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S:\ECONOMIC_DEPT\03 FIS\GCC FIS 2024\"/>
    </mc:Choice>
  </mc:AlternateContent>
  <xr:revisionPtr revIDLastSave="0" documentId="13_ncr:1_{F0D52847-901B-4E2D-BA96-3BD19EC77AEC}" xr6:coauthVersionLast="47" xr6:coauthVersionMax="47" xr10:uidLastSave="{00000000-0000-0000-0000-000000000000}"/>
  <bookViews>
    <workbookView xWindow="-120" yWindow="-120" windowWidth="38640" windowHeight="21120" xr2:uid="{00000000-000D-0000-FFFF-FFFF00000000}"/>
  </bookViews>
  <sheets>
    <sheet name="UNCTAD-GCC" sheetId="22" r:id="rId1"/>
    <sheet name="T1-FI-GCC" sheetId="19" r:id="rId2"/>
    <sheet name="T1-FI-UAE" sheetId="1" r:id="rId3"/>
    <sheet name="T1-FI-BHR" sheetId="4" r:id="rId4"/>
    <sheet name="T1-FI-KSA" sheetId="7" r:id="rId5"/>
    <sheet name="T1-FI-OMN" sheetId="10" r:id="rId6"/>
    <sheet name="T1-FI-QAT" sheetId="13" r:id="rId7"/>
    <sheet name="T1-FI-KWT" sheetId="16" r:id="rId8"/>
    <sheet name="T1-FDI-Inw-GCC" sheetId="20" r:id="rId9"/>
    <sheet name="T1-FDI-Otw-GCC" sheetId="21" r:id="rId10"/>
    <sheet name="T1-FDI-Inw-UAE" sheetId="2" r:id="rId11"/>
    <sheet name="T1-FDI-Otw-UAE" sheetId="3" r:id="rId12"/>
    <sheet name="T1-FDI-Inw-BHR" sheetId="5" r:id="rId13"/>
    <sheet name="T1-FDI-Otw-BHR" sheetId="6" r:id="rId14"/>
    <sheet name="T1-FDI-Inw-KSA" sheetId="8" r:id="rId15"/>
    <sheet name="T1-FDI-Otw-KSA" sheetId="9" r:id="rId16"/>
    <sheet name="T1-FDI-Inw-OMN" sheetId="11" r:id="rId17"/>
    <sheet name="T1-FDI-Otw-OMN" sheetId="12" r:id="rId18"/>
    <sheet name="T1-FDI-Inw-QAT" sheetId="14" r:id="rId19"/>
    <sheet name="T1-FDI-Otw-QAT" sheetId="15" r:id="rId20"/>
    <sheet name="T1-FDI-Inw-KWT" sheetId="17" r:id="rId21"/>
    <sheet name="T1-FDI-Otw-KWT" sheetId="18" r:id="rId22"/>
    <sheet name="T1-FI-GCC count" sheetId="53" r:id="rId23"/>
    <sheet name="country-codes" sheetId="54" r:id="rId24"/>
    <sheet name="Codes (2)" sheetId="55" r:id="rId25"/>
    <sheet name="Codes" sheetId="56" r:id="rId26"/>
    <sheet name="GCC X-Rates" sheetId="57" r:id="rId27"/>
    <sheet name="KWD-USD" sheetId="58"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s>
  <definedNames>
    <definedName name="\0" localSheetId="12">#REF!</definedName>
    <definedName name="\0" localSheetId="14">#REF!</definedName>
    <definedName name="\0" localSheetId="10">#REF!</definedName>
    <definedName name="\0" localSheetId="13">#REF!</definedName>
    <definedName name="\0" localSheetId="11">#REF!</definedName>
    <definedName name="\0" localSheetId="3">#REF!</definedName>
    <definedName name="\0" localSheetId="1">#REF!</definedName>
    <definedName name="\0" localSheetId="22">#REF!</definedName>
    <definedName name="\0" localSheetId="4">#REF!</definedName>
    <definedName name="\0" localSheetId="7">#REF!</definedName>
    <definedName name="\0" localSheetId="5">#REF!</definedName>
    <definedName name="\0" localSheetId="6">#REF!</definedName>
    <definedName name="\0">#REF!</definedName>
    <definedName name="\66" localSheetId="12">'[1](2)'!#REF!</definedName>
    <definedName name="\66" localSheetId="14">'[1](2)'!#REF!</definedName>
    <definedName name="\66" localSheetId="10">'[1](2)'!#REF!</definedName>
    <definedName name="\66" localSheetId="13">'[1](2)'!#REF!</definedName>
    <definedName name="\66" localSheetId="11">'[1](2)'!#REF!</definedName>
    <definedName name="\66" localSheetId="3">'[1](2)'!#REF!</definedName>
    <definedName name="\66" localSheetId="1">'[1](2)'!#REF!</definedName>
    <definedName name="\66" localSheetId="22">'[1](2)'!#REF!</definedName>
    <definedName name="\66" localSheetId="4">'[1](2)'!#REF!</definedName>
    <definedName name="\66" localSheetId="7">'[1](2)'!#REF!</definedName>
    <definedName name="\66" localSheetId="5">'[1](2)'!#REF!</definedName>
    <definedName name="\66" localSheetId="6">'[1](2)'!#REF!</definedName>
    <definedName name="\66">'[1](2)'!#REF!</definedName>
    <definedName name="\A" localSheetId="12">#REF!</definedName>
    <definedName name="\A" localSheetId="14">#REF!</definedName>
    <definedName name="\A" localSheetId="10">#REF!</definedName>
    <definedName name="\A" localSheetId="13">#REF!</definedName>
    <definedName name="\A" localSheetId="11">#REF!</definedName>
    <definedName name="\A">#REF!</definedName>
    <definedName name="\B" localSheetId="14">#REF!</definedName>
    <definedName name="\B" localSheetId="13">#REF!</definedName>
    <definedName name="\B" localSheetId="11">#REF!</definedName>
    <definedName name="\B">#REF!</definedName>
    <definedName name="\D" localSheetId="14">#REF!</definedName>
    <definedName name="\D" localSheetId="13">#REF!</definedName>
    <definedName name="\D" localSheetId="11">#REF!</definedName>
    <definedName name="\D">#REF!</definedName>
    <definedName name="\E" localSheetId="14">#REF!</definedName>
    <definedName name="\E" localSheetId="13">#REF!</definedName>
    <definedName name="\E" localSheetId="11">#REF!</definedName>
    <definedName name="\E">#REF!</definedName>
    <definedName name="\F" localSheetId="14">#REF!</definedName>
    <definedName name="\F" localSheetId="13">#REF!</definedName>
    <definedName name="\F" localSheetId="11">#REF!</definedName>
    <definedName name="\F">#REF!</definedName>
    <definedName name="\G" localSheetId="14">#REF!</definedName>
    <definedName name="\G" localSheetId="13">#REF!</definedName>
    <definedName name="\G" localSheetId="11">#REF!</definedName>
    <definedName name="\G">#REF!</definedName>
    <definedName name="\H" localSheetId="14">#REF!</definedName>
    <definedName name="\H" localSheetId="13">#REF!</definedName>
    <definedName name="\H" localSheetId="11">#REF!</definedName>
    <definedName name="\H">#REF!</definedName>
    <definedName name="\I" localSheetId="14">#REF!</definedName>
    <definedName name="\I" localSheetId="13">#REF!</definedName>
    <definedName name="\I" localSheetId="11">#REF!</definedName>
    <definedName name="\I">#REF!</definedName>
    <definedName name="\J" localSheetId="14">#REF!</definedName>
    <definedName name="\J" localSheetId="13">#REF!</definedName>
    <definedName name="\J" localSheetId="11">#REF!</definedName>
    <definedName name="\J">#REF!</definedName>
    <definedName name="\L" localSheetId="14">#REF!</definedName>
    <definedName name="\L" localSheetId="13">#REF!</definedName>
    <definedName name="\L" localSheetId="11">#REF!</definedName>
    <definedName name="\L" localSheetId="3">#REF!</definedName>
    <definedName name="\L" localSheetId="1">#REF!</definedName>
    <definedName name="\L" localSheetId="22">#REF!</definedName>
    <definedName name="\L" localSheetId="4">#REF!</definedName>
    <definedName name="\L" localSheetId="7">#REF!</definedName>
    <definedName name="\L" localSheetId="5">#REF!</definedName>
    <definedName name="\L" localSheetId="6">#REF!</definedName>
    <definedName name="\L">#REF!</definedName>
    <definedName name="\M" localSheetId="14">#REF!</definedName>
    <definedName name="\M" localSheetId="13">#REF!</definedName>
    <definedName name="\M" localSheetId="11">#REF!</definedName>
    <definedName name="\M">#REF!</definedName>
    <definedName name="\P" localSheetId="14">#REF!</definedName>
    <definedName name="\P" localSheetId="13">#REF!</definedName>
    <definedName name="\P" localSheetId="11">#REF!</definedName>
    <definedName name="\P">#REF!</definedName>
    <definedName name="\S" localSheetId="14">#REF!</definedName>
    <definedName name="\S" localSheetId="13">#REF!</definedName>
    <definedName name="\S" localSheetId="11">#REF!</definedName>
    <definedName name="\S">#REF!</definedName>
    <definedName name="\T" localSheetId="14">#REF!</definedName>
    <definedName name="\T" localSheetId="13">#REF!</definedName>
    <definedName name="\T" localSheetId="11">#REF!</definedName>
    <definedName name="\T">#REF!</definedName>
    <definedName name="\T1" localSheetId="14">#REF!</definedName>
    <definedName name="\T1" localSheetId="13">#REF!</definedName>
    <definedName name="\T1" localSheetId="11">#REF!</definedName>
    <definedName name="\T1">#REF!</definedName>
    <definedName name="\T2" localSheetId="14">[2]BOP!#REF!</definedName>
    <definedName name="\T2" localSheetId="13">[2]BOP!#REF!</definedName>
    <definedName name="\T2" localSheetId="11">[2]BOP!#REF!</definedName>
    <definedName name="\T2">[2]BOP!#REF!</definedName>
    <definedName name="\U" localSheetId="14">#REF!</definedName>
    <definedName name="\U" localSheetId="13">#REF!</definedName>
    <definedName name="\U" localSheetId="11">#REF!</definedName>
    <definedName name="\U">#REF!</definedName>
    <definedName name="\W" localSheetId="14">#REF!</definedName>
    <definedName name="\W" localSheetId="13">#REF!</definedName>
    <definedName name="\W" localSheetId="11">#REF!</definedName>
    <definedName name="\W">#REF!</definedName>
    <definedName name="__10FA_L" localSheetId="14">#REF!</definedName>
    <definedName name="__10FA_L" localSheetId="13">#REF!</definedName>
    <definedName name="__10FA_L" localSheetId="11">#REF!</definedName>
    <definedName name="__10FA_L">#REF!</definedName>
    <definedName name="__11GAZ_LIABS" localSheetId="14">#REF!</definedName>
    <definedName name="__11GAZ_LIABS" localSheetId="13">#REF!</definedName>
    <definedName name="__11GAZ_LIABS" localSheetId="11">#REF!</definedName>
    <definedName name="__11GAZ_LIABS">#REF!</definedName>
    <definedName name="__123Graph_AREER" localSheetId="14" hidden="1">[3]ER!#REF!</definedName>
    <definedName name="__123Graph_AREER" localSheetId="13" hidden="1">[3]ER!#REF!</definedName>
    <definedName name="__123Graph_AREER" localSheetId="11" hidden="1">[3]ER!#REF!</definedName>
    <definedName name="__123Graph_AREER" hidden="1">[3]ER!#REF!</definedName>
    <definedName name="__123Graph_BREER" localSheetId="14" hidden="1">[3]ER!#REF!</definedName>
    <definedName name="__123Graph_BREER" localSheetId="13" hidden="1">[3]ER!#REF!</definedName>
    <definedName name="__123Graph_BREER" localSheetId="11" hidden="1">[3]ER!#REF!</definedName>
    <definedName name="__123Graph_BREER" hidden="1">[3]ER!#REF!</definedName>
    <definedName name="__123Graph_CREER" localSheetId="14" hidden="1">[3]ER!#REF!</definedName>
    <definedName name="__123Graph_CREER" localSheetId="13" hidden="1">[3]ER!#REF!</definedName>
    <definedName name="__123Graph_CREER" localSheetId="11" hidden="1">[3]ER!#REF!</definedName>
    <definedName name="__123Graph_CREER" hidden="1">[3]ER!#REF!</definedName>
    <definedName name="__12INT_RESERVES" localSheetId="14">#REF!</definedName>
    <definedName name="__12INT_RESERVES" localSheetId="13">#REF!</definedName>
    <definedName name="__12INT_RESERVES" localSheetId="11">#REF!</definedName>
    <definedName name="__12INT_RESERVES">#REF!</definedName>
    <definedName name="__1r" localSheetId="14">#REF!</definedName>
    <definedName name="__1r" localSheetId="13">#REF!</definedName>
    <definedName name="__1r" localSheetId="11">#REF!</definedName>
    <definedName name="__1r">#REF!</definedName>
    <definedName name="__2Macros_Import_.qbop" localSheetId="14">[4]!'[Macros Import].qbop'</definedName>
    <definedName name="__2Macros_Import_.qbop" localSheetId="13">[4]!'[Macros Import].qbop'</definedName>
    <definedName name="__2Macros_Import_.qbop" localSheetId="11">[4]!'[Macros Import].qbop'</definedName>
    <definedName name="__2Macros_Import_.qbop">[4]!'[Macros Import].qbop'</definedName>
    <definedName name="__3__123Graph_ACPI_ER_LOG" localSheetId="12" hidden="1">[3]ER!#REF!</definedName>
    <definedName name="__3__123Graph_ACPI_ER_LOG" localSheetId="14" hidden="1">[3]ER!#REF!</definedName>
    <definedName name="__3__123Graph_ACPI_ER_LOG" localSheetId="10" hidden="1">[3]ER!#REF!</definedName>
    <definedName name="__3__123Graph_ACPI_ER_LOG" localSheetId="13" hidden="1">[3]ER!#REF!</definedName>
    <definedName name="__3__123Graph_ACPI_ER_LOG" localSheetId="11" hidden="1">[3]ER!#REF!</definedName>
    <definedName name="__3__123Graph_ACPI_ER_LOG" hidden="1">[3]ER!#REF!</definedName>
    <definedName name="__4__123Graph_BCPI_ER_LOG" localSheetId="12" hidden="1">[3]ER!#REF!</definedName>
    <definedName name="__4__123Graph_BCPI_ER_LOG" localSheetId="14" hidden="1">[3]ER!#REF!</definedName>
    <definedName name="__4__123Graph_BCPI_ER_LOG" localSheetId="10" hidden="1">[3]ER!#REF!</definedName>
    <definedName name="__4__123Graph_BCPI_ER_LOG" localSheetId="13" hidden="1">[3]ER!#REF!</definedName>
    <definedName name="__4__123Graph_BCPI_ER_LOG" localSheetId="11" hidden="1">[3]ER!#REF!</definedName>
    <definedName name="__4__123Graph_BCPI_ER_LOG" hidden="1">[3]ER!#REF!</definedName>
    <definedName name="__5__123Graph_BIBA_IBRD" localSheetId="12" hidden="1">[3]WB!#REF!</definedName>
    <definedName name="__5__123Graph_BIBA_IBRD" localSheetId="14" hidden="1">[3]WB!#REF!</definedName>
    <definedName name="__5__123Graph_BIBA_IBRD" localSheetId="10" hidden="1">[3]WB!#REF!</definedName>
    <definedName name="__5__123Graph_BIBA_IBRD" localSheetId="13" hidden="1">[3]WB!#REF!</definedName>
    <definedName name="__5__123Graph_BIBA_IBRD" localSheetId="11" hidden="1">[3]WB!#REF!</definedName>
    <definedName name="__5__123Graph_BIBA_IBRD" hidden="1">[3]WB!#REF!</definedName>
    <definedName name="__6B.2_B.3" localSheetId="12">#REF!</definedName>
    <definedName name="__6B.2_B.3" localSheetId="14">#REF!</definedName>
    <definedName name="__6B.2_B.3" localSheetId="10">#REF!</definedName>
    <definedName name="__6B.2_B.3" localSheetId="13">#REF!</definedName>
    <definedName name="__6B.2_B.3" localSheetId="11">#REF!</definedName>
    <definedName name="__6B.2_B.3">#REF!</definedName>
    <definedName name="__7B.4___5" localSheetId="12">#REF!</definedName>
    <definedName name="__7B.4___5" localSheetId="14">#REF!</definedName>
    <definedName name="__7B.4___5" localSheetId="10">#REF!</definedName>
    <definedName name="__7B.4___5" localSheetId="13">#REF!</definedName>
    <definedName name="__7B.4___5" localSheetId="11">#REF!</definedName>
    <definedName name="__7B.4___5">#REF!</definedName>
    <definedName name="__8CONSOL_B2" localSheetId="14">#REF!</definedName>
    <definedName name="__8CONSOL_B2" localSheetId="13">#REF!</definedName>
    <definedName name="__8CONSOL_B2" localSheetId="11">#REF!</definedName>
    <definedName name="__8CONSOL_B2">#REF!</definedName>
    <definedName name="__9CONSOL_DEPOSITS" localSheetId="14">'[5]A 11'!#REF!</definedName>
    <definedName name="__9CONSOL_DEPOSITS" localSheetId="13">'[5]A 11'!#REF!</definedName>
    <definedName name="__9CONSOL_DEPOSITS" localSheetId="11">'[5]A 11'!#REF!</definedName>
    <definedName name="__9CONSOL_DEPOSITS">'[5]A 11'!#REF!</definedName>
    <definedName name="__BOP2" localSheetId="14">[6]BoP!#REF!</definedName>
    <definedName name="__BOP2" localSheetId="13">[6]BoP!#REF!</definedName>
    <definedName name="__BOP2" localSheetId="11">[6]BoP!#REF!</definedName>
    <definedName name="__BOP2">[6]BoP!#REF!</definedName>
    <definedName name="__END94" localSheetId="14">#REF!</definedName>
    <definedName name="__END94" localSheetId="13">#REF!</definedName>
    <definedName name="__END94" localSheetId="11">#REF!</definedName>
    <definedName name="__END94">#REF!</definedName>
    <definedName name="__RES2" localSheetId="14">[6]RES!#REF!</definedName>
    <definedName name="__RES2" localSheetId="13">[6]RES!#REF!</definedName>
    <definedName name="__RES2" localSheetId="11">[6]RES!#REF!</definedName>
    <definedName name="__RES2">[6]RES!#REF!</definedName>
    <definedName name="__SUM2" localSheetId="14">#REF!</definedName>
    <definedName name="__SUM2" localSheetId="13">#REF!</definedName>
    <definedName name="__SUM2" localSheetId="11">#REF!</definedName>
    <definedName name="__SUM2">#REF!</definedName>
    <definedName name="__TAB1" localSheetId="14">#REF!</definedName>
    <definedName name="__TAB1" localSheetId="13">#REF!</definedName>
    <definedName name="__TAB1" localSheetId="11">#REF!</definedName>
    <definedName name="__TAB1">#REF!</definedName>
    <definedName name="__Tab19" localSheetId="14">#REF!</definedName>
    <definedName name="__Tab19" localSheetId="13">#REF!</definedName>
    <definedName name="__Tab19" localSheetId="11">#REF!</definedName>
    <definedName name="__Tab19">#REF!</definedName>
    <definedName name="__Tab20" localSheetId="14">#REF!</definedName>
    <definedName name="__Tab20" localSheetId="13">#REF!</definedName>
    <definedName name="__Tab20" localSheetId="11">#REF!</definedName>
    <definedName name="__Tab20">#REF!</definedName>
    <definedName name="__Tab21" localSheetId="14">#REF!</definedName>
    <definedName name="__Tab21" localSheetId="13">#REF!</definedName>
    <definedName name="__Tab21" localSheetId="11">#REF!</definedName>
    <definedName name="__Tab21">#REF!</definedName>
    <definedName name="__Tab22" localSheetId="14">#REF!</definedName>
    <definedName name="__Tab22" localSheetId="13">#REF!</definedName>
    <definedName name="__Tab22" localSheetId="11">#REF!</definedName>
    <definedName name="__Tab22">#REF!</definedName>
    <definedName name="__Tab23" localSheetId="14">#REF!</definedName>
    <definedName name="__Tab23" localSheetId="13">#REF!</definedName>
    <definedName name="__Tab23" localSheetId="11">#REF!</definedName>
    <definedName name="__Tab23">#REF!</definedName>
    <definedName name="__Tab24" localSheetId="14">#REF!</definedName>
    <definedName name="__Tab24" localSheetId="13">#REF!</definedName>
    <definedName name="__Tab24" localSheetId="11">#REF!</definedName>
    <definedName name="__Tab24">#REF!</definedName>
    <definedName name="__Tab26" localSheetId="14">#REF!</definedName>
    <definedName name="__Tab26" localSheetId="13">#REF!</definedName>
    <definedName name="__Tab26" localSheetId="11">#REF!</definedName>
    <definedName name="__Tab26">#REF!</definedName>
    <definedName name="__Tab27" localSheetId="14">#REF!</definedName>
    <definedName name="__Tab27" localSheetId="13">#REF!</definedName>
    <definedName name="__Tab27" localSheetId="11">#REF!</definedName>
    <definedName name="__Tab27">#REF!</definedName>
    <definedName name="__Tab28" localSheetId="14">#REF!</definedName>
    <definedName name="__Tab28" localSheetId="13">#REF!</definedName>
    <definedName name="__Tab28" localSheetId="11">#REF!</definedName>
    <definedName name="__Tab28">#REF!</definedName>
    <definedName name="__Tab29" localSheetId="14">#REF!</definedName>
    <definedName name="__Tab29" localSheetId="13">#REF!</definedName>
    <definedName name="__Tab29" localSheetId="11">#REF!</definedName>
    <definedName name="__Tab29">#REF!</definedName>
    <definedName name="__Tab30" localSheetId="14">#REF!</definedName>
    <definedName name="__Tab30" localSheetId="13">#REF!</definedName>
    <definedName name="__Tab30" localSheetId="11">#REF!</definedName>
    <definedName name="__Tab30">#REF!</definedName>
    <definedName name="__Tab31" localSheetId="14">#REF!</definedName>
    <definedName name="__Tab31" localSheetId="13">#REF!</definedName>
    <definedName name="__Tab31" localSheetId="11">#REF!</definedName>
    <definedName name="__Tab31">#REF!</definedName>
    <definedName name="__Tab32" localSheetId="14">#REF!</definedName>
    <definedName name="__Tab32" localSheetId="13">#REF!</definedName>
    <definedName name="__Tab32" localSheetId="11">#REF!</definedName>
    <definedName name="__Tab32">#REF!</definedName>
    <definedName name="__Tab33" localSheetId="14">#REF!</definedName>
    <definedName name="__Tab33" localSheetId="13">#REF!</definedName>
    <definedName name="__Tab33" localSheetId="11">#REF!</definedName>
    <definedName name="__Tab33">#REF!</definedName>
    <definedName name="__Tab34" localSheetId="14">#REF!</definedName>
    <definedName name="__Tab34" localSheetId="13">#REF!</definedName>
    <definedName name="__Tab34" localSheetId="11">#REF!</definedName>
    <definedName name="__Tab34">#REF!</definedName>
    <definedName name="__Tab35" localSheetId="14">#REF!</definedName>
    <definedName name="__Tab35" localSheetId="13">#REF!</definedName>
    <definedName name="__Tab35" localSheetId="11">#REF!</definedName>
    <definedName name="__Tab35">#REF!</definedName>
    <definedName name="__WB2" localSheetId="14">#REF!</definedName>
    <definedName name="__WB2" localSheetId="13">#REF!</definedName>
    <definedName name="__WB2" localSheetId="11">#REF!</definedName>
    <definedName name="__WB2">#REF!</definedName>
    <definedName name="__YR0110">'[2]Imp:DSA output'!$O$9:$R$464</definedName>
    <definedName name="__YR89">'[2]Imp:DSA output'!$C$9:$C$464</definedName>
    <definedName name="__YR90">'[2]Imp:DSA output'!$D$9:$D$464</definedName>
    <definedName name="__YR91">'[2]Imp:DSA output'!$E$9:$E$464</definedName>
    <definedName name="__YR92">'[2]Imp:DSA output'!$F$9:$F$464</definedName>
    <definedName name="__YR93">'[2]Imp:DSA output'!$G$9:$G$464</definedName>
    <definedName name="__YR94">'[2]Imp:DSA output'!$H$9:$H$464</definedName>
    <definedName name="__YR95">'[2]Imp:DSA output'!$I$9:$I$464</definedName>
    <definedName name="_10FA_L" localSheetId="14">#REF!</definedName>
    <definedName name="_10FA_L" localSheetId="13">#REF!</definedName>
    <definedName name="_10FA_L" localSheetId="11">#REF!</definedName>
    <definedName name="_10FA_L">#REF!</definedName>
    <definedName name="_118__123Graph_CCHART_2" localSheetId="14" hidden="1">#REF!</definedName>
    <definedName name="_118__123Graph_CCHART_2" localSheetId="13" hidden="1">#REF!</definedName>
    <definedName name="_118__123Graph_CCHART_2" localSheetId="11" hidden="1">#REF!</definedName>
    <definedName name="_118__123Graph_CCHART_2" localSheetId="1" hidden="1">#REF!</definedName>
    <definedName name="_118__123Graph_CCHART_2" localSheetId="22" hidden="1">#REF!</definedName>
    <definedName name="_118__123Graph_CCHART_2" localSheetId="7" hidden="1">#REF!</definedName>
    <definedName name="_118__123Graph_CCHART_2" localSheetId="6" hidden="1">#REF!</definedName>
    <definedName name="_118__123Graph_CCHART_2" hidden="1">#REF!</definedName>
    <definedName name="_11GAZ_LIABS" localSheetId="14">#REF!</definedName>
    <definedName name="_11GAZ_LIABS" localSheetId="13">#REF!</definedName>
    <definedName name="_11GAZ_LIABS" localSheetId="11">#REF!</definedName>
    <definedName name="_11GAZ_LIABS">#REF!</definedName>
    <definedName name="_12INT_RESERVES" localSheetId="14">#REF!</definedName>
    <definedName name="_12INT_RESERVES" localSheetId="13">#REF!</definedName>
    <definedName name="_12INT_RESERVES" localSheetId="11">#REF!</definedName>
    <definedName name="_12INT_RESERVES">#REF!</definedName>
    <definedName name="_134__123Graph_XCHART_1" localSheetId="14" hidden="1">#REF!</definedName>
    <definedName name="_134__123Graph_XCHART_1" localSheetId="13" hidden="1">#REF!</definedName>
    <definedName name="_134__123Graph_XCHART_1" localSheetId="11" hidden="1">#REF!</definedName>
    <definedName name="_134__123Graph_XCHART_1" localSheetId="22" hidden="1">#REF!</definedName>
    <definedName name="_134__123Graph_XCHART_1" hidden="1">#REF!</definedName>
    <definedName name="_150__123Graph_XCHART_3" localSheetId="14" hidden="1">#REF!</definedName>
    <definedName name="_150__123Graph_XCHART_3" localSheetId="13" hidden="1">#REF!</definedName>
    <definedName name="_150__123Graph_XCHART_3" localSheetId="11" hidden="1">#REF!</definedName>
    <definedName name="_150__123Graph_XCHART_3" hidden="1">#REF!</definedName>
    <definedName name="_16__123Graph_ACHART_1" localSheetId="14" hidden="1">#REF!</definedName>
    <definedName name="_16__123Graph_ACHART_1" localSheetId="13" hidden="1">#REF!</definedName>
    <definedName name="_16__123Graph_ACHART_1" localSheetId="11" hidden="1">#REF!</definedName>
    <definedName name="_16__123Graph_ACHART_1" hidden="1">#REF!</definedName>
    <definedName name="_1r" localSheetId="14">#REF!</definedName>
    <definedName name="_1r" localSheetId="13">#REF!</definedName>
    <definedName name="_1r" localSheetId="11">#REF!</definedName>
    <definedName name="_1r">#REF!</definedName>
    <definedName name="_2Macros_Import_.qbop" localSheetId="14">[7]!'[Macros Import].qbop'</definedName>
    <definedName name="_2Macros_Import_.qbop" localSheetId="13">[7]!'[Macros Import].qbop'</definedName>
    <definedName name="_2Macros_Import_.qbop" localSheetId="11">[7]!'[Macros Import].qbop'</definedName>
    <definedName name="_2Macros_Import_.qbop">[7]!'[Macros Import].qbop'</definedName>
    <definedName name="_3__123Graph_ACPI_ER_LOG" localSheetId="12" hidden="1">[3]ER!#REF!</definedName>
    <definedName name="_3__123Graph_ACPI_ER_LOG" localSheetId="14" hidden="1">[3]ER!#REF!</definedName>
    <definedName name="_3__123Graph_ACPI_ER_LOG" localSheetId="10" hidden="1">[3]ER!#REF!</definedName>
    <definedName name="_3__123Graph_ACPI_ER_LOG" localSheetId="13" hidden="1">[3]ER!#REF!</definedName>
    <definedName name="_3__123Graph_ACPI_ER_LOG" localSheetId="11" hidden="1">[3]ER!#REF!</definedName>
    <definedName name="_3__123Graph_ACPI_ER_LOG" hidden="1">[3]ER!#REF!</definedName>
    <definedName name="_32__123Graph_ACHART_3" localSheetId="12" hidden="1">#REF!</definedName>
    <definedName name="_32__123Graph_ACHART_3" localSheetId="14" hidden="1">#REF!</definedName>
    <definedName name="_32__123Graph_ACHART_3" localSheetId="10" hidden="1">#REF!</definedName>
    <definedName name="_32__123Graph_ACHART_3" localSheetId="13" hidden="1">#REF!</definedName>
    <definedName name="_32__123Graph_ACHART_3" localSheetId="11" hidden="1">#REF!</definedName>
    <definedName name="_32__123Graph_ACHART_3" localSheetId="1" hidden="1">#REF!</definedName>
    <definedName name="_32__123Graph_ACHART_3" localSheetId="7" hidden="1">#REF!</definedName>
    <definedName name="_32__123Graph_ACHART_3" localSheetId="6" hidden="1">#REF!</definedName>
    <definedName name="_32__123Graph_ACHART_3" hidden="1">#REF!</definedName>
    <definedName name="_4__123Graph_BCPI_ER_LOG" localSheetId="12" hidden="1">[3]ER!#REF!</definedName>
    <definedName name="_4__123Graph_BCPI_ER_LOG" localSheetId="14" hidden="1">[3]ER!#REF!</definedName>
    <definedName name="_4__123Graph_BCPI_ER_LOG" localSheetId="10" hidden="1">[3]ER!#REF!</definedName>
    <definedName name="_4__123Graph_BCPI_ER_LOG" localSheetId="13" hidden="1">[3]ER!#REF!</definedName>
    <definedName name="_4__123Graph_BCPI_ER_LOG" localSheetId="11" hidden="1">[3]ER!#REF!</definedName>
    <definedName name="_4__123Graph_BCPI_ER_LOG" hidden="1">[3]ER!#REF!</definedName>
    <definedName name="_48__123Graph_BCHART_1" localSheetId="12" hidden="1">#REF!</definedName>
    <definedName name="_48__123Graph_BCHART_1" localSheetId="14" hidden="1">#REF!</definedName>
    <definedName name="_48__123Graph_BCHART_1" localSheetId="10" hidden="1">#REF!</definedName>
    <definedName name="_48__123Graph_BCHART_1" localSheetId="13" hidden="1">#REF!</definedName>
    <definedName name="_48__123Graph_BCHART_1" localSheetId="11" hidden="1">#REF!</definedName>
    <definedName name="_48__123Graph_BCHART_1" localSheetId="1" hidden="1">#REF!</definedName>
    <definedName name="_48__123Graph_BCHART_1" localSheetId="7" hidden="1">#REF!</definedName>
    <definedName name="_48__123Graph_BCHART_1" localSheetId="6" hidden="1">#REF!</definedName>
    <definedName name="_48__123Graph_BCHART_1" hidden="1">#REF!</definedName>
    <definedName name="_5__123Graph_BIBA_IBRD" localSheetId="12" hidden="1">[3]WB!#REF!</definedName>
    <definedName name="_5__123Graph_BIBA_IBRD" localSheetId="14" hidden="1">[3]WB!#REF!</definedName>
    <definedName name="_5__123Graph_BIBA_IBRD" localSheetId="10" hidden="1">[3]WB!#REF!</definedName>
    <definedName name="_5__123Graph_BIBA_IBRD" localSheetId="13" hidden="1">[3]WB!#REF!</definedName>
    <definedName name="_5__123Graph_BIBA_IBRD" localSheetId="11" hidden="1">[3]WB!#REF!</definedName>
    <definedName name="_5__123Graph_BIBA_IBRD" hidden="1">[3]WB!#REF!</definedName>
    <definedName name="_6B.2_B.3" localSheetId="12">#REF!</definedName>
    <definedName name="_6B.2_B.3" localSheetId="14">#REF!</definedName>
    <definedName name="_6B.2_B.3" localSheetId="10">#REF!</definedName>
    <definedName name="_6B.2_B.3" localSheetId="13">#REF!</definedName>
    <definedName name="_6B.2_B.3" localSheetId="11">#REF!</definedName>
    <definedName name="_6B.2_B.3">#REF!</definedName>
    <definedName name="_77__123Graph_BCHART_2" localSheetId="14" hidden="1">#REF!</definedName>
    <definedName name="_77__123Graph_BCHART_2" localSheetId="13" hidden="1">#REF!</definedName>
    <definedName name="_77__123Graph_BCHART_2" localSheetId="11" hidden="1">#REF!</definedName>
    <definedName name="_77__123Graph_BCHART_2" localSheetId="1" hidden="1">#REF!</definedName>
    <definedName name="_77__123Graph_BCHART_2" localSheetId="7" hidden="1">#REF!</definedName>
    <definedName name="_77__123Graph_BCHART_2" localSheetId="6" hidden="1">#REF!</definedName>
    <definedName name="_77__123Graph_BCHART_2" hidden="1">#REF!</definedName>
    <definedName name="_78__123Graph_BCHART_4" localSheetId="14" hidden="1">#REF!</definedName>
    <definedName name="_78__123Graph_BCHART_4" localSheetId="13" hidden="1">#REF!</definedName>
    <definedName name="_78__123Graph_BCHART_4" localSheetId="11" hidden="1">#REF!</definedName>
    <definedName name="_78__123Graph_BCHART_4" hidden="1">#REF!</definedName>
    <definedName name="_7B.4___5" localSheetId="14">#REF!</definedName>
    <definedName name="_7B.4___5" localSheetId="13">#REF!</definedName>
    <definedName name="_7B.4___5" localSheetId="11">#REF!</definedName>
    <definedName name="_7B.4___5">#REF!</definedName>
    <definedName name="_8CONSOL_B2" localSheetId="14">#REF!</definedName>
    <definedName name="_8CONSOL_B2" localSheetId="13">#REF!</definedName>
    <definedName name="_8CONSOL_B2" localSheetId="11">#REF!</definedName>
    <definedName name="_8CONSOL_B2">#REF!</definedName>
    <definedName name="_93__123Graph_CCHART_1" localSheetId="14" hidden="1">#REF!</definedName>
    <definedName name="_93__123Graph_CCHART_1" localSheetId="13" hidden="1">#REF!</definedName>
    <definedName name="_93__123Graph_CCHART_1" localSheetId="11" hidden="1">#REF!</definedName>
    <definedName name="_93__123Graph_CCHART_1" hidden="1">#REF!</definedName>
    <definedName name="_9CONSOL_DEPOSITS" localSheetId="14">'[8]A 11'!#REF!</definedName>
    <definedName name="_9CONSOL_DEPOSITS" localSheetId="13">'[8]A 11'!#REF!</definedName>
    <definedName name="_9CONSOL_DEPOSITS" localSheetId="11">'[8]A 11'!#REF!</definedName>
    <definedName name="_9CONSOL_DEPOSITS">'[8]A 11'!#REF!</definedName>
    <definedName name="_BOP2" localSheetId="14">[9]BoP!#REF!</definedName>
    <definedName name="_BOP2" localSheetId="13">[9]BoP!#REF!</definedName>
    <definedName name="_BOP2" localSheetId="11">[9]BoP!#REF!</definedName>
    <definedName name="_BOP2">[9]BoP!#REF!</definedName>
    <definedName name="_END94" localSheetId="14">#REF!</definedName>
    <definedName name="_END94" localSheetId="13">#REF!</definedName>
    <definedName name="_END94" localSheetId="11">#REF!</definedName>
    <definedName name="_END94">#REF!</definedName>
    <definedName name="_L" localSheetId="14">#REF!</definedName>
    <definedName name="_L" localSheetId="13">#REF!</definedName>
    <definedName name="_L" localSheetId="11">#REF!</definedName>
    <definedName name="_L" localSheetId="3">#REF!</definedName>
    <definedName name="_L" localSheetId="1">#REF!</definedName>
    <definedName name="_L" localSheetId="4">#REF!</definedName>
    <definedName name="_L" localSheetId="7">#REF!</definedName>
    <definedName name="_L" localSheetId="5">#REF!</definedName>
    <definedName name="_L" localSheetId="6">#REF!</definedName>
    <definedName name="_L">#REF!</definedName>
    <definedName name="_Order1" hidden="1">0</definedName>
    <definedName name="_Order2" hidden="1">0</definedName>
    <definedName name="_Parse_Out" localSheetId="14" hidden="1">#REF!</definedName>
    <definedName name="_Parse_Out" localSheetId="13" hidden="1">#REF!</definedName>
    <definedName name="_Parse_Out" localSheetId="11" hidden="1">#REF!</definedName>
    <definedName name="_Parse_Out" hidden="1">#REF!</definedName>
    <definedName name="_Regression_Out" localSheetId="14" hidden="1">#REF!</definedName>
    <definedName name="_Regression_Out" localSheetId="13" hidden="1">#REF!</definedName>
    <definedName name="_Regression_Out" localSheetId="11" hidden="1">#REF!</definedName>
    <definedName name="_Regression_Out" hidden="1">#REF!</definedName>
    <definedName name="_Regression_X" localSheetId="14" hidden="1">#REF!</definedName>
    <definedName name="_Regression_X" localSheetId="13" hidden="1">#REF!</definedName>
    <definedName name="_Regression_X" localSheetId="11" hidden="1">#REF!</definedName>
    <definedName name="_Regression_X" hidden="1">#REF!</definedName>
    <definedName name="_Regression_Y" localSheetId="14" hidden="1">#REF!</definedName>
    <definedName name="_Regression_Y" localSheetId="13" hidden="1">#REF!</definedName>
    <definedName name="_Regression_Y" localSheetId="11" hidden="1">#REF!</definedName>
    <definedName name="_Regression_Y" hidden="1">#REF!</definedName>
    <definedName name="_RES2" localSheetId="14">[9]RES!#REF!</definedName>
    <definedName name="_RES2" localSheetId="13">[9]RES!#REF!</definedName>
    <definedName name="_RES2" localSheetId="11">[9]RES!#REF!</definedName>
    <definedName name="_RES2">[9]RES!#REF!</definedName>
    <definedName name="_sr2" localSheetId="14">#REF!</definedName>
    <definedName name="_sr2" localSheetId="13">#REF!</definedName>
    <definedName name="_sr2" localSheetId="11">#REF!</definedName>
    <definedName name="_sr2">#REF!</definedName>
    <definedName name="_sr4" localSheetId="14">#REF!</definedName>
    <definedName name="_sr4" localSheetId="13">#REF!</definedName>
    <definedName name="_sr4" localSheetId="11">#REF!</definedName>
    <definedName name="_sr4">#REF!</definedName>
    <definedName name="_sr7" localSheetId="14">#REF!</definedName>
    <definedName name="_sr7" localSheetId="13">#REF!</definedName>
    <definedName name="_sr7" localSheetId="11">#REF!</definedName>
    <definedName name="_sr7">#REF!</definedName>
    <definedName name="_SUM2" localSheetId="14">#REF!</definedName>
    <definedName name="_SUM2" localSheetId="13">#REF!</definedName>
    <definedName name="_SUM2" localSheetId="11">#REF!</definedName>
    <definedName name="_SUM2">#REF!</definedName>
    <definedName name="_TAB1" localSheetId="14">#REF!</definedName>
    <definedName name="_TAB1" localSheetId="13">#REF!</definedName>
    <definedName name="_TAB1" localSheetId="11">#REF!</definedName>
    <definedName name="_TAB1">#REF!</definedName>
    <definedName name="_Tab19" localSheetId="14">#REF!</definedName>
    <definedName name="_Tab19" localSheetId="13">#REF!</definedName>
    <definedName name="_Tab19" localSheetId="11">#REF!</definedName>
    <definedName name="_Tab19">#REF!</definedName>
    <definedName name="_Tab20" localSheetId="14">#REF!</definedName>
    <definedName name="_Tab20" localSheetId="13">#REF!</definedName>
    <definedName name="_Tab20" localSheetId="11">#REF!</definedName>
    <definedName name="_Tab20">#REF!</definedName>
    <definedName name="_Tab21" localSheetId="14">#REF!</definedName>
    <definedName name="_Tab21" localSheetId="13">#REF!</definedName>
    <definedName name="_Tab21" localSheetId="11">#REF!</definedName>
    <definedName name="_Tab21">#REF!</definedName>
    <definedName name="_Tab22" localSheetId="14">#REF!</definedName>
    <definedName name="_Tab22" localSheetId="13">#REF!</definedName>
    <definedName name="_Tab22" localSheetId="11">#REF!</definedName>
    <definedName name="_Tab22">#REF!</definedName>
    <definedName name="_Tab23" localSheetId="14">#REF!</definedName>
    <definedName name="_Tab23" localSheetId="13">#REF!</definedName>
    <definedName name="_Tab23" localSheetId="11">#REF!</definedName>
    <definedName name="_Tab23">#REF!</definedName>
    <definedName name="_Tab24" localSheetId="14">#REF!</definedName>
    <definedName name="_Tab24" localSheetId="13">#REF!</definedName>
    <definedName name="_Tab24" localSheetId="11">#REF!</definedName>
    <definedName name="_Tab24">#REF!</definedName>
    <definedName name="_Tab26" localSheetId="14">#REF!</definedName>
    <definedName name="_Tab26" localSheetId="13">#REF!</definedName>
    <definedName name="_Tab26" localSheetId="11">#REF!</definedName>
    <definedName name="_Tab26">#REF!</definedName>
    <definedName name="_Tab27" localSheetId="14">#REF!</definedName>
    <definedName name="_Tab27" localSheetId="13">#REF!</definedName>
    <definedName name="_Tab27" localSheetId="11">#REF!</definedName>
    <definedName name="_Tab27">#REF!</definedName>
    <definedName name="_Tab28" localSheetId="14">#REF!</definedName>
    <definedName name="_Tab28" localSheetId="13">#REF!</definedName>
    <definedName name="_Tab28" localSheetId="11">#REF!</definedName>
    <definedName name="_Tab28">#REF!</definedName>
    <definedName name="_Tab29" localSheetId="14">#REF!</definedName>
    <definedName name="_Tab29" localSheetId="13">#REF!</definedName>
    <definedName name="_Tab29" localSheetId="11">#REF!</definedName>
    <definedName name="_Tab29">#REF!</definedName>
    <definedName name="_Tab30" localSheetId="14">#REF!</definedName>
    <definedName name="_Tab30" localSheetId="13">#REF!</definedName>
    <definedName name="_Tab30" localSheetId="11">#REF!</definedName>
    <definedName name="_Tab30">#REF!</definedName>
    <definedName name="_Tab31" localSheetId="14">#REF!</definedName>
    <definedName name="_Tab31" localSheetId="13">#REF!</definedName>
    <definedName name="_Tab31" localSheetId="11">#REF!</definedName>
    <definedName name="_Tab31">#REF!</definedName>
    <definedName name="_Tab32" localSheetId="14">#REF!</definedName>
    <definedName name="_Tab32" localSheetId="13">#REF!</definedName>
    <definedName name="_Tab32" localSheetId="11">#REF!</definedName>
    <definedName name="_Tab32">#REF!</definedName>
    <definedName name="_Tab33" localSheetId="14">#REF!</definedName>
    <definedName name="_Tab33" localSheetId="13">#REF!</definedName>
    <definedName name="_Tab33" localSheetId="11">#REF!</definedName>
    <definedName name="_Tab33">#REF!</definedName>
    <definedName name="_Tab34" localSheetId="14">#REF!</definedName>
    <definedName name="_Tab34" localSheetId="13">#REF!</definedName>
    <definedName name="_Tab34" localSheetId="11">#REF!</definedName>
    <definedName name="_Tab34">#REF!</definedName>
    <definedName name="_Tab35" localSheetId="14">#REF!</definedName>
    <definedName name="_Tab35" localSheetId="13">#REF!</definedName>
    <definedName name="_Tab35" localSheetId="11">#REF!</definedName>
    <definedName name="_Tab35">#REF!</definedName>
    <definedName name="_WB2" localSheetId="14">#REF!</definedName>
    <definedName name="_WB2" localSheetId="13">#REF!</definedName>
    <definedName name="_WB2" localSheetId="11">#REF!</definedName>
    <definedName name="_WB2">#REF!</definedName>
    <definedName name="_YR0110">'[2]Imp:DSA output'!$O$9:$R$464</definedName>
    <definedName name="_YR89">'[2]Imp:DSA output'!$C$9:$C$464</definedName>
    <definedName name="_YR90">'[2]Imp:DSA output'!$D$9:$D$464</definedName>
    <definedName name="_YR91">'[2]Imp:DSA output'!$E$9:$E$464</definedName>
    <definedName name="_YR92">'[2]Imp:DSA output'!$F$9:$F$464</definedName>
    <definedName name="_YR93">'[2]Imp:DSA output'!$G$9:$G$464</definedName>
    <definedName name="_YR94">'[2]Imp:DSA output'!$H$9:$H$464</definedName>
    <definedName name="_YR95">'[2]Imp:DSA output'!$I$9:$I$464</definedName>
    <definedName name="_Z" localSheetId="14">[2]Imp!#REF!</definedName>
    <definedName name="_Z" localSheetId="13">[2]Imp!#REF!</definedName>
    <definedName name="_Z" localSheetId="11">[2]Imp!#REF!</definedName>
    <definedName name="_Z">[2]Imp!#REF!</definedName>
    <definedName name="a3\" localSheetId="14">#REF!</definedName>
    <definedName name="a3\" localSheetId="13">#REF!</definedName>
    <definedName name="a3\" localSheetId="11">#REF!</definedName>
    <definedName name="a3\" localSheetId="1">#REF!</definedName>
    <definedName name="a3\" localSheetId="22">#REF!</definedName>
    <definedName name="a3\" localSheetId="7">#REF!</definedName>
    <definedName name="a3\" localSheetId="6">#REF!</definedName>
    <definedName name="a3\">#REF!</definedName>
    <definedName name="AAA" localSheetId="14">#REF!</definedName>
    <definedName name="AAA" localSheetId="13">#REF!</definedName>
    <definedName name="AAA" localSheetId="11">#REF!</definedName>
    <definedName name="AAA">#REF!</definedName>
    <definedName name="ACTIVATE" localSheetId="14">#REF!</definedName>
    <definedName name="ACTIVATE" localSheetId="13">#REF!</definedName>
    <definedName name="ACTIVATE" localSheetId="11">#REF!</definedName>
    <definedName name="ACTIVATE">#REF!</definedName>
    <definedName name="activity" localSheetId="14">#REF!</definedName>
    <definedName name="activity" localSheetId="13">#REF!</definedName>
    <definedName name="activity" localSheetId="11">#REF!</definedName>
    <definedName name="activity" localSheetId="22">#REF!</definedName>
    <definedName name="activity">#REF!</definedName>
    <definedName name="ALL">'[2]Imp:DSA output'!$C$9:$R$464</definedName>
    <definedName name="ASDF" localSheetId="14">#REF!</definedName>
    <definedName name="ASDF" localSheetId="13">#REF!</definedName>
    <definedName name="ASDF" localSheetId="11">#REF!</definedName>
    <definedName name="ASDF" localSheetId="1">#REF!</definedName>
    <definedName name="ASDF" localSheetId="22">#REF!</definedName>
    <definedName name="ASDF" localSheetId="7">#REF!</definedName>
    <definedName name="ASDF" localSheetId="6">#REF!</definedName>
    <definedName name="ASDF">#REF!</definedName>
    <definedName name="atrade" localSheetId="14">[4]!atrade</definedName>
    <definedName name="atrade" localSheetId="13">[4]!atrade</definedName>
    <definedName name="atrade" localSheetId="11">[4]!atrade</definedName>
    <definedName name="atrade">[4]!atrade</definedName>
    <definedName name="Batumi_debt" localSheetId="12">#REF!</definedName>
    <definedName name="Batumi_debt" localSheetId="14">#REF!</definedName>
    <definedName name="Batumi_debt" localSheetId="10">#REF!</definedName>
    <definedName name="Batumi_debt" localSheetId="13">#REF!</definedName>
    <definedName name="Batumi_debt" localSheetId="11">#REF!</definedName>
    <definedName name="Batumi_debt">#REF!</definedName>
    <definedName name="BBB" localSheetId="12">#REF!</definedName>
    <definedName name="BBB" localSheetId="14">#REF!</definedName>
    <definedName name="BBB" localSheetId="10">#REF!</definedName>
    <definedName name="BBB" localSheetId="13">#REF!</definedName>
    <definedName name="BBB" localSheetId="11">#REF!</definedName>
    <definedName name="BBB">#REF!</definedName>
    <definedName name="BCA">#N/A</definedName>
    <definedName name="BCA_GDP">#N/A</definedName>
    <definedName name="BCA_NGDP" localSheetId="14">#REF!</definedName>
    <definedName name="BCA_NGDP" localSheetId="13">#REF!</definedName>
    <definedName name="BCA_NGDP" localSheetId="11">#REF!</definedName>
    <definedName name="BCA_NGDP">#REF!</definedName>
    <definedName name="BE">#N/A</definedName>
    <definedName name="BEA" localSheetId="14">#REF!</definedName>
    <definedName name="BEA" localSheetId="13">#REF!</definedName>
    <definedName name="BEA" localSheetId="11">#REF!</definedName>
    <definedName name="BEA">#REF!</definedName>
    <definedName name="BEAI">#N/A</definedName>
    <definedName name="BEAIB">#N/A</definedName>
    <definedName name="BEAIG">#N/A</definedName>
    <definedName name="BEAP">#N/A</definedName>
    <definedName name="BEAPB">#N/A</definedName>
    <definedName name="BEAPG">#N/A</definedName>
    <definedName name="BED" localSheetId="14">#REF!</definedName>
    <definedName name="BED" localSheetId="13">#REF!</definedName>
    <definedName name="BED" localSheetId="11">#REF!</definedName>
    <definedName name="BED">#REF!</definedName>
    <definedName name="BED_6" localSheetId="14">#REF!</definedName>
    <definedName name="BED_6" localSheetId="13">#REF!</definedName>
    <definedName name="BED_6" localSheetId="11">#REF!</definedName>
    <definedName name="BED_6">#REF!</definedName>
    <definedName name="BEO" localSheetId="14">#REF!</definedName>
    <definedName name="BEO" localSheetId="13">#REF!</definedName>
    <definedName name="BEO" localSheetId="11">#REF!</definedName>
    <definedName name="BEO">#REF!</definedName>
    <definedName name="BER" localSheetId="14">#REF!</definedName>
    <definedName name="BER" localSheetId="13">#REF!</definedName>
    <definedName name="BER" localSheetId="11">#REF!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14">#REF!</definedName>
    <definedName name="BFD" localSheetId="13">#REF!</definedName>
    <definedName name="BFD" localSheetId="11">#REF!</definedName>
    <definedName name="BFD">#REF!</definedName>
    <definedName name="BFDA" localSheetId="14">#REF!</definedName>
    <definedName name="BFDA" localSheetId="13">#REF!</definedName>
    <definedName name="BFDA" localSheetId="11">#REF!</definedName>
    <definedName name="BFDA">#REF!</definedName>
    <definedName name="BFDI" localSheetId="14">#REF!</definedName>
    <definedName name="BFDI" localSheetId="13">#REF!</definedName>
    <definedName name="BFDI" localSheetId="11">#REF!</definedName>
    <definedName name="BFDI">#REF!</definedName>
    <definedName name="BFDIL" localSheetId="14">#REF!</definedName>
    <definedName name="BFDIL" localSheetId="13">#REF!</definedName>
    <definedName name="BFDIL" localSheetId="11">#REF!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 localSheetId="12">'T1-FDI-Inw-BHR'!BFLD_DF</definedName>
    <definedName name="BFLD_DF" localSheetId="14">'T1-FDI-Inw-KSA'!BFLD_DF</definedName>
    <definedName name="BFLD_DF" localSheetId="10">'T1-FDI-Inw-UAE'!BFLD_DF</definedName>
    <definedName name="BFLD_DF" localSheetId="13">'T1-FDI-Otw-BHR'!BFLD_DF</definedName>
    <definedName name="BFLD_DF" localSheetId="11">'T1-FDI-Otw-UAE'!BFLD_DF</definedName>
    <definedName name="BFLD_DF">'T1-FDI-Inw-UAE'!BFLD_DF</definedName>
    <definedName name="BFLG">#N/A</definedName>
    <definedName name="BFLG_D">#N/A</definedName>
    <definedName name="BFLG_DF">#N/A</definedName>
    <definedName name="BFO" localSheetId="12">#REF!</definedName>
    <definedName name="BFO" localSheetId="14">#REF!</definedName>
    <definedName name="BFO" localSheetId="10">#REF!</definedName>
    <definedName name="BFO" localSheetId="13">#REF!</definedName>
    <definedName name="BFO" localSheetId="11">#REF!</definedName>
    <definedName name="BFO">#REF!</definedName>
    <definedName name="BFOA" localSheetId="12">#REF!</definedName>
    <definedName name="BFOA" localSheetId="14">#REF!</definedName>
    <definedName name="BFOA" localSheetId="10">#REF!</definedName>
    <definedName name="BFOA" localSheetId="13">#REF!</definedName>
    <definedName name="BFOA" localSheetId="11">#REF!</definedName>
    <definedName name="BFOA">#REF!</definedName>
    <definedName name="BFOAG" localSheetId="14">#REF!</definedName>
    <definedName name="BFOAG" localSheetId="13">#REF!</definedName>
    <definedName name="BFOAG" localSheetId="11">#REF!</definedName>
    <definedName name="BFOAG">#REF!</definedName>
    <definedName name="BFOL" localSheetId="14">#REF!</definedName>
    <definedName name="BFOL" localSheetId="13">#REF!</definedName>
    <definedName name="BFOL" localSheetId="11">#REF!</definedName>
    <definedName name="BFOL">#REF!</definedName>
    <definedName name="BFOL_B" localSheetId="14">#REF!</definedName>
    <definedName name="BFOL_B" localSheetId="13">#REF!</definedName>
    <definedName name="BFOL_B" localSheetId="11">#REF!</definedName>
    <definedName name="BFOL_B">#REF!</definedName>
    <definedName name="BFOL_G" localSheetId="14">#REF!</definedName>
    <definedName name="BFOL_G" localSheetId="13">#REF!</definedName>
    <definedName name="BFOL_G" localSheetId="11">#REF!</definedName>
    <definedName name="BFOL_G">#REF!</definedName>
    <definedName name="BFOL_L" localSheetId="14">#REF!</definedName>
    <definedName name="BFOL_L" localSheetId="13">#REF!</definedName>
    <definedName name="BFOL_L" localSheetId="11">#REF!</definedName>
    <definedName name="BFOL_L">#REF!</definedName>
    <definedName name="BFOL_O" localSheetId="14">#REF!</definedName>
    <definedName name="BFOL_O" localSheetId="13">#REF!</definedName>
    <definedName name="BFOL_O" localSheetId="11">#REF!</definedName>
    <definedName name="BFOL_O">#REF!</definedName>
    <definedName name="BFOL_S" localSheetId="14">#REF!</definedName>
    <definedName name="BFOL_S" localSheetId="13">#REF!</definedName>
    <definedName name="BFOL_S" localSheetId="11">#REF!</definedName>
    <definedName name="BFOL_S">#REF!</definedName>
    <definedName name="BFOLB" localSheetId="14">#REF!</definedName>
    <definedName name="BFOLB" localSheetId="13">#REF!</definedName>
    <definedName name="BFOLB" localSheetId="11">#REF!</definedName>
    <definedName name="BFOLB">#REF!</definedName>
    <definedName name="BFOLG_L" localSheetId="14">#REF!</definedName>
    <definedName name="BFOLG_L" localSheetId="13">#REF!</definedName>
    <definedName name="BFOLG_L" localSheetId="11">#REF!</definedName>
    <definedName name="BFOLG_L">#REF!</definedName>
    <definedName name="BFP" localSheetId="14">#REF!</definedName>
    <definedName name="BFP" localSheetId="13">#REF!</definedName>
    <definedName name="BFP" localSheetId="11">#REF!</definedName>
    <definedName name="BFP">#REF!</definedName>
    <definedName name="BFPA" localSheetId="14">#REF!</definedName>
    <definedName name="BFPA" localSheetId="13">#REF!</definedName>
    <definedName name="BFPA" localSheetId="11">#REF!</definedName>
    <definedName name="BFPA">#REF!</definedName>
    <definedName name="BFPAG" localSheetId="14">#REF!</definedName>
    <definedName name="BFPAG" localSheetId="13">#REF!</definedName>
    <definedName name="BFPAG" localSheetId="11">#REF!</definedName>
    <definedName name="BFPAG">#REF!</definedName>
    <definedName name="BFPL" localSheetId="14">#REF!</definedName>
    <definedName name="BFPL" localSheetId="13">#REF!</definedName>
    <definedName name="BFPL" localSheetId="11">#REF!</definedName>
    <definedName name="BFPL">#REF!</definedName>
    <definedName name="BFPLBN" localSheetId="14">#REF!</definedName>
    <definedName name="BFPLBN" localSheetId="13">#REF!</definedName>
    <definedName name="BFPLBN" localSheetId="11">#REF!</definedName>
    <definedName name="BFPLBN">#REF!</definedName>
    <definedName name="BFPLD" localSheetId="14">#REF!</definedName>
    <definedName name="BFPLD" localSheetId="13">#REF!</definedName>
    <definedName name="BFPLD" localSheetId="11">#REF!</definedName>
    <definedName name="BFPLD">#REF!</definedName>
    <definedName name="BFPLD_G" localSheetId="14">#REF!</definedName>
    <definedName name="BFPLD_G" localSheetId="13">#REF!</definedName>
    <definedName name="BFPLD_G" localSheetId="11">#REF!</definedName>
    <definedName name="BFPLD_G">#REF!</definedName>
    <definedName name="BFPLE" localSheetId="14">#REF!</definedName>
    <definedName name="BFPLE" localSheetId="13">#REF!</definedName>
    <definedName name="BFPLE" localSheetId="11">#REF!</definedName>
    <definedName name="BFPLE">#REF!</definedName>
    <definedName name="BFPLE_G" localSheetId="14">#REF!</definedName>
    <definedName name="BFPLE_G" localSheetId="13">#REF!</definedName>
    <definedName name="BFPLE_G" localSheetId="11">#REF!</definedName>
    <definedName name="BFPLE_G">#REF!</definedName>
    <definedName name="BFPLMM" localSheetId="14">#REF!</definedName>
    <definedName name="BFPLMM" localSheetId="13">#REF!</definedName>
    <definedName name="BFPLMM" localSheetId="11">#REF!</definedName>
    <definedName name="BFPLMM">#REF!</definedName>
    <definedName name="BFRA">#N/A</definedName>
    <definedName name="BFUND" localSheetId="14">#REF!</definedName>
    <definedName name="BFUND" localSheetId="13">#REF!</definedName>
    <definedName name="BFUND" localSheetId="11">#REF!</definedName>
    <definedName name="BFUND">#REF!</definedName>
    <definedName name="BGS" localSheetId="14">#REF!</definedName>
    <definedName name="BGS" localSheetId="13">#REF!</definedName>
    <definedName name="BGS" localSheetId="11">#REF!</definedName>
    <definedName name="BGS">#REF!</definedName>
    <definedName name="BI">#N/A</definedName>
    <definedName name="BIP" localSheetId="14">#REF!</definedName>
    <definedName name="BIP" localSheetId="13">#REF!</definedName>
    <definedName name="BIP" localSheetId="11">#REF!</definedName>
    <definedName name="BIP">#REF!</definedName>
    <definedName name="BK">#N/A</definedName>
    <definedName name="BKF">#N/A</definedName>
    <definedName name="BKFA" localSheetId="14">#REF!</definedName>
    <definedName name="BKFA" localSheetId="13">#REF!</definedName>
    <definedName name="BKFA" localSheetId="11">#REF!</definedName>
    <definedName name="BKFA">#REF!</definedName>
    <definedName name="BKO" localSheetId="14">#REF!</definedName>
    <definedName name="BKO" localSheetId="13">#REF!</definedName>
    <definedName name="BKO" localSheetId="11">#REF!</definedName>
    <definedName name="BKO">#REF!</definedName>
    <definedName name="BM" localSheetId="14">#REF!</definedName>
    <definedName name="BM" localSheetId="13">#REF!</definedName>
    <definedName name="BM" localSheetId="11">#REF!</definedName>
    <definedName name="BM">#REF!</definedName>
    <definedName name="BMG">[10]Q6!$E$28:$AH$28</definedName>
    <definedName name="BMII">#N/A</definedName>
    <definedName name="BMII_7" localSheetId="14">#REF!</definedName>
    <definedName name="BMII_7" localSheetId="13">#REF!</definedName>
    <definedName name="BMII_7" localSheetId="11">#REF!</definedName>
    <definedName name="BMII_7">#REF!</definedName>
    <definedName name="BMIIB">#N/A</definedName>
    <definedName name="BMIIG">#N/A</definedName>
    <definedName name="BMS" localSheetId="14">#REF!</definedName>
    <definedName name="BMS" localSheetId="13">#REF!</definedName>
    <definedName name="BMS" localSheetId="11">#REF!</definedName>
    <definedName name="BMS">#REF!</definedName>
    <definedName name="BOP">#N/A</definedName>
    <definedName name="BOPUSD" localSheetId="14">#REF!</definedName>
    <definedName name="BOPUSD" localSheetId="13">#REF!</definedName>
    <definedName name="BOPUSD" localSheetId="11">#REF!</definedName>
    <definedName name="BOPUSD">#REF!</definedName>
    <definedName name="BRASS" localSheetId="14">#REF!</definedName>
    <definedName name="BRASS" localSheetId="13">#REF!</definedName>
    <definedName name="BRASS" localSheetId="11">#REF!</definedName>
    <definedName name="BRASS">#REF!</definedName>
    <definedName name="BRASS_1" localSheetId="14">#REF!</definedName>
    <definedName name="BRASS_1" localSheetId="13">#REF!</definedName>
    <definedName name="BRASS_1" localSheetId="11">#REF!</definedName>
    <definedName name="BRASS_1">#REF!</definedName>
    <definedName name="BRASS_6" localSheetId="14">#REF!</definedName>
    <definedName name="BRASS_6" localSheetId="13">#REF!</definedName>
    <definedName name="BRASS_6" localSheetId="11">#REF!</definedName>
    <definedName name="BRASS_6">#REF!</definedName>
    <definedName name="BTR" localSheetId="14">#REF!</definedName>
    <definedName name="BTR" localSheetId="13">#REF!</definedName>
    <definedName name="BTR" localSheetId="11">#REF!</definedName>
    <definedName name="BTR">#REF!</definedName>
    <definedName name="BTRG" localSheetId="14">#REF!</definedName>
    <definedName name="BTRG" localSheetId="13">#REF!</definedName>
    <definedName name="BTRG" localSheetId="11">#REF!</definedName>
    <definedName name="BTRG">#REF!</definedName>
    <definedName name="BUnits" localSheetId="14">#REF!</definedName>
    <definedName name="BUnits" localSheetId="13">#REF!</definedName>
    <definedName name="BUnits" localSheetId="11">#REF!</definedName>
    <definedName name="BUnits">#REF!</definedName>
    <definedName name="BX" localSheetId="14">#REF!</definedName>
    <definedName name="BX" localSheetId="13">#REF!</definedName>
    <definedName name="BX" localSheetId="11">#REF!</definedName>
    <definedName name="BX">#REF!</definedName>
    <definedName name="BXG">[10]Q6!$E$26:$AH$26</definedName>
    <definedName name="BXS" localSheetId="14">#REF!</definedName>
    <definedName name="BXS" localSheetId="13">#REF!</definedName>
    <definedName name="BXS" localSheetId="11">#REF!</definedName>
    <definedName name="BXS">#REF!</definedName>
    <definedName name="C.2" localSheetId="14">#REF!</definedName>
    <definedName name="C.2" localSheetId="13">#REF!</definedName>
    <definedName name="C.2" localSheetId="11">#REF!</definedName>
    <definedName name="C.2">#REF!</definedName>
    <definedName name="calcNGS_NGDP">#N/A</definedName>
    <definedName name="CCC" localSheetId="14">#REF!</definedName>
    <definedName name="CCC" localSheetId="13">#REF!</definedName>
    <definedName name="CCC" localSheetId="11">#REF!</definedName>
    <definedName name="CCC">#REF!</definedName>
    <definedName name="CCODE" localSheetId="14">#REF!</definedName>
    <definedName name="CCODE" localSheetId="13">#REF!</definedName>
    <definedName name="CCODE" localSheetId="11">#REF!</definedName>
    <definedName name="CCODE" localSheetId="1">#REF!</definedName>
    <definedName name="CCODE" localSheetId="7">#REF!</definedName>
    <definedName name="CCODE" localSheetId="6">#REF!</definedName>
    <definedName name="CCODE">#REF!</definedName>
    <definedName name="CHANEL2" localSheetId="14">#REF!</definedName>
    <definedName name="CHANEL2" localSheetId="13">#REF!</definedName>
    <definedName name="CHANEL2" localSheetId="11">#REF!</definedName>
    <definedName name="CHANEL2">#REF!</definedName>
    <definedName name="CHK5.1" localSheetId="14">#REF!</definedName>
    <definedName name="CHK5.1" localSheetId="13">#REF!</definedName>
    <definedName name="CHK5.1" localSheetId="11">#REF!</definedName>
    <definedName name="CHK5.1">#REF!</definedName>
    <definedName name="CIO_PASSIC_P1" localSheetId="14">#REF!</definedName>
    <definedName name="CIO_PASSIC_P1" localSheetId="13">#REF!</definedName>
    <definedName name="CIO_PASSIC_P1" localSheetId="11">#REF!</definedName>
    <definedName name="CIO_PASSIC_P1">#REF!</definedName>
    <definedName name="cirr" localSheetId="14">#REF!</definedName>
    <definedName name="cirr" localSheetId="13">#REF!</definedName>
    <definedName name="cirr" localSheetId="11">#REF!</definedName>
    <definedName name="cirr">#REF!</definedName>
    <definedName name="City" localSheetId="14">#REF!</definedName>
    <definedName name="City" localSheetId="13">#REF!</definedName>
    <definedName name="City" localSheetId="11">#REF!</definedName>
    <definedName name="City">#REF!</definedName>
    <definedName name="CNAME2" localSheetId="14">#REF!</definedName>
    <definedName name="CNAME2" localSheetId="13">#REF!</definedName>
    <definedName name="CNAME2" localSheetId="11">#REF!</definedName>
    <definedName name="CNAME2">#REF!</definedName>
    <definedName name="CNAME3" localSheetId="14">#REF!</definedName>
    <definedName name="CNAME3" localSheetId="13">#REF!</definedName>
    <definedName name="CNAME3" localSheetId="11">#REF!</definedName>
    <definedName name="CNAME3">#REF!</definedName>
    <definedName name="CNAME4" localSheetId="14">#REF!</definedName>
    <definedName name="CNAME4" localSheetId="13">#REF!</definedName>
    <definedName name="CNAME4" localSheetId="11">#REF!</definedName>
    <definedName name="CNAME4">#REF!</definedName>
    <definedName name="CONSOL" localSheetId="14">#REF!</definedName>
    <definedName name="CONSOL" localSheetId="13">#REF!</definedName>
    <definedName name="CONSOL" localSheetId="11">#REF!</definedName>
    <definedName name="CONSOL">#REF!</definedName>
    <definedName name="CONSOLC2" localSheetId="14">#REF!</definedName>
    <definedName name="CONSOLC2" localSheetId="13">#REF!</definedName>
    <definedName name="CONSOLC2" localSheetId="11">#REF!</definedName>
    <definedName name="CONSOLC2">#REF!</definedName>
    <definedName name="Consolidated" localSheetId="14">#REF!</definedName>
    <definedName name="Consolidated" localSheetId="13">#REF!</definedName>
    <definedName name="Consolidated" localSheetId="11">#REF!</definedName>
    <definedName name="Consolidated">#REF!</definedName>
    <definedName name="copystart" localSheetId="14">#REF!</definedName>
    <definedName name="copystart" localSheetId="13">#REF!</definedName>
    <definedName name="copystart" localSheetId="11">#REF!</definedName>
    <definedName name="copystart">#REF!</definedName>
    <definedName name="Copytodebt" localSheetId="14">'[2]in-out'!#REF!</definedName>
    <definedName name="Copytodebt" localSheetId="13">'[2]in-out'!#REF!</definedName>
    <definedName name="Copytodebt" localSheetId="11">'[2]in-out'!#REF!</definedName>
    <definedName name="Copytodebt">'[2]in-out'!#REF!</definedName>
    <definedName name="COUNT" localSheetId="14">#REF!</definedName>
    <definedName name="COUNT" localSheetId="13">#REF!</definedName>
    <definedName name="COUNT" localSheetId="11">#REF!</definedName>
    <definedName name="COUNT">#REF!</definedName>
    <definedName name="COUNTER" localSheetId="14">#REF!</definedName>
    <definedName name="COUNTER" localSheetId="13">#REF!</definedName>
    <definedName name="COUNTER" localSheetId="11">#REF!</definedName>
    <definedName name="COUNTER" localSheetId="1">#REF!</definedName>
    <definedName name="COUNTER" localSheetId="7">#REF!</definedName>
    <definedName name="COUNTER" localSheetId="6">#REF!</definedName>
    <definedName name="COUNTER">#REF!</definedName>
    <definedName name="Countries" localSheetId="14">#REF!</definedName>
    <definedName name="Countries" localSheetId="13">#REF!</definedName>
    <definedName name="Countries" localSheetId="11">#REF!</definedName>
    <definedName name="Countries">#REF!</definedName>
    <definedName name="country_list">[11]Lookup!$A$1:$A$116</definedName>
    <definedName name="CPF" localSheetId="14">#REF!</definedName>
    <definedName name="CPF" localSheetId="13">#REF!</definedName>
    <definedName name="CPF" localSheetId="11">#REF!</definedName>
    <definedName name="CPF">#REF!</definedName>
    <definedName name="CPI_Core" localSheetId="14">#REF!</definedName>
    <definedName name="CPI_Core" localSheetId="13">#REF!</definedName>
    <definedName name="CPI_Core" localSheetId="11">#REF!</definedName>
    <definedName name="CPI_Core">#REF!</definedName>
    <definedName name="CPI_NAT_monthly" localSheetId="14">#REF!</definedName>
    <definedName name="CPI_NAT_monthly" localSheetId="13">#REF!</definedName>
    <definedName name="CPI_NAT_monthly" localSheetId="11">#REF!</definedName>
    <definedName name="CPI_NAT_monthly">#REF!</definedName>
    <definedName name="D" localSheetId="14">#REF!</definedName>
    <definedName name="D" localSheetId="13">#REF!</definedName>
    <definedName name="D" localSheetId="11">#REF!</definedName>
    <definedName name="D">#REF!</definedName>
    <definedName name="D_B" localSheetId="14">#REF!</definedName>
    <definedName name="D_B" localSheetId="13">#REF!</definedName>
    <definedName name="D_B" localSheetId="11">#REF!</definedName>
    <definedName name="D_B">#REF!</definedName>
    <definedName name="D_G" localSheetId="14">#REF!</definedName>
    <definedName name="D_G" localSheetId="13">#REF!</definedName>
    <definedName name="D_G" localSheetId="11">#REF!</definedName>
    <definedName name="D_G">#REF!</definedName>
    <definedName name="D_Ind" localSheetId="14">#REF!</definedName>
    <definedName name="D_Ind" localSheetId="13">#REF!</definedName>
    <definedName name="D_Ind" localSheetId="11">#REF!</definedName>
    <definedName name="D_Ind">#REF!</definedName>
    <definedName name="D_L" localSheetId="14">#REF!</definedName>
    <definedName name="D_L" localSheetId="13">#REF!</definedName>
    <definedName name="D_L" localSheetId="11">#REF!</definedName>
    <definedName name="D_L">#REF!</definedName>
    <definedName name="D_O" localSheetId="14">#REF!</definedName>
    <definedName name="D_O" localSheetId="13">#REF!</definedName>
    <definedName name="D_O" localSheetId="11">#REF!</definedName>
    <definedName name="D_O">#REF!</definedName>
    <definedName name="D_S" localSheetId="14">#REF!</definedName>
    <definedName name="D_S" localSheetId="13">#REF!</definedName>
    <definedName name="D_S" localSheetId="11">#REF!</definedName>
    <definedName name="D_S">#REF!</definedName>
    <definedName name="D_SRM" localSheetId="14">#REF!</definedName>
    <definedName name="D_SRM" localSheetId="13">#REF!</definedName>
    <definedName name="D_SRM" localSheetId="11">#REF!</definedName>
    <definedName name="D_SRM">#REF!</definedName>
    <definedName name="D_SY" localSheetId="14">#REF!</definedName>
    <definedName name="D_SY" localSheetId="13">#REF!</definedName>
    <definedName name="D_SY" localSheetId="11">#REF!</definedName>
    <definedName name="D_SY">#REF!</definedName>
    <definedName name="da" localSheetId="14">#REF!</definedName>
    <definedName name="da" localSheetId="13">#REF!</definedName>
    <definedName name="da" localSheetId="11">#REF!</definedName>
    <definedName name="da">#REF!</definedName>
    <definedName name="DABproj">#N/A</definedName>
    <definedName name="DAGproj">#N/A</definedName>
    <definedName name="DAproj">#N/A</definedName>
    <definedName name="DASD">#N/A</definedName>
    <definedName name="DASDB">#N/A</definedName>
    <definedName name="DASDG">#N/A</definedName>
    <definedName name="_xlnm.Database" localSheetId="14">#REF!</definedName>
    <definedName name="_xlnm.Database" localSheetId="13">#REF!</definedName>
    <definedName name="_xlnm.Database" localSheetId="11">#REF!</definedName>
    <definedName name="_xlnm.Database" localSheetId="1">#REF!</definedName>
    <definedName name="_xlnm.Database" localSheetId="7">#REF!</definedName>
    <definedName name="_xlnm.Database" localSheetId="6">#REF!</definedName>
    <definedName name="_xlnm.Database">#REF!</definedName>
    <definedName name="Database_MI" localSheetId="14">#REF!</definedName>
    <definedName name="Database_MI" localSheetId="13">#REF!</definedName>
    <definedName name="Database_MI" localSheetId="11">#REF!</definedName>
    <definedName name="Database_MI">#REF!</definedName>
    <definedName name="DataRangeR05" localSheetId="14">#REF!</definedName>
    <definedName name="DataRangeR05" localSheetId="13">#REF!</definedName>
    <definedName name="DataRangeR05" localSheetId="11">#REF!</definedName>
    <definedName name="DataRangeR05">#REF!</definedName>
    <definedName name="date" localSheetId="14">#REF!</definedName>
    <definedName name="date" localSheetId="13">#REF!</definedName>
    <definedName name="date" localSheetId="11">#REF!</definedName>
    <definedName name="date">#REF!</definedName>
    <definedName name="DATES" localSheetId="14">#REF!</definedName>
    <definedName name="DATES" localSheetId="13">#REF!</definedName>
    <definedName name="DATES" localSheetId="11">#REF!</definedName>
    <definedName name="DATES">#REF!</definedName>
    <definedName name="Dates1" localSheetId="14">#REF!</definedName>
    <definedName name="Dates1" localSheetId="13">#REF!</definedName>
    <definedName name="Dates1" localSheetId="11">#REF!</definedName>
    <definedName name="Dates1">#REF!</definedName>
    <definedName name="DB" localSheetId="14">#REF!</definedName>
    <definedName name="DB" localSheetId="13">#REF!</definedName>
    <definedName name="DB" localSheetId="11">#REF!</definedName>
    <definedName name="DB">#REF!</definedName>
    <definedName name="DBproj">#N/A</definedName>
    <definedName name="DEBRIEF" localSheetId="14">#REF!</definedName>
    <definedName name="DEBRIEF" localSheetId="13">#REF!</definedName>
    <definedName name="DEBRIEF" localSheetId="11">#REF!</definedName>
    <definedName name="DEBRIEF">#REF!</definedName>
    <definedName name="DEBT" localSheetId="14">#REF!</definedName>
    <definedName name="DEBT" localSheetId="13">#REF!</definedName>
    <definedName name="DEBT" localSheetId="11">#REF!</definedName>
    <definedName name="DEBT">#REF!</definedName>
    <definedName name="DEFL" localSheetId="14">#REF!</definedName>
    <definedName name="DEFL" localSheetId="13">#REF!</definedName>
    <definedName name="DEFL" localSheetId="11">#REF!</definedName>
    <definedName name="DEFL">#REF!</definedName>
    <definedName name="DG" localSheetId="14">#REF!</definedName>
    <definedName name="DG" localSheetId="13">#REF!</definedName>
    <definedName name="DG" localSheetId="11">#REF!</definedName>
    <definedName name="DG">#REF!</definedName>
    <definedName name="DG_S" localSheetId="14">#REF!</definedName>
    <definedName name="DG_S" localSheetId="13">#REF!</definedName>
    <definedName name="DG_S" localSheetId="11">#REF!</definedName>
    <definedName name="DG_S">#REF!</definedName>
    <definedName name="DGproj">#N/A</definedName>
    <definedName name="DI" localSheetId="14">#REF!</definedName>
    <definedName name="DI" localSheetId="13">#REF!</definedName>
    <definedName name="DI" localSheetId="11">#REF!</definedName>
    <definedName name="DI" localSheetId="1">#REF!</definedName>
    <definedName name="DI" localSheetId="7">#REF!</definedName>
    <definedName name="DI" localSheetId="6">#REF!</definedName>
    <definedName name="DI">#REF!</definedName>
    <definedName name="DIE" localSheetId="14">#REF!</definedName>
    <definedName name="DIE" localSheetId="13">#REF!</definedName>
    <definedName name="DIE" localSheetId="11">#REF!</definedName>
    <definedName name="DIE">#REF!</definedName>
    <definedName name="DirectInvestment" localSheetId="14">#REF!</definedName>
    <definedName name="DirectInvestment" localSheetId="13">#REF!</definedName>
    <definedName name="DirectInvestment" localSheetId="11">#REF!</definedName>
    <definedName name="DirectInvestment">#REF!</definedName>
    <definedName name="Discount_IDA">[12]NPV!$B$28</definedName>
    <definedName name="Discount_NC" localSheetId="14">[12]NPV!#REF!</definedName>
    <definedName name="Discount_NC" localSheetId="13">[12]NPV!#REF!</definedName>
    <definedName name="Discount_NC" localSheetId="11">[12]NPV!#REF!</definedName>
    <definedName name="Discount_NC">[12]NPV!#REF!</definedName>
    <definedName name="DiscountRate" localSheetId="14">#REF!</definedName>
    <definedName name="DiscountRate" localSheetId="13">#REF!</definedName>
    <definedName name="DiscountRate" localSheetId="11">#REF!</definedName>
    <definedName name="DiscountRate">#REF!</definedName>
    <definedName name="DO" localSheetId="14">#REF!</definedName>
    <definedName name="DO" localSheetId="13">#REF!</definedName>
    <definedName name="DO" localSheetId="11">#REF!</definedName>
    <definedName name="DO">#REF!</definedName>
    <definedName name="Dproj">#N/A</definedName>
    <definedName name="DS" localSheetId="14">#REF!</definedName>
    <definedName name="DS" localSheetId="13">#REF!</definedName>
    <definedName name="DS" localSheetId="11">#REF!</definedName>
    <definedName name="DS">#REF!</definedName>
    <definedName name="DSA_Assumptions" localSheetId="14">#REF!</definedName>
    <definedName name="DSA_Assumptions" localSheetId="13">#REF!</definedName>
    <definedName name="DSA_Assumptions" localSheetId="11">#REF!</definedName>
    <definedName name="DSA_Assumptions">#REF!</definedName>
    <definedName name="DSD">#N/A</definedName>
    <definedName name="DSD_S">#N/A</definedName>
    <definedName name="DSDB">#N/A</definedName>
    <definedName name="DSDG">#N/A</definedName>
    <definedName name="DSI" localSheetId="14">#REF!</definedName>
    <definedName name="DSI" localSheetId="13">#REF!</definedName>
    <definedName name="DSI" localSheetId="11">#REF!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14">#REF!</definedName>
    <definedName name="DSP" localSheetId="13">#REF!</definedName>
    <definedName name="DSP" localSheetId="11">#REF!</definedName>
    <definedName name="DSP">#REF!</definedName>
    <definedName name="DSPBproj">#N/A</definedName>
    <definedName name="DSPG" localSheetId="14">#REF!</definedName>
    <definedName name="DSPG" localSheetId="13">#REF!</definedName>
    <definedName name="DSPG" localSheetId="11">#REF!</definedName>
    <definedName name="DSPG">#REF!</definedName>
    <definedName name="DSPGproj">#N/A</definedName>
    <definedName name="DSPproj">#N/A</definedName>
    <definedName name="DSPSD">#N/A</definedName>
    <definedName name="DSPSDB">#N/A</definedName>
    <definedName name="DSPSDG">#N/A</definedName>
    <definedName name="EBRD" localSheetId="14">#REF!</definedName>
    <definedName name="EBRD" localSheetId="13">#REF!</definedName>
    <definedName name="EBRD" localSheetId="11">#REF!</definedName>
    <definedName name="EBRD">#REF!</definedName>
    <definedName name="EDNA">#N/A</definedName>
    <definedName name="empty" localSheetId="14">#REF!</definedName>
    <definedName name="empty" localSheetId="13">#REF!</definedName>
    <definedName name="empty" localSheetId="11">#REF!</definedName>
    <definedName name="empty">#REF!</definedName>
    <definedName name="ENDA">#N/A</definedName>
    <definedName name="ESAF_QUAR_GDP" localSheetId="14">#REF!</definedName>
    <definedName name="ESAF_QUAR_GDP" localSheetId="13">#REF!</definedName>
    <definedName name="ESAF_QUAR_GDP" localSheetId="11">#REF!</definedName>
    <definedName name="ESAF_QUAR_GDP">#REF!</definedName>
    <definedName name="esafr" localSheetId="14">#REF!</definedName>
    <definedName name="esafr" localSheetId="13">#REF!</definedName>
    <definedName name="esafr" localSheetId="11">#REF!</definedName>
    <definedName name="esafr">#REF!</definedName>
    <definedName name="ExitWRS">[13]Main!$AB$25</definedName>
    <definedName name="Expoert22" localSheetId="14">#REF!</definedName>
    <definedName name="Expoert22" localSheetId="13">#REF!</definedName>
    <definedName name="Expoert22" localSheetId="11">#REF!</definedName>
    <definedName name="Expoert22" localSheetId="1">#REF!</definedName>
    <definedName name="Expoert22" localSheetId="7">#REF!</definedName>
    <definedName name="Expoert22" localSheetId="6">#REF!</definedName>
    <definedName name="Expoert22">#REF!</definedName>
    <definedName name="ExportSet1" localSheetId="14">#REF!</definedName>
    <definedName name="ExportSet1" localSheetId="13">#REF!</definedName>
    <definedName name="ExportSet1" localSheetId="11">#REF!</definedName>
    <definedName name="ExportSet1">#REF!</definedName>
    <definedName name="ExportSet2" localSheetId="14">#REF!</definedName>
    <definedName name="ExportSet2" localSheetId="13">#REF!</definedName>
    <definedName name="ExportSet2" localSheetId="11">#REF!</definedName>
    <definedName name="ExportSet2">#REF!</definedName>
    <definedName name="ExportSet2Sub1" localSheetId="14">#REF!</definedName>
    <definedName name="ExportSet2Sub1" localSheetId="13">#REF!</definedName>
    <definedName name="ExportSet2Sub1" localSheetId="11">#REF!</definedName>
    <definedName name="ExportSet2Sub1">#REF!</definedName>
    <definedName name="ExportSet2Sub2" localSheetId="14">#REF!</definedName>
    <definedName name="ExportSet2Sub2" localSheetId="13">#REF!</definedName>
    <definedName name="ExportSet2Sub2" localSheetId="11">#REF!</definedName>
    <definedName name="ExportSet2Sub2">#REF!</definedName>
    <definedName name="FDI_Investor_Category">'[14]Annex 3'!$C$4:$C$21</definedName>
    <definedName name="FE" localSheetId="14">#REF!</definedName>
    <definedName name="FE" localSheetId="13">#REF!</definedName>
    <definedName name="FE" localSheetId="11">#REF!</definedName>
    <definedName name="FE" localSheetId="1">#REF!</definedName>
    <definedName name="FE" localSheetId="7">#REF!</definedName>
    <definedName name="FE">#REF!</definedName>
    <definedName name="Fisc" localSheetId="14">#REF!</definedName>
    <definedName name="Fisc" localSheetId="13">#REF!</definedName>
    <definedName name="Fisc" localSheetId="11">#REF!</definedName>
    <definedName name="Fisc">#REF!</definedName>
    <definedName name="FRAMENO" localSheetId="14">#REF!</definedName>
    <definedName name="FRAMENO" localSheetId="13">#REF!</definedName>
    <definedName name="FRAMENO" localSheetId="11">#REF!</definedName>
    <definedName name="FRAMENO">#REF!</definedName>
    <definedName name="framework_macro" localSheetId="14">#REF!</definedName>
    <definedName name="framework_macro" localSheetId="13">#REF!</definedName>
    <definedName name="framework_macro" localSheetId="11">#REF!</definedName>
    <definedName name="framework_macro">#REF!</definedName>
    <definedName name="framework_macro_new" localSheetId="14">#REF!</definedName>
    <definedName name="framework_macro_new" localSheetId="13">#REF!</definedName>
    <definedName name="framework_macro_new" localSheetId="11">#REF!</definedName>
    <definedName name="framework_macro_new">#REF!</definedName>
    <definedName name="framework_monetary" localSheetId="14">#REF!</definedName>
    <definedName name="framework_monetary" localSheetId="13">#REF!</definedName>
    <definedName name="framework_monetary" localSheetId="11">#REF!</definedName>
    <definedName name="framework_monetary">#REF!</definedName>
    <definedName name="FRAMEYES" localSheetId="14">#REF!</definedName>
    <definedName name="FRAMEYES" localSheetId="13">#REF!</definedName>
    <definedName name="FRAMEYES" localSheetId="11">#REF!</definedName>
    <definedName name="FRAMEYES">#REF!</definedName>
    <definedName name="Frequency">[15]CountryList!$H$2:$H$4</definedName>
    <definedName name="GAP" localSheetId="14">#REF!</definedName>
    <definedName name="GAP" localSheetId="13">#REF!</definedName>
    <definedName name="GAP" localSheetId="11">#REF!</definedName>
    <definedName name="GAP">#REF!</definedName>
    <definedName name="GAPFGFROM" localSheetId="14">#REF!</definedName>
    <definedName name="GAPFGFROM" localSheetId="13">#REF!</definedName>
    <definedName name="GAPFGFROM" localSheetId="11">#REF!</definedName>
    <definedName name="GAPFGFROM">#REF!</definedName>
    <definedName name="GAPFGTO" localSheetId="14">#REF!</definedName>
    <definedName name="GAPFGTO" localSheetId="13">#REF!</definedName>
    <definedName name="GAPFGTO" localSheetId="11">#REF!</definedName>
    <definedName name="GAPFGTO">#REF!</definedName>
    <definedName name="GAPSTFROM" localSheetId="14">#REF!</definedName>
    <definedName name="GAPSTFROM" localSheetId="13">#REF!</definedName>
    <definedName name="GAPSTFROM" localSheetId="11">#REF!</definedName>
    <definedName name="GAPSTFROM">#REF!</definedName>
    <definedName name="GAPSTTO" localSheetId="14">#REF!</definedName>
    <definedName name="GAPSTTO" localSheetId="13">#REF!</definedName>
    <definedName name="GAPSTTO" localSheetId="11">#REF!</definedName>
    <definedName name="GAPSTTO">#REF!</definedName>
    <definedName name="GAPTEST" localSheetId="14">#REF!</definedName>
    <definedName name="GAPTEST" localSheetId="13">#REF!</definedName>
    <definedName name="GAPTEST" localSheetId="11">#REF!</definedName>
    <definedName name="GAPTEST">#REF!</definedName>
    <definedName name="GAPTESTFG" localSheetId="14">#REF!</definedName>
    <definedName name="GAPTESTFG" localSheetId="13">#REF!</definedName>
    <definedName name="GAPTESTFG" localSheetId="11">#REF!</definedName>
    <definedName name="GAPTESTFG">#REF!</definedName>
    <definedName name="GAZZETTE" localSheetId="14">#REF!</definedName>
    <definedName name="GAZZETTE" localSheetId="13">#REF!</definedName>
    <definedName name="GAZZETTE" localSheetId="11">#REF!</definedName>
    <definedName name="GAZZETTE">#REF!</definedName>
    <definedName name="GCB_NGDP">#N/A</definedName>
    <definedName name="gfs_iip">[11]Lookup!$F$1:$F$2</definedName>
    <definedName name="GFSCONS">[11]Lookup!$O$1</definedName>
    <definedName name="gg">#REF!</definedName>
    <definedName name="GGB_NGDP">#N/A</definedName>
    <definedName name="GIVEM1" localSheetId="14">#REF!</definedName>
    <definedName name="GIVEM1" localSheetId="13">#REF!</definedName>
    <definedName name="GIVEM1" localSheetId="11">#REF!</definedName>
    <definedName name="GIVEM1" localSheetId="1">#REF!</definedName>
    <definedName name="GIVEM1" localSheetId="7">#REF!</definedName>
    <definedName name="GIVEM1" localSheetId="6">#REF!</definedName>
    <definedName name="GIVEM1">#REF!</definedName>
    <definedName name="Grace_IDA">[12]NPV!$B$25</definedName>
    <definedName name="Grace_NC" localSheetId="14">[12]NPV!#REF!</definedName>
    <definedName name="Grace_NC" localSheetId="13">[12]NPV!#REF!</definedName>
    <definedName name="Grace_NC" localSheetId="11">[12]NPV!#REF!</definedName>
    <definedName name="Grace_NC">[12]NPV!#REF!</definedName>
    <definedName name="HEADING" localSheetId="14">#REF!</definedName>
    <definedName name="HEADING" localSheetId="13">#REF!</definedName>
    <definedName name="HEADING" localSheetId="11">#REF!</definedName>
    <definedName name="HEADING">#REF!</definedName>
    <definedName name="hok">#REF!</definedName>
    <definedName name="IDAr" localSheetId="14">#REF!</definedName>
    <definedName name="IDAr" localSheetId="13">#REF!</definedName>
    <definedName name="IDAr" localSheetId="11">#REF!</definedName>
    <definedName name="IDAr">#REF!</definedName>
    <definedName name="IFSASSETS" localSheetId="14">#REF!</definedName>
    <definedName name="IFSASSETS" localSheetId="13">#REF!</definedName>
    <definedName name="IFSASSETS" localSheetId="11">#REF!</definedName>
    <definedName name="IFSASSETS">#REF!</definedName>
    <definedName name="IFSLIABS" localSheetId="14">#REF!</definedName>
    <definedName name="IFSLIABS" localSheetId="13">#REF!</definedName>
    <definedName name="IFSLIABS" localSheetId="11">#REF!</definedName>
    <definedName name="IFSLIABS">#REF!</definedName>
    <definedName name="IM" localSheetId="14">#REF!</definedName>
    <definedName name="IM" localSheetId="13">#REF!</definedName>
    <definedName name="IM" localSheetId="11">#REF!</definedName>
    <definedName name="IM">#REF!</definedName>
    <definedName name="IMF" localSheetId="14">#REF!</definedName>
    <definedName name="IMF" localSheetId="13">#REF!</definedName>
    <definedName name="IMF" localSheetId="11">#REF!</definedName>
    <definedName name="IMF">#REF!</definedName>
    <definedName name="INPUT_2" localSheetId="14">[6]Input!#REF!</definedName>
    <definedName name="INPUT_2" localSheetId="13">[6]Input!#REF!</definedName>
    <definedName name="INPUT_2" localSheetId="11">[6]Input!#REF!</definedName>
    <definedName name="INPUT_2">[6]Input!#REF!</definedName>
    <definedName name="INPUT_4" localSheetId="14">[6]Input!#REF!</definedName>
    <definedName name="INPUT_4" localSheetId="13">[6]Input!#REF!</definedName>
    <definedName name="INPUT_4" localSheetId="11">[6]Input!#REF!</definedName>
    <definedName name="INPUT_4">[6]Input!#REF!</definedName>
    <definedName name="Interest_IDA">[12]NPV!$B$27</definedName>
    <definedName name="Interest_NC" localSheetId="14">[12]NPV!#REF!</definedName>
    <definedName name="Interest_NC" localSheetId="13">[12]NPV!#REF!</definedName>
    <definedName name="Interest_NC" localSheetId="11">[12]NPV!#REF!</definedName>
    <definedName name="Interest_NC">[12]NPV!#REF!</definedName>
    <definedName name="InterestRate" localSheetId="14">#REF!</definedName>
    <definedName name="InterestRate" localSheetId="13">#REF!</definedName>
    <definedName name="InterestRate" localSheetId="11">#REF!</definedName>
    <definedName name="InterestRate">#REF!</definedName>
    <definedName name="Investment" localSheetId="14">#REF!</definedName>
    <definedName name="Investment" localSheetId="13">#REF!</definedName>
    <definedName name="Investment" localSheetId="11">#REF!</definedName>
    <definedName name="Investment" localSheetId="1">#REF!</definedName>
    <definedName name="Investment" localSheetId="7">#REF!</definedName>
    <definedName name="Investment" localSheetId="6">#REF!</definedName>
    <definedName name="Investment">#REF!</definedName>
    <definedName name="Investments" localSheetId="14">#REF!</definedName>
    <definedName name="Investments" localSheetId="13">#REF!</definedName>
    <definedName name="Investments" localSheetId="11">#REF!</definedName>
    <definedName name="Investments">#REF!</definedName>
    <definedName name="ISIC_Rev.4.">'[14]Annex 1'!$C$5:$C$50</definedName>
    <definedName name="ISIC44DtoSector" localSheetId="14">#REF!</definedName>
    <definedName name="ISIC44DtoSector" localSheetId="13">#REF!</definedName>
    <definedName name="ISIC44DtoSector" localSheetId="11">#REF!</definedName>
    <definedName name="ISIC44DtoSector" localSheetId="1">#REF!</definedName>
    <definedName name="ISIC44DtoSector" localSheetId="22">#REF!</definedName>
    <definedName name="ISIC44DtoSector" localSheetId="7">#REF!</definedName>
    <definedName name="ISIC44DtoSector">#REF!</definedName>
    <definedName name="ISIC4SectionList" localSheetId="14">#REF!</definedName>
    <definedName name="ISIC4SectionList" localSheetId="13">#REF!</definedName>
    <definedName name="ISIC4SectionList" localSheetId="11">#REF!</definedName>
    <definedName name="ISIC4SectionList" localSheetId="22">#REF!</definedName>
    <definedName name="ISIC4SectionList">#REF!</definedName>
    <definedName name="ISIC4UnitConversion" localSheetId="14">#REF!</definedName>
    <definedName name="ISIC4UnitConversion" localSheetId="13">#REF!</definedName>
    <definedName name="ISIC4UnitConversion" localSheetId="11">#REF!</definedName>
    <definedName name="ISIC4UnitConversion" localSheetId="22">#REF!</definedName>
    <definedName name="ISIC4UnitConversion">#REF!</definedName>
    <definedName name="ISIC4UnitConversionC2010" localSheetId="14">#REF!</definedName>
    <definedName name="ISIC4UnitConversionC2010" localSheetId="13">#REF!</definedName>
    <definedName name="ISIC4UnitConversionC2010" localSheetId="11">#REF!</definedName>
    <definedName name="ISIC4UnitConversionC2010">#REF!</definedName>
    <definedName name="ISO_English_short_name">'[16]GCC Country List &amp; Codes'!$E$2:$E$254</definedName>
    <definedName name="KKK" localSheetId="14">#REF!</definedName>
    <definedName name="KKK" localSheetId="13">#REF!</definedName>
    <definedName name="KKK" localSheetId="11">#REF!</definedName>
    <definedName name="KKK" localSheetId="3">#REF!</definedName>
    <definedName name="KKK" localSheetId="1">#REF!</definedName>
    <definedName name="KKK" localSheetId="22">#REF!</definedName>
    <definedName name="KKK" localSheetId="4">#REF!</definedName>
    <definedName name="KKK" localSheetId="7">#REF!</definedName>
    <definedName name="KKK" localSheetId="5">#REF!</definedName>
    <definedName name="KKK" localSheetId="6">#REF!</definedName>
    <definedName name="KKK">#REF!</definedName>
    <definedName name="lg" localSheetId="14">#REF!</definedName>
    <definedName name="lg" localSheetId="13">#REF!</definedName>
    <definedName name="lg" localSheetId="11">#REF!</definedName>
    <definedName name="lg" localSheetId="22">#REF!</definedName>
    <definedName name="lg">#REF!</definedName>
    <definedName name="LGST208" localSheetId="14">#REF!</definedName>
    <definedName name="LGST208" localSheetId="13">#REF!</definedName>
    <definedName name="LGST208" localSheetId="11">#REF!</definedName>
    <definedName name="LGST208" localSheetId="22">#REF!</definedName>
    <definedName name="LGST208">#REF!</definedName>
    <definedName name="LINES" localSheetId="14">#REF!</definedName>
    <definedName name="LINES" localSheetId="13">#REF!</definedName>
    <definedName name="LINES" localSheetId="11">#REF!</definedName>
    <definedName name="LINES">#REF!</definedName>
    <definedName name="LOOP" localSheetId="14">#REF!</definedName>
    <definedName name="LOOP" localSheetId="13">#REF!</definedName>
    <definedName name="LOOP" localSheetId="11">#REF!</definedName>
    <definedName name="LOOP">#REF!</definedName>
    <definedName name="LTcirr" localSheetId="14">#REF!</definedName>
    <definedName name="LTcirr" localSheetId="13">#REF!</definedName>
    <definedName name="LTcirr" localSheetId="11">#REF!</definedName>
    <definedName name="LTcirr">#REF!</definedName>
    <definedName name="LTr" localSheetId="14">#REF!</definedName>
    <definedName name="LTr" localSheetId="13">#REF!</definedName>
    <definedName name="LTr" localSheetId="11">#REF!</definedName>
    <definedName name="LTr">#REF!</definedName>
    <definedName name="LUR">#N/A</definedName>
    <definedName name="MACRO" localSheetId="14">#REF!</definedName>
    <definedName name="MACRO" localSheetId="13">#REF!</definedName>
    <definedName name="MACRO" localSheetId="11">#REF!</definedName>
    <definedName name="MACRO">#REF!</definedName>
    <definedName name="MACRO_ASSUMP_2006" localSheetId="14">#REF!</definedName>
    <definedName name="MACRO_ASSUMP_2006" localSheetId="13">#REF!</definedName>
    <definedName name="MACRO_ASSUMP_2006" localSheetId="11">#REF!</definedName>
    <definedName name="MACRO_ASSUMP_2006">#REF!</definedName>
    <definedName name="MainActivity" localSheetId="14">#REF!</definedName>
    <definedName name="MainActivity" localSheetId="13">#REF!</definedName>
    <definedName name="MainActivity" localSheetId="11">#REF!</definedName>
    <definedName name="MainActivity">#REF!</definedName>
    <definedName name="MAP31to4" localSheetId="14">#REF!</definedName>
    <definedName name="MAP31to4" localSheetId="13">#REF!</definedName>
    <definedName name="MAP31to4" localSheetId="11">#REF!</definedName>
    <definedName name="MAP31to4">#REF!</definedName>
    <definedName name="Maturity_IDA">[12]NPV!$B$26</definedName>
    <definedName name="Maturity_NC" localSheetId="14">[12]NPV!#REF!</definedName>
    <definedName name="Maturity_NC" localSheetId="13">[12]NPV!#REF!</definedName>
    <definedName name="Maturity_NC" localSheetId="11">[12]NPV!#REF!</definedName>
    <definedName name="Maturity_NC">[12]NPV!#REF!</definedName>
    <definedName name="MCV">#N/A</definedName>
    <definedName name="MCV_B">#N/A</definedName>
    <definedName name="MCV_B1" localSheetId="14">#REF!</definedName>
    <definedName name="MCV_B1" localSheetId="13">#REF!</definedName>
    <definedName name="MCV_B1" localSheetId="11">#REF!</definedName>
    <definedName name="MCV_B1">#REF!</definedName>
    <definedName name="MCV_D">#N/A</definedName>
    <definedName name="MCV_D1" localSheetId="14">#REF!</definedName>
    <definedName name="MCV_D1" localSheetId="13">#REF!</definedName>
    <definedName name="MCV_D1" localSheetId="11">#REF!</definedName>
    <definedName name="MCV_D1">#REF!</definedName>
    <definedName name="MCV_N">#N/A</definedName>
    <definedName name="MCV_T">#N/A</definedName>
    <definedName name="MCV_T1" localSheetId="14">#REF!</definedName>
    <definedName name="MCV_T1" localSheetId="13">#REF!</definedName>
    <definedName name="MCV_T1" localSheetId="11">#REF!</definedName>
    <definedName name="MCV_T1">#REF!</definedName>
    <definedName name="menuitem" localSheetId="14">#REF!</definedName>
    <definedName name="menuitem" localSheetId="13">#REF!</definedName>
    <definedName name="menuitem" localSheetId="11">#REF!</definedName>
    <definedName name="menuitem" localSheetId="1">#REF!</definedName>
    <definedName name="menuitem" localSheetId="7">#REF!</definedName>
    <definedName name="menuitem" localSheetId="6">#REF!</definedName>
    <definedName name="menuitem">#REF!</definedName>
    <definedName name="mflowsa" localSheetId="14">[4]!mflowsa</definedName>
    <definedName name="mflowsa" localSheetId="13">[4]!mflowsa</definedName>
    <definedName name="mflowsa" localSheetId="11">[4]!mflowsa</definedName>
    <definedName name="mflowsa">[4]!mflowsa</definedName>
    <definedName name="mflowsq" localSheetId="14">[4]!mflowsq</definedName>
    <definedName name="mflowsq" localSheetId="13">[4]!mflowsq</definedName>
    <definedName name="mflowsq" localSheetId="11">[4]!mflowsq</definedName>
    <definedName name="mflowsq">[4]!mflowsq</definedName>
    <definedName name="mfs_iip">[11]Lookup!$H$1:$H$2</definedName>
    <definedName name="MIDDLE" localSheetId="14">#REF!</definedName>
    <definedName name="MIDDLE" localSheetId="13">#REF!</definedName>
    <definedName name="MIDDLE" localSheetId="11">#REF!</definedName>
    <definedName name="MIDDLE">#REF!</definedName>
    <definedName name="MISC4" localSheetId="14">[6]OUTPUT!#REF!</definedName>
    <definedName name="MISC4" localSheetId="13">[6]OUTPUT!#REF!</definedName>
    <definedName name="MISC4" localSheetId="11">[6]OUTPUT!#REF!</definedName>
    <definedName name="MISC4">[6]OUTPUT!#REF!</definedName>
    <definedName name="mstocksa" localSheetId="14">[4]!mstocksa</definedName>
    <definedName name="mstocksa" localSheetId="13">[4]!mstocksa</definedName>
    <definedName name="mstocksa" localSheetId="11">[4]!mstocksa</definedName>
    <definedName name="mstocksa">[4]!mstocksa</definedName>
    <definedName name="mstocksq" localSheetId="14">[4]!mstocksq</definedName>
    <definedName name="mstocksq" localSheetId="13">[4]!mstocksq</definedName>
    <definedName name="mstocksq" localSheetId="11">[4]!mstocksq</definedName>
    <definedName name="mstocksq">[4]!mstocksq</definedName>
    <definedName name="n" localSheetId="12">#REF!</definedName>
    <definedName name="n" localSheetId="14">#REF!</definedName>
    <definedName name="n" localSheetId="10">#REF!</definedName>
    <definedName name="n" localSheetId="13">#REF!</definedName>
    <definedName name="n" localSheetId="11">#REF!</definedName>
    <definedName name="n">#REF!</definedName>
    <definedName name="NAMES" localSheetId="12">#REF!</definedName>
    <definedName name="NAMES" localSheetId="14">#REF!</definedName>
    <definedName name="NAMES" localSheetId="10">#REF!</definedName>
    <definedName name="NAMES" localSheetId="13">#REF!</definedName>
    <definedName name="NAMES" localSheetId="11">#REF!</definedName>
    <definedName name="NAMES" localSheetId="1">#REF!</definedName>
    <definedName name="NAMES" localSheetId="7">#REF!</definedName>
    <definedName name="NAMES" localSheetId="6">#REF!</definedName>
    <definedName name="NAMES">#REF!</definedName>
    <definedName name="NCG">#N/A</definedName>
    <definedName name="NCG_R">#N/A</definedName>
    <definedName name="NCP">#N/A</definedName>
    <definedName name="NCP_R">#N/A</definedName>
    <definedName name="NEWSHEET" localSheetId="14">#REF!</definedName>
    <definedName name="NEWSHEET" localSheetId="13">#REF!</definedName>
    <definedName name="NEWSHEET" localSheetId="11">#REF!</definedName>
    <definedName name="NEWSHEET">#REF!</definedName>
    <definedName name="NFI">#N/A</definedName>
    <definedName name="NFI_R">#N/A</definedName>
    <definedName name="NGDP">#N/A</definedName>
    <definedName name="NGDP_DG">#N/A</definedName>
    <definedName name="NGDP_R">#N/A</definedName>
    <definedName name="NGDP_RG">#N/A</definedName>
    <definedName name="NGS_NGDP">#N/A</definedName>
    <definedName name="NINV">#N/A</definedName>
    <definedName name="NINV_R">#N/A</definedName>
    <definedName name="NM">#N/A</definedName>
    <definedName name="NM_R">#N/A</definedName>
    <definedName name="NMG_RG">#N/A</definedName>
    <definedName name="NONRES" localSheetId="14">#REF!</definedName>
    <definedName name="NONRES" localSheetId="13">#REF!</definedName>
    <definedName name="NONRES" localSheetId="11">#REF!</definedName>
    <definedName name="NONRES" localSheetId="1">#REF!</definedName>
    <definedName name="NONRES" localSheetId="7">#REF!</definedName>
    <definedName name="NONRES" localSheetId="6">#REF!</definedName>
    <definedName name="NONRES">#REF!</definedName>
    <definedName name="Notes" localSheetId="14">[17]UPLOAD!#REF!</definedName>
    <definedName name="Notes" localSheetId="13">[17]UPLOAD!#REF!</definedName>
    <definedName name="Notes" localSheetId="11">[17]UPLOAD!#REF!</definedName>
    <definedName name="Notes">[17]UPLOAD!#REF!</definedName>
    <definedName name="NOTITLES" localSheetId="14">#REF!</definedName>
    <definedName name="NOTITLES" localSheetId="13">#REF!</definedName>
    <definedName name="NOTITLES" localSheetId="11">#REF!</definedName>
    <definedName name="NOTITLES">#REF!</definedName>
    <definedName name="NTDD_RG" localSheetId="12">'T1-FDI-Inw-BHR'!NTDD_RG</definedName>
    <definedName name="NTDD_RG" localSheetId="14">'T1-FDI-Inw-KSA'!NTDD_RG</definedName>
    <definedName name="NTDD_RG" localSheetId="10">'T1-FDI-Inw-UAE'!NTDD_RG</definedName>
    <definedName name="NTDD_RG" localSheetId="13">'T1-FDI-Otw-BHR'!NTDD_RG</definedName>
    <definedName name="NTDD_RG" localSheetId="11">'T1-FDI-Otw-UAE'!NTDD_RG</definedName>
    <definedName name="NTDD_RG">'T1-FDI-Inw-UAE'!NTDD_RG</definedName>
    <definedName name="NX">#N/A</definedName>
    <definedName name="NX_R">#N/A</definedName>
    <definedName name="NXG_RG">#N/A</definedName>
    <definedName name="OECD_Table" localSheetId="12">#REF!</definedName>
    <definedName name="OECD_Table" localSheetId="14">#REF!</definedName>
    <definedName name="OECD_Table" localSheetId="10">#REF!</definedName>
    <definedName name="OECD_Table" localSheetId="13">#REF!</definedName>
    <definedName name="OECD_Table" localSheetId="11">#REF!</definedName>
    <definedName name="OECD_Table">#REF!</definedName>
    <definedName name="OI" localSheetId="12">#REF!</definedName>
    <definedName name="OI" localSheetId="14">#REF!</definedName>
    <definedName name="OI" localSheetId="10">#REF!</definedName>
    <definedName name="OI" localSheetId="13">#REF!</definedName>
    <definedName name="OI" localSheetId="11">#REF!</definedName>
    <definedName name="OI" localSheetId="1">#REF!</definedName>
    <definedName name="OI" localSheetId="7">#REF!</definedName>
    <definedName name="OI" localSheetId="6">#REF!</definedName>
    <definedName name="OI">#REF!</definedName>
    <definedName name="OI?" localSheetId="14">#REF!</definedName>
    <definedName name="OI?" localSheetId="13">#REF!</definedName>
    <definedName name="OI?" localSheetId="11">#REF!</definedName>
    <definedName name="OI?">#REF!</definedName>
    <definedName name="Paym_Cap" localSheetId="14">#REF!</definedName>
    <definedName name="Paym_Cap" localSheetId="13">#REF!</definedName>
    <definedName name="Paym_Cap" localSheetId="11">#REF!</definedName>
    <definedName name="Paym_Cap">#REF!</definedName>
    <definedName name="pchBM" localSheetId="14">#REF!</definedName>
    <definedName name="pchBM" localSheetId="13">#REF!</definedName>
    <definedName name="pchBM" localSheetId="11">#REF!</definedName>
    <definedName name="pchBM">#REF!</definedName>
    <definedName name="pchBMG" localSheetId="14">#REF!</definedName>
    <definedName name="pchBMG" localSheetId="13">#REF!</definedName>
    <definedName name="pchBMG" localSheetId="11">#REF!</definedName>
    <definedName name="pchBMG">#REF!</definedName>
    <definedName name="pchBX" localSheetId="14">#REF!</definedName>
    <definedName name="pchBX" localSheetId="13">#REF!</definedName>
    <definedName name="pchBX" localSheetId="11">#REF!</definedName>
    <definedName name="pchBX">#REF!</definedName>
    <definedName name="pchBXG" localSheetId="14">#REF!</definedName>
    <definedName name="pchBXG" localSheetId="13">#REF!</definedName>
    <definedName name="pchBXG" localSheetId="11">#REF!</definedName>
    <definedName name="pchBXG">#REF!</definedName>
    <definedName name="PCPI" localSheetId="14">#REF!</definedName>
    <definedName name="PCPI" localSheetId="13">#REF!</definedName>
    <definedName name="PCPI" localSheetId="11">#REF!</definedName>
    <definedName name="PCPI">#REF!</definedName>
    <definedName name="PCPIG">#N/A</definedName>
    <definedName name="Percent_of_GDP">[11]Lookup!$J$1:$J$2</definedName>
    <definedName name="PFP" localSheetId="14">#REF!</definedName>
    <definedName name="PFP" localSheetId="13">#REF!</definedName>
    <definedName name="PFP" localSheetId="11">#REF!</definedName>
    <definedName name="PFP">#REF!</definedName>
    <definedName name="pfp_table1" localSheetId="14">#REF!</definedName>
    <definedName name="pfp_table1" localSheetId="13">#REF!</definedName>
    <definedName name="pfp_table1" localSheetId="11">#REF!</definedName>
    <definedName name="pfp_table1">#REF!</definedName>
    <definedName name="PI" localSheetId="14">#REF!</definedName>
    <definedName name="PI" localSheetId="13">#REF!</definedName>
    <definedName name="PI" localSheetId="11">#REF!</definedName>
    <definedName name="PI" localSheetId="22">#REF!</definedName>
    <definedName name="PI">#REF!</definedName>
    <definedName name="ppp" localSheetId="14">#REF!</definedName>
    <definedName name="ppp" localSheetId="13">#REF!</definedName>
    <definedName name="ppp" localSheetId="11">#REF!</definedName>
    <definedName name="ppp" localSheetId="22">#REF!</definedName>
    <definedName name="ppp">#REF!</definedName>
    <definedName name="PPPWGT">#N/A</definedName>
    <definedName name="PRICE" localSheetId="14">#REF!</definedName>
    <definedName name="PRICE" localSheetId="13">#REF!</definedName>
    <definedName name="PRICE" localSheetId="11">#REF!</definedName>
    <definedName name="PRICE">#REF!</definedName>
    <definedName name="PRICETAB" localSheetId="14">#REF!</definedName>
    <definedName name="PRICETAB" localSheetId="13">#REF!</definedName>
    <definedName name="PRICETAB" localSheetId="11">#REF!</definedName>
    <definedName name="PRICETAB">#REF!</definedName>
    <definedName name="_xlnm.Print_Area" localSheetId="3">'T1-FI-BHR'!$A$2:$AB$31</definedName>
    <definedName name="_xlnm.Print_Area" localSheetId="1">'T1-FI-GCC'!$A$2:$AB$31</definedName>
    <definedName name="_xlnm.Print_Area" localSheetId="22">'T1-FI-GCC count'!$A$1:$Z$27</definedName>
    <definedName name="_xlnm.Print_Area" localSheetId="4">'T1-FI-KSA'!$A$2:$AB$31</definedName>
    <definedName name="_xlnm.Print_Area" localSheetId="7">'T1-FI-KWT'!$A$2:$AB$31</definedName>
    <definedName name="_xlnm.Print_Area" localSheetId="5">'T1-FI-OMN'!$A$2:$AB$31</definedName>
    <definedName name="_xlnm.Print_Area" localSheetId="6">'T1-FI-QAT'!$A$2:$AB$31</definedName>
    <definedName name="_xlnm.Print_Area" localSheetId="2">'T1-FI-UAE'!$A$2:$AB$31</definedName>
    <definedName name="_xlnm.Print_Area">#N/A</definedName>
    <definedName name="Print_Area_1" localSheetId="14">#REF!</definedName>
    <definedName name="Print_Area_1" localSheetId="13">#REF!</definedName>
    <definedName name="Print_Area_1" localSheetId="11">#REF!</definedName>
    <definedName name="Print_Area_1">#REF!</definedName>
    <definedName name="_xlnm.Print_Titles" localSheetId="14">#REF!,#REF!</definedName>
    <definedName name="_xlnm.Print_Titles" localSheetId="13">#REF!,#REF!</definedName>
    <definedName name="_xlnm.Print_Titles" localSheetId="11">#REF!,#REF!</definedName>
    <definedName name="_xlnm.Print_Titles" localSheetId="22">'T1-FI-GCC count'!$A:$B,'T1-FI-GCC count'!$2:$5</definedName>
    <definedName name="_xlnm.Print_Titles">#REF!,#REF!</definedName>
    <definedName name="PRINTMACRO" localSheetId="14">#REF!</definedName>
    <definedName name="PRINTMACRO" localSheetId="13">#REF!</definedName>
    <definedName name="PRINTMACRO" localSheetId="11">#REF!</definedName>
    <definedName name="PRINTMACRO">#REF!</definedName>
    <definedName name="PrintThis_Links">[13]Links!$A$1:$F$33</definedName>
    <definedName name="PRMONTH" localSheetId="14">#REF!</definedName>
    <definedName name="PRMONTH" localSheetId="13">#REF!</definedName>
    <definedName name="PRMONTH" localSheetId="11">#REF!</definedName>
    <definedName name="PRMONTH">#REF!</definedName>
    <definedName name="prn">[12]FSUOUT!$B$2:$V$32</definedName>
    <definedName name="Prog1998" localSheetId="14">'[18]2003'!#REF!</definedName>
    <definedName name="Prog1998" localSheetId="13">'[18]2003'!#REF!</definedName>
    <definedName name="Prog1998" localSheetId="11">'[18]2003'!#REF!</definedName>
    <definedName name="Prog1998">'[18]2003'!#REF!</definedName>
    <definedName name="PRYEAR" localSheetId="14">#REF!</definedName>
    <definedName name="PRYEAR" localSheetId="13">#REF!</definedName>
    <definedName name="PRYEAR" localSheetId="11">#REF!</definedName>
    <definedName name="PRYEAR">#REF!</definedName>
    <definedName name="Purpose">'[19]Grand Total'!$B$8:$B$36</definedName>
    <definedName name="Q_5" localSheetId="14">#REF!</definedName>
    <definedName name="Q_5" localSheetId="13">#REF!</definedName>
    <definedName name="Q_5" localSheetId="11">#REF!</definedName>
    <definedName name="Q_5">#REF!</definedName>
    <definedName name="Q_6" localSheetId="14">#REF!</definedName>
    <definedName name="Q_6" localSheetId="13">#REF!</definedName>
    <definedName name="Q_6" localSheetId="11">#REF!</definedName>
    <definedName name="Q_6">#REF!</definedName>
    <definedName name="Q_7" localSheetId="14">#REF!</definedName>
    <definedName name="Q_7" localSheetId="13">#REF!</definedName>
    <definedName name="Q_7" localSheetId="11">#REF!</definedName>
    <definedName name="Q_7">#REF!</definedName>
    <definedName name="QFISCAL" localSheetId="14">'[20]Quarterly Raw Data'!#REF!</definedName>
    <definedName name="QFISCAL" localSheetId="13">'[20]Quarterly Raw Data'!#REF!</definedName>
    <definedName name="QFISCAL" localSheetId="11">'[20]Quarterly Raw Data'!#REF!</definedName>
    <definedName name="QFISCAL">'[20]Quarterly Raw Data'!#REF!</definedName>
    <definedName name="qqq" localSheetId="12" hidden="1">{#N/A,#N/A,FALSE,"EXTRABUDGT"}</definedName>
    <definedName name="qqq" localSheetId="14" hidden="1">{#N/A,#N/A,FALSE,"EXTRABUDGT"}</definedName>
    <definedName name="qqq" localSheetId="10" hidden="1">{#N/A,#N/A,FALSE,"EXTRABUDGT"}</definedName>
    <definedName name="qqq" localSheetId="13" hidden="1">{#N/A,#N/A,FALSE,"EXTRABUDGT"}</definedName>
    <definedName name="qqq" localSheetId="11" hidden="1">{#N/A,#N/A,FALSE,"EXTRABUDGT"}</definedName>
    <definedName name="qqq" hidden="1">{#N/A,#N/A,FALSE,"EXTRABUDGT"}</definedName>
    <definedName name="QTAB7" localSheetId="14">'[20]Quarterly MacroFlow'!#REF!</definedName>
    <definedName name="QTAB7" localSheetId="13">'[20]Quarterly MacroFlow'!#REF!</definedName>
    <definedName name="QTAB7" localSheetId="11">'[20]Quarterly MacroFlow'!#REF!</definedName>
    <definedName name="QTAB7">'[20]Quarterly MacroFlow'!#REF!</definedName>
    <definedName name="QTAB7A" localSheetId="14">'[20]Quarterly MacroFlow'!#REF!</definedName>
    <definedName name="QTAB7A" localSheetId="13">'[20]Quarterly MacroFlow'!#REF!</definedName>
    <definedName name="QTAB7A" localSheetId="11">'[20]Quarterly MacroFlow'!#REF!</definedName>
    <definedName name="QTAB7A">'[20]Quarterly MacroFlow'!#REF!</definedName>
    <definedName name="Range" localSheetId="14">#REF!</definedName>
    <definedName name="Range" localSheetId="13">#REF!</definedName>
    <definedName name="Range" localSheetId="11">#REF!</definedName>
    <definedName name="Range" localSheetId="3">#REF!</definedName>
    <definedName name="Range" localSheetId="1">#REF!</definedName>
    <definedName name="Range" localSheetId="22">#REF!</definedName>
    <definedName name="Range" localSheetId="4">#REF!</definedName>
    <definedName name="Range" localSheetId="7">#REF!</definedName>
    <definedName name="Range" localSheetId="5">#REF!</definedName>
    <definedName name="Range" localSheetId="6">#REF!</definedName>
    <definedName name="Range">#REF!</definedName>
    <definedName name="Range1C" localSheetId="14">#REF!</definedName>
    <definedName name="Range1C" localSheetId="13">#REF!</definedName>
    <definedName name="Range1C" localSheetId="11">#REF!</definedName>
    <definedName name="Range1C" localSheetId="22">#REF!</definedName>
    <definedName name="Range1C">#REF!</definedName>
    <definedName name="RangeA2_F2" localSheetId="14">#REF!</definedName>
    <definedName name="RangeA2_F2" localSheetId="13">#REF!</definedName>
    <definedName name="RangeA2_F2" localSheetId="11">#REF!</definedName>
    <definedName name="RangeA2_F2" localSheetId="22">#REF!</definedName>
    <definedName name="RangeA2_F2">#REF!</definedName>
    <definedName name="RED_BOP" localSheetId="14">#REF!</definedName>
    <definedName name="RED_BOP" localSheetId="13">#REF!</definedName>
    <definedName name="RED_BOP" localSheetId="11">#REF!</definedName>
    <definedName name="RED_BOP">#REF!</definedName>
    <definedName name="red_cpi" localSheetId="14">#REF!</definedName>
    <definedName name="red_cpi" localSheetId="13">#REF!</definedName>
    <definedName name="red_cpi" localSheetId="11">#REF!</definedName>
    <definedName name="red_cpi">#REF!</definedName>
    <definedName name="RED_D" localSheetId="14">#REF!</definedName>
    <definedName name="RED_D" localSheetId="13">#REF!</definedName>
    <definedName name="RED_D" localSheetId="11">#REF!</definedName>
    <definedName name="RED_D">#REF!</definedName>
    <definedName name="RED_DS" localSheetId="14">#REF!</definedName>
    <definedName name="RED_DS" localSheetId="13">#REF!</definedName>
    <definedName name="RED_DS" localSheetId="11">#REF!</definedName>
    <definedName name="RED_DS">#REF!</definedName>
    <definedName name="red_gdp_exp" localSheetId="14">#REF!</definedName>
    <definedName name="red_gdp_exp" localSheetId="13">#REF!</definedName>
    <definedName name="red_gdp_exp" localSheetId="11">#REF!</definedName>
    <definedName name="red_gdp_exp">#REF!</definedName>
    <definedName name="red_govt_empl" localSheetId="14">#REF!</definedName>
    <definedName name="red_govt_empl" localSheetId="13">#REF!</definedName>
    <definedName name="red_govt_empl" localSheetId="11">#REF!</definedName>
    <definedName name="red_govt_empl">#REF!</definedName>
    <definedName name="RED_NATCPI" localSheetId="14">#REF!</definedName>
    <definedName name="RED_NATCPI" localSheetId="13">#REF!</definedName>
    <definedName name="RED_NATCPI" localSheetId="11">#REF!</definedName>
    <definedName name="RED_NATCPI">#REF!</definedName>
    <definedName name="RED_TBCPI" localSheetId="14">#REF!</definedName>
    <definedName name="RED_TBCPI" localSheetId="13">#REF!</definedName>
    <definedName name="RED_TBCPI" localSheetId="11">#REF!</definedName>
    <definedName name="RED_TBCPI">#REF!</definedName>
    <definedName name="RED_TRD" localSheetId="14">#REF!</definedName>
    <definedName name="RED_TRD" localSheetId="13">#REF!</definedName>
    <definedName name="RED_TRD" localSheetId="11">#REF!</definedName>
    <definedName name="RED_TRD">#REF!</definedName>
    <definedName name="REGSTRIsmailSortRange" localSheetId="14">#REF!</definedName>
    <definedName name="REGSTRIsmailSortRange" localSheetId="13">#REF!</definedName>
    <definedName name="REGSTRIsmailSortRange" localSheetId="11">#REF!</definedName>
    <definedName name="REGSTRIsmailSortRange">#REF!</definedName>
    <definedName name="RES" localSheetId="14">#REF!</definedName>
    <definedName name="RES" localSheetId="13">#REF!</definedName>
    <definedName name="RES" localSheetId="11">#REF!</definedName>
    <definedName name="RES">#REF!</definedName>
    <definedName name="right" localSheetId="14">#REF!</definedName>
    <definedName name="right" localSheetId="13">#REF!</definedName>
    <definedName name="right" localSheetId="11">#REF!</definedName>
    <definedName name="right">#REF!</definedName>
    <definedName name="rindex" localSheetId="14">#REF!</definedName>
    <definedName name="rindex" localSheetId="13">#REF!</definedName>
    <definedName name="rindex" localSheetId="11">#REF!</definedName>
    <definedName name="rindex">#REF!</definedName>
    <definedName name="rngErrorSort">[13]ErrCheck!$A$4</definedName>
    <definedName name="rngLastSave">[13]Main!$G$19</definedName>
    <definedName name="rngLastSent">[13]Main!$G$18</definedName>
    <definedName name="rngLastUpdate">[13]Links!$D$2</definedName>
    <definedName name="rngNeedsUpdate">[13]Links!$E$2</definedName>
    <definedName name="rngQuestChecked">[13]ErrCheck!$A$3</definedName>
    <definedName name="Rows_Table" localSheetId="14">#REF!</definedName>
    <definedName name="Rows_Table" localSheetId="13">#REF!</definedName>
    <definedName name="Rows_Table" localSheetId="11">#REF!</definedName>
    <definedName name="Rows_Table">#REF!</definedName>
    <definedName name="rs" localSheetId="12" hidden="1">{"BOP_TAB",#N/A,FALSE,"N";"MIDTERM_TAB",#N/A,FALSE,"O";"FUND_CRED",#N/A,FALSE,"P";"DEBT_TAB1",#N/A,FALSE,"Q";"DEBT_TAB2",#N/A,FALSE,"Q";"FORFIN_TAB1",#N/A,FALSE,"R";"FORFIN_TAB2",#N/A,FALSE,"R";"BOP_ANALY",#N/A,FALSE,"U"}</definedName>
    <definedName name="rs" localSheetId="14" hidden="1">{"BOP_TAB",#N/A,FALSE,"N";"MIDTERM_TAB",#N/A,FALSE,"O";"FUND_CRED",#N/A,FALSE,"P";"DEBT_TAB1",#N/A,FALSE,"Q";"DEBT_TAB2",#N/A,FALSE,"Q";"FORFIN_TAB1",#N/A,FALSE,"R";"FORFIN_TAB2",#N/A,FALSE,"R";"BOP_ANALY",#N/A,FALSE,"U"}</definedName>
    <definedName name="rs" localSheetId="10" hidden="1">{"BOP_TAB",#N/A,FALSE,"N";"MIDTERM_TAB",#N/A,FALSE,"O";"FUND_CRED",#N/A,FALSE,"P";"DEBT_TAB1",#N/A,FALSE,"Q";"DEBT_TAB2",#N/A,FALSE,"Q";"FORFIN_TAB1",#N/A,FALSE,"R";"FORFIN_TAB2",#N/A,FALSE,"R";"BOP_ANALY",#N/A,FALSE,"U"}</definedName>
    <definedName name="rs" localSheetId="13" hidden="1">{"BOP_TAB",#N/A,FALSE,"N";"MIDTERM_TAB",#N/A,FALSE,"O";"FUND_CRED",#N/A,FALSE,"P";"DEBT_TAB1",#N/A,FALSE,"Q";"DEBT_TAB2",#N/A,FALSE,"Q";"FORFIN_TAB1",#N/A,FALSE,"R";"FORFIN_TAB2",#N/A,FALSE,"R";"BOP_ANALY",#N/A,FALSE,"U"}</definedName>
    <definedName name="rs" localSheetId="11" hidden="1">{"BOP_TAB",#N/A,FALSE,"N";"MIDTERM_TAB",#N/A,FALSE,"O";"FUND_CRED",#N/A,FALSE,"P";"DEBT_TAB1",#N/A,FALSE,"Q";"DEBT_TAB2",#N/A,FALSE,"Q";"FORFIN_TAB1",#N/A,FALSE,"R";"FORFIN_TAB2",#N/A,FALSE,"R";"BOP_ANALY",#N/A,FALSE,"U"}</definedName>
    <definedName name="rs" hidden="1">{"BOP_TAB",#N/A,FALSE,"N";"MIDTERM_TAB",#N/A,FALSE,"O";"FUND_CRED",#N/A,FALSE,"P";"DEBT_TAB1",#N/A,FALSE,"Q";"DEBT_TAB2",#N/A,FALSE,"Q";"FORFIN_TAB1",#N/A,FALSE,"R";"FORFIN_TAB2",#N/A,FALSE,"R";"BOP_ANALY",#N/A,FALSE,"U"}</definedName>
    <definedName name="SA_Tab" localSheetId="14">#REF!</definedName>
    <definedName name="SA_Tab" localSheetId="13">#REF!</definedName>
    <definedName name="SA_Tab" localSheetId="11">#REF!</definedName>
    <definedName name="SA_Tab">#REF!</definedName>
    <definedName name="sds_gdp_exp_lari" localSheetId="14">#REF!</definedName>
    <definedName name="sds_gdp_exp_lari" localSheetId="13">#REF!</definedName>
    <definedName name="sds_gdp_exp_lari" localSheetId="11">#REF!</definedName>
    <definedName name="sds_gdp_exp_lari">#REF!</definedName>
    <definedName name="sds_gdp_origin" localSheetId="14">#REF!</definedName>
    <definedName name="sds_gdp_origin" localSheetId="13">#REF!</definedName>
    <definedName name="sds_gdp_origin" localSheetId="11">#REF!</definedName>
    <definedName name="sds_gdp_origin">#REF!</definedName>
    <definedName name="sds_gpd_exp_gdp" localSheetId="14">#REF!</definedName>
    <definedName name="sds_gpd_exp_gdp" localSheetId="13">#REF!</definedName>
    <definedName name="sds_gpd_exp_gdp" localSheetId="11">#REF!</definedName>
    <definedName name="sds_gpd_exp_gdp">#REF!</definedName>
    <definedName name="Sector">'[14]Annex 3'!$C$4:$C$21</definedName>
    <definedName name="sencount" hidden="1">2</definedName>
    <definedName name="SortDataR09" localSheetId="14">#REF!</definedName>
    <definedName name="SortDataR09" localSheetId="13">#REF!</definedName>
    <definedName name="SortDataR09" localSheetId="11">#REF!</definedName>
    <definedName name="SortDataR09" localSheetId="1">#REF!</definedName>
    <definedName name="SortDataR09" localSheetId="7">#REF!</definedName>
    <definedName name="SortDataR09" localSheetId="6">#REF!</definedName>
    <definedName name="SortDataR09">#REF!</definedName>
    <definedName name="SortIsmailRange" localSheetId="14">#REF!</definedName>
    <definedName name="SortIsmailRange" localSheetId="13">#REF!</definedName>
    <definedName name="SortIsmailRange" localSheetId="11">#REF!</definedName>
    <definedName name="SortIsmailRange">#REF!</definedName>
    <definedName name="SortRangeR01" localSheetId="14">#REF!</definedName>
    <definedName name="SortRangeR01" localSheetId="13">#REF!</definedName>
    <definedName name="SortRangeR01" localSheetId="11">#REF!</definedName>
    <definedName name="SortRangeR01">#REF!</definedName>
    <definedName name="SortRangeR02" localSheetId="14">#REF!</definedName>
    <definedName name="SortRangeR02" localSheetId="13">#REF!</definedName>
    <definedName name="SortRangeR02" localSheetId="11">#REF!</definedName>
    <definedName name="SortRangeR02">#REF!</definedName>
    <definedName name="SortRangeR03" localSheetId="14">#REF!</definedName>
    <definedName name="SortRangeR03" localSheetId="13">#REF!</definedName>
    <definedName name="SortRangeR03" localSheetId="11">#REF!</definedName>
    <definedName name="SortRangeR03">#REF!</definedName>
    <definedName name="SortRangeR04" localSheetId="14">#REF!</definedName>
    <definedName name="SortRangeR04" localSheetId="13">#REF!</definedName>
    <definedName name="SortRangeR04" localSheetId="11">#REF!</definedName>
    <definedName name="SortRangeR04">#REF!</definedName>
    <definedName name="SortRangeR06" localSheetId="14">#REF!</definedName>
    <definedName name="SortRangeR06" localSheetId="13">#REF!</definedName>
    <definedName name="SortRangeR06" localSheetId="11">#REF!</definedName>
    <definedName name="SortRangeR06">#REF!</definedName>
    <definedName name="SortRangeR07" localSheetId="14">#REF!</definedName>
    <definedName name="SortRangeR07" localSheetId="13">#REF!</definedName>
    <definedName name="SortRangeR07" localSheetId="11">#REF!</definedName>
    <definedName name="SortRangeR07">#REF!</definedName>
    <definedName name="SortRangeR08" localSheetId="14">#REF!</definedName>
    <definedName name="SortRangeR08" localSheetId="13">#REF!</definedName>
    <definedName name="SortRangeR08" localSheetId="11">#REF!</definedName>
    <definedName name="SortRangeR08">#REF!</definedName>
    <definedName name="sr1partA" localSheetId="14">#REF!</definedName>
    <definedName name="sr1partA" localSheetId="13">#REF!</definedName>
    <definedName name="sr1partA" localSheetId="11">#REF!</definedName>
    <definedName name="sr1partA">#REF!</definedName>
    <definedName name="sr1partB" localSheetId="14">#REF!</definedName>
    <definedName name="sr1partB" localSheetId="13">#REF!</definedName>
    <definedName name="sr1partB" localSheetId="11">#REF!</definedName>
    <definedName name="sr1partB">#REF!</definedName>
    <definedName name="sr3memos" localSheetId="14">#REF!</definedName>
    <definedName name="sr3memos" localSheetId="13">#REF!</definedName>
    <definedName name="sr3memos" localSheetId="11">#REF!</definedName>
    <definedName name="sr3memos">#REF!</definedName>
    <definedName name="sr3part1" localSheetId="14">#REF!</definedName>
    <definedName name="sr3part1" localSheetId="13">#REF!</definedName>
    <definedName name="sr3part1" localSheetId="11">#REF!</definedName>
    <definedName name="sr3part1">#REF!</definedName>
    <definedName name="sr3part2" localSheetId="14">#REF!</definedName>
    <definedName name="sr3part2" localSheetId="13">#REF!</definedName>
    <definedName name="sr3part2" localSheetId="11">#REF!</definedName>
    <definedName name="sr3part2">#REF!</definedName>
    <definedName name="sr3part3" localSheetId="14">#REF!</definedName>
    <definedName name="sr3part3" localSheetId="13">#REF!</definedName>
    <definedName name="sr3part3" localSheetId="11">#REF!</definedName>
    <definedName name="sr3part3">#REF!</definedName>
    <definedName name="sr6part1" localSheetId="14">#REF!</definedName>
    <definedName name="sr6part1" localSheetId="13">#REF!</definedName>
    <definedName name="sr6part1" localSheetId="11">#REF!</definedName>
    <definedName name="sr6part1">#REF!</definedName>
    <definedName name="sr6part2" localSheetId="14">#REF!</definedName>
    <definedName name="sr6part2" localSheetId="13">#REF!</definedName>
    <definedName name="sr6part2" localSheetId="11">#REF!</definedName>
    <definedName name="sr6part2">#REF!</definedName>
    <definedName name="sr6part3" localSheetId="14">#REF!</definedName>
    <definedName name="sr6part3" localSheetId="13">#REF!</definedName>
    <definedName name="sr6part3" localSheetId="11">#REF!</definedName>
    <definedName name="sr6part3">#REF!</definedName>
    <definedName name="START" localSheetId="14">#REF!</definedName>
    <definedName name="START" localSheetId="13">#REF!</definedName>
    <definedName name="START" localSheetId="11">#REF!</definedName>
    <definedName name="START">#REF!</definedName>
    <definedName name="STAT" localSheetId="14">#REF!</definedName>
    <definedName name="STAT" localSheetId="13">#REF!</definedName>
    <definedName name="STAT" localSheetId="11">#REF!</definedName>
    <definedName name="STAT">#REF!</definedName>
    <definedName name="STFQTAB" localSheetId="14">#REF!</definedName>
    <definedName name="STFQTAB" localSheetId="13">#REF!</definedName>
    <definedName name="STFQTAB" localSheetId="11">#REF!</definedName>
    <definedName name="STFQTAB">#REF!</definedName>
    <definedName name="STOP" localSheetId="14">#REF!</definedName>
    <definedName name="STOP" localSheetId="13">#REF!</definedName>
    <definedName name="STOP" localSheetId="11">#REF!</definedName>
    <definedName name="STOP">#REF!</definedName>
    <definedName name="SUM">[3]BoP!$E$313:$BE$365</definedName>
    <definedName name="Tab25a" localSheetId="14">#REF!</definedName>
    <definedName name="Tab25a" localSheetId="13">#REF!</definedName>
    <definedName name="Tab25a" localSheetId="11">#REF!</definedName>
    <definedName name="Tab25a">#REF!</definedName>
    <definedName name="Tab25b" localSheetId="14">#REF!</definedName>
    <definedName name="Tab25b" localSheetId="13">#REF!</definedName>
    <definedName name="Tab25b" localSheetId="11">#REF!</definedName>
    <definedName name="Tab25b">#REF!</definedName>
    <definedName name="Table__47">[21]RED47!$A$1:$I$53</definedName>
    <definedName name="Table_2._Country_X___Public_Sector_Financing_1" localSheetId="14">#REF!</definedName>
    <definedName name="Table_2._Country_X___Public_Sector_Financing_1" localSheetId="13">#REF!</definedName>
    <definedName name="Table_2._Country_X___Public_Sector_Financing_1" localSheetId="11">#REF!</definedName>
    <definedName name="Table_2._Country_X___Public_Sector_Financing_1">#REF!</definedName>
    <definedName name="Table_Template" localSheetId="14">#REF!</definedName>
    <definedName name="Table_Template" localSheetId="13">#REF!</definedName>
    <definedName name="Table_Template" localSheetId="11">#REF!</definedName>
    <definedName name="Table_Template">#REF!</definedName>
    <definedName name="Table1" localSheetId="14">#REF!</definedName>
    <definedName name="Table1" localSheetId="13">#REF!</definedName>
    <definedName name="Table1" localSheetId="11">#REF!</definedName>
    <definedName name="Table1">#REF!</definedName>
    <definedName name="Table2" localSheetId="14">#REF!</definedName>
    <definedName name="Table2" localSheetId="13">#REF!</definedName>
    <definedName name="Table2" localSheetId="11">#REF!</definedName>
    <definedName name="Table2">#REF!</definedName>
    <definedName name="TableA" localSheetId="14">#REF!</definedName>
    <definedName name="TableA" localSheetId="13">#REF!</definedName>
    <definedName name="TableA" localSheetId="11">#REF!</definedName>
    <definedName name="TableA">#REF!</definedName>
    <definedName name="TableB1" localSheetId="14">#REF!</definedName>
    <definedName name="TableB1" localSheetId="13">#REF!</definedName>
    <definedName name="TableB1" localSheetId="11">#REF!</definedName>
    <definedName name="TableB1">#REF!</definedName>
    <definedName name="TableB2" localSheetId="14">#REF!</definedName>
    <definedName name="TableB2" localSheetId="13">#REF!</definedName>
    <definedName name="TableB2" localSheetId="11">#REF!</definedName>
    <definedName name="TableB2">#REF!</definedName>
    <definedName name="TableB3" localSheetId="14">#REF!</definedName>
    <definedName name="TableB3" localSheetId="13">#REF!</definedName>
    <definedName name="TableB3" localSheetId="11">#REF!</definedName>
    <definedName name="TableB3">#REF!</definedName>
    <definedName name="TableC1" localSheetId="14">#REF!</definedName>
    <definedName name="TableC1" localSheetId="13">#REF!</definedName>
    <definedName name="TableC1" localSheetId="11">#REF!</definedName>
    <definedName name="TableC1">#REF!</definedName>
    <definedName name="TableC2" localSheetId="14">#REF!</definedName>
    <definedName name="TableC2" localSheetId="13">#REF!</definedName>
    <definedName name="TableC2" localSheetId="11">#REF!</definedName>
    <definedName name="TableC2">#REF!</definedName>
    <definedName name="TableC3" localSheetId="14">#REF!</definedName>
    <definedName name="TableC3" localSheetId="13">#REF!</definedName>
    <definedName name="TableC3" localSheetId="11">#REF!</definedName>
    <definedName name="TableC3">#REF!</definedName>
    <definedName name="tblChecks">[13]ErrCheck!$A$3:$E$5</definedName>
    <definedName name="tblLinks">[13]Links!$A$4:$F$33</definedName>
    <definedName name="Template_Table" localSheetId="14">#REF!</definedName>
    <definedName name="Template_Table" localSheetId="13">#REF!</definedName>
    <definedName name="Template_Table" localSheetId="11">#REF!</definedName>
    <definedName name="Template_Table">#REF!</definedName>
    <definedName name="teset" localSheetId="12" hidden="1">{#N/A,#N/A,FALSE,"SimInp1";#N/A,#N/A,FALSE,"SimInp2";#N/A,#N/A,FALSE,"SimOut1";#N/A,#N/A,FALSE,"SimOut2";#N/A,#N/A,FALSE,"SimOut3";#N/A,#N/A,FALSE,"SimOut4";#N/A,#N/A,FALSE,"SimOut5"}</definedName>
    <definedName name="teset" localSheetId="14" hidden="1">{#N/A,#N/A,FALSE,"SimInp1";#N/A,#N/A,FALSE,"SimInp2";#N/A,#N/A,FALSE,"SimOut1";#N/A,#N/A,FALSE,"SimOut2";#N/A,#N/A,FALSE,"SimOut3";#N/A,#N/A,FALSE,"SimOut4";#N/A,#N/A,FALSE,"SimOut5"}</definedName>
    <definedName name="teset" localSheetId="10" hidden="1">{#N/A,#N/A,FALSE,"SimInp1";#N/A,#N/A,FALSE,"SimInp2";#N/A,#N/A,FALSE,"SimOut1";#N/A,#N/A,FALSE,"SimOut2";#N/A,#N/A,FALSE,"SimOut3";#N/A,#N/A,FALSE,"SimOut4";#N/A,#N/A,FALSE,"SimOut5"}</definedName>
    <definedName name="teset" localSheetId="13" hidden="1">{#N/A,#N/A,FALSE,"SimInp1";#N/A,#N/A,FALSE,"SimInp2";#N/A,#N/A,FALSE,"SimOut1";#N/A,#N/A,FALSE,"SimOut2";#N/A,#N/A,FALSE,"SimOut3";#N/A,#N/A,FALSE,"SimOut4";#N/A,#N/A,FALSE,"SimOut5"}</definedName>
    <definedName name="teset" localSheetId="11"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ITLES" localSheetId="14">#REF!</definedName>
    <definedName name="TITLES" localSheetId="13">#REF!</definedName>
    <definedName name="TITLES" localSheetId="11">#REF!</definedName>
    <definedName name="TITLES">#REF!</definedName>
    <definedName name="TM" localSheetId="14">#REF!</definedName>
    <definedName name="TM" localSheetId="13">#REF!</definedName>
    <definedName name="TM" localSheetId="11">#REF!</definedName>
    <definedName name="TM">#REF!</definedName>
    <definedName name="TM_D" localSheetId="14">#REF!</definedName>
    <definedName name="TM_D" localSheetId="13">#REF!</definedName>
    <definedName name="TM_D" localSheetId="11">#REF!</definedName>
    <definedName name="TM_D">#REF!</definedName>
    <definedName name="TM_DPCH" localSheetId="14">#REF!</definedName>
    <definedName name="TM_DPCH" localSheetId="13">#REF!</definedName>
    <definedName name="TM_DPCH" localSheetId="11">#REF!</definedName>
    <definedName name="TM_DPCH">#REF!</definedName>
    <definedName name="TM_R" localSheetId="14">#REF!</definedName>
    <definedName name="TM_R" localSheetId="13">#REF!</definedName>
    <definedName name="TM_R" localSheetId="11">#REF!</definedName>
    <definedName name="TM_R">#REF!</definedName>
    <definedName name="TM_RPCH" localSheetId="14">#REF!</definedName>
    <definedName name="TM_RPCH" localSheetId="13">#REF!</definedName>
    <definedName name="TM_RPCH" localSheetId="11">#REF!</definedName>
    <definedName name="TM_RPCH">#REF!</definedName>
    <definedName name="TMG" localSheetId="14">#REF!</definedName>
    <definedName name="TMG" localSheetId="13">#REF!</definedName>
    <definedName name="TMG" localSheetId="11">#REF!</definedName>
    <definedName name="TMG">#REF!</definedName>
    <definedName name="TMG_D">[10]Q5!$E$23:$AH$23</definedName>
    <definedName name="TMG_DPCH" localSheetId="14">#REF!</definedName>
    <definedName name="TMG_DPCH" localSheetId="13">#REF!</definedName>
    <definedName name="TMG_DPCH" localSheetId="11">#REF!</definedName>
    <definedName name="TMG_DPCH">#REF!</definedName>
    <definedName name="TMG_R" localSheetId="14">#REF!</definedName>
    <definedName name="TMG_R" localSheetId="13">#REF!</definedName>
    <definedName name="TMG_R" localSheetId="11">#REF!</definedName>
    <definedName name="TMG_R">#REF!</definedName>
    <definedName name="TMG_RPCH" localSheetId="14">#REF!</definedName>
    <definedName name="TMG_RPCH" localSheetId="13">#REF!</definedName>
    <definedName name="TMG_RPCH" localSheetId="11">#REF!</definedName>
    <definedName name="TMG_RPCH">#REF!</definedName>
    <definedName name="TMGO">#N/A</definedName>
    <definedName name="TMGO_D" localSheetId="14">#REF!</definedName>
    <definedName name="TMGO_D" localSheetId="13">#REF!</definedName>
    <definedName name="TMGO_D" localSheetId="11">#REF!</definedName>
    <definedName name="TMGO_D">#REF!</definedName>
    <definedName name="TMGO_DPCH" localSheetId="14">#REF!</definedName>
    <definedName name="TMGO_DPCH" localSheetId="13">#REF!</definedName>
    <definedName name="TMGO_DPCH" localSheetId="11">#REF!</definedName>
    <definedName name="TMGO_DPCH">#REF!</definedName>
    <definedName name="TMGO_R" localSheetId="14">#REF!</definedName>
    <definedName name="TMGO_R" localSheetId="13">#REF!</definedName>
    <definedName name="TMGO_R" localSheetId="11">#REF!</definedName>
    <definedName name="TMGO_R">#REF!</definedName>
    <definedName name="TMGO_RPCH" localSheetId="14">#REF!</definedName>
    <definedName name="TMGO_RPCH" localSheetId="13">#REF!</definedName>
    <definedName name="TMGO_RPCH" localSheetId="11">#REF!</definedName>
    <definedName name="TMGO_RPCH">#REF!</definedName>
    <definedName name="TMGXO" localSheetId="14">#REF!</definedName>
    <definedName name="TMGXO" localSheetId="13">#REF!</definedName>
    <definedName name="TMGXO" localSheetId="11">#REF!</definedName>
    <definedName name="TMGXO">#REF!</definedName>
    <definedName name="TMGXO_D" localSheetId="14">#REF!</definedName>
    <definedName name="TMGXO_D" localSheetId="13">#REF!</definedName>
    <definedName name="TMGXO_D" localSheetId="11">#REF!</definedName>
    <definedName name="TMGXO_D">#REF!</definedName>
    <definedName name="TMGXO_DPCH" localSheetId="14">#REF!</definedName>
    <definedName name="TMGXO_DPCH" localSheetId="13">#REF!</definedName>
    <definedName name="TMGXO_DPCH" localSheetId="11">#REF!</definedName>
    <definedName name="TMGXO_DPCH">#REF!</definedName>
    <definedName name="TMGXO_R" localSheetId="14">#REF!</definedName>
    <definedName name="TMGXO_R" localSheetId="13">#REF!</definedName>
    <definedName name="TMGXO_R" localSheetId="11">#REF!</definedName>
    <definedName name="TMGXO_R">#REF!</definedName>
    <definedName name="TMGXO_RPCH" localSheetId="14">#REF!</definedName>
    <definedName name="TMGXO_RPCH" localSheetId="13">#REF!</definedName>
    <definedName name="TMGXO_RPCH" localSheetId="11">#REF!</definedName>
    <definedName name="TMGXO_RPCH">#REF!</definedName>
    <definedName name="TMS" localSheetId="14">#REF!</definedName>
    <definedName name="TMS" localSheetId="13">#REF!</definedName>
    <definedName name="TMS" localSheetId="11">#REF!</definedName>
    <definedName name="TMS">#REF!</definedName>
    <definedName name="TOC" localSheetId="14">#REF!</definedName>
    <definedName name="TOC" localSheetId="13">#REF!</definedName>
    <definedName name="TOC" localSheetId="11">#REF!</definedName>
    <definedName name="TOC">#REF!</definedName>
    <definedName name="TODO">[22]BCC!$A$1:$N$821,[22]BCC!$A$822:$N$1624</definedName>
    <definedName name="Trade" localSheetId="14">#REF!</definedName>
    <definedName name="Trade" localSheetId="13">#REF!</definedName>
    <definedName name="Trade" localSheetId="11">#REF!</definedName>
    <definedName name="Trade">#REF!</definedName>
    <definedName name="TRADE3" localSheetId="14">[6]Trade!#REF!</definedName>
    <definedName name="TRADE3" localSheetId="13">[6]Trade!#REF!</definedName>
    <definedName name="TRADE3" localSheetId="11">[6]Trade!#REF!</definedName>
    <definedName name="TRADE3">[6]Trade!#REF!</definedName>
    <definedName name="TX" localSheetId="14">#REF!</definedName>
    <definedName name="TX" localSheetId="13">#REF!</definedName>
    <definedName name="TX" localSheetId="11">#REF!</definedName>
    <definedName name="TX">#REF!</definedName>
    <definedName name="TX_D" localSheetId="14">#REF!</definedName>
    <definedName name="TX_D" localSheetId="13">#REF!</definedName>
    <definedName name="TX_D" localSheetId="11">#REF!</definedName>
    <definedName name="TX_D">#REF!</definedName>
    <definedName name="TX_DPCH" localSheetId="14">#REF!</definedName>
    <definedName name="TX_DPCH" localSheetId="13">#REF!</definedName>
    <definedName name="TX_DPCH" localSheetId="11">#REF!</definedName>
    <definedName name="TX_DPCH">#REF!</definedName>
    <definedName name="TX_R" localSheetId="14">#REF!</definedName>
    <definedName name="TX_R" localSheetId="13">#REF!</definedName>
    <definedName name="TX_R" localSheetId="11">#REF!</definedName>
    <definedName name="TX_R">#REF!</definedName>
    <definedName name="TX_RPCH" localSheetId="14">#REF!</definedName>
    <definedName name="TX_RPCH" localSheetId="13">#REF!</definedName>
    <definedName name="TX_RPCH" localSheetId="11">#REF!</definedName>
    <definedName name="TX_RPCH">#REF!</definedName>
    <definedName name="TXG" localSheetId="14">#REF!</definedName>
    <definedName name="TXG" localSheetId="13">#REF!</definedName>
    <definedName name="TXG" localSheetId="11">#REF!</definedName>
    <definedName name="TXG">#REF!</definedName>
    <definedName name="TXG_D">#N/A</definedName>
    <definedName name="TXG_DPCH" localSheetId="14">#REF!</definedName>
    <definedName name="TXG_DPCH" localSheetId="13">#REF!</definedName>
    <definedName name="TXG_DPCH" localSheetId="11">#REF!</definedName>
    <definedName name="TXG_DPCH">#REF!</definedName>
    <definedName name="TXG_R" localSheetId="14">#REF!</definedName>
    <definedName name="TXG_R" localSheetId="13">#REF!</definedName>
    <definedName name="TXG_R" localSheetId="11">#REF!</definedName>
    <definedName name="TXG_R">#REF!</definedName>
    <definedName name="TXG_RPCH" localSheetId="14">#REF!</definedName>
    <definedName name="TXG_RPCH" localSheetId="13">#REF!</definedName>
    <definedName name="TXG_RPCH" localSheetId="11">#REF!</definedName>
    <definedName name="TXG_RPCH">#REF!</definedName>
    <definedName name="TXGO">#N/A</definedName>
    <definedName name="TXGO_D" localSheetId="14">#REF!</definedName>
    <definedName name="TXGO_D" localSheetId="13">#REF!</definedName>
    <definedName name="TXGO_D" localSheetId="11">#REF!</definedName>
    <definedName name="TXGO_D">#REF!</definedName>
    <definedName name="TXGO_DPCH" localSheetId="14">#REF!</definedName>
    <definedName name="TXGO_DPCH" localSheetId="13">#REF!</definedName>
    <definedName name="TXGO_DPCH" localSheetId="11">#REF!</definedName>
    <definedName name="TXGO_DPCH">#REF!</definedName>
    <definedName name="TXGO_R" localSheetId="14">#REF!</definedName>
    <definedName name="TXGO_R" localSheetId="13">#REF!</definedName>
    <definedName name="TXGO_R" localSheetId="11">#REF!</definedName>
    <definedName name="TXGO_R">#REF!</definedName>
    <definedName name="TXGO_RPCH" localSheetId="14">#REF!</definedName>
    <definedName name="TXGO_RPCH" localSheetId="13">#REF!</definedName>
    <definedName name="TXGO_RPCH" localSheetId="11">#REF!</definedName>
    <definedName name="TXGO_RPCH">#REF!</definedName>
    <definedName name="TXGXO" localSheetId="14">#REF!</definedName>
    <definedName name="TXGXO" localSheetId="13">#REF!</definedName>
    <definedName name="TXGXO" localSheetId="11">#REF!</definedName>
    <definedName name="TXGXO">#REF!</definedName>
    <definedName name="TXGXO_D" localSheetId="14">#REF!</definedName>
    <definedName name="TXGXO_D" localSheetId="13">#REF!</definedName>
    <definedName name="TXGXO_D" localSheetId="11">#REF!</definedName>
    <definedName name="TXGXO_D">#REF!</definedName>
    <definedName name="TXGXO_DPCH" localSheetId="14">#REF!</definedName>
    <definedName name="TXGXO_DPCH" localSheetId="13">#REF!</definedName>
    <definedName name="TXGXO_DPCH" localSheetId="11">#REF!</definedName>
    <definedName name="TXGXO_DPCH">#REF!</definedName>
    <definedName name="TXGXO_R" localSheetId="14">#REF!</definedName>
    <definedName name="TXGXO_R" localSheetId="13">#REF!</definedName>
    <definedName name="TXGXO_R" localSheetId="11">#REF!</definedName>
    <definedName name="TXGXO_R">#REF!</definedName>
    <definedName name="TXGXO_RPCH" localSheetId="14">#REF!</definedName>
    <definedName name="TXGXO_RPCH" localSheetId="13">#REF!</definedName>
    <definedName name="TXGXO_RPCH" localSheetId="11">#REF!</definedName>
    <definedName name="TXGXO_RPCH">#REF!</definedName>
    <definedName name="TXS" localSheetId="14">#REF!</definedName>
    <definedName name="TXS" localSheetId="13">#REF!</definedName>
    <definedName name="TXS" localSheetId="11">#REF!</definedName>
    <definedName name="TXS">#REF!</definedName>
    <definedName name="UCP" localSheetId="14">#REF!</definedName>
    <definedName name="UCP" localSheetId="13">#REF!</definedName>
    <definedName name="UCP" localSheetId="11">#REF!</definedName>
    <definedName name="UCP">#REF!</definedName>
    <definedName name="unemp_96Q3" localSheetId="14">#REF!</definedName>
    <definedName name="unemp_96Q3" localSheetId="13">#REF!</definedName>
    <definedName name="unemp_96Q3" localSheetId="11">#REF!</definedName>
    <definedName name="unemp_96Q3">#REF!</definedName>
    <definedName name="unemp_96Q4" localSheetId="14">#REF!</definedName>
    <definedName name="unemp_96Q4" localSheetId="13">#REF!</definedName>
    <definedName name="unemp_96Q4" localSheetId="11">#REF!</definedName>
    <definedName name="unemp_96Q4">#REF!</definedName>
    <definedName name="unemp_97Q1" localSheetId="14">#REF!</definedName>
    <definedName name="unemp_97Q1" localSheetId="13">#REF!</definedName>
    <definedName name="unemp_97Q1" localSheetId="11">#REF!</definedName>
    <definedName name="unemp_97Q1">#REF!</definedName>
    <definedName name="unemp_97Q2" localSheetId="14">#REF!</definedName>
    <definedName name="unemp_97Q2" localSheetId="13">#REF!</definedName>
    <definedName name="unemp_97Q2" localSheetId="11">#REF!</definedName>
    <definedName name="unemp_97Q2">#REF!</definedName>
    <definedName name="unemp_nat" localSheetId="14">#REF!</definedName>
    <definedName name="unemp_nat" localSheetId="13">#REF!</definedName>
    <definedName name="unemp_nat" localSheetId="11">#REF!</definedName>
    <definedName name="unemp_nat">#REF!</definedName>
    <definedName name="unemp_urbrural" localSheetId="14">#REF!</definedName>
    <definedName name="unemp_urbrural" localSheetId="13">#REF!</definedName>
    <definedName name="unemp_urbrural" localSheetId="11">#REF!</definedName>
    <definedName name="unemp_urbrural">#REF!</definedName>
    <definedName name="Units" comment="List of Feasible Units" localSheetId="14">#REF!</definedName>
    <definedName name="Units" comment="List of Feasible Units" localSheetId="13">#REF!</definedName>
    <definedName name="Units" comment="List of Feasible Units" localSheetId="11">#REF!</definedName>
    <definedName name="Units" comment="List of Feasible Units">#REF!</definedName>
    <definedName name="Units2" localSheetId="14">#REF!</definedName>
    <definedName name="Units2" localSheetId="13">#REF!</definedName>
    <definedName name="Units2" localSheetId="11">#REF!</definedName>
    <definedName name="Units2">#REF!</definedName>
    <definedName name="USDSR" localSheetId="14">#REF!</definedName>
    <definedName name="USDSR" localSheetId="13">#REF!</definedName>
    <definedName name="USDSR" localSheetId="11">#REF!</definedName>
    <definedName name="USDSR">#REF!</definedName>
    <definedName name="VTITLES" localSheetId="14">#REF!</definedName>
    <definedName name="VTITLES" localSheetId="13">#REF!</definedName>
    <definedName name="VTITLES" localSheetId="11">#REF!</definedName>
    <definedName name="VTITLES">#REF!</definedName>
    <definedName name="wage_govt_sector" localSheetId="14">#REF!</definedName>
    <definedName name="wage_govt_sector" localSheetId="13">#REF!</definedName>
    <definedName name="wage_govt_sector" localSheetId="11">#REF!</definedName>
    <definedName name="wage_govt_sector">#REF!</definedName>
    <definedName name="WAPR" localSheetId="14">#REF!</definedName>
    <definedName name="WAPR" localSheetId="13">#REF!</definedName>
    <definedName name="WAPR" localSheetId="11">#REF!</definedName>
    <definedName name="WAPR">#REF!</definedName>
    <definedName name="WEO" localSheetId="14">#REF!</definedName>
    <definedName name="WEO" localSheetId="13">#REF!</definedName>
    <definedName name="WEO" localSheetId="11">#REF!</definedName>
    <definedName name="WEO">#REF!</definedName>
    <definedName name="WPCP33_D" localSheetId="14">#REF!</definedName>
    <definedName name="WPCP33_D" localSheetId="13">#REF!</definedName>
    <definedName name="WPCP33_D" localSheetId="11">#REF!</definedName>
    <definedName name="WPCP33_D">#REF!</definedName>
    <definedName name="WPCP33pch" localSheetId="14">#REF!</definedName>
    <definedName name="WPCP33pch" localSheetId="13">#REF!</definedName>
    <definedName name="WPCP33pch" localSheetId="11">#REF!</definedName>
    <definedName name="WPCP33pch">#REF!</definedName>
    <definedName name="wrn.BANKS." localSheetId="12" hidden="1">{#N/A,#N/A,FALSE,"BANKS"}</definedName>
    <definedName name="wrn.BANKS." localSheetId="14" hidden="1">{#N/A,#N/A,FALSE,"BANKS"}</definedName>
    <definedName name="wrn.BANKS." localSheetId="10" hidden="1">{#N/A,#N/A,FALSE,"BANKS"}</definedName>
    <definedName name="wrn.BANKS." localSheetId="13" hidden="1">{#N/A,#N/A,FALSE,"BANKS"}</definedName>
    <definedName name="wrn.BANKS." localSheetId="11" hidden="1">{#N/A,#N/A,FALSE,"BANKS"}</definedName>
    <definedName name="wrn.BANKS." hidden="1">{#N/A,#N/A,FALSE,"BANKS"}</definedName>
    <definedName name="wrn.BOP." localSheetId="12" hidden="1">{#N/A,#N/A,FALSE,"BOP"}</definedName>
    <definedName name="wrn.BOP." localSheetId="14" hidden="1">{#N/A,#N/A,FALSE,"BOP"}</definedName>
    <definedName name="wrn.BOP." localSheetId="10" hidden="1">{#N/A,#N/A,FALSE,"BOP"}</definedName>
    <definedName name="wrn.BOP." localSheetId="13" hidden="1">{#N/A,#N/A,FALSE,"BOP"}</definedName>
    <definedName name="wrn.BOP." localSheetId="11" hidden="1">{#N/A,#N/A,FALSE,"BOP"}</definedName>
    <definedName name="wrn.BOP." hidden="1">{#N/A,#N/A,FALSE,"BOP"}</definedName>
    <definedName name="wrn.BOP_MIDTERM." localSheetId="12" hidden="1">{"BOP_TAB",#N/A,FALSE,"N";"MIDTERM_TAB",#N/A,FALSE,"O"}</definedName>
    <definedName name="wrn.BOP_MIDTERM." localSheetId="14" hidden="1">{"BOP_TAB",#N/A,FALSE,"N";"MIDTERM_TAB",#N/A,FALSE,"O"}</definedName>
    <definedName name="wrn.BOP_MIDTERM." localSheetId="10" hidden="1">{"BOP_TAB",#N/A,FALSE,"N";"MIDTERM_TAB",#N/A,FALSE,"O"}</definedName>
    <definedName name="wrn.BOP_MIDTERM." localSheetId="13" hidden="1">{"BOP_TAB",#N/A,FALSE,"N";"MIDTERM_TAB",#N/A,FALSE,"O"}</definedName>
    <definedName name="wrn.BOP_MIDTERM." localSheetId="11" hidden="1">{"BOP_TAB",#N/A,FALSE,"N";"MIDTERM_TAB",#N/A,FALSE,"O"}</definedName>
    <definedName name="wrn.BOP_MIDTERM." hidden="1">{"BOP_TAB",#N/A,FALSE,"N";"MIDTERM_TAB",#N/A,FALSE,"O"}</definedName>
    <definedName name="wrn.CREDIT." localSheetId="12" hidden="1">{#N/A,#N/A,FALSE,"CREDIT"}</definedName>
    <definedName name="wrn.CREDIT." localSheetId="14" hidden="1">{#N/A,#N/A,FALSE,"CREDIT"}</definedName>
    <definedName name="wrn.CREDIT." localSheetId="10" hidden="1">{#N/A,#N/A,FALSE,"CREDIT"}</definedName>
    <definedName name="wrn.CREDIT." localSheetId="13" hidden="1">{#N/A,#N/A,FALSE,"CREDIT"}</definedName>
    <definedName name="wrn.CREDIT." localSheetId="11" hidden="1">{#N/A,#N/A,FALSE,"CREDIT"}</definedName>
    <definedName name="wrn.CREDIT." hidden="1">{#N/A,#N/A,FALSE,"CREDIT"}</definedName>
    <definedName name="wrn.DEBTSVC." localSheetId="12" hidden="1">{#N/A,#N/A,FALSE,"DEBTSVC"}</definedName>
    <definedName name="wrn.DEBTSVC." localSheetId="14" hidden="1">{#N/A,#N/A,FALSE,"DEBTSVC"}</definedName>
    <definedName name="wrn.DEBTSVC." localSheetId="10" hidden="1">{#N/A,#N/A,FALSE,"DEBTSVC"}</definedName>
    <definedName name="wrn.DEBTSVC." localSheetId="13" hidden="1">{#N/A,#N/A,FALSE,"DEBTSVC"}</definedName>
    <definedName name="wrn.DEBTSVC." localSheetId="11" hidden="1">{#N/A,#N/A,FALSE,"DEBTSVC"}</definedName>
    <definedName name="wrn.DEBTSVC." hidden="1">{#N/A,#N/A,FALSE,"DEBTSVC"}</definedName>
    <definedName name="wrn.DEPO." localSheetId="12" hidden="1">{#N/A,#N/A,FALSE,"DEPO"}</definedName>
    <definedName name="wrn.DEPO." localSheetId="14" hidden="1">{#N/A,#N/A,FALSE,"DEPO"}</definedName>
    <definedName name="wrn.DEPO." localSheetId="10" hidden="1">{#N/A,#N/A,FALSE,"DEPO"}</definedName>
    <definedName name="wrn.DEPO." localSheetId="13" hidden="1">{#N/A,#N/A,FALSE,"DEPO"}</definedName>
    <definedName name="wrn.DEPO." localSheetId="11" hidden="1">{#N/A,#N/A,FALSE,"DEPO"}</definedName>
    <definedName name="wrn.DEPO." hidden="1">{#N/A,#N/A,FALSE,"DEPO"}</definedName>
    <definedName name="wrn.EXCISE." localSheetId="12" hidden="1">{#N/A,#N/A,FALSE,"EXCISE"}</definedName>
    <definedName name="wrn.EXCISE." localSheetId="14" hidden="1">{#N/A,#N/A,FALSE,"EXCISE"}</definedName>
    <definedName name="wrn.EXCISE." localSheetId="10" hidden="1">{#N/A,#N/A,FALSE,"EXCISE"}</definedName>
    <definedName name="wrn.EXCISE." localSheetId="13" hidden="1">{#N/A,#N/A,FALSE,"EXCISE"}</definedName>
    <definedName name="wrn.EXCISE." localSheetId="11" hidden="1">{#N/A,#N/A,FALSE,"EXCISE"}</definedName>
    <definedName name="wrn.EXCISE." hidden="1">{#N/A,#N/A,FALSE,"EXCISE"}</definedName>
    <definedName name="wrn.EXRATE." localSheetId="12" hidden="1">{#N/A,#N/A,FALSE,"EXRATE"}</definedName>
    <definedName name="wrn.EXRATE." localSheetId="14" hidden="1">{#N/A,#N/A,FALSE,"EXRATE"}</definedName>
    <definedName name="wrn.EXRATE." localSheetId="10" hidden="1">{#N/A,#N/A,FALSE,"EXRATE"}</definedName>
    <definedName name="wrn.EXRATE." localSheetId="13" hidden="1">{#N/A,#N/A,FALSE,"EXRATE"}</definedName>
    <definedName name="wrn.EXRATE." localSheetId="11" hidden="1">{#N/A,#N/A,FALSE,"EXRATE"}</definedName>
    <definedName name="wrn.EXRATE." hidden="1">{#N/A,#N/A,FALSE,"EXRATE"}</definedName>
    <definedName name="wrn.EXTDEBT." localSheetId="12" hidden="1">{#N/A,#N/A,FALSE,"EXTDEBT"}</definedName>
    <definedName name="wrn.EXTDEBT." localSheetId="14" hidden="1">{#N/A,#N/A,FALSE,"EXTDEBT"}</definedName>
    <definedName name="wrn.EXTDEBT." localSheetId="10" hidden="1">{#N/A,#N/A,FALSE,"EXTDEBT"}</definedName>
    <definedName name="wrn.EXTDEBT." localSheetId="13" hidden="1">{#N/A,#N/A,FALSE,"EXTDEBT"}</definedName>
    <definedName name="wrn.EXTDEBT." localSheetId="11" hidden="1">{#N/A,#N/A,FALSE,"EXTDEBT"}</definedName>
    <definedName name="wrn.EXTDEBT." hidden="1">{#N/A,#N/A,FALSE,"EXTDEBT"}</definedName>
    <definedName name="wrn.EXTRABUDGT." localSheetId="12" hidden="1">{#N/A,#N/A,FALSE,"EXTRABUDGT"}</definedName>
    <definedName name="wrn.EXTRABUDGT." localSheetId="14" hidden="1">{#N/A,#N/A,FALSE,"EXTRABUDGT"}</definedName>
    <definedName name="wrn.EXTRABUDGT." localSheetId="10" hidden="1">{#N/A,#N/A,FALSE,"EXTRABUDGT"}</definedName>
    <definedName name="wrn.EXTRABUDGT." localSheetId="13" hidden="1">{#N/A,#N/A,FALSE,"EXTRABUDGT"}</definedName>
    <definedName name="wrn.EXTRABUDGT." localSheetId="11" hidden="1">{#N/A,#N/A,FALSE,"EXTRABUDGT"}</definedName>
    <definedName name="wrn.EXTRABUDGT." hidden="1">{#N/A,#N/A,FALSE,"EXTRABUDGT"}</definedName>
    <definedName name="wrn.EXTRABUDGT2." localSheetId="12" hidden="1">{#N/A,#N/A,FALSE,"EXTRABUDGT2"}</definedName>
    <definedName name="wrn.EXTRABUDGT2." localSheetId="14" hidden="1">{#N/A,#N/A,FALSE,"EXTRABUDGT2"}</definedName>
    <definedName name="wrn.EXTRABUDGT2." localSheetId="10" hidden="1">{#N/A,#N/A,FALSE,"EXTRABUDGT2"}</definedName>
    <definedName name="wrn.EXTRABUDGT2." localSheetId="13" hidden="1">{#N/A,#N/A,FALSE,"EXTRABUDGT2"}</definedName>
    <definedName name="wrn.EXTRABUDGT2." localSheetId="11" hidden="1">{#N/A,#N/A,FALSE,"EXTRABUDGT2"}</definedName>
    <definedName name="wrn.EXTRABUDGT2." hidden="1">{#N/A,#N/A,FALSE,"EXTRABUDGT2"}</definedName>
    <definedName name="wrn.GDP." localSheetId="12" hidden="1">{#N/A,#N/A,FALSE,"GDP_ORIGIN";#N/A,#N/A,FALSE,"EMP_POP"}</definedName>
    <definedName name="wrn.GDP." localSheetId="14" hidden="1">{#N/A,#N/A,FALSE,"GDP_ORIGIN";#N/A,#N/A,FALSE,"EMP_POP"}</definedName>
    <definedName name="wrn.GDP." localSheetId="10" hidden="1">{#N/A,#N/A,FALSE,"GDP_ORIGIN";#N/A,#N/A,FALSE,"EMP_POP"}</definedName>
    <definedName name="wrn.GDP." localSheetId="13" hidden="1">{#N/A,#N/A,FALSE,"GDP_ORIGIN";#N/A,#N/A,FALSE,"EMP_POP"}</definedName>
    <definedName name="wrn.GDP." localSheetId="11" hidden="1">{#N/A,#N/A,FALSE,"GDP_ORIGIN";#N/A,#N/A,FALSE,"EMP_POP"}</definedName>
    <definedName name="wrn.GDP." hidden="1">{#N/A,#N/A,FALSE,"GDP_ORIGIN";#N/A,#N/A,FALSE,"EMP_POP"}</definedName>
    <definedName name="wrn.GGOVT." localSheetId="12" hidden="1">{#N/A,#N/A,FALSE,"GGOVT"}</definedName>
    <definedName name="wrn.GGOVT." localSheetId="14" hidden="1">{#N/A,#N/A,FALSE,"GGOVT"}</definedName>
    <definedName name="wrn.GGOVT." localSheetId="10" hidden="1">{#N/A,#N/A,FALSE,"GGOVT"}</definedName>
    <definedName name="wrn.GGOVT." localSheetId="13" hidden="1">{#N/A,#N/A,FALSE,"GGOVT"}</definedName>
    <definedName name="wrn.GGOVT." localSheetId="11" hidden="1">{#N/A,#N/A,FALSE,"GGOVT"}</definedName>
    <definedName name="wrn.GGOVT." hidden="1">{#N/A,#N/A,FALSE,"GGOVT"}</definedName>
    <definedName name="wrn.GGOVT2." localSheetId="12" hidden="1">{#N/A,#N/A,FALSE,"GGOVT2"}</definedName>
    <definedName name="wrn.GGOVT2." localSheetId="14" hidden="1">{#N/A,#N/A,FALSE,"GGOVT2"}</definedName>
    <definedName name="wrn.GGOVT2." localSheetId="10" hidden="1">{#N/A,#N/A,FALSE,"GGOVT2"}</definedName>
    <definedName name="wrn.GGOVT2." localSheetId="13" hidden="1">{#N/A,#N/A,FALSE,"GGOVT2"}</definedName>
    <definedName name="wrn.GGOVT2." localSheetId="11" hidden="1">{#N/A,#N/A,FALSE,"GGOVT2"}</definedName>
    <definedName name="wrn.GGOVT2." hidden="1">{#N/A,#N/A,FALSE,"GGOVT2"}</definedName>
    <definedName name="wrn.GGOVTPC." localSheetId="12" hidden="1">{#N/A,#N/A,FALSE,"GGOVT%"}</definedName>
    <definedName name="wrn.GGOVTPC." localSheetId="14" hidden="1">{#N/A,#N/A,FALSE,"GGOVT%"}</definedName>
    <definedName name="wrn.GGOVTPC." localSheetId="10" hidden="1">{#N/A,#N/A,FALSE,"GGOVT%"}</definedName>
    <definedName name="wrn.GGOVTPC." localSheetId="13" hidden="1">{#N/A,#N/A,FALSE,"GGOVT%"}</definedName>
    <definedName name="wrn.GGOVTPC." localSheetId="11" hidden="1">{#N/A,#N/A,FALSE,"GGOVT%"}</definedName>
    <definedName name="wrn.GGOVTPC." hidden="1">{#N/A,#N/A,FALSE,"GGOVT%"}</definedName>
    <definedName name="wrn.INCOMETX." localSheetId="12" hidden="1">{#N/A,#N/A,FALSE,"INCOMETX"}</definedName>
    <definedName name="wrn.INCOMETX." localSheetId="14" hidden="1">{#N/A,#N/A,FALSE,"INCOMETX"}</definedName>
    <definedName name="wrn.INCOMETX." localSheetId="10" hidden="1">{#N/A,#N/A,FALSE,"INCOMETX"}</definedName>
    <definedName name="wrn.INCOMETX." localSheetId="13" hidden="1">{#N/A,#N/A,FALSE,"INCOMETX"}</definedName>
    <definedName name="wrn.INCOMETX." localSheetId="11" hidden="1">{#N/A,#N/A,FALSE,"INCOMETX"}</definedName>
    <definedName name="wrn.INCOMETX." hidden="1">{#N/A,#N/A,FALSE,"INCOMETX"}</definedName>
    <definedName name="wrn.Input._.and._.output._.tables." localSheetId="12"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13"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12" hidden="1">{#N/A,#N/A,FALSE,"INTERST"}</definedName>
    <definedName name="wrn.INTERST." localSheetId="14" hidden="1">{#N/A,#N/A,FALSE,"INTERST"}</definedName>
    <definedName name="wrn.INTERST." localSheetId="10" hidden="1">{#N/A,#N/A,FALSE,"INTERST"}</definedName>
    <definedName name="wrn.INTERST." localSheetId="13" hidden="1">{#N/A,#N/A,FALSE,"INTERST"}</definedName>
    <definedName name="wrn.INTERST." localSheetId="11" hidden="1">{#N/A,#N/A,FALSE,"INTERST"}</definedName>
    <definedName name="wrn.INTERST." hidden="1">{#N/A,#N/A,FALSE,"INTERST"}</definedName>
    <definedName name="wrn.MDABOP." localSheetId="12"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13"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12" hidden="1">{"MONA",#N/A,FALSE,"S"}</definedName>
    <definedName name="wrn.MONA." localSheetId="14" hidden="1">{"MONA",#N/A,FALSE,"S"}</definedName>
    <definedName name="wrn.MONA." localSheetId="10" hidden="1">{"MONA",#N/A,FALSE,"S"}</definedName>
    <definedName name="wrn.MONA." localSheetId="13" hidden="1">{"MONA",#N/A,FALSE,"S"}</definedName>
    <definedName name="wrn.MONA." localSheetId="11" hidden="1">{"MONA",#N/A,FALSE,"S"}</definedName>
    <definedName name="wrn.MONA." hidden="1">{"MONA",#N/A,FALSE,"S"}</definedName>
    <definedName name="wrn.MS." localSheetId="12" hidden="1">{#N/A,#N/A,FALSE,"MS"}</definedName>
    <definedName name="wrn.MS." localSheetId="14" hidden="1">{#N/A,#N/A,FALSE,"MS"}</definedName>
    <definedName name="wrn.MS." localSheetId="10" hidden="1">{#N/A,#N/A,FALSE,"MS"}</definedName>
    <definedName name="wrn.MS." localSheetId="13" hidden="1">{#N/A,#N/A,FALSE,"MS"}</definedName>
    <definedName name="wrn.MS." localSheetId="11" hidden="1">{#N/A,#N/A,FALSE,"MS"}</definedName>
    <definedName name="wrn.MS." hidden="1">{#N/A,#N/A,FALSE,"MS"}</definedName>
    <definedName name="wrn.NBG." localSheetId="12" hidden="1">{#N/A,#N/A,FALSE,"NBG"}</definedName>
    <definedName name="wrn.NBG." localSheetId="14" hidden="1">{#N/A,#N/A,FALSE,"NBG"}</definedName>
    <definedName name="wrn.NBG." localSheetId="10" hidden="1">{#N/A,#N/A,FALSE,"NBG"}</definedName>
    <definedName name="wrn.NBG." localSheetId="13" hidden="1">{#N/A,#N/A,FALSE,"NBG"}</definedName>
    <definedName name="wrn.NBG." localSheetId="11" hidden="1">{#N/A,#N/A,FALSE,"NBG"}</definedName>
    <definedName name="wrn.NBG." hidden="1">{#N/A,#N/A,FALSE,"NBG"}</definedName>
    <definedName name="wrn.Output._.tables." localSheetId="12" hidden="1">{#N/A,#N/A,FALSE,"I";#N/A,#N/A,FALSE,"J";#N/A,#N/A,FALSE,"K";#N/A,#N/A,FALSE,"L";#N/A,#N/A,FALSE,"M";#N/A,#N/A,FALSE,"N";#N/A,#N/A,FALSE,"O"}</definedName>
    <definedName name="wrn.Output._.tables." localSheetId="14" hidden="1">{#N/A,#N/A,FALSE,"I";#N/A,#N/A,FALSE,"J";#N/A,#N/A,FALSE,"K";#N/A,#N/A,FALSE,"L";#N/A,#N/A,FALSE,"M";#N/A,#N/A,FALSE,"N";#N/A,#N/A,FALSE,"O"}</definedName>
    <definedName name="wrn.Output._.tables." localSheetId="10" hidden="1">{#N/A,#N/A,FALSE,"I";#N/A,#N/A,FALSE,"J";#N/A,#N/A,FALSE,"K";#N/A,#N/A,FALSE,"L";#N/A,#N/A,FALSE,"M";#N/A,#N/A,FALSE,"N";#N/A,#N/A,FALSE,"O"}</definedName>
    <definedName name="wrn.Output._.tables." localSheetId="13" hidden="1">{#N/A,#N/A,FALSE,"I";#N/A,#N/A,FALSE,"J";#N/A,#N/A,FALSE,"K";#N/A,#N/A,FALSE,"L";#N/A,#N/A,FALSE,"M";#N/A,#N/A,FALSE,"N";#N/A,#N/A,FALSE,"O"}</definedName>
    <definedName name="wrn.Output._.tables." localSheetId="11" hidden="1">{#N/A,#N/A,FALSE,"I";#N/A,#N/A,FALSE,"J";#N/A,#N/A,FALSE,"K";#N/A,#N/A,FALSE,"L";#N/A,#N/A,FALSE,"M";#N/A,#N/A,FALSE,"N";#N/A,#N/A,FALSE,"O"}</definedName>
    <definedName name="wrn.Output._.tables." hidden="1">{#N/A,#N/A,FALSE,"I";#N/A,#N/A,FALSE,"J";#N/A,#N/A,FALSE,"K";#N/A,#N/A,FALSE,"L";#N/A,#N/A,FALSE,"M";#N/A,#N/A,FALSE,"N";#N/A,#N/A,FALSE,"O"}</definedName>
    <definedName name="wrn.PCPI." localSheetId="12" hidden="1">{#N/A,#N/A,FALSE,"PCPI"}</definedName>
    <definedName name="wrn.PCPI." localSheetId="14" hidden="1">{#N/A,#N/A,FALSE,"PCPI"}</definedName>
    <definedName name="wrn.PCPI." localSheetId="10" hidden="1">{#N/A,#N/A,FALSE,"PCPI"}</definedName>
    <definedName name="wrn.PCPI." localSheetId="13" hidden="1">{#N/A,#N/A,FALSE,"PCPI"}</definedName>
    <definedName name="wrn.PCPI." localSheetId="11" hidden="1">{#N/A,#N/A,FALSE,"PCPI"}</definedName>
    <definedName name="wrn.PCPI." hidden="1">{#N/A,#N/A,FALSE,"PCPI"}</definedName>
    <definedName name="wrn.PENSION." localSheetId="12" hidden="1">{#N/A,#N/A,FALSE,"PENSION"}</definedName>
    <definedName name="wrn.PENSION." localSheetId="14" hidden="1">{#N/A,#N/A,FALSE,"PENSION"}</definedName>
    <definedName name="wrn.PENSION." localSheetId="10" hidden="1">{#N/A,#N/A,FALSE,"PENSION"}</definedName>
    <definedName name="wrn.PENSION." localSheetId="13" hidden="1">{#N/A,#N/A,FALSE,"PENSION"}</definedName>
    <definedName name="wrn.PENSION." localSheetId="11" hidden="1">{#N/A,#N/A,FALSE,"PENSION"}</definedName>
    <definedName name="wrn.PENSION." hidden="1">{#N/A,#N/A,FALSE,"PENSION"}</definedName>
    <definedName name="wrn.PRUDENT." localSheetId="12" hidden="1">{#N/A,#N/A,FALSE,"PRUDENT"}</definedName>
    <definedName name="wrn.PRUDENT." localSheetId="14" hidden="1">{#N/A,#N/A,FALSE,"PRUDENT"}</definedName>
    <definedName name="wrn.PRUDENT." localSheetId="10" hidden="1">{#N/A,#N/A,FALSE,"PRUDENT"}</definedName>
    <definedName name="wrn.PRUDENT." localSheetId="13" hidden="1">{#N/A,#N/A,FALSE,"PRUDENT"}</definedName>
    <definedName name="wrn.PRUDENT." localSheetId="11" hidden="1">{#N/A,#N/A,FALSE,"PRUDENT"}</definedName>
    <definedName name="wrn.PRUDENT." hidden="1">{#N/A,#N/A,FALSE,"PRUDENT"}</definedName>
    <definedName name="wrn.PUBLEXP." localSheetId="12" hidden="1">{#N/A,#N/A,FALSE,"PUBLEXP"}</definedName>
    <definedName name="wrn.PUBLEXP." localSheetId="14" hidden="1">{#N/A,#N/A,FALSE,"PUBLEXP"}</definedName>
    <definedName name="wrn.PUBLEXP." localSheetId="10" hidden="1">{#N/A,#N/A,FALSE,"PUBLEXP"}</definedName>
    <definedName name="wrn.PUBLEXP." localSheetId="13" hidden="1">{#N/A,#N/A,FALSE,"PUBLEXP"}</definedName>
    <definedName name="wrn.PUBLEXP." localSheetId="11" hidden="1">{#N/A,#N/A,FALSE,"PUBLEXP"}</definedName>
    <definedName name="wrn.PUBLEXP." hidden="1">{#N/A,#N/A,FALSE,"PUBLEXP"}</definedName>
    <definedName name="wrn.REDTABS."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12" hidden="1">{#N/A,#N/A,FALSE,"REVSHARE"}</definedName>
    <definedName name="wrn.REVSHARE." localSheetId="14" hidden="1">{#N/A,#N/A,FALSE,"REVSHARE"}</definedName>
    <definedName name="wrn.REVSHARE." localSheetId="10" hidden="1">{#N/A,#N/A,FALSE,"REVSHARE"}</definedName>
    <definedName name="wrn.REVSHARE." localSheetId="13" hidden="1">{#N/A,#N/A,FALSE,"REVSHARE"}</definedName>
    <definedName name="wrn.REVSHARE." localSheetId="11" hidden="1">{#N/A,#N/A,FALSE,"REVSHARE"}</definedName>
    <definedName name="wrn.REVSHARE." hidden="1">{#N/A,#N/A,FALSE,"REVSHARE"}</definedName>
    <definedName name="wrn.STATE." localSheetId="12" hidden="1">{#N/A,#N/A,FALSE,"STATE"}</definedName>
    <definedName name="wrn.STATE." localSheetId="14" hidden="1">{#N/A,#N/A,FALSE,"STATE"}</definedName>
    <definedName name="wrn.STATE." localSheetId="10" hidden="1">{#N/A,#N/A,FALSE,"STATE"}</definedName>
    <definedName name="wrn.STATE." localSheetId="13" hidden="1">{#N/A,#N/A,FALSE,"STATE"}</definedName>
    <definedName name="wrn.STATE." localSheetId="11" hidden="1">{#N/A,#N/A,FALSE,"STATE"}</definedName>
    <definedName name="wrn.STATE." hidden="1">{#N/A,#N/A,FALSE,"STATE"}</definedName>
    <definedName name="wrn.TAXARREARS." localSheetId="12" hidden="1">{#N/A,#N/A,FALSE,"TAXARREARS"}</definedName>
    <definedName name="wrn.TAXARREARS." localSheetId="14" hidden="1">{#N/A,#N/A,FALSE,"TAXARREARS"}</definedName>
    <definedName name="wrn.TAXARREARS." localSheetId="10" hidden="1">{#N/A,#N/A,FALSE,"TAXARREARS"}</definedName>
    <definedName name="wrn.TAXARREARS." localSheetId="13" hidden="1">{#N/A,#N/A,FALSE,"TAXARREARS"}</definedName>
    <definedName name="wrn.TAXARREARS." localSheetId="11" hidden="1">{#N/A,#N/A,FALSE,"TAXARREARS"}</definedName>
    <definedName name="wrn.TAXARREARS." hidden="1">{#N/A,#N/A,FALSE,"TAXARREARS"}</definedName>
    <definedName name="wrn.TAXPAYRS." localSheetId="12" hidden="1">{#N/A,#N/A,FALSE,"TAXPAYRS"}</definedName>
    <definedName name="wrn.TAXPAYRS." localSheetId="14" hidden="1">{#N/A,#N/A,FALSE,"TAXPAYRS"}</definedName>
    <definedName name="wrn.TAXPAYRS." localSheetId="10" hidden="1">{#N/A,#N/A,FALSE,"TAXPAYRS"}</definedName>
    <definedName name="wrn.TAXPAYRS." localSheetId="13" hidden="1">{#N/A,#N/A,FALSE,"TAXPAYRS"}</definedName>
    <definedName name="wrn.TAXPAYRS." localSheetId="11" hidden="1">{#N/A,#N/A,FALSE,"TAXPAYRS"}</definedName>
    <definedName name="wrn.TAXPAYRS." hidden="1">{#N/A,#N/A,FALSE,"TAXPAYRS"}</definedName>
    <definedName name="wrn.TRADE." localSheetId="12" hidden="1">{#N/A,#N/A,FALSE,"TRADE"}</definedName>
    <definedName name="wrn.TRADE." localSheetId="14" hidden="1">{#N/A,#N/A,FALSE,"TRADE"}</definedName>
    <definedName name="wrn.TRADE." localSheetId="10" hidden="1">{#N/A,#N/A,FALSE,"TRADE"}</definedName>
    <definedName name="wrn.TRADE." localSheetId="13" hidden="1">{#N/A,#N/A,FALSE,"TRADE"}</definedName>
    <definedName name="wrn.TRADE." localSheetId="11" hidden="1">{#N/A,#N/A,FALSE,"TRADE"}</definedName>
    <definedName name="wrn.TRADE." hidden="1">{#N/A,#N/A,FALSE,"TRADE"}</definedName>
    <definedName name="wrn.TRANSPORT." localSheetId="12" hidden="1">{#N/A,#N/A,FALSE,"TRANPORT"}</definedName>
    <definedName name="wrn.TRANSPORT." localSheetId="14" hidden="1">{#N/A,#N/A,FALSE,"TRANPORT"}</definedName>
    <definedName name="wrn.TRANSPORT." localSheetId="10" hidden="1">{#N/A,#N/A,FALSE,"TRANPORT"}</definedName>
    <definedName name="wrn.TRANSPORT." localSheetId="13" hidden="1">{#N/A,#N/A,FALSE,"TRANPORT"}</definedName>
    <definedName name="wrn.TRANSPORT." localSheetId="11" hidden="1">{#N/A,#N/A,FALSE,"TRANPORT"}</definedName>
    <definedName name="wrn.TRANSPORT." hidden="1">{#N/A,#N/A,FALSE,"TRANPORT"}</definedName>
    <definedName name="wrn.UNEMPL." localSheetId="12" hidden="1">{#N/A,#N/A,FALSE,"EMP_POP";#N/A,#N/A,FALSE,"UNEMPL"}</definedName>
    <definedName name="wrn.UNEMPL." localSheetId="14" hidden="1">{#N/A,#N/A,FALSE,"EMP_POP";#N/A,#N/A,FALSE,"UNEMPL"}</definedName>
    <definedName name="wrn.UNEMPL." localSheetId="10" hidden="1">{#N/A,#N/A,FALSE,"EMP_POP";#N/A,#N/A,FALSE,"UNEMPL"}</definedName>
    <definedName name="wrn.UNEMPL." localSheetId="13" hidden="1">{#N/A,#N/A,FALSE,"EMP_POP";#N/A,#N/A,FALSE,"UNEMPL"}</definedName>
    <definedName name="wrn.UNEMPL." localSheetId="11" hidden="1">{#N/A,#N/A,FALSE,"EMP_POP";#N/A,#N/A,FALSE,"UNEMPL"}</definedName>
    <definedName name="wrn.UNEMPL." hidden="1">{#N/A,#N/A,FALSE,"EMP_POP";#N/A,#N/A,FALSE,"UNEMPL"}</definedName>
    <definedName name="wrn.WAGES." localSheetId="12" hidden="1">{#N/A,#N/A,FALSE,"WAGES"}</definedName>
    <definedName name="wrn.WAGES." localSheetId="14" hidden="1">{#N/A,#N/A,FALSE,"WAGES"}</definedName>
    <definedName name="wrn.WAGES." localSheetId="10" hidden="1">{#N/A,#N/A,FALSE,"WAGES"}</definedName>
    <definedName name="wrn.WAGES." localSheetId="13" hidden="1">{#N/A,#N/A,FALSE,"WAGES"}</definedName>
    <definedName name="wrn.WAGES." localSheetId="11" hidden="1">{#N/A,#N/A,FALSE,"WAGES"}</definedName>
    <definedName name="wrn.WAGES." hidden="1">{#N/A,#N/A,FALSE,"WAGES"}</definedName>
    <definedName name="wrn.WEO." localSheetId="12" hidden="1">{"WEO",#N/A,FALSE,"T"}</definedName>
    <definedName name="wrn.WEO." localSheetId="14" hidden="1">{"WEO",#N/A,FALSE,"T"}</definedName>
    <definedName name="wrn.WEO." localSheetId="10" hidden="1">{"WEO",#N/A,FALSE,"T"}</definedName>
    <definedName name="wrn.WEO." localSheetId="13" hidden="1">{"WEO",#N/A,FALSE,"T"}</definedName>
    <definedName name="wrn.WEO." localSheetId="11" hidden="1">{"WEO",#N/A,FALSE,"T"}</definedName>
    <definedName name="wrn.WEO." hidden="1">{"WEO",#N/A,FALSE,"T"}</definedName>
    <definedName name="XGS" localSheetId="14">#REF!</definedName>
    <definedName name="XGS" localSheetId="13">#REF!</definedName>
    <definedName name="XGS" localSheetId="11">#REF!</definedName>
    <definedName name="XGS">#REF!</definedName>
    <definedName name="xxWRS_1" localSheetId="14">#REF!</definedName>
    <definedName name="xxWRS_1" localSheetId="13">#REF!</definedName>
    <definedName name="xxWRS_1" localSheetId="11">#REF!</definedName>
    <definedName name="xxWRS_1">#REF!</definedName>
    <definedName name="xxWRS_2" localSheetId="14">#REF!</definedName>
    <definedName name="xxWRS_2" localSheetId="13">#REF!</definedName>
    <definedName name="xxWRS_2" localSheetId="11">#REF!</definedName>
    <definedName name="xxWRS_2">#REF!</definedName>
    <definedName name="xxWRS_3" localSheetId="14">#REF!</definedName>
    <definedName name="xxWRS_3" localSheetId="13">#REF!</definedName>
    <definedName name="xxWRS_3" localSheetId="11">#REF!</definedName>
    <definedName name="xxWRS_3">#REF!</definedName>
    <definedName name="xxWRS_4">[12]Q5!$A$1:$A$104</definedName>
    <definedName name="xxWRS_5">[12]Q6!$A$1:$A$160</definedName>
    <definedName name="xxWRS_6">[12]Q7!$A$1:$A$59</definedName>
    <definedName name="xxWRS_7">[12]Q5!$A$1:$A$109</definedName>
    <definedName name="xxWRS_8">[12]Q6!$A$1:$A$162</definedName>
    <definedName name="xxWRS_9">[12]Q7!$A$1:$A$61</definedName>
    <definedName name="ycirr" localSheetId="14">#REF!</definedName>
    <definedName name="ycirr" localSheetId="13">#REF!</definedName>
    <definedName name="ycirr" localSheetId="11">#REF!</definedName>
    <definedName name="ycirr">#REF!</definedName>
    <definedName name="Year" localSheetId="14">#REF!</definedName>
    <definedName name="Year" localSheetId="13">#REF!</definedName>
    <definedName name="Year" localSheetId="11">#REF!</definedName>
    <definedName name="Year">#REF!</definedName>
    <definedName name="Years" localSheetId="14">#REF!</definedName>
    <definedName name="Years" localSheetId="13">#REF!</definedName>
    <definedName name="Years" localSheetId="11">#REF!</definedName>
    <definedName name="Years">#REF!</definedName>
    <definedName name="yenr" localSheetId="14">#REF!</definedName>
    <definedName name="yenr" localSheetId="13">#REF!</definedName>
    <definedName name="yenr" localSheetId="11">#REF!</definedName>
    <definedName name="yenr">#REF!</definedName>
    <definedName name="YRB">'[2]Imp:DSA output'!$B$9:$B$464</definedName>
    <definedName name="YRHIDE">'[2]Imp:DSA output'!$C$9:$G$464</definedName>
    <definedName name="YROBTAINCR" localSheetId="14">#REF!</definedName>
    <definedName name="YROBTAINCR" localSheetId="13">#REF!</definedName>
    <definedName name="YROBTAINCR" localSheetId="11">#REF!</definedName>
    <definedName name="YROBTAINCR" localSheetId="1">#REF!</definedName>
    <definedName name="YROBTAINCR" localSheetId="7">#REF!</definedName>
    <definedName name="YROBTAINCR" localSheetId="6">#REF!</definedName>
    <definedName name="YROBTAINCR">#REF!</definedName>
    <definedName name="YRPOST">'[2]Imp:DSA output'!$M$9:$IH$9</definedName>
    <definedName name="YRPRE">'[2]Imp:DSA output'!$B$9:$F$464</definedName>
    <definedName name="YRTITLES">'[2]Imp:DSA output'!$A$1</definedName>
    <definedName name="YRX">'[2]Imp:DSA output'!$S$9:$IG$464</definedName>
    <definedName name="Z" localSheetId="14">[2]Imp!#REF!</definedName>
    <definedName name="Z" localSheetId="13">[2]Imp!#REF!</definedName>
    <definedName name="Z" localSheetId="11">[2]Imp!#REF!</definedName>
    <definedName name="Z">[2]Imp!#REF!</definedName>
    <definedName name="الخارجيون" localSheetId="14">#REF!</definedName>
    <definedName name="الخارجيون" localSheetId="13">#REF!</definedName>
    <definedName name="الخارجيون" localSheetId="11">#REF!</definedName>
    <definedName name="الخارجيون" localSheetId="1">#REF!</definedName>
    <definedName name="الخارجيون" localSheetId="7">#REF!</definedName>
    <definedName name="الخارجيون" localSheetId="6">#REF!</definedName>
    <definedName name="الخارجيون">#REF!</definedName>
    <definedName name="تلل" localSheetId="14">#REF!</definedName>
    <definedName name="تلل" localSheetId="13">#REF!</definedName>
    <definedName name="تلل" localSheetId="11">#REF!</definedName>
    <definedName name="تلل">#REF!</definedName>
    <definedName name="ثثقغ">#REF!</definedName>
    <definedName name="ثغثغثغثغث">#REF!</definedName>
    <definedName name="ش1" localSheetId="14">#REF!</definedName>
    <definedName name="ش1" localSheetId="13">#REF!</definedName>
    <definedName name="ش1" localSheetId="11">#REF!</definedName>
    <definedName name="ش1">#REF!</definedName>
    <definedName name="ش10" localSheetId="14">#REF!</definedName>
    <definedName name="ش10" localSheetId="13">#REF!</definedName>
    <definedName name="ش10" localSheetId="11">#REF!</definedName>
    <definedName name="ش10">#REF!</definedName>
    <definedName name="ش22" localSheetId="14">'[23]T2.43-1991'!#REF!</definedName>
    <definedName name="ش22" localSheetId="13">'[23]T2.43-1991'!#REF!</definedName>
    <definedName name="ش22" localSheetId="11">'[23]T2.43-1991'!#REF!</definedName>
    <definedName name="ش22">'[23]T2.43-1991'!#REF!</definedName>
    <definedName name="ش37" localSheetId="14">#REF!</definedName>
    <definedName name="ش37" localSheetId="13">#REF!</definedName>
    <definedName name="ش37" localSheetId="11">#REF!</definedName>
    <definedName name="ش37" localSheetId="3">#REF!</definedName>
    <definedName name="ش37" localSheetId="1">#REF!</definedName>
    <definedName name="ش37" localSheetId="22">#REF!</definedName>
    <definedName name="ش37" localSheetId="4">#REF!</definedName>
    <definedName name="ش37" localSheetId="7">#REF!</definedName>
    <definedName name="ش37" localSheetId="5">#REF!</definedName>
    <definedName name="ش37" localSheetId="6">#REF!</definedName>
    <definedName name="ش37">#REF!</definedName>
    <definedName name="ش55" localSheetId="14">'[23]T2.43-1991'!#REF!</definedName>
    <definedName name="ش55" localSheetId="13">'[23]T2.43-1991'!#REF!</definedName>
    <definedName name="ش55" localSheetId="11">'[23]T2.43-1991'!#REF!</definedName>
    <definedName name="ش55" localSheetId="3">'[23]T2.43-1991'!#REF!</definedName>
    <definedName name="ش55" localSheetId="1">'[23]T2.43-1991'!#REF!</definedName>
    <definedName name="ش55" localSheetId="22">'[23]T2.43-1991'!#REF!</definedName>
    <definedName name="ش55" localSheetId="4">'[23]T2.43-1991'!#REF!</definedName>
    <definedName name="ش55" localSheetId="7">'[23]T2.43-1991'!#REF!</definedName>
    <definedName name="ش55" localSheetId="5">'[23]T2.43-1991'!#REF!</definedName>
    <definedName name="ش55" localSheetId="6">'[23]T2.43-1991'!#REF!</definedName>
    <definedName name="ش55">'[23]T2.43-1991'!#REF!</definedName>
    <definedName name="ش7" localSheetId="14">'[24]T3.56'!#REF!</definedName>
    <definedName name="ش7" localSheetId="13">'[24]T3.56'!#REF!</definedName>
    <definedName name="ش7" localSheetId="11">'[24]T3.56'!#REF!</definedName>
    <definedName name="ش7" localSheetId="3">'[24]T3.56'!#REF!</definedName>
    <definedName name="ش7" localSheetId="1">'[24]T3.56'!#REF!</definedName>
    <definedName name="ش7" localSheetId="4">'[24]T3.56'!#REF!</definedName>
    <definedName name="ش7" localSheetId="7">'[24]T3.56'!#REF!</definedName>
    <definedName name="ش7" localSheetId="5">'[24]T3.56'!#REF!</definedName>
    <definedName name="ش7" localSheetId="6">'[24]T3.56'!#REF!</definedName>
    <definedName name="ش7">'[24]T3.56'!#REF!</definedName>
    <definedName name="ش9" localSheetId="14">#REF!</definedName>
    <definedName name="ش9" localSheetId="13">#REF!</definedName>
    <definedName name="ش9" localSheetId="11">#REF!</definedName>
    <definedName name="ش9" localSheetId="3">#REF!</definedName>
    <definedName name="ش9" localSheetId="1">#REF!</definedName>
    <definedName name="ش9" localSheetId="22">#REF!</definedName>
    <definedName name="ش9" localSheetId="4">#REF!</definedName>
    <definedName name="ش9" localSheetId="7">#REF!</definedName>
    <definedName name="ش9" localSheetId="5">#REF!</definedName>
    <definedName name="ش9" localSheetId="6">#REF!</definedName>
    <definedName name="ش9">#REF!</definedName>
    <definedName name="فئات_المستثمر_الأجنبي_المباشر">'[14]Annex 3'!$E$4:$E$21</definedName>
    <definedName name="ل120" localSheetId="14">#REF!</definedName>
    <definedName name="ل120" localSheetId="13">#REF!</definedName>
    <definedName name="ل120" localSheetId="11">#REF!</definedName>
    <definedName name="ل120" localSheetId="1">#REF!</definedName>
    <definedName name="ل120" localSheetId="22">#REF!</definedName>
    <definedName name="ل120" localSheetId="7">#REF!</definedName>
    <definedName name="ل120">#REF!</definedName>
    <definedName name="ل9" localSheetId="14">#REF!</definedName>
    <definedName name="ل9" localSheetId="13">#REF!</definedName>
    <definedName name="ل9" localSheetId="11">#REF!</definedName>
    <definedName name="ل9" localSheetId="22">#REF!</definedName>
    <definedName name="ل9">#REF!</definedName>
    <definedName name="ه2" localSheetId="14">#REF!</definedName>
    <definedName name="ه2" localSheetId="13">#REF!</definedName>
    <definedName name="ه2" localSheetId="11">#REF!</definedName>
    <definedName name="ه2">#REF!</definedName>
    <definedName name="ى15" localSheetId="14">#REF!</definedName>
    <definedName name="ى15" localSheetId="13">#REF!</definedName>
    <definedName name="ى15" localSheetId="11">#REF!</definedName>
    <definedName name="ى15">#REF!</definedName>
    <definedName name="ى55">'[25]T3.01 (2)'!$N$8</definedName>
    <definedName name="يبابل" localSheetId="14">#REF!</definedName>
    <definedName name="يبابل" localSheetId="13">#REF!</definedName>
    <definedName name="يبابل" localSheetId="11">#REF!</definedName>
    <definedName name="يبابل" localSheetId="3">#REF!</definedName>
    <definedName name="يبابل" localSheetId="1">#REF!</definedName>
    <definedName name="يبابل" localSheetId="4">#REF!</definedName>
    <definedName name="يبابل" localSheetId="7">#REF!</definedName>
    <definedName name="يبابل" localSheetId="5">#REF!</definedName>
    <definedName name="يبابل" localSheetId="6">#REF!</definedName>
    <definedName name="يبابل">#REF!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251" i="20" l="1"/>
  <c r="R251" i="20"/>
  <c r="S251" i="20"/>
  <c r="T251" i="20"/>
  <c r="U251" i="20"/>
  <c r="V251" i="20"/>
  <c r="W251" i="20"/>
  <c r="X251" i="20"/>
  <c r="Q251" i="21"/>
  <c r="R251" i="21"/>
  <c r="S251" i="21"/>
  <c r="T251" i="21"/>
  <c r="U251" i="21"/>
  <c r="V251" i="21"/>
  <c r="W251" i="21"/>
  <c r="X251" i="21"/>
  <c r="P251" i="21"/>
  <c r="P251" i="20"/>
  <c r="Y49" i="22"/>
  <c r="Y37" i="22"/>
  <c r="Y25" i="22"/>
  <c r="Y13" i="22"/>
  <c r="R25" i="16"/>
  <c r="Z25" i="16"/>
  <c r="F25" i="16"/>
  <c r="L21" i="16"/>
  <c r="J17" i="16"/>
  <c r="R17" i="16"/>
  <c r="V11" i="16"/>
  <c r="AA7" i="16"/>
  <c r="G7" i="16"/>
  <c r="W17" i="16"/>
  <c r="AB9" i="19"/>
  <c r="AB27" i="19"/>
  <c r="AK249" i="21"/>
  <c r="AG249" i="21"/>
  <c r="AF249" i="21"/>
  <c r="AE249" i="21"/>
  <c r="AD249" i="21"/>
  <c r="AA249" i="21"/>
  <c r="Z249" i="21"/>
  <c r="Y249" i="21"/>
  <c r="AL250" i="21"/>
  <c r="AL249" i="21"/>
  <c r="AL245" i="21"/>
  <c r="AL243" i="21"/>
  <c r="AL242" i="21"/>
  <c r="AL241" i="21"/>
  <c r="AL240" i="21"/>
  <c r="AL238" i="21"/>
  <c r="AL237" i="21"/>
  <c r="AL236" i="21"/>
  <c r="AL233" i="21"/>
  <c r="AL232" i="21"/>
  <c r="AL231" i="21"/>
  <c r="AL230" i="21"/>
  <c r="AL229" i="21"/>
  <c r="AL225" i="21"/>
  <c r="AL223" i="21"/>
  <c r="AL222" i="21"/>
  <c r="AL221" i="21"/>
  <c r="AL220" i="21"/>
  <c r="AL218" i="21"/>
  <c r="AL217" i="21"/>
  <c r="AL216" i="21"/>
  <c r="AL213" i="21"/>
  <c r="AL212" i="21"/>
  <c r="AL211" i="21"/>
  <c r="AL210" i="21"/>
  <c r="AL209" i="21"/>
  <c r="AL205" i="21"/>
  <c r="AL203" i="21"/>
  <c r="AL202" i="21"/>
  <c r="AL201" i="21"/>
  <c r="AL200" i="21"/>
  <c r="AL198" i="21"/>
  <c r="AL197" i="21"/>
  <c r="AL196" i="21"/>
  <c r="AL193" i="21"/>
  <c r="AL192" i="21"/>
  <c r="AL191" i="21"/>
  <c r="AL190" i="21"/>
  <c r="AL189" i="21"/>
  <c r="AL185" i="21"/>
  <c r="AL183" i="21"/>
  <c r="AL182" i="21"/>
  <c r="AL181" i="21"/>
  <c r="AL180" i="21"/>
  <c r="AL178" i="21"/>
  <c r="AL177" i="21"/>
  <c r="AL176" i="21"/>
  <c r="AL173" i="21"/>
  <c r="AL172" i="21"/>
  <c r="AL171" i="21"/>
  <c r="AL170" i="21"/>
  <c r="AL169" i="21"/>
  <c r="AL165" i="21"/>
  <c r="AL163" i="21"/>
  <c r="AL162" i="21"/>
  <c r="AL161" i="21"/>
  <c r="AL160" i="21"/>
  <c r="AL158" i="21"/>
  <c r="AL157" i="21"/>
  <c r="AL156" i="21"/>
  <c r="AL153" i="21"/>
  <c r="AL152" i="21"/>
  <c r="AL151" i="21"/>
  <c r="AL149" i="21"/>
  <c r="AL145" i="21"/>
  <c r="AL143" i="21"/>
  <c r="AL142" i="21"/>
  <c r="AL141" i="21"/>
  <c r="AL140" i="21"/>
  <c r="AL138" i="21"/>
  <c r="AL137" i="21"/>
  <c r="AL136" i="21"/>
  <c r="AL133" i="21"/>
  <c r="AL132" i="21"/>
  <c r="AL131" i="21"/>
  <c r="AL129" i="21"/>
  <c r="AL125" i="21"/>
  <c r="AL123" i="21"/>
  <c r="AL122" i="21"/>
  <c r="AL121" i="21"/>
  <c r="AL120" i="21"/>
  <c r="AL118" i="21"/>
  <c r="AL117" i="21"/>
  <c r="AL116" i="21"/>
  <c r="AL113" i="21"/>
  <c r="AL112" i="21"/>
  <c r="AL111" i="21"/>
  <c r="AL109" i="21"/>
  <c r="AL105" i="21"/>
  <c r="AL103" i="21"/>
  <c r="AL102" i="21"/>
  <c r="AL101" i="21"/>
  <c r="AL100" i="21"/>
  <c r="AL98" i="21"/>
  <c r="AL97" i="21"/>
  <c r="AL96" i="21"/>
  <c r="AL93" i="21"/>
  <c r="AL92" i="21"/>
  <c r="AL91" i="21"/>
  <c r="AL89" i="21"/>
  <c r="AL85" i="21"/>
  <c r="AL83" i="21"/>
  <c r="AL82" i="21"/>
  <c r="AL81" i="21"/>
  <c r="AL80" i="21"/>
  <c r="AL78" i="21"/>
  <c r="AL77" i="21"/>
  <c r="AL76" i="21"/>
  <c r="AL73" i="21"/>
  <c r="AL72" i="21"/>
  <c r="AL71" i="21"/>
  <c r="AL69" i="21"/>
  <c r="AL65" i="21"/>
  <c r="AL63" i="21"/>
  <c r="AL62" i="21"/>
  <c r="AL61" i="21"/>
  <c r="AL60" i="21"/>
  <c r="AL58" i="21"/>
  <c r="AL57" i="21"/>
  <c r="AL56" i="21"/>
  <c r="AL53" i="21"/>
  <c r="AL52" i="21"/>
  <c r="AL51" i="21"/>
  <c r="AL49" i="21"/>
  <c r="AL45" i="21"/>
  <c r="AL43" i="21"/>
  <c r="AL42" i="21"/>
  <c r="AL41" i="21"/>
  <c r="AL40" i="21"/>
  <c r="AL38" i="21"/>
  <c r="AL37" i="21"/>
  <c r="AL36" i="21"/>
  <c r="AL33" i="21"/>
  <c r="AL32" i="21"/>
  <c r="AL31" i="21"/>
  <c r="AL25" i="21"/>
  <c r="AL23" i="21"/>
  <c r="AL22" i="21"/>
  <c r="AL20" i="21"/>
  <c r="AL18" i="21"/>
  <c r="AL17" i="21"/>
  <c r="AL16" i="21"/>
  <c r="AL15" i="21"/>
  <c r="AL13" i="21"/>
  <c r="AL12" i="21"/>
  <c r="AL11" i="21"/>
  <c r="AL3" i="21"/>
  <c r="AL9" i="21"/>
  <c r="AL248" i="20"/>
  <c r="AL244" i="20"/>
  <c r="AL240" i="20"/>
  <c r="AL237" i="20"/>
  <c r="AL231" i="20"/>
  <c r="AL228" i="20"/>
  <c r="AL220" i="20"/>
  <c r="AL217" i="20"/>
  <c r="AL211" i="20"/>
  <c r="AL208" i="20"/>
  <c r="AL204" i="20"/>
  <c r="AL200" i="20"/>
  <c r="AL193" i="20"/>
  <c r="AL191" i="20"/>
  <c r="AL188" i="20"/>
  <c r="AL184" i="20"/>
  <c r="AL180" i="20"/>
  <c r="AL179" i="20"/>
  <c r="AL173" i="20"/>
  <c r="AL168" i="20"/>
  <c r="AL164" i="20"/>
  <c r="AL157" i="20"/>
  <c r="AL151" i="20"/>
  <c r="AL148" i="20"/>
  <c r="AL144" i="20"/>
  <c r="AL137" i="20"/>
  <c r="AL133" i="20"/>
  <c r="AL131" i="20"/>
  <c r="AL128" i="20"/>
  <c r="AL124" i="20"/>
  <c r="AL120" i="20"/>
  <c r="AL119" i="20"/>
  <c r="AL108" i="20"/>
  <c r="AL104" i="20"/>
  <c r="AL100" i="20"/>
  <c r="AL93" i="20"/>
  <c r="AL88" i="20"/>
  <c r="AL80" i="20"/>
  <c r="AL73" i="20"/>
  <c r="AL68" i="20"/>
  <c r="AL64" i="20"/>
  <c r="AL60" i="20"/>
  <c r="AL53" i="20"/>
  <c r="AL48" i="20"/>
  <c r="AL44" i="20"/>
  <c r="AL28" i="20"/>
  <c r="AL24" i="20"/>
  <c r="AL20" i="20"/>
  <c r="V7" i="58"/>
  <c r="B5" i="57"/>
  <c r="C5" i="57"/>
  <c r="D5" i="57"/>
  <c r="E5" i="57"/>
  <c r="F5" i="57"/>
  <c r="G5" i="57"/>
  <c r="H5" i="57"/>
  <c r="I5" i="57"/>
  <c r="J5" i="57"/>
  <c r="K5" i="57"/>
  <c r="L5" i="57"/>
  <c r="M5" i="57"/>
  <c r="N5" i="57"/>
  <c r="O5" i="57"/>
  <c r="P5" i="57"/>
  <c r="Q5" i="57"/>
  <c r="R5" i="57"/>
  <c r="S5" i="57"/>
  <c r="T5" i="57"/>
  <c r="U5" i="57"/>
  <c r="V5" i="57"/>
  <c r="B6" i="57"/>
  <c r="C6" i="57"/>
  <c r="D6" i="57"/>
  <c r="E6" i="57"/>
  <c r="F6" i="57"/>
  <c r="G6" i="57"/>
  <c r="H6" i="57"/>
  <c r="I6" i="57"/>
  <c r="J6" i="57"/>
  <c r="K6" i="57"/>
  <c r="L6" i="57"/>
  <c r="M6" i="57"/>
  <c r="N6" i="57"/>
  <c r="O6" i="57"/>
  <c r="P6" i="57"/>
  <c r="Q6" i="57"/>
  <c r="R6" i="57"/>
  <c r="S6" i="57"/>
  <c r="T6" i="57"/>
  <c r="U6" i="57"/>
  <c r="V6" i="57"/>
  <c r="D7" i="57"/>
  <c r="F7" i="57"/>
  <c r="O7" i="57"/>
  <c r="P7" i="57"/>
  <c r="Q7" i="57"/>
  <c r="R7" i="57"/>
  <c r="B8" i="57"/>
  <c r="C8" i="57"/>
  <c r="D8" i="57"/>
  <c r="E8" i="57"/>
  <c r="F8" i="57"/>
  <c r="G8" i="57"/>
  <c r="H8" i="57"/>
  <c r="I8" i="57"/>
  <c r="J8" i="57"/>
  <c r="K8" i="57"/>
  <c r="L8" i="57"/>
  <c r="M8" i="57"/>
  <c r="N8" i="57"/>
  <c r="O8" i="57"/>
  <c r="P8" i="57"/>
  <c r="Q8" i="57"/>
  <c r="R8" i="57"/>
  <c r="S8" i="57"/>
  <c r="T8" i="57"/>
  <c r="U8" i="57"/>
  <c r="V8" i="57"/>
  <c r="B9" i="57"/>
  <c r="C9" i="57"/>
  <c r="D9" i="57"/>
  <c r="E9" i="57"/>
  <c r="F9" i="57"/>
  <c r="G9" i="57"/>
  <c r="H9" i="57"/>
  <c r="I9" i="57"/>
  <c r="J9" i="57"/>
  <c r="K9" i="57"/>
  <c r="L9" i="57"/>
  <c r="M9" i="57"/>
  <c r="N9" i="57"/>
  <c r="O9" i="57"/>
  <c r="P9" i="57"/>
  <c r="Q9" i="57"/>
  <c r="R9" i="57"/>
  <c r="S9" i="57"/>
  <c r="T9" i="57"/>
  <c r="U9" i="57"/>
  <c r="V9" i="57"/>
  <c r="B10" i="57"/>
  <c r="C10" i="57"/>
  <c r="D10" i="57"/>
  <c r="E10" i="57"/>
  <c r="F10" i="57"/>
  <c r="G10" i="57"/>
  <c r="H10" i="57"/>
  <c r="I10" i="57"/>
  <c r="J10" i="57"/>
  <c r="K10" i="57"/>
  <c r="L10" i="57"/>
  <c r="M10" i="57"/>
  <c r="N10" i="57"/>
  <c r="O10" i="57"/>
  <c r="P10" i="57"/>
  <c r="Q10" i="57"/>
  <c r="R10" i="57"/>
  <c r="S10" i="57"/>
  <c r="T10" i="57"/>
  <c r="U10" i="57"/>
  <c r="V10" i="57"/>
  <c r="B16" i="57"/>
  <c r="B7" i="57" s="1"/>
  <c r="C16" i="57"/>
  <c r="C7" i="57" s="1"/>
  <c r="D16" i="57"/>
  <c r="E16" i="57"/>
  <c r="E7" i="57" s="1"/>
  <c r="F16" i="57"/>
  <c r="G16" i="57"/>
  <c r="G7" i="57" s="1"/>
  <c r="H16" i="57"/>
  <c r="H7" i="57" s="1"/>
  <c r="I16" i="57"/>
  <c r="I28" i="57" s="1"/>
  <c r="J16" i="57"/>
  <c r="J28" i="57" s="1"/>
  <c r="K16" i="57"/>
  <c r="K28" i="57" s="1"/>
  <c r="L16" i="57"/>
  <c r="L28" i="57" s="1"/>
  <c r="M16" i="57"/>
  <c r="M28" i="57" s="1"/>
  <c r="N16" i="57"/>
  <c r="N28" i="57" s="1"/>
  <c r="O16" i="57"/>
  <c r="P16" i="57"/>
  <c r="Q16" i="57"/>
  <c r="R16" i="57"/>
  <c r="S16" i="57"/>
  <c r="S7" i="57" s="1"/>
  <c r="T16" i="57"/>
  <c r="T7" i="57" s="1"/>
  <c r="U16" i="57"/>
  <c r="U7" i="57" s="1"/>
  <c r="V16" i="57"/>
  <c r="V7" i="57" s="1"/>
  <c r="B23" i="57"/>
  <c r="C23" i="57"/>
  <c r="D23" i="57"/>
  <c r="E23" i="57"/>
  <c r="F23" i="57"/>
  <c r="G23" i="57"/>
  <c r="H23" i="57"/>
  <c r="I23" i="57"/>
  <c r="J23" i="57"/>
  <c r="K23" i="57"/>
  <c r="L23" i="57"/>
  <c r="M23" i="57"/>
  <c r="N23" i="57"/>
  <c r="O23" i="57"/>
  <c r="P23" i="57"/>
  <c r="Q23" i="57"/>
  <c r="R23" i="57"/>
  <c r="S23" i="57"/>
  <c r="T23" i="57"/>
  <c r="U23" i="57"/>
  <c r="V23" i="57"/>
  <c r="B24" i="57"/>
  <c r="C24" i="57"/>
  <c r="D24" i="57"/>
  <c r="E24" i="57"/>
  <c r="F24" i="57"/>
  <c r="G24" i="57"/>
  <c r="H24" i="57"/>
  <c r="I24" i="57"/>
  <c r="J24" i="57"/>
  <c r="K24" i="57"/>
  <c r="L24" i="57"/>
  <c r="M24" i="57"/>
  <c r="N24" i="57"/>
  <c r="O24" i="57"/>
  <c r="P24" i="57"/>
  <c r="Q24" i="57"/>
  <c r="R24" i="57"/>
  <c r="S24" i="57"/>
  <c r="T24" i="57"/>
  <c r="U24" i="57"/>
  <c r="V24" i="57"/>
  <c r="B25" i="57"/>
  <c r="C25" i="57"/>
  <c r="D25" i="57"/>
  <c r="E25" i="57"/>
  <c r="F25" i="57"/>
  <c r="G25" i="57"/>
  <c r="H25" i="57"/>
  <c r="I25" i="57"/>
  <c r="J25" i="57"/>
  <c r="K25" i="57"/>
  <c r="L25" i="57"/>
  <c r="M25" i="57"/>
  <c r="N25" i="57"/>
  <c r="O25" i="57"/>
  <c r="P25" i="57"/>
  <c r="Q25" i="57"/>
  <c r="R25" i="57"/>
  <c r="S25" i="57"/>
  <c r="T25" i="57"/>
  <c r="U25" i="57"/>
  <c r="V25" i="57"/>
  <c r="B26" i="57"/>
  <c r="C26" i="57"/>
  <c r="D26" i="57"/>
  <c r="E26" i="57"/>
  <c r="F26" i="57"/>
  <c r="G26" i="57"/>
  <c r="H26" i="57"/>
  <c r="I26" i="57"/>
  <c r="J26" i="57"/>
  <c r="K26" i="57"/>
  <c r="L26" i="57"/>
  <c r="M26" i="57"/>
  <c r="N26" i="57"/>
  <c r="O26" i="57"/>
  <c r="P26" i="57"/>
  <c r="Q26" i="57"/>
  <c r="R26" i="57"/>
  <c r="S26" i="57"/>
  <c r="T26" i="57"/>
  <c r="U26" i="57"/>
  <c r="V26" i="57"/>
  <c r="B27" i="57"/>
  <c r="C27" i="57"/>
  <c r="D27" i="57"/>
  <c r="E27" i="57"/>
  <c r="F27" i="57"/>
  <c r="G27" i="57"/>
  <c r="H27" i="57"/>
  <c r="I27" i="57"/>
  <c r="J27" i="57"/>
  <c r="K27" i="57"/>
  <c r="L27" i="57"/>
  <c r="M27" i="57"/>
  <c r="N27" i="57"/>
  <c r="O27" i="57"/>
  <c r="P27" i="57"/>
  <c r="Q27" i="57"/>
  <c r="R27" i="57"/>
  <c r="S27" i="57"/>
  <c r="T27" i="57"/>
  <c r="U27" i="57"/>
  <c r="V27" i="57"/>
  <c r="C28" i="57"/>
  <c r="D28" i="57"/>
  <c r="E28" i="57"/>
  <c r="F28" i="57"/>
  <c r="G28" i="57"/>
  <c r="H28" i="57"/>
  <c r="O28" i="57"/>
  <c r="P28" i="57"/>
  <c r="Q28" i="57"/>
  <c r="R28" i="57"/>
  <c r="S28" i="57"/>
  <c r="U28" i="57"/>
  <c r="N30" i="57"/>
  <c r="O30" i="57"/>
  <c r="P30" i="57"/>
  <c r="Q30" i="57"/>
  <c r="R30" i="57"/>
  <c r="S30" i="57"/>
  <c r="T30" i="57"/>
  <c r="U30" i="57"/>
  <c r="V30" i="57"/>
  <c r="AL250" i="16"/>
  <c r="X49" i="22"/>
  <c r="W49" i="22"/>
  <c r="V49" i="22"/>
  <c r="U49" i="22"/>
  <c r="T49" i="22"/>
  <c r="S49" i="22"/>
  <c r="R49" i="22"/>
  <c r="Q49" i="22"/>
  <c r="P49" i="22"/>
  <c r="O49" i="22"/>
  <c r="N49" i="22"/>
  <c r="M49" i="22"/>
  <c r="L49" i="22"/>
  <c r="K49" i="22"/>
  <c r="J49" i="22"/>
  <c r="I49" i="22"/>
  <c r="H49" i="22"/>
  <c r="G49" i="22"/>
  <c r="F49" i="22"/>
  <c r="E49" i="22"/>
  <c r="D49" i="22"/>
  <c r="C49" i="22"/>
  <c r="B49" i="22"/>
  <c r="X37" i="22"/>
  <c r="W37" i="22"/>
  <c r="V37" i="22"/>
  <c r="U37" i="22"/>
  <c r="T37" i="22"/>
  <c r="S37" i="22"/>
  <c r="R37" i="22"/>
  <c r="Q37" i="22"/>
  <c r="P37" i="22"/>
  <c r="O37" i="22"/>
  <c r="N37" i="22"/>
  <c r="M37" i="22"/>
  <c r="L37" i="22"/>
  <c r="K37" i="22"/>
  <c r="J37" i="22"/>
  <c r="I37" i="22"/>
  <c r="H37" i="22"/>
  <c r="G37" i="22"/>
  <c r="F37" i="22"/>
  <c r="E37" i="22"/>
  <c r="D37" i="22"/>
  <c r="C37" i="22"/>
  <c r="B37" i="22"/>
  <c r="X25" i="22"/>
  <c r="W25" i="22"/>
  <c r="V25" i="22"/>
  <c r="U25" i="22"/>
  <c r="T25" i="22"/>
  <c r="S25" i="22"/>
  <c r="R25" i="22"/>
  <c r="Q25" i="22"/>
  <c r="P25" i="22"/>
  <c r="O25" i="22"/>
  <c r="N25" i="22"/>
  <c r="M25" i="22"/>
  <c r="L25" i="22"/>
  <c r="K25" i="22"/>
  <c r="J25" i="22"/>
  <c r="I25" i="22"/>
  <c r="H25" i="22"/>
  <c r="G25" i="22"/>
  <c r="F25" i="22"/>
  <c r="E25" i="22"/>
  <c r="D25" i="22"/>
  <c r="C25" i="22"/>
  <c r="B25" i="22"/>
  <c r="X13" i="22"/>
  <c r="W13" i="22"/>
  <c r="V13" i="22"/>
  <c r="U13" i="22"/>
  <c r="T13" i="22"/>
  <c r="S13" i="22"/>
  <c r="R13" i="22"/>
  <c r="Q13" i="22"/>
  <c r="P13" i="22"/>
  <c r="O13" i="22"/>
  <c r="N13" i="22"/>
  <c r="M13" i="22"/>
  <c r="L13" i="22"/>
  <c r="K13" i="22"/>
  <c r="J13" i="22"/>
  <c r="I13" i="22"/>
  <c r="H13" i="22"/>
  <c r="G13" i="22"/>
  <c r="F13" i="22"/>
  <c r="E13" i="22"/>
  <c r="D13" i="22"/>
  <c r="C13" i="22"/>
  <c r="B13" i="22"/>
  <c r="A250" i="21"/>
  <c r="A249" i="21"/>
  <c r="A248" i="21"/>
  <c r="A247" i="21"/>
  <c r="A246" i="21"/>
  <c r="A245" i="21"/>
  <c r="A244" i="21"/>
  <c r="A243" i="21"/>
  <c r="A242" i="21"/>
  <c r="A241" i="21"/>
  <c r="A240" i="21"/>
  <c r="A239" i="21"/>
  <c r="A238" i="21"/>
  <c r="A237" i="21"/>
  <c r="A236" i="21"/>
  <c r="A235" i="21"/>
  <c r="A234" i="21"/>
  <c r="A233" i="21"/>
  <c r="A232" i="21"/>
  <c r="A231" i="21"/>
  <c r="A230" i="21"/>
  <c r="A229" i="21"/>
  <c r="A228" i="21"/>
  <c r="A227" i="21"/>
  <c r="A226" i="21"/>
  <c r="A225" i="21"/>
  <c r="A224" i="21"/>
  <c r="A223" i="21"/>
  <c r="A222" i="21"/>
  <c r="A221" i="21"/>
  <c r="A220" i="21"/>
  <c r="A219" i="21"/>
  <c r="A218" i="21"/>
  <c r="A217" i="21"/>
  <c r="A216" i="21"/>
  <c r="A215" i="21"/>
  <c r="A214" i="21"/>
  <c r="A213" i="21"/>
  <c r="A212" i="21"/>
  <c r="A211" i="21"/>
  <c r="A210" i="21"/>
  <c r="A209" i="21"/>
  <c r="A208" i="21"/>
  <c r="A207" i="21"/>
  <c r="A206" i="21"/>
  <c r="A205" i="21"/>
  <c r="A204" i="21"/>
  <c r="A203" i="21"/>
  <c r="A202" i="21"/>
  <c r="A201" i="21"/>
  <c r="A200" i="21"/>
  <c r="A199" i="21"/>
  <c r="A198" i="21"/>
  <c r="A197" i="21"/>
  <c r="A196" i="21"/>
  <c r="A195" i="21"/>
  <c r="A194" i="21"/>
  <c r="A193" i="21"/>
  <c r="A192" i="21"/>
  <c r="A191" i="21"/>
  <c r="A190" i="21"/>
  <c r="A189" i="21"/>
  <c r="A188" i="21"/>
  <c r="A187" i="21"/>
  <c r="A186" i="21"/>
  <c r="A185" i="21"/>
  <c r="A184" i="21"/>
  <c r="A183" i="21"/>
  <c r="A182" i="21"/>
  <c r="A181" i="21"/>
  <c r="A180" i="21"/>
  <c r="A179" i="21"/>
  <c r="A178" i="21"/>
  <c r="A177" i="21"/>
  <c r="A176" i="21"/>
  <c r="A175" i="21"/>
  <c r="A174" i="21"/>
  <c r="A173" i="21"/>
  <c r="A172" i="21"/>
  <c r="A171" i="21"/>
  <c r="A170" i="21"/>
  <c r="A169" i="21"/>
  <c r="A168" i="21"/>
  <c r="A167" i="21"/>
  <c r="A166" i="21"/>
  <c r="A165" i="21"/>
  <c r="A164" i="21"/>
  <c r="A163" i="21"/>
  <c r="A162" i="21"/>
  <c r="A161" i="21"/>
  <c r="A160" i="21"/>
  <c r="A159" i="21"/>
  <c r="A158" i="21"/>
  <c r="A157" i="21"/>
  <c r="A156" i="21"/>
  <c r="A155" i="21"/>
  <c r="A154" i="21"/>
  <c r="A153" i="21"/>
  <c r="A152" i="21"/>
  <c r="A151" i="21"/>
  <c r="A150" i="21"/>
  <c r="A149" i="21"/>
  <c r="A148" i="21"/>
  <c r="A147" i="21"/>
  <c r="A146" i="21"/>
  <c r="A145" i="21"/>
  <c r="A144" i="21"/>
  <c r="A143" i="21"/>
  <c r="A142" i="21"/>
  <c r="A141" i="21"/>
  <c r="A140" i="21"/>
  <c r="A139" i="21"/>
  <c r="A138" i="21"/>
  <c r="A137" i="21"/>
  <c r="A136" i="21"/>
  <c r="A135" i="21"/>
  <c r="A134" i="21"/>
  <c r="A133" i="21"/>
  <c r="A132" i="21"/>
  <c r="A131" i="21"/>
  <c r="A130" i="21"/>
  <c r="A129" i="21"/>
  <c r="A128" i="21"/>
  <c r="A127" i="21"/>
  <c r="A126" i="21"/>
  <c r="A125" i="21"/>
  <c r="A124" i="21"/>
  <c r="A123" i="21"/>
  <c r="A122" i="21"/>
  <c r="A121" i="21"/>
  <c r="A120" i="21"/>
  <c r="O163" i="21"/>
  <c r="N163" i="21"/>
  <c r="M163" i="21"/>
  <c r="L163" i="21"/>
  <c r="K163" i="21"/>
  <c r="A119" i="21"/>
  <c r="A118" i="21"/>
  <c r="A117" i="21"/>
  <c r="A116" i="21"/>
  <c r="A115" i="21"/>
  <c r="A114" i="21"/>
  <c r="A113" i="21"/>
  <c r="A112" i="21"/>
  <c r="A111" i="21"/>
  <c r="A110" i="21"/>
  <c r="A109" i="21"/>
  <c r="A108" i="21"/>
  <c r="A107" i="21"/>
  <c r="A106" i="21"/>
  <c r="A105" i="21"/>
  <c r="A104" i="21"/>
  <c r="A103" i="21"/>
  <c r="A102" i="21"/>
  <c r="A101" i="21"/>
  <c r="A100" i="21"/>
  <c r="A99" i="21"/>
  <c r="A98" i="21"/>
  <c r="A97" i="21"/>
  <c r="A96" i="21"/>
  <c r="A95" i="21"/>
  <c r="A94" i="21"/>
  <c r="A93" i="21"/>
  <c r="A92" i="21"/>
  <c r="A91" i="21"/>
  <c r="A90" i="21"/>
  <c r="A89" i="21"/>
  <c r="A88" i="21"/>
  <c r="A87" i="21"/>
  <c r="A86" i="21"/>
  <c r="A85" i="21"/>
  <c r="A84" i="21"/>
  <c r="A83" i="21"/>
  <c r="A82" i="21"/>
  <c r="A81" i="21"/>
  <c r="A80" i="21"/>
  <c r="A79" i="21"/>
  <c r="A78" i="21"/>
  <c r="A77" i="21"/>
  <c r="A76" i="21"/>
  <c r="A75" i="21"/>
  <c r="A74" i="21"/>
  <c r="A73" i="21"/>
  <c r="A72" i="21"/>
  <c r="A71" i="21"/>
  <c r="A70" i="21"/>
  <c r="A69" i="21"/>
  <c r="A68" i="21"/>
  <c r="A67" i="21"/>
  <c r="A66" i="21"/>
  <c r="A65" i="21"/>
  <c r="A64" i="21"/>
  <c r="A63" i="21"/>
  <c r="A62" i="21"/>
  <c r="A61" i="21"/>
  <c r="A60" i="21"/>
  <c r="A59" i="21"/>
  <c r="A58" i="21"/>
  <c r="A57" i="21"/>
  <c r="A56" i="21"/>
  <c r="A55" i="21"/>
  <c r="O218" i="21"/>
  <c r="N218" i="21"/>
  <c r="M218" i="21"/>
  <c r="L218" i="21"/>
  <c r="K218" i="21"/>
  <c r="A54" i="21"/>
  <c r="A53" i="21"/>
  <c r="A52" i="21"/>
  <c r="A51" i="21"/>
  <c r="A50" i="21"/>
  <c r="A49" i="21"/>
  <c r="A48" i="21"/>
  <c r="A47" i="21"/>
  <c r="A46" i="21"/>
  <c r="A45" i="21"/>
  <c r="A44" i="21"/>
  <c r="A43" i="21"/>
  <c r="A42" i="21"/>
  <c r="A41" i="21"/>
  <c r="A40" i="21"/>
  <c r="A39" i="21"/>
  <c r="A38" i="21"/>
  <c r="A37" i="21"/>
  <c r="A36" i="21"/>
  <c r="A35" i="21"/>
  <c r="A34" i="21"/>
  <c r="A33" i="21"/>
  <c r="A32" i="21"/>
  <c r="A31" i="21"/>
  <c r="A30" i="21"/>
  <c r="A29" i="21"/>
  <c r="A28" i="21"/>
  <c r="A27" i="21"/>
  <c r="A26" i="21"/>
  <c r="A25" i="21"/>
  <c r="A24" i="21"/>
  <c r="A23" i="21"/>
  <c r="A22" i="21"/>
  <c r="A21" i="21"/>
  <c r="A20" i="21"/>
  <c r="A19" i="21"/>
  <c r="A18" i="21"/>
  <c r="A17" i="21"/>
  <c r="A16" i="21"/>
  <c r="A15" i="21"/>
  <c r="A14" i="21"/>
  <c r="A13" i="21"/>
  <c r="A12" i="21"/>
  <c r="A11" i="21"/>
  <c r="A10" i="21"/>
  <c r="A9" i="21"/>
  <c r="A8" i="21"/>
  <c r="A7" i="21"/>
  <c r="A6" i="21"/>
  <c r="A5" i="21"/>
  <c r="A4" i="21"/>
  <c r="A3" i="21"/>
  <c r="A250" i="20"/>
  <c r="A249" i="20"/>
  <c r="A248" i="20"/>
  <c r="A247" i="20"/>
  <c r="A246" i="20"/>
  <c r="A245" i="20"/>
  <c r="A244" i="20"/>
  <c r="A243" i="20"/>
  <c r="A242" i="20"/>
  <c r="A241" i="20"/>
  <c r="A240" i="20"/>
  <c r="A239" i="20"/>
  <c r="A238" i="20"/>
  <c r="A237" i="20"/>
  <c r="A236" i="20"/>
  <c r="A235" i="20"/>
  <c r="A234" i="20"/>
  <c r="A233" i="20"/>
  <c r="A232" i="20"/>
  <c r="A231" i="20"/>
  <c r="A230" i="20"/>
  <c r="A229" i="20"/>
  <c r="A228" i="20"/>
  <c r="A227" i="20"/>
  <c r="A226" i="20"/>
  <c r="A225" i="20"/>
  <c r="A224" i="20"/>
  <c r="A223" i="20"/>
  <c r="A222" i="20"/>
  <c r="A221" i="20"/>
  <c r="A220" i="20"/>
  <c r="A219" i="20"/>
  <c r="A218" i="20"/>
  <c r="A217" i="20"/>
  <c r="A216" i="20"/>
  <c r="A215" i="20"/>
  <c r="A214" i="20"/>
  <c r="A213" i="20"/>
  <c r="A212" i="20"/>
  <c r="A211" i="20"/>
  <c r="A210" i="20"/>
  <c r="A209" i="20"/>
  <c r="A208" i="20"/>
  <c r="A207" i="20"/>
  <c r="A206" i="20"/>
  <c r="A205" i="20"/>
  <c r="A204" i="20"/>
  <c r="A203" i="20"/>
  <c r="A202" i="20"/>
  <c r="A201" i="20"/>
  <c r="A200" i="20"/>
  <c r="A199" i="20"/>
  <c r="A198" i="20"/>
  <c r="A197" i="20"/>
  <c r="A196" i="20"/>
  <c r="A195" i="20"/>
  <c r="A194" i="20"/>
  <c r="A193" i="20"/>
  <c r="A192" i="20"/>
  <c r="A191" i="20"/>
  <c r="A190" i="20"/>
  <c r="A189" i="20"/>
  <c r="A188" i="20"/>
  <c r="A187" i="20"/>
  <c r="A186" i="20"/>
  <c r="A185" i="20"/>
  <c r="A184" i="20"/>
  <c r="A183" i="20"/>
  <c r="A182" i="20"/>
  <c r="A181" i="20"/>
  <c r="A180" i="20"/>
  <c r="A179" i="20"/>
  <c r="A178" i="20"/>
  <c r="A177" i="20"/>
  <c r="A176" i="20"/>
  <c r="A175" i="20"/>
  <c r="A174" i="20"/>
  <c r="A173" i="20"/>
  <c r="A172" i="20"/>
  <c r="A171" i="20"/>
  <c r="A170" i="20"/>
  <c r="A169" i="20"/>
  <c r="A168" i="20"/>
  <c r="A167" i="20"/>
  <c r="A166" i="20"/>
  <c r="A165" i="20"/>
  <c r="A164" i="20"/>
  <c r="A163" i="20"/>
  <c r="A162" i="20"/>
  <c r="A161" i="20"/>
  <c r="A160" i="20"/>
  <c r="A159" i="20"/>
  <c r="A158" i="20"/>
  <c r="A157" i="20"/>
  <c r="A156" i="20"/>
  <c r="A155" i="20"/>
  <c r="A154" i="20"/>
  <c r="A153" i="20"/>
  <c r="A152" i="20"/>
  <c r="A151" i="20"/>
  <c r="A150" i="20"/>
  <c r="A149" i="20"/>
  <c r="A148" i="20"/>
  <c r="A147" i="20"/>
  <c r="A146" i="20"/>
  <c r="A145" i="20"/>
  <c r="A144" i="20"/>
  <c r="A143" i="20"/>
  <c r="A142" i="20"/>
  <c r="A141" i="20"/>
  <c r="A140" i="20"/>
  <c r="A139" i="20"/>
  <c r="A138" i="20"/>
  <c r="A137" i="20"/>
  <c r="A136" i="20"/>
  <c r="A135" i="20"/>
  <c r="A134" i="20"/>
  <c r="A133" i="20"/>
  <c r="A132" i="20"/>
  <c r="A131" i="20"/>
  <c r="A130" i="20"/>
  <c r="A129" i="20"/>
  <c r="A128" i="20"/>
  <c r="A127" i="20"/>
  <c r="A126" i="20"/>
  <c r="A125" i="20"/>
  <c r="A124" i="20"/>
  <c r="A123" i="20"/>
  <c r="A122" i="20"/>
  <c r="A121" i="20"/>
  <c r="A120" i="20"/>
  <c r="O163" i="20"/>
  <c r="N163" i="20"/>
  <c r="M163" i="20"/>
  <c r="L163" i="20"/>
  <c r="K163" i="20"/>
  <c r="A119" i="20"/>
  <c r="A118" i="20"/>
  <c r="A117" i="20"/>
  <c r="A116" i="20"/>
  <c r="A115" i="20"/>
  <c r="A114" i="20"/>
  <c r="A113" i="20"/>
  <c r="A112" i="20"/>
  <c r="A111" i="20"/>
  <c r="A110" i="20"/>
  <c r="A109" i="20"/>
  <c r="A108" i="20"/>
  <c r="A107" i="20"/>
  <c r="A106" i="20"/>
  <c r="A105" i="20"/>
  <c r="A104" i="20"/>
  <c r="A103" i="20"/>
  <c r="A102" i="20"/>
  <c r="A101" i="20"/>
  <c r="A100" i="20"/>
  <c r="A99" i="20"/>
  <c r="A98" i="20"/>
  <c r="A97" i="20"/>
  <c r="A96" i="20"/>
  <c r="A95" i="20"/>
  <c r="A94" i="20"/>
  <c r="A93" i="20"/>
  <c r="A92" i="20"/>
  <c r="A91" i="20"/>
  <c r="A90" i="20"/>
  <c r="A89" i="20"/>
  <c r="A88" i="20"/>
  <c r="A87" i="20"/>
  <c r="A86" i="20"/>
  <c r="A85" i="20"/>
  <c r="A84" i="20"/>
  <c r="A83" i="20"/>
  <c r="A82" i="20"/>
  <c r="A81" i="20"/>
  <c r="A80" i="20"/>
  <c r="A79" i="20"/>
  <c r="A78" i="20"/>
  <c r="A77" i="20"/>
  <c r="A76" i="20"/>
  <c r="A75" i="20"/>
  <c r="A74" i="20"/>
  <c r="A73" i="20"/>
  <c r="A72" i="20"/>
  <c r="A71" i="20"/>
  <c r="A70" i="20"/>
  <c r="A69" i="20"/>
  <c r="A68" i="20"/>
  <c r="A67" i="20"/>
  <c r="A66" i="20"/>
  <c r="A65" i="20"/>
  <c r="A64" i="20"/>
  <c r="A63" i="20"/>
  <c r="A62" i="20"/>
  <c r="A61" i="20"/>
  <c r="A60" i="20"/>
  <c r="A59" i="20"/>
  <c r="A58" i="20"/>
  <c r="A57" i="20"/>
  <c r="A56" i="20"/>
  <c r="A55" i="20"/>
  <c r="O218" i="20"/>
  <c r="N218" i="20"/>
  <c r="M218" i="20"/>
  <c r="L218" i="20"/>
  <c r="K218" i="20"/>
  <c r="A54" i="20"/>
  <c r="A53" i="20"/>
  <c r="A52" i="20"/>
  <c r="A51" i="20"/>
  <c r="A50" i="20"/>
  <c r="A49" i="20"/>
  <c r="A48" i="20"/>
  <c r="A47" i="20"/>
  <c r="A46" i="20"/>
  <c r="A45" i="20"/>
  <c r="A44" i="20"/>
  <c r="A43" i="20"/>
  <c r="A42" i="20"/>
  <c r="A41" i="20"/>
  <c r="A40" i="20"/>
  <c r="A39" i="20"/>
  <c r="A38" i="20"/>
  <c r="A37" i="20"/>
  <c r="A36" i="20"/>
  <c r="A35" i="20"/>
  <c r="A34" i="20"/>
  <c r="A33" i="20"/>
  <c r="A32" i="20"/>
  <c r="A31" i="20"/>
  <c r="A30" i="20"/>
  <c r="A29" i="20"/>
  <c r="A28" i="20"/>
  <c r="A27" i="20"/>
  <c r="A26" i="20"/>
  <c r="A25" i="20"/>
  <c r="A24" i="20"/>
  <c r="A23" i="20"/>
  <c r="A22" i="20"/>
  <c r="A21" i="20"/>
  <c r="A20" i="20"/>
  <c r="A19" i="20"/>
  <c r="A18" i="20"/>
  <c r="A17" i="20"/>
  <c r="A16" i="20"/>
  <c r="A15" i="20"/>
  <c r="A14" i="20"/>
  <c r="A13" i="20"/>
  <c r="A12" i="20"/>
  <c r="A11" i="20"/>
  <c r="A10" i="20"/>
  <c r="A9" i="20"/>
  <c r="A8" i="20"/>
  <c r="A7" i="20"/>
  <c r="A6" i="20"/>
  <c r="A5" i="20"/>
  <c r="A4" i="20"/>
  <c r="A3" i="20"/>
  <c r="AL61" i="20" l="1"/>
  <c r="AL81" i="20"/>
  <c r="AL101" i="20"/>
  <c r="AL121" i="20"/>
  <c r="AL141" i="20"/>
  <c r="AL161" i="20"/>
  <c r="AL181" i="20"/>
  <c r="AL201" i="20"/>
  <c r="AL221" i="20"/>
  <c r="AL241" i="20"/>
  <c r="V7" i="16"/>
  <c r="P7" i="16"/>
  <c r="AL21" i="20"/>
  <c r="AL41" i="20"/>
  <c r="AL46" i="20"/>
  <c r="AL86" i="20"/>
  <c r="AL126" i="20"/>
  <c r="AL166" i="20"/>
  <c r="AL206" i="20"/>
  <c r="AL246" i="20"/>
  <c r="AL26" i="20"/>
  <c r="AL66" i="20"/>
  <c r="AL106" i="20"/>
  <c r="AL146" i="20"/>
  <c r="AL186" i="20"/>
  <c r="AL226" i="20"/>
  <c r="L11" i="16"/>
  <c r="T17" i="16"/>
  <c r="N21" i="16"/>
  <c r="H25" i="16"/>
  <c r="AB25" i="16"/>
  <c r="AL199" i="20"/>
  <c r="AL219" i="20"/>
  <c r="AL239" i="20"/>
  <c r="AL247" i="20"/>
  <c r="AB249" i="21"/>
  <c r="AL207" i="20"/>
  <c r="AL187" i="20"/>
  <c r="AL63" i="20"/>
  <c r="AL83" i="20"/>
  <c r="AL103" i="20"/>
  <c r="AL123" i="20"/>
  <c r="AL143" i="20"/>
  <c r="AL163" i="20"/>
  <c r="AL183" i="20"/>
  <c r="AL203" i="20"/>
  <c r="AL223" i="20"/>
  <c r="AL243" i="20"/>
  <c r="R25" i="7"/>
  <c r="AL9" i="20"/>
  <c r="AC249" i="21"/>
  <c r="AL49" i="20"/>
  <c r="AL109" i="20"/>
  <c r="AL169" i="20"/>
  <c r="AL229" i="20"/>
  <c r="AL29" i="20"/>
  <c r="AL89" i="20"/>
  <c r="AL69" i="20"/>
  <c r="AL129" i="20"/>
  <c r="AL249" i="20"/>
  <c r="AL171" i="20"/>
  <c r="AL66" i="21"/>
  <c r="AL86" i="21"/>
  <c r="AL106" i="21"/>
  <c r="AL126" i="21"/>
  <c r="AL146" i="21"/>
  <c r="AL166" i="21"/>
  <c r="AL186" i="21"/>
  <c r="AL206" i="21"/>
  <c r="AL226" i="21"/>
  <c r="AL246" i="21"/>
  <c r="AL134" i="20"/>
  <c r="AL154" i="20"/>
  <c r="AL174" i="20"/>
  <c r="AL194" i="20"/>
  <c r="AL214" i="20"/>
  <c r="AL234" i="20"/>
  <c r="AL6" i="21"/>
  <c r="AL26" i="21"/>
  <c r="W25" i="4"/>
  <c r="AL46" i="21"/>
  <c r="Q11" i="10"/>
  <c r="Y17" i="10"/>
  <c r="S21" i="10"/>
  <c r="M25" i="10"/>
  <c r="V11" i="7"/>
  <c r="J17" i="7"/>
  <c r="X21" i="7"/>
  <c r="K7" i="16"/>
  <c r="G25" i="4"/>
  <c r="AL111" i="20"/>
  <c r="AL91" i="20"/>
  <c r="AL17" i="20"/>
  <c r="AL57" i="20"/>
  <c r="AL77" i="20"/>
  <c r="AL97" i="20"/>
  <c r="AL34" i="21"/>
  <c r="AL74" i="21"/>
  <c r="AL114" i="21"/>
  <c r="AL154" i="21"/>
  <c r="AL194" i="21"/>
  <c r="AL234" i="21"/>
  <c r="AL22" i="20"/>
  <c r="AL42" i="20"/>
  <c r="AL62" i="20"/>
  <c r="AL82" i="20"/>
  <c r="AL102" i="20"/>
  <c r="AL122" i="20"/>
  <c r="AL142" i="20"/>
  <c r="AL162" i="20"/>
  <c r="AL182" i="20"/>
  <c r="AL202" i="20"/>
  <c r="AL222" i="20"/>
  <c r="AL242" i="20"/>
  <c r="AL3" i="20"/>
  <c r="AL227" i="20"/>
  <c r="V11" i="10"/>
  <c r="J17" i="10"/>
  <c r="X21" i="10"/>
  <c r="R25" i="10"/>
  <c r="O11" i="13"/>
  <c r="Q21" i="13"/>
  <c r="K25" i="13"/>
  <c r="AB21" i="1"/>
  <c r="AB11" i="4"/>
  <c r="AL135" i="20"/>
  <c r="AL155" i="20"/>
  <c r="AL175" i="20"/>
  <c r="AL195" i="20"/>
  <c r="AL215" i="20"/>
  <c r="AL235" i="20"/>
  <c r="AL29" i="21"/>
  <c r="S7" i="4"/>
  <c r="N15" i="13"/>
  <c r="H17" i="13"/>
  <c r="V21" i="13"/>
  <c r="P25" i="13"/>
  <c r="R11" i="16"/>
  <c r="L7" i="16"/>
  <c r="U21" i="16"/>
  <c r="O25" i="16"/>
  <c r="AL159" i="20"/>
  <c r="AL139" i="20"/>
  <c r="AL14" i="21"/>
  <c r="AL54" i="21"/>
  <c r="AL94" i="21"/>
  <c r="AL134" i="21"/>
  <c r="AL174" i="21"/>
  <c r="AL214" i="21"/>
  <c r="Y25" i="1"/>
  <c r="AA25" i="13"/>
  <c r="AI249" i="20"/>
  <c r="F17" i="10"/>
  <c r="R21" i="1"/>
  <c r="P11" i="10"/>
  <c r="X17" i="10"/>
  <c r="R21" i="10"/>
  <c r="L25" i="10"/>
  <c r="U11" i="10"/>
  <c r="P7" i="10"/>
  <c r="Z7" i="16"/>
  <c r="N11" i="16"/>
  <c r="M11" i="16"/>
  <c r="AA15" i="16"/>
  <c r="U17" i="16"/>
  <c r="L25" i="16"/>
  <c r="I25" i="16"/>
  <c r="K21" i="4"/>
  <c r="L25" i="4"/>
  <c r="Y17" i="7"/>
  <c r="M25" i="7"/>
  <c r="O21" i="10"/>
  <c r="AL10" i="20"/>
  <c r="AL50" i="20"/>
  <c r="AL90" i="20"/>
  <c r="AL130" i="20"/>
  <c r="AL170" i="20"/>
  <c r="AL210" i="20"/>
  <c r="AL250" i="20"/>
  <c r="H25" i="13"/>
  <c r="AL30" i="20"/>
  <c r="AL70" i="20"/>
  <c r="AL110" i="20"/>
  <c r="AL150" i="20"/>
  <c r="AL190" i="20"/>
  <c r="AL230" i="20"/>
  <c r="AL11" i="20"/>
  <c r="AL31" i="20"/>
  <c r="AL51" i="20"/>
  <c r="AL71" i="20"/>
  <c r="K7" i="10"/>
  <c r="V17" i="10"/>
  <c r="P21" i="10"/>
  <c r="T11" i="7"/>
  <c r="N15" i="7"/>
  <c r="AB17" i="7"/>
  <c r="V21" i="7"/>
  <c r="P25" i="7"/>
  <c r="AL74" i="20"/>
  <c r="AL94" i="20"/>
  <c r="Z249" i="20"/>
  <c r="Z25" i="4"/>
  <c r="Y11" i="7"/>
  <c r="S15" i="7"/>
  <c r="M17" i="7"/>
  <c r="G21" i="7"/>
  <c r="AA21" i="7"/>
  <c r="U25" i="7"/>
  <c r="I7" i="16"/>
  <c r="X11" i="4"/>
  <c r="AA25" i="4"/>
  <c r="T7" i="7"/>
  <c r="AA21" i="4"/>
  <c r="AA15" i="4"/>
  <c r="Y25" i="7"/>
  <c r="V25" i="7"/>
  <c r="V15" i="4"/>
  <c r="X25" i="4"/>
  <c r="U15" i="7"/>
  <c r="AL40" i="20"/>
  <c r="AL140" i="20"/>
  <c r="AL160" i="20"/>
  <c r="O11" i="16"/>
  <c r="Q21" i="16"/>
  <c r="K25" i="16"/>
  <c r="M11" i="4"/>
  <c r="Z15" i="7"/>
  <c r="N21" i="7"/>
  <c r="F25" i="10"/>
  <c r="Y15" i="10"/>
  <c r="G25" i="10"/>
  <c r="W25" i="13"/>
  <c r="Z15" i="10"/>
  <c r="N21" i="10"/>
  <c r="H25" i="10"/>
  <c r="S11" i="16"/>
  <c r="Y25" i="4"/>
  <c r="J7" i="7"/>
  <c r="R11" i="13"/>
  <c r="L15" i="13"/>
  <c r="F17" i="13"/>
  <c r="Z17" i="13"/>
  <c r="T21" i="13"/>
  <c r="N25" i="13"/>
  <c r="AD249" i="20"/>
  <c r="T21" i="4"/>
  <c r="AB11" i="7"/>
  <c r="S11" i="13"/>
  <c r="U21" i="13"/>
  <c r="AL25" i="20"/>
  <c r="AL45" i="20"/>
  <c r="AL65" i="20"/>
  <c r="AL85" i="20"/>
  <c r="AL105" i="20"/>
  <c r="AL125" i="20"/>
  <c r="AL145" i="20"/>
  <c r="AL165" i="20"/>
  <c r="AL185" i="20"/>
  <c r="AL205" i="20"/>
  <c r="AL225" i="20"/>
  <c r="AL245" i="20"/>
  <c r="AL19" i="21"/>
  <c r="AL39" i="21"/>
  <c r="AL59" i="21"/>
  <c r="AL79" i="21"/>
  <c r="AL99" i="21"/>
  <c r="AL119" i="21"/>
  <c r="AL139" i="21"/>
  <c r="AL159" i="21"/>
  <c r="AL179" i="21"/>
  <c r="AL199" i="21"/>
  <c r="AL219" i="21"/>
  <c r="AL239" i="21"/>
  <c r="W25" i="1"/>
  <c r="O25" i="1"/>
  <c r="S21" i="1"/>
  <c r="AE249" i="20"/>
  <c r="Z7" i="4"/>
  <c r="T17" i="4"/>
  <c r="Y17" i="13"/>
  <c r="F7" i="16"/>
  <c r="AA25" i="1"/>
  <c r="Z21" i="1"/>
  <c r="M11" i="7"/>
  <c r="U17" i="7"/>
  <c r="O21" i="7"/>
  <c r="I25" i="7"/>
  <c r="W25" i="10"/>
  <c r="U7" i="16"/>
  <c r="AL5" i="20"/>
  <c r="P21" i="1"/>
  <c r="N15" i="4"/>
  <c r="L11" i="4"/>
  <c r="W11" i="13"/>
  <c r="Q15" i="13"/>
  <c r="Y21" i="13"/>
  <c r="S25" i="13"/>
  <c r="O21" i="1"/>
  <c r="R21" i="4"/>
  <c r="AL64" i="21"/>
  <c r="AL164" i="21"/>
  <c r="S17" i="16"/>
  <c r="AA25" i="16"/>
  <c r="AL44" i="21"/>
  <c r="AL144" i="21"/>
  <c r="AL184" i="21"/>
  <c r="AL112" i="20"/>
  <c r="AL212" i="20"/>
  <c r="U25" i="4"/>
  <c r="P11" i="7"/>
  <c r="X17" i="7"/>
  <c r="R21" i="7"/>
  <c r="L21" i="10"/>
  <c r="G7" i="13"/>
  <c r="AA7" i="13"/>
  <c r="O21" i="16"/>
  <c r="AL24" i="21"/>
  <c r="AL124" i="21"/>
  <c r="AL244" i="21"/>
  <c r="AL12" i="20"/>
  <c r="AL72" i="20"/>
  <c r="AL152" i="20"/>
  <c r="AL4" i="21"/>
  <c r="Q11" i="7"/>
  <c r="AL104" i="21"/>
  <c r="AL224" i="21"/>
  <c r="AL52" i="20"/>
  <c r="AL132" i="20"/>
  <c r="AL192" i="20"/>
  <c r="AL114" i="20"/>
  <c r="AL84" i="21"/>
  <c r="AL204" i="21"/>
  <c r="AL32" i="20"/>
  <c r="AL92" i="20"/>
  <c r="AL172" i="20"/>
  <c r="AL232" i="20"/>
  <c r="AL95" i="20"/>
  <c r="AL115" i="20"/>
  <c r="X7" i="13"/>
  <c r="R17" i="13"/>
  <c r="L21" i="13"/>
  <c r="F25" i="13"/>
  <c r="Z25" i="13"/>
  <c r="N25" i="16"/>
  <c r="AB7" i="4"/>
  <c r="F17" i="4"/>
  <c r="I17" i="10"/>
  <c r="AB25" i="13"/>
  <c r="AL8" i="20"/>
  <c r="N17" i="7"/>
  <c r="H21" i="7"/>
  <c r="AB21" i="7"/>
  <c r="AL209" i="20"/>
  <c r="AL255" i="17"/>
  <c r="Y11" i="16"/>
  <c r="G21" i="16"/>
  <c r="U25" i="16"/>
  <c r="AL149" i="20"/>
  <c r="AL189" i="20"/>
  <c r="W21" i="1"/>
  <c r="H7" i="7"/>
  <c r="V15" i="7"/>
  <c r="P17" i="7"/>
  <c r="J7" i="10"/>
  <c r="H7" i="13"/>
  <c r="AB11" i="13"/>
  <c r="V7" i="13"/>
  <c r="P17" i="13"/>
  <c r="J21" i="13"/>
  <c r="X25" i="13"/>
  <c r="Z11" i="16"/>
  <c r="AL213" i="20"/>
  <c r="AL7" i="20"/>
  <c r="AL54" i="20"/>
  <c r="R25" i="4"/>
  <c r="Y7" i="7"/>
  <c r="AA25" i="7"/>
  <c r="S11" i="10"/>
  <c r="M15" i="10"/>
  <c r="G17" i="10"/>
  <c r="AL113" i="20"/>
  <c r="AL34" i="20"/>
  <c r="AL15" i="20"/>
  <c r="AL35" i="20"/>
  <c r="AL55" i="20"/>
  <c r="AL75" i="20"/>
  <c r="AL27" i="21"/>
  <c r="AL47" i="21"/>
  <c r="AL67" i="21"/>
  <c r="AL87" i="21"/>
  <c r="AL107" i="21"/>
  <c r="AL127" i="21"/>
  <c r="AL147" i="21"/>
  <c r="AL167" i="21"/>
  <c r="AL187" i="21"/>
  <c r="AL207" i="21"/>
  <c r="AL227" i="21"/>
  <c r="AL247" i="21"/>
  <c r="AB22" i="19"/>
  <c r="N17" i="4"/>
  <c r="Q17" i="7"/>
  <c r="K21" i="7"/>
  <c r="T11" i="10"/>
  <c r="AB17" i="10"/>
  <c r="Z7" i="13"/>
  <c r="X7" i="16"/>
  <c r="AL14" i="20"/>
  <c r="AL16" i="20"/>
  <c r="AL36" i="20"/>
  <c r="AL56" i="20"/>
  <c r="AL76" i="20"/>
  <c r="AL96" i="20"/>
  <c r="AL116" i="20"/>
  <c r="AL136" i="20"/>
  <c r="AL156" i="20"/>
  <c r="AL176" i="20"/>
  <c r="AL196" i="20"/>
  <c r="AL216" i="20"/>
  <c r="AL236" i="20"/>
  <c r="AL28" i="21"/>
  <c r="AL48" i="21"/>
  <c r="AL68" i="21"/>
  <c r="AL88" i="21"/>
  <c r="AL108" i="21"/>
  <c r="AL128" i="21"/>
  <c r="AL148" i="21"/>
  <c r="AL168" i="21"/>
  <c r="AL188" i="21"/>
  <c r="AL208" i="21"/>
  <c r="AL228" i="21"/>
  <c r="AL248" i="21"/>
  <c r="AI249" i="21"/>
  <c r="AB17" i="1"/>
  <c r="U21" i="4"/>
  <c r="N21" i="4"/>
  <c r="K7" i="4"/>
  <c r="G7" i="7"/>
  <c r="AA7" i="7"/>
  <c r="AJ249" i="21"/>
  <c r="M21" i="4"/>
  <c r="AL153" i="20"/>
  <c r="AB26" i="19"/>
  <c r="AL197" i="20"/>
  <c r="AL58" i="20"/>
  <c r="AL78" i="20"/>
  <c r="AL98" i="20"/>
  <c r="AL118" i="20"/>
  <c r="AL138" i="20"/>
  <c r="AL158" i="20"/>
  <c r="AL178" i="20"/>
  <c r="AL198" i="20"/>
  <c r="AL218" i="20"/>
  <c r="AL238" i="20"/>
  <c r="AL10" i="21"/>
  <c r="AL30" i="21"/>
  <c r="AL50" i="21"/>
  <c r="AL70" i="21"/>
  <c r="AL90" i="21"/>
  <c r="AL110" i="21"/>
  <c r="AL130" i="21"/>
  <c r="AL150" i="21"/>
  <c r="AB7" i="1"/>
  <c r="W21" i="4"/>
  <c r="O25" i="4"/>
  <c r="M25" i="4"/>
  <c r="L21" i="4"/>
  <c r="K17" i="4"/>
  <c r="I7" i="4"/>
  <c r="I7" i="7"/>
  <c r="Q15" i="10"/>
  <c r="AL37" i="20"/>
  <c r="V7" i="4"/>
  <c r="J17" i="4"/>
  <c r="H7" i="4"/>
  <c r="X7" i="10"/>
  <c r="R15" i="10"/>
  <c r="F21" i="10"/>
  <c r="P11" i="13"/>
  <c r="AA15" i="13"/>
  <c r="U17" i="13"/>
  <c r="R21" i="13"/>
  <c r="O21" i="13"/>
  <c r="L25" i="13"/>
  <c r="H7" i="16"/>
  <c r="AL233" i="20"/>
  <c r="AL117" i="20"/>
  <c r="AL177" i="20"/>
  <c r="AL8" i="21"/>
  <c r="X15" i="4"/>
  <c r="Y21" i="4"/>
  <c r="Q25" i="4"/>
  <c r="K25" i="4"/>
  <c r="N11" i="7"/>
  <c r="S21" i="7"/>
  <c r="Y249" i="20"/>
  <c r="S11" i="7"/>
  <c r="G17" i="7"/>
  <c r="O25" i="7"/>
  <c r="AL23" i="20"/>
  <c r="AL55" i="21"/>
  <c r="AL95" i="21"/>
  <c r="AL135" i="21"/>
  <c r="AL175" i="21"/>
  <c r="AL215" i="21"/>
  <c r="T7" i="4"/>
  <c r="H7" i="10"/>
  <c r="J21" i="10"/>
  <c r="N7" i="13"/>
  <c r="AB17" i="13"/>
  <c r="P251" i="2"/>
  <c r="AL43" i="20"/>
  <c r="AL35" i="21"/>
  <c r="AL75" i="21"/>
  <c r="AL115" i="21"/>
  <c r="AL155" i="21"/>
  <c r="AL195" i="21"/>
  <c r="AL235" i="21"/>
  <c r="Z25" i="1"/>
  <c r="V17" i="4"/>
  <c r="Z17" i="7"/>
  <c r="N25" i="7"/>
  <c r="Q17" i="10"/>
  <c r="K21" i="10"/>
  <c r="Y25" i="10"/>
  <c r="O7" i="13"/>
  <c r="M15" i="16"/>
  <c r="G17" i="16"/>
  <c r="AA17" i="16"/>
  <c r="Y251" i="9"/>
  <c r="R17" i="10"/>
  <c r="V11" i="13"/>
  <c r="P15" i="13"/>
  <c r="G17" i="13"/>
  <c r="AA17" i="13"/>
  <c r="Q11" i="16"/>
  <c r="N15" i="16"/>
  <c r="Y17" i="16"/>
  <c r="V21" i="16"/>
  <c r="S21" i="16"/>
  <c r="P25" i="16"/>
  <c r="P11" i="4"/>
  <c r="O15" i="16"/>
  <c r="L15" i="16"/>
  <c r="Z17" i="16"/>
  <c r="AL87" i="20"/>
  <c r="AL107" i="20"/>
  <c r="AL127" i="20"/>
  <c r="AL147" i="20"/>
  <c r="AL167" i="20"/>
  <c r="AB21" i="4"/>
  <c r="X11" i="7"/>
  <c r="R15" i="7"/>
  <c r="L17" i="7"/>
  <c r="F21" i="7"/>
  <c r="Z21" i="7"/>
  <c r="T25" i="7"/>
  <c r="AL13" i="20"/>
  <c r="AL33" i="20"/>
  <c r="AB25" i="4"/>
  <c r="R17" i="4"/>
  <c r="Y17" i="4"/>
  <c r="X251" i="9"/>
  <c r="V251" i="11"/>
  <c r="G7" i="10"/>
  <c r="AA7" i="10"/>
  <c r="X11" i="10"/>
  <c r="U7" i="10"/>
  <c r="O17" i="10"/>
  <c r="L17" i="10"/>
  <c r="Z21" i="10"/>
  <c r="T251" i="15"/>
  <c r="Q251" i="15"/>
  <c r="AK251" i="15"/>
  <c r="S251" i="14"/>
  <c r="P251" i="15"/>
  <c r="AJ251" i="15"/>
  <c r="T7" i="13"/>
  <c r="Z251" i="18"/>
  <c r="U15" i="16"/>
  <c r="X11" i="16"/>
  <c r="U11" i="16"/>
  <c r="R7" i="16"/>
  <c r="I17" i="16"/>
  <c r="AD251" i="6"/>
  <c r="S17" i="4"/>
  <c r="V25" i="4"/>
  <c r="F25" i="4"/>
  <c r="AA251" i="8"/>
  <c r="X7" i="7"/>
  <c r="R17" i="7"/>
  <c r="O17" i="7"/>
  <c r="L21" i="7"/>
  <c r="I21" i="7"/>
  <c r="F25" i="7"/>
  <c r="Z25" i="7"/>
  <c r="W25" i="7"/>
  <c r="W251" i="11"/>
  <c r="AB11" i="10"/>
  <c r="V15" i="10"/>
  <c r="P17" i="10"/>
  <c r="X25" i="10"/>
  <c r="V251" i="14"/>
  <c r="U251" i="15"/>
  <c r="U15" i="13"/>
  <c r="O17" i="13"/>
  <c r="I21" i="13"/>
  <c r="S15" i="16"/>
  <c r="M17" i="16"/>
  <c r="AA21" i="16"/>
  <c r="AE251" i="6"/>
  <c r="AB251" i="8"/>
  <c r="X251" i="11"/>
  <c r="U251" i="14"/>
  <c r="R251" i="15"/>
  <c r="AL251" i="15"/>
  <c r="AH249" i="21"/>
  <c r="AF251" i="6"/>
  <c r="U17" i="4"/>
  <c r="AC251" i="8"/>
  <c r="Z251" i="9"/>
  <c r="AF251" i="9"/>
  <c r="AA251" i="9"/>
  <c r="H25" i="7"/>
  <c r="AB25" i="7"/>
  <c r="Z251" i="11"/>
  <c r="Y251" i="11"/>
  <c r="X251" i="14"/>
  <c r="W251" i="15"/>
  <c r="W15" i="13"/>
  <c r="Q17" i="13"/>
  <c r="K21" i="13"/>
  <c r="Y25" i="13"/>
  <c r="AD251" i="8"/>
  <c r="Y251" i="14"/>
  <c r="AL18" i="20"/>
  <c r="AL38" i="20"/>
  <c r="AB18" i="19"/>
  <c r="Q21" i="1"/>
  <c r="O11" i="4"/>
  <c r="P15" i="4"/>
  <c r="Z251" i="8"/>
  <c r="AE251" i="8"/>
  <c r="AB251" i="9"/>
  <c r="AC251" i="9"/>
  <c r="AA15" i="7"/>
  <c r="AB251" i="11"/>
  <c r="AA251" i="11"/>
  <c r="U15" i="10"/>
  <c r="L11" i="10"/>
  <c r="T17" i="10"/>
  <c r="AB25" i="10"/>
  <c r="Z251" i="14"/>
  <c r="W251" i="14"/>
  <c r="V251" i="15"/>
  <c r="Y15" i="13"/>
  <c r="S17" i="13"/>
  <c r="G25" i="13"/>
  <c r="W7" i="16"/>
  <c r="T15" i="16"/>
  <c r="Q17" i="16"/>
  <c r="N17" i="16"/>
  <c r="K21" i="16"/>
  <c r="H21" i="16"/>
  <c r="AB21" i="16"/>
  <c r="Y25" i="16"/>
  <c r="AL39" i="20"/>
  <c r="AL99" i="20"/>
  <c r="AI251" i="6"/>
  <c r="P7" i="4"/>
  <c r="W11" i="4"/>
  <c r="X17" i="4"/>
  <c r="X21" i="4"/>
  <c r="AF251" i="8"/>
  <c r="W17" i="7"/>
  <c r="K25" i="7"/>
  <c r="M11" i="10"/>
  <c r="AA15" i="10"/>
  <c r="U17" i="10"/>
  <c r="I25" i="10"/>
  <c r="T17" i="13"/>
  <c r="O17" i="16"/>
  <c r="I21" i="16"/>
  <c r="W25" i="16"/>
  <c r="AL19" i="20"/>
  <c r="AL79" i="20"/>
  <c r="AE251" i="9"/>
  <c r="AD251" i="11"/>
  <c r="AC251" i="11"/>
  <c r="M11" i="13"/>
  <c r="I25" i="13"/>
  <c r="Z251" i="17"/>
  <c r="P251" i="18"/>
  <c r="AG251" i="18"/>
  <c r="AD251" i="18"/>
  <c r="AB11" i="16"/>
  <c r="Y7" i="16"/>
  <c r="P17" i="16"/>
  <c r="J21" i="16"/>
  <c r="X25" i="16"/>
  <c r="AL59" i="20"/>
  <c r="V25" i="1"/>
  <c r="R251" i="6"/>
  <c r="AL251" i="6"/>
  <c r="Q251" i="6"/>
  <c r="AK251" i="6"/>
  <c r="R11" i="4"/>
  <c r="Z17" i="4"/>
  <c r="P25" i="4"/>
  <c r="I21" i="4"/>
  <c r="N11" i="4"/>
  <c r="AH251" i="8"/>
  <c r="K7" i="7"/>
  <c r="AB251" i="15"/>
  <c r="AA251" i="14"/>
  <c r="X251" i="15"/>
  <c r="X251" i="17"/>
  <c r="S11" i="4"/>
  <c r="AA17" i="4"/>
  <c r="AG251" i="9"/>
  <c r="AE251" i="11"/>
  <c r="AC251" i="15"/>
  <c r="AB251" i="14"/>
  <c r="Y251" i="15"/>
  <c r="T251" i="6"/>
  <c r="S251" i="6"/>
  <c r="P251" i="8"/>
  <c r="AJ251" i="8"/>
  <c r="AH251" i="9"/>
  <c r="AF251" i="11"/>
  <c r="AE251" i="14"/>
  <c r="AB7" i="16"/>
  <c r="V17" i="16"/>
  <c r="P21" i="16"/>
  <c r="J25" i="16"/>
  <c r="AL84" i="20"/>
  <c r="AL224" i="20"/>
  <c r="U11" i="4"/>
  <c r="O15" i="4"/>
  <c r="P17" i="4"/>
  <c r="V21" i="4"/>
  <c r="H17" i="7"/>
  <c r="AG251" i="11"/>
  <c r="O11" i="10"/>
  <c r="Z17" i="10"/>
  <c r="W17" i="10"/>
  <c r="K25" i="10"/>
  <c r="AF251" i="14"/>
  <c r="AC251" i="14"/>
  <c r="AL255" i="14"/>
  <c r="AE251" i="15"/>
  <c r="S251" i="15"/>
  <c r="AD251" i="14"/>
  <c r="AA251" i="15"/>
  <c r="N11" i="13"/>
  <c r="S21" i="13"/>
  <c r="P21" i="13"/>
  <c r="M25" i="13"/>
  <c r="O7" i="16"/>
  <c r="V251" i="6"/>
  <c r="P251" i="6"/>
  <c r="AJ251" i="6"/>
  <c r="AG251" i="6"/>
  <c r="AA251" i="6"/>
  <c r="U251" i="6"/>
  <c r="AL251" i="8"/>
  <c r="AI251" i="9"/>
  <c r="AD251" i="9"/>
  <c r="W251" i="9"/>
  <c r="P251" i="9"/>
  <c r="AJ251" i="9"/>
  <c r="AH251" i="11"/>
  <c r="AF251" i="15"/>
  <c r="AL255" i="15"/>
  <c r="J7" i="16"/>
  <c r="Q251" i="9"/>
  <c r="AK251" i="9"/>
  <c r="P15" i="7"/>
  <c r="AA17" i="7"/>
  <c r="AI251" i="11"/>
  <c r="AL255" i="12"/>
  <c r="N15" i="10"/>
  <c r="V21" i="10"/>
  <c r="P25" i="10"/>
  <c r="AH251" i="14"/>
  <c r="M15" i="13"/>
  <c r="O25" i="13"/>
  <c r="AL27" i="20"/>
  <c r="AL47" i="20"/>
  <c r="AL67" i="20"/>
  <c r="AA21" i="1"/>
  <c r="T21" i="1"/>
  <c r="AH251" i="6"/>
  <c r="W251" i="6"/>
  <c r="AB15" i="4"/>
  <c r="J7" i="4"/>
  <c r="AG251" i="8"/>
  <c r="AI251" i="8"/>
  <c r="R251" i="9"/>
  <c r="AL251" i="9"/>
  <c r="W11" i="7"/>
  <c r="Q15" i="7"/>
  <c r="Y21" i="7"/>
  <c r="S25" i="7"/>
  <c r="P251" i="11"/>
  <c r="AJ251" i="11"/>
  <c r="O15" i="10"/>
  <c r="W21" i="10"/>
  <c r="Q25" i="10"/>
  <c r="AI251" i="14"/>
  <c r="AG251" i="14"/>
  <c r="AD251" i="15"/>
  <c r="F17" i="16"/>
  <c r="T21" i="16"/>
  <c r="Y251" i="6"/>
  <c r="X251" i="6"/>
  <c r="S251" i="9"/>
  <c r="U11" i="7"/>
  <c r="O15" i="7"/>
  <c r="I17" i="7"/>
  <c r="W21" i="7"/>
  <c r="Q25" i="7"/>
  <c r="Q251" i="11"/>
  <c r="AK251" i="11"/>
  <c r="X17" i="16"/>
  <c r="Z251" i="6"/>
  <c r="R251" i="11"/>
  <c r="AL251" i="11"/>
  <c r="T7" i="16"/>
  <c r="O17" i="4"/>
  <c r="T251" i="9"/>
  <c r="P7" i="7"/>
  <c r="S251" i="11"/>
  <c r="P251" i="14"/>
  <c r="AJ251" i="14"/>
  <c r="AG251" i="15"/>
  <c r="H21" i="4"/>
  <c r="AK251" i="8"/>
  <c r="U251" i="9"/>
  <c r="U7" i="7"/>
  <c r="U251" i="11"/>
  <c r="T251" i="11"/>
  <c r="Z251" i="15"/>
  <c r="Q251" i="14"/>
  <c r="AK251" i="14"/>
  <c r="AH251" i="15"/>
  <c r="P15" i="16"/>
  <c r="AB29" i="19"/>
  <c r="AC251" i="6"/>
  <c r="AB251" i="6"/>
  <c r="W7" i="4"/>
  <c r="Q17" i="4"/>
  <c r="T25" i="4"/>
  <c r="G21" i="4"/>
  <c r="Y251" i="8"/>
  <c r="V251" i="9"/>
  <c r="J21" i="7"/>
  <c r="X25" i="7"/>
  <c r="T15" i="10"/>
  <c r="N17" i="10"/>
  <c r="H21" i="10"/>
  <c r="AB21" i="10"/>
  <c r="V25" i="10"/>
  <c r="T251" i="14"/>
  <c r="R251" i="14"/>
  <c r="AL251" i="14"/>
  <c r="AI251" i="15"/>
  <c r="G21" i="13"/>
  <c r="W11" i="16"/>
  <c r="Q7" i="16"/>
  <c r="AB25" i="19"/>
  <c r="AB25" i="1"/>
  <c r="AB17" i="4"/>
  <c r="W17" i="4"/>
  <c r="S25" i="4"/>
  <c r="I25" i="4"/>
  <c r="L17" i="4"/>
  <c r="L15" i="4"/>
  <c r="Q251" i="12"/>
  <c r="AK251" i="12"/>
  <c r="Y7" i="10"/>
  <c r="S15" i="10"/>
  <c r="M17" i="10"/>
  <c r="G21" i="10"/>
  <c r="AA21" i="10"/>
  <c r="U25" i="10"/>
  <c r="L11" i="13"/>
  <c r="I7" i="13"/>
  <c r="W17" i="13"/>
  <c r="N21" i="13"/>
  <c r="AL251" i="18"/>
  <c r="AI251" i="18"/>
  <c r="AK251" i="18"/>
  <c r="AH251" i="18"/>
  <c r="AB251" i="18"/>
  <c r="Y251" i="18"/>
  <c r="AA251" i="18"/>
  <c r="AL255" i="18"/>
  <c r="R251" i="12"/>
  <c r="AL251" i="12"/>
  <c r="AB249" i="20"/>
  <c r="Y11" i="4"/>
  <c r="R7" i="4"/>
  <c r="AL255" i="8"/>
  <c r="S251" i="12"/>
  <c r="AB23" i="19"/>
  <c r="AB21" i="19" s="1"/>
  <c r="F21" i="4"/>
  <c r="I17" i="4"/>
  <c r="T251" i="12"/>
  <c r="AA251" i="17"/>
  <c r="H17" i="4"/>
  <c r="U251" i="12"/>
  <c r="X17" i="13"/>
  <c r="AB15" i="16"/>
  <c r="AB19" i="19"/>
  <c r="AB17" i="19" s="1"/>
  <c r="U25" i="1"/>
  <c r="AL255" i="3"/>
  <c r="T25" i="1"/>
  <c r="Y21" i="1"/>
  <c r="U7" i="4"/>
  <c r="P21" i="4"/>
  <c r="G17" i="4"/>
  <c r="G7" i="4"/>
  <c r="AL255" i="9"/>
  <c r="AB15" i="7"/>
  <c r="V17" i="7"/>
  <c r="S17" i="7"/>
  <c r="P21" i="7"/>
  <c r="M21" i="7"/>
  <c r="J25" i="7"/>
  <c r="G25" i="7"/>
  <c r="AC249" i="20"/>
  <c r="V251" i="12"/>
  <c r="I21" i="10"/>
  <c r="Z25" i="10"/>
  <c r="T11" i="13"/>
  <c r="Q11" i="13"/>
  <c r="AD251" i="17"/>
  <c r="S25" i="1"/>
  <c r="X21" i="1"/>
  <c r="N25" i="4"/>
  <c r="F7" i="4"/>
  <c r="O7" i="7"/>
  <c r="L11" i="7"/>
  <c r="T17" i="7"/>
  <c r="W251" i="12"/>
  <c r="M21" i="16"/>
  <c r="G25" i="16"/>
  <c r="R25" i="1"/>
  <c r="AL251" i="5"/>
  <c r="AA249" i="20"/>
  <c r="X251" i="12"/>
  <c r="F7" i="10"/>
  <c r="Z7" i="10"/>
  <c r="AF251" i="17"/>
  <c r="AH249" i="20"/>
  <c r="AE251" i="17"/>
  <c r="Q25" i="1"/>
  <c r="V21" i="1"/>
  <c r="O7" i="4"/>
  <c r="X7" i="4"/>
  <c r="S21" i="4"/>
  <c r="Z21" i="4"/>
  <c r="Y251" i="12"/>
  <c r="AG251" i="17"/>
  <c r="P11" i="16"/>
  <c r="R21" i="16"/>
  <c r="AB13" i="19"/>
  <c r="AB7" i="19" s="1"/>
  <c r="AL21" i="21"/>
  <c r="X25" i="1"/>
  <c r="P25" i="1"/>
  <c r="U21" i="1"/>
  <c r="Y15" i="4"/>
  <c r="R11" i="7"/>
  <c r="L15" i="7"/>
  <c r="F17" i="7"/>
  <c r="T21" i="7"/>
  <c r="Q21" i="7"/>
  <c r="AG249" i="20"/>
  <c r="Z251" i="12"/>
  <c r="N7" i="10"/>
  <c r="AB15" i="10"/>
  <c r="S17" i="10"/>
  <c r="M21" i="10"/>
  <c r="J25" i="10"/>
  <c r="AA25" i="10"/>
  <c r="V15" i="13"/>
  <c r="X11" i="13"/>
  <c r="U11" i="13"/>
  <c r="R15" i="13"/>
  <c r="O15" i="13"/>
  <c r="L17" i="13"/>
  <c r="I17" i="13"/>
  <c r="F21" i="13"/>
  <c r="Z21" i="13"/>
  <c r="W21" i="13"/>
  <c r="T25" i="13"/>
  <c r="Q25" i="13"/>
  <c r="AJ249" i="20"/>
  <c r="M15" i="7"/>
  <c r="U21" i="7"/>
  <c r="L25" i="7"/>
  <c r="AA251" i="12"/>
  <c r="I7" i="10"/>
  <c r="Q21" i="10"/>
  <c r="Y7" i="13"/>
  <c r="S15" i="13"/>
  <c r="M17" i="13"/>
  <c r="J17" i="13"/>
  <c r="AA21" i="13"/>
  <c r="X21" i="13"/>
  <c r="U25" i="13"/>
  <c r="R25" i="13"/>
  <c r="Y7" i="4"/>
  <c r="AA7" i="4"/>
  <c r="O11" i="7"/>
  <c r="AB251" i="12"/>
  <c r="Z15" i="13"/>
  <c r="F7" i="13"/>
  <c r="N17" i="13"/>
  <c r="K17" i="13"/>
  <c r="H21" i="13"/>
  <c r="AB21" i="13"/>
  <c r="V25" i="13"/>
  <c r="P251" i="17"/>
  <c r="AJ251" i="17"/>
  <c r="AI251" i="17"/>
  <c r="AF251" i="18"/>
  <c r="H25" i="4"/>
  <c r="AC251" i="12"/>
  <c r="AK251" i="17"/>
  <c r="AH251" i="17"/>
  <c r="M25" i="16"/>
  <c r="AK249" i="20"/>
  <c r="AD251" i="12"/>
  <c r="R11" i="10"/>
  <c r="L15" i="10"/>
  <c r="T21" i="10"/>
  <c r="N25" i="10"/>
  <c r="AL251" i="17"/>
  <c r="AC251" i="17"/>
  <c r="W251" i="17"/>
  <c r="AB251" i="17"/>
  <c r="Y251" i="17"/>
  <c r="AE251" i="18"/>
  <c r="Q7" i="4"/>
  <c r="Q15" i="4"/>
  <c r="AF251" i="12"/>
  <c r="AE251" i="12"/>
  <c r="AG251" i="12"/>
  <c r="J7" i="13"/>
  <c r="AJ251" i="18"/>
  <c r="T11" i="16"/>
  <c r="K17" i="16"/>
  <c r="H17" i="16"/>
  <c r="AB17" i="16"/>
  <c r="Y21" i="16"/>
  <c r="S25" i="16"/>
  <c r="Z11" i="4"/>
  <c r="K7" i="13"/>
  <c r="L17" i="16"/>
  <c r="F21" i="16"/>
  <c r="Z21" i="16"/>
  <c r="W21" i="16"/>
  <c r="T25" i="16"/>
  <c r="Q25" i="16"/>
  <c r="T11" i="4"/>
  <c r="AA11" i="4"/>
  <c r="O21" i="4"/>
  <c r="F7" i="7"/>
  <c r="Z7" i="7"/>
  <c r="K17" i="7"/>
  <c r="AH251" i="12"/>
  <c r="AA17" i="10"/>
  <c r="U21" i="10"/>
  <c r="O25" i="10"/>
  <c r="AC251" i="18"/>
  <c r="X21" i="16"/>
  <c r="AL255" i="5"/>
  <c r="AI251" i="12"/>
  <c r="W11" i="10"/>
  <c r="K17" i="10"/>
  <c r="H17" i="10"/>
  <c r="Y21" i="10"/>
  <c r="S25" i="10"/>
  <c r="V25" i="16"/>
  <c r="AL255" i="2"/>
  <c r="V11" i="4"/>
  <c r="Q21" i="4"/>
  <c r="J25" i="4"/>
  <c r="J21" i="4"/>
  <c r="M17" i="4"/>
  <c r="M15" i="4"/>
  <c r="P251" i="12"/>
  <c r="AJ251" i="12"/>
  <c r="T25" i="10"/>
  <c r="AB15" i="13"/>
  <c r="V17" i="13"/>
  <c r="M21" i="13"/>
  <c r="J25" i="13"/>
  <c r="Q15" i="16"/>
  <c r="R15" i="16"/>
  <c r="V15" i="16"/>
  <c r="W15" i="16"/>
  <c r="AA11" i="16"/>
  <c r="X15" i="16"/>
  <c r="Z15" i="16"/>
  <c r="Y15" i="16"/>
  <c r="M7" i="16"/>
  <c r="N7" i="16"/>
  <c r="S7" i="16"/>
  <c r="T15" i="13"/>
  <c r="Y11" i="13"/>
  <c r="AB7" i="13"/>
  <c r="Z11" i="13"/>
  <c r="AA11" i="13"/>
  <c r="X15" i="13"/>
  <c r="L7" i="13"/>
  <c r="M7" i="13"/>
  <c r="P7" i="13"/>
  <c r="Q7" i="13"/>
  <c r="R7" i="13"/>
  <c r="S7" i="13"/>
  <c r="U7" i="13"/>
  <c r="W7" i="13"/>
  <c r="N11" i="10"/>
  <c r="P15" i="10"/>
  <c r="W7" i="10"/>
  <c r="Y11" i="10"/>
  <c r="AB7" i="10"/>
  <c r="AA11" i="10"/>
  <c r="X15" i="10"/>
  <c r="L7" i="10"/>
  <c r="Z11" i="10"/>
  <c r="W15" i="10"/>
  <c r="M7" i="10"/>
  <c r="O7" i="10"/>
  <c r="Q7" i="10"/>
  <c r="R7" i="10"/>
  <c r="S7" i="10"/>
  <c r="T7" i="10"/>
  <c r="V7" i="10"/>
  <c r="AF249" i="20"/>
  <c r="T15" i="7"/>
  <c r="W7" i="7"/>
  <c r="W15" i="7"/>
  <c r="AB7" i="7"/>
  <c r="AA11" i="7"/>
  <c r="X15" i="7"/>
  <c r="Y15" i="7"/>
  <c r="L7" i="7"/>
  <c r="Z11" i="7"/>
  <c r="M7" i="7"/>
  <c r="N7" i="7"/>
  <c r="Q7" i="7"/>
  <c r="R7" i="7"/>
  <c r="S7" i="7"/>
  <c r="V7" i="7"/>
  <c r="N7" i="4"/>
  <c r="M7" i="4"/>
  <c r="L7" i="4"/>
  <c r="Q11" i="4"/>
  <c r="R15" i="4"/>
  <c r="S15" i="4"/>
  <c r="T15" i="4"/>
  <c r="U15" i="4"/>
  <c r="W15" i="4"/>
  <c r="Z15" i="4"/>
  <c r="AL255" i="6"/>
  <c r="AL254" i="6"/>
  <c r="N7" i="57"/>
  <c r="M7" i="57"/>
  <c r="V28" i="57"/>
  <c r="B28" i="57"/>
  <c r="L7" i="57"/>
  <c r="K7" i="57"/>
  <c r="T28" i="57"/>
  <c r="J7" i="57"/>
  <c r="I7" i="57"/>
  <c r="AB31" i="1" l="1"/>
  <c r="AB31" i="19" s="1"/>
  <c r="AL255" i="21"/>
  <c r="AL255" i="20"/>
  <c r="A250" i="18"/>
  <c r="A249" i="18"/>
  <c r="A248" i="18"/>
  <c r="A247" i="18"/>
  <c r="A246" i="18"/>
  <c r="A245" i="18"/>
  <c r="A244" i="18"/>
  <c r="A243" i="18"/>
  <c r="A242" i="18"/>
  <c r="A241" i="18"/>
  <c r="A240" i="18"/>
  <c r="A239" i="18"/>
  <c r="A238" i="18"/>
  <c r="A237" i="18"/>
  <c r="A236" i="18"/>
  <c r="A235" i="18"/>
  <c r="A234" i="18"/>
  <c r="A233" i="18"/>
  <c r="A232" i="18"/>
  <c r="A231" i="18"/>
  <c r="A230" i="18"/>
  <c r="A229" i="18"/>
  <c r="A228" i="18"/>
  <c r="A227" i="18"/>
  <c r="A226" i="18"/>
  <c r="A225" i="18"/>
  <c r="A224" i="18"/>
  <c r="A223" i="18"/>
  <c r="A222" i="18"/>
  <c r="A221" i="18"/>
  <c r="A220" i="18"/>
  <c r="A219" i="18"/>
  <c r="A218" i="18"/>
  <c r="A217" i="18"/>
  <c r="A216" i="18"/>
  <c r="A215" i="18"/>
  <c r="A214"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7"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O163" i="18"/>
  <c r="N163" i="18"/>
  <c r="M163" i="18"/>
  <c r="L163" i="18"/>
  <c r="K163" i="18"/>
  <c r="A119" i="18"/>
  <c r="A118" i="18"/>
  <c r="A117" i="18"/>
  <c r="A116" i="18"/>
  <c r="A115" i="18"/>
  <c r="A114" i="18"/>
  <c r="A113" i="18"/>
  <c r="A112" i="18"/>
  <c r="A111" i="18"/>
  <c r="A110" i="18"/>
  <c r="A109" i="18"/>
  <c r="A108" i="18"/>
  <c r="A107" i="18"/>
  <c r="A106" i="18"/>
  <c r="A105" i="18"/>
  <c r="A104" i="18"/>
  <c r="A103" i="18"/>
  <c r="A102" i="18"/>
  <c r="A101" i="18"/>
  <c r="A100" i="18"/>
  <c r="A99" i="18"/>
  <c r="A98" i="18"/>
  <c r="A97" i="18"/>
  <c r="A96" i="18"/>
  <c r="A95" i="18"/>
  <c r="A94" i="18"/>
  <c r="A93" i="18"/>
  <c r="A92" i="18"/>
  <c r="A91" i="18"/>
  <c r="A90" i="18"/>
  <c r="A89" i="18"/>
  <c r="A88" i="18"/>
  <c r="A87" i="18"/>
  <c r="A86" i="18"/>
  <c r="A85" i="18"/>
  <c r="A84" i="18"/>
  <c r="A83" i="18"/>
  <c r="A82" i="18"/>
  <c r="A81" i="18"/>
  <c r="A80" i="18"/>
  <c r="A79" i="18"/>
  <c r="A78" i="18"/>
  <c r="A77" i="18"/>
  <c r="A76" i="18"/>
  <c r="A75" i="18"/>
  <c r="A74" i="18"/>
  <c r="A73" i="18"/>
  <c r="A72" i="18"/>
  <c r="A71" i="18"/>
  <c r="A70" i="18"/>
  <c r="A69" i="18"/>
  <c r="A68" i="18"/>
  <c r="A67" i="18"/>
  <c r="A66" i="18"/>
  <c r="A65" i="18"/>
  <c r="A64" i="18"/>
  <c r="A63" i="18"/>
  <c r="A62" i="18"/>
  <c r="A61" i="18"/>
  <c r="A60" i="18"/>
  <c r="A59" i="18"/>
  <c r="A58" i="18"/>
  <c r="A57" i="18"/>
  <c r="A56" i="18"/>
  <c r="A55" i="18"/>
  <c r="O218" i="18"/>
  <c r="N218" i="18"/>
  <c r="M218" i="18"/>
  <c r="L218" i="18"/>
  <c r="K218" i="18"/>
  <c r="A54" i="18"/>
  <c r="A53" i="18"/>
  <c r="A52" i="18"/>
  <c r="A51" i="18"/>
  <c r="A50" i="18"/>
  <c r="A49" i="18"/>
  <c r="A48" i="18"/>
  <c r="A47" i="18"/>
  <c r="A46" i="18"/>
  <c r="A45" i="18"/>
  <c r="A44" i="18"/>
  <c r="A43" i="18"/>
  <c r="A42" i="18"/>
  <c r="A41" i="18"/>
  <c r="A40" i="18"/>
  <c r="A39" i="18"/>
  <c r="A38" i="18"/>
  <c r="A37" i="18"/>
  <c r="A36" i="18"/>
  <c r="A35" i="18"/>
  <c r="A34" i="18"/>
  <c r="A33" i="18"/>
  <c r="A32" i="18"/>
  <c r="A31" i="18"/>
  <c r="A30" i="18"/>
  <c r="A29" i="18"/>
  <c r="A28" i="18"/>
  <c r="A27" i="18"/>
  <c r="A26" i="18"/>
  <c r="A25" i="18"/>
  <c r="A24" i="18"/>
  <c r="A23" i="18"/>
  <c r="A22" i="18"/>
  <c r="A21" i="18"/>
  <c r="A20" i="18"/>
  <c r="A19" i="18"/>
  <c r="A18" i="18"/>
  <c r="A17" i="18"/>
  <c r="A16" i="18"/>
  <c r="A15" i="18"/>
  <c r="A14" i="18"/>
  <c r="A13" i="18"/>
  <c r="A12" i="18"/>
  <c r="A11" i="18"/>
  <c r="A10" i="18"/>
  <c r="A9" i="18"/>
  <c r="A8" i="18"/>
  <c r="A7" i="18"/>
  <c r="A6" i="18"/>
  <c r="A5" i="18"/>
  <c r="A4" i="18"/>
  <c r="A3" i="18"/>
  <c r="A250" i="17"/>
  <c r="A249" i="17"/>
  <c r="A248" i="17"/>
  <c r="A247" i="17"/>
  <c r="A246" i="17"/>
  <c r="A245" i="17"/>
  <c r="A244" i="17"/>
  <c r="A243" i="17"/>
  <c r="A242" i="17"/>
  <c r="A241" i="17"/>
  <c r="A240" i="17"/>
  <c r="A239" i="17"/>
  <c r="A238" i="17"/>
  <c r="A237" i="17"/>
  <c r="A236" i="17"/>
  <c r="A235" i="17"/>
  <c r="A234" i="17"/>
  <c r="A233" i="17"/>
  <c r="A232" i="17"/>
  <c r="A231" i="17"/>
  <c r="A230" i="17"/>
  <c r="A229" i="17"/>
  <c r="A228" i="17"/>
  <c r="A227" i="17"/>
  <c r="A226" i="17"/>
  <c r="A225" i="17"/>
  <c r="A224" i="17"/>
  <c r="A223" i="17"/>
  <c r="A222" i="17"/>
  <c r="A221" i="17"/>
  <c r="A220" i="17"/>
  <c r="A219" i="17"/>
  <c r="A218" i="17"/>
  <c r="A217" i="17"/>
  <c r="A216" i="17"/>
  <c r="A215" i="17"/>
  <c r="A214" i="17"/>
  <c r="A213" i="17"/>
  <c r="A212" i="17"/>
  <c r="A211" i="17"/>
  <c r="A210" i="17"/>
  <c r="A209" i="17"/>
  <c r="A208" i="17"/>
  <c r="A207" i="17"/>
  <c r="A206" i="17"/>
  <c r="A205" i="17"/>
  <c r="A204" i="17"/>
  <c r="A203" i="17"/>
  <c r="A202" i="17"/>
  <c r="A201" i="17"/>
  <c r="A200" i="17"/>
  <c r="A199" i="17"/>
  <c r="A198" i="17"/>
  <c r="A197" i="17"/>
  <c r="A196" i="17"/>
  <c r="A195" i="17"/>
  <c r="A194" i="17"/>
  <c r="A193" i="17"/>
  <c r="A192" i="17"/>
  <c r="A191" i="17"/>
  <c r="A190" i="17"/>
  <c r="A189" i="17"/>
  <c r="A188" i="17"/>
  <c r="A187" i="17"/>
  <c r="A186" i="17"/>
  <c r="A185" i="17"/>
  <c r="A184" i="17"/>
  <c r="A183" i="17"/>
  <c r="A182" i="17"/>
  <c r="A181" i="17"/>
  <c r="A180" i="17"/>
  <c r="A179" i="17"/>
  <c r="A178" i="17"/>
  <c r="A177" i="17"/>
  <c r="A176" i="17"/>
  <c r="A175" i="17"/>
  <c r="A174" i="17"/>
  <c r="A173" i="17"/>
  <c r="A172" i="17"/>
  <c r="A171" i="17"/>
  <c r="A170" i="17"/>
  <c r="A169" i="17"/>
  <c r="A168" i="17"/>
  <c r="A167" i="17"/>
  <c r="A166" i="17"/>
  <c r="A165" i="17"/>
  <c r="A164" i="17"/>
  <c r="A163" i="17"/>
  <c r="A162" i="17"/>
  <c r="A161" i="17"/>
  <c r="A160" i="17"/>
  <c r="A159" i="17"/>
  <c r="A158" i="17"/>
  <c r="A157" i="17"/>
  <c r="A156" i="17"/>
  <c r="A155" i="17"/>
  <c r="A154" i="17"/>
  <c r="A153" i="17"/>
  <c r="A152" i="17"/>
  <c r="A151" i="17"/>
  <c r="A150" i="17"/>
  <c r="A149" i="17"/>
  <c r="A148" i="17"/>
  <c r="A147" i="17"/>
  <c r="A146" i="17"/>
  <c r="A145" i="17"/>
  <c r="A144" i="17"/>
  <c r="A143" i="17"/>
  <c r="A142" i="17"/>
  <c r="A141" i="17"/>
  <c r="A140" i="17"/>
  <c r="A139" i="17"/>
  <c r="A138" i="17"/>
  <c r="A137" i="17"/>
  <c r="A136" i="17"/>
  <c r="A135" i="17"/>
  <c r="A134" i="17"/>
  <c r="A133" i="17"/>
  <c r="A132" i="17"/>
  <c r="A131" i="17"/>
  <c r="A130" i="17"/>
  <c r="A129" i="17"/>
  <c r="A128" i="17"/>
  <c r="A127" i="17"/>
  <c r="A126" i="17"/>
  <c r="A125" i="17"/>
  <c r="A124" i="17"/>
  <c r="A123" i="17"/>
  <c r="A122" i="17"/>
  <c r="A121" i="17"/>
  <c r="A120" i="17"/>
  <c r="O163" i="17"/>
  <c r="N163" i="17"/>
  <c r="M163" i="17"/>
  <c r="L163" i="17"/>
  <c r="K163" i="17"/>
  <c r="A119" i="17"/>
  <c r="A118" i="17"/>
  <c r="A117" i="17"/>
  <c r="A116" i="17"/>
  <c r="A115" i="17"/>
  <c r="A114" i="17"/>
  <c r="A113" i="17"/>
  <c r="A112" i="17"/>
  <c r="A111" i="17"/>
  <c r="A110" i="17"/>
  <c r="A109" i="17"/>
  <c r="A108" i="17"/>
  <c r="A107" i="17"/>
  <c r="A106" i="17"/>
  <c r="A105" i="17"/>
  <c r="A104" i="17"/>
  <c r="A103" i="17"/>
  <c r="A102" i="17"/>
  <c r="A101" i="17"/>
  <c r="A100" i="17"/>
  <c r="A99" i="17"/>
  <c r="A98" i="17"/>
  <c r="A97" i="17"/>
  <c r="A96" i="17"/>
  <c r="A95" i="17"/>
  <c r="A94" i="17"/>
  <c r="A93" i="17"/>
  <c r="A92" i="17"/>
  <c r="A91" i="17"/>
  <c r="A90" i="17"/>
  <c r="A89" i="17"/>
  <c r="A88" i="17"/>
  <c r="A87" i="17"/>
  <c r="A86" i="17"/>
  <c r="A85" i="17"/>
  <c r="A84" i="17"/>
  <c r="A83" i="17"/>
  <c r="A82" i="17"/>
  <c r="A81" i="17"/>
  <c r="A80" i="17"/>
  <c r="A79" i="17"/>
  <c r="A78" i="17"/>
  <c r="A77" i="17"/>
  <c r="A76" i="17"/>
  <c r="A75" i="17"/>
  <c r="A74" i="17"/>
  <c r="A73" i="17"/>
  <c r="A72" i="17"/>
  <c r="A71" i="17"/>
  <c r="A70" i="17"/>
  <c r="A69" i="17"/>
  <c r="A68" i="17"/>
  <c r="A67" i="17"/>
  <c r="A66" i="17"/>
  <c r="A65" i="17"/>
  <c r="A64" i="17"/>
  <c r="A63" i="17"/>
  <c r="A62" i="17"/>
  <c r="A61" i="17"/>
  <c r="A60" i="17"/>
  <c r="A59" i="17"/>
  <c r="A58" i="17"/>
  <c r="A57" i="17"/>
  <c r="A56" i="17"/>
  <c r="A55" i="17"/>
  <c r="O218" i="17"/>
  <c r="N218" i="17"/>
  <c r="M218" i="17"/>
  <c r="L218" i="17"/>
  <c r="K218" i="17"/>
  <c r="A54" i="17"/>
  <c r="A53" i="17"/>
  <c r="A52" i="17"/>
  <c r="A51" i="17"/>
  <c r="A50" i="17"/>
  <c r="A49" i="17"/>
  <c r="A48" i="17"/>
  <c r="A47" i="17"/>
  <c r="A46" i="17"/>
  <c r="A45" i="17"/>
  <c r="A44" i="17"/>
  <c r="A43" i="17"/>
  <c r="A42" i="17"/>
  <c r="A41" i="17"/>
  <c r="A40" i="17"/>
  <c r="A39" i="17"/>
  <c r="A38" i="17"/>
  <c r="A37" i="17"/>
  <c r="A36" i="17"/>
  <c r="A35" i="17"/>
  <c r="A34" i="17"/>
  <c r="A33" i="17"/>
  <c r="A32" i="17"/>
  <c r="A31" i="17"/>
  <c r="A30" i="17"/>
  <c r="A29" i="17"/>
  <c r="A28" i="17"/>
  <c r="A27" i="17"/>
  <c r="A26" i="17"/>
  <c r="A25" i="17"/>
  <c r="A24" i="17"/>
  <c r="A23" i="17"/>
  <c r="A22" i="17"/>
  <c r="A21" i="17"/>
  <c r="A20" i="17"/>
  <c r="A19" i="17"/>
  <c r="A18" i="17"/>
  <c r="A17" i="17"/>
  <c r="A16" i="17"/>
  <c r="A15" i="17"/>
  <c r="A14" i="17"/>
  <c r="A13" i="17"/>
  <c r="A12" i="17"/>
  <c r="A11" i="17"/>
  <c r="A10" i="17"/>
  <c r="A9" i="17"/>
  <c r="A8" i="17"/>
  <c r="A7" i="17"/>
  <c r="A6" i="17"/>
  <c r="A5" i="17"/>
  <c r="A4" i="17"/>
  <c r="A3" i="17"/>
  <c r="A250" i="15"/>
  <c r="A249" i="15"/>
  <c r="A248" i="15"/>
  <c r="A247" i="15"/>
  <c r="A246" i="15"/>
  <c r="A245" i="15"/>
  <c r="A244" i="15"/>
  <c r="A243" i="15"/>
  <c r="A242" i="15"/>
  <c r="A241" i="15"/>
  <c r="A240" i="15"/>
  <c r="A239" i="15"/>
  <c r="A238" i="15"/>
  <c r="A237" i="15"/>
  <c r="A236" i="15"/>
  <c r="A235" i="15"/>
  <c r="A234" i="15"/>
  <c r="A233" i="15"/>
  <c r="A232" i="15"/>
  <c r="A231" i="15"/>
  <c r="A230" i="15"/>
  <c r="A229" i="15"/>
  <c r="A228" i="15"/>
  <c r="A227" i="15"/>
  <c r="A226" i="15"/>
  <c r="A225" i="15"/>
  <c r="A224" i="15"/>
  <c r="A223" i="15"/>
  <c r="A222" i="15"/>
  <c r="A221" i="15"/>
  <c r="A220" i="15"/>
  <c r="A219" i="15"/>
  <c r="A218" i="15"/>
  <c r="A217" i="15"/>
  <c r="A216" i="15"/>
  <c r="A215" i="15"/>
  <c r="A214" i="15"/>
  <c r="A213" i="15"/>
  <c r="A212" i="15"/>
  <c r="A211" i="15"/>
  <c r="A210" i="15"/>
  <c r="A209" i="15"/>
  <c r="A208" i="15"/>
  <c r="A207" i="15"/>
  <c r="A206" i="15"/>
  <c r="A205" i="15"/>
  <c r="A204" i="15"/>
  <c r="A203" i="15"/>
  <c r="A202" i="15"/>
  <c r="A201" i="15"/>
  <c r="A200" i="15"/>
  <c r="A199" i="15"/>
  <c r="A198" i="15"/>
  <c r="A197" i="15"/>
  <c r="A196" i="15"/>
  <c r="A195" i="15"/>
  <c r="A194" i="15"/>
  <c r="A193" i="15"/>
  <c r="A192" i="15"/>
  <c r="A191" i="15"/>
  <c r="A190" i="15"/>
  <c r="A189" i="15"/>
  <c r="A188" i="15"/>
  <c r="A187" i="15"/>
  <c r="A186" i="15"/>
  <c r="A185" i="15"/>
  <c r="A184" i="15"/>
  <c r="A183" i="15"/>
  <c r="A182" i="15"/>
  <c r="A181" i="15"/>
  <c r="A180" i="15"/>
  <c r="A179" i="15"/>
  <c r="A178" i="15"/>
  <c r="A177" i="15"/>
  <c r="A176" i="15"/>
  <c r="A175" i="15"/>
  <c r="A174" i="15"/>
  <c r="A173" i="15"/>
  <c r="A172" i="15"/>
  <c r="A171" i="15"/>
  <c r="A170" i="15"/>
  <c r="A169" i="15"/>
  <c r="A168" i="15"/>
  <c r="A167" i="15"/>
  <c r="A166" i="15"/>
  <c r="A165" i="15"/>
  <c r="A164" i="15"/>
  <c r="A163" i="15"/>
  <c r="A162" i="15"/>
  <c r="A161" i="15"/>
  <c r="A160" i="15"/>
  <c r="A159" i="15"/>
  <c r="A158" i="15"/>
  <c r="A157" i="15"/>
  <c r="A156" i="15"/>
  <c r="A155" i="15"/>
  <c r="A154" i="15"/>
  <c r="A153" i="15"/>
  <c r="A152" i="15"/>
  <c r="A151" i="15"/>
  <c r="A150" i="15"/>
  <c r="A149" i="15"/>
  <c r="A148" i="15"/>
  <c r="A147" i="15"/>
  <c r="A146" i="15"/>
  <c r="A145" i="15"/>
  <c r="A144" i="15"/>
  <c r="A143" i="15"/>
  <c r="A142" i="15"/>
  <c r="A141" i="15"/>
  <c r="A140" i="15"/>
  <c r="A139" i="15"/>
  <c r="A138" i="15"/>
  <c r="A137" i="15"/>
  <c r="A136" i="15"/>
  <c r="A135" i="15"/>
  <c r="A134" i="15"/>
  <c r="A133" i="15"/>
  <c r="A132" i="15"/>
  <c r="A131" i="15"/>
  <c r="A130" i="15"/>
  <c r="A129" i="15"/>
  <c r="A128" i="15"/>
  <c r="A127" i="15"/>
  <c r="A126" i="15"/>
  <c r="A125" i="15"/>
  <c r="A124" i="15"/>
  <c r="A123" i="15"/>
  <c r="A122" i="15"/>
  <c r="A121" i="15"/>
  <c r="A120" i="15"/>
  <c r="O163" i="15"/>
  <c r="N163" i="15"/>
  <c r="M163" i="15"/>
  <c r="L163" i="15"/>
  <c r="K163" i="15"/>
  <c r="A119" i="15"/>
  <c r="A118" i="15"/>
  <c r="A117" i="15"/>
  <c r="A116" i="15"/>
  <c r="A115" i="15"/>
  <c r="A114" i="15"/>
  <c r="A113" i="15"/>
  <c r="A112" i="15"/>
  <c r="A111" i="15"/>
  <c r="A110" i="15"/>
  <c r="A109" i="15"/>
  <c r="A108" i="15"/>
  <c r="A107" i="15"/>
  <c r="A106" i="15"/>
  <c r="A105" i="15"/>
  <c r="A104" i="15"/>
  <c r="A103" i="15"/>
  <c r="A102" i="15"/>
  <c r="A101" i="15"/>
  <c r="A100" i="15"/>
  <c r="A99" i="15"/>
  <c r="A98" i="15"/>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A65" i="15"/>
  <c r="A64" i="15"/>
  <c r="A63" i="15"/>
  <c r="A62" i="15"/>
  <c r="A61" i="15"/>
  <c r="A60" i="15"/>
  <c r="A59" i="15"/>
  <c r="A58" i="15"/>
  <c r="A57" i="15"/>
  <c r="A56" i="15"/>
  <c r="A55" i="15"/>
  <c r="O218" i="15"/>
  <c r="N218" i="15"/>
  <c r="M218" i="15"/>
  <c r="L218" i="15"/>
  <c r="K218" i="15"/>
  <c r="A54" i="15"/>
  <c r="A53" i="15"/>
  <c r="A52" i="15"/>
  <c r="A51" i="15"/>
  <c r="A50" i="15"/>
  <c r="A49" i="15"/>
  <c r="A48" i="15"/>
  <c r="A47" i="15"/>
  <c r="A46" i="15"/>
  <c r="A45" i="15"/>
  <c r="A44" i="15"/>
  <c r="A43" i="15"/>
  <c r="A42" i="15"/>
  <c r="A41" i="15"/>
  <c r="A40" i="15"/>
  <c r="A39" i="15"/>
  <c r="A38" i="15"/>
  <c r="A37" i="15"/>
  <c r="A36" i="15"/>
  <c r="A35" i="15"/>
  <c r="A34" i="15"/>
  <c r="A33" i="15"/>
  <c r="A32" i="15"/>
  <c r="A31" i="15"/>
  <c r="A30" i="15"/>
  <c r="A29" i="15"/>
  <c r="A28" i="15"/>
  <c r="A27" i="15"/>
  <c r="A26" i="15"/>
  <c r="A25" i="15"/>
  <c r="A24" i="15"/>
  <c r="A23" i="15"/>
  <c r="A22" i="15"/>
  <c r="A21" i="15"/>
  <c r="A20" i="15"/>
  <c r="A19" i="15"/>
  <c r="A18" i="15"/>
  <c r="A17" i="15"/>
  <c r="A16" i="15"/>
  <c r="A15" i="15"/>
  <c r="A14" i="15"/>
  <c r="A13" i="15"/>
  <c r="A12" i="15"/>
  <c r="A11" i="15"/>
  <c r="A10" i="15"/>
  <c r="A9" i="15"/>
  <c r="A8" i="15"/>
  <c r="A7" i="15"/>
  <c r="A6" i="15"/>
  <c r="A5" i="15"/>
  <c r="A4" i="15"/>
  <c r="A3" i="15"/>
  <c r="A250" i="14"/>
  <c r="A249" i="14"/>
  <c r="A248" i="14"/>
  <c r="A247" i="14"/>
  <c r="A246" i="14"/>
  <c r="A245" i="14"/>
  <c r="A244" i="14"/>
  <c r="A243" i="14"/>
  <c r="A242" i="14"/>
  <c r="A241" i="14"/>
  <c r="A240" i="14"/>
  <c r="A239" i="14"/>
  <c r="A238" i="14"/>
  <c r="A237" i="14"/>
  <c r="A236" i="14"/>
  <c r="A235" i="14"/>
  <c r="A234" i="14"/>
  <c r="A233" i="14"/>
  <c r="A232" i="14"/>
  <c r="A231" i="14"/>
  <c r="A230" i="14"/>
  <c r="A229" i="14"/>
  <c r="A228" i="14"/>
  <c r="A227" i="14"/>
  <c r="A226" i="14"/>
  <c r="A225" i="14"/>
  <c r="A224" i="14"/>
  <c r="A223" i="14"/>
  <c r="A222" i="14"/>
  <c r="A221" i="14"/>
  <c r="A220" i="14"/>
  <c r="A219" i="14"/>
  <c r="A218" i="14"/>
  <c r="A217" i="14"/>
  <c r="A216" i="14"/>
  <c r="A215" i="14"/>
  <c r="A214" i="14"/>
  <c r="A213" i="14"/>
  <c r="A212" i="14"/>
  <c r="A211" i="14"/>
  <c r="A210" i="14"/>
  <c r="A209" i="14"/>
  <c r="A208" i="14"/>
  <c r="A207" i="14"/>
  <c r="A206" i="14"/>
  <c r="A205" i="14"/>
  <c r="A204" i="14"/>
  <c r="A203" i="14"/>
  <c r="A202" i="14"/>
  <c r="A201" i="14"/>
  <c r="A200" i="14"/>
  <c r="A199" i="14"/>
  <c r="A198" i="14"/>
  <c r="A197" i="14"/>
  <c r="A196" i="14"/>
  <c r="A195" i="14"/>
  <c r="A194" i="14"/>
  <c r="A193" i="14"/>
  <c r="A192" i="14"/>
  <c r="A191" i="14"/>
  <c r="A190" i="14"/>
  <c r="A189" i="14"/>
  <c r="A188" i="14"/>
  <c r="A187" i="14"/>
  <c r="A186" i="14"/>
  <c r="A185" i="14"/>
  <c r="A184" i="14"/>
  <c r="A183" i="14"/>
  <c r="A182" i="14"/>
  <c r="A181" i="14"/>
  <c r="A180" i="14"/>
  <c r="A179" i="14"/>
  <c r="A178" i="14"/>
  <c r="A177" i="14"/>
  <c r="A176" i="14"/>
  <c r="A175" i="14"/>
  <c r="A174" i="14"/>
  <c r="A173" i="14"/>
  <c r="A172" i="14"/>
  <c r="A171" i="14"/>
  <c r="A170" i="14"/>
  <c r="A169" i="14"/>
  <c r="A168" i="14"/>
  <c r="A167" i="14"/>
  <c r="A166" i="14"/>
  <c r="A165" i="14"/>
  <c r="A164" i="14"/>
  <c r="A163" i="14"/>
  <c r="A162" i="14"/>
  <c r="A161" i="14"/>
  <c r="A160" i="14"/>
  <c r="A159" i="14"/>
  <c r="A158" i="14"/>
  <c r="A157" i="14"/>
  <c r="A156" i="14"/>
  <c r="A155" i="14"/>
  <c r="A154" i="14"/>
  <c r="A153" i="14"/>
  <c r="A152" i="14"/>
  <c r="A151" i="14"/>
  <c r="A150" i="14"/>
  <c r="A149" i="14"/>
  <c r="A148" i="14"/>
  <c r="A147" i="14"/>
  <c r="A146" i="14"/>
  <c r="A145" i="14"/>
  <c r="A144" i="14"/>
  <c r="A143" i="14"/>
  <c r="A142" i="14"/>
  <c r="A141" i="14"/>
  <c r="A140" i="14"/>
  <c r="A139" i="14"/>
  <c r="A138" i="14"/>
  <c r="A137" i="14"/>
  <c r="A136" i="14"/>
  <c r="A135" i="14"/>
  <c r="A134" i="14"/>
  <c r="A133" i="14"/>
  <c r="A132" i="14"/>
  <c r="A131" i="14"/>
  <c r="A130" i="14"/>
  <c r="A129" i="14"/>
  <c r="A128" i="14"/>
  <c r="A127" i="14"/>
  <c r="A126" i="14"/>
  <c r="A125" i="14"/>
  <c r="A124" i="14"/>
  <c r="A123" i="14"/>
  <c r="A122" i="14"/>
  <c r="A121" i="14"/>
  <c r="A120" i="14"/>
  <c r="O163" i="14"/>
  <c r="N163" i="14"/>
  <c r="M163" i="14"/>
  <c r="L163" i="14"/>
  <c r="K163"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O218" i="14"/>
  <c r="N218" i="14"/>
  <c r="M218" i="14"/>
  <c r="L218" i="14"/>
  <c r="K218"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6" i="14"/>
  <c r="A5" i="14"/>
  <c r="A4" i="14"/>
  <c r="A3" i="14"/>
  <c r="A250" i="12"/>
  <c r="A249" i="12"/>
  <c r="A248" i="12"/>
  <c r="A247" i="12"/>
  <c r="A246" i="12"/>
  <c r="A245" i="12"/>
  <c r="A244" i="12"/>
  <c r="A243" i="12"/>
  <c r="A242" i="12"/>
  <c r="A241" i="12"/>
  <c r="A240" i="12"/>
  <c r="A239" i="12"/>
  <c r="A238" i="12"/>
  <c r="A237" i="12"/>
  <c r="A236" i="12"/>
  <c r="A235" i="12"/>
  <c r="A234" i="12"/>
  <c r="A233" i="12"/>
  <c r="A232" i="12"/>
  <c r="A231" i="12"/>
  <c r="A230" i="12"/>
  <c r="A229" i="12"/>
  <c r="A228" i="12"/>
  <c r="A227" i="12"/>
  <c r="A226" i="12"/>
  <c r="A225" i="12"/>
  <c r="A224" i="12"/>
  <c r="A223" i="12"/>
  <c r="A222" i="12"/>
  <c r="A221" i="12"/>
  <c r="A220" i="12"/>
  <c r="A219" i="12"/>
  <c r="A218" i="12"/>
  <c r="A217" i="12"/>
  <c r="A216" i="12"/>
  <c r="A215" i="12"/>
  <c r="A214" i="12"/>
  <c r="A213" i="12"/>
  <c r="A212" i="12"/>
  <c r="A211" i="12"/>
  <c r="A210" i="12"/>
  <c r="A209" i="12"/>
  <c r="A208" i="12"/>
  <c r="A207" i="12"/>
  <c r="A206" i="12"/>
  <c r="A205" i="12"/>
  <c r="A204" i="12"/>
  <c r="A203" i="12"/>
  <c r="A202" i="12"/>
  <c r="A201" i="12"/>
  <c r="A200" i="12"/>
  <c r="A199" i="12"/>
  <c r="A198" i="12"/>
  <c r="A197" i="12"/>
  <c r="A196" i="12"/>
  <c r="A195" i="12"/>
  <c r="A194" i="12"/>
  <c r="A193" i="12"/>
  <c r="A192" i="12"/>
  <c r="A191" i="12"/>
  <c r="A190" i="12"/>
  <c r="A189" i="12"/>
  <c r="A188" i="12"/>
  <c r="A187" i="12"/>
  <c r="A186" i="12"/>
  <c r="A185" i="12"/>
  <c r="A184" i="12"/>
  <c r="A183" i="12"/>
  <c r="A182" i="12"/>
  <c r="A181" i="12"/>
  <c r="A180" i="12"/>
  <c r="A179" i="12"/>
  <c r="A178" i="12"/>
  <c r="A177" i="12"/>
  <c r="A176" i="12"/>
  <c r="A175" i="12"/>
  <c r="A174" i="12"/>
  <c r="A173" i="12"/>
  <c r="A172" i="12"/>
  <c r="A171" i="12"/>
  <c r="A170" i="12"/>
  <c r="A169" i="12"/>
  <c r="A168" i="12"/>
  <c r="A167" i="12"/>
  <c r="A166" i="12"/>
  <c r="A165" i="12"/>
  <c r="A164" i="12"/>
  <c r="A163" i="12"/>
  <c r="A162" i="12"/>
  <c r="A161" i="12"/>
  <c r="A160" i="12"/>
  <c r="A159" i="12"/>
  <c r="A158" i="12"/>
  <c r="A157" i="12"/>
  <c r="A156" i="12"/>
  <c r="A155" i="12"/>
  <c r="A154" i="12"/>
  <c r="A153" i="12"/>
  <c r="A152" i="12"/>
  <c r="A151" i="12"/>
  <c r="A150" i="12"/>
  <c r="A149" i="12"/>
  <c r="A148" i="12"/>
  <c r="A147" i="12"/>
  <c r="A146" i="12"/>
  <c r="A145" i="12"/>
  <c r="A144" i="12"/>
  <c r="A143" i="12"/>
  <c r="A142" i="12"/>
  <c r="A141" i="12"/>
  <c r="A140" i="12"/>
  <c r="A139" i="12"/>
  <c r="A138" i="12"/>
  <c r="A137" i="12"/>
  <c r="A136" i="12"/>
  <c r="A135" i="12"/>
  <c r="A134" i="12"/>
  <c r="A133" i="12"/>
  <c r="A132" i="12"/>
  <c r="A131" i="12"/>
  <c r="A130" i="12"/>
  <c r="A129" i="12"/>
  <c r="A128" i="12"/>
  <c r="A127" i="12"/>
  <c r="A126" i="12"/>
  <c r="A125" i="12"/>
  <c r="A124" i="12"/>
  <c r="A123" i="12"/>
  <c r="A122" i="12"/>
  <c r="A121" i="12"/>
  <c r="A120" i="12"/>
  <c r="O163" i="12"/>
  <c r="N163" i="12"/>
  <c r="M163" i="12"/>
  <c r="L163" i="12"/>
  <c r="K163" i="12"/>
  <c r="A119" i="12"/>
  <c r="A118" i="12"/>
  <c r="A117" i="12"/>
  <c r="A116" i="12"/>
  <c r="A115" i="12"/>
  <c r="A114" i="12"/>
  <c r="A113" i="12"/>
  <c r="A112" i="12"/>
  <c r="A111" i="12"/>
  <c r="A110" i="12"/>
  <c r="A109" i="12"/>
  <c r="A108" i="12"/>
  <c r="A107" i="12"/>
  <c r="A106" i="12"/>
  <c r="A105" i="12"/>
  <c r="A104" i="12"/>
  <c r="A103" i="12"/>
  <c r="A102" i="12"/>
  <c r="A101" i="12"/>
  <c r="A100" i="12"/>
  <c r="A99" i="12"/>
  <c r="A98" i="12"/>
  <c r="A97" i="12"/>
  <c r="A96" i="12"/>
  <c r="A95" i="12"/>
  <c r="A94" i="12"/>
  <c r="A93" i="12"/>
  <c r="A92" i="12"/>
  <c r="A91" i="12"/>
  <c r="A90" i="12"/>
  <c r="A89" i="12"/>
  <c r="A88" i="12"/>
  <c r="A87" i="12"/>
  <c r="A86" i="12"/>
  <c r="A85" i="12"/>
  <c r="A84" i="12"/>
  <c r="A83" i="12"/>
  <c r="A82" i="12"/>
  <c r="A81" i="12"/>
  <c r="A80" i="12"/>
  <c r="A79" i="12"/>
  <c r="A78" i="12"/>
  <c r="A77" i="12"/>
  <c r="A76" i="12"/>
  <c r="A75" i="12"/>
  <c r="A74" i="12"/>
  <c r="A73" i="12"/>
  <c r="A72" i="12"/>
  <c r="A71" i="12"/>
  <c r="A70" i="12"/>
  <c r="A69" i="12"/>
  <c r="A68" i="12"/>
  <c r="A67" i="12"/>
  <c r="A66" i="12"/>
  <c r="A65" i="12"/>
  <c r="A64" i="12"/>
  <c r="A63" i="12"/>
  <c r="A62" i="12"/>
  <c r="A61" i="12"/>
  <c r="A60" i="12"/>
  <c r="A59" i="12"/>
  <c r="A58" i="12"/>
  <c r="A57" i="12"/>
  <c r="A56" i="12"/>
  <c r="A55" i="12"/>
  <c r="O218" i="12"/>
  <c r="N218" i="12"/>
  <c r="M218" i="12"/>
  <c r="L218" i="12"/>
  <c r="K218" i="12"/>
  <c r="A54" i="12"/>
  <c r="A53" i="12"/>
  <c r="A52" i="12"/>
  <c r="A51" i="12"/>
  <c r="A50" i="12"/>
  <c r="A49" i="12"/>
  <c r="A48" i="12"/>
  <c r="A47" i="12"/>
  <c r="A46" i="12"/>
  <c r="A45" i="12"/>
  <c r="A44" i="12"/>
  <c r="A43" i="12"/>
  <c r="A42" i="12"/>
  <c r="A41" i="12"/>
  <c r="A40" i="12"/>
  <c r="A39" i="12"/>
  <c r="A38" i="12"/>
  <c r="A37" i="12"/>
  <c r="A36" i="12"/>
  <c r="A35" i="12"/>
  <c r="A34" i="12"/>
  <c r="A33" i="12"/>
  <c r="A32" i="12"/>
  <c r="A31" i="12"/>
  <c r="A30" i="12"/>
  <c r="A29" i="12"/>
  <c r="A28" i="12"/>
  <c r="A27" i="12"/>
  <c r="A26" i="12"/>
  <c r="A25" i="12"/>
  <c r="A24" i="12"/>
  <c r="A23" i="12"/>
  <c r="A22" i="12"/>
  <c r="A21" i="12"/>
  <c r="A20" i="12"/>
  <c r="A19" i="12"/>
  <c r="A18" i="12"/>
  <c r="A17" i="12"/>
  <c r="A16" i="12"/>
  <c r="A15" i="12"/>
  <c r="A14" i="12"/>
  <c r="A13" i="12"/>
  <c r="A12" i="12"/>
  <c r="A11" i="12"/>
  <c r="A10" i="12"/>
  <c r="A9" i="12"/>
  <c r="A8" i="12"/>
  <c r="A7" i="12"/>
  <c r="A6" i="12"/>
  <c r="A5" i="12"/>
  <c r="A4" i="12"/>
  <c r="A3" i="12"/>
  <c r="A250" i="11"/>
  <c r="A249" i="11"/>
  <c r="A248" i="11"/>
  <c r="A247" i="11"/>
  <c r="A246" i="11"/>
  <c r="A245" i="11"/>
  <c r="A244" i="11"/>
  <c r="A243" i="11"/>
  <c r="A242" i="11"/>
  <c r="A241" i="11"/>
  <c r="A240" i="11"/>
  <c r="A239" i="11"/>
  <c r="A238" i="11"/>
  <c r="A237" i="11"/>
  <c r="A236" i="11"/>
  <c r="A235" i="11"/>
  <c r="A234" i="11"/>
  <c r="A233" i="11"/>
  <c r="A232" i="11"/>
  <c r="A231" i="11"/>
  <c r="A230" i="11"/>
  <c r="A229" i="11"/>
  <c r="A228" i="11"/>
  <c r="A227" i="11"/>
  <c r="A226" i="11"/>
  <c r="A225" i="11"/>
  <c r="A224" i="11"/>
  <c r="A223" i="11"/>
  <c r="A222" i="11"/>
  <c r="A221" i="11"/>
  <c r="A220" i="11"/>
  <c r="A219" i="11"/>
  <c r="A218" i="11"/>
  <c r="A217" i="11"/>
  <c r="A216" i="11"/>
  <c r="A215" i="11"/>
  <c r="A214" i="11"/>
  <c r="A213" i="11"/>
  <c r="A212" i="11"/>
  <c r="A211" i="11"/>
  <c r="A210" i="11"/>
  <c r="A209" i="11"/>
  <c r="A208" i="11"/>
  <c r="A207" i="11"/>
  <c r="A206" i="11"/>
  <c r="A205" i="11"/>
  <c r="A204" i="11"/>
  <c r="A203" i="11"/>
  <c r="A202" i="11"/>
  <c r="A201" i="11"/>
  <c r="A200" i="11"/>
  <c r="A199" i="11"/>
  <c r="A198" i="11"/>
  <c r="A197" i="11"/>
  <c r="A196" i="11"/>
  <c r="A195" i="11"/>
  <c r="A194" i="11"/>
  <c r="A193" i="11"/>
  <c r="A192" i="11"/>
  <c r="A191" i="11"/>
  <c r="A190" i="11"/>
  <c r="A189" i="11"/>
  <c r="A188" i="11"/>
  <c r="A187" i="11"/>
  <c r="A186" i="11"/>
  <c r="A185" i="11"/>
  <c r="A184" i="11"/>
  <c r="A183" i="11"/>
  <c r="A182" i="11"/>
  <c r="A181" i="11"/>
  <c r="A180" i="11"/>
  <c r="A179" i="11"/>
  <c r="A178" i="11"/>
  <c r="A177" i="11"/>
  <c r="A176" i="11"/>
  <c r="A175" i="11"/>
  <c r="A174" i="11"/>
  <c r="A173" i="11"/>
  <c r="A172" i="11"/>
  <c r="A171" i="11"/>
  <c r="A170" i="11"/>
  <c r="A169" i="11"/>
  <c r="A168" i="11"/>
  <c r="A167" i="11"/>
  <c r="A166" i="11"/>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O163" i="11"/>
  <c r="N163" i="11"/>
  <c r="M163" i="11"/>
  <c r="L163" i="11"/>
  <c r="K163"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O218" i="11"/>
  <c r="N218" i="11"/>
  <c r="M218" i="11"/>
  <c r="L218" i="11"/>
  <c r="K218"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 i="11"/>
  <c r="A4" i="11"/>
  <c r="A3" i="11"/>
  <c r="O128" i="8"/>
  <c r="N128" i="8"/>
  <c r="M128" i="8"/>
  <c r="L128" i="8"/>
  <c r="K128" i="8"/>
  <c r="O163" i="8"/>
  <c r="N163" i="8"/>
  <c r="M163" i="8"/>
  <c r="L163" i="8"/>
  <c r="K163" i="8"/>
  <c r="O218" i="8"/>
  <c r="N218" i="8"/>
  <c r="M218" i="8"/>
  <c r="L218" i="8"/>
  <c r="K218" i="8"/>
  <c r="L218" i="6"/>
  <c r="M218" i="6"/>
  <c r="N218" i="6"/>
  <c r="K163" i="6"/>
  <c r="L163" i="6"/>
  <c r="M163" i="6"/>
  <c r="N163" i="6"/>
  <c r="O163" i="6"/>
  <c r="K128" i="21"/>
  <c r="L128" i="21"/>
  <c r="M128" i="21"/>
  <c r="N128" i="21"/>
  <c r="O128" i="21"/>
  <c r="K218" i="6"/>
  <c r="O218" i="6"/>
  <c r="AB255" i="6"/>
  <c r="AH4" i="21"/>
  <c r="K218" i="5"/>
  <c r="L218" i="5"/>
  <c r="N218" i="5"/>
  <c r="K163" i="5"/>
  <c r="L163" i="5"/>
  <c r="M163" i="5"/>
  <c r="N163" i="5"/>
  <c r="O163" i="5"/>
  <c r="K128" i="20"/>
  <c r="L128" i="20"/>
  <c r="M128" i="20"/>
  <c r="N128" i="20"/>
  <c r="O128" i="20"/>
  <c r="AG187" i="20"/>
  <c r="AH187" i="20"/>
  <c r="AB255" i="5"/>
  <c r="M218" i="5"/>
  <c r="O218" i="5"/>
  <c r="T22" i="19"/>
  <c r="W22" i="19"/>
  <c r="X22" i="19"/>
  <c r="P23" i="19"/>
  <c r="R23" i="19"/>
  <c r="U23" i="19"/>
  <c r="V23" i="19"/>
  <c r="W23" i="19"/>
  <c r="U26" i="19"/>
  <c r="X26" i="19"/>
  <c r="P27" i="19"/>
  <c r="X27" i="19"/>
  <c r="AA27" i="19"/>
  <c r="AE4" i="21"/>
  <c r="AF5" i="21"/>
  <c r="AE6" i="21"/>
  <c r="AF6" i="21"/>
  <c r="AG6" i="21"/>
  <c r="AH6" i="21"/>
  <c r="AA7" i="21"/>
  <c r="AE7" i="21"/>
  <c r="AB8" i="21"/>
  <c r="AG8" i="21"/>
  <c r="AH8" i="21"/>
  <c r="Z9" i="21"/>
  <c r="AA9" i="21"/>
  <c r="AD9" i="21"/>
  <c r="AE9" i="21"/>
  <c r="AJ9" i="21"/>
  <c r="AD10" i="21"/>
  <c r="AH10" i="21"/>
  <c r="AI10" i="21"/>
  <c r="AA11" i="21"/>
  <c r="AF11" i="21"/>
  <c r="AG11" i="21"/>
  <c r="Y12" i="21"/>
  <c r="Z12" i="21"/>
  <c r="AJ12" i="21"/>
  <c r="AB13" i="21"/>
  <c r="AE14" i="21"/>
  <c r="AF14" i="21"/>
  <c r="Y15" i="21"/>
  <c r="AH15" i="21"/>
  <c r="AI15" i="21"/>
  <c r="AA16" i="21"/>
  <c r="AB16" i="21"/>
  <c r="AK16" i="21"/>
  <c r="Z17" i="21"/>
  <c r="AB17" i="21"/>
  <c r="AD17" i="21"/>
  <c r="AH17" i="21"/>
  <c r="Z18" i="21"/>
  <c r="AE18" i="21"/>
  <c r="AF18" i="21"/>
  <c r="Y19" i="21"/>
  <c r="AB19" i="21"/>
  <c r="AF19" i="21"/>
  <c r="AH19" i="21"/>
  <c r="AI19" i="21"/>
  <c r="AJ19" i="21"/>
  <c r="Y20" i="21"/>
  <c r="Z20" i="21"/>
  <c r="AA20" i="21"/>
  <c r="AF20" i="21"/>
  <c r="AI20" i="21"/>
  <c r="AJ20" i="21"/>
  <c r="Y21" i="21"/>
  <c r="Z21" i="21"/>
  <c r="AB21" i="21"/>
  <c r="AG21" i="21"/>
  <c r="Z22" i="21"/>
  <c r="AD22" i="21"/>
  <c r="AE22" i="21"/>
  <c r="AF22" i="21"/>
  <c r="AJ22" i="21"/>
  <c r="AB23" i="21"/>
  <c r="AE23" i="21"/>
  <c r="AF23" i="21"/>
  <c r="AH23" i="21"/>
  <c r="AD24" i="21"/>
  <c r="AF24" i="21"/>
  <c r="AI24" i="21"/>
  <c r="AJ24" i="21"/>
  <c r="Y25" i="21"/>
  <c r="AB25" i="21"/>
  <c r="AK25" i="21"/>
  <c r="AI26" i="21"/>
  <c r="Z27" i="21"/>
  <c r="AE27" i="21"/>
  <c r="AJ27" i="21"/>
  <c r="Z28" i="21"/>
  <c r="AD28" i="21"/>
  <c r="AJ28" i="21"/>
  <c r="AC29" i="21"/>
  <c r="AF29" i="21"/>
  <c r="Y30" i="21"/>
  <c r="AD30" i="21"/>
  <c r="AF30" i="21"/>
  <c r="AI30" i="21"/>
  <c r="AJ30" i="21"/>
  <c r="AB31" i="21"/>
  <c r="AI31" i="21"/>
  <c r="AJ31" i="21"/>
  <c r="AB32" i="21"/>
  <c r="AE32" i="21"/>
  <c r="AJ32" i="21"/>
  <c r="AE33" i="21"/>
  <c r="AB34" i="21"/>
  <c r="AH34" i="21"/>
  <c r="AA35" i="21"/>
  <c r="AD35" i="21"/>
  <c r="AI35" i="21"/>
  <c r="AK35" i="21"/>
  <c r="AB36" i="21"/>
  <c r="AH36" i="21"/>
  <c r="Z37" i="21"/>
  <c r="AC37" i="21"/>
  <c r="AD37" i="21"/>
  <c r="AH37" i="21"/>
  <c r="Z38" i="21"/>
  <c r="AG38" i="21"/>
  <c r="AH38" i="21"/>
  <c r="AJ38" i="21"/>
  <c r="AK38" i="21"/>
  <c r="Z39" i="21"/>
  <c r="AA39" i="21"/>
  <c r="AD39" i="21"/>
  <c r="AF39" i="21"/>
  <c r="AI39" i="21"/>
  <c r="AJ39" i="21"/>
  <c r="Y40" i="21"/>
  <c r="AB40" i="21"/>
  <c r="AF40" i="21"/>
  <c r="Z41" i="21"/>
  <c r="AC41" i="21"/>
  <c r="AD41" i="21"/>
  <c r="AG41" i="21"/>
  <c r="AH41" i="21"/>
  <c r="AI41" i="21"/>
  <c r="Z42" i="21"/>
  <c r="AA42" i="21"/>
  <c r="AB42" i="21"/>
  <c r="AE42" i="21"/>
  <c r="AF42" i="21"/>
  <c r="AH42" i="21"/>
  <c r="AJ42" i="21"/>
  <c r="Z43" i="21"/>
  <c r="AE43" i="21"/>
  <c r="AF43" i="21"/>
  <c r="AI43" i="21"/>
  <c r="AJ43" i="21"/>
  <c r="Y44" i="21"/>
  <c r="AB44" i="21"/>
  <c r="AC44" i="21"/>
  <c r="AF44" i="21"/>
  <c r="AG44" i="21"/>
  <c r="AH44" i="21"/>
  <c r="Y45" i="21"/>
  <c r="Z45" i="21"/>
  <c r="AA45" i="21"/>
  <c r="AD45" i="21"/>
  <c r="AE45" i="21"/>
  <c r="AF45" i="21"/>
  <c r="AG45" i="21"/>
  <c r="AI45" i="21"/>
  <c r="AK45" i="21"/>
  <c r="Y46" i="21"/>
  <c r="Z46" i="21"/>
  <c r="AB46" i="21"/>
  <c r="AE46" i="21"/>
  <c r="AH46" i="21"/>
  <c r="AI46" i="21"/>
  <c r="Z47" i="21"/>
  <c r="AA47" i="21"/>
  <c r="AC47" i="21"/>
  <c r="AE47" i="21"/>
  <c r="AJ47" i="21"/>
  <c r="AB48" i="21"/>
  <c r="AD48" i="21"/>
  <c r="AJ48" i="21"/>
  <c r="AK48" i="21"/>
  <c r="AC49" i="21"/>
  <c r="AD49" i="21"/>
  <c r="AF49" i="21"/>
  <c r="AG49" i="21"/>
  <c r="AI49" i="21"/>
  <c r="Y50" i="21"/>
  <c r="Z50" i="21"/>
  <c r="AB50" i="21"/>
  <c r="AD50" i="21"/>
  <c r="AH50" i="21"/>
  <c r="AI50" i="21"/>
  <c r="AJ50" i="21"/>
  <c r="Z51" i="21"/>
  <c r="AA51" i="21"/>
  <c r="AC51" i="21"/>
  <c r="AI51" i="21"/>
  <c r="AJ51" i="21"/>
  <c r="AB52" i="21"/>
  <c r="AC52" i="21"/>
  <c r="AH52" i="21"/>
  <c r="AJ52" i="21"/>
  <c r="Z53" i="21"/>
  <c r="AF53" i="21"/>
  <c r="AG53" i="21"/>
  <c r="K218" i="3"/>
  <c r="L218" i="3"/>
  <c r="M218" i="3"/>
  <c r="N218" i="3"/>
  <c r="AB54" i="21"/>
  <c r="AH54" i="21"/>
  <c r="AA55" i="21"/>
  <c r="AD55" i="21"/>
  <c r="AI55" i="21"/>
  <c r="AB56" i="21"/>
  <c r="AG56" i="21"/>
  <c r="AH56" i="21"/>
  <c r="Z57" i="21"/>
  <c r="AA57" i="21"/>
  <c r="AJ57" i="21"/>
  <c r="Z58" i="21"/>
  <c r="AC58" i="21"/>
  <c r="AH58" i="21"/>
  <c r="AA59" i="21"/>
  <c r="AF59" i="21"/>
  <c r="AG59" i="21"/>
  <c r="Y60" i="21"/>
  <c r="Z60" i="21"/>
  <c r="AF60" i="21"/>
  <c r="AI60" i="21"/>
  <c r="Y61" i="21"/>
  <c r="Z61" i="21"/>
  <c r="AB61" i="21"/>
  <c r="AG61" i="21"/>
  <c r="Z62" i="21"/>
  <c r="AE62" i="21"/>
  <c r="AF62" i="21"/>
  <c r="AE63" i="21"/>
  <c r="AF63" i="21"/>
  <c r="AH63" i="21"/>
  <c r="Y64" i="21"/>
  <c r="AE64" i="21"/>
  <c r="AF64" i="21"/>
  <c r="AH64" i="21"/>
  <c r="Y65" i="21"/>
  <c r="AA65" i="21"/>
  <c r="AD65" i="21"/>
  <c r="AG65" i="21"/>
  <c r="AH65" i="21"/>
  <c r="AK65" i="21"/>
  <c r="Z66" i="21"/>
  <c r="AA66" i="21"/>
  <c r="AD66" i="21"/>
  <c r="AE66" i="21"/>
  <c r="AK66" i="21"/>
  <c r="AA67" i="21"/>
  <c r="AB67" i="21"/>
  <c r="AE67" i="21"/>
  <c r="AF67" i="21"/>
  <c r="AJ67" i="21"/>
  <c r="AK67" i="21"/>
  <c r="AB68" i="21"/>
  <c r="AC68" i="21"/>
  <c r="AD68" i="21"/>
  <c r="AG68" i="21"/>
  <c r="AH68" i="21"/>
  <c r="AJ68" i="21"/>
  <c r="AK68" i="21"/>
  <c r="AC69" i="21"/>
  <c r="AD69" i="21"/>
  <c r="AH69" i="21"/>
  <c r="AI69" i="21"/>
  <c r="AA70" i="21"/>
  <c r="AB70" i="21"/>
  <c r="AD70" i="21"/>
  <c r="AG70" i="21"/>
  <c r="AH70" i="21"/>
  <c r="AJ70" i="21"/>
  <c r="AK70" i="21"/>
  <c r="Z71" i="21"/>
  <c r="AA71" i="21"/>
  <c r="AC71" i="21"/>
  <c r="AD71" i="21"/>
  <c r="AI71" i="21"/>
  <c r="AJ71" i="21"/>
  <c r="AB72" i="21"/>
  <c r="AC72" i="21"/>
  <c r="AH72" i="21"/>
  <c r="AJ72" i="21"/>
  <c r="Z73" i="21"/>
  <c r="AA73" i="21"/>
  <c r="AC73" i="21"/>
  <c r="AF73" i="21"/>
  <c r="AG73" i="21"/>
  <c r="AI73" i="21"/>
  <c r="AJ73" i="21"/>
  <c r="AA74" i="21"/>
  <c r="AB74" i="21"/>
  <c r="AH74" i="21"/>
  <c r="AA75" i="21"/>
  <c r="AD75" i="21"/>
  <c r="AI75" i="21"/>
  <c r="AB76" i="21"/>
  <c r="AG76" i="21"/>
  <c r="AH76" i="21"/>
  <c r="Z77" i="21"/>
  <c r="AA77" i="21"/>
  <c r="AJ77" i="21"/>
  <c r="Z78" i="21"/>
  <c r="AA78" i="21"/>
  <c r="AG78" i="21"/>
  <c r="AH78" i="21"/>
  <c r="AJ78" i="21"/>
  <c r="AK78" i="21"/>
  <c r="Z79" i="21"/>
  <c r="AA79" i="21"/>
  <c r="AC79" i="21"/>
  <c r="AD79" i="21"/>
  <c r="AF79" i="21"/>
  <c r="AI79" i="21"/>
  <c r="AJ79" i="21"/>
  <c r="Y80" i="21"/>
  <c r="AB80" i="21"/>
  <c r="AF80" i="21"/>
  <c r="Y81" i="21"/>
  <c r="Z81" i="21"/>
  <c r="AF81" i="21"/>
  <c r="AG81" i="21"/>
  <c r="AI81" i="21"/>
  <c r="AJ81" i="21"/>
  <c r="Y82" i="21"/>
  <c r="Z82" i="21"/>
  <c r="AB82" i="21"/>
  <c r="AC82" i="21"/>
  <c r="AE82" i="21"/>
  <c r="AH82" i="21"/>
  <c r="AI82" i="21"/>
  <c r="AA83" i="21"/>
  <c r="AB83" i="21"/>
  <c r="AE83" i="21"/>
  <c r="AF83" i="21"/>
  <c r="Y84" i="21"/>
  <c r="AB84" i="21"/>
  <c r="AC84" i="21"/>
  <c r="AF84" i="21"/>
  <c r="AG84" i="21"/>
  <c r="AH84" i="21"/>
  <c r="Y85" i="21"/>
  <c r="AD85" i="21"/>
  <c r="AE85" i="21"/>
  <c r="AH85" i="21"/>
  <c r="AI85" i="21"/>
  <c r="AK85" i="21"/>
  <c r="AA86" i="21"/>
  <c r="AB86" i="21"/>
  <c r="AD86" i="21"/>
  <c r="AE86" i="21"/>
  <c r="AG86" i="21"/>
  <c r="AH86" i="21"/>
  <c r="AJ86" i="21"/>
  <c r="Z87" i="21"/>
  <c r="AA87" i="21"/>
  <c r="AC87" i="21"/>
  <c r="AE87" i="21"/>
  <c r="AI87" i="21"/>
  <c r="AJ87" i="21"/>
  <c r="AK87" i="21"/>
  <c r="AB88" i="21"/>
  <c r="AC88" i="21"/>
  <c r="AD88" i="21"/>
  <c r="AG88" i="21"/>
  <c r="AH88" i="21"/>
  <c r="AJ88" i="21"/>
  <c r="AK88" i="21"/>
  <c r="Z89" i="21"/>
  <c r="AA89" i="21"/>
  <c r="AC89" i="21"/>
  <c r="AD89" i="21"/>
  <c r="AF89" i="21"/>
  <c r="AG89" i="21"/>
  <c r="AI89" i="21"/>
  <c r="Y90" i="21"/>
  <c r="Z90" i="21"/>
  <c r="AB90" i="21"/>
  <c r="AD90" i="21"/>
  <c r="AH90" i="21"/>
  <c r="AI90" i="21"/>
  <c r="AJ90" i="21"/>
  <c r="Y91" i="21"/>
  <c r="Z91" i="21"/>
  <c r="AA91" i="21"/>
  <c r="AC91" i="21"/>
  <c r="AD91" i="21"/>
  <c r="AI91" i="21"/>
  <c r="AJ91" i="21"/>
  <c r="AB92" i="21"/>
  <c r="AC92" i="21"/>
  <c r="AH92" i="21"/>
  <c r="AA93" i="21"/>
  <c r="AB93" i="21"/>
  <c r="AC93" i="21"/>
  <c r="AF93" i="21"/>
  <c r="AG93" i="21"/>
  <c r="AH93" i="21"/>
  <c r="AJ93" i="21"/>
  <c r="AK93" i="21"/>
  <c r="Y94" i="21"/>
  <c r="AA94" i="21"/>
  <c r="AB94" i="21"/>
  <c r="AC94" i="21"/>
  <c r="AH94" i="21"/>
  <c r="AI94" i="21"/>
  <c r="AA95" i="21"/>
  <c r="AB95" i="21"/>
  <c r="AD95" i="21"/>
  <c r="AE95" i="21"/>
  <c r="AI95" i="21"/>
  <c r="AJ95" i="21"/>
  <c r="AB96" i="21"/>
  <c r="AC96" i="21"/>
  <c r="AE96" i="21"/>
  <c r="AG96" i="21"/>
  <c r="AH96" i="21"/>
  <c r="AI96" i="21"/>
  <c r="Z97" i="21"/>
  <c r="AA97" i="21"/>
  <c r="AB97" i="21"/>
  <c r="AH97" i="21"/>
  <c r="AJ97" i="21"/>
  <c r="AK97" i="21"/>
  <c r="Z98" i="21"/>
  <c r="AA98" i="21"/>
  <c r="AC98" i="21"/>
  <c r="AD98" i="21"/>
  <c r="AH98" i="21"/>
  <c r="AI98" i="21"/>
  <c r="AK98" i="21"/>
  <c r="AA99" i="21"/>
  <c r="AB99" i="21"/>
  <c r="AD99" i="21"/>
  <c r="AF99" i="21"/>
  <c r="AG99" i="21"/>
  <c r="AH99" i="21"/>
  <c r="Y100" i="21"/>
  <c r="Z100" i="21"/>
  <c r="AA100" i="21"/>
  <c r="AF100" i="21"/>
  <c r="AG100" i="21"/>
  <c r="AI100" i="21"/>
  <c r="AJ100" i="21"/>
  <c r="Y101" i="21"/>
  <c r="Z101" i="21"/>
  <c r="AB101" i="21"/>
  <c r="AC101" i="21"/>
  <c r="AG101" i="21"/>
  <c r="AH101" i="21"/>
  <c r="AJ101" i="21"/>
  <c r="Z102" i="21"/>
  <c r="AA102" i="21"/>
  <c r="AC102" i="21"/>
  <c r="AE102" i="21"/>
  <c r="AF102" i="21"/>
  <c r="Z103" i="21"/>
  <c r="AE103" i="21"/>
  <c r="AF103" i="21"/>
  <c r="AH103" i="21"/>
  <c r="AI103" i="21"/>
  <c r="Y104" i="21"/>
  <c r="AA104" i="21"/>
  <c r="AB104" i="21"/>
  <c r="AF104" i="21"/>
  <c r="AG104" i="21"/>
  <c r="AI104" i="21"/>
  <c r="Y105" i="21"/>
  <c r="Z105" i="21"/>
  <c r="AB105" i="21"/>
  <c r="AD105" i="21"/>
  <c r="AE105" i="21"/>
  <c r="AF105" i="21"/>
  <c r="AK105" i="21"/>
  <c r="Y106" i="21"/>
  <c r="AD106" i="21"/>
  <c r="AE106" i="21"/>
  <c r="AG106" i="21"/>
  <c r="AH106" i="21"/>
  <c r="Z107" i="21"/>
  <c r="AA107" i="21"/>
  <c r="AE107" i="21"/>
  <c r="AF107" i="21"/>
  <c r="AH107" i="21"/>
  <c r="AJ107" i="21"/>
  <c r="AK107" i="21"/>
  <c r="AA108" i="21"/>
  <c r="AC108" i="21"/>
  <c r="AD108" i="21"/>
  <c r="AE108" i="21"/>
  <c r="AJ108" i="21"/>
  <c r="AK108" i="21"/>
  <c r="AC109" i="21"/>
  <c r="AD109" i="21"/>
  <c r="AF109" i="21"/>
  <c r="AG109" i="21"/>
  <c r="AK109" i="21"/>
  <c r="Y110" i="21"/>
  <c r="AD110" i="21"/>
  <c r="AE110" i="21"/>
  <c r="AG110" i="21"/>
  <c r="AH110" i="21"/>
  <c r="AI110" i="21"/>
  <c r="Y111" i="21"/>
  <c r="Z111" i="21"/>
  <c r="AB111" i="21"/>
  <c r="AD111" i="21"/>
  <c r="AE111" i="21"/>
  <c r="AF111" i="21"/>
  <c r="AH111" i="21"/>
  <c r="AI111" i="21"/>
  <c r="AJ111" i="21"/>
  <c r="Y112" i="21"/>
  <c r="AA112" i="21"/>
  <c r="AB112" i="21"/>
  <c r="AC112" i="21"/>
  <c r="AE112" i="21"/>
  <c r="AJ112" i="21"/>
  <c r="Z113" i="21"/>
  <c r="AC113" i="21"/>
  <c r="AE113" i="21"/>
  <c r="AF113" i="21"/>
  <c r="AH113" i="21"/>
  <c r="AJ113" i="21"/>
  <c r="AK113" i="21"/>
  <c r="Y114" i="21"/>
  <c r="AA114" i="21"/>
  <c r="AC114" i="21"/>
  <c r="AD114" i="21"/>
  <c r="AE114" i="21"/>
  <c r="AG114" i="21"/>
  <c r="AH114" i="21"/>
  <c r="AI114" i="21"/>
  <c r="Z115" i="21"/>
  <c r="AA115" i="21"/>
  <c r="AB115" i="21"/>
  <c r="AD115" i="21"/>
  <c r="AF115" i="21"/>
  <c r="AI115" i="21"/>
  <c r="AK115" i="21"/>
  <c r="Y116" i="21"/>
  <c r="AB116" i="21"/>
  <c r="AD116" i="21"/>
  <c r="AE116" i="21"/>
  <c r="AG116" i="21"/>
  <c r="AI116" i="21"/>
  <c r="AJ116" i="21"/>
  <c r="AK116" i="21"/>
  <c r="Z117" i="21"/>
  <c r="AB117" i="21"/>
  <c r="AC117" i="21"/>
  <c r="AD117" i="21"/>
  <c r="AF117" i="21"/>
  <c r="AH117" i="21"/>
  <c r="AJ117" i="21"/>
  <c r="Z118" i="21"/>
  <c r="AA118" i="21"/>
  <c r="AC118" i="21"/>
  <c r="AD118" i="21"/>
  <c r="AE118" i="21"/>
  <c r="AG118" i="21"/>
  <c r="AH118" i="21"/>
  <c r="K163" i="3"/>
  <c r="L163" i="3"/>
  <c r="M163" i="3"/>
  <c r="N163" i="3"/>
  <c r="O163" i="3"/>
  <c r="Z119" i="21"/>
  <c r="AA119" i="21"/>
  <c r="AF119" i="21"/>
  <c r="AG119" i="21"/>
  <c r="AH119" i="21"/>
  <c r="AI119" i="21"/>
  <c r="Y120" i="21"/>
  <c r="AA120" i="21"/>
  <c r="AB120" i="21"/>
  <c r="AF120" i="21"/>
  <c r="AG120" i="21"/>
  <c r="AI120" i="21"/>
  <c r="AJ120" i="21"/>
  <c r="Y121" i="21"/>
  <c r="Z121" i="21"/>
  <c r="AB121" i="21"/>
  <c r="AC121" i="21"/>
  <c r="AE121" i="21"/>
  <c r="AF121" i="21"/>
  <c r="AG121" i="21"/>
  <c r="AJ121" i="21"/>
  <c r="AK121" i="21"/>
  <c r="Z122" i="21"/>
  <c r="AA122" i="21"/>
  <c r="AB122" i="21"/>
  <c r="AC122" i="21"/>
  <c r="AD122" i="21"/>
  <c r="AE122" i="21"/>
  <c r="AF122" i="21"/>
  <c r="Z123" i="21"/>
  <c r="AE123" i="21"/>
  <c r="AF123" i="21"/>
  <c r="AH123" i="21"/>
  <c r="AI123" i="21"/>
  <c r="Y124" i="21"/>
  <c r="Z124" i="21"/>
  <c r="AA124" i="21"/>
  <c r="AF124" i="21"/>
  <c r="AG124" i="21"/>
  <c r="AI124" i="21"/>
  <c r="AJ124" i="21"/>
  <c r="Y125" i="21"/>
  <c r="Z125" i="21"/>
  <c r="AB125" i="21"/>
  <c r="AD125" i="21"/>
  <c r="AH125" i="21"/>
  <c r="AK125" i="21"/>
  <c r="AA126" i="21"/>
  <c r="AD126" i="21"/>
  <c r="AE126" i="21"/>
  <c r="AF126" i="21"/>
  <c r="AG126" i="21"/>
  <c r="Z127" i="21"/>
  <c r="AB127" i="21"/>
  <c r="AE127" i="21"/>
  <c r="AH127" i="21"/>
  <c r="AJ127" i="21"/>
  <c r="Z128" i="21"/>
  <c r="AC128" i="21"/>
  <c r="AE128" i="21"/>
  <c r="AF128" i="21"/>
  <c r="AH128" i="21"/>
  <c r="AJ128" i="21"/>
  <c r="AK128" i="21"/>
  <c r="Y129" i="21"/>
  <c r="AA129" i="21"/>
  <c r="AC129" i="21"/>
  <c r="AD129" i="21"/>
  <c r="AE129" i="21"/>
  <c r="AG129" i="21"/>
  <c r="AH129" i="21"/>
  <c r="AI129" i="21"/>
  <c r="AK129" i="21"/>
  <c r="Z130" i="21"/>
  <c r="AA130" i="21"/>
  <c r="AB130" i="21"/>
  <c r="AD130" i="21"/>
  <c r="AF130" i="21"/>
  <c r="AI130" i="21"/>
  <c r="AK130" i="21"/>
  <c r="Y131" i="21"/>
  <c r="AA131" i="21"/>
  <c r="AB131" i="21"/>
  <c r="AG131" i="21"/>
  <c r="AH131" i="21"/>
  <c r="AI131" i="21"/>
  <c r="AJ131" i="21"/>
  <c r="Z132" i="21"/>
  <c r="AA132" i="21"/>
  <c r="AB132" i="21"/>
  <c r="AC132" i="21"/>
  <c r="AE132" i="21"/>
  <c r="AF132" i="21"/>
  <c r="AG132" i="21"/>
  <c r="AH132" i="21"/>
  <c r="AJ132" i="21"/>
  <c r="AK132" i="21"/>
  <c r="Y133" i="21"/>
  <c r="Z133" i="21"/>
  <c r="AA133" i="21"/>
  <c r="AC133" i="21"/>
  <c r="AE133" i="21"/>
  <c r="AG133" i="21"/>
  <c r="AH133" i="21"/>
  <c r="Z134" i="21"/>
  <c r="AA134" i="21"/>
  <c r="AF134" i="21"/>
  <c r="AG134" i="21"/>
  <c r="AH134" i="21"/>
  <c r="AI134" i="21"/>
  <c r="AK134" i="21"/>
  <c r="Y135" i="21"/>
  <c r="Z135" i="21"/>
  <c r="AA135" i="21"/>
  <c r="AB135" i="21"/>
  <c r="AD135" i="21"/>
  <c r="AE135" i="21"/>
  <c r="AF135" i="21"/>
  <c r="AG135" i="21"/>
  <c r="AI135" i="21"/>
  <c r="AJ135" i="21"/>
  <c r="AK135" i="21"/>
  <c r="Y136" i="21"/>
  <c r="AB136" i="21"/>
  <c r="AC136" i="21"/>
  <c r="AD136" i="21"/>
  <c r="AF136" i="21"/>
  <c r="AG136" i="21"/>
  <c r="Y137" i="21"/>
  <c r="Z137" i="21"/>
  <c r="AC137" i="21"/>
  <c r="AD137" i="21"/>
  <c r="AE137" i="21"/>
  <c r="AG137" i="21"/>
  <c r="AH137" i="21"/>
  <c r="Y138" i="21"/>
  <c r="Z138" i="21"/>
  <c r="AE138" i="21"/>
  <c r="AF138" i="21"/>
  <c r="AH138" i="21"/>
  <c r="AI138" i="21"/>
  <c r="Y139" i="21"/>
  <c r="AA139" i="21"/>
  <c r="AB139" i="21"/>
  <c r="AF139" i="21"/>
  <c r="AG139" i="21"/>
  <c r="AH139" i="21"/>
  <c r="AI139" i="21"/>
  <c r="AJ139" i="21"/>
  <c r="AK139" i="21"/>
  <c r="Y140" i="21"/>
  <c r="Z140" i="21"/>
  <c r="AB140" i="21"/>
  <c r="AC140" i="21"/>
  <c r="AD140" i="21"/>
  <c r="AK140" i="21"/>
  <c r="Y141" i="21"/>
  <c r="AA141" i="21"/>
  <c r="AC141" i="21"/>
  <c r="AD141" i="21"/>
  <c r="AE141" i="21"/>
  <c r="AG141" i="21"/>
  <c r="AI141" i="21"/>
  <c r="Z142" i="21"/>
  <c r="AB142" i="21"/>
  <c r="AE142" i="21"/>
  <c r="AG142" i="21"/>
  <c r="AH142" i="21"/>
  <c r="AJ142" i="21"/>
  <c r="Z143" i="21"/>
  <c r="AA143" i="21"/>
  <c r="AC143" i="21"/>
  <c r="AE143" i="21"/>
  <c r="AF143" i="21"/>
  <c r="AG143" i="21"/>
  <c r="AI143" i="21"/>
  <c r="AJ143" i="21"/>
  <c r="AK143" i="21"/>
  <c r="Y144" i="21"/>
  <c r="Z144" i="21"/>
  <c r="AB144" i="21"/>
  <c r="AC144" i="21"/>
  <c r="AD144" i="21"/>
  <c r="AF144" i="21"/>
  <c r="AH144" i="21"/>
  <c r="AK144" i="21"/>
  <c r="Y145" i="21"/>
  <c r="AA145" i="21"/>
  <c r="AD145" i="21"/>
  <c r="AF145" i="21"/>
  <c r="AG145" i="21"/>
  <c r="AI145" i="21"/>
  <c r="AK145" i="21"/>
  <c r="Y146" i="21"/>
  <c r="AA146" i="21"/>
  <c r="AB146" i="21"/>
  <c r="AD146" i="21"/>
  <c r="AE146" i="21"/>
  <c r="AF146" i="21"/>
  <c r="AH146" i="21"/>
  <c r="AI146" i="21"/>
  <c r="AJ146" i="21"/>
  <c r="Y147" i="21"/>
  <c r="AA147" i="21"/>
  <c r="AB147" i="21"/>
  <c r="AC147" i="21"/>
  <c r="AE147" i="21"/>
  <c r="AG147" i="21"/>
  <c r="AJ147" i="21"/>
  <c r="Y148" i="21"/>
  <c r="Z148" i="21"/>
  <c r="AB148" i="21"/>
  <c r="AC148" i="21"/>
  <c r="AG148" i="21"/>
  <c r="AH148" i="21"/>
  <c r="AI148" i="21"/>
  <c r="AJ148" i="21"/>
  <c r="AK148" i="21"/>
  <c r="Z149" i="21"/>
  <c r="AA149" i="21"/>
  <c r="AB149" i="21"/>
  <c r="AC149" i="21"/>
  <c r="AD149" i="21"/>
  <c r="AF149" i="21"/>
  <c r="AG149" i="21"/>
  <c r="AH149" i="21"/>
  <c r="AI149" i="21"/>
  <c r="AK149" i="21"/>
  <c r="Y150" i="21"/>
  <c r="Z150" i="21"/>
  <c r="AA150" i="21"/>
  <c r="AB150" i="21"/>
  <c r="AD150" i="21"/>
  <c r="AE150" i="21"/>
  <c r="AF150" i="21"/>
  <c r="AI150" i="21"/>
  <c r="Y151" i="21"/>
  <c r="AA151" i="21"/>
  <c r="AB151" i="21"/>
  <c r="AF151" i="21"/>
  <c r="AG151" i="21"/>
  <c r="AH151" i="21"/>
  <c r="AI151" i="21"/>
  <c r="AJ151" i="21"/>
  <c r="Y152" i="21"/>
  <c r="Z152" i="21"/>
  <c r="AA152" i="21"/>
  <c r="AB152" i="21"/>
  <c r="AC152" i="21"/>
  <c r="AE152" i="21"/>
  <c r="AF152" i="21"/>
  <c r="AG152" i="21"/>
  <c r="AH152" i="21"/>
  <c r="AJ152" i="21"/>
  <c r="AK152" i="21"/>
  <c r="Y153" i="21"/>
  <c r="Z153" i="21"/>
  <c r="AA153" i="21"/>
  <c r="AC153" i="21"/>
  <c r="AE153" i="21"/>
  <c r="AG153" i="21"/>
  <c r="AH153" i="21"/>
  <c r="Z154" i="21"/>
  <c r="AA154" i="21"/>
  <c r="AE154" i="21"/>
  <c r="AF154" i="21"/>
  <c r="AG154" i="21"/>
  <c r="AH154" i="21"/>
  <c r="AI154" i="21"/>
  <c r="Y155" i="21"/>
  <c r="Z155" i="21"/>
  <c r="AA155" i="21"/>
  <c r="AB155" i="21"/>
  <c r="AC155" i="21"/>
  <c r="AE155" i="21"/>
  <c r="AF155" i="21"/>
  <c r="AG155" i="21"/>
  <c r="AJ155" i="21"/>
  <c r="AK155" i="21"/>
  <c r="Y156" i="21"/>
  <c r="AC156" i="21"/>
  <c r="AD156" i="21"/>
  <c r="AE156" i="21"/>
  <c r="AG156" i="21"/>
  <c r="AK156" i="21"/>
  <c r="Y157" i="21"/>
  <c r="Z157" i="21"/>
  <c r="AA157" i="21"/>
  <c r="AD157" i="21"/>
  <c r="AE157" i="21"/>
  <c r="AF157" i="21"/>
  <c r="AH157" i="21"/>
  <c r="AI157" i="21"/>
  <c r="Z158" i="21"/>
  <c r="AA158" i="21"/>
  <c r="AB158" i="21"/>
  <c r="AE158" i="21"/>
  <c r="AF158" i="21"/>
  <c r="AI158" i="21"/>
  <c r="AJ158" i="21"/>
  <c r="Y159" i="21"/>
  <c r="AA159" i="21"/>
  <c r="AB159" i="21"/>
  <c r="AC159" i="21"/>
  <c r="AF159" i="21"/>
  <c r="AH159" i="21"/>
  <c r="AI159" i="21"/>
  <c r="AJ159" i="21"/>
  <c r="AK159" i="21"/>
  <c r="Y160" i="21"/>
  <c r="AA160" i="21"/>
  <c r="AB160" i="21"/>
  <c r="AC160" i="21"/>
  <c r="AD160" i="21"/>
  <c r="AF160" i="21"/>
  <c r="AG160" i="21"/>
  <c r="AK160" i="21"/>
  <c r="Y161" i="21"/>
  <c r="AA161" i="21"/>
  <c r="AD161" i="21"/>
  <c r="AE161" i="21"/>
  <c r="AG161" i="21"/>
  <c r="AH161" i="21"/>
  <c r="AI161" i="21"/>
  <c r="Z162" i="21"/>
  <c r="AA162" i="21"/>
  <c r="AB162" i="21"/>
  <c r="AE162" i="21"/>
  <c r="AG162" i="21"/>
  <c r="AH162" i="21"/>
  <c r="AI162" i="21"/>
  <c r="AJ162" i="21"/>
  <c r="Z163" i="21"/>
  <c r="AB163" i="21"/>
  <c r="AC163" i="21"/>
  <c r="AD163" i="21"/>
  <c r="AE163" i="21"/>
  <c r="AH163" i="21"/>
  <c r="AI163" i="21"/>
  <c r="AA164" i="21"/>
  <c r="AC164" i="21"/>
  <c r="AD164" i="21"/>
  <c r="AE164" i="21"/>
  <c r="AF164" i="21"/>
  <c r="AH164" i="21"/>
  <c r="AI164" i="21"/>
  <c r="AJ164" i="21"/>
  <c r="Y165" i="21"/>
  <c r="AA165" i="21"/>
  <c r="AB165" i="21"/>
  <c r="AC165" i="21"/>
  <c r="AF165" i="21"/>
  <c r="AG165" i="21"/>
  <c r="AH165" i="21"/>
  <c r="AI165" i="21"/>
  <c r="AJ165" i="21"/>
  <c r="Y166" i="21"/>
  <c r="AB166" i="21"/>
  <c r="AD166" i="21"/>
  <c r="AG166" i="21"/>
  <c r="AH166" i="21"/>
  <c r="AI166" i="21"/>
  <c r="AJ166" i="21"/>
  <c r="AK166" i="21"/>
  <c r="Z167" i="21"/>
  <c r="AA167" i="21"/>
  <c r="AB167" i="21"/>
  <c r="AC167" i="21"/>
  <c r="AD167" i="21"/>
  <c r="AE167" i="21"/>
  <c r="AG167" i="21"/>
  <c r="AH167" i="21"/>
  <c r="AJ167" i="21"/>
  <c r="Z168" i="21"/>
  <c r="AA168" i="21"/>
  <c r="AC168" i="21"/>
  <c r="AE168" i="21"/>
  <c r="AH168" i="21"/>
  <c r="AI168" i="21"/>
  <c r="AJ168" i="21"/>
  <c r="AB169" i="21"/>
  <c r="AC169" i="21"/>
  <c r="AD169" i="21"/>
  <c r="AE169" i="21"/>
  <c r="AF169" i="21"/>
  <c r="AG169" i="21"/>
  <c r="AI169" i="21"/>
  <c r="Y170" i="21"/>
  <c r="Z170" i="21"/>
  <c r="AC170" i="21"/>
  <c r="AD170" i="21"/>
  <c r="AE170" i="21"/>
  <c r="AF170" i="21"/>
  <c r="AH170" i="21"/>
  <c r="AI170" i="21"/>
  <c r="AJ170" i="21"/>
  <c r="Y171" i="21"/>
  <c r="AA171" i="21"/>
  <c r="AB171" i="21"/>
  <c r="AD171" i="21"/>
  <c r="AE171" i="21"/>
  <c r="AF171" i="21"/>
  <c r="AH171" i="21"/>
  <c r="AI171" i="21"/>
  <c r="AK171" i="21"/>
  <c r="K128" i="3"/>
  <c r="L128" i="3"/>
  <c r="M128" i="3"/>
  <c r="N128" i="3"/>
  <c r="O128" i="3"/>
  <c r="Y172" i="21"/>
  <c r="AA172" i="21"/>
  <c r="AB172" i="21"/>
  <c r="AD172" i="21"/>
  <c r="AE172" i="21"/>
  <c r="AF172" i="21"/>
  <c r="AI172" i="21"/>
  <c r="AJ172" i="21"/>
  <c r="AK172" i="21"/>
  <c r="Y173" i="21"/>
  <c r="AB173" i="21"/>
  <c r="AC173" i="21"/>
  <c r="AD173" i="21"/>
  <c r="AE173" i="21"/>
  <c r="AG173" i="21"/>
  <c r="AH173" i="21"/>
  <c r="AI173" i="21"/>
  <c r="AJ173" i="21"/>
  <c r="AK173" i="21"/>
  <c r="Z174" i="21"/>
  <c r="AC174" i="21"/>
  <c r="AD174" i="21"/>
  <c r="AE174" i="21"/>
  <c r="AG174" i="21"/>
  <c r="AH174" i="21"/>
  <c r="AI174" i="21"/>
  <c r="AJ174" i="21"/>
  <c r="AK174" i="21"/>
  <c r="Y175" i="21"/>
  <c r="Z175" i="21"/>
  <c r="AA175" i="21"/>
  <c r="AB175" i="21"/>
  <c r="AD175" i="21"/>
  <c r="AE175" i="21"/>
  <c r="AF175" i="21"/>
  <c r="AH175" i="21"/>
  <c r="AI175" i="21"/>
  <c r="Y176" i="21"/>
  <c r="AA176" i="21"/>
  <c r="AB176" i="21"/>
  <c r="AD176" i="21"/>
  <c r="AE176" i="21"/>
  <c r="AF176" i="21"/>
  <c r="AG176" i="21"/>
  <c r="AI176" i="21"/>
  <c r="Y177" i="21"/>
  <c r="Z177" i="21"/>
  <c r="AB177" i="21"/>
  <c r="AE177" i="21"/>
  <c r="AF177" i="21"/>
  <c r="AG177" i="21"/>
  <c r="AH177" i="21"/>
  <c r="AJ177" i="21"/>
  <c r="AK177" i="21"/>
  <c r="Y178" i="21"/>
  <c r="Z178" i="21"/>
  <c r="AA178" i="21"/>
  <c r="AC178" i="21"/>
  <c r="AD178" i="21"/>
  <c r="AE178" i="21"/>
  <c r="AH178" i="21"/>
  <c r="AJ178" i="21"/>
  <c r="AK178" i="21"/>
  <c r="Z179" i="21"/>
  <c r="AA179" i="21"/>
  <c r="AC179" i="21"/>
  <c r="AD179" i="21"/>
  <c r="AE179" i="21"/>
  <c r="AF179" i="21"/>
  <c r="AH179" i="21"/>
  <c r="AK179" i="21"/>
  <c r="Y180" i="21"/>
  <c r="AA180" i="21"/>
  <c r="AD180" i="21"/>
  <c r="AE180" i="21"/>
  <c r="AF180" i="21"/>
  <c r="AG180" i="21"/>
  <c r="AI180" i="21"/>
  <c r="AJ180" i="21"/>
  <c r="Y181" i="21"/>
  <c r="Z181" i="21"/>
  <c r="AE181" i="21"/>
  <c r="AF181" i="21"/>
  <c r="AG181" i="21"/>
  <c r="AI181" i="21"/>
  <c r="AJ181" i="21"/>
  <c r="AK181" i="21"/>
  <c r="Y182" i="21"/>
  <c r="Z182" i="21"/>
  <c r="AB182" i="21"/>
  <c r="AC182" i="21"/>
  <c r="AD182" i="21"/>
  <c r="AE182" i="21"/>
  <c r="AG182" i="21"/>
  <c r="AI182" i="21"/>
  <c r="AJ182" i="21"/>
  <c r="AK182" i="21"/>
  <c r="Y183" i="21"/>
  <c r="Z183" i="21"/>
  <c r="AD183" i="21"/>
  <c r="AE183" i="21"/>
  <c r="AF183" i="21"/>
  <c r="AI183" i="21"/>
  <c r="AJ183" i="21"/>
  <c r="AK183" i="21"/>
  <c r="Z184" i="21"/>
  <c r="AA184" i="21"/>
  <c r="AB184" i="21"/>
  <c r="AE184" i="21"/>
  <c r="AF184" i="21"/>
  <c r="AG184" i="21"/>
  <c r="AH184" i="21"/>
  <c r="AJ184" i="21"/>
  <c r="AK184" i="21"/>
  <c r="Y185" i="21"/>
  <c r="Z185" i="21"/>
  <c r="AA185" i="21"/>
  <c r="AC185" i="21"/>
  <c r="AD185" i="21"/>
  <c r="AE185" i="21"/>
  <c r="AF185" i="21"/>
  <c r="AG185" i="21"/>
  <c r="AH185" i="21"/>
  <c r="AJ185" i="21"/>
  <c r="Y186" i="21"/>
  <c r="Z186" i="21"/>
  <c r="AA186" i="21"/>
  <c r="AC186" i="21"/>
  <c r="AD186" i="21"/>
  <c r="AF186" i="21"/>
  <c r="AG186" i="21"/>
  <c r="AH186" i="21"/>
  <c r="AK186" i="21"/>
  <c r="Y187" i="21"/>
  <c r="Z187" i="21"/>
  <c r="AA187" i="21"/>
  <c r="AD187" i="21"/>
  <c r="AE187" i="21"/>
  <c r="AG187" i="21"/>
  <c r="AH187" i="21"/>
  <c r="AI187" i="21"/>
  <c r="Z188" i="21"/>
  <c r="AA188" i="21"/>
  <c r="AB188" i="21"/>
  <c r="AE188" i="21"/>
  <c r="AF188" i="21"/>
  <c r="AI188" i="21"/>
  <c r="AJ188" i="21"/>
  <c r="AK188" i="21"/>
  <c r="Z189" i="21"/>
  <c r="AB189" i="21"/>
  <c r="AC189" i="21"/>
  <c r="AD189" i="21"/>
  <c r="AE189" i="21"/>
  <c r="AF189" i="21"/>
  <c r="AG189" i="21"/>
  <c r="AH189" i="21"/>
  <c r="AJ189" i="21"/>
  <c r="AK189" i="21"/>
  <c r="Y190" i="21"/>
  <c r="Z190" i="21"/>
  <c r="AA190" i="21"/>
  <c r="AC190" i="21"/>
  <c r="AD190" i="21"/>
  <c r="AF190" i="21"/>
  <c r="AG190" i="21"/>
  <c r="AH190" i="21"/>
  <c r="Y191" i="21"/>
  <c r="Z191" i="21"/>
  <c r="AA191" i="21"/>
  <c r="AD191" i="21"/>
  <c r="AE191" i="21"/>
  <c r="AF191" i="21"/>
  <c r="AH191" i="21"/>
  <c r="AI191" i="21"/>
  <c r="AJ191" i="21"/>
  <c r="AK191" i="21"/>
  <c r="Y192" i="21"/>
  <c r="AA192" i="21"/>
  <c r="AB192" i="21"/>
  <c r="AC192" i="21"/>
  <c r="AD192" i="21"/>
  <c r="AE192" i="21"/>
  <c r="AF192" i="21"/>
  <c r="AG192" i="21"/>
  <c r="AI192" i="21"/>
  <c r="AJ192" i="21"/>
  <c r="Y193" i="21"/>
  <c r="Z193" i="21"/>
  <c r="AB193" i="21"/>
  <c r="AC193" i="21"/>
  <c r="AE193" i="21"/>
  <c r="AF193" i="21"/>
  <c r="AJ193" i="21"/>
  <c r="AK193" i="21"/>
  <c r="Z194" i="21"/>
  <c r="AC194" i="21"/>
  <c r="AD194" i="21"/>
  <c r="AE194" i="21"/>
  <c r="AG194" i="21"/>
  <c r="AH194" i="21"/>
  <c r="AI194" i="21"/>
  <c r="AJ194" i="21"/>
  <c r="AK194" i="21"/>
  <c r="Z195" i="21"/>
  <c r="AA195" i="21"/>
  <c r="AB195" i="21"/>
  <c r="AC195" i="21"/>
  <c r="AD195" i="21"/>
  <c r="AE195" i="21"/>
  <c r="AF195" i="21"/>
  <c r="AH195" i="21"/>
  <c r="AI195" i="21"/>
  <c r="Y196" i="21"/>
  <c r="AA196" i="21"/>
  <c r="AB196" i="21"/>
  <c r="AD196" i="21"/>
  <c r="AE196" i="21"/>
  <c r="AF196" i="21"/>
  <c r="AI196" i="21"/>
  <c r="AJ196" i="21"/>
  <c r="AK196" i="21"/>
  <c r="Y197" i="21"/>
  <c r="AB197" i="21"/>
  <c r="AC197" i="21"/>
  <c r="AD197" i="21"/>
  <c r="AF197" i="21"/>
  <c r="AG197" i="21"/>
  <c r="AH197" i="21"/>
  <c r="AI197" i="21"/>
  <c r="AJ197" i="21"/>
  <c r="AK197" i="21"/>
  <c r="Y198" i="21"/>
  <c r="Z198" i="21"/>
  <c r="AA198" i="21"/>
  <c r="AB198" i="21"/>
  <c r="AC198" i="21"/>
  <c r="AD198" i="21"/>
  <c r="AE198" i="21"/>
  <c r="AG198" i="21"/>
  <c r="AH198" i="21"/>
  <c r="AJ198" i="21"/>
  <c r="AK198" i="21"/>
  <c r="Z199" i="21"/>
  <c r="AA199" i="21"/>
  <c r="AC199" i="21"/>
  <c r="AD199" i="21"/>
  <c r="AE199" i="21"/>
  <c r="AH199" i="21"/>
  <c r="AI199" i="21"/>
  <c r="AJ199" i="21"/>
  <c r="AA200" i="21"/>
  <c r="AB200" i="21"/>
  <c r="AC200" i="21"/>
  <c r="AE200" i="21"/>
  <c r="AF200" i="21"/>
  <c r="AG200" i="21"/>
  <c r="AH200" i="21"/>
  <c r="AI200" i="21"/>
  <c r="AJ200" i="21"/>
  <c r="AK200" i="21"/>
  <c r="Y201" i="21"/>
  <c r="Z201" i="21"/>
  <c r="AB201" i="21"/>
  <c r="AD201" i="21"/>
  <c r="AF201" i="21"/>
  <c r="AG201" i="21"/>
  <c r="AI201" i="21"/>
  <c r="AJ201" i="21"/>
  <c r="AK201" i="21"/>
  <c r="Y202" i="21"/>
  <c r="Z202" i="21"/>
  <c r="AB202" i="21"/>
  <c r="AC202" i="21"/>
  <c r="AD202" i="21"/>
  <c r="AE202" i="21"/>
  <c r="AG202" i="21"/>
  <c r="AI202" i="21"/>
  <c r="AJ202" i="21"/>
  <c r="AK202" i="21"/>
  <c r="Z203" i="21"/>
  <c r="AB203" i="21"/>
  <c r="AC203" i="21"/>
  <c r="AD203" i="21"/>
  <c r="AE203" i="21"/>
  <c r="AF203" i="21"/>
  <c r="AI203" i="21"/>
  <c r="AK203" i="21"/>
  <c r="Y204" i="21"/>
  <c r="AB204" i="21"/>
  <c r="AD204" i="21"/>
  <c r="AE204" i="21"/>
  <c r="AF204" i="21"/>
  <c r="AH204" i="21"/>
  <c r="AI204" i="21"/>
  <c r="AJ204" i="21"/>
  <c r="AK204" i="21"/>
  <c r="Y205" i="21"/>
  <c r="AA205" i="21"/>
  <c r="AB205" i="21"/>
  <c r="AC205" i="21"/>
  <c r="AE205" i="21"/>
  <c r="AF205" i="21"/>
  <c r="AJ205" i="21"/>
  <c r="AK205" i="21"/>
  <c r="Y206" i="21"/>
  <c r="AC206" i="21"/>
  <c r="AD206" i="21"/>
  <c r="AE206" i="21"/>
  <c r="AH206" i="21"/>
  <c r="AI206" i="21"/>
  <c r="AJ206" i="21"/>
  <c r="AK206" i="21"/>
  <c r="AA207" i="21"/>
  <c r="AB207" i="21"/>
  <c r="AC207" i="21"/>
  <c r="AD207" i="21"/>
  <c r="AE207" i="21"/>
  <c r="AG207" i="21"/>
  <c r="AH207" i="21"/>
  <c r="AI207" i="21"/>
  <c r="AK207" i="21"/>
  <c r="Y208" i="21"/>
  <c r="Z208" i="21"/>
  <c r="AB208" i="21"/>
  <c r="AC208" i="21"/>
  <c r="AD208" i="21"/>
  <c r="AE208" i="21"/>
  <c r="AF208" i="21"/>
  <c r="AI208" i="21"/>
  <c r="AJ208" i="21"/>
  <c r="Y209" i="21"/>
  <c r="Z209" i="21"/>
  <c r="AB209" i="21"/>
  <c r="AC209" i="21"/>
  <c r="AE209" i="21"/>
  <c r="AF209" i="21"/>
  <c r="AG209" i="21"/>
  <c r="AJ209" i="21"/>
  <c r="AK209" i="21"/>
  <c r="Y210" i="21"/>
  <c r="Z210" i="21"/>
  <c r="AC210" i="21"/>
  <c r="AD210" i="21"/>
  <c r="AE210" i="21"/>
  <c r="AF210" i="21"/>
  <c r="AH210" i="21"/>
  <c r="AI210" i="21"/>
  <c r="AJ210" i="21"/>
  <c r="AK210" i="21"/>
  <c r="Y211" i="21"/>
  <c r="AA211" i="21"/>
  <c r="AB211" i="21"/>
  <c r="AC211" i="21"/>
  <c r="AD211" i="21"/>
  <c r="AE211" i="21"/>
  <c r="AF211" i="21"/>
  <c r="AH211" i="21"/>
  <c r="AI211" i="21"/>
  <c r="AK211" i="21"/>
  <c r="Y212" i="21"/>
  <c r="AA212" i="21"/>
  <c r="AB212" i="21"/>
  <c r="AD212" i="21"/>
  <c r="AE212" i="21"/>
  <c r="AF212" i="21"/>
  <c r="AI212" i="21"/>
  <c r="AJ212" i="21"/>
  <c r="AK212" i="21"/>
  <c r="Y213" i="21"/>
  <c r="AB213" i="21"/>
  <c r="AC213" i="21"/>
  <c r="AD213" i="21"/>
  <c r="AE213" i="21"/>
  <c r="AG213" i="21"/>
  <c r="AH213" i="21"/>
  <c r="AI213" i="21"/>
  <c r="AJ213" i="21"/>
  <c r="AK213" i="21"/>
  <c r="Z214" i="21"/>
  <c r="AA214" i="21"/>
  <c r="AB214" i="21"/>
  <c r="AC214" i="21"/>
  <c r="AD214" i="21"/>
  <c r="AE214" i="21"/>
  <c r="AG214" i="21"/>
  <c r="AH214" i="21"/>
  <c r="AJ214" i="21"/>
  <c r="AK214" i="21"/>
  <c r="Z215" i="21"/>
  <c r="AA215" i="21"/>
  <c r="AB215" i="21"/>
  <c r="AC215" i="21"/>
  <c r="AD215" i="21"/>
  <c r="AE215" i="21"/>
  <c r="AF215" i="21"/>
  <c r="AH215" i="21"/>
  <c r="AI215" i="21"/>
  <c r="AK215" i="21"/>
  <c r="Y216" i="21"/>
  <c r="AA216" i="21"/>
  <c r="AB216" i="21"/>
  <c r="AD216" i="21"/>
  <c r="AE216" i="21"/>
  <c r="AF216" i="21"/>
  <c r="AG216" i="21"/>
  <c r="AI216" i="21"/>
  <c r="Y217" i="21"/>
  <c r="Z217" i="21"/>
  <c r="AB217" i="21"/>
  <c r="AD217" i="21"/>
  <c r="AE217" i="21"/>
  <c r="AF217" i="21"/>
  <c r="AG217" i="21"/>
  <c r="AH217" i="21"/>
  <c r="AK217" i="21"/>
  <c r="O218" i="3"/>
  <c r="Y218" i="21"/>
  <c r="Z218" i="21"/>
  <c r="AA218" i="21"/>
  <c r="AB218" i="21"/>
  <c r="AD218" i="21"/>
  <c r="AF218" i="21"/>
  <c r="AG218" i="21"/>
  <c r="AH218" i="21"/>
  <c r="AI218" i="21"/>
  <c r="AJ218" i="21"/>
  <c r="AK218" i="21"/>
  <c r="Y219" i="21"/>
  <c r="Z219" i="21"/>
  <c r="AA219" i="21"/>
  <c r="AB219" i="21"/>
  <c r="AC219" i="21"/>
  <c r="AD219" i="21"/>
  <c r="AE219" i="21"/>
  <c r="AF219" i="21"/>
  <c r="AH219" i="21"/>
  <c r="AJ219" i="21"/>
  <c r="AK219" i="21"/>
  <c r="Z220" i="21"/>
  <c r="AA220" i="21"/>
  <c r="AC220" i="21"/>
  <c r="AE220" i="21"/>
  <c r="AF220" i="21"/>
  <c r="AG220" i="21"/>
  <c r="AH220" i="21"/>
  <c r="AJ220" i="21"/>
  <c r="AK220" i="21"/>
  <c r="Z221" i="21"/>
  <c r="AA221" i="21"/>
  <c r="AB221" i="21"/>
  <c r="AC221" i="21"/>
  <c r="AD221" i="21"/>
  <c r="AF221" i="21"/>
  <c r="AG221" i="21"/>
  <c r="AH221" i="21"/>
  <c r="AI221" i="21"/>
  <c r="AK221" i="21"/>
  <c r="Y222" i="21"/>
  <c r="Z222" i="21"/>
  <c r="AA222" i="21"/>
  <c r="AB222" i="21"/>
  <c r="AD222" i="21"/>
  <c r="AE222" i="21"/>
  <c r="AF222" i="21"/>
  <c r="AG222" i="21"/>
  <c r="AH222" i="21"/>
  <c r="AI222" i="21"/>
  <c r="AK222" i="21"/>
  <c r="Y223" i="21"/>
  <c r="Z223" i="21"/>
  <c r="AA223" i="21"/>
  <c r="AB223" i="21"/>
  <c r="AD223" i="21"/>
  <c r="AF223" i="21"/>
  <c r="AG223" i="21"/>
  <c r="AH223" i="21"/>
  <c r="AI223" i="21"/>
  <c r="AJ223" i="21"/>
  <c r="Y224" i="21"/>
  <c r="Z224" i="21"/>
  <c r="AA224" i="21"/>
  <c r="AB224" i="21"/>
  <c r="AC224" i="21"/>
  <c r="AE224" i="21"/>
  <c r="AF224" i="21"/>
  <c r="AG224" i="21"/>
  <c r="AH224" i="21"/>
  <c r="AJ224" i="21"/>
  <c r="AK224" i="21"/>
  <c r="Y225" i="21"/>
  <c r="Z225" i="21"/>
  <c r="AA225" i="21"/>
  <c r="AC225" i="21"/>
  <c r="AD225" i="21"/>
  <c r="AE225" i="21"/>
  <c r="AF225" i="21"/>
  <c r="AG225" i="21"/>
  <c r="AH225" i="21"/>
  <c r="AJ225" i="21"/>
  <c r="Y226" i="21"/>
  <c r="Z226" i="21"/>
  <c r="AA226" i="21"/>
  <c r="AC226" i="21"/>
  <c r="AE226" i="21"/>
  <c r="AF226" i="21"/>
  <c r="AG226" i="21"/>
  <c r="AH226" i="21"/>
  <c r="AI226" i="21"/>
  <c r="AK226" i="21"/>
  <c r="Y227" i="21"/>
  <c r="Z227" i="21"/>
  <c r="AA227" i="21"/>
  <c r="AB227" i="21"/>
  <c r="AD227" i="21"/>
  <c r="AE227" i="21"/>
  <c r="AF227" i="21"/>
  <c r="AG227" i="21"/>
  <c r="AH227" i="21"/>
  <c r="AI227" i="21"/>
  <c r="AJ227" i="21"/>
  <c r="Y228" i="21"/>
  <c r="Z228" i="21"/>
  <c r="AA228" i="21"/>
  <c r="AB228" i="21"/>
  <c r="AC228" i="21"/>
  <c r="AE228" i="21"/>
  <c r="AG228" i="21"/>
  <c r="AH228" i="21"/>
  <c r="AI228" i="21"/>
  <c r="AK228" i="21"/>
  <c r="Z229" i="21"/>
  <c r="AA229" i="21"/>
  <c r="AB229" i="21"/>
  <c r="AD229" i="21"/>
  <c r="AE229" i="21"/>
  <c r="AF229" i="21"/>
  <c r="AG229" i="21"/>
  <c r="AH229" i="21"/>
  <c r="AJ229" i="21"/>
  <c r="AK229" i="21"/>
  <c r="Y230" i="21"/>
  <c r="Z230" i="21"/>
  <c r="AA230" i="21"/>
  <c r="AC230" i="21"/>
  <c r="AD230" i="21"/>
  <c r="AE230" i="21"/>
  <c r="AF230" i="21"/>
  <c r="AG230" i="21"/>
  <c r="AH230" i="21"/>
  <c r="AI230" i="21"/>
  <c r="AK230" i="21"/>
  <c r="Y231" i="21"/>
  <c r="Z231" i="21"/>
  <c r="AA231" i="21"/>
  <c r="AB231" i="21"/>
  <c r="AD231" i="21"/>
  <c r="AF231" i="21"/>
  <c r="AG231" i="21"/>
  <c r="AH231" i="21"/>
  <c r="AJ231" i="21"/>
  <c r="AK231" i="21"/>
  <c r="Y232" i="21"/>
  <c r="Z232" i="21"/>
  <c r="AA232" i="21"/>
  <c r="AC232" i="21"/>
  <c r="AD232" i="21"/>
  <c r="AE232" i="21"/>
  <c r="AF232" i="21"/>
  <c r="AG232" i="21"/>
  <c r="AI232" i="21"/>
  <c r="AJ232" i="21"/>
  <c r="AK232" i="21"/>
  <c r="Y233" i="21"/>
  <c r="Z233" i="21"/>
  <c r="AB233" i="21"/>
  <c r="AC233" i="21"/>
  <c r="AD233" i="21"/>
  <c r="AE233" i="21"/>
  <c r="AF233" i="21"/>
  <c r="AG233" i="21"/>
  <c r="AH233" i="21"/>
  <c r="AJ233" i="21"/>
  <c r="Y234" i="21"/>
  <c r="Z234" i="21"/>
  <c r="AA234" i="21"/>
  <c r="AC234" i="21"/>
  <c r="AE234" i="21"/>
  <c r="AF234" i="21"/>
  <c r="AG234" i="21"/>
  <c r="AH234" i="21"/>
  <c r="AI234" i="21"/>
  <c r="AJ234" i="21"/>
  <c r="Z235" i="21"/>
  <c r="AA235" i="21"/>
  <c r="AB235" i="21"/>
  <c r="AC235" i="21"/>
  <c r="AE235" i="21"/>
  <c r="AF235" i="21"/>
  <c r="AG235" i="21"/>
  <c r="AH235" i="21"/>
  <c r="AI235" i="21"/>
  <c r="AJ235" i="21"/>
  <c r="AK235" i="21"/>
  <c r="Y236" i="21"/>
  <c r="Z236" i="21"/>
  <c r="AA236" i="21"/>
  <c r="AB236" i="21"/>
  <c r="AC236" i="21"/>
  <c r="AD236" i="21"/>
  <c r="AF236" i="21"/>
  <c r="AH236" i="21"/>
  <c r="AI236" i="21"/>
  <c r="AK236" i="21"/>
  <c r="Y237" i="21"/>
  <c r="AA237" i="21"/>
  <c r="AB237" i="21"/>
  <c r="AD237" i="21"/>
  <c r="AF237" i="21"/>
  <c r="AG237" i="21"/>
  <c r="AH237" i="21"/>
  <c r="AI237" i="21"/>
  <c r="AK237" i="21"/>
  <c r="Y238" i="21"/>
  <c r="Z238" i="21"/>
  <c r="AA238" i="21"/>
  <c r="AB238" i="21"/>
  <c r="AD238" i="21"/>
  <c r="AE238" i="21"/>
  <c r="AF238" i="21"/>
  <c r="AG238" i="21"/>
  <c r="AH238" i="21"/>
  <c r="AI238" i="21"/>
  <c r="AJ238" i="21"/>
  <c r="Y239" i="21"/>
  <c r="Z239" i="21"/>
  <c r="AA239" i="21"/>
  <c r="AB239" i="21"/>
  <c r="AC239" i="21"/>
  <c r="AE239" i="21"/>
  <c r="AG239" i="21"/>
  <c r="AH239" i="21"/>
  <c r="AJ239" i="21"/>
  <c r="Z240" i="21"/>
  <c r="AA240" i="21"/>
  <c r="AC240" i="21"/>
  <c r="AE240" i="21"/>
  <c r="AF240" i="21"/>
  <c r="AG240" i="21"/>
  <c r="AH240" i="21"/>
  <c r="AJ240" i="21"/>
  <c r="AK240" i="21"/>
  <c r="Y241" i="21"/>
  <c r="Z241" i="21"/>
  <c r="AA241" i="21"/>
  <c r="AC241" i="21"/>
  <c r="AD241" i="21"/>
  <c r="AE241" i="21"/>
  <c r="AF241" i="21"/>
  <c r="AG241" i="21"/>
  <c r="AH241" i="21"/>
  <c r="AI241" i="21"/>
  <c r="AK241" i="21"/>
  <c r="Y242" i="21"/>
  <c r="Z242" i="21"/>
  <c r="AA242" i="21"/>
  <c r="AB242" i="21"/>
  <c r="AD242" i="21"/>
  <c r="AE242" i="21"/>
  <c r="AF242" i="21"/>
  <c r="AG242" i="21"/>
  <c r="AH242" i="21"/>
  <c r="AI242" i="21"/>
  <c r="AK242" i="21"/>
  <c r="Y243" i="21"/>
  <c r="Z243" i="21"/>
  <c r="AA243" i="21"/>
  <c r="AB243" i="21"/>
  <c r="AD243" i="21"/>
  <c r="AF243" i="21"/>
  <c r="AG243" i="21"/>
  <c r="AH243" i="21"/>
  <c r="AI243" i="21"/>
  <c r="AJ243" i="21"/>
  <c r="Y244" i="21"/>
  <c r="Z244" i="21"/>
  <c r="AA244" i="21"/>
  <c r="AB244" i="21"/>
  <c r="AC244" i="21"/>
  <c r="AE244" i="21"/>
  <c r="AF244" i="21"/>
  <c r="AG244" i="21"/>
  <c r="AH244" i="21"/>
  <c r="AI244" i="21"/>
  <c r="AJ244" i="21"/>
  <c r="AK244" i="21"/>
  <c r="Y245" i="21"/>
  <c r="Z245" i="21"/>
  <c r="AA245" i="21"/>
  <c r="AB245" i="21"/>
  <c r="AC245" i="21"/>
  <c r="AD245" i="21"/>
  <c r="AF245" i="21"/>
  <c r="AG245" i="21"/>
  <c r="AH245" i="21"/>
  <c r="AJ245" i="21"/>
  <c r="Y246" i="21"/>
  <c r="Z246" i="21"/>
  <c r="AA246" i="21"/>
  <c r="AC246" i="21"/>
  <c r="AE246" i="21"/>
  <c r="AF246" i="21"/>
  <c r="AG246" i="21"/>
  <c r="AH246" i="21"/>
  <c r="AI246" i="21"/>
  <c r="AK246" i="21"/>
  <c r="Y247" i="21"/>
  <c r="Z247" i="21"/>
  <c r="AA247" i="21"/>
  <c r="AB247" i="21"/>
  <c r="AD247" i="21"/>
  <c r="AE247" i="21"/>
  <c r="AF247" i="21"/>
  <c r="AG247" i="21"/>
  <c r="AH247" i="21"/>
  <c r="AI247" i="21"/>
  <c r="AJ247" i="21"/>
  <c r="Y248" i="21"/>
  <c r="Z248" i="21"/>
  <c r="AA248" i="21"/>
  <c r="AB248" i="21"/>
  <c r="AC248" i="21"/>
  <c r="AE248" i="21"/>
  <c r="AG248" i="21"/>
  <c r="AH248" i="21"/>
  <c r="AI248" i="21"/>
  <c r="AK248" i="21"/>
  <c r="Y3" i="20"/>
  <c r="AA3" i="20"/>
  <c r="V10" i="1"/>
  <c r="AH3" i="20"/>
  <c r="AG6" i="20"/>
  <c r="AG7" i="20"/>
  <c r="AH7" i="20"/>
  <c r="AI7" i="20"/>
  <c r="AJ7" i="20"/>
  <c r="Z8" i="20"/>
  <c r="AA8" i="20"/>
  <c r="AB8" i="20"/>
  <c r="AD8" i="20"/>
  <c r="AF8" i="20"/>
  <c r="AG8" i="20"/>
  <c r="AH8" i="20"/>
  <c r="AI8" i="20"/>
  <c r="Y9" i="20"/>
  <c r="Z9" i="20"/>
  <c r="AA9" i="20"/>
  <c r="AB9" i="20"/>
  <c r="AE9" i="20"/>
  <c r="AG9" i="20"/>
  <c r="AH9" i="20"/>
  <c r="AI9" i="20"/>
  <c r="AJ9" i="20"/>
  <c r="AA10" i="20"/>
  <c r="AB10" i="20"/>
  <c r="AC10" i="20"/>
  <c r="AF10" i="20"/>
  <c r="AH10" i="20"/>
  <c r="AJ10" i="20"/>
  <c r="Y11" i="20"/>
  <c r="Z11" i="20"/>
  <c r="AE11" i="20"/>
  <c r="AF11" i="20"/>
  <c r="AG11" i="20"/>
  <c r="AH11" i="20"/>
  <c r="AK11" i="20"/>
  <c r="Y12" i="20"/>
  <c r="Z12" i="20"/>
  <c r="AA12" i="20"/>
  <c r="AD12" i="20"/>
  <c r="AG12" i="20"/>
  <c r="AH12" i="20"/>
  <c r="AI12" i="20"/>
  <c r="Z13" i="20"/>
  <c r="AA13" i="20"/>
  <c r="AB13" i="20"/>
  <c r="AE13" i="20"/>
  <c r="AF13" i="20"/>
  <c r="AK13" i="20"/>
  <c r="Y14" i="20"/>
  <c r="AD14" i="20"/>
  <c r="AE14" i="20"/>
  <c r="AF14" i="20"/>
  <c r="AG14" i="20"/>
  <c r="AJ14" i="20"/>
  <c r="Y15" i="20"/>
  <c r="Z15" i="20"/>
  <c r="AC15" i="20"/>
  <c r="AF15" i="20"/>
  <c r="AG15" i="20"/>
  <c r="AH15" i="20"/>
  <c r="AK15" i="20"/>
  <c r="Y16" i="20"/>
  <c r="Z16" i="20"/>
  <c r="AA16" i="20"/>
  <c r="AD16" i="20"/>
  <c r="AE16" i="20"/>
  <c r="AJ16" i="20"/>
  <c r="AK16" i="20"/>
  <c r="Y17" i="20"/>
  <c r="Z17" i="20"/>
  <c r="AC17" i="20"/>
  <c r="AD17" i="20"/>
  <c r="AH17" i="20"/>
  <c r="AI17" i="20"/>
  <c r="AJ17" i="20"/>
  <c r="AK17" i="20"/>
  <c r="AB18" i="20"/>
  <c r="AC18" i="20"/>
  <c r="AD18" i="20"/>
  <c r="AE18" i="20"/>
  <c r="AF18" i="20"/>
  <c r="AH18" i="20"/>
  <c r="AK18" i="20"/>
  <c r="Y19" i="20"/>
  <c r="AA19" i="20"/>
  <c r="AD19" i="20"/>
  <c r="AE19" i="20"/>
  <c r="AF19" i="20"/>
  <c r="AH19" i="20"/>
  <c r="AI19" i="20"/>
  <c r="AJ19" i="20"/>
  <c r="Y20" i="20"/>
  <c r="AC20" i="20"/>
  <c r="AD20" i="20"/>
  <c r="AE20" i="20"/>
  <c r="AH20" i="20"/>
  <c r="AI20" i="20"/>
  <c r="AJ20" i="20"/>
  <c r="AK20" i="20"/>
  <c r="AC21" i="20"/>
  <c r="AD21" i="20"/>
  <c r="AG21" i="20"/>
  <c r="AH21" i="20"/>
  <c r="AJ21" i="20"/>
  <c r="Z22" i="20"/>
  <c r="AA22" i="20"/>
  <c r="AC22" i="20"/>
  <c r="AE22" i="20"/>
  <c r="AF22" i="20"/>
  <c r="AG22" i="20"/>
  <c r="AH22" i="20"/>
  <c r="AI22" i="20"/>
  <c r="Y23" i="20"/>
  <c r="Z23" i="20"/>
  <c r="AA23" i="20"/>
  <c r="AB23" i="20"/>
  <c r="AI23" i="20"/>
  <c r="AJ23" i="20"/>
  <c r="Y24" i="20"/>
  <c r="Z24" i="20"/>
  <c r="AA24" i="20"/>
  <c r="AC24" i="20"/>
  <c r="AF24" i="20"/>
  <c r="AG24" i="20"/>
  <c r="AH24" i="20"/>
  <c r="AK24" i="20"/>
  <c r="Y25" i="20"/>
  <c r="Z25" i="20"/>
  <c r="AA25" i="20"/>
  <c r="AD25" i="20"/>
  <c r="AE25" i="20"/>
  <c r="AF25" i="20"/>
  <c r="AH25" i="20"/>
  <c r="AJ25" i="20"/>
  <c r="AK25" i="20"/>
  <c r="Y26" i="20"/>
  <c r="AA26" i="20"/>
  <c r="AC26" i="20"/>
  <c r="AD26" i="20"/>
  <c r="AE26" i="20"/>
  <c r="AF26" i="20"/>
  <c r="AG26" i="20"/>
  <c r="AI26" i="20"/>
  <c r="AB27" i="20"/>
  <c r="AC27" i="20"/>
  <c r="AD27" i="20"/>
  <c r="AE27" i="20"/>
  <c r="AF27" i="20"/>
  <c r="AJ27" i="20"/>
  <c r="Y28" i="20"/>
  <c r="AC28" i="20"/>
  <c r="AE28" i="20"/>
  <c r="AF28" i="20"/>
  <c r="AG28" i="20"/>
  <c r="AH28" i="20"/>
  <c r="AJ28" i="20"/>
  <c r="AK28" i="20"/>
  <c r="Y29" i="20"/>
  <c r="Z29" i="20"/>
  <c r="AA29" i="20"/>
  <c r="AC29" i="20"/>
  <c r="AD29" i="20"/>
  <c r="AH29" i="20"/>
  <c r="AI29" i="20"/>
  <c r="AJ29" i="20"/>
  <c r="AK29" i="20"/>
  <c r="AA30" i="20"/>
  <c r="AB30" i="20"/>
  <c r="AC30" i="20"/>
  <c r="AD30" i="20"/>
  <c r="AE30" i="20"/>
  <c r="AI30" i="20"/>
  <c r="AK30" i="20"/>
  <c r="AB31" i="20"/>
  <c r="AD31" i="20"/>
  <c r="AE31" i="20"/>
  <c r="AF31" i="20"/>
  <c r="AG31" i="20"/>
  <c r="AI31" i="20"/>
  <c r="AJ31" i="20"/>
  <c r="Y32" i="20"/>
  <c r="Z32" i="20"/>
  <c r="AB32" i="20"/>
  <c r="AC32" i="20"/>
  <c r="AG32" i="20"/>
  <c r="AH32" i="20"/>
  <c r="AI32" i="20"/>
  <c r="AJ32" i="20"/>
  <c r="AK32" i="20"/>
  <c r="Z33" i="20"/>
  <c r="AA33" i="20"/>
  <c r="AB33" i="20"/>
  <c r="AC33" i="20"/>
  <c r="AD33" i="20"/>
  <c r="AH33" i="20"/>
  <c r="AJ33" i="20"/>
  <c r="AK33" i="20"/>
  <c r="AA34" i="20"/>
  <c r="AC34" i="20"/>
  <c r="AD34" i="20"/>
  <c r="AE34" i="20"/>
  <c r="AF34" i="20"/>
  <c r="AH34" i="20"/>
  <c r="AI34" i="20"/>
  <c r="Y35" i="20"/>
  <c r="AA35" i="20"/>
  <c r="AB35" i="20"/>
  <c r="AE35" i="20"/>
  <c r="AF35" i="20"/>
  <c r="AG35" i="20"/>
  <c r="AH35" i="20"/>
  <c r="AI35" i="20"/>
  <c r="AJ35" i="20"/>
  <c r="Y36" i="20"/>
  <c r="Z36" i="20"/>
  <c r="AA36" i="20"/>
  <c r="AB36" i="20"/>
  <c r="AC36" i="20"/>
  <c r="AG36" i="20"/>
  <c r="AI36" i="20"/>
  <c r="AJ36" i="20"/>
  <c r="AK36" i="20"/>
  <c r="Z37" i="20"/>
  <c r="AA37" i="20"/>
  <c r="AB37" i="20"/>
  <c r="AD37" i="20"/>
  <c r="AE37" i="20"/>
  <c r="AH37" i="20"/>
  <c r="AI37" i="20"/>
  <c r="AJ37" i="20"/>
  <c r="AA38" i="20"/>
  <c r="AB38" i="20"/>
  <c r="AC38" i="20"/>
  <c r="AE38" i="20"/>
  <c r="AF38" i="20"/>
  <c r="AG38" i="20"/>
  <c r="AH38" i="20"/>
  <c r="AK38" i="20"/>
  <c r="Y39" i="20"/>
  <c r="Z39" i="20"/>
  <c r="AA39" i="20"/>
  <c r="AD39" i="20"/>
  <c r="AF39" i="20"/>
  <c r="AG39" i="20"/>
  <c r="AH39" i="20"/>
  <c r="AJ39" i="20"/>
  <c r="AK39" i="20"/>
  <c r="Y40" i="20"/>
  <c r="Z40" i="20"/>
  <c r="AA40" i="20"/>
  <c r="AB40" i="20"/>
  <c r="AC40" i="20"/>
  <c r="AD40" i="20"/>
  <c r="AG40" i="20"/>
  <c r="AH40" i="20"/>
  <c r="AI40" i="20"/>
  <c r="AK40" i="20"/>
  <c r="Y41" i="20"/>
  <c r="Z41" i="20"/>
  <c r="AA41" i="20"/>
  <c r="AC41" i="20"/>
  <c r="AD41" i="20"/>
  <c r="AE41" i="20"/>
  <c r="AG41" i="20"/>
  <c r="AH41" i="20"/>
  <c r="AK41" i="20"/>
  <c r="Z42" i="20"/>
  <c r="AA42" i="20"/>
  <c r="AD42" i="20"/>
  <c r="AE42" i="20"/>
  <c r="AF42" i="20"/>
  <c r="AG42" i="20"/>
  <c r="AI42" i="20"/>
  <c r="AJ42" i="20"/>
  <c r="AK42" i="20"/>
  <c r="Y43" i="20"/>
  <c r="Z43" i="20"/>
  <c r="AB43" i="20"/>
  <c r="AC43" i="20"/>
  <c r="AD43" i="20"/>
  <c r="AE43" i="20"/>
  <c r="AF43" i="20"/>
  <c r="AG43" i="20"/>
  <c r="AI43" i="20"/>
  <c r="AJ43" i="20"/>
  <c r="AK43" i="20"/>
  <c r="Y44" i="20"/>
  <c r="Z44" i="20"/>
  <c r="AB44" i="20"/>
  <c r="AC44" i="20"/>
  <c r="AD44" i="20"/>
  <c r="AF44" i="20"/>
  <c r="AG44" i="20"/>
  <c r="AJ44" i="20"/>
  <c r="AK44" i="20"/>
  <c r="Y45" i="20"/>
  <c r="Z45" i="20"/>
  <c r="AC45" i="20"/>
  <c r="AD45" i="20"/>
  <c r="AE45" i="20"/>
  <c r="AH45" i="20"/>
  <c r="AI45" i="20"/>
  <c r="AJ45" i="20"/>
  <c r="AK45" i="20"/>
  <c r="AA46" i="20"/>
  <c r="AB46" i="20"/>
  <c r="AC46" i="20"/>
  <c r="AD46" i="20"/>
  <c r="AE46" i="20"/>
  <c r="AF46" i="20"/>
  <c r="AG46" i="20"/>
  <c r="AH46" i="20"/>
  <c r="AI46" i="20"/>
  <c r="AK46" i="20"/>
  <c r="AA47" i="20"/>
  <c r="AB47" i="20"/>
  <c r="AC47" i="20"/>
  <c r="AD47" i="20"/>
  <c r="AE47" i="20"/>
  <c r="AG47" i="20"/>
  <c r="AH47" i="20"/>
  <c r="AJ47" i="20"/>
  <c r="AK47" i="20"/>
  <c r="Z48" i="20"/>
  <c r="AC48" i="20"/>
  <c r="AD48" i="20"/>
  <c r="AE48" i="20"/>
  <c r="AG48" i="20"/>
  <c r="AH48" i="20"/>
  <c r="AI48" i="20"/>
  <c r="AJ48" i="20"/>
  <c r="Z49" i="20"/>
  <c r="AA49" i="20"/>
  <c r="AB49" i="20"/>
  <c r="AC49" i="20"/>
  <c r="AF49" i="20"/>
  <c r="AG49" i="20"/>
  <c r="AH49" i="20"/>
  <c r="AI49" i="20"/>
  <c r="AJ49" i="20"/>
  <c r="AK49" i="20"/>
  <c r="Y50" i="20"/>
  <c r="Z50" i="20"/>
  <c r="AA50" i="20"/>
  <c r="AB50" i="20"/>
  <c r="AC50" i="20"/>
  <c r="AD50" i="20"/>
  <c r="AF50" i="20"/>
  <c r="AI50" i="20"/>
  <c r="AJ50" i="20"/>
  <c r="AK50" i="20"/>
  <c r="Y51" i="20"/>
  <c r="AA51" i="20"/>
  <c r="AB51" i="20"/>
  <c r="AC51" i="20"/>
  <c r="AG51" i="20"/>
  <c r="AH51" i="20"/>
  <c r="AI51" i="20"/>
  <c r="AJ51" i="20"/>
  <c r="Y52" i="20"/>
  <c r="Z52" i="20"/>
  <c r="AB52" i="20"/>
  <c r="AC52" i="20"/>
  <c r="AF52" i="20"/>
  <c r="AG52" i="20"/>
  <c r="AH52" i="20"/>
  <c r="AJ52" i="20"/>
  <c r="AK52" i="20"/>
  <c r="Y53" i="20"/>
  <c r="Z53" i="20"/>
  <c r="AA53" i="20"/>
  <c r="AC53" i="20"/>
  <c r="AD53" i="20"/>
  <c r="AE53" i="20"/>
  <c r="AF53" i="20"/>
  <c r="AG53" i="20"/>
  <c r="AH53" i="20"/>
  <c r="AI53" i="20"/>
  <c r="N218" i="2"/>
  <c r="O218" i="2"/>
  <c r="Y54" i="20"/>
  <c r="Z54" i="20"/>
  <c r="AA54" i="20"/>
  <c r="AC54" i="20"/>
  <c r="AE54" i="20"/>
  <c r="AF54" i="20"/>
  <c r="AG54" i="20"/>
  <c r="AH54" i="20"/>
  <c r="Y55" i="20"/>
  <c r="Z55" i="20"/>
  <c r="AA55" i="20"/>
  <c r="AE55" i="20"/>
  <c r="AF55" i="20"/>
  <c r="AG55" i="20"/>
  <c r="AI55" i="20"/>
  <c r="AK55" i="20"/>
  <c r="Y56" i="20"/>
  <c r="Z56" i="20"/>
  <c r="AB56" i="20"/>
  <c r="AD56" i="20"/>
  <c r="AE56" i="20"/>
  <c r="AF56" i="20"/>
  <c r="AG56" i="20"/>
  <c r="AI56" i="20"/>
  <c r="AK56" i="20"/>
  <c r="Y57" i="20"/>
  <c r="Z57" i="20"/>
  <c r="AB57" i="20"/>
  <c r="AD57" i="20"/>
  <c r="AE57" i="20"/>
  <c r="AF57" i="20"/>
  <c r="AG57" i="20"/>
  <c r="AK57" i="20"/>
  <c r="Y58" i="20"/>
  <c r="Z58" i="20"/>
  <c r="AD58" i="20"/>
  <c r="AE58" i="20"/>
  <c r="AF58" i="20"/>
  <c r="AH58" i="20"/>
  <c r="AJ58" i="20"/>
  <c r="AK58" i="20"/>
  <c r="Y59" i="20"/>
  <c r="AA59" i="20"/>
  <c r="AC59" i="20"/>
  <c r="AD59" i="20"/>
  <c r="AE59" i="20"/>
  <c r="AF59" i="20"/>
  <c r="AH59" i="20"/>
  <c r="AJ59" i="20"/>
  <c r="AK59" i="20"/>
  <c r="Y60" i="20"/>
  <c r="AA60" i="20"/>
  <c r="AC60" i="20"/>
  <c r="AD60" i="20"/>
  <c r="AE60" i="20"/>
  <c r="AF60" i="20"/>
  <c r="AJ60" i="20"/>
  <c r="AK60" i="20"/>
  <c r="Y61" i="20"/>
  <c r="AC61" i="20"/>
  <c r="AD61" i="20"/>
  <c r="AE61" i="20"/>
  <c r="AG61" i="20"/>
  <c r="AI61" i="20"/>
  <c r="AJ61" i="20"/>
  <c r="AK61" i="20"/>
  <c r="Z62" i="20"/>
  <c r="AB62" i="20"/>
  <c r="AC62" i="20"/>
  <c r="AD62" i="20"/>
  <c r="AE62" i="20"/>
  <c r="AG62" i="20"/>
  <c r="AI62" i="20"/>
  <c r="AJ62" i="20"/>
  <c r="AK62" i="20"/>
  <c r="Z63" i="20"/>
  <c r="AB63" i="20"/>
  <c r="AC63" i="20"/>
  <c r="AD63" i="20"/>
  <c r="AE63" i="20"/>
  <c r="AI63" i="20"/>
  <c r="AJ63" i="20"/>
  <c r="AK63" i="20"/>
  <c r="Z64" i="20"/>
  <c r="AA64" i="20"/>
  <c r="AB64" i="20"/>
  <c r="AC64" i="20"/>
  <c r="AD64" i="20"/>
  <c r="AI64" i="20"/>
  <c r="AJ64" i="20"/>
  <c r="AK64" i="20"/>
  <c r="AB65" i="20"/>
  <c r="AC65" i="20"/>
  <c r="AD65" i="20"/>
  <c r="AG65" i="20"/>
  <c r="AH65" i="20"/>
  <c r="AI65" i="20"/>
  <c r="Z66" i="20"/>
  <c r="AA66" i="20"/>
  <c r="AB66" i="20"/>
  <c r="AF66" i="20"/>
  <c r="AG66" i="20"/>
  <c r="AH66" i="20"/>
  <c r="AI66" i="20"/>
  <c r="AJ66" i="20"/>
  <c r="Y67" i="20"/>
  <c r="AA67" i="20"/>
  <c r="AB67" i="20"/>
  <c r="AC67" i="20"/>
  <c r="AD67" i="20"/>
  <c r="AE67" i="20"/>
  <c r="AF67" i="20"/>
  <c r="AG67" i="20"/>
  <c r="AH67" i="20"/>
  <c r="AI67" i="20"/>
  <c r="AJ67" i="20"/>
  <c r="Y68" i="20"/>
  <c r="Z68" i="20"/>
  <c r="AC68" i="20"/>
  <c r="AD68" i="20"/>
  <c r="AE68" i="20"/>
  <c r="AF68" i="20"/>
  <c r="AG68" i="20"/>
  <c r="AH68" i="20"/>
  <c r="Y69" i="20"/>
  <c r="Z69" i="20"/>
  <c r="AA69" i="20"/>
  <c r="AC69" i="20"/>
  <c r="AD69" i="20"/>
  <c r="AE69" i="20"/>
  <c r="AF69" i="20"/>
  <c r="AG69" i="20"/>
  <c r="AH69" i="20"/>
  <c r="AI69" i="20"/>
  <c r="AK69" i="20"/>
  <c r="Y70" i="20"/>
  <c r="Z70" i="20"/>
  <c r="AA70" i="20"/>
  <c r="AB70" i="20"/>
  <c r="AD70" i="20"/>
  <c r="AE70" i="20"/>
  <c r="AF70" i="20"/>
  <c r="AG70" i="20"/>
  <c r="AI70" i="20"/>
  <c r="AJ70" i="20"/>
  <c r="AK70" i="20"/>
  <c r="Y71" i="20"/>
  <c r="Z71" i="20"/>
  <c r="AB71" i="20"/>
  <c r="AC71" i="20"/>
  <c r="AD71" i="20"/>
  <c r="AE71" i="20"/>
  <c r="AF71" i="20"/>
  <c r="AG71" i="20"/>
  <c r="AI71" i="20"/>
  <c r="AJ71" i="20"/>
  <c r="AK71" i="20"/>
  <c r="Y72" i="20"/>
  <c r="Z72" i="20"/>
  <c r="AB72" i="20"/>
  <c r="AC72" i="20"/>
  <c r="AD72" i="20"/>
  <c r="AE72" i="20"/>
  <c r="AF72" i="20"/>
  <c r="AG72" i="20"/>
  <c r="AH72" i="20"/>
  <c r="AJ72" i="20"/>
  <c r="AK72" i="20"/>
  <c r="Y73" i="20"/>
  <c r="Z73" i="20"/>
  <c r="AA73" i="20"/>
  <c r="AC73" i="20"/>
  <c r="AD73" i="20"/>
  <c r="AE73" i="20"/>
  <c r="AF73" i="20"/>
  <c r="AH73" i="20"/>
  <c r="AI73" i="20"/>
  <c r="AJ73" i="20"/>
  <c r="AK73" i="20"/>
  <c r="AA74" i="20"/>
  <c r="AC74" i="20"/>
  <c r="AD74" i="20"/>
  <c r="AE74" i="20"/>
  <c r="AH74" i="20"/>
  <c r="AI74" i="20"/>
  <c r="AJ74" i="20"/>
  <c r="AA75" i="20"/>
  <c r="AB75" i="20"/>
  <c r="AC75" i="20"/>
  <c r="AE75" i="20"/>
  <c r="AF75" i="20"/>
  <c r="AG75" i="20"/>
  <c r="AI75" i="20"/>
  <c r="AJ75" i="20"/>
  <c r="AK75" i="20"/>
  <c r="Y76" i="20"/>
  <c r="Z76" i="20"/>
  <c r="AB76" i="20"/>
  <c r="AC76" i="20"/>
  <c r="AD76" i="20"/>
  <c r="AG76" i="20"/>
  <c r="AI76" i="20"/>
  <c r="AJ76" i="20"/>
  <c r="AK76" i="20"/>
  <c r="Z77" i="20"/>
  <c r="AB77" i="20"/>
  <c r="AC77" i="20"/>
  <c r="AD77" i="20"/>
  <c r="AG77" i="20"/>
  <c r="AH77" i="20"/>
  <c r="AI77" i="20"/>
  <c r="AK77" i="20"/>
  <c r="AA78" i="20"/>
  <c r="AB78" i="20"/>
  <c r="AC78" i="20"/>
  <c r="AD78" i="20"/>
  <c r="AE78" i="20"/>
  <c r="AF78" i="20"/>
  <c r="AG78" i="20"/>
  <c r="AH78" i="20"/>
  <c r="AK78" i="20"/>
  <c r="Y79" i="20"/>
  <c r="Z79" i="20"/>
  <c r="AA79" i="20"/>
  <c r="AD79" i="20"/>
  <c r="AF79" i="20"/>
  <c r="AG79" i="20"/>
  <c r="AH79" i="20"/>
  <c r="AI79" i="20"/>
  <c r="AJ79" i="20"/>
  <c r="AK79" i="20"/>
  <c r="Y80" i="20"/>
  <c r="Z80" i="20"/>
  <c r="AA80" i="20"/>
  <c r="AB80" i="20"/>
  <c r="AC80" i="20"/>
  <c r="AD80" i="20"/>
  <c r="AG80" i="20"/>
  <c r="AH80" i="20"/>
  <c r="AI80" i="20"/>
  <c r="AJ80" i="20"/>
  <c r="AK80" i="20"/>
  <c r="Z81" i="20"/>
  <c r="AA81" i="20"/>
  <c r="AB81" i="20"/>
  <c r="AC81" i="20"/>
  <c r="AD81" i="20"/>
  <c r="AE81" i="20"/>
  <c r="AF81" i="20"/>
  <c r="AG81" i="20"/>
  <c r="AJ81" i="20"/>
  <c r="Y82" i="20"/>
  <c r="Z82" i="20"/>
  <c r="AC82" i="20"/>
  <c r="AE82" i="20"/>
  <c r="AF82" i="20"/>
  <c r="AG82" i="20"/>
  <c r="AH82" i="20"/>
  <c r="AI82" i="20"/>
  <c r="AJ82" i="20"/>
  <c r="Y83" i="20"/>
  <c r="Z83" i="20"/>
  <c r="AA83" i="20"/>
  <c r="AB83" i="20"/>
  <c r="AC83" i="20"/>
  <c r="AF83" i="20"/>
  <c r="AG83" i="20"/>
  <c r="AH83" i="20"/>
  <c r="AI83" i="20"/>
  <c r="AJ83" i="20"/>
  <c r="AK83" i="20"/>
  <c r="Y84" i="20"/>
  <c r="Z84" i="20"/>
  <c r="AB84" i="20"/>
  <c r="AC84" i="20"/>
  <c r="AD84" i="20"/>
  <c r="AE84" i="20"/>
  <c r="AF84" i="20"/>
  <c r="AG84" i="20"/>
  <c r="AI84" i="20"/>
  <c r="AJ84" i="20"/>
  <c r="AK84" i="20"/>
  <c r="Y85" i="20"/>
  <c r="AD85" i="20"/>
  <c r="AE85" i="20"/>
  <c r="AF85" i="20"/>
  <c r="AH85" i="20"/>
  <c r="AI85" i="20"/>
  <c r="AJ85" i="20"/>
  <c r="AK85" i="20"/>
  <c r="Y86" i="20"/>
  <c r="AA86" i="20"/>
  <c r="AB86" i="20"/>
  <c r="AC86" i="20"/>
  <c r="AD86" i="20"/>
  <c r="AG86" i="20"/>
  <c r="AH86" i="20"/>
  <c r="AI86" i="20"/>
  <c r="AJ86" i="20"/>
  <c r="AK86" i="20"/>
  <c r="Z87" i="20"/>
  <c r="AA87" i="20"/>
  <c r="AB87" i="20"/>
  <c r="AC87" i="20"/>
  <c r="AD87" i="20"/>
  <c r="AE87" i="20"/>
  <c r="AJ87" i="20"/>
  <c r="AK87" i="20"/>
  <c r="AC88" i="20"/>
  <c r="AD88" i="20"/>
  <c r="AE88" i="20"/>
  <c r="AG88" i="20"/>
  <c r="AH88" i="20"/>
  <c r="AI88" i="20"/>
  <c r="AJ88" i="20"/>
  <c r="Z89" i="20"/>
  <c r="AA89" i="20"/>
  <c r="AB89" i="20"/>
  <c r="AC89" i="20"/>
  <c r="AF89" i="20"/>
  <c r="AG89" i="20"/>
  <c r="AH89" i="20"/>
  <c r="AI89" i="20"/>
  <c r="AJ89" i="20"/>
  <c r="AK89" i="20"/>
  <c r="Y90" i="20"/>
  <c r="Z90" i="20"/>
  <c r="AA90" i="20"/>
  <c r="AB90" i="20"/>
  <c r="AC90" i="20"/>
  <c r="AD90" i="20"/>
  <c r="AI90" i="20"/>
  <c r="AJ90" i="20"/>
  <c r="AK90" i="20"/>
  <c r="Y91" i="20"/>
  <c r="Z91" i="20"/>
  <c r="AA91" i="20"/>
  <c r="AB91" i="20"/>
  <c r="AC91" i="20"/>
  <c r="AF91" i="20"/>
  <c r="AG91" i="20"/>
  <c r="AI91" i="20"/>
  <c r="AJ91" i="20"/>
  <c r="Y92" i="20"/>
  <c r="Z92" i="20"/>
  <c r="AB92" i="20"/>
  <c r="AC92" i="20"/>
  <c r="AF92" i="20"/>
  <c r="AG92" i="20"/>
  <c r="AH92" i="20"/>
  <c r="AJ92" i="20"/>
  <c r="AK92" i="20"/>
  <c r="Y93" i="20"/>
  <c r="Z93" i="20"/>
  <c r="AA93" i="20"/>
  <c r="AC93" i="20"/>
  <c r="AD93" i="20"/>
  <c r="AE93" i="20"/>
  <c r="AF93" i="20"/>
  <c r="AG93" i="20"/>
  <c r="AH93" i="20"/>
  <c r="AI93" i="20"/>
  <c r="Y94" i="20"/>
  <c r="Z94" i="20"/>
  <c r="AA94" i="20"/>
  <c r="AC94" i="20"/>
  <c r="AE94" i="20"/>
  <c r="AF94" i="20"/>
  <c r="AG94" i="20"/>
  <c r="AH94" i="20"/>
  <c r="Y95" i="20"/>
  <c r="Z95" i="20"/>
  <c r="AA95" i="20"/>
  <c r="AE95" i="20"/>
  <c r="AF95" i="20"/>
  <c r="AG95" i="20"/>
  <c r="AI95" i="20"/>
  <c r="AK95" i="20"/>
  <c r="Y96" i="20"/>
  <c r="Z96" i="20"/>
  <c r="AB96" i="20"/>
  <c r="AD96" i="20"/>
  <c r="AE96" i="20"/>
  <c r="AF96" i="20"/>
  <c r="AG96" i="20"/>
  <c r="AI96" i="20"/>
  <c r="AK96" i="20"/>
  <c r="Y97" i="20"/>
  <c r="Z97" i="20"/>
  <c r="AB97" i="20"/>
  <c r="AD97" i="20"/>
  <c r="AE97" i="20"/>
  <c r="AF97" i="20"/>
  <c r="AG97" i="20"/>
  <c r="AK97" i="20"/>
  <c r="Y98" i="20"/>
  <c r="Z98" i="20"/>
  <c r="AD98" i="20"/>
  <c r="AE98" i="20"/>
  <c r="AF98" i="20"/>
  <c r="AH98" i="20"/>
  <c r="AJ98" i="20"/>
  <c r="AK98" i="20"/>
  <c r="Y99" i="20"/>
  <c r="AA99" i="20"/>
  <c r="AC99" i="20"/>
  <c r="AD99" i="20"/>
  <c r="AE99" i="20"/>
  <c r="AF99" i="20"/>
  <c r="AH99" i="20"/>
  <c r="AJ99" i="20"/>
  <c r="AK99" i="20"/>
  <c r="Y100" i="20"/>
  <c r="AA100" i="20"/>
  <c r="AC100" i="20"/>
  <c r="AD100" i="20"/>
  <c r="AE100" i="20"/>
  <c r="AF100" i="20"/>
  <c r="AJ100" i="20"/>
  <c r="AK100" i="20"/>
  <c r="Y101" i="20"/>
  <c r="AC101" i="20"/>
  <c r="AD101" i="20"/>
  <c r="AE101" i="20"/>
  <c r="AG101" i="20"/>
  <c r="AI101" i="20"/>
  <c r="AJ101" i="20"/>
  <c r="AK101" i="20"/>
  <c r="Z102" i="20"/>
  <c r="AB102" i="20"/>
  <c r="AC102" i="20"/>
  <c r="AD102" i="20"/>
  <c r="AE102" i="20"/>
  <c r="AG102" i="20"/>
  <c r="AI102" i="20"/>
  <c r="AJ102" i="20"/>
  <c r="AK102" i="20"/>
  <c r="Z103" i="20"/>
  <c r="AB103" i="20"/>
  <c r="AC103" i="20"/>
  <c r="AD103" i="20"/>
  <c r="AE103" i="20"/>
  <c r="AI103" i="20"/>
  <c r="AJ103" i="20"/>
  <c r="AK103" i="20"/>
  <c r="AB104" i="20"/>
  <c r="AC104" i="20"/>
  <c r="AD104" i="20"/>
  <c r="AF104" i="20"/>
  <c r="AH104" i="20"/>
  <c r="AI104" i="20"/>
  <c r="AJ104" i="20"/>
  <c r="AK104" i="20"/>
  <c r="Y105" i="20"/>
  <c r="AA105" i="20"/>
  <c r="AB105" i="20"/>
  <c r="AC105" i="20"/>
  <c r="AD105" i="20"/>
  <c r="AF105" i="20"/>
  <c r="AH105" i="20"/>
  <c r="AI105" i="20"/>
  <c r="AJ105" i="20"/>
  <c r="AK105" i="20"/>
  <c r="Y106" i="20"/>
  <c r="AA106" i="20"/>
  <c r="AB106" i="20"/>
  <c r="AC106" i="20"/>
  <c r="AD106" i="20"/>
  <c r="AG106" i="20"/>
  <c r="AH106" i="20"/>
  <c r="AI106" i="20"/>
  <c r="AJ106" i="20"/>
  <c r="Z107" i="20"/>
  <c r="AA107" i="20"/>
  <c r="AB107" i="20"/>
  <c r="AC107" i="20"/>
  <c r="AE107" i="20"/>
  <c r="AG107" i="20"/>
  <c r="AH107" i="20"/>
  <c r="AI107" i="20"/>
  <c r="AJ107" i="20"/>
  <c r="Z108" i="20"/>
  <c r="AA108" i="20"/>
  <c r="AB108" i="20"/>
  <c r="AC108" i="20"/>
  <c r="AE108" i="20"/>
  <c r="AG108" i="20"/>
  <c r="AH108" i="20"/>
  <c r="AI108" i="20"/>
  <c r="AJ108" i="20"/>
  <c r="Z109" i="20"/>
  <c r="AA109" i="20"/>
  <c r="AB109" i="20"/>
  <c r="AC109" i="20"/>
  <c r="AF109" i="20"/>
  <c r="AG109" i="20"/>
  <c r="AH109" i="20"/>
  <c r="AI109" i="20"/>
  <c r="AK109" i="20"/>
  <c r="Y110" i="20"/>
  <c r="Z110" i="20"/>
  <c r="AA110" i="20"/>
  <c r="AB110" i="20"/>
  <c r="AD110" i="20"/>
  <c r="AE110" i="20"/>
  <c r="AG110" i="20"/>
  <c r="AH110" i="20"/>
  <c r="AI110" i="20"/>
  <c r="AK110" i="20"/>
  <c r="Y111" i="20"/>
  <c r="Z111" i="20"/>
  <c r="AA111" i="20"/>
  <c r="AB111" i="20"/>
  <c r="AF111" i="20"/>
  <c r="AG111" i="20"/>
  <c r="AH111" i="20"/>
  <c r="AK111" i="20"/>
  <c r="Y112" i="20"/>
  <c r="Z112" i="20"/>
  <c r="AA112" i="20"/>
  <c r="AD112" i="20"/>
  <c r="AE112" i="20"/>
  <c r="AF112" i="20"/>
  <c r="AG112" i="20"/>
  <c r="AH112" i="20"/>
  <c r="AI112" i="20"/>
  <c r="AJ112" i="20"/>
  <c r="AK112" i="20"/>
  <c r="Y113" i="20"/>
  <c r="Z113" i="20"/>
  <c r="AA113" i="20"/>
  <c r="AB113" i="20"/>
  <c r="AC113" i="20"/>
  <c r="AD113" i="20"/>
  <c r="AE113" i="20"/>
  <c r="AF113" i="20"/>
  <c r="AG113" i="20"/>
  <c r="AH113" i="20"/>
  <c r="AJ113" i="20"/>
  <c r="Y114" i="20"/>
  <c r="Z114" i="20"/>
  <c r="AA114" i="20"/>
  <c r="AC114" i="20"/>
  <c r="AE114" i="20"/>
  <c r="AF114" i="20"/>
  <c r="AG114" i="20"/>
  <c r="AH114" i="20"/>
  <c r="AJ114" i="20"/>
  <c r="AK114" i="20"/>
  <c r="Y115" i="20"/>
  <c r="AA115" i="20"/>
  <c r="AC115" i="20"/>
  <c r="AD115" i="20"/>
  <c r="AE115" i="20"/>
  <c r="AF115" i="20"/>
  <c r="AG115" i="20"/>
  <c r="AH115" i="20"/>
  <c r="AI115" i="20"/>
  <c r="AJ115" i="20"/>
  <c r="AK115" i="20"/>
  <c r="Y116" i="20"/>
  <c r="Z116" i="20"/>
  <c r="AA116" i="20"/>
  <c r="AB116" i="20"/>
  <c r="AC116" i="20"/>
  <c r="AD116" i="20"/>
  <c r="AE116" i="20"/>
  <c r="AF116" i="20"/>
  <c r="AG116" i="20"/>
  <c r="AI116" i="20"/>
  <c r="AK116" i="20"/>
  <c r="Y117" i="20"/>
  <c r="Z117" i="20"/>
  <c r="AB117" i="20"/>
  <c r="AD117" i="20"/>
  <c r="AE117" i="20"/>
  <c r="AG117" i="20"/>
  <c r="AI117" i="20"/>
  <c r="AJ117" i="20"/>
  <c r="AK117" i="20"/>
  <c r="AC118" i="20"/>
  <c r="AD118" i="20"/>
  <c r="AE118" i="20"/>
  <c r="AF118" i="20"/>
  <c r="AH118" i="20"/>
  <c r="AI118" i="20"/>
  <c r="AJ118" i="20"/>
  <c r="K163" i="2"/>
  <c r="L163" i="2"/>
  <c r="M163" i="2"/>
  <c r="N163" i="2"/>
  <c r="O163" i="2"/>
  <c r="Y119" i="20"/>
  <c r="AA119" i="20"/>
  <c r="AB119" i="20"/>
  <c r="AC119" i="20"/>
  <c r="AF119" i="20"/>
  <c r="AG119" i="20"/>
  <c r="AH119" i="20"/>
  <c r="AI119" i="20"/>
  <c r="AJ119" i="20"/>
  <c r="AK119" i="20"/>
  <c r="Y120" i="20"/>
  <c r="Z120" i="20"/>
  <c r="AB120" i="20"/>
  <c r="AC120" i="20"/>
  <c r="AD120" i="20"/>
  <c r="AE120" i="20"/>
  <c r="AF120" i="20"/>
  <c r="AG120" i="20"/>
  <c r="AH120" i="20"/>
  <c r="AI120" i="20"/>
  <c r="AJ120" i="20"/>
  <c r="AK120" i="20"/>
  <c r="Y121" i="20"/>
  <c r="Z121" i="20"/>
  <c r="AA121" i="20"/>
  <c r="AB121" i="20"/>
  <c r="AC121" i="20"/>
  <c r="AD121" i="20"/>
  <c r="AE121" i="20"/>
  <c r="AH121" i="20"/>
  <c r="AI121" i="20"/>
  <c r="AJ121" i="20"/>
  <c r="Y122" i="20"/>
  <c r="Z122" i="20"/>
  <c r="AA122" i="20"/>
  <c r="AB122" i="20"/>
  <c r="AE122" i="20"/>
  <c r="AG122" i="20"/>
  <c r="AH122" i="20"/>
  <c r="AI122" i="20"/>
  <c r="AJ122" i="20"/>
  <c r="Z123" i="20"/>
  <c r="AA123" i="20"/>
  <c r="AB123" i="20"/>
  <c r="AC123" i="20"/>
  <c r="AE123" i="20"/>
  <c r="AF123" i="20"/>
  <c r="AG123" i="20"/>
  <c r="AI123" i="20"/>
  <c r="AJ123" i="20"/>
  <c r="AK123" i="20"/>
  <c r="Y124" i="20"/>
  <c r="Z124" i="20"/>
  <c r="AA124" i="20"/>
  <c r="AB124" i="20"/>
  <c r="AC124" i="20"/>
  <c r="AD124" i="20"/>
  <c r="AE124" i="20"/>
  <c r="AF124" i="20"/>
  <c r="AH124" i="20"/>
  <c r="AJ124" i="20"/>
  <c r="AK124" i="20"/>
  <c r="Y125" i="20"/>
  <c r="AA125" i="20"/>
  <c r="AC125" i="20"/>
  <c r="AD125" i="20"/>
  <c r="AE125" i="20"/>
  <c r="AF125" i="20"/>
  <c r="AG125" i="20"/>
  <c r="AH125" i="20"/>
  <c r="AI125" i="20"/>
  <c r="AJ125" i="20"/>
  <c r="Y126" i="20"/>
  <c r="Z126" i="20"/>
  <c r="AA126" i="20"/>
  <c r="AB126" i="20"/>
  <c r="AC126" i="20"/>
  <c r="AF126" i="20"/>
  <c r="AG126" i="20"/>
  <c r="AH126" i="20"/>
  <c r="AI126" i="20"/>
  <c r="AJ126" i="20"/>
  <c r="AK126" i="20"/>
  <c r="Y127" i="20"/>
  <c r="AA127" i="20"/>
  <c r="AB127" i="20"/>
  <c r="AC127" i="20"/>
  <c r="AD127" i="20"/>
  <c r="AE127" i="20"/>
  <c r="AF127" i="20"/>
  <c r="AG127" i="20"/>
  <c r="AI127" i="20"/>
  <c r="AJ127" i="20"/>
  <c r="AK127" i="20"/>
  <c r="Y128" i="20"/>
  <c r="Z128" i="20"/>
  <c r="AA128" i="20"/>
  <c r="AB128" i="20"/>
  <c r="AC128" i="20"/>
  <c r="AD128" i="20"/>
  <c r="AE128" i="20"/>
  <c r="AG128" i="20"/>
  <c r="AH128" i="20"/>
  <c r="AI128" i="20"/>
  <c r="Z129" i="20"/>
  <c r="AA129" i="20"/>
  <c r="AB129" i="20"/>
  <c r="AE129" i="20"/>
  <c r="AF129" i="20"/>
  <c r="AH129" i="20"/>
  <c r="AI129" i="20"/>
  <c r="AJ129" i="20"/>
  <c r="Y130" i="20"/>
  <c r="AA130" i="20"/>
  <c r="AB130" i="20"/>
  <c r="AC130" i="20"/>
  <c r="AE130" i="20"/>
  <c r="AF130" i="20"/>
  <c r="AG130" i="20"/>
  <c r="AH130" i="20"/>
  <c r="AI130" i="20"/>
  <c r="AJ130" i="20"/>
  <c r="AK130" i="20"/>
  <c r="Y131" i="20"/>
  <c r="Z131" i="20"/>
  <c r="AA131" i="20"/>
  <c r="AB131" i="20"/>
  <c r="AD131" i="20"/>
  <c r="AE131" i="20"/>
  <c r="AG131" i="20"/>
  <c r="AH131" i="20"/>
  <c r="AI131" i="20"/>
  <c r="AK131" i="20"/>
  <c r="Z132" i="20"/>
  <c r="AA132" i="20"/>
  <c r="AD132" i="20"/>
  <c r="AE132" i="20"/>
  <c r="AF132" i="20"/>
  <c r="AG132" i="20"/>
  <c r="AJ132" i="20"/>
  <c r="AK132" i="20"/>
  <c r="Y133" i="20"/>
  <c r="Z133" i="20"/>
  <c r="AC133" i="20"/>
  <c r="AD133" i="20"/>
  <c r="AE133" i="20"/>
  <c r="AF133" i="20"/>
  <c r="AG133" i="20"/>
  <c r="AH133" i="20"/>
  <c r="AK133" i="20"/>
  <c r="Y134" i="20"/>
  <c r="Z134" i="20"/>
  <c r="AA134" i="20"/>
  <c r="AC134" i="20"/>
  <c r="AD134" i="20"/>
  <c r="AF134" i="20"/>
  <c r="AG134" i="20"/>
  <c r="AH134" i="20"/>
  <c r="AJ134" i="20"/>
  <c r="AK134" i="20"/>
  <c r="Y135" i="20"/>
  <c r="Z135" i="20"/>
  <c r="AA135" i="20"/>
  <c r="AC135" i="20"/>
  <c r="AD135" i="20"/>
  <c r="AE135" i="20"/>
  <c r="AF135" i="20"/>
  <c r="AJ135" i="20"/>
  <c r="AK135" i="20"/>
  <c r="Y136" i="20"/>
  <c r="AC136" i="20"/>
  <c r="AD136" i="20"/>
  <c r="AE136" i="20"/>
  <c r="AF136" i="20"/>
  <c r="AG136" i="20"/>
  <c r="AI136" i="20"/>
  <c r="AJ136" i="20"/>
  <c r="Z137" i="20"/>
  <c r="AA137" i="20"/>
  <c r="AB137" i="20"/>
  <c r="AC137" i="20"/>
  <c r="AD137" i="20"/>
  <c r="AE137" i="20"/>
  <c r="AF137" i="20"/>
  <c r="AI137" i="20"/>
  <c r="AK137" i="20"/>
  <c r="AA138" i="20"/>
  <c r="AB138" i="20"/>
  <c r="AC138" i="20"/>
  <c r="AD138" i="20"/>
  <c r="AE138" i="20"/>
  <c r="AH138" i="20"/>
  <c r="AI138" i="20"/>
  <c r="AJ138" i="20"/>
  <c r="AK138" i="20"/>
  <c r="AA139" i="20"/>
  <c r="AB139" i="20"/>
  <c r="AC139" i="20"/>
  <c r="AD139" i="20"/>
  <c r="AE139" i="20"/>
  <c r="AF139" i="20"/>
  <c r="AH139" i="20"/>
  <c r="AI139" i="20"/>
  <c r="AJ139" i="20"/>
  <c r="AK139" i="20"/>
  <c r="Y140" i="20"/>
  <c r="Z140" i="20"/>
  <c r="AB140" i="20"/>
  <c r="AC140" i="20"/>
  <c r="AD140" i="20"/>
  <c r="AE140" i="20"/>
  <c r="AG140" i="20"/>
  <c r="AH140" i="20"/>
  <c r="AI140" i="20"/>
  <c r="AA141" i="20"/>
  <c r="AB141" i="20"/>
  <c r="AC141" i="20"/>
  <c r="AD141" i="20"/>
  <c r="AF141" i="20"/>
  <c r="AG141" i="20"/>
  <c r="AH141" i="20"/>
  <c r="AI141" i="20"/>
  <c r="AJ141" i="20"/>
  <c r="Y142" i="20"/>
  <c r="Z142" i="20"/>
  <c r="AA142" i="20"/>
  <c r="AB142" i="20"/>
  <c r="AC142" i="20"/>
  <c r="AE142" i="20"/>
  <c r="AF142" i="20"/>
  <c r="AG142" i="20"/>
  <c r="AH142" i="20"/>
  <c r="AI142" i="20"/>
  <c r="AJ142" i="20"/>
  <c r="Y143" i="20"/>
  <c r="Z143" i="20"/>
  <c r="AA143" i="20"/>
  <c r="AB143" i="20"/>
  <c r="AC143" i="20"/>
  <c r="AG143" i="20"/>
  <c r="AH143" i="20"/>
  <c r="AI143" i="20"/>
  <c r="AJ143" i="20"/>
  <c r="Z144" i="20"/>
  <c r="AA144" i="20"/>
  <c r="AB144" i="20"/>
  <c r="AC144" i="20"/>
  <c r="AE144" i="20"/>
  <c r="AF144" i="20"/>
  <c r="AG144" i="20"/>
  <c r="AH144" i="20"/>
  <c r="AI144" i="20"/>
  <c r="AK144" i="20"/>
  <c r="Y145" i="20"/>
  <c r="Z145" i="20"/>
  <c r="AA145" i="20"/>
  <c r="AB145" i="20"/>
  <c r="AD145" i="20"/>
  <c r="AE145" i="20"/>
  <c r="AF145" i="20"/>
  <c r="AG145" i="20"/>
  <c r="AH145" i="20"/>
  <c r="AI145" i="20"/>
  <c r="Y146" i="20"/>
  <c r="Z146" i="20"/>
  <c r="AA146" i="20"/>
  <c r="AB146" i="20"/>
  <c r="AF146" i="20"/>
  <c r="AG146" i="20"/>
  <c r="AH146" i="20"/>
  <c r="AI146" i="20"/>
  <c r="AK146" i="20"/>
  <c r="Y147" i="20"/>
  <c r="Z147" i="20"/>
  <c r="AA147" i="20"/>
  <c r="AB147" i="20"/>
  <c r="AD147" i="20"/>
  <c r="AE147" i="20"/>
  <c r="AF147" i="20"/>
  <c r="AG147" i="20"/>
  <c r="AH147" i="20"/>
  <c r="AJ147" i="20"/>
  <c r="AK147" i="20"/>
  <c r="Y148" i="20"/>
  <c r="Z148" i="20"/>
  <c r="AA148" i="20"/>
  <c r="AC148" i="20"/>
  <c r="AD148" i="20"/>
  <c r="AE148" i="20"/>
  <c r="AH148" i="20"/>
  <c r="AI148" i="20"/>
  <c r="AJ148" i="20"/>
  <c r="AK148" i="20"/>
  <c r="AA149" i="20"/>
  <c r="AB149" i="20"/>
  <c r="AC149" i="20"/>
  <c r="AD149" i="20"/>
  <c r="AE149" i="20"/>
  <c r="AF149" i="20"/>
  <c r="AK149" i="20"/>
  <c r="Y150" i="20"/>
  <c r="AE150" i="20"/>
  <c r="AF150" i="20"/>
  <c r="AG150" i="20"/>
  <c r="AI150" i="20"/>
  <c r="AJ150" i="20"/>
  <c r="AK150" i="20"/>
  <c r="Y151" i="20"/>
  <c r="Z151" i="20"/>
  <c r="AB151" i="20"/>
  <c r="AC151" i="20"/>
  <c r="AD151" i="20"/>
  <c r="AG151" i="20"/>
  <c r="AH151" i="20"/>
  <c r="AI151" i="20"/>
  <c r="AJ151" i="20"/>
  <c r="AK151" i="20"/>
  <c r="Z152" i="20"/>
  <c r="AA152" i="20"/>
  <c r="AB152" i="20"/>
  <c r="AC152" i="20"/>
  <c r="AD152" i="20"/>
  <c r="AE152" i="20"/>
  <c r="AK152" i="20"/>
  <c r="AD153" i="20"/>
  <c r="AE153" i="20"/>
  <c r="AF153" i="20"/>
  <c r="AH153" i="20"/>
  <c r="AI153" i="20"/>
  <c r="AJ153" i="20"/>
  <c r="Y154" i="20"/>
  <c r="AA154" i="20"/>
  <c r="AB154" i="20"/>
  <c r="AC154" i="20"/>
  <c r="AF154" i="20"/>
  <c r="AG154" i="20"/>
  <c r="AH154" i="20"/>
  <c r="AI154" i="20"/>
  <c r="AJ154" i="20"/>
  <c r="AK154" i="20"/>
  <c r="Y155" i="20"/>
  <c r="Z155" i="20"/>
  <c r="AA155" i="20"/>
  <c r="AB155" i="20"/>
  <c r="AC155" i="20"/>
  <c r="AD155" i="20"/>
  <c r="AJ155" i="20"/>
  <c r="AK155" i="20"/>
  <c r="AC156" i="20"/>
  <c r="AD156" i="20"/>
  <c r="AE156" i="20"/>
  <c r="AG156" i="20"/>
  <c r="AH156" i="20"/>
  <c r="AI156" i="20"/>
  <c r="Z157" i="20"/>
  <c r="AA157" i="20"/>
  <c r="AB157" i="20"/>
  <c r="AC157" i="20"/>
  <c r="AE157" i="20"/>
  <c r="AF157" i="20"/>
  <c r="AG157" i="20"/>
  <c r="AH157" i="20"/>
  <c r="AI157" i="20"/>
  <c r="AJ157" i="20"/>
  <c r="AK157" i="20"/>
  <c r="AA158" i="20"/>
  <c r="AB158" i="20"/>
  <c r="AC158" i="20"/>
  <c r="AE158" i="20"/>
  <c r="AF158" i="20"/>
  <c r="AG158" i="20"/>
  <c r="AI158" i="20"/>
  <c r="AJ158" i="20"/>
  <c r="AK158" i="20"/>
  <c r="Y159" i="20"/>
  <c r="Z159" i="20"/>
  <c r="AB159" i="20"/>
  <c r="AC159" i="20"/>
  <c r="AD159" i="20"/>
  <c r="AE159" i="20"/>
  <c r="AF159" i="20"/>
  <c r="AG159" i="20"/>
  <c r="AH159" i="20"/>
  <c r="AK159" i="20"/>
  <c r="Y160" i="20"/>
  <c r="Z160" i="20"/>
  <c r="AA160" i="20"/>
  <c r="AD160" i="20"/>
  <c r="AG160" i="20"/>
  <c r="AH160" i="20"/>
  <c r="AI160" i="20"/>
  <c r="AK160" i="20"/>
  <c r="Z161" i="20"/>
  <c r="AA161" i="20"/>
  <c r="AB161" i="20"/>
  <c r="AD161" i="20"/>
  <c r="AE161" i="20"/>
  <c r="AF161" i="20"/>
  <c r="AH161" i="20"/>
  <c r="AI161" i="20"/>
  <c r="AJ161" i="20"/>
  <c r="AK161" i="20"/>
  <c r="Y162" i="20"/>
  <c r="AA162" i="20"/>
  <c r="AB162" i="20"/>
  <c r="AC162" i="20"/>
  <c r="AD162" i="20"/>
  <c r="AE162" i="20"/>
  <c r="AF162" i="20"/>
  <c r="AG162" i="20"/>
  <c r="AJ162" i="20"/>
  <c r="Y163" i="20"/>
  <c r="Z163" i="20"/>
  <c r="AA163" i="20"/>
  <c r="AB163" i="20"/>
  <c r="AC163" i="20"/>
  <c r="AF163" i="20"/>
  <c r="AI163" i="20"/>
  <c r="AJ163" i="20"/>
  <c r="AK163" i="20"/>
  <c r="Y164" i="20"/>
  <c r="Z164" i="20"/>
  <c r="AA164" i="20"/>
  <c r="AB164" i="20"/>
  <c r="AD164" i="20"/>
  <c r="AE164" i="20"/>
  <c r="AH164" i="20"/>
  <c r="AI164" i="20"/>
  <c r="AJ164" i="20"/>
  <c r="AK164" i="20"/>
  <c r="AA165" i="20"/>
  <c r="AB165" i="20"/>
  <c r="AC165" i="20"/>
  <c r="AD165" i="20"/>
  <c r="AE165" i="20"/>
  <c r="AF165" i="20"/>
  <c r="AG165" i="20"/>
  <c r="AI165" i="20"/>
  <c r="AJ165" i="20"/>
  <c r="AK165" i="20"/>
  <c r="Y166" i="20"/>
  <c r="Z166" i="20"/>
  <c r="AA166" i="20"/>
  <c r="AB166" i="20"/>
  <c r="AD166" i="20"/>
  <c r="AE166" i="20"/>
  <c r="AF166" i="20"/>
  <c r="AH166" i="20"/>
  <c r="AI166" i="20"/>
  <c r="AJ166" i="20"/>
  <c r="AK166" i="20"/>
  <c r="Y167" i="20"/>
  <c r="AA167" i="20"/>
  <c r="AB167" i="20"/>
  <c r="AC167" i="20"/>
  <c r="AD167" i="20"/>
  <c r="AE167" i="20"/>
  <c r="AF167" i="20"/>
  <c r="AG167" i="20"/>
  <c r="AI167" i="20"/>
  <c r="AK167" i="20"/>
  <c r="Y168" i="20"/>
  <c r="Z168" i="20"/>
  <c r="AB168" i="20"/>
  <c r="AD168" i="20"/>
  <c r="AE168" i="20"/>
  <c r="AF168" i="20"/>
  <c r="AG168" i="20"/>
  <c r="AH168" i="20"/>
  <c r="AJ168" i="20"/>
  <c r="AK168" i="20"/>
  <c r="Y169" i="20"/>
  <c r="AA169" i="20"/>
  <c r="AB169" i="20"/>
  <c r="AE169" i="20"/>
  <c r="AF169" i="20"/>
  <c r="AI169" i="20"/>
  <c r="AJ169" i="20"/>
  <c r="AK169" i="20"/>
  <c r="Y170" i="20"/>
  <c r="AB170" i="20"/>
  <c r="AC170" i="20"/>
  <c r="AD170" i="20"/>
  <c r="AF170" i="20"/>
  <c r="AG170" i="20"/>
  <c r="AH170" i="20"/>
  <c r="AI170" i="20"/>
  <c r="AJ170" i="20"/>
  <c r="AK170" i="20"/>
  <c r="Y171" i="20"/>
  <c r="Z171" i="20"/>
  <c r="AA171" i="20"/>
  <c r="AB171" i="20"/>
  <c r="AC171" i="20"/>
  <c r="AD171" i="20"/>
  <c r="AE171" i="20"/>
  <c r="AG171" i="20"/>
  <c r="AH171" i="20"/>
  <c r="AK171" i="20"/>
  <c r="K128" i="2"/>
  <c r="L128" i="2"/>
  <c r="M128" i="2"/>
  <c r="N128" i="14"/>
  <c r="O128" i="2"/>
  <c r="Z172" i="20"/>
  <c r="AA172" i="20"/>
  <c r="AD172" i="20"/>
  <c r="AE172" i="20"/>
  <c r="AH172" i="20"/>
  <c r="AI172" i="20"/>
  <c r="AJ172" i="20"/>
  <c r="AA173" i="20"/>
  <c r="AB173" i="20"/>
  <c r="AC173" i="20"/>
  <c r="AE173" i="20"/>
  <c r="AF173" i="20"/>
  <c r="AG173" i="20"/>
  <c r="AH173" i="20"/>
  <c r="AI173" i="20"/>
  <c r="AJ173" i="20"/>
  <c r="AK173" i="20"/>
  <c r="Z174" i="20"/>
  <c r="AA174" i="20"/>
  <c r="AB174" i="20"/>
  <c r="AD174" i="20"/>
  <c r="AE174" i="20"/>
  <c r="AF174" i="20"/>
  <c r="AG174" i="20"/>
  <c r="AH174" i="20"/>
  <c r="AI174" i="20"/>
  <c r="AJ174" i="20"/>
  <c r="Y175" i="20"/>
  <c r="Z175" i="20"/>
  <c r="AA175" i="20"/>
  <c r="AC175" i="20"/>
  <c r="AE175" i="20"/>
  <c r="AF175" i="20"/>
  <c r="AG175" i="20"/>
  <c r="AH175" i="20"/>
  <c r="AI175" i="20"/>
  <c r="Y176" i="20"/>
  <c r="Z176" i="20"/>
  <c r="AA176" i="20"/>
  <c r="AB176" i="20"/>
  <c r="AE176" i="20"/>
  <c r="AF176" i="20"/>
  <c r="AG176" i="20"/>
  <c r="AH176" i="20"/>
  <c r="AI176" i="20"/>
  <c r="AJ176" i="20"/>
  <c r="Y177" i="20"/>
  <c r="Z177" i="20"/>
  <c r="AA177" i="20"/>
  <c r="AB177" i="20"/>
  <c r="AC177" i="20"/>
  <c r="AE177" i="20"/>
  <c r="AF177" i="20"/>
  <c r="AG177" i="20"/>
  <c r="AH177" i="20"/>
  <c r="AI177" i="20"/>
  <c r="AK177" i="20"/>
  <c r="Y178" i="20"/>
  <c r="Z178" i="20"/>
  <c r="AA178" i="20"/>
  <c r="AB178" i="20"/>
  <c r="AD178" i="20"/>
  <c r="AE178" i="20"/>
  <c r="AF178" i="20"/>
  <c r="AG178" i="20"/>
  <c r="AH178" i="20"/>
  <c r="AK178" i="20"/>
  <c r="Y179" i="20"/>
  <c r="Z179" i="20"/>
  <c r="AA179" i="20"/>
  <c r="AD179" i="20"/>
  <c r="AE179" i="20"/>
  <c r="AF179" i="20"/>
  <c r="AG179" i="20"/>
  <c r="AH179" i="20"/>
  <c r="AI179" i="20"/>
  <c r="AK179" i="20"/>
  <c r="Y180" i="20"/>
  <c r="Z180" i="20"/>
  <c r="AA180" i="20"/>
  <c r="AB180" i="20"/>
  <c r="AD180" i="20"/>
  <c r="AE180" i="20"/>
  <c r="AF180" i="20"/>
  <c r="AG180" i="20"/>
  <c r="AH180" i="20"/>
  <c r="AJ180" i="20"/>
  <c r="AK180" i="20"/>
  <c r="Z181" i="20"/>
  <c r="AA181" i="20"/>
  <c r="AC181" i="20"/>
  <c r="AD181" i="20"/>
  <c r="AE181" i="20"/>
  <c r="AG181" i="20"/>
  <c r="AI181" i="20"/>
  <c r="AJ181" i="20"/>
  <c r="AK181" i="20"/>
  <c r="Z182" i="20"/>
  <c r="AB182" i="20"/>
  <c r="AC182" i="20"/>
  <c r="AD182" i="20"/>
  <c r="AE182" i="20"/>
  <c r="AF182" i="20"/>
  <c r="AH182" i="20"/>
  <c r="AI182" i="20"/>
  <c r="AK182" i="20"/>
  <c r="Y183" i="20"/>
  <c r="Z183" i="20"/>
  <c r="AA183" i="20"/>
  <c r="AB183" i="20"/>
  <c r="AC183" i="20"/>
  <c r="AD183" i="20"/>
  <c r="AE183" i="20"/>
  <c r="AG183" i="20"/>
  <c r="AJ183" i="20"/>
  <c r="AK183" i="20"/>
  <c r="Y184" i="20"/>
  <c r="Z184" i="20"/>
  <c r="AA184" i="20"/>
  <c r="AB184" i="20"/>
  <c r="AC184" i="20"/>
  <c r="AD184" i="20"/>
  <c r="AF184" i="20"/>
  <c r="AI184" i="20"/>
  <c r="AJ184" i="20"/>
  <c r="AK184" i="20"/>
  <c r="Y185" i="20"/>
  <c r="AB185" i="20"/>
  <c r="AC185" i="20"/>
  <c r="AD185" i="20"/>
  <c r="AE185" i="20"/>
  <c r="AG185" i="20"/>
  <c r="AH185" i="20"/>
  <c r="AI185" i="20"/>
  <c r="AK185" i="20"/>
  <c r="Z186" i="20"/>
  <c r="AA186" i="20"/>
  <c r="AB186" i="20"/>
  <c r="AD186" i="20"/>
  <c r="AE186" i="20"/>
  <c r="AF186" i="20"/>
  <c r="AG186" i="20"/>
  <c r="AH186" i="20"/>
  <c r="AI186" i="20"/>
  <c r="AJ186" i="20"/>
  <c r="Y187" i="20"/>
  <c r="Z187" i="20"/>
  <c r="AA187" i="20"/>
  <c r="AB187" i="20"/>
  <c r="AC187" i="20"/>
  <c r="AD187" i="20"/>
  <c r="AE187" i="20"/>
  <c r="AF187" i="20"/>
  <c r="Y188" i="20"/>
  <c r="AA188" i="20"/>
  <c r="AB188" i="20"/>
  <c r="AC188" i="20"/>
  <c r="AD188" i="20"/>
  <c r="AE188" i="20"/>
  <c r="AF188" i="20"/>
  <c r="AG188" i="20"/>
  <c r="AI188" i="20"/>
  <c r="AK188" i="20"/>
  <c r="Y189" i="20"/>
  <c r="Z189" i="20"/>
  <c r="AB189" i="20"/>
  <c r="AD189" i="20"/>
  <c r="AE189" i="20"/>
  <c r="AF189" i="20"/>
  <c r="AG189" i="20"/>
  <c r="AI189" i="20"/>
  <c r="AJ189" i="20"/>
  <c r="AK189" i="20"/>
  <c r="Y190" i="20"/>
  <c r="Z190" i="20"/>
  <c r="AB190" i="20"/>
  <c r="AC190" i="20"/>
  <c r="AD190" i="20"/>
  <c r="AE190" i="20"/>
  <c r="AG190" i="20"/>
  <c r="AH190" i="20"/>
  <c r="AI190" i="20"/>
  <c r="AJ190" i="20"/>
  <c r="AK190" i="20"/>
  <c r="Z191" i="20"/>
  <c r="AA191" i="20"/>
  <c r="AB191" i="20"/>
  <c r="AC191" i="20"/>
  <c r="AD191" i="20"/>
  <c r="AE191" i="20"/>
  <c r="AF191" i="20"/>
  <c r="AH191" i="20"/>
  <c r="AJ191" i="20"/>
  <c r="AK191" i="20"/>
  <c r="Y192" i="20"/>
  <c r="AA192" i="20"/>
  <c r="AC192" i="20"/>
  <c r="AD192" i="20"/>
  <c r="AE192" i="20"/>
  <c r="AF192" i="20"/>
  <c r="AH192" i="20"/>
  <c r="AI192" i="20"/>
  <c r="AJ192" i="20"/>
  <c r="AK192" i="20"/>
  <c r="Y193" i="20"/>
  <c r="AA193" i="20"/>
  <c r="AB193" i="20"/>
  <c r="AC193" i="20"/>
  <c r="AD193" i="20"/>
  <c r="AF193" i="20"/>
  <c r="AG193" i="20"/>
  <c r="AH193" i="20"/>
  <c r="AI193" i="20"/>
  <c r="AJ193" i="20"/>
  <c r="AK193" i="20"/>
  <c r="Y194" i="20"/>
  <c r="Z194" i="20"/>
  <c r="AA194" i="20"/>
  <c r="AB194" i="20"/>
  <c r="AC194" i="20"/>
  <c r="AD194" i="20"/>
  <c r="AE194" i="20"/>
  <c r="AG194" i="20"/>
  <c r="AI194" i="20"/>
  <c r="AJ194" i="20"/>
  <c r="AK194" i="20"/>
  <c r="Z195" i="20"/>
  <c r="AB195" i="20"/>
  <c r="AC195" i="20"/>
  <c r="AD195" i="20"/>
  <c r="AE195" i="20"/>
  <c r="AG195" i="20"/>
  <c r="AH195" i="20"/>
  <c r="AI195" i="20"/>
  <c r="AJ195" i="20"/>
  <c r="Z196" i="20"/>
  <c r="AA196" i="20"/>
  <c r="AB196" i="20"/>
  <c r="AC196" i="20"/>
  <c r="AE196" i="20"/>
  <c r="AF196" i="20"/>
  <c r="AG196" i="20"/>
  <c r="AH196" i="20"/>
  <c r="AI196" i="20"/>
  <c r="AJ196" i="20"/>
  <c r="AK196" i="20"/>
  <c r="Y197" i="20"/>
  <c r="Z197" i="20"/>
  <c r="AA197" i="20"/>
  <c r="AB197" i="20"/>
  <c r="AC197" i="20"/>
  <c r="AD197" i="20"/>
  <c r="AF197" i="20"/>
  <c r="AH197" i="20"/>
  <c r="AI197" i="20"/>
  <c r="AJ197" i="20"/>
  <c r="AK197" i="20"/>
  <c r="Y198" i="20"/>
  <c r="AA198" i="20"/>
  <c r="AB198" i="20"/>
  <c r="AC198" i="20"/>
  <c r="AD198" i="20"/>
  <c r="AF198" i="20"/>
  <c r="AG198" i="20"/>
  <c r="AH198" i="20"/>
  <c r="AI198" i="20"/>
  <c r="AK198" i="20"/>
  <c r="Y199" i="20"/>
  <c r="Z199" i="20"/>
  <c r="AA199" i="20"/>
  <c r="AB199" i="20"/>
  <c r="AD199" i="20"/>
  <c r="AE199" i="20"/>
  <c r="AF199" i="20"/>
  <c r="AG199" i="20"/>
  <c r="AH199" i="20"/>
  <c r="AI199" i="20"/>
  <c r="AJ199" i="20"/>
  <c r="Y200" i="20"/>
  <c r="Z200" i="20"/>
  <c r="AA200" i="20"/>
  <c r="AB200" i="20"/>
  <c r="AC200" i="20"/>
  <c r="AE200" i="20"/>
  <c r="AG200" i="20"/>
  <c r="AH200" i="20"/>
  <c r="AI200" i="20"/>
  <c r="AJ200" i="20"/>
  <c r="AK200" i="20"/>
  <c r="Y201" i="20"/>
  <c r="Z201" i="20"/>
  <c r="AA201" i="20"/>
  <c r="AB201" i="20"/>
  <c r="AD201" i="20"/>
  <c r="AE201" i="20"/>
  <c r="AG201" i="20"/>
  <c r="AH201" i="20"/>
  <c r="AI201" i="20"/>
  <c r="AJ201" i="20"/>
  <c r="AK201" i="20"/>
  <c r="Y202" i="20"/>
  <c r="Z202" i="20"/>
  <c r="AA202" i="20"/>
  <c r="AC202" i="20"/>
  <c r="AD202" i="20"/>
  <c r="AE202" i="20"/>
  <c r="AF202" i="20"/>
  <c r="AG202" i="20"/>
  <c r="AH202" i="20"/>
  <c r="AI202" i="20"/>
  <c r="AK202" i="20"/>
  <c r="Y203" i="20"/>
  <c r="Z203" i="20"/>
  <c r="AA203" i="20"/>
  <c r="AB203" i="20"/>
  <c r="AD203" i="20"/>
  <c r="AE203" i="20"/>
  <c r="AF203" i="20"/>
  <c r="AG203" i="20"/>
  <c r="AH203" i="20"/>
  <c r="AJ203" i="20"/>
  <c r="AK203" i="20"/>
  <c r="Y204" i="20"/>
  <c r="Z204" i="20"/>
  <c r="AA204" i="20"/>
  <c r="AC204" i="20"/>
  <c r="AD204" i="20"/>
  <c r="AE204" i="20"/>
  <c r="AF204" i="20"/>
  <c r="AG204" i="20"/>
  <c r="AI204" i="20"/>
  <c r="AJ204" i="20"/>
  <c r="AK204" i="20"/>
  <c r="Y205" i="20"/>
  <c r="Z205" i="20"/>
  <c r="AA205" i="20"/>
  <c r="AB205" i="20"/>
  <c r="AC205" i="20"/>
  <c r="AD205" i="20"/>
  <c r="AE205" i="20"/>
  <c r="AF205" i="20"/>
  <c r="AG205" i="20"/>
  <c r="AH205" i="20"/>
  <c r="AI205" i="20"/>
  <c r="Y206" i="20"/>
  <c r="Z206" i="20"/>
  <c r="AA206" i="20"/>
  <c r="AB206" i="20"/>
  <c r="AE206" i="20"/>
  <c r="AF206" i="20"/>
  <c r="AI206" i="20"/>
  <c r="AJ206" i="20"/>
  <c r="AK206" i="20"/>
  <c r="Y207" i="20"/>
  <c r="AB207" i="20"/>
  <c r="AC207" i="20"/>
  <c r="AD207" i="20"/>
  <c r="AE207" i="20"/>
  <c r="AF207" i="20"/>
  <c r="AG207" i="20"/>
  <c r="AH207" i="20"/>
  <c r="AI207" i="20"/>
  <c r="AJ207" i="20"/>
  <c r="AK207" i="20"/>
  <c r="AA208" i="20"/>
  <c r="AB208" i="20"/>
  <c r="AC208" i="20"/>
  <c r="AD208" i="20"/>
  <c r="AE208" i="20"/>
  <c r="AF208" i="20"/>
  <c r="AG208" i="20"/>
  <c r="AH208" i="20"/>
  <c r="AI208" i="20"/>
  <c r="AJ208" i="20"/>
  <c r="AK208" i="20"/>
  <c r="Y209" i="20"/>
  <c r="Z209" i="20"/>
  <c r="AA209" i="20"/>
  <c r="AB209" i="20"/>
  <c r="AC209" i="20"/>
  <c r="AD209" i="20"/>
  <c r="AI209" i="20"/>
  <c r="AJ209" i="20"/>
  <c r="AK209" i="20"/>
  <c r="AB210" i="20"/>
  <c r="AC210" i="20"/>
  <c r="AD210" i="20"/>
  <c r="AG210" i="20"/>
  <c r="AH210" i="20"/>
  <c r="AI210" i="20"/>
  <c r="AJ210" i="20"/>
  <c r="AK210" i="20"/>
  <c r="Z211" i="20"/>
  <c r="AA211" i="20"/>
  <c r="AB211" i="20"/>
  <c r="AC211" i="20"/>
  <c r="AD211" i="20"/>
  <c r="AE211" i="20"/>
  <c r="AF211" i="20"/>
  <c r="AG211" i="20"/>
  <c r="AH211" i="20"/>
  <c r="AI211" i="20"/>
  <c r="AJ211" i="20"/>
  <c r="Y212" i="20"/>
  <c r="Z212" i="20"/>
  <c r="AA212" i="20"/>
  <c r="AB212" i="20"/>
  <c r="AC212" i="20"/>
  <c r="AH212" i="20"/>
  <c r="AI212" i="20"/>
  <c r="AJ212" i="20"/>
  <c r="Z213" i="20"/>
  <c r="AA213" i="20"/>
  <c r="AB213" i="20"/>
  <c r="AC213" i="20"/>
  <c r="AF213" i="20"/>
  <c r="AG213" i="20"/>
  <c r="AH213" i="20"/>
  <c r="AI213" i="20"/>
  <c r="AJ213" i="20"/>
  <c r="AK213" i="20"/>
  <c r="Y214" i="20"/>
  <c r="Z214" i="20"/>
  <c r="AA214" i="20"/>
  <c r="AB214" i="20"/>
  <c r="AC214" i="20"/>
  <c r="AD214" i="20"/>
  <c r="AE214" i="20"/>
  <c r="AF214" i="20"/>
  <c r="AG214" i="20"/>
  <c r="AH214" i="20"/>
  <c r="AI214" i="20"/>
  <c r="Y215" i="20"/>
  <c r="Z215" i="20"/>
  <c r="AB215" i="20"/>
  <c r="AC215" i="20"/>
  <c r="AD215" i="20"/>
  <c r="AE215" i="20"/>
  <c r="AF215" i="20"/>
  <c r="AG215" i="20"/>
  <c r="AH215" i="20"/>
  <c r="Y216" i="20"/>
  <c r="Z216" i="20"/>
  <c r="AA216" i="20"/>
  <c r="AB216" i="20"/>
  <c r="AC216" i="20"/>
  <c r="AD216" i="20"/>
  <c r="AE216" i="20"/>
  <c r="AF216" i="20"/>
  <c r="AG216" i="20"/>
  <c r="AH216" i="20"/>
  <c r="AI216" i="20"/>
  <c r="AJ216" i="20"/>
  <c r="Y217" i="20"/>
  <c r="Z217" i="20"/>
  <c r="AA217" i="20"/>
  <c r="AB217" i="20"/>
  <c r="AC217" i="20"/>
  <c r="AD217" i="20"/>
  <c r="AE217" i="20"/>
  <c r="AF217" i="20"/>
  <c r="AH217" i="20"/>
  <c r="AI217" i="20"/>
  <c r="K218" i="2"/>
  <c r="L218" i="2"/>
  <c r="M218" i="2"/>
  <c r="Y218" i="20"/>
  <c r="Z218" i="20"/>
  <c r="AA218" i="20"/>
  <c r="AB218" i="20"/>
  <c r="AE218" i="20"/>
  <c r="AF218" i="20"/>
  <c r="AG218" i="20"/>
  <c r="AH218" i="20"/>
  <c r="AJ218" i="20"/>
  <c r="AK218" i="20"/>
  <c r="Y219" i="20"/>
  <c r="Z219" i="20"/>
  <c r="AA219" i="20"/>
  <c r="AC219" i="20"/>
  <c r="AD219" i="20"/>
  <c r="AE219" i="20"/>
  <c r="AF219" i="20"/>
  <c r="AG219" i="20"/>
  <c r="AH219" i="20"/>
  <c r="AI219" i="20"/>
  <c r="AJ219" i="20"/>
  <c r="AK219" i="20"/>
  <c r="Y220" i="20"/>
  <c r="Z220" i="20"/>
  <c r="AA220" i="20"/>
  <c r="AB220" i="20"/>
  <c r="AC220" i="20"/>
  <c r="AD220" i="20"/>
  <c r="AE220" i="20"/>
  <c r="AG220" i="20"/>
  <c r="AH220" i="20"/>
  <c r="AI220" i="20"/>
  <c r="AJ220" i="20"/>
  <c r="AK220" i="20"/>
  <c r="Z221" i="20"/>
  <c r="AA221" i="20"/>
  <c r="AB221" i="20"/>
  <c r="AC221" i="20"/>
  <c r="AD221" i="20"/>
  <c r="AE221" i="20"/>
  <c r="AF221" i="20"/>
  <c r="AG221" i="20"/>
  <c r="AH221" i="20"/>
  <c r="AI221" i="20"/>
  <c r="AJ221" i="20"/>
  <c r="AK221" i="20"/>
  <c r="Y222" i="20"/>
  <c r="Z222" i="20"/>
  <c r="AA222" i="20"/>
  <c r="AB222" i="20"/>
  <c r="AC222" i="20"/>
  <c r="AD222" i="20"/>
  <c r="AE222" i="20"/>
  <c r="AF222" i="20"/>
  <c r="AG222" i="20"/>
  <c r="AH222" i="20"/>
  <c r="AI222" i="20"/>
  <c r="AK222" i="20"/>
  <c r="Y223" i="20"/>
  <c r="Z223" i="20"/>
  <c r="AA223" i="20"/>
  <c r="AB223" i="20"/>
  <c r="AD223" i="20"/>
  <c r="AF223" i="20"/>
  <c r="AG223" i="20"/>
  <c r="AH223" i="20"/>
  <c r="AI223" i="20"/>
  <c r="AJ223" i="20"/>
  <c r="AK223" i="20"/>
  <c r="Y224" i="20"/>
  <c r="Z224" i="20"/>
  <c r="AA224" i="20"/>
  <c r="AB224" i="20"/>
  <c r="AC224" i="20"/>
  <c r="AD224" i="20"/>
  <c r="AE224" i="20"/>
  <c r="AF224" i="20"/>
  <c r="AG224" i="20"/>
  <c r="AH224" i="20"/>
  <c r="AI224" i="20"/>
  <c r="AJ224" i="20"/>
  <c r="AK224" i="20"/>
  <c r="Y225" i="20"/>
  <c r="Z225" i="20"/>
  <c r="AA225" i="20"/>
  <c r="AB225" i="20"/>
  <c r="AC225" i="20"/>
  <c r="AD225" i="20"/>
  <c r="AE225" i="20"/>
  <c r="AF225" i="20"/>
  <c r="AG225" i="20"/>
  <c r="AH225" i="20"/>
  <c r="AI225" i="20"/>
  <c r="AJ225" i="20"/>
  <c r="Y226" i="20"/>
  <c r="Z226" i="20"/>
  <c r="AA226" i="20"/>
  <c r="AB226" i="20"/>
  <c r="AC226" i="20"/>
  <c r="AD226" i="20"/>
  <c r="AE226" i="20"/>
  <c r="AF226" i="20"/>
  <c r="AG226" i="20"/>
  <c r="AH226" i="20"/>
  <c r="AI226" i="20"/>
  <c r="AJ226" i="20"/>
  <c r="AK226" i="20"/>
  <c r="AB227" i="20"/>
  <c r="AC227" i="20"/>
  <c r="AD227" i="20"/>
  <c r="AE227" i="20"/>
  <c r="AF227" i="20"/>
  <c r="AG227" i="20"/>
  <c r="AH227" i="20"/>
  <c r="AI227" i="20"/>
  <c r="AJ227" i="20"/>
  <c r="AK227" i="20"/>
  <c r="Z228" i="20"/>
  <c r="AA228" i="20"/>
  <c r="AB228" i="20"/>
  <c r="AC228" i="20"/>
  <c r="AD228" i="20"/>
  <c r="AE228" i="20"/>
  <c r="AF228" i="20"/>
  <c r="AG228" i="20"/>
  <c r="AH228" i="20"/>
  <c r="AI228" i="20"/>
  <c r="AK228" i="20"/>
  <c r="Y229" i="20"/>
  <c r="Z229" i="20"/>
  <c r="AA229" i="20"/>
  <c r="AB229" i="20"/>
  <c r="AD229" i="20"/>
  <c r="AE229" i="20"/>
  <c r="AF229" i="20"/>
  <c r="AG229" i="20"/>
  <c r="AH229" i="20"/>
  <c r="AI229" i="20"/>
  <c r="AJ229" i="20"/>
  <c r="Y230" i="20"/>
  <c r="Z230" i="20"/>
  <c r="AA230" i="20"/>
  <c r="AB230" i="20"/>
  <c r="AC230" i="20"/>
  <c r="AF230" i="20"/>
  <c r="AG230" i="20"/>
  <c r="AH230" i="20"/>
  <c r="AI230" i="20"/>
  <c r="AJ230" i="20"/>
  <c r="AK230" i="20"/>
  <c r="Y231" i="20"/>
  <c r="Z231" i="20"/>
  <c r="AA231" i="20"/>
  <c r="AB231" i="20"/>
  <c r="AC231" i="20"/>
  <c r="AD231" i="20"/>
  <c r="AE231" i="20"/>
  <c r="AF231" i="20"/>
  <c r="AG231" i="20"/>
  <c r="AH231" i="20"/>
  <c r="AJ231" i="20"/>
  <c r="AK231" i="20"/>
  <c r="Y232" i="20"/>
  <c r="Z232" i="20"/>
  <c r="AA232" i="20"/>
  <c r="AC232" i="20"/>
  <c r="AD232" i="20"/>
  <c r="AE232" i="20"/>
  <c r="AF232" i="20"/>
  <c r="AG232" i="20"/>
  <c r="AH232" i="20"/>
  <c r="AI232" i="20"/>
  <c r="Y233" i="20"/>
  <c r="Z233" i="20"/>
  <c r="AA233" i="20"/>
  <c r="AB233" i="20"/>
  <c r="AE233" i="20"/>
  <c r="AF233" i="20"/>
  <c r="AG233" i="20"/>
  <c r="AH233" i="20"/>
  <c r="AI233" i="20"/>
  <c r="AJ233" i="20"/>
  <c r="AK233" i="20"/>
  <c r="Y234" i="20"/>
  <c r="Z234" i="20"/>
  <c r="AA234" i="20"/>
  <c r="AB234" i="20"/>
  <c r="AC234" i="20"/>
  <c r="AD234" i="20"/>
  <c r="AE234" i="20"/>
  <c r="AF234" i="20"/>
  <c r="AG234" i="20"/>
  <c r="AI234" i="20"/>
  <c r="AJ234" i="20"/>
  <c r="AK234" i="20"/>
  <c r="Z235" i="20"/>
  <c r="AB235" i="20"/>
  <c r="AC235" i="20"/>
  <c r="AE235" i="20"/>
  <c r="AF235" i="20"/>
  <c r="AG235" i="20"/>
  <c r="AH235" i="20"/>
  <c r="AI235" i="20"/>
  <c r="AJ235" i="20"/>
  <c r="AK235" i="20"/>
  <c r="Y236" i="20"/>
  <c r="Z236" i="20"/>
  <c r="AA236" i="20"/>
  <c r="AB236" i="20"/>
  <c r="AC236" i="20"/>
  <c r="AD236" i="20"/>
  <c r="AE236" i="20"/>
  <c r="AF236" i="20"/>
  <c r="AG236" i="20"/>
  <c r="AH236" i="20"/>
  <c r="AI236" i="20"/>
  <c r="AJ236" i="20"/>
  <c r="AK236" i="20"/>
  <c r="Y237" i="20"/>
  <c r="Z237" i="20"/>
  <c r="AA237" i="20"/>
  <c r="AB237" i="20"/>
  <c r="AC237" i="20"/>
  <c r="AD237" i="20"/>
  <c r="AE237" i="20"/>
  <c r="AF237" i="20"/>
  <c r="AH237" i="20"/>
  <c r="AI237" i="20"/>
  <c r="AK237" i="20"/>
  <c r="Y238" i="20"/>
  <c r="AA238" i="20"/>
  <c r="AB238" i="20"/>
  <c r="AD238" i="20"/>
  <c r="AE238" i="20"/>
  <c r="AF238" i="20"/>
  <c r="AG238" i="20"/>
  <c r="AH238" i="20"/>
  <c r="AI238" i="20"/>
  <c r="AJ238" i="20"/>
  <c r="AK238" i="20"/>
  <c r="Y239" i="20"/>
  <c r="Z239" i="20"/>
  <c r="AA239" i="20"/>
  <c r="AB239" i="20"/>
  <c r="AC239" i="20"/>
  <c r="AD239" i="20"/>
  <c r="AE239" i="20"/>
  <c r="AF239" i="20"/>
  <c r="AG239" i="20"/>
  <c r="AH239" i="20"/>
  <c r="AI239" i="20"/>
  <c r="AJ239" i="20"/>
  <c r="AK239" i="20"/>
  <c r="Y240" i="20"/>
  <c r="Z240" i="20"/>
  <c r="AA240" i="20"/>
  <c r="AB240" i="20"/>
  <c r="AC240" i="20"/>
  <c r="AD240" i="20"/>
  <c r="AE240" i="20"/>
  <c r="AG240" i="20"/>
  <c r="AH240" i="20"/>
  <c r="AJ240" i="20"/>
  <c r="AK240" i="20"/>
  <c r="Z241" i="20"/>
  <c r="AA241" i="20"/>
  <c r="AC241" i="20"/>
  <c r="AD241" i="20"/>
  <c r="AE241" i="20"/>
  <c r="AF241" i="20"/>
  <c r="AG241" i="20"/>
  <c r="AH241" i="20"/>
  <c r="AI241" i="20"/>
  <c r="AJ241" i="20"/>
  <c r="AK241" i="20"/>
  <c r="Y242" i="20"/>
  <c r="Z242" i="20"/>
  <c r="AA242" i="20"/>
  <c r="AB242" i="20"/>
  <c r="AC242" i="20"/>
  <c r="AD242" i="20"/>
  <c r="AE242" i="20"/>
  <c r="AF242" i="20"/>
  <c r="AG242" i="20"/>
  <c r="AH242" i="20"/>
  <c r="AI242" i="20"/>
  <c r="AJ242" i="20"/>
  <c r="AK242" i="20"/>
  <c r="Y243" i="20"/>
  <c r="Z243" i="20"/>
  <c r="AA243" i="20"/>
  <c r="AB243" i="20"/>
  <c r="AC243" i="20"/>
  <c r="AD243" i="20"/>
  <c r="AE243" i="20"/>
  <c r="AF243" i="20"/>
  <c r="AG243" i="20"/>
  <c r="AH243" i="20"/>
  <c r="AJ243" i="20"/>
  <c r="AK243" i="20"/>
  <c r="Y244" i="20"/>
  <c r="Z244" i="20"/>
  <c r="AA244" i="20"/>
  <c r="AB244" i="20"/>
  <c r="AC244" i="20"/>
  <c r="AD244" i="20"/>
  <c r="AE244" i="20"/>
  <c r="AF244" i="20"/>
  <c r="AG244" i="20"/>
  <c r="AH244" i="20"/>
  <c r="AI244" i="20"/>
  <c r="AJ244" i="20"/>
  <c r="AK244" i="20"/>
  <c r="Y245" i="20"/>
  <c r="Z245" i="20"/>
  <c r="AA245" i="20"/>
  <c r="AB245" i="20"/>
  <c r="AC245" i="20"/>
  <c r="AD245" i="20"/>
  <c r="AE245" i="20"/>
  <c r="AF245" i="20"/>
  <c r="AG245" i="20"/>
  <c r="AH245" i="20"/>
  <c r="AI245" i="20"/>
  <c r="AJ245" i="20"/>
  <c r="AK245" i="20"/>
  <c r="Y246" i="20"/>
  <c r="Z246" i="20"/>
  <c r="AA246" i="20"/>
  <c r="AB246" i="20"/>
  <c r="AC246" i="20"/>
  <c r="AD246" i="20"/>
  <c r="AE246" i="20"/>
  <c r="AF246" i="20"/>
  <c r="AG246" i="20"/>
  <c r="AH246" i="20"/>
  <c r="AI246" i="20"/>
  <c r="AJ246" i="20"/>
  <c r="AK246" i="20"/>
  <c r="Y247" i="20"/>
  <c r="AB247" i="20"/>
  <c r="AC247" i="20"/>
  <c r="AD247" i="20"/>
  <c r="AE247" i="20"/>
  <c r="AF247" i="20"/>
  <c r="AG247" i="20"/>
  <c r="AH247" i="20"/>
  <c r="AI247" i="20"/>
  <c r="AJ247" i="20"/>
  <c r="AK247" i="20"/>
  <c r="Y248" i="20"/>
  <c r="Z248" i="20"/>
  <c r="AA248" i="20"/>
  <c r="AB248" i="20"/>
  <c r="AC248" i="20"/>
  <c r="AD248" i="20"/>
  <c r="AE248" i="20"/>
  <c r="AF248" i="20"/>
  <c r="AG248" i="20"/>
  <c r="AH248" i="20"/>
  <c r="AI248" i="20"/>
  <c r="AK248" i="20"/>
  <c r="V9" i="19"/>
  <c r="P10" i="1"/>
  <c r="Q10" i="1"/>
  <c r="T10" i="1"/>
  <c r="U10" i="1"/>
  <c r="W14" i="1"/>
  <c r="F17" i="1"/>
  <c r="O18" i="19"/>
  <c r="P18" i="19"/>
  <c r="Q18" i="19"/>
  <c r="R18" i="19"/>
  <c r="S18" i="19"/>
  <c r="T18" i="19"/>
  <c r="U18" i="19"/>
  <c r="W18" i="19"/>
  <c r="X18" i="19"/>
  <c r="Y18" i="19"/>
  <c r="O19" i="19"/>
  <c r="P19" i="19"/>
  <c r="Q19" i="19"/>
  <c r="R19" i="19"/>
  <c r="S19" i="19"/>
  <c r="T19" i="19"/>
  <c r="U19" i="19"/>
  <c r="V19" i="19"/>
  <c r="W19" i="19"/>
  <c r="X19" i="19"/>
  <c r="O29" i="19"/>
  <c r="P29" i="19"/>
  <c r="Q29" i="19"/>
  <c r="R29" i="19"/>
  <c r="S29" i="19"/>
  <c r="T29" i="19"/>
  <c r="U29" i="19"/>
  <c r="V29" i="19"/>
  <c r="W29" i="19"/>
  <c r="X29" i="19"/>
  <c r="Z29" i="19"/>
  <c r="AA29" i="19"/>
  <c r="Y29" i="19" l="1"/>
  <c r="H17" i="1"/>
  <c r="AA247" i="20"/>
  <c r="AH234" i="20"/>
  <c r="AJ109" i="20"/>
  <c r="AK106" i="20"/>
  <c r="AE104" i="20"/>
  <c r="R22" i="19"/>
  <c r="AH95" i="20"/>
  <c r="Z115" i="20"/>
  <c r="AD107" i="20"/>
  <c r="AC223" i="20"/>
  <c r="AJ222" i="20"/>
  <c r="AF117" i="20"/>
  <c r="AB241" i="20"/>
  <c r="AI240" i="20"/>
  <c r="AC238" i="20"/>
  <c r="AD235" i="20"/>
  <c r="Y181" i="20"/>
  <c r="AJ248" i="20"/>
  <c r="AB132" i="20"/>
  <c r="AG98" i="20"/>
  <c r="AJ237" i="20"/>
  <c r="AA227" i="20"/>
  <c r="Y102" i="20"/>
  <c r="AF101" i="20"/>
  <c r="Z99" i="20"/>
  <c r="AA96" i="20"/>
  <c r="AI77" i="21"/>
  <c r="AJ74" i="21"/>
  <c r="AG63" i="21"/>
  <c r="AA61" i="21"/>
  <c r="AH60" i="21"/>
  <c r="AB58" i="21"/>
  <c r="AJ54" i="21"/>
  <c r="AJ34" i="21"/>
  <c r="AD32" i="21"/>
  <c r="AE29" i="21"/>
  <c r="Y162" i="21"/>
  <c r="AF161" i="21"/>
  <c r="Z159" i="21"/>
  <c r="AG158" i="21"/>
  <c r="AC216" i="21"/>
  <c r="AH201" i="21"/>
  <c r="Z130" i="20"/>
  <c r="AG129" i="20"/>
  <c r="AA76" i="20"/>
  <c r="AH75" i="20"/>
  <c r="Z51" i="20"/>
  <c r="AB232" i="20"/>
  <c r="AI231" i="20"/>
  <c r="AC229" i="20"/>
  <c r="AJ228" i="20"/>
  <c r="AF220" i="20"/>
  <c r="AA215" i="20"/>
  <c r="AA120" i="20"/>
  <c r="Z67" i="20"/>
  <c r="AG10" i="20"/>
  <c r="Y62" i="20"/>
  <c r="AF61" i="20"/>
  <c r="Z59" i="20"/>
  <c r="AG58" i="20"/>
  <c r="AA56" i="20"/>
  <c r="AH55" i="20"/>
  <c r="AB25" i="20"/>
  <c r="AI24" i="20"/>
  <c r="AD168" i="21"/>
  <c r="AK167" i="21"/>
  <c r="AH147" i="21"/>
  <c r="AB145" i="21"/>
  <c r="AI144" i="21"/>
  <c r="AC142" i="21"/>
  <c r="AJ141" i="21"/>
  <c r="AI140" i="21"/>
  <c r="AG130" i="21"/>
  <c r="AA128" i="21"/>
  <c r="AC127" i="21"/>
  <c r="AB126" i="21"/>
  <c r="AI125" i="21"/>
  <c r="AA121" i="21"/>
  <c r="AH120" i="21"/>
  <c r="Z116" i="21"/>
  <c r="AG115" i="21"/>
  <c r="AA113" i="21"/>
  <c r="AH112" i="21"/>
  <c r="Z108" i="21"/>
  <c r="AA105" i="21"/>
  <c r="AH104" i="21"/>
  <c r="AB102" i="21"/>
  <c r="AI101" i="21"/>
  <c r="AC99" i="21"/>
  <c r="AJ98" i="21"/>
  <c r="AD96" i="21"/>
  <c r="AK95" i="21"/>
  <c r="AC76" i="21"/>
  <c r="AJ75" i="21"/>
  <c r="AA62" i="21"/>
  <c r="AH61" i="21"/>
  <c r="AB59" i="21"/>
  <c r="AI58" i="21"/>
  <c r="AC56" i="21"/>
  <c r="AJ55" i="21"/>
  <c r="AC36" i="21"/>
  <c r="AJ35" i="21"/>
  <c r="AD33" i="21"/>
  <c r="AF27" i="21"/>
  <c r="W27" i="19"/>
  <c r="T26" i="19"/>
  <c r="S22" i="19"/>
  <c r="AC153" i="20"/>
  <c r="AJ152" i="20"/>
  <c r="AD150" i="20"/>
  <c r="AA52" i="20"/>
  <c r="AE44" i="20"/>
  <c r="AH23" i="20"/>
  <c r="AB21" i="20"/>
  <c r="AD233" i="20"/>
  <c r="AK232" i="20"/>
  <c r="AE230" i="20"/>
  <c r="Y228" i="20"/>
  <c r="Z227" i="20"/>
  <c r="AK217" i="20"/>
  <c r="AC172" i="20"/>
  <c r="AJ171" i="20"/>
  <c r="AD169" i="20"/>
  <c r="Z165" i="20"/>
  <c r="AH163" i="20"/>
  <c r="AF160" i="20"/>
  <c r="Z158" i="20"/>
  <c r="AB156" i="20"/>
  <c r="AI155" i="20"/>
  <c r="AE126" i="20"/>
  <c r="Y42" i="20"/>
  <c r="AF41" i="20"/>
  <c r="T17" i="19"/>
  <c r="Y241" i="20"/>
  <c r="AF240" i="20"/>
  <c r="Z238" i="20"/>
  <c r="AG237" i="20"/>
  <c r="AA235" i="20"/>
  <c r="AC233" i="20"/>
  <c r="AJ232" i="20"/>
  <c r="AD230" i="20"/>
  <c r="AK229" i="20"/>
  <c r="Y227" i="20"/>
  <c r="AF248" i="21"/>
  <c r="AE243" i="21"/>
  <c r="AK233" i="21"/>
  <c r="AE231" i="21"/>
  <c r="Y229" i="21"/>
  <c r="AF228" i="21"/>
  <c r="AD226" i="21"/>
  <c r="AK225" i="21"/>
  <c r="AE223" i="21"/>
  <c r="Y221" i="21"/>
  <c r="AJ216" i="21"/>
  <c r="AB180" i="21"/>
  <c r="AI179" i="21"/>
  <c r="AC177" i="21"/>
  <c r="AJ176" i="21"/>
  <c r="AD154" i="21"/>
  <c r="AK153" i="21"/>
  <c r="AE151" i="21"/>
  <c r="Y149" i="21"/>
  <c r="AF148" i="21"/>
  <c r="AF140" i="21"/>
  <c r="AE139" i="21"/>
  <c r="AK137" i="21"/>
  <c r="AJ136" i="21"/>
  <c r="AD134" i="21"/>
  <c r="AK133" i="21"/>
  <c r="AE131" i="21"/>
  <c r="Y126" i="21"/>
  <c r="AF125" i="21"/>
  <c r="Y122" i="21"/>
  <c r="AE120" i="21"/>
  <c r="AD119" i="21"/>
  <c r="AK118" i="21"/>
  <c r="AK110" i="21"/>
  <c r="AJ109" i="21"/>
  <c r="AD107" i="21"/>
  <c r="AK106" i="21"/>
  <c r="AE104" i="21"/>
  <c r="Y102" i="21"/>
  <c r="AF101" i="21"/>
  <c r="Z99" i="21"/>
  <c r="AG98" i="21"/>
  <c r="AA96" i="21"/>
  <c r="AH95" i="21"/>
  <c r="AD206" i="20"/>
  <c r="AK205" i="20"/>
  <c r="AG164" i="20"/>
  <c r="Y161" i="20"/>
  <c r="AA92" i="20"/>
  <c r="AH91" i="20"/>
  <c r="AC218" i="20"/>
  <c r="AK215" i="20"/>
  <c r="Y213" i="20"/>
  <c r="AF212" i="20"/>
  <c r="Z210" i="20"/>
  <c r="AG209" i="20"/>
  <c r="AF200" i="20"/>
  <c r="Z198" i="20"/>
  <c r="AG197" i="20"/>
  <c r="AA195" i="20"/>
  <c r="AH194" i="20"/>
  <c r="AB192" i="20"/>
  <c r="AI191" i="20"/>
  <c r="AC189" i="20"/>
  <c r="AJ188" i="20"/>
  <c r="Z185" i="20"/>
  <c r="AG184" i="20"/>
  <c r="AH183" i="20"/>
  <c r="AC168" i="20"/>
  <c r="AJ167" i="20"/>
  <c r="Y157" i="20"/>
  <c r="Z156" i="20"/>
  <c r="AG155" i="20"/>
  <c r="AA153" i="20"/>
  <c r="AH152" i="20"/>
  <c r="AB150" i="20"/>
  <c r="AI149" i="20"/>
  <c r="AD146" i="20"/>
  <c r="AK145" i="20"/>
  <c r="AE143" i="20"/>
  <c r="Y141" i="20"/>
  <c r="AF121" i="20"/>
  <c r="AA118" i="20"/>
  <c r="AD111" i="20"/>
  <c r="AA104" i="20"/>
  <c r="AH103" i="20"/>
  <c r="AB101" i="20"/>
  <c r="AI100" i="20"/>
  <c r="AC98" i="20"/>
  <c r="AJ97" i="20"/>
  <c r="AD95" i="20"/>
  <c r="AK94" i="20"/>
  <c r="AI243" i="20"/>
  <c r="Y235" i="20"/>
  <c r="AJ215" i="20"/>
  <c r="AK214" i="20"/>
  <c r="AE212" i="20"/>
  <c r="Y210" i="20"/>
  <c r="AF209" i="20"/>
  <c r="AF207" i="21"/>
  <c r="Z205" i="21"/>
  <c r="AH156" i="21"/>
  <c r="AJ89" i="21"/>
  <c r="AD87" i="21"/>
  <c r="AK86" i="21"/>
  <c r="Z15" i="21"/>
  <c r="AA12" i="21"/>
  <c r="AH11" i="21"/>
  <c r="AB9" i="21"/>
  <c r="AB179" i="21"/>
  <c r="AI178" i="21"/>
  <c r="AC176" i="21"/>
  <c r="AJ175" i="21"/>
  <c r="AF77" i="21"/>
  <c r="Z75" i="21"/>
  <c r="AG74" i="21"/>
  <c r="AD63" i="21"/>
  <c r="AK62" i="21"/>
  <c r="AE60" i="21"/>
  <c r="AF57" i="21"/>
  <c r="Z55" i="21"/>
  <c r="AG54" i="21"/>
  <c r="Z35" i="21"/>
  <c r="AG34" i="21"/>
  <c r="AA32" i="21"/>
  <c r="AH31" i="21"/>
  <c r="AB29" i="21"/>
  <c r="AI28" i="21"/>
  <c r="AA21" i="21"/>
  <c r="AD4" i="21"/>
  <c r="Y109" i="20"/>
  <c r="AF108" i="20"/>
  <c r="Z106" i="20"/>
  <c r="AG105" i="20"/>
  <c r="AA103" i="20"/>
  <c r="AH102" i="20"/>
  <c r="AB100" i="20"/>
  <c r="AI99" i="20"/>
  <c r="AC97" i="20"/>
  <c r="AJ96" i="20"/>
  <c r="AD94" i="20"/>
  <c r="AD82" i="20"/>
  <c r="AK81" i="20"/>
  <c r="AE79" i="20"/>
  <c r="AA63" i="20"/>
  <c r="AH62" i="20"/>
  <c r="AB60" i="20"/>
  <c r="AI59" i="20"/>
  <c r="AC57" i="20"/>
  <c r="AJ56" i="20"/>
  <c r="AD54" i="20"/>
  <c r="AE39" i="20"/>
  <c r="Y37" i="20"/>
  <c r="AD246" i="21"/>
  <c r="AK245" i="21"/>
  <c r="AD234" i="21"/>
  <c r="AI219" i="21"/>
  <c r="AC217" i="21"/>
  <c r="AA203" i="21"/>
  <c r="AH202" i="21"/>
  <c r="AH182" i="21"/>
  <c r="AK126" i="21"/>
  <c r="AE124" i="21"/>
  <c r="AD123" i="21"/>
  <c r="AK122" i="21"/>
  <c r="AB109" i="21"/>
  <c r="AI108" i="21"/>
  <c r="AC106" i="21"/>
  <c r="AJ105" i="21"/>
  <c r="AD103" i="21"/>
  <c r="AK102" i="21"/>
  <c r="AE100" i="21"/>
  <c r="AF97" i="21"/>
  <c r="Z95" i="21"/>
  <c r="AG94" i="21"/>
  <c r="AE89" i="21"/>
  <c r="Y87" i="21"/>
  <c r="AF86" i="21"/>
  <c r="AK83" i="21"/>
  <c r="AE81" i="21"/>
  <c r="Y79" i="21"/>
  <c r="AF78" i="21"/>
  <c r="AE77" i="21"/>
  <c r="Y75" i="21"/>
  <c r="AF74" i="21"/>
  <c r="AE73" i="21"/>
  <c r="Y71" i="21"/>
  <c r="AF70" i="21"/>
  <c r="AJ66" i="21"/>
  <c r="AD64" i="21"/>
  <c r="AC63" i="21"/>
  <c r="AJ62" i="21"/>
  <c r="AD60" i="21"/>
  <c r="AE57" i="21"/>
  <c r="Y55" i="21"/>
  <c r="AF54" i="21"/>
  <c r="AE53" i="21"/>
  <c r="Y51" i="21"/>
  <c r="AE49" i="21"/>
  <c r="Y47" i="21"/>
  <c r="Y39" i="21"/>
  <c r="AF38" i="21"/>
  <c r="Y35" i="21"/>
  <c r="AF34" i="21"/>
  <c r="Z32" i="21"/>
  <c r="AG31" i="21"/>
  <c r="AA29" i="21"/>
  <c r="AH28" i="21"/>
  <c r="AA25" i="21"/>
  <c r="AH24" i="21"/>
  <c r="AG23" i="21"/>
  <c r="AC4" i="21"/>
  <c r="AB204" i="20"/>
  <c r="AI203" i="20"/>
  <c r="AA182" i="20"/>
  <c r="AH181" i="20"/>
  <c r="AI180" i="20"/>
  <c r="AC178" i="20"/>
  <c r="AJ177" i="20"/>
  <c r="AD175" i="20"/>
  <c r="AI147" i="20"/>
  <c r="AC145" i="20"/>
  <c r="AJ144" i="20"/>
  <c r="AD142" i="20"/>
  <c r="AK141" i="20"/>
  <c r="Z138" i="20"/>
  <c r="AB136" i="20"/>
  <c r="AI135" i="20"/>
  <c r="AB125" i="20"/>
  <c r="AI124" i="20"/>
  <c r="AA72" i="20"/>
  <c r="AH71" i="20"/>
  <c r="AB69" i="20"/>
  <c r="AE66" i="20"/>
  <c r="Y64" i="20"/>
  <c r="Z47" i="20"/>
  <c r="AA18" i="20"/>
  <c r="AI16" i="20"/>
  <c r="AC14" i="20"/>
  <c r="AJ13" i="20"/>
  <c r="AD11" i="20"/>
  <c r="AK10" i="20"/>
  <c r="AE8" i="20"/>
  <c r="AG83" i="21"/>
  <c r="AA81" i="21"/>
  <c r="AH80" i="21"/>
  <c r="AB78" i="21"/>
  <c r="AF66" i="21"/>
  <c r="AH40" i="21"/>
  <c r="AB38" i="21"/>
  <c r="Z247" i="20"/>
  <c r="AB219" i="20"/>
  <c r="AI218" i="20"/>
  <c r="AE213" i="20"/>
  <c r="Y211" i="20"/>
  <c r="AF210" i="20"/>
  <c r="Z213" i="21"/>
  <c r="AG212" i="21"/>
  <c r="AA210" i="21"/>
  <c r="AH209" i="21"/>
  <c r="AA206" i="21"/>
  <c r="AH205" i="21"/>
  <c r="AG204" i="21"/>
  <c r="AA202" i="21"/>
  <c r="Y200" i="21"/>
  <c r="AF199" i="21"/>
  <c r="Z197" i="21"/>
  <c r="AG196" i="21"/>
  <c r="AA194" i="21"/>
  <c r="AH193" i="21"/>
  <c r="AB191" i="21"/>
  <c r="AI190" i="21"/>
  <c r="AC188" i="21"/>
  <c r="AJ187" i="21"/>
  <c r="AI186" i="21"/>
  <c r="AC184" i="21"/>
  <c r="AB183" i="21"/>
  <c r="AA182" i="21"/>
  <c r="AH181" i="21"/>
  <c r="AA174" i="21"/>
  <c r="Z173" i="21"/>
  <c r="AG172" i="21"/>
  <c r="AA170" i="21"/>
  <c r="AF168" i="21"/>
  <c r="Z166" i="21"/>
  <c r="AK225" i="20"/>
  <c r="AE223" i="20"/>
  <c r="Y221" i="20"/>
  <c r="AD213" i="20"/>
  <c r="AK212" i="20"/>
  <c r="AE210" i="20"/>
  <c r="Y208" i="20"/>
  <c r="Z207" i="20"/>
  <c r="AG206" i="20"/>
  <c r="AE198" i="20"/>
  <c r="Y196" i="20"/>
  <c r="AF195" i="20"/>
  <c r="Z193" i="20"/>
  <c r="AG192" i="20"/>
  <c r="AA190" i="20"/>
  <c r="AH189" i="20"/>
  <c r="Y173" i="20"/>
  <c r="AF172" i="20"/>
  <c r="Z170" i="20"/>
  <c r="AG169" i="20"/>
  <c r="AD157" i="20"/>
  <c r="AB135" i="20"/>
  <c r="AI134" i="20"/>
  <c r="AC132" i="20"/>
  <c r="AJ131" i="20"/>
  <c r="AK121" i="20"/>
  <c r="AJ248" i="21"/>
  <c r="AB240" i="21"/>
  <c r="AI239" i="21"/>
  <c r="AC237" i="21"/>
  <c r="AJ236" i="21"/>
  <c r="AB232" i="21"/>
  <c r="AI231" i="21"/>
  <c r="AC229" i="21"/>
  <c r="AJ228" i="21"/>
  <c r="AB220" i="21"/>
  <c r="Z206" i="21"/>
  <c r="AG205" i="21"/>
  <c r="AA183" i="21"/>
  <c r="AI147" i="21"/>
  <c r="AC145" i="21"/>
  <c r="AJ144" i="21"/>
  <c r="AD142" i="21"/>
  <c r="AK141" i="21"/>
  <c r="AJ140" i="21"/>
  <c r="AB128" i="21"/>
  <c r="AD127" i="21"/>
  <c r="AC126" i="21"/>
  <c r="AJ125" i="21"/>
  <c r="AA116" i="21"/>
  <c r="AH115" i="21"/>
  <c r="AB113" i="21"/>
  <c r="AI112" i="21"/>
  <c r="AD92" i="21"/>
  <c r="AK91" i="21"/>
  <c r="AD84" i="21"/>
  <c r="AC83" i="21"/>
  <c r="AJ82" i="21"/>
  <c r="AD80" i="21"/>
  <c r="AD76" i="21"/>
  <c r="AK75" i="21"/>
  <c r="AD72" i="21"/>
  <c r="AK71" i="21"/>
  <c r="AE69" i="21"/>
  <c r="AC67" i="21"/>
  <c r="AB66" i="21"/>
  <c r="AI65" i="21"/>
  <c r="AB62" i="21"/>
  <c r="AI61" i="21"/>
  <c r="AC59" i="21"/>
  <c r="AJ58" i="21"/>
  <c r="AD56" i="21"/>
  <c r="AK55" i="21"/>
  <c r="AD52" i="21"/>
  <c r="AK51" i="21"/>
  <c r="AJ46" i="21"/>
  <c r="AD44" i="21"/>
  <c r="AK43" i="21"/>
  <c r="AE41" i="21"/>
  <c r="AD40" i="21"/>
  <c r="AE37" i="21"/>
  <c r="AF26" i="21"/>
  <c r="AJ15" i="21"/>
  <c r="AD13" i="21"/>
  <c r="AD218" i="20"/>
  <c r="AJ217" i="20"/>
  <c r="AK216" i="20"/>
  <c r="AG212" i="20"/>
  <c r="AA210" i="20"/>
  <c r="AH209" i="20"/>
  <c r="AC206" i="20"/>
  <c r="AJ205" i="20"/>
  <c r="AF201" i="20"/>
  <c r="AA185" i="20"/>
  <c r="AH184" i="20"/>
  <c r="AI183" i="20"/>
  <c r="AJ182" i="20"/>
  <c r="AB172" i="20"/>
  <c r="AI171" i="20"/>
  <c r="AC169" i="20"/>
  <c r="Y165" i="20"/>
  <c r="AF164" i="20"/>
  <c r="AG163" i="20"/>
  <c r="AK162" i="20"/>
  <c r="AE160" i="20"/>
  <c r="Y158" i="20"/>
  <c r="AA156" i="20"/>
  <c r="AH155" i="20"/>
  <c r="AB153" i="20"/>
  <c r="AI152" i="20"/>
  <c r="AC150" i="20"/>
  <c r="AJ149" i="20"/>
  <c r="AE146" i="20"/>
  <c r="Y144" i="20"/>
  <c r="AF143" i="20"/>
  <c r="Z141" i="20"/>
  <c r="AA140" i="20"/>
  <c r="AK136" i="20"/>
  <c r="AE134" i="20"/>
  <c r="Y132" i="20"/>
  <c r="AF131" i="20"/>
  <c r="AD126" i="20"/>
  <c r="AK125" i="20"/>
  <c r="Y123" i="20"/>
  <c r="AF122" i="20"/>
  <c r="AG121" i="20"/>
  <c r="AB118" i="20"/>
  <c r="AC117" i="20"/>
  <c r="AJ116" i="20"/>
  <c r="AD114" i="20"/>
  <c r="AK113" i="20"/>
  <c r="AE111" i="20"/>
  <c r="AF110" i="20"/>
  <c r="AH90" i="20"/>
  <c r="AB88" i="20"/>
  <c r="AI87" i="20"/>
  <c r="AC85" i="20"/>
  <c r="AE83" i="20"/>
  <c r="Y81" i="20"/>
  <c r="AF80" i="20"/>
  <c r="Z78" i="20"/>
  <c r="AA77" i="20"/>
  <c r="AH76" i="20"/>
  <c r="AB74" i="20"/>
  <c r="AA65" i="20"/>
  <c r="AH64" i="20"/>
  <c r="AH50" i="20"/>
  <c r="AB48" i="20"/>
  <c r="AI47" i="20"/>
  <c r="AJ46" i="20"/>
  <c r="AF40" i="20"/>
  <c r="Z38" i="20"/>
  <c r="AG37" i="20"/>
  <c r="AH36" i="20"/>
  <c r="AB34" i="20"/>
  <c r="AI33" i="20"/>
  <c r="AC31" i="20"/>
  <c r="AJ30" i="20"/>
  <c r="AD28" i="20"/>
  <c r="AK27" i="20"/>
  <c r="AG23" i="20"/>
  <c r="AA21" i="20"/>
  <c r="AB20" i="20"/>
  <c r="AC19" i="20"/>
  <c r="AJ18" i="20"/>
  <c r="AE15" i="20"/>
  <c r="Y13" i="20"/>
  <c r="AF12" i="20"/>
  <c r="Z10" i="20"/>
  <c r="AC179" i="20"/>
  <c r="AJ178" i="20"/>
  <c r="AD176" i="20"/>
  <c r="AK175" i="20"/>
  <c r="AE163" i="20"/>
  <c r="AI162" i="20"/>
  <c r="AC160" i="20"/>
  <c r="AJ159" i="20"/>
  <c r="Y156" i="20"/>
  <c r="AF155" i="20"/>
  <c r="Z153" i="20"/>
  <c r="AG152" i="20"/>
  <c r="AA150" i="20"/>
  <c r="AH149" i="20"/>
  <c r="AC146" i="20"/>
  <c r="AJ145" i="20"/>
  <c r="AD143" i="20"/>
  <c r="AK142" i="20"/>
  <c r="Z139" i="20"/>
  <c r="AG138" i="20"/>
  <c r="AH137" i="20"/>
  <c r="AJ133" i="20"/>
  <c r="AD122" i="20"/>
  <c r="Z118" i="20"/>
  <c r="AA117" i="20"/>
  <c r="AH116" i="20"/>
  <c r="AB114" i="20"/>
  <c r="AI113" i="20"/>
  <c r="AC111" i="20"/>
  <c r="AE109" i="20"/>
  <c r="Y107" i="20"/>
  <c r="AF106" i="20"/>
  <c r="Z104" i="20"/>
  <c r="AG103" i="20"/>
  <c r="AA101" i="20"/>
  <c r="AH100" i="20"/>
  <c r="AB98" i="20"/>
  <c r="AI97" i="20"/>
  <c r="AC95" i="20"/>
  <c r="AJ94" i="20"/>
  <c r="AK93" i="20"/>
  <c r="AE91" i="20"/>
  <c r="AF90" i="20"/>
  <c r="Z88" i="20"/>
  <c r="AG87" i="20"/>
  <c r="AA85" i="20"/>
  <c r="Y77" i="20"/>
  <c r="AF76" i="20"/>
  <c r="Z74" i="20"/>
  <c r="AJ68" i="20"/>
  <c r="AK67" i="20"/>
  <c r="Y65" i="20"/>
  <c r="AF64" i="20"/>
  <c r="AG63" i="20"/>
  <c r="AA61" i="20"/>
  <c r="AH60" i="20"/>
  <c r="AB58" i="20"/>
  <c r="AI57" i="20"/>
  <c r="AC55" i="20"/>
  <c r="AJ54" i="20"/>
  <c r="AK53" i="20"/>
  <c r="AE51" i="20"/>
  <c r="AF36" i="20"/>
  <c r="Z34" i="20"/>
  <c r="AG33" i="20"/>
  <c r="AA31" i="20"/>
  <c r="AH30" i="20"/>
  <c r="AB28" i="20"/>
  <c r="AI27" i="20"/>
  <c r="AJ26" i="20"/>
  <c r="AD24" i="20"/>
  <c r="AE23" i="20"/>
  <c r="Y21" i="20"/>
  <c r="Z20" i="20"/>
  <c r="AJ241" i="21"/>
  <c r="AD239" i="21"/>
  <c r="AK238" i="21"/>
  <c r="AE236" i="21"/>
  <c r="AK234" i="21"/>
  <c r="AC218" i="21"/>
  <c r="AJ217" i="21"/>
  <c r="AA204" i="21"/>
  <c r="AH203" i="21"/>
  <c r="AG217" i="20"/>
  <c r="AI215" i="20"/>
  <c r="AJ214" i="20"/>
  <c r="AD212" i="20"/>
  <c r="AK211" i="20"/>
  <c r="AE209" i="20"/>
  <c r="AH204" i="20"/>
  <c r="AB202" i="20"/>
  <c r="AC201" i="20"/>
  <c r="AD200" i="20"/>
  <c r="AK199" i="20"/>
  <c r="AE197" i="20"/>
  <c r="Y195" i="20"/>
  <c r="AF194" i="20"/>
  <c r="Z192" i="20"/>
  <c r="AG191" i="20"/>
  <c r="AA189" i="20"/>
  <c r="AH188" i="20"/>
  <c r="AK186" i="20"/>
  <c r="AE184" i="20"/>
  <c r="AF183" i="20"/>
  <c r="AG182" i="20"/>
  <c r="AB179" i="20"/>
  <c r="AI178" i="20"/>
  <c r="AC176" i="20"/>
  <c r="AJ175" i="20"/>
  <c r="AK174" i="20"/>
  <c r="Y172" i="20"/>
  <c r="AF171" i="20"/>
  <c r="Z169" i="20"/>
  <c r="AA168" i="20"/>
  <c r="AH167" i="20"/>
  <c r="AC164" i="20"/>
  <c r="AD163" i="20"/>
  <c r="AH162" i="20"/>
  <c r="AB160" i="20"/>
  <c r="AI159" i="20"/>
  <c r="AE155" i="20"/>
  <c r="Y153" i="20"/>
  <c r="AF152" i="20"/>
  <c r="Z150" i="20"/>
  <c r="AG149" i="20"/>
  <c r="Y139" i="20"/>
  <c r="AF138" i="20"/>
  <c r="AG137" i="20"/>
  <c r="AH136" i="20"/>
  <c r="AB134" i="20"/>
  <c r="AI133" i="20"/>
  <c r="AC131" i="20"/>
  <c r="AD130" i="20"/>
  <c r="AK129" i="20"/>
  <c r="Z127" i="20"/>
  <c r="AC122" i="20"/>
  <c r="Y118" i="20"/>
  <c r="AC110" i="20"/>
  <c r="AD109" i="20"/>
  <c r="AK108" i="20"/>
  <c r="AE106" i="20"/>
  <c r="Y104" i="20"/>
  <c r="AF103" i="20"/>
  <c r="Z101" i="20"/>
  <c r="AG100" i="20"/>
  <c r="AA98" i="20"/>
  <c r="AH97" i="20"/>
  <c r="AB95" i="20"/>
  <c r="AI94" i="20"/>
  <c r="AJ93" i="20"/>
  <c r="AD91" i="20"/>
  <c r="AE90" i="20"/>
  <c r="Y88" i="20"/>
  <c r="AF87" i="20"/>
  <c r="Z85" i="20"/>
  <c r="AA84" i="20"/>
  <c r="AE76" i="20"/>
  <c r="Y74" i="20"/>
  <c r="AI68" i="20"/>
  <c r="AK66" i="20"/>
  <c r="AE64" i="20"/>
  <c r="AF63" i="20"/>
  <c r="Z61" i="20"/>
  <c r="AG60" i="20"/>
  <c r="AA58" i="20"/>
  <c r="AH57" i="20"/>
  <c r="AB55" i="20"/>
  <c r="AI54" i="20"/>
  <c r="AJ53" i="20"/>
  <c r="AD51" i="20"/>
  <c r="AE50" i="20"/>
  <c r="Y48" i="20"/>
  <c r="AF47" i="20"/>
  <c r="AA44" i="20"/>
  <c r="AH43" i="20"/>
  <c r="AB41" i="20"/>
  <c r="AE36" i="20"/>
  <c r="Y34" i="20"/>
  <c r="AF33" i="20"/>
  <c r="Z31" i="20"/>
  <c r="AG30" i="20"/>
  <c r="AA28" i="20"/>
  <c r="AH27" i="20"/>
  <c r="AD23" i="20"/>
  <c r="AK22" i="20"/>
  <c r="Z19" i="20"/>
  <c r="AG18" i="20"/>
  <c r="AB15" i="20"/>
  <c r="AI14" i="20"/>
  <c r="AC12" i="20"/>
  <c r="AJ11" i="20"/>
  <c r="AD9" i="20"/>
  <c r="AK8" i="20"/>
  <c r="AB65" i="21"/>
  <c r="AI64" i="21"/>
  <c r="AJ53" i="21"/>
  <c r="AD51" i="21"/>
  <c r="AJ49" i="21"/>
  <c r="AD47" i="21"/>
  <c r="AC46" i="21"/>
  <c r="AJ45" i="21"/>
  <c r="AD43" i="21"/>
  <c r="AK42" i="21"/>
  <c r="Y26" i="21"/>
  <c r="AF25" i="21"/>
  <c r="Y22" i="21"/>
  <c r="AE21" i="21"/>
  <c r="AD20" i="21"/>
  <c r="AC19" i="21"/>
  <c r="AJ18" i="21"/>
  <c r="AJ14" i="21"/>
  <c r="AD12" i="21"/>
  <c r="AK11" i="21"/>
  <c r="AK6" i="21"/>
  <c r="Q27" i="19"/>
  <c r="AK156" i="20"/>
  <c r="AE154" i="20"/>
  <c r="Y152" i="20"/>
  <c r="AF151" i="20"/>
  <c r="Z149" i="20"/>
  <c r="AG148" i="20"/>
  <c r="AK140" i="20"/>
  <c r="Y138" i="20"/>
  <c r="AA136" i="20"/>
  <c r="AH135" i="20"/>
  <c r="AB133" i="20"/>
  <c r="AI132" i="20"/>
  <c r="AD129" i="20"/>
  <c r="AK128" i="20"/>
  <c r="AE119" i="20"/>
  <c r="AD108" i="20"/>
  <c r="AK107" i="20"/>
  <c r="AE105" i="20"/>
  <c r="Y103" i="20"/>
  <c r="AF102" i="20"/>
  <c r="Z100" i="20"/>
  <c r="AG99" i="20"/>
  <c r="AA97" i="20"/>
  <c r="AH96" i="20"/>
  <c r="AB94" i="20"/>
  <c r="AE89" i="20"/>
  <c r="Y87" i="20"/>
  <c r="AF86" i="20"/>
  <c r="AB82" i="20"/>
  <c r="AI81" i="20"/>
  <c r="AC79" i="20"/>
  <c r="AJ78" i="20"/>
  <c r="AB68" i="20"/>
  <c r="AD66" i="20"/>
  <c r="AK65" i="20"/>
  <c r="Y63" i="20"/>
  <c r="AF62" i="20"/>
  <c r="Z60" i="20"/>
  <c r="AG59" i="20"/>
  <c r="AA57" i="20"/>
  <c r="AH56" i="20"/>
  <c r="AB54" i="20"/>
  <c r="AE49" i="20"/>
  <c r="Y47" i="20"/>
  <c r="Z46" i="20"/>
  <c r="AG45" i="20"/>
  <c r="AA43" i="20"/>
  <c r="AH42" i="20"/>
  <c r="AC39" i="20"/>
  <c r="AJ38" i="20"/>
  <c r="Y33" i="20"/>
  <c r="AF32" i="20"/>
  <c r="Z30" i="20"/>
  <c r="AG29" i="20"/>
  <c r="AA27" i="20"/>
  <c r="AB26" i="20"/>
  <c r="AI25" i="20"/>
  <c r="AD22" i="20"/>
  <c r="AK21" i="20"/>
  <c r="Z18" i="20"/>
  <c r="AG17" i="20"/>
  <c r="AH16" i="20"/>
  <c r="AB14" i="20"/>
  <c r="AI13" i="20"/>
  <c r="AC11" i="20"/>
  <c r="AC199" i="20"/>
  <c r="AJ198" i="20"/>
  <c r="AD196" i="20"/>
  <c r="AK195" i="20"/>
  <c r="AE193" i="20"/>
  <c r="Y191" i="20"/>
  <c r="AF190" i="20"/>
  <c r="Z188" i="20"/>
  <c r="AC186" i="20"/>
  <c r="AJ185" i="20"/>
  <c r="Y182" i="20"/>
  <c r="AF181" i="20"/>
  <c r="AB175" i="20"/>
  <c r="AC174" i="20"/>
  <c r="AD173" i="20"/>
  <c r="AK172" i="20"/>
  <c r="AE170" i="20"/>
  <c r="Z167" i="20"/>
  <c r="AG166" i="20"/>
  <c r="AH165" i="20"/>
  <c r="Z162" i="20"/>
  <c r="AG161" i="20"/>
  <c r="AA159" i="20"/>
  <c r="AH158" i="20"/>
  <c r="AJ156" i="20"/>
  <c r="AD154" i="20"/>
  <c r="AK153" i="20"/>
  <c r="AE151" i="20"/>
  <c r="Y149" i="20"/>
  <c r="AF148" i="20"/>
  <c r="AJ140" i="20"/>
  <c r="Y137" i="20"/>
  <c r="Z136" i="20"/>
  <c r="AG135" i="20"/>
  <c r="AA133" i="20"/>
  <c r="AH132" i="20"/>
  <c r="AC129" i="20"/>
  <c r="AJ128" i="20"/>
  <c r="Z125" i="20"/>
  <c r="AG124" i="20"/>
  <c r="AH123" i="20"/>
  <c r="AD119" i="20"/>
  <c r="AB93" i="20"/>
  <c r="AI92" i="20"/>
  <c r="AD89" i="20"/>
  <c r="AK88" i="20"/>
  <c r="AE86" i="20"/>
  <c r="AA82" i="20"/>
  <c r="AH81" i="20"/>
  <c r="AB79" i="20"/>
  <c r="AI78" i="20"/>
  <c r="AJ77" i="20"/>
  <c r="AD75" i="20"/>
  <c r="AK74" i="20"/>
  <c r="AA68" i="20"/>
  <c r="AC66" i="20"/>
  <c r="AJ65" i="20"/>
  <c r="AB53" i="20"/>
  <c r="AI52" i="20"/>
  <c r="AD49" i="20"/>
  <c r="AK48" i="20"/>
  <c r="Y46" i="20"/>
  <c r="AF45" i="20"/>
  <c r="AB39" i="20"/>
  <c r="AI38" i="20"/>
  <c r="AD35" i="20"/>
  <c r="AK34" i="20"/>
  <c r="AE32" i="20"/>
  <c r="Y30" i="20"/>
  <c r="AF29" i="20"/>
  <c r="Z27" i="20"/>
  <c r="Y18" i="20"/>
  <c r="AF17" i="20"/>
  <c r="AG16" i="20"/>
  <c r="AA14" i="20"/>
  <c r="AH13" i="20"/>
  <c r="AB11" i="20"/>
  <c r="AI10" i="20"/>
  <c r="Z208" i="20"/>
  <c r="AA207" i="20"/>
  <c r="AH206" i="20"/>
  <c r="AC203" i="20"/>
  <c r="AJ202" i="20"/>
  <c r="Y186" i="20"/>
  <c r="AF185" i="20"/>
  <c r="AB181" i="20"/>
  <c r="AC180" i="20"/>
  <c r="AJ179" i="20"/>
  <c r="AD177" i="20"/>
  <c r="AK176" i="20"/>
  <c r="Y174" i="20"/>
  <c r="Z173" i="20"/>
  <c r="AG172" i="20"/>
  <c r="AA170" i="20"/>
  <c r="AH169" i="20"/>
  <c r="AI168" i="20"/>
  <c r="AC166" i="20"/>
  <c r="AC161" i="20"/>
  <c r="AJ160" i="20"/>
  <c r="AD158" i="20"/>
  <c r="AF156" i="20"/>
  <c r="Z154" i="20"/>
  <c r="AG153" i="20"/>
  <c r="AA151" i="20"/>
  <c r="AH150" i="20"/>
  <c r="AB148" i="20"/>
  <c r="AC147" i="20"/>
  <c r="AJ146" i="20"/>
  <c r="AD144" i="20"/>
  <c r="AK143" i="20"/>
  <c r="AE141" i="20"/>
  <c r="AF140" i="20"/>
  <c r="AG139" i="20"/>
  <c r="Y129" i="20"/>
  <c r="AF128" i="20"/>
  <c r="AH127" i="20"/>
  <c r="AD123" i="20"/>
  <c r="AK122" i="20"/>
  <c r="Z119" i="20"/>
  <c r="AG118" i="20"/>
  <c r="AH117" i="20"/>
  <c r="AB115" i="20"/>
  <c r="AI114" i="20"/>
  <c r="AC112" i="20"/>
  <c r="AJ111" i="20"/>
  <c r="Y108" i="20"/>
  <c r="AF107" i="20"/>
  <c r="Z105" i="20"/>
  <c r="AG104" i="20"/>
  <c r="AA102" i="20"/>
  <c r="AH101" i="20"/>
  <c r="AB99" i="20"/>
  <c r="AI98" i="20"/>
  <c r="AC96" i="20"/>
  <c r="AJ95" i="20"/>
  <c r="AE92" i="20"/>
  <c r="AF77" i="20"/>
  <c r="Z75" i="20"/>
  <c r="AG74" i="20"/>
  <c r="Y66" i="20"/>
  <c r="AF65" i="20"/>
  <c r="AA62" i="20"/>
  <c r="AH61" i="20"/>
  <c r="AB59" i="20"/>
  <c r="AI58" i="20"/>
  <c r="AC56" i="20"/>
  <c r="AJ55" i="20"/>
  <c r="AE52" i="20"/>
  <c r="AB45" i="20"/>
  <c r="AI44" i="20"/>
  <c r="AC42" i="20"/>
  <c r="AJ41" i="20"/>
  <c r="Z35" i="20"/>
  <c r="AG34" i="20"/>
  <c r="AA32" i="20"/>
  <c r="AH31" i="20"/>
  <c r="AB29" i="20"/>
  <c r="AI28" i="20"/>
  <c r="Y22" i="20"/>
  <c r="AF21" i="20"/>
  <c r="AG20" i="20"/>
  <c r="AB17" i="20"/>
  <c r="AC16" i="20"/>
  <c r="AJ15" i="20"/>
  <c r="AD13" i="20"/>
  <c r="AK12" i="20"/>
  <c r="AE10" i="20"/>
  <c r="Y8" i="20"/>
  <c r="AG90" i="20"/>
  <c r="AA88" i="20"/>
  <c r="AH87" i="20"/>
  <c r="AB85" i="20"/>
  <c r="AD83" i="20"/>
  <c r="AK82" i="20"/>
  <c r="AE80" i="20"/>
  <c r="Y78" i="20"/>
  <c r="AB73" i="20"/>
  <c r="AI72" i="20"/>
  <c r="AC70" i="20"/>
  <c r="AJ69" i="20"/>
  <c r="AK68" i="20"/>
  <c r="Z65" i="20"/>
  <c r="AG64" i="20"/>
  <c r="AH63" i="20"/>
  <c r="AB61" i="20"/>
  <c r="AI60" i="20"/>
  <c r="AC58" i="20"/>
  <c r="AJ57" i="20"/>
  <c r="AD55" i="20"/>
  <c r="AK54" i="20"/>
  <c r="AF51" i="20"/>
  <c r="AG50" i="20"/>
  <c r="AA48" i="20"/>
  <c r="AE40" i="20"/>
  <c r="Y38" i="20"/>
  <c r="AF37" i="20"/>
  <c r="AK26" i="20"/>
  <c r="AE24" i="20"/>
  <c r="AF23" i="20"/>
  <c r="Z21" i="20"/>
  <c r="AA20" i="20"/>
  <c r="AB19" i="20"/>
  <c r="AI18" i="20"/>
  <c r="AD15" i="20"/>
  <c r="AK14" i="20"/>
  <c r="AE12" i="20"/>
  <c r="Y10" i="20"/>
  <c r="AF9" i="20"/>
  <c r="Z3" i="20"/>
  <c r="Y240" i="21"/>
  <c r="AF239" i="21"/>
  <c r="Z237" i="21"/>
  <c r="AG236" i="21"/>
  <c r="Y220" i="21"/>
  <c r="AE218" i="21"/>
  <c r="AK216" i="21"/>
  <c r="AJ215" i="21"/>
  <c r="AI214" i="21"/>
  <c r="AC212" i="21"/>
  <c r="AJ211" i="21"/>
  <c r="AD209" i="21"/>
  <c r="AK208" i="21"/>
  <c r="AJ207" i="21"/>
  <c r="AD205" i="21"/>
  <c r="AC204" i="21"/>
  <c r="AJ203" i="21"/>
  <c r="AB199" i="21"/>
  <c r="AI198" i="21"/>
  <c r="AC196" i="21"/>
  <c r="AJ195" i="21"/>
  <c r="AD193" i="21"/>
  <c r="AK192" i="21"/>
  <c r="AE190" i="21"/>
  <c r="Y188" i="21"/>
  <c r="AF187" i="21"/>
  <c r="AE186" i="21"/>
  <c r="Y184" i="21"/>
  <c r="AD181" i="21"/>
  <c r="AC180" i="21"/>
  <c r="AJ179" i="21"/>
  <c r="AD177" i="21"/>
  <c r="AK176" i="21"/>
  <c r="AC172" i="21"/>
  <c r="AJ171" i="21"/>
  <c r="AB168" i="21"/>
  <c r="AI167" i="21"/>
  <c r="AB164" i="21"/>
  <c r="AA163" i="21"/>
  <c r="AF162" i="21"/>
  <c r="Z160" i="21"/>
  <c r="AG159" i="21"/>
  <c r="AB181" i="21"/>
  <c r="AA169" i="21"/>
  <c r="Z164" i="21"/>
  <c r="Y163" i="21"/>
  <c r="AD162" i="21"/>
  <c r="AK161" i="21"/>
  <c r="AE159" i="21"/>
  <c r="AK157" i="21"/>
  <c r="AJ156" i="21"/>
  <c r="AC154" i="21"/>
  <c r="AJ153" i="21"/>
  <c r="AD151" i="21"/>
  <c r="AK150" i="21"/>
  <c r="AE148" i="21"/>
  <c r="AD147" i="21"/>
  <c r="AK146" i="21"/>
  <c r="AE144" i="21"/>
  <c r="Y142" i="21"/>
  <c r="AF141" i="21"/>
  <c r="AE140" i="21"/>
  <c r="AD139" i="21"/>
  <c r="AK138" i="21"/>
  <c r="AJ137" i="21"/>
  <c r="AI136" i="21"/>
  <c r="AC134" i="21"/>
  <c r="AJ133" i="21"/>
  <c r="AD131" i="21"/>
  <c r="AC130" i="21"/>
  <c r="AJ129" i="21"/>
  <c r="Y127" i="21"/>
  <c r="AE125" i="21"/>
  <c r="AK123" i="21"/>
  <c r="AD120" i="21"/>
  <c r="AC119" i="21"/>
  <c r="AJ118" i="21"/>
  <c r="AI117" i="21"/>
  <c r="AJ114" i="21"/>
  <c r="AD112" i="21"/>
  <c r="AK111" i="21"/>
  <c r="AJ110" i="21"/>
  <c r="AI109" i="21"/>
  <c r="AC107" i="21"/>
  <c r="AJ106" i="21"/>
  <c r="AD104" i="21"/>
  <c r="AK103" i="21"/>
  <c r="AE101" i="21"/>
  <c r="Y99" i="21"/>
  <c r="AF98" i="21"/>
  <c r="Z96" i="21"/>
  <c r="AG95" i="21"/>
  <c r="Y92" i="21"/>
  <c r="AF91" i="21"/>
  <c r="AE90" i="21"/>
  <c r="AI39" i="20"/>
  <c r="AC37" i="20"/>
  <c r="AD36" i="20"/>
  <c r="AK35" i="20"/>
  <c r="AE33" i="20"/>
  <c r="Y31" i="20"/>
  <c r="AF30" i="20"/>
  <c r="Z28" i="20"/>
  <c r="AG27" i="20"/>
  <c r="AH26" i="20"/>
  <c r="AB24" i="20"/>
  <c r="AC23" i="20"/>
  <c r="AJ22" i="20"/>
  <c r="AA15" i="20"/>
  <c r="AH14" i="20"/>
  <c r="AB12" i="20"/>
  <c r="AI11" i="20"/>
  <c r="AC9" i="20"/>
  <c r="AJ8" i="20"/>
  <c r="AK7" i="20"/>
  <c r="AD248" i="21"/>
  <c r="AK247" i="21"/>
  <c r="AJ246" i="21"/>
  <c r="AD244" i="21"/>
  <c r="AC243" i="21"/>
  <c r="AJ242" i="21"/>
  <c r="AI233" i="21"/>
  <c r="AC231" i="21"/>
  <c r="AJ230" i="21"/>
  <c r="AD228" i="21"/>
  <c r="AC227" i="21"/>
  <c r="AB226" i="21"/>
  <c r="AI225" i="21"/>
  <c r="AC223" i="21"/>
  <c r="AJ222" i="21"/>
  <c r="AI217" i="21"/>
  <c r="AH216" i="21"/>
  <c r="AG215" i="21"/>
  <c r="AF214" i="21"/>
  <c r="Z212" i="21"/>
  <c r="AG211" i="21"/>
  <c r="AA209" i="21"/>
  <c r="AH208" i="21"/>
  <c r="Z204" i="21"/>
  <c r="AF198" i="21"/>
  <c r="Z196" i="21"/>
  <c r="AG195" i="21"/>
  <c r="AA193" i="21"/>
  <c r="AH192" i="21"/>
  <c r="AB190" i="21"/>
  <c r="AI189" i="21"/>
  <c r="AC187" i="21"/>
  <c r="AB186" i="21"/>
  <c r="AI185" i="21"/>
  <c r="AA181" i="21"/>
  <c r="Z180" i="21"/>
  <c r="AG179" i="21"/>
  <c r="AA177" i="21"/>
  <c r="AH176" i="21"/>
  <c r="Z172" i="21"/>
  <c r="AG171" i="21"/>
  <c r="Z169" i="21"/>
  <c r="Y168" i="21"/>
  <c r="AF167" i="21"/>
  <c r="AC162" i="21"/>
  <c r="AJ161" i="21"/>
  <c r="AD159" i="21"/>
  <c r="AK158" i="21"/>
  <c r="AJ157" i="21"/>
  <c r="AI156" i="21"/>
  <c r="AB154" i="21"/>
  <c r="AI153" i="21"/>
  <c r="AC151" i="21"/>
  <c r="AJ150" i="21"/>
  <c r="AC139" i="21"/>
  <c r="AJ138" i="21"/>
  <c r="AI137" i="21"/>
  <c r="AH136" i="21"/>
  <c r="AB134" i="21"/>
  <c r="AI133" i="21"/>
  <c r="AC131" i="21"/>
  <c r="AJ123" i="21"/>
  <c r="AB119" i="21"/>
  <c r="AI118" i="21"/>
  <c r="AC8" i="20"/>
  <c r="AC242" i="21"/>
  <c r="AB241" i="21"/>
  <c r="AI240" i="21"/>
  <c r="AC238" i="21"/>
  <c r="AJ237" i="21"/>
  <c r="AD235" i="21"/>
  <c r="AB225" i="21"/>
  <c r="AI224" i="21"/>
  <c r="AC222" i="21"/>
  <c r="AJ221" i="21"/>
  <c r="AI220" i="21"/>
  <c r="Y214" i="21"/>
  <c r="AF213" i="21"/>
  <c r="Z211" i="21"/>
  <c r="AG210" i="21"/>
  <c r="AA208" i="21"/>
  <c r="Z207" i="21"/>
  <c r="AG206" i="21"/>
  <c r="AB185" i="21"/>
  <c r="AI184" i="21"/>
  <c r="AH183" i="21"/>
  <c r="AF173" i="21"/>
  <c r="Z171" i="21"/>
  <c r="AG170" i="21"/>
  <c r="Y167" i="21"/>
  <c r="AF166" i="21"/>
  <c r="AE165" i="21"/>
  <c r="AK163" i="21"/>
  <c r="AC161" i="21"/>
  <c r="AJ160" i="21"/>
  <c r="AC157" i="21"/>
  <c r="AB156" i="21"/>
  <c r="AI155" i="21"/>
  <c r="AC35" i="20"/>
  <c r="AJ34" i="20"/>
  <c r="AD32" i="20"/>
  <c r="AK31" i="20"/>
  <c r="AE29" i="20"/>
  <c r="Y27" i="20"/>
  <c r="Z26" i="20"/>
  <c r="AG25" i="20"/>
  <c r="AB22" i="20"/>
  <c r="AI21" i="20"/>
  <c r="AK19" i="20"/>
  <c r="AE17" i="20"/>
  <c r="AF16" i="20"/>
  <c r="Z14" i="20"/>
  <c r="AG13" i="20"/>
  <c r="AA11" i="20"/>
  <c r="AC247" i="21"/>
  <c r="AB246" i="21"/>
  <c r="AI245" i="21"/>
  <c r="AB234" i="21"/>
  <c r="AA233" i="21"/>
  <c r="AH232" i="21"/>
  <c r="AB230" i="21"/>
  <c r="AI229" i="21"/>
  <c r="AG219" i="21"/>
  <c r="AA217" i="21"/>
  <c r="Z216" i="21"/>
  <c r="Y215" i="21"/>
  <c r="Y207" i="21"/>
  <c r="AF206" i="21"/>
  <c r="Y203" i="21"/>
  <c r="AF202" i="21"/>
  <c r="AE201" i="21"/>
  <c r="AD200" i="21"/>
  <c r="AK199" i="21"/>
  <c r="AE197" i="21"/>
  <c r="Y195" i="21"/>
  <c r="AF194" i="21"/>
  <c r="Z192" i="21"/>
  <c r="AG191" i="21"/>
  <c r="AA189" i="21"/>
  <c r="AH188" i="21"/>
  <c r="AF182" i="21"/>
  <c r="AF178" i="21"/>
  <c r="Z176" i="21"/>
  <c r="AG175" i="21"/>
  <c r="AF174" i="21"/>
  <c r="AK168" i="21"/>
  <c r="AE166" i="21"/>
  <c r="AD165" i="21"/>
  <c r="AK164" i="21"/>
  <c r="AJ163" i="21"/>
  <c r="AB161" i="21"/>
  <c r="AI160" i="21"/>
  <c r="AB112" i="20"/>
  <c r="AI111" i="20"/>
  <c r="AJ110" i="20"/>
  <c r="AD92" i="20"/>
  <c r="AK91" i="20"/>
  <c r="Y89" i="20"/>
  <c r="AF88" i="20"/>
  <c r="Z86" i="20"/>
  <c r="AG85" i="20"/>
  <c r="AH84" i="20"/>
  <c r="AE77" i="20"/>
  <c r="Y75" i="20"/>
  <c r="AF74" i="20"/>
  <c r="AG73" i="20"/>
  <c r="AA71" i="20"/>
  <c r="AH70" i="20"/>
  <c r="AE65" i="20"/>
  <c r="AD52" i="20"/>
  <c r="AK51" i="20"/>
  <c r="Y49" i="20"/>
  <c r="AF48" i="20"/>
  <c r="AA45" i="20"/>
  <c r="AH44" i="20"/>
  <c r="AB42" i="20"/>
  <c r="AI41" i="20"/>
  <c r="AJ40" i="20"/>
  <c r="AD38" i="20"/>
  <c r="AK37" i="20"/>
  <c r="AC25" i="20"/>
  <c r="AJ24" i="20"/>
  <c r="AK23" i="20"/>
  <c r="AE21" i="20"/>
  <c r="AF20" i="20"/>
  <c r="AG19" i="20"/>
  <c r="AA17" i="20"/>
  <c r="AB16" i="20"/>
  <c r="AI15" i="20"/>
  <c r="AC13" i="20"/>
  <c r="AJ12" i="20"/>
  <c r="AD10" i="20"/>
  <c r="AK9" i="20"/>
  <c r="AE245" i="21"/>
  <c r="AK243" i="21"/>
  <c r="AD240" i="21"/>
  <c r="AK239" i="21"/>
  <c r="AE237" i="21"/>
  <c r="Y235" i="21"/>
  <c r="AK227" i="21"/>
  <c r="AJ226" i="21"/>
  <c r="AD224" i="21"/>
  <c r="AK223" i="21"/>
  <c r="AE221" i="21"/>
  <c r="AD220" i="21"/>
  <c r="AA213" i="21"/>
  <c r="AH212" i="21"/>
  <c r="AB210" i="21"/>
  <c r="AI209" i="21"/>
  <c r="AB206" i="21"/>
  <c r="AI205" i="21"/>
  <c r="AA201" i="21"/>
  <c r="Z200" i="21"/>
  <c r="AF147" i="21"/>
  <c r="Z145" i="21"/>
  <c r="AG144" i="21"/>
  <c r="AA142" i="21"/>
  <c r="AH141" i="21"/>
  <c r="AG140" i="21"/>
  <c r="AK136" i="21"/>
  <c r="AE134" i="21"/>
  <c r="Y132" i="21"/>
  <c r="AF131" i="21"/>
  <c r="AE130" i="21"/>
  <c r="Y128" i="21"/>
  <c r="AA127" i="21"/>
  <c r="Z126" i="21"/>
  <c r="AG125" i="21"/>
  <c r="AE119" i="21"/>
  <c r="AK117" i="21"/>
  <c r="AE115" i="21"/>
  <c r="Y113" i="21"/>
  <c r="AF112" i="21"/>
  <c r="AA92" i="21"/>
  <c r="AH91" i="21"/>
  <c r="AG90" i="21"/>
  <c r="AA88" i="21"/>
  <c r="AH87" i="21"/>
  <c r="AB85" i="21"/>
  <c r="AA84" i="21"/>
  <c r="Z83" i="21"/>
  <c r="AG82" i="21"/>
  <c r="AA80" i="21"/>
  <c r="AH79" i="21"/>
  <c r="AA76" i="21"/>
  <c r="AH75" i="21"/>
  <c r="AA72" i="21"/>
  <c r="AH71" i="21"/>
  <c r="AB69" i="21"/>
  <c r="AA68" i="21"/>
  <c r="Z67" i="21"/>
  <c r="Y66" i="21"/>
  <c r="AF65" i="21"/>
  <c r="Y62" i="21"/>
  <c r="AF61" i="21"/>
  <c r="Z59" i="21"/>
  <c r="AG58" i="21"/>
  <c r="AA56" i="21"/>
  <c r="AH55" i="21"/>
  <c r="AA52" i="21"/>
  <c r="AH51" i="21"/>
  <c r="AG50" i="21"/>
  <c r="AA48" i="21"/>
  <c r="AH47" i="21"/>
  <c r="AG46" i="21"/>
  <c r="AA44" i="21"/>
  <c r="AH43" i="21"/>
  <c r="AB41" i="21"/>
  <c r="AA40" i="21"/>
  <c r="AH39" i="21"/>
  <c r="AB37" i="21"/>
  <c r="AA36" i="21"/>
  <c r="AH35" i="21"/>
  <c r="AB33" i="21"/>
  <c r="AI32" i="21"/>
  <c r="AC30" i="21"/>
  <c r="AJ29" i="21"/>
  <c r="AD27" i="21"/>
  <c r="AC26" i="21"/>
  <c r="AJ25" i="21"/>
  <c r="AC22" i="21"/>
  <c r="AI21" i="21"/>
  <c r="AH20" i="21"/>
  <c r="AG19" i="21"/>
  <c r="AA17" i="21"/>
  <c r="Z16" i="21"/>
  <c r="AG15" i="21"/>
  <c r="AA13" i="21"/>
  <c r="AH12" i="21"/>
  <c r="AB10" i="21"/>
  <c r="AI9" i="21"/>
  <c r="U27" i="19"/>
  <c r="U25" i="19" s="1"/>
  <c r="O23" i="19"/>
  <c r="Q22" i="19"/>
  <c r="AF87" i="21"/>
  <c r="Z85" i="21"/>
  <c r="Y76" i="21"/>
  <c r="AF75" i="21"/>
  <c r="Y72" i="21"/>
  <c r="AF71" i="21"/>
  <c r="Z69" i="21"/>
  <c r="AJ63" i="21"/>
  <c r="AD61" i="21"/>
  <c r="AK60" i="21"/>
  <c r="AE58" i="21"/>
  <c r="Y56" i="21"/>
  <c r="AF55" i="21"/>
  <c r="Y52" i="21"/>
  <c r="AF51" i="21"/>
  <c r="AE50" i="21"/>
  <c r="AF47" i="21"/>
  <c r="Y36" i="21"/>
  <c r="AF35" i="21"/>
  <c r="Z33" i="21"/>
  <c r="AA30" i="21"/>
  <c r="AH29" i="21"/>
  <c r="AB27" i="21"/>
  <c r="AA26" i="21"/>
  <c r="AH25" i="21"/>
  <c r="AA22" i="21"/>
  <c r="AE19" i="21"/>
  <c r="Y17" i="21"/>
  <c r="AE15" i="21"/>
  <c r="AF12" i="21"/>
  <c r="Z10" i="21"/>
  <c r="AG9" i="21"/>
  <c r="AJ4" i="21"/>
  <c r="S27" i="19"/>
  <c r="P26" i="19"/>
  <c r="P25" i="19" s="1"/>
  <c r="O22" i="19"/>
  <c r="AK187" i="20"/>
  <c r="AH109" i="21"/>
  <c r="AB107" i="21"/>
  <c r="AI106" i="21"/>
  <c r="AC104" i="21"/>
  <c r="AJ103" i="21"/>
  <c r="AD101" i="21"/>
  <c r="AK100" i="21"/>
  <c r="AE98" i="21"/>
  <c r="Y96" i="21"/>
  <c r="AF95" i="21"/>
  <c r="AE91" i="21"/>
  <c r="AD82" i="21"/>
  <c r="AK81" i="21"/>
  <c r="AE79" i="21"/>
  <c r="AK77" i="21"/>
  <c r="AE75" i="21"/>
  <c r="AK73" i="21"/>
  <c r="AE71" i="21"/>
  <c r="Y69" i="21"/>
  <c r="AJ64" i="21"/>
  <c r="AI63" i="21"/>
  <c r="AC61" i="21"/>
  <c r="AJ60" i="21"/>
  <c r="AD58" i="21"/>
  <c r="AK53" i="21"/>
  <c r="AE51" i="21"/>
  <c r="AE39" i="21"/>
  <c r="AF32" i="21"/>
  <c r="Z30" i="21"/>
  <c r="AA27" i="21"/>
  <c r="Z26" i="21"/>
  <c r="AF21" i="21"/>
  <c r="AD19" i="21"/>
  <c r="AD15" i="21"/>
  <c r="AE12" i="21"/>
  <c r="R27" i="19"/>
  <c r="AB153" i="21"/>
  <c r="AI152" i="21"/>
  <c r="AC150" i="21"/>
  <c r="AJ149" i="21"/>
  <c r="AC146" i="21"/>
  <c r="AJ145" i="21"/>
  <c r="AK142" i="21"/>
  <c r="AC138" i="21"/>
  <c r="AB137" i="21"/>
  <c r="AA136" i="21"/>
  <c r="AB133" i="21"/>
  <c r="AI132" i="21"/>
  <c r="AB129" i="21"/>
  <c r="AI128" i="21"/>
  <c r="AK127" i="21"/>
  <c r="AJ126" i="21"/>
  <c r="AD124" i="21"/>
  <c r="AC123" i="21"/>
  <c r="AJ122" i="21"/>
  <c r="AI121" i="21"/>
  <c r="AB118" i="21"/>
  <c r="AA117" i="21"/>
  <c r="AH116" i="21"/>
  <c r="AB114" i="21"/>
  <c r="AI113" i="21"/>
  <c r="AC111" i="21"/>
  <c r="AB110" i="21"/>
  <c r="AA109" i="21"/>
  <c r="AH108" i="21"/>
  <c r="AB106" i="21"/>
  <c r="AI105" i="21"/>
  <c r="AC103" i="21"/>
  <c r="AJ102" i="21"/>
  <c r="AD100" i="21"/>
  <c r="AE97" i="21"/>
  <c r="Y95" i="21"/>
  <c r="AF94" i="21"/>
  <c r="AE93" i="21"/>
  <c r="AJ83" i="21"/>
  <c r="AD81" i="21"/>
  <c r="AK80" i="21"/>
  <c r="AE78" i="21"/>
  <c r="AD77" i="21"/>
  <c r="AK76" i="21"/>
  <c r="AE74" i="21"/>
  <c r="AD73" i="21"/>
  <c r="AK72" i="21"/>
  <c r="AE70" i="21"/>
  <c r="AI66" i="21"/>
  <c r="AC64" i="21"/>
  <c r="AB63" i="21"/>
  <c r="AI62" i="21"/>
  <c r="AJ59" i="21"/>
  <c r="AD57" i="21"/>
  <c r="AK56" i="21"/>
  <c r="AE54" i="21"/>
  <c r="AD53" i="21"/>
  <c r="AK52" i="21"/>
  <c r="AK40" i="21"/>
  <c r="AE38" i="21"/>
  <c r="AK36" i="21"/>
  <c r="AE34" i="21"/>
  <c r="Y32" i="21"/>
  <c r="AF31" i="21"/>
  <c r="Z29" i="21"/>
  <c r="AG28" i="21"/>
  <c r="Z25" i="21"/>
  <c r="AG24" i="21"/>
  <c r="AD18" i="21"/>
  <c r="AK17" i="21"/>
  <c r="AJ16" i="21"/>
  <c r="AD14" i="21"/>
  <c r="AK13" i="21"/>
  <c r="AE11" i="21"/>
  <c r="Y9" i="21"/>
  <c r="AF8" i="21"/>
  <c r="AB4" i="21"/>
  <c r="AC158" i="21"/>
  <c r="AB157" i="21"/>
  <c r="AA156" i="21"/>
  <c r="AB138" i="21"/>
  <c r="AA137" i="21"/>
  <c r="AI126" i="21"/>
  <c r="AC124" i="21"/>
  <c r="AB123" i="21"/>
  <c r="AI122" i="21"/>
  <c r="AH121" i="21"/>
  <c r="AA110" i="21"/>
  <c r="Z109" i="21"/>
  <c r="AG108" i="21"/>
  <c r="AA106" i="21"/>
  <c r="AH105" i="21"/>
  <c r="AB103" i="21"/>
  <c r="AI102" i="21"/>
  <c r="AJ99" i="21"/>
  <c r="AD97" i="21"/>
  <c r="AK96" i="21"/>
  <c r="AE94" i="21"/>
  <c r="AD93" i="21"/>
  <c r="AJ84" i="21"/>
  <c r="AI83" i="21"/>
  <c r="AC81" i="21"/>
  <c r="AJ80" i="21"/>
  <c r="AD78" i="21"/>
  <c r="AC77" i="21"/>
  <c r="AJ76" i="21"/>
  <c r="AD74" i="21"/>
  <c r="AI67" i="21"/>
  <c r="AH66" i="21"/>
  <c r="AB64" i="21"/>
  <c r="AA63" i="21"/>
  <c r="AH62" i="21"/>
  <c r="AB60" i="21"/>
  <c r="AI59" i="21"/>
  <c r="AC57" i="21"/>
  <c r="AJ56" i="21"/>
  <c r="AD54" i="21"/>
  <c r="AJ44" i="21"/>
  <c r="AD42" i="21"/>
  <c r="AK41" i="21"/>
  <c r="AJ40" i="21"/>
  <c r="AD38" i="21"/>
  <c r="AJ36" i="21"/>
  <c r="AD34" i="21"/>
  <c r="AK33" i="21"/>
  <c r="Y29" i="21"/>
  <c r="AF28" i="21"/>
  <c r="AJ17" i="21"/>
  <c r="AI16" i="21"/>
  <c r="AJ13" i="21"/>
  <c r="AE8" i="21"/>
  <c r="AD7" i="21"/>
  <c r="AG199" i="21"/>
  <c r="AA197" i="21"/>
  <c r="AH196" i="21"/>
  <c r="AB194" i="21"/>
  <c r="AI193" i="21"/>
  <c r="AJ190" i="21"/>
  <c r="AD188" i="21"/>
  <c r="AK187" i="21"/>
  <c r="AJ186" i="21"/>
  <c r="AD184" i="21"/>
  <c r="AC183" i="21"/>
  <c r="AH180" i="21"/>
  <c r="AB178" i="21"/>
  <c r="AI177" i="21"/>
  <c r="AC175" i="21"/>
  <c r="AB174" i="21"/>
  <c r="AA173" i="21"/>
  <c r="AH172" i="21"/>
  <c r="AB170" i="21"/>
  <c r="AH169" i="21"/>
  <c r="AA166" i="21"/>
  <c r="Z165" i="21"/>
  <c r="AG164" i="21"/>
  <c r="AF163" i="21"/>
  <c r="AK162" i="21"/>
  <c r="AE160" i="21"/>
  <c r="Y158" i="21"/>
  <c r="AD155" i="21"/>
  <c r="AJ154" i="21"/>
  <c r="AD152" i="21"/>
  <c r="AK151" i="21"/>
  <c r="AE149" i="21"/>
  <c r="AK147" i="21"/>
  <c r="AE145" i="21"/>
  <c r="Y143" i="21"/>
  <c r="AF142" i="21"/>
  <c r="AC135" i="21"/>
  <c r="AJ134" i="21"/>
  <c r="AD132" i="21"/>
  <c r="AK131" i="21"/>
  <c r="AJ130" i="21"/>
  <c r="AF127" i="21"/>
  <c r="AD121" i="21"/>
  <c r="AK120" i="21"/>
  <c r="AJ119" i="21"/>
  <c r="AC116" i="21"/>
  <c r="AJ115" i="21"/>
  <c r="AD113" i="21"/>
  <c r="AK112" i="21"/>
  <c r="Z93" i="21"/>
  <c r="AF92" i="21"/>
  <c r="Y89" i="21"/>
  <c r="AF88" i="21"/>
  <c r="Z86" i="21"/>
  <c r="AG85" i="21"/>
  <c r="Y77" i="21"/>
  <c r="AF76" i="21"/>
  <c r="Z74" i="21"/>
  <c r="AF72" i="21"/>
  <c r="Z70" i="21"/>
  <c r="AG69" i="21"/>
  <c r="AF68" i="21"/>
  <c r="AD62" i="21"/>
  <c r="AK61" i="21"/>
  <c r="AE59" i="21"/>
  <c r="Y57" i="21"/>
  <c r="AF56" i="21"/>
  <c r="Z54" i="21"/>
  <c r="AF52" i="21"/>
  <c r="Y49" i="21"/>
  <c r="AF48" i="21"/>
  <c r="AF36" i="21"/>
  <c r="Z34" i="21"/>
  <c r="AG33" i="21"/>
  <c r="AA31" i="21"/>
  <c r="AH30" i="21"/>
  <c r="AB28" i="21"/>
  <c r="AH26" i="21"/>
  <c r="AB24" i="21"/>
  <c r="AH22" i="21"/>
  <c r="AF17" i="21"/>
  <c r="AF13" i="21"/>
  <c r="Z11" i="21"/>
  <c r="Z27" i="19"/>
  <c r="W26" i="19"/>
  <c r="W25" i="19" s="1"/>
  <c r="Z92" i="21"/>
  <c r="AG91" i="21"/>
  <c r="AF90" i="21"/>
  <c r="Z88" i="21"/>
  <c r="AA85" i="21"/>
  <c r="Z84" i="21"/>
  <c r="AF82" i="21"/>
  <c r="Z80" i="21"/>
  <c r="AG79" i="21"/>
  <c r="Z76" i="21"/>
  <c r="AG75" i="21"/>
  <c r="Z72" i="21"/>
  <c r="AG71" i="21"/>
  <c r="AA69" i="21"/>
  <c r="Z68" i="21"/>
  <c r="Y67" i="21"/>
  <c r="AE65" i="21"/>
  <c r="AK63" i="21"/>
  <c r="AE61" i="21"/>
  <c r="Y59" i="21"/>
  <c r="AF58" i="21"/>
  <c r="Z56" i="21"/>
  <c r="Z52" i="21"/>
  <c r="AG51" i="21"/>
  <c r="AF50" i="21"/>
  <c r="Z48" i="21"/>
  <c r="AF46" i="21"/>
  <c r="AG43" i="21"/>
  <c r="AA41" i="21"/>
  <c r="Z40" i="21"/>
  <c r="AG39" i="21"/>
  <c r="AA37" i="21"/>
  <c r="Z36" i="21"/>
  <c r="AH32" i="21"/>
  <c r="AB30" i="21"/>
  <c r="AI29" i="21"/>
  <c r="AB26" i="21"/>
  <c r="AI25" i="21"/>
  <c r="AB22" i="21"/>
  <c r="AH21" i="21"/>
  <c r="AF15" i="21"/>
  <c r="Z13" i="21"/>
  <c r="AA10" i="21"/>
  <c r="AH9" i="21"/>
  <c r="AJ187" i="20"/>
  <c r="AB143" i="21"/>
  <c r="AI142" i="21"/>
  <c r="AA138" i="21"/>
  <c r="Z129" i="21"/>
  <c r="AG128" i="21"/>
  <c r="AI127" i="21"/>
  <c r="AH126" i="21"/>
  <c r="AB124" i="21"/>
  <c r="AA123" i="21"/>
  <c r="AH122" i="21"/>
  <c r="Y117" i="21"/>
  <c r="AF116" i="21"/>
  <c r="Z114" i="21"/>
  <c r="AG113" i="21"/>
  <c r="AA111" i="21"/>
  <c r="Z110" i="21"/>
  <c r="Y109" i="21"/>
  <c r="AF108" i="21"/>
  <c r="Z106" i="21"/>
  <c r="AG105" i="21"/>
  <c r="AA103" i="21"/>
  <c r="AH102" i="21"/>
  <c r="AB100" i="21"/>
  <c r="AI99" i="21"/>
  <c r="AC97" i="21"/>
  <c r="AJ96" i="21"/>
  <c r="AD94" i="21"/>
  <c r="AI92" i="21"/>
  <c r="AB89" i="21"/>
  <c r="AI88" i="21"/>
  <c r="AC86" i="21"/>
  <c r="AJ85" i="21"/>
  <c r="AI84" i="21"/>
  <c r="AH83" i="21"/>
  <c r="AB81" i="21"/>
  <c r="AI80" i="21"/>
  <c r="AC78" i="21"/>
  <c r="AB77" i="21"/>
  <c r="AI76" i="21"/>
  <c r="AC74" i="21"/>
  <c r="AB73" i="21"/>
  <c r="AI72" i="21"/>
  <c r="AJ69" i="21"/>
  <c r="AI68" i="21"/>
  <c r="AH67" i="21"/>
  <c r="AG66" i="21"/>
  <c r="AA64" i="21"/>
  <c r="Z63" i="21"/>
  <c r="AA60" i="21"/>
  <c r="AH59" i="21"/>
  <c r="AB57" i="21"/>
  <c r="AI56" i="21"/>
  <c r="AC54" i="21"/>
  <c r="AB53" i="21"/>
  <c r="AI52" i="21"/>
  <c r="AB49" i="21"/>
  <c r="AI48" i="21"/>
  <c r="AB45" i="21"/>
  <c r="AI44" i="21"/>
  <c r="AC42" i="21"/>
  <c r="AJ41" i="21"/>
  <c r="AI40" i="21"/>
  <c r="AC38" i="21"/>
  <c r="AJ37" i="21"/>
  <c r="AI36" i="21"/>
  <c r="AC34" i="21"/>
  <c r="AJ33" i="21"/>
  <c r="AD31" i="21"/>
  <c r="AK30" i="21"/>
  <c r="AE28" i="21"/>
  <c r="AK26" i="21"/>
  <c r="AE24" i="21"/>
  <c r="AD23" i="21"/>
  <c r="AK22" i="21"/>
  <c r="AB18" i="21"/>
  <c r="AH16" i="21"/>
  <c r="AB14" i="21"/>
  <c r="AI13" i="21"/>
  <c r="AC11" i="21"/>
  <c r="AJ10" i="21"/>
  <c r="AD8" i="21"/>
  <c r="AC7" i="21"/>
  <c r="AB108" i="21"/>
  <c r="AI107" i="21"/>
  <c r="AJ104" i="21"/>
  <c r="AD102" i="21"/>
  <c r="AK101" i="21"/>
  <c r="AE99" i="21"/>
  <c r="Y97" i="21"/>
  <c r="AF96" i="21"/>
  <c r="Z94" i="21"/>
  <c r="AE92" i="21"/>
  <c r="AK90" i="21"/>
  <c r="AE88" i="21"/>
  <c r="Y86" i="21"/>
  <c r="AF85" i="21"/>
  <c r="AE84" i="21"/>
  <c r="AD83" i="21"/>
  <c r="AK82" i="21"/>
  <c r="AE80" i="21"/>
  <c r="AE76" i="21"/>
  <c r="Y74" i="21"/>
  <c r="AE72" i="21"/>
  <c r="Y70" i="21"/>
  <c r="AF69" i="21"/>
  <c r="AE68" i="21"/>
  <c r="AD67" i="21"/>
  <c r="AC66" i="21"/>
  <c r="AJ65" i="21"/>
  <c r="AC62" i="21"/>
  <c r="AJ61" i="21"/>
  <c r="AD59" i="21"/>
  <c r="AK58" i="21"/>
  <c r="AE56" i="21"/>
  <c r="Y54" i="21"/>
  <c r="AE52" i="21"/>
  <c r="AK50" i="21"/>
  <c r="AE48" i="21"/>
  <c r="AK46" i="21"/>
  <c r="AE44" i="21"/>
  <c r="Y42" i="21"/>
  <c r="AF41" i="21"/>
  <c r="AE40" i="21"/>
  <c r="AF37" i="21"/>
  <c r="AE36" i="21"/>
  <c r="Y34" i="21"/>
  <c r="AF33" i="21"/>
  <c r="Z31" i="21"/>
  <c r="AG30" i="21"/>
  <c r="AH27" i="21"/>
  <c r="AG26" i="21"/>
  <c r="AA24" i="21"/>
  <c r="Z23" i="21"/>
  <c r="AE17" i="21"/>
  <c r="AD16" i="21"/>
  <c r="AK15" i="21"/>
  <c r="AE13" i="21"/>
  <c r="Y11" i="21"/>
  <c r="AF10" i="21"/>
  <c r="Z8" i="21"/>
  <c r="Y7" i="21"/>
  <c r="Y27" i="19"/>
  <c r="V26" i="19"/>
  <c r="S23" i="19"/>
  <c r="AH158" i="21"/>
  <c r="AG157" i="21"/>
  <c r="AF156" i="21"/>
  <c r="Y154" i="21"/>
  <c r="AF153" i="21"/>
  <c r="AG150" i="21"/>
  <c r="AA148" i="21"/>
  <c r="Z147" i="21"/>
  <c r="AG146" i="21"/>
  <c r="AA144" i="21"/>
  <c r="AH143" i="21"/>
  <c r="AB141" i="21"/>
  <c r="AA140" i="21"/>
  <c r="Z139" i="21"/>
  <c r="AG138" i="21"/>
  <c r="AF137" i="21"/>
  <c r="AE136" i="21"/>
  <c r="Y134" i="21"/>
  <c r="AF133" i="21"/>
  <c r="Y130" i="21"/>
  <c r="AF129" i="21"/>
  <c r="AA125" i="21"/>
  <c r="AH124" i="21"/>
  <c r="AG123" i="21"/>
  <c r="Z120" i="21"/>
  <c r="Y119" i="21"/>
  <c r="AF118" i="21"/>
  <c r="AE117" i="21"/>
  <c r="Y115" i="21"/>
  <c r="AF114" i="21"/>
  <c r="Z112" i="21"/>
  <c r="AG111" i="21"/>
  <c r="AF110" i="21"/>
  <c r="AE109" i="21"/>
  <c r="Y107" i="21"/>
  <c r="AF106" i="21"/>
  <c r="Z104" i="21"/>
  <c r="AG103" i="21"/>
  <c r="AA101" i="21"/>
  <c r="AH100" i="21"/>
  <c r="AB98" i="21"/>
  <c r="AI97" i="21"/>
  <c r="AJ94" i="21"/>
  <c r="AI93" i="21"/>
  <c r="AB91" i="21"/>
  <c r="AA90" i="21"/>
  <c r="AH89" i="21"/>
  <c r="AB87" i="21"/>
  <c r="AI86" i="21"/>
  <c r="AA82" i="21"/>
  <c r="AH81" i="21"/>
  <c r="AB79" i="21"/>
  <c r="AI78" i="21"/>
  <c r="AH77" i="21"/>
  <c r="AB75" i="21"/>
  <c r="AI74" i="21"/>
  <c r="AH73" i="21"/>
  <c r="AB71" i="21"/>
  <c r="AI70" i="21"/>
  <c r="Z65" i="21"/>
  <c r="AG64" i="21"/>
  <c r="AH57" i="21"/>
  <c r="AB55" i="21"/>
  <c r="AI54" i="21"/>
  <c r="AB51" i="21"/>
  <c r="AA50" i="21"/>
  <c r="AH49" i="21"/>
  <c r="AB47" i="21"/>
  <c r="AA46" i="21"/>
  <c r="AH45" i="21"/>
  <c r="AB43" i="21"/>
  <c r="AB39" i="21"/>
  <c r="AB35" i="21"/>
  <c r="AI34" i="21"/>
  <c r="AD29" i="21"/>
  <c r="AD25" i="21"/>
  <c r="AJ23" i="21"/>
  <c r="AI11" i="21"/>
  <c r="AI6" i="21"/>
  <c r="O27" i="19"/>
  <c r="AI187" i="20"/>
  <c r="I17" i="1"/>
  <c r="X25" i="19"/>
  <c r="S17" i="19"/>
  <c r="R21" i="19"/>
  <c r="J17" i="1"/>
  <c r="AI255" i="6"/>
  <c r="AH255" i="5"/>
  <c r="AH255" i="6"/>
  <c r="AC255" i="6"/>
  <c r="AC256" i="6" s="1"/>
  <c r="AG255" i="6"/>
  <c r="AA255" i="17"/>
  <c r="AC255" i="3"/>
  <c r="AF255" i="5"/>
  <c r="AD255" i="6"/>
  <c r="Z255" i="14"/>
  <c r="AC255" i="9"/>
  <c r="AG255" i="12"/>
  <c r="AC255" i="14"/>
  <c r="AE255" i="5"/>
  <c r="AJ255" i="12"/>
  <c r="AF255" i="14"/>
  <c r="AK255" i="6"/>
  <c r="AL256" i="6" s="1"/>
  <c r="AI255" i="14"/>
  <c r="Z255" i="6"/>
  <c r="M128" i="5"/>
  <c r="AE255" i="15"/>
  <c r="AF255" i="11"/>
  <c r="AI255" i="5"/>
  <c r="Y255" i="17"/>
  <c r="AE255" i="18"/>
  <c r="AE255" i="8"/>
  <c r="AK255" i="5"/>
  <c r="AL256" i="5" s="1"/>
  <c r="AJ255" i="5"/>
  <c r="Y255" i="12"/>
  <c r="AA255" i="12"/>
  <c r="AA255" i="6"/>
  <c r="AB256" i="6" s="1"/>
  <c r="AJ255" i="6"/>
  <c r="K128" i="6"/>
  <c r="AG255" i="2"/>
  <c r="AK255" i="17"/>
  <c r="AL256" i="17" s="1"/>
  <c r="AC255" i="2"/>
  <c r="AF255" i="6"/>
  <c r="AH255" i="12"/>
  <c r="AE255" i="14"/>
  <c r="Y68" i="21"/>
  <c r="Y48" i="21"/>
  <c r="AG32" i="21"/>
  <c r="Y13" i="21"/>
  <c r="AG203" i="21"/>
  <c r="Y199" i="21"/>
  <c r="Y164" i="21"/>
  <c r="AD148" i="21"/>
  <c r="AK124" i="21"/>
  <c r="AC120" i="21"/>
  <c r="AK89" i="21"/>
  <c r="AC65" i="21"/>
  <c r="AK57" i="21"/>
  <c r="AE55" i="21"/>
  <c r="AK49" i="21"/>
  <c r="AD46" i="21"/>
  <c r="Y41" i="21"/>
  <c r="Y37" i="21"/>
  <c r="AE35" i="21"/>
  <c r="Y33" i="21"/>
  <c r="AG29" i="21"/>
  <c r="AG25" i="21"/>
  <c r="AE20" i="21"/>
  <c r="AK18" i="21"/>
  <c r="AK14" i="21"/>
  <c r="Y10" i="21"/>
  <c r="AF9" i="21"/>
  <c r="AI4" i="21"/>
  <c r="AK54" i="21"/>
  <c r="AC50" i="21"/>
  <c r="Y255" i="18"/>
  <c r="AC115" i="21"/>
  <c r="AK74" i="21"/>
  <c r="AC15" i="21"/>
  <c r="AH150" i="21"/>
  <c r="AK94" i="21"/>
  <c r="AC75" i="21"/>
  <c r="AI57" i="21"/>
  <c r="AC55" i="21"/>
  <c r="AI53" i="21"/>
  <c r="AC43" i="21"/>
  <c r="AC39" i="21"/>
  <c r="AC35" i="21"/>
  <c r="AK31" i="21"/>
  <c r="Y27" i="21"/>
  <c r="AE25" i="21"/>
  <c r="AK23" i="21"/>
  <c r="AD21" i="21"/>
  <c r="AC20" i="21"/>
  <c r="AI18" i="21"/>
  <c r="AB15" i="21"/>
  <c r="AI14" i="21"/>
  <c r="AC12" i="21"/>
  <c r="AJ11" i="21"/>
  <c r="AK8" i="21"/>
  <c r="AJ6" i="21"/>
  <c r="AG4" i="21"/>
  <c r="Y169" i="21"/>
  <c r="AK165" i="21"/>
  <c r="AC125" i="21"/>
  <c r="AG117" i="21"/>
  <c r="AC90" i="21"/>
  <c r="AK34" i="21"/>
  <c r="AK170" i="21"/>
  <c r="Z151" i="21"/>
  <c r="Z131" i="21"/>
  <c r="AC95" i="21"/>
  <c r="AG60" i="21"/>
  <c r="AA58" i="21"/>
  <c r="AH53" i="21"/>
  <c r="AI42" i="21"/>
  <c r="AI38" i="21"/>
  <c r="AC32" i="21"/>
  <c r="AK28" i="21"/>
  <c r="AK24" i="21"/>
  <c r="AC21" i="21"/>
  <c r="AB20" i="21"/>
  <c r="AA19" i="21"/>
  <c r="AH18" i="21"/>
  <c r="AA15" i="21"/>
  <c r="AH14" i="21"/>
  <c r="AB12" i="21"/>
  <c r="AC9" i="21"/>
  <c r="AJ8" i="21"/>
  <c r="AG5" i="21"/>
  <c r="AF4" i="21"/>
  <c r="AA255" i="18"/>
  <c r="Y88" i="21"/>
  <c r="AK64" i="21"/>
  <c r="AK175" i="21"/>
  <c r="AC171" i="21"/>
  <c r="AG77" i="21"/>
  <c r="AG57" i="21"/>
  <c r="AA43" i="21"/>
  <c r="AC25" i="21"/>
  <c r="AI23" i="21"/>
  <c r="Z19" i="21"/>
  <c r="AG18" i="21"/>
  <c r="AG14" i="21"/>
  <c r="AI8" i="21"/>
  <c r="AD153" i="21"/>
  <c r="Z141" i="21"/>
  <c r="AD133" i="21"/>
  <c r="AG97" i="21"/>
  <c r="Y58" i="21"/>
  <c r="AG42" i="21"/>
  <c r="AG7" i="21"/>
  <c r="AE5" i="21"/>
  <c r="AC255" i="18"/>
  <c r="AD138" i="21"/>
  <c r="AC110" i="21"/>
  <c r="Y98" i="21"/>
  <c r="AK59" i="21"/>
  <c r="Y43" i="21"/>
  <c r="AD255" i="18"/>
  <c r="AD158" i="21"/>
  <c r="AD143" i="21"/>
  <c r="AK99" i="21"/>
  <c r="AK84" i="21"/>
  <c r="AC60" i="21"/>
  <c r="AG178" i="21"/>
  <c r="AH135" i="21"/>
  <c r="AK44" i="21"/>
  <c r="AG183" i="21"/>
  <c r="Y179" i="21"/>
  <c r="AH155" i="21"/>
  <c r="Z136" i="21"/>
  <c r="AC100" i="21"/>
  <c r="AK69" i="21"/>
  <c r="AC53" i="21"/>
  <c r="AC45" i="21"/>
  <c r="AK37" i="21"/>
  <c r="AE31" i="21"/>
  <c r="AC18" i="21"/>
  <c r="AC14" i="21"/>
  <c r="AD11" i="21"/>
  <c r="AK10" i="21"/>
  <c r="AD6" i="21"/>
  <c r="AA4" i="21"/>
  <c r="AF255" i="18"/>
  <c r="AK180" i="21"/>
  <c r="AH160" i="21"/>
  <c r="Z156" i="21"/>
  <c r="AH145" i="21"/>
  <c r="AI17" i="21"/>
  <c r="Z4" i="21"/>
  <c r="AG188" i="21"/>
  <c r="AC70" i="21"/>
  <c r="AG62" i="21"/>
  <c r="AC201" i="21"/>
  <c r="Y189" i="21"/>
  <c r="AC166" i="21"/>
  <c r="Z161" i="21"/>
  <c r="Z146" i="21"/>
  <c r="AG122" i="21"/>
  <c r="Y118" i="21"/>
  <c r="AG102" i="21"/>
  <c r="AG67" i="21"/>
  <c r="Z64" i="21"/>
  <c r="Y63" i="21"/>
  <c r="AA53" i="21"/>
  <c r="AA49" i="21"/>
  <c r="AH48" i="21"/>
  <c r="AI37" i="21"/>
  <c r="AI33" i="21"/>
  <c r="AC31" i="21"/>
  <c r="AK27" i="21"/>
  <c r="AJ26" i="21"/>
  <c r="AC23" i="21"/>
  <c r="AA18" i="21"/>
  <c r="AG16" i="21"/>
  <c r="AA14" i="21"/>
  <c r="AH13" i="21"/>
  <c r="AB11" i="21"/>
  <c r="AC8" i="21"/>
  <c r="AB7" i="21"/>
  <c r="Z5" i="21"/>
  <c r="Y4" i="21"/>
  <c r="AK190" i="21"/>
  <c r="AG163" i="21"/>
  <c r="AG127" i="21"/>
  <c r="Y123" i="21"/>
  <c r="AK119" i="21"/>
  <c r="Y103" i="21"/>
  <c r="AG92" i="21"/>
  <c r="AG80" i="21"/>
  <c r="AG72" i="21"/>
  <c r="AA54" i="21"/>
  <c r="AG52" i="21"/>
  <c r="Z49" i="21"/>
  <c r="AG48" i="21"/>
  <c r="AG40" i="21"/>
  <c r="AA38" i="21"/>
  <c r="AG36" i="21"/>
  <c r="AA34" i="21"/>
  <c r="AH33" i="21"/>
  <c r="AC28" i="21"/>
  <c r="AC24" i="21"/>
  <c r="AI22" i="21"/>
  <c r="AG17" i="21"/>
  <c r="AF16" i="21"/>
  <c r="Z14" i="21"/>
  <c r="AG13" i="21"/>
  <c r="Y5" i="21"/>
  <c r="AI255" i="18"/>
  <c r="AC191" i="21"/>
  <c r="AG168" i="21"/>
  <c r="AD128" i="21"/>
  <c r="AK104" i="21"/>
  <c r="Y73" i="21"/>
  <c r="Y53" i="21"/>
  <c r="AG37" i="21"/>
  <c r="AI27" i="21"/>
  <c r="AA23" i="21"/>
  <c r="Y18" i="21"/>
  <c r="AE16" i="21"/>
  <c r="Y14" i="21"/>
  <c r="AG10" i="21"/>
  <c r="AA8" i="21"/>
  <c r="AC105" i="21"/>
  <c r="Y78" i="21"/>
  <c r="Y38" i="21"/>
  <c r="AA28" i="21"/>
  <c r="AG22" i="21"/>
  <c r="AK19" i="21"/>
  <c r="AK255" i="18"/>
  <c r="AL256" i="18" s="1"/>
  <c r="Y93" i="21"/>
  <c r="AG193" i="21"/>
  <c r="AH130" i="21"/>
  <c r="AK79" i="21"/>
  <c r="AK47" i="21"/>
  <c r="AK39" i="21"/>
  <c r="AD36" i="21"/>
  <c r="Y31" i="21"/>
  <c r="AG27" i="21"/>
  <c r="Z24" i="21"/>
  <c r="Y23" i="21"/>
  <c r="AK20" i="21"/>
  <c r="AC16" i="21"/>
  <c r="AK12" i="21"/>
  <c r="AE10" i="21"/>
  <c r="Y8" i="21"/>
  <c r="Y194" i="21"/>
  <c r="Y174" i="21"/>
  <c r="AG107" i="21"/>
  <c r="AC80" i="21"/>
  <c r="AC48" i="21"/>
  <c r="AC40" i="21"/>
  <c r="AK32" i="21"/>
  <c r="AE30" i="21"/>
  <c r="Y28" i="21"/>
  <c r="AE26" i="21"/>
  <c r="Y24" i="21"/>
  <c r="AC17" i="21"/>
  <c r="AC13" i="21"/>
  <c r="AK9" i="21"/>
  <c r="AK195" i="21"/>
  <c r="AH140" i="21"/>
  <c r="AG112" i="21"/>
  <c r="Y108" i="21"/>
  <c r="AC85" i="21"/>
  <c r="AI47" i="21"/>
  <c r="AC33" i="21"/>
  <c r="AK29" i="21"/>
  <c r="AD26" i="21"/>
  <c r="AI12" i="21"/>
  <c r="AC10" i="21"/>
  <c r="AK185" i="21"/>
  <c r="AC181" i="21"/>
  <c r="AK114" i="21"/>
  <c r="AG87" i="21"/>
  <c r="Y83" i="21"/>
  <c r="AG55" i="21"/>
  <c r="AG47" i="21"/>
  <c r="Z44" i="21"/>
  <c r="AG35" i="21"/>
  <c r="AA33" i="21"/>
  <c r="AC27" i="21"/>
  <c r="AG20" i="21"/>
  <c r="Y16" i="21"/>
  <c r="AG12" i="21"/>
  <c r="AK4" i="21"/>
  <c r="R17" i="19"/>
  <c r="T11" i="1"/>
  <c r="N17" i="1"/>
  <c r="P17" i="19"/>
  <c r="N128" i="2"/>
  <c r="AK255" i="2"/>
  <c r="AK118" i="20"/>
  <c r="AD7" i="20"/>
  <c r="AA5" i="20"/>
  <c r="P22" i="19"/>
  <c r="P21" i="19" s="1"/>
  <c r="N128" i="12"/>
  <c r="O128" i="14"/>
  <c r="AC255" i="17"/>
  <c r="M128" i="17"/>
  <c r="U9" i="19"/>
  <c r="Q11" i="1"/>
  <c r="M17" i="1"/>
  <c r="O17" i="19"/>
  <c r="X9" i="19"/>
  <c r="AC7" i="20"/>
  <c r="Z5" i="20"/>
  <c r="O128" i="12"/>
  <c r="AH255" i="15"/>
  <c r="AD255" i="17"/>
  <c r="N128" i="17"/>
  <c r="AB7" i="20"/>
  <c r="Y5" i="20"/>
  <c r="AG255" i="14"/>
  <c r="AI255" i="15"/>
  <c r="AE255" i="17"/>
  <c r="O128" i="17"/>
  <c r="AA7" i="20"/>
  <c r="AH255" i="14"/>
  <c r="AF255" i="17"/>
  <c r="Z7" i="20"/>
  <c r="Y4" i="20"/>
  <c r="AG255" i="17"/>
  <c r="Y7" i="20"/>
  <c r="V14" i="1"/>
  <c r="AF7" i="21"/>
  <c r="T14" i="1"/>
  <c r="AD5" i="21"/>
  <c r="AJ255" i="14"/>
  <c r="AH255" i="17"/>
  <c r="AC250" i="20"/>
  <c r="S9" i="19"/>
  <c r="AK255" i="14"/>
  <c r="AL256" i="14" s="1"/>
  <c r="AI255" i="17"/>
  <c r="AJ255" i="3"/>
  <c r="AK169" i="21"/>
  <c r="AJ169" i="21"/>
  <c r="AK92" i="21"/>
  <c r="AJ92" i="21"/>
  <c r="AJ255" i="17"/>
  <c r="T9" i="19"/>
  <c r="R9" i="19"/>
  <c r="AA250" i="20"/>
  <c r="Q9" i="19"/>
  <c r="AJ255" i="2"/>
  <c r="AJ137" i="20"/>
  <c r="AI255" i="3"/>
  <c r="AA255" i="9"/>
  <c r="P251" i="5"/>
  <c r="AC255" i="5"/>
  <c r="AC256" i="5" s="1"/>
  <c r="AG251" i="5"/>
  <c r="AA255" i="5"/>
  <c r="AB256" i="5" s="1"/>
  <c r="AC251" i="5"/>
  <c r="Y255" i="5"/>
  <c r="AF251" i="5"/>
  <c r="Z255" i="5"/>
  <c r="AG255" i="5"/>
  <c r="Z255" i="11"/>
  <c r="Z255" i="18"/>
  <c r="AK154" i="21"/>
  <c r="X23" i="19"/>
  <c r="X21" i="19" s="1"/>
  <c r="K128" i="11"/>
  <c r="K128" i="18"/>
  <c r="P14" i="1"/>
  <c r="Z7" i="21"/>
  <c r="Y22" i="19"/>
  <c r="AD255" i="9"/>
  <c r="L128" i="11"/>
  <c r="AB255" i="18"/>
  <c r="L128" i="18"/>
  <c r="O128" i="5"/>
  <c r="Y255" i="6"/>
  <c r="AE255" i="6"/>
  <c r="M128" i="11"/>
  <c r="M128" i="18"/>
  <c r="W9" i="19"/>
  <c r="W21" i="19"/>
  <c r="N128" i="5"/>
  <c r="O128" i="6"/>
  <c r="N128" i="11"/>
  <c r="Z255" i="15"/>
  <c r="N128" i="18"/>
  <c r="W17" i="19"/>
  <c r="V17" i="1"/>
  <c r="V18" i="19"/>
  <c r="V17" i="19" s="1"/>
  <c r="F7" i="1"/>
  <c r="T23" i="19"/>
  <c r="T21" i="19" s="1"/>
  <c r="V22" i="19"/>
  <c r="V21" i="19" s="1"/>
  <c r="N128" i="6"/>
  <c r="O128" i="11"/>
  <c r="L128" i="15"/>
  <c r="O128" i="18"/>
  <c r="X17" i="19"/>
  <c r="U17" i="19"/>
  <c r="AH255" i="2"/>
  <c r="AF5" i="20"/>
  <c r="AJ21" i="21"/>
  <c r="V27" i="19"/>
  <c r="S26" i="19"/>
  <c r="U22" i="19"/>
  <c r="U21" i="19" s="1"/>
  <c r="L128" i="5"/>
  <c r="M128" i="6"/>
  <c r="M128" i="15"/>
  <c r="AA17" i="1"/>
  <c r="P9" i="19"/>
  <c r="O9" i="19"/>
  <c r="AE5" i="20"/>
  <c r="R26" i="19"/>
  <c r="K128" i="5"/>
  <c r="L128" i="6"/>
  <c r="AA255" i="14"/>
  <c r="K128" i="14"/>
  <c r="N128" i="15"/>
  <c r="AG255" i="18"/>
  <c r="AG256" i="18" s="1"/>
  <c r="AF4" i="20"/>
  <c r="T27" i="19"/>
  <c r="T25" i="19" s="1"/>
  <c r="Q26" i="19"/>
  <c r="Q23" i="19"/>
  <c r="AB251" i="5"/>
  <c r="AD255" i="5"/>
  <c r="K128" i="12"/>
  <c r="AB255" i="14"/>
  <c r="L128" i="14"/>
  <c r="AD255" i="15"/>
  <c r="O128" i="15"/>
  <c r="Z255" i="17"/>
  <c r="Z256" i="17" s="1"/>
  <c r="AH255" i="18"/>
  <c r="AF7" i="20"/>
  <c r="AE4" i="20"/>
  <c r="AG255" i="3"/>
  <c r="AG208" i="21"/>
  <c r="AB255" i="3"/>
  <c r="AC258" i="3" s="1"/>
  <c r="AB187" i="21"/>
  <c r="AK255" i="9"/>
  <c r="AL256" i="9" s="1"/>
  <c r="L128" i="12"/>
  <c r="M128" i="14"/>
  <c r="K128" i="17"/>
  <c r="Y255" i="2"/>
  <c r="Q17" i="19"/>
  <c r="AE7" i="20"/>
  <c r="AF6" i="20"/>
  <c r="AB5" i="20"/>
  <c r="AD4" i="20"/>
  <c r="O26" i="19"/>
  <c r="M128" i="12"/>
  <c r="AD255" i="14"/>
  <c r="AF255" i="15"/>
  <c r="AB255" i="17"/>
  <c r="AB256" i="17" s="1"/>
  <c r="L128" i="17"/>
  <c r="AJ255" i="18"/>
  <c r="AB250" i="20"/>
  <c r="AG255" i="15"/>
  <c r="U14" i="1"/>
  <c r="AJ255" i="15"/>
  <c r="AK255" i="15"/>
  <c r="AL256" i="15" s="1"/>
  <c r="O14" i="1"/>
  <c r="Y255" i="15"/>
  <c r="AA255" i="15"/>
  <c r="AB255" i="15"/>
  <c r="AC255" i="15"/>
  <c r="Y255" i="14"/>
  <c r="AI255" i="12"/>
  <c r="Y255" i="11"/>
  <c r="AA255" i="11"/>
  <c r="AK255" i="12"/>
  <c r="AL256" i="12" s="1"/>
  <c r="AB255" i="11"/>
  <c r="AC255" i="11"/>
  <c r="AD255" i="11"/>
  <c r="AE255" i="11"/>
  <c r="Z255" i="12"/>
  <c r="AH255" i="11"/>
  <c r="AG255" i="11"/>
  <c r="AI255" i="11"/>
  <c r="AB255" i="12"/>
  <c r="AK255" i="11"/>
  <c r="AD255" i="12"/>
  <c r="AJ255" i="11"/>
  <c r="AE255" i="12"/>
  <c r="AC255" i="12"/>
  <c r="AF255" i="12"/>
  <c r="AK255" i="8"/>
  <c r="AL256" i="8" s="1"/>
  <c r="Y255" i="9"/>
  <c r="Z255" i="9"/>
  <c r="Y255" i="8"/>
  <c r="AB255" i="9"/>
  <c r="Z255" i="8"/>
  <c r="AA255" i="8"/>
  <c r="AB255" i="8"/>
  <c r="AE255" i="9"/>
  <c r="AC255" i="8"/>
  <c r="AF255" i="9"/>
  <c r="AG255" i="9"/>
  <c r="AH255" i="9"/>
  <c r="AI255" i="9"/>
  <c r="AD255" i="8"/>
  <c r="AJ255" i="9"/>
  <c r="AI255" i="8"/>
  <c r="AJ255" i="8"/>
  <c r="AD6" i="20"/>
  <c r="AK251" i="5"/>
  <c r="AI251" i="5"/>
  <c r="AD251" i="5"/>
  <c r="AJ251" i="5"/>
  <c r="AA19" i="19"/>
  <c r="AH251" i="5"/>
  <c r="AA251" i="5"/>
  <c r="AE251" i="5"/>
  <c r="Z251" i="5"/>
  <c r="AA6" i="21"/>
  <c r="Y251" i="5"/>
  <c r="X251" i="5"/>
  <c r="W251" i="5"/>
  <c r="AH254" i="6"/>
  <c r="S17" i="1"/>
  <c r="U17" i="1"/>
  <c r="AI255" i="2"/>
  <c r="AB251" i="2"/>
  <c r="T17" i="1"/>
  <c r="R17" i="1"/>
  <c r="AE255" i="2"/>
  <c r="AG255" i="8"/>
  <c r="AH255" i="8"/>
  <c r="Z255" i="2"/>
  <c r="AA251" i="2"/>
  <c r="AA23" i="19"/>
  <c r="P17" i="1"/>
  <c r="AE255" i="3"/>
  <c r="AF255" i="2"/>
  <c r="Q17" i="1"/>
  <c r="AB255" i="2"/>
  <c r="X251" i="2"/>
  <c r="L17" i="1"/>
  <c r="K17" i="1"/>
  <c r="G17" i="1"/>
  <c r="Z17" i="1"/>
  <c r="U11" i="1"/>
  <c r="Z22" i="19"/>
  <c r="W17" i="1"/>
  <c r="Y17" i="1"/>
  <c r="R10" i="1"/>
  <c r="AA255" i="3"/>
  <c r="X17" i="1"/>
  <c r="AF255" i="8"/>
  <c r="AF256" i="8" s="1"/>
  <c r="AB3" i="20"/>
  <c r="P251" i="3"/>
  <c r="V11" i="1"/>
  <c r="S10" i="1"/>
  <c r="AH255" i="3"/>
  <c r="Y255" i="3"/>
  <c r="P11" i="1"/>
  <c r="AD251" i="2"/>
  <c r="W251" i="2"/>
  <c r="Z255" i="3"/>
  <c r="O10" i="1"/>
  <c r="AD255" i="2"/>
  <c r="AD255" i="3"/>
  <c r="O17" i="1"/>
  <c r="AA255" i="2"/>
  <c r="AF255" i="3"/>
  <c r="AK257" i="2" l="1"/>
  <c r="AC255" i="20"/>
  <c r="AD255" i="20"/>
  <c r="AE255" i="21"/>
  <c r="AD256" i="9"/>
  <c r="AG255" i="20"/>
  <c r="AJ256" i="17"/>
  <c r="AD256" i="18"/>
  <c r="AI255" i="21"/>
  <c r="AD255" i="21"/>
  <c r="AE256" i="21" s="1"/>
  <c r="AH255" i="20"/>
  <c r="AH256" i="20" s="1"/>
  <c r="AF255" i="21"/>
  <c r="AF256" i="21" s="1"/>
  <c r="Z255" i="21"/>
  <c r="AA255" i="21"/>
  <c r="AH256" i="17"/>
  <c r="Z256" i="18"/>
  <c r="AJ256" i="18"/>
  <c r="Z255" i="20"/>
  <c r="AF255" i="20"/>
  <c r="AG256" i="20" s="1"/>
  <c r="AB255" i="21"/>
  <c r="AB255" i="20"/>
  <c r="AK255" i="20"/>
  <c r="AL256" i="20" s="1"/>
  <c r="Y255" i="20"/>
  <c r="AA255" i="20"/>
  <c r="AI255" i="20"/>
  <c r="AJ255" i="21"/>
  <c r="AJ255" i="20"/>
  <c r="Y255" i="21"/>
  <c r="AH255" i="21"/>
  <c r="AI256" i="21" s="1"/>
  <c r="AE255" i="20"/>
  <c r="AE256" i="20" s="1"/>
  <c r="AF256" i="18"/>
  <c r="AE256" i="18"/>
  <c r="AJ256" i="14"/>
  <c r="AI256" i="14"/>
  <c r="AF256" i="15"/>
  <c r="AE256" i="15"/>
  <c r="AC5" i="20"/>
  <c r="AD5" i="20"/>
  <c r="AG256" i="14"/>
  <c r="AF256" i="14"/>
  <c r="AA256" i="14"/>
  <c r="AI256" i="15"/>
  <c r="Z256" i="14"/>
  <c r="S21" i="19"/>
  <c r="AB256" i="12"/>
  <c r="AA256" i="12"/>
  <c r="AA256" i="11"/>
  <c r="AG256" i="11"/>
  <c r="AF256" i="11"/>
  <c r="AE256" i="9"/>
  <c r="AH250" i="20"/>
  <c r="AE256" i="8"/>
  <c r="AG250" i="20"/>
  <c r="AC256" i="9"/>
  <c r="O25" i="19"/>
  <c r="R25" i="19"/>
  <c r="V25" i="19"/>
  <c r="Q21" i="19"/>
  <c r="AH256" i="6"/>
  <c r="AA256" i="6"/>
  <c r="AF256" i="5"/>
  <c r="AI256" i="5"/>
  <c r="AK256" i="5"/>
  <c r="AJ256" i="5"/>
  <c r="AD256" i="5"/>
  <c r="AG256" i="5"/>
  <c r="AJ256" i="6"/>
  <c r="AK256" i="6"/>
  <c r="AG256" i="6"/>
  <c r="Z256" i="6"/>
  <c r="AE256" i="6"/>
  <c r="AJ256" i="3"/>
  <c r="O21" i="19"/>
  <c r="AJ256" i="12"/>
  <c r="AH256" i="5"/>
  <c r="Q25" i="19"/>
  <c r="AK256" i="12"/>
  <c r="AA4" i="20"/>
  <c r="S25" i="19"/>
  <c r="AC255" i="21"/>
  <c r="AD256" i="6"/>
  <c r="AJ257" i="3"/>
  <c r="AJ258" i="3"/>
  <c r="AL256" i="2"/>
  <c r="AL257" i="2"/>
  <c r="AL258" i="2"/>
  <c r="AJ258" i="2"/>
  <c r="AK256" i="2"/>
  <c r="AK258" i="2"/>
  <c r="AH256" i="2"/>
  <c r="AG258" i="2"/>
  <c r="Z250" i="20"/>
  <c r="AG256" i="15"/>
  <c r="AC251" i="2"/>
  <c r="Y251" i="2"/>
  <c r="AD250" i="20"/>
  <c r="AC257" i="3"/>
  <c r="AH257" i="2"/>
  <c r="AH256" i="12"/>
  <c r="AH258" i="2"/>
  <c r="AG257" i="3"/>
  <c r="AC256" i="3"/>
  <c r="AE256" i="5"/>
  <c r="Y3" i="21"/>
  <c r="AE256" i="2"/>
  <c r="AB256" i="14"/>
  <c r="AC256" i="2"/>
  <c r="AD256" i="17"/>
  <c r="AH256" i="14"/>
  <c r="AD256" i="14"/>
  <c r="Z256" i="5"/>
  <c r="AK256" i="11"/>
  <c r="AG255" i="21"/>
  <c r="AD256" i="15"/>
  <c r="AE256" i="17"/>
  <c r="AI256" i="6"/>
  <c r="AG256" i="12"/>
  <c r="AB256" i="8"/>
  <c r="AJ256" i="15"/>
  <c r="AE256" i="14"/>
  <c r="AK256" i="14"/>
  <c r="AE251" i="2"/>
  <c r="AH256" i="15"/>
  <c r="AB256" i="18"/>
  <c r="AG256" i="17"/>
  <c r="AB3" i="21"/>
  <c r="Z257" i="2"/>
  <c r="AB257" i="3"/>
  <c r="Z3" i="21"/>
  <c r="AC256" i="11"/>
  <c r="Z251" i="2"/>
  <c r="Z256" i="8"/>
  <c r="AC256" i="14"/>
  <c r="AF256" i="6"/>
  <c r="AB256" i="11"/>
  <c r="AB256" i="15"/>
  <c r="AD3" i="21"/>
  <c r="AF256" i="2"/>
  <c r="AA256" i="8"/>
  <c r="Z256" i="15"/>
  <c r="AC256" i="12"/>
  <c r="AE3" i="21"/>
  <c r="AK256" i="17"/>
  <c r="AE256" i="12"/>
  <c r="AC3" i="21"/>
  <c r="AC258" i="2"/>
  <c r="AA256" i="15"/>
  <c r="AA256" i="17"/>
  <c r="AF250" i="20"/>
  <c r="AF256" i="9"/>
  <c r="Z256" i="11"/>
  <c r="AC256" i="15"/>
  <c r="AD256" i="12"/>
  <c r="AD256" i="11"/>
  <c r="AE250" i="20"/>
  <c r="AB256" i="2"/>
  <c r="AF3" i="21"/>
  <c r="AI256" i="18"/>
  <c r="AJ256" i="11"/>
  <c r="AF256" i="17"/>
  <c r="AI256" i="17"/>
  <c r="AA3" i="21"/>
  <c r="AA256" i="18"/>
  <c r="AC256" i="18"/>
  <c r="AH256" i="18"/>
  <c r="R48" i="19"/>
  <c r="AI256" i="12"/>
  <c r="AK256" i="18"/>
  <c r="AE6" i="20"/>
  <c r="AJ254" i="6"/>
  <c r="Y19" i="19"/>
  <c r="Y17" i="19" s="1"/>
  <c r="Z4" i="20"/>
  <c r="Z23" i="19"/>
  <c r="Z21" i="19" s="1"/>
  <c r="AC256" i="17"/>
  <c r="Z26" i="19"/>
  <c r="Z25" i="19" s="1"/>
  <c r="Z258" i="2"/>
  <c r="S11" i="1"/>
  <c r="AA256" i="5"/>
  <c r="AG256" i="2"/>
  <c r="Z18" i="19"/>
  <c r="Z256" i="12"/>
  <c r="AK256" i="15"/>
  <c r="AF257" i="2"/>
  <c r="AH256" i="11"/>
  <c r="Y250" i="20"/>
  <c r="AA18" i="19"/>
  <c r="AA17" i="19" s="1"/>
  <c r="AK21" i="21"/>
  <c r="AK255" i="21" s="1"/>
  <c r="AL256" i="21" s="1"/>
  <c r="AK255" i="3"/>
  <c r="Y6" i="21"/>
  <c r="Y23" i="19"/>
  <c r="Y21" i="19" s="1"/>
  <c r="Q48" i="19"/>
  <c r="AD256" i="20"/>
  <c r="Z6" i="21"/>
  <c r="Y26" i="19"/>
  <c r="Y25" i="19" s="1"/>
  <c r="S48" i="19"/>
  <c r="AK256" i="9"/>
  <c r="AE256" i="11"/>
  <c r="AG5" i="20"/>
  <c r="Z19" i="19"/>
  <c r="O11" i="1"/>
  <c r="R11" i="1"/>
  <c r="AF256" i="12"/>
  <c r="AG256" i="9"/>
  <c r="Z256" i="9"/>
  <c r="AD256" i="8"/>
  <c r="AI256" i="11"/>
  <c r="AI256" i="9"/>
  <c r="AB256" i="9"/>
  <c r="AH256" i="8"/>
  <c r="AI256" i="8"/>
  <c r="AH256" i="9"/>
  <c r="AA256" i="9"/>
  <c r="AC256" i="8"/>
  <c r="AJ256" i="9"/>
  <c r="AJ256" i="8"/>
  <c r="AK256" i="8"/>
  <c r="AI254" i="6"/>
  <c r="AG256" i="8"/>
  <c r="AK254" i="6"/>
  <c r="Z256" i="2"/>
  <c r="AF258" i="2"/>
  <c r="AG257" i="2"/>
  <c r="AJ257" i="2"/>
  <c r="AB258" i="3"/>
  <c r="AC257" i="2"/>
  <c r="AB256" i="3"/>
  <c r="AI257" i="2"/>
  <c r="AJ256" i="2"/>
  <c r="AI258" i="2"/>
  <c r="AI256" i="2"/>
  <c r="AC3" i="20"/>
  <c r="AH256" i="3"/>
  <c r="AH258" i="3"/>
  <c r="AH257" i="3"/>
  <c r="AI256" i="3"/>
  <c r="AB258" i="2"/>
  <c r="AB257" i="2"/>
  <c r="AD257" i="3"/>
  <c r="AD256" i="3"/>
  <c r="AD258" i="3"/>
  <c r="AE256" i="3"/>
  <c r="AD256" i="2"/>
  <c r="AD257" i="2"/>
  <c r="AD258" i="2"/>
  <c r="AE258" i="2"/>
  <c r="AG258" i="3"/>
  <c r="Z258" i="3"/>
  <c r="Z257" i="3"/>
  <c r="Z256" i="3"/>
  <c r="AA256" i="3"/>
  <c r="AA258" i="3"/>
  <c r="AG256" i="3"/>
  <c r="AI258" i="3"/>
  <c r="AA257" i="3"/>
  <c r="AE258" i="3"/>
  <c r="AF257" i="3"/>
  <c r="AF258" i="3"/>
  <c r="AF256" i="3"/>
  <c r="AA257" i="2"/>
  <c r="AA258" i="2"/>
  <c r="AA256" i="2"/>
  <c r="AF251" i="2"/>
  <c r="AI257" i="3"/>
  <c r="AE257" i="2"/>
  <c r="AE257" i="3"/>
  <c r="AC256" i="20" l="1"/>
  <c r="AA256" i="21"/>
  <c r="AJ256" i="21"/>
  <c r="AA256" i="20"/>
  <c r="AJ256" i="20"/>
  <c r="AI256" i="20"/>
  <c r="AK256" i="21"/>
  <c r="Z256" i="21"/>
  <c r="AB256" i="21"/>
  <c r="Z256" i="20"/>
  <c r="AK256" i="20"/>
  <c r="AB256" i="20"/>
  <c r="AC256" i="21"/>
  <c r="V48" i="19"/>
  <c r="AF256" i="20"/>
  <c r="U48" i="19"/>
  <c r="AH256" i="21"/>
  <c r="X48" i="19"/>
  <c r="W48" i="19"/>
  <c r="P48" i="19"/>
  <c r="T14" i="19"/>
  <c r="T53" i="19" s="1"/>
  <c r="AD256" i="21"/>
  <c r="T48" i="19"/>
  <c r="AL256" i="3"/>
  <c r="AL257" i="3"/>
  <c r="AL258" i="3"/>
  <c r="AG256" i="21"/>
  <c r="U14" i="19"/>
  <c r="U53" i="19" s="1"/>
  <c r="O48" i="19"/>
  <c r="O14" i="19"/>
  <c r="O53" i="19" s="1"/>
  <c r="AC6" i="21"/>
  <c r="AB6" i="21"/>
  <c r="V14" i="19"/>
  <c r="V53" i="19" s="1"/>
  <c r="AG3" i="21"/>
  <c r="AK256" i="3"/>
  <c r="AK258" i="3"/>
  <c r="AK257" i="3"/>
  <c r="Z17" i="19"/>
  <c r="AA22" i="19"/>
  <c r="AA21" i="19" s="1"/>
  <c r="AA26" i="19"/>
  <c r="AA25" i="19" s="1"/>
  <c r="P14" i="19"/>
  <c r="P53" i="19" s="1"/>
  <c r="AB4" i="20"/>
  <c r="AD3" i="20"/>
  <c r="AD251" i="20" l="1"/>
  <c r="W14" i="19"/>
  <c r="W53" i="19" s="1"/>
  <c r="AC4" i="20"/>
  <c r="AB6" i="20"/>
  <c r="AB251" i="20" s="1"/>
  <c r="AC6" i="20"/>
  <c r="AE3" i="20"/>
  <c r="AE251" i="20" l="1"/>
  <c r="AC251" i="20"/>
  <c r="T10" i="19"/>
  <c r="AA6" i="20"/>
  <c r="AA251" i="20" s="1"/>
  <c r="S10" i="19"/>
  <c r="R10" i="19"/>
  <c r="AF3" i="20"/>
  <c r="AF251" i="20" l="1"/>
  <c r="Z6" i="20"/>
  <c r="Z251" i="20" s="1"/>
  <c r="R49" i="19"/>
  <c r="R11" i="19"/>
  <c r="S49" i="19"/>
  <c r="S11" i="19"/>
  <c r="U10" i="19"/>
  <c r="T49" i="19"/>
  <c r="T11" i="19"/>
  <c r="Y6" i="20"/>
  <c r="Y251" i="20" s="1"/>
  <c r="AG3" i="20"/>
  <c r="V10" i="19" l="1"/>
  <c r="P10" i="19"/>
  <c r="Q10" i="19"/>
  <c r="U49" i="19"/>
  <c r="U11" i="19"/>
  <c r="O10" i="19" l="1"/>
  <c r="Q49" i="19"/>
  <c r="Q11" i="19"/>
  <c r="P49" i="19"/>
  <c r="P11" i="19"/>
  <c r="V49" i="19"/>
  <c r="V11" i="19"/>
  <c r="O49" i="19" l="1"/>
  <c r="O11" i="19"/>
  <c r="O15" i="1" l="1"/>
  <c r="O7" i="1"/>
  <c r="O31" i="1" s="1"/>
  <c r="O31" i="19" s="1"/>
  <c r="S7" i="1" l="1"/>
  <c r="S31" i="1" s="1"/>
  <c r="S31" i="19" s="1"/>
  <c r="P15" i="1"/>
  <c r="P7" i="1"/>
  <c r="P31" i="1" s="1"/>
  <c r="P31" i="19" s="1"/>
  <c r="Y251" i="3"/>
  <c r="Q7" i="1" l="1"/>
  <c r="Q31" i="1" s="1"/>
  <c r="Q31" i="19" s="1"/>
  <c r="R7" i="1"/>
  <c r="R31" i="1" s="1"/>
  <c r="R31" i="19" s="1"/>
  <c r="T15" i="1"/>
  <c r="T7" i="1"/>
  <c r="T31" i="1" s="1"/>
  <c r="T31" i="19" s="1"/>
  <c r="Z251" i="3"/>
  <c r="AD251" i="3" l="1"/>
  <c r="U15" i="1"/>
  <c r="U7" i="1"/>
  <c r="U31" i="1" s="1"/>
  <c r="U31" i="19" s="1"/>
  <c r="AE251" i="3" l="1"/>
  <c r="V7" i="1"/>
  <c r="V31" i="1" s="1"/>
  <c r="V31" i="19" s="1"/>
  <c r="V15" i="1"/>
  <c r="AF251" i="3" l="1"/>
  <c r="W15" i="1"/>
  <c r="W7" i="1"/>
  <c r="W31" i="1" s="1"/>
  <c r="W31" i="19" s="1"/>
  <c r="AG251" i="3" l="1"/>
  <c r="X7" i="1"/>
  <c r="X31" i="1" s="1"/>
  <c r="X31" i="19" s="1"/>
  <c r="AA9" i="19" l="1"/>
  <c r="Y9" i="19"/>
  <c r="Z9" i="19"/>
  <c r="Y7" i="1" l="1"/>
  <c r="Y31" i="1" s="1"/>
  <c r="Y31" i="19" s="1"/>
  <c r="Z7" i="1"/>
  <c r="Z31" i="1" s="1"/>
  <c r="Z31" i="19" s="1"/>
  <c r="AA7" i="1"/>
  <c r="AA31" i="1" s="1"/>
  <c r="AA31" i="19" s="1"/>
  <c r="AK250" i="20" l="1"/>
  <c r="AI250" i="20"/>
  <c r="Y48" i="19" s="1"/>
  <c r="AJ250" i="20"/>
  <c r="AA48" i="19" l="1"/>
  <c r="Z48" i="19"/>
  <c r="T13" i="19" l="1"/>
  <c r="V13" i="19"/>
  <c r="W13" i="19"/>
  <c r="X13" i="19"/>
  <c r="Y13" i="19"/>
  <c r="Z13" i="19"/>
  <c r="AA13" i="19"/>
  <c r="O13" i="19"/>
  <c r="P13" i="19"/>
  <c r="Q13" i="19"/>
  <c r="U13" i="19"/>
  <c r="R13" i="19"/>
  <c r="S13" i="19"/>
  <c r="AE250" i="21" l="1"/>
  <c r="AE251" i="21" s="1"/>
  <c r="AA7" i="19"/>
  <c r="AB250" i="21"/>
  <c r="S7" i="19"/>
  <c r="Z7" i="19"/>
  <c r="R7" i="19"/>
  <c r="Y7" i="19"/>
  <c r="X7" i="19"/>
  <c r="AK250" i="21"/>
  <c r="U7" i="19"/>
  <c r="U15" i="19"/>
  <c r="AA250" i="21"/>
  <c r="Z250" i="21"/>
  <c r="Z251" i="21" s="1"/>
  <c r="W7" i="19"/>
  <c r="W15" i="19"/>
  <c r="Y250" i="21"/>
  <c r="Y251" i="21" s="1"/>
  <c r="Q7" i="19"/>
  <c r="AD250" i="21"/>
  <c r="AD251" i="21" s="1"/>
  <c r="AJ250" i="21"/>
  <c r="V7" i="19"/>
  <c r="V15" i="19"/>
  <c r="AI250" i="21"/>
  <c r="P15" i="19"/>
  <c r="P7" i="19"/>
  <c r="AH250" i="21"/>
  <c r="AC250" i="21"/>
  <c r="O15" i="19"/>
  <c r="O7" i="19"/>
  <c r="T7" i="19"/>
  <c r="T15" i="19"/>
  <c r="AG250" i="21"/>
  <c r="AG251" i="21" s="1"/>
  <c r="AF250" i="21"/>
  <c r="AF251" i="21" s="1"/>
  <c r="Z52" i="19" l="1"/>
  <c r="R52" i="19"/>
  <c r="U52" i="19"/>
  <c r="Q52" i="19"/>
  <c r="P52" i="19"/>
  <c r="X52" i="19"/>
  <c r="S52" i="19"/>
  <c r="W52" i="19"/>
  <c r="T52" i="19"/>
  <c r="AA52" i="19"/>
  <c r="V52" i="19"/>
  <c r="O52" i="19"/>
  <c r="Y52" i="19"/>
  <c r="M7" i="1" l="1"/>
  <c r="N7" i="1"/>
  <c r="AL4" i="20" l="1"/>
  <c r="AL7" i="21" l="1"/>
  <c r="AL251" i="2" l="1"/>
  <c r="AL6" i="20"/>
  <c r="AL251" i="20" l="1"/>
  <c r="AB11" i="1"/>
  <c r="AB10" i="19"/>
  <c r="AB11" i="19" s="1"/>
  <c r="AK4" i="20"/>
  <c r="AJ4" i="20"/>
  <c r="AI4" i="20"/>
  <c r="AH4" i="20" l="1"/>
  <c r="AH7" i="21"/>
  <c r="AI7" i="21"/>
  <c r="AJ7" i="21"/>
  <c r="AK7" i="21"/>
  <c r="X14" i="1" l="1"/>
  <c r="X15" i="1" s="1"/>
  <c r="AH5" i="21"/>
  <c r="AH251" i="3"/>
  <c r="AG4" i="20"/>
  <c r="W10" i="1"/>
  <c r="AG251" i="2"/>
  <c r="AG251" i="20" l="1"/>
  <c r="W11" i="1"/>
  <c r="W10" i="19"/>
  <c r="Q14" i="1" l="1"/>
  <c r="AA5" i="21"/>
  <c r="AA251" i="21" s="1"/>
  <c r="AA251" i="3"/>
  <c r="W49" i="19"/>
  <c r="W11" i="19"/>
  <c r="Q14" i="19" l="1"/>
  <c r="Q15" i="1"/>
  <c r="R14" i="1"/>
  <c r="AB5" i="21"/>
  <c r="AB251" i="21" s="1"/>
  <c r="AB251" i="3"/>
  <c r="S14" i="1"/>
  <c r="AC5" i="21"/>
  <c r="AC251" i="21" s="1"/>
  <c r="AC251" i="3"/>
  <c r="S14" i="19" l="1"/>
  <c r="S15" i="1"/>
  <c r="R14" i="19"/>
  <c r="R15" i="1"/>
  <c r="Q53" i="19"/>
  <c r="Q15" i="19"/>
  <c r="R53" i="19" l="1"/>
  <c r="R15" i="19"/>
  <c r="S53" i="19"/>
  <c r="S15" i="19"/>
  <c r="W251" i="18" l="1"/>
  <c r="U251" i="18"/>
  <c r="S251" i="18"/>
  <c r="Q251" i="18"/>
  <c r="V251" i="18"/>
  <c r="X251" i="18"/>
  <c r="T251" i="18"/>
  <c r="R251" i="18"/>
  <c r="Q251" i="17" l="1"/>
  <c r="R251" i="17"/>
  <c r="V251" i="17"/>
  <c r="S251" i="17"/>
  <c r="T251" i="17"/>
  <c r="U251" i="17"/>
  <c r="R251" i="5" l="1"/>
  <c r="S251" i="5"/>
  <c r="U251" i="5"/>
  <c r="V251" i="5"/>
  <c r="T251" i="5"/>
  <c r="Q251" i="5"/>
  <c r="Y14" i="1" l="1"/>
  <c r="Y15" i="1" s="1"/>
  <c r="AI5" i="21"/>
  <c r="AI251" i="3"/>
  <c r="Z14" i="1" l="1"/>
  <c r="Z15" i="1" s="1"/>
  <c r="AJ5" i="21"/>
  <c r="AJ251" i="3"/>
  <c r="AK5" i="21" l="1"/>
  <c r="AK251" i="3"/>
  <c r="AL251" i="3" l="1"/>
  <c r="AL5" i="21"/>
  <c r="AL251" i="21" s="1"/>
  <c r="AB15" i="1" l="1"/>
  <c r="AB14" i="19"/>
  <c r="AB15" i="19" s="1"/>
  <c r="AH6" i="20"/>
  <c r="AI6" i="20"/>
  <c r="AJ6" i="20" l="1"/>
  <c r="AK6" i="20" l="1"/>
  <c r="AA11" i="1" l="1"/>
  <c r="Z10" i="1"/>
  <c r="Z11" i="1" s="1"/>
  <c r="Y10" i="1"/>
  <c r="Y11" i="1" s="1"/>
  <c r="AJ251" i="2"/>
  <c r="AJ5" i="20"/>
  <c r="X10" i="1"/>
  <c r="X10" i="19" s="1"/>
  <c r="X11" i="19" s="1"/>
  <c r="AI251" i="2"/>
  <c r="AI5" i="20"/>
  <c r="AH5" i="20"/>
  <c r="AH251" i="2"/>
  <c r="AK251" i="2"/>
  <c r="AK5" i="20"/>
  <c r="AH251" i="20" l="1"/>
  <c r="AA15" i="1"/>
  <c r="X11" i="1"/>
  <c r="AJ3" i="21"/>
  <c r="AJ251" i="21" s="1"/>
  <c r="AH3" i="21"/>
  <c r="AH251" i="21" s="1"/>
  <c r="AI3" i="21"/>
  <c r="AI251" i="21" s="1"/>
  <c r="Y10" i="19"/>
  <c r="Z14" i="19"/>
  <c r="X49" i="19"/>
  <c r="AI3" i="20"/>
  <c r="AK3" i="21"/>
  <c r="AK251" i="21" s="1"/>
  <c r="AI251" i="20" l="1"/>
  <c r="X14" i="19"/>
  <c r="Y14" i="19"/>
  <c r="AA14" i="19"/>
  <c r="Y11" i="19"/>
  <c r="Y49" i="19"/>
  <c r="AJ3" i="20"/>
  <c r="Z15" i="19"/>
  <c r="Z53" i="19"/>
  <c r="AJ251" i="20" l="1"/>
  <c r="X15" i="19"/>
  <c r="X53" i="19"/>
  <c r="AK3" i="20"/>
  <c r="Y53" i="19"/>
  <c r="Y15" i="19"/>
  <c r="Z10" i="19"/>
  <c r="AA53" i="19"/>
  <c r="AA15" i="19"/>
  <c r="AK251" i="20" l="1"/>
  <c r="Z11" i="19"/>
  <c r="Z49" i="19"/>
  <c r="AA10" i="19"/>
  <c r="AA49" i="19" l="1"/>
  <c r="AA11" i="19"/>
  <c r="V251" i="8" l="1"/>
  <c r="X251" i="8"/>
  <c r="S251" i="8" l="1"/>
  <c r="W251" i="8"/>
  <c r="U251" i="8"/>
  <c r="T251" i="8"/>
  <c r="Q251" i="8"/>
  <c r="R251" i="8"/>
  <c r="W251" i="3" l="1"/>
  <c r="U251" i="3"/>
  <c r="S251" i="3"/>
  <c r="Q251" i="3"/>
  <c r="V251" i="3"/>
  <c r="X251" i="3"/>
  <c r="T251" i="3"/>
  <c r="R251" i="3"/>
  <c r="G7" i="1"/>
  <c r="L7" i="1"/>
  <c r="I7" i="1"/>
  <c r="J7" i="1"/>
  <c r="K7" i="1"/>
  <c r="H7" i="1"/>
  <c r="Q251" i="2" l="1"/>
  <c r="R251" i="2"/>
  <c r="V251" i="2"/>
  <c r="S251" i="2"/>
  <c r="T251" i="2"/>
  <c r="U251"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B2020</author>
  </authors>
  <commentList>
    <comment ref="B22" authorId="0" shapeId="0" xr:uid="{07EAC1B0-B4F1-4861-9E85-2128208BA20E}">
      <text>
        <r>
          <rPr>
            <b/>
            <sz val="11"/>
            <rFont val="Calibri"/>
            <family val="2"/>
          </rPr>
          <t xml:space="preserve">Beyond 20/20:
</t>
        </r>
        <r>
          <rPr>
            <sz val="11"/>
            <color rgb="FF000000"/>
            <rFont val="Calibri"/>
            <family val="2"/>
          </rPr>
          <t>(..) Not available or not separately reported</t>
        </r>
      </text>
    </comment>
    <comment ref="B46" authorId="0" shapeId="0" xr:uid="{C25B6AA6-905D-4A55-BFCC-F361779C442A}">
      <text>
        <r>
          <rPr>
            <b/>
            <sz val="11"/>
            <rFont val="Calibri"/>
            <family val="2"/>
          </rPr>
          <t xml:space="preserve">Beyond 20/20:
</t>
        </r>
        <r>
          <rPr>
            <sz val="11"/>
            <color rgb="FF000000"/>
            <rFont val="Calibri"/>
            <family val="2"/>
          </rPr>
          <t>(..) Not available or not separately reported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Tigran Terlemezian</author>
  </authors>
  <commentList>
    <comment ref="AG5" authorId="0" shapeId="0" xr:uid="{00000000-0006-0000-0500-000001000000}">
      <text>
        <r>
          <rPr>
            <b/>
            <sz val="9"/>
            <color indexed="81"/>
            <rFont val="Tahoma"/>
            <family val="2"/>
          </rPr>
          <t>Tigran Terlemezian:</t>
        </r>
        <r>
          <rPr>
            <sz val="9"/>
            <color indexed="81"/>
            <rFont val="Tahoma"/>
            <family val="2"/>
          </rPr>
          <t xml:space="preserve">
The UAE and Saudi Arabia have long enjoyed a special relationship in several matters, with real estate being no exception. This is evidenced by the fact that of the 50 exhibitors at  Cityscape Jeddah 2016, 20 were from the UAE. Furthermore, visitors from Saudi Arabia made up the largest foreign visitor base at both Cityscape Abu Dhabi 2017 and Cityscape Dubai 2017. With AED 7B (1.905.8 million USD) pouring into the UAE as investments by Saudi Nationals, KSA emerged as the 2nd largest investor of the UAE real estate after India with AED 15.6B (4,247.2 million USD) in 2017 according to the Dubai Land Department (DLD).
https://www.bayut.com/mybayut/investments-uae-saudi-community/</t>
        </r>
      </text>
    </comment>
    <comment ref="AK5" authorId="0" shapeId="0" xr:uid="{00000000-0006-0000-0500-000002000000}">
      <text>
        <r>
          <rPr>
            <b/>
            <sz val="9"/>
            <color indexed="81"/>
            <rFont val="Tahoma"/>
            <family val="2"/>
          </rPr>
          <t>Tigran Terlemezian:</t>
        </r>
        <r>
          <rPr>
            <sz val="9"/>
            <color indexed="81"/>
            <rFont val="Tahoma"/>
            <family val="2"/>
          </rPr>
          <t xml:space="preserve">
Saudi Arabia invests $2.4 billion in key Dubai port developments
Saudi Arabia is buying stakes in three flagship DP World developments in the United Arab Emirates for $2.4 billion, in the latest sign that increasing competition between the two largest Gulf economies isn’t impacting deal flow.
https://english.alarabiya.net/News/saudi-arabia/2022/12/21/Saudi-Arabia-invests-2-4-billion-in-key-Dubai-port-developments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Tigran Terlemezian</author>
  </authors>
  <commentList>
    <comment ref="AI5" authorId="0" shapeId="0" xr:uid="{00000000-0006-0000-0600-000001000000}">
      <text>
        <r>
          <rPr>
            <b/>
            <sz val="9"/>
            <color indexed="81"/>
            <rFont val="Tahoma"/>
            <family val="2"/>
          </rPr>
          <t>Tigran Terlemezian:</t>
        </r>
        <r>
          <rPr>
            <sz val="9"/>
            <color indexed="81"/>
            <rFont val="Tahoma"/>
            <family val="2"/>
          </rPr>
          <t xml:space="preserve">
UAE’s investments in Saudi Arabia amount to more than $9.2 billion, reflecting the activity of about 122 investment projects for 65 companies and investment groups.
Saudi direct investments in the UAE exceeded $4.3 billion, with 4004 Saudi trademarks registered in the UAE, 73 commercial agencies, and 26 companies registered in the country.
Source: Saudi Arabia, UAE Sign 4 MoUs, 7 Strategic Initiatives
https://english.aawsat.com//home/article/2011946/saudi-arabia-uae-sign-4-mous-7-strategic-initiatives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Tigran Terlemezian</author>
  </authors>
  <commentList>
    <comment ref="AG3" authorId="0" shapeId="0" xr:uid="{00000000-0006-0000-0900-000001000000}">
      <text>
        <r>
          <rPr>
            <b/>
            <sz val="9"/>
            <color indexed="81"/>
            <rFont val="Tahoma"/>
            <family val="2"/>
          </rPr>
          <t>Tigran Terlemezian:</t>
        </r>
        <r>
          <rPr>
            <sz val="9"/>
            <color indexed="81"/>
            <rFont val="Tahoma"/>
            <family val="2"/>
          </rPr>
          <t xml:space="preserve">
The iGA data on total Bahrani investment in the UAE. The estimate is based on almost equivalency of data for 2016 on inward FDI reported by the UAE of 1380.5 million USD and the Bahrain data on total outward investment to the UAE for the same year of 1352.8 million USD.</t>
        </r>
      </text>
    </comment>
    <comment ref="AH3" authorId="0" shapeId="0" xr:uid="{00000000-0006-0000-0900-000002000000}">
      <text>
        <r>
          <rPr>
            <b/>
            <sz val="9"/>
            <color indexed="81"/>
            <rFont val="Tahoma"/>
            <family val="2"/>
          </rPr>
          <t>Tigran Terlemezian:</t>
        </r>
        <r>
          <rPr>
            <sz val="9"/>
            <color indexed="81"/>
            <rFont val="Tahoma"/>
            <family val="2"/>
          </rPr>
          <t xml:space="preserve">
The iGA data on total Bahrani investment in the UAE. The estimate is based on almost equivalency of data for 2016 on inward FDI reported by the UAE of 1380.5 million USD and the Bahrain data on total outward investment to the UAE for the same year of 1352.8 million USD.</t>
        </r>
      </text>
    </comment>
    <comment ref="AI3" authorId="0" shapeId="0" xr:uid="{00000000-0006-0000-0900-000003000000}">
      <text>
        <r>
          <rPr>
            <b/>
            <sz val="9"/>
            <color indexed="81"/>
            <rFont val="Tahoma"/>
            <family val="2"/>
          </rPr>
          <t>Tigran Terlemezian:</t>
        </r>
        <r>
          <rPr>
            <sz val="9"/>
            <color indexed="81"/>
            <rFont val="Tahoma"/>
            <family val="2"/>
          </rPr>
          <t xml:space="preserve">
The iGA data on total Bahrani investment in the UAE. The estimate is based on almost equivalency of data for 2016 on inward FDI reported by the UAE of 1380.5 million USD and the Bahrain data on total outward investment to the UAE for the same year of 1352.8 million USD.</t>
        </r>
      </text>
    </comment>
    <comment ref="AJ3" authorId="0" shapeId="0" xr:uid="{00000000-0006-0000-0900-000004000000}">
      <text>
        <r>
          <rPr>
            <b/>
            <sz val="9"/>
            <color indexed="81"/>
            <rFont val="Tahoma"/>
            <family val="2"/>
          </rPr>
          <t>Tigran Terlemezian:</t>
        </r>
        <r>
          <rPr>
            <sz val="9"/>
            <color indexed="81"/>
            <rFont val="Tahoma"/>
            <family val="2"/>
          </rPr>
          <t xml:space="preserve">
The iGA data on total Bahrani investment in the UAE. The estimate is based on almost equivalency of data for 2016 on inward FDI reported by the UAE of 1380.5 million USD and the Bahrain data on total outward investment to the UAE for the same year of 1352.8 million USD.</t>
        </r>
      </text>
    </comment>
    <comment ref="AK3" authorId="0" shapeId="0" xr:uid="{00000000-0006-0000-0900-000005000000}">
      <text>
        <r>
          <rPr>
            <b/>
            <sz val="9"/>
            <color indexed="81"/>
            <rFont val="Tahoma"/>
            <family val="2"/>
          </rPr>
          <t>Tigran Terlemezian:</t>
        </r>
        <r>
          <rPr>
            <sz val="9"/>
            <color indexed="81"/>
            <rFont val="Tahoma"/>
            <family val="2"/>
          </rPr>
          <t xml:space="preserve">
The iGA data on total Bahrani investment in the UAE. The estimate is based on almost equivalency of data for 2016 on inward FDI reported by the UAE of 1380.5 million USD and the Bahrain data on total outward investment to the UAE for the same year of 1352.8 million USD.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Tigran Terlemezian</author>
  </authors>
  <commentList>
    <comment ref="AH3" authorId="0" shapeId="0" xr:uid="{00000000-0006-0000-0B00-000001000000}">
      <text>
        <r>
          <rPr>
            <b/>
            <sz val="9"/>
            <color indexed="81"/>
            <rFont val="Tahoma"/>
            <family val="2"/>
          </rPr>
          <t>Tigran Terlemezian:</t>
        </r>
        <r>
          <rPr>
            <sz val="9"/>
            <color indexed="81"/>
            <rFont val="Tahoma"/>
            <family val="2"/>
          </rPr>
          <t xml:space="preserve">
UAE’s investments in Saudi Arabia amount to more than $9.2 billion, reflecting the activity of about 122 investment projects for 65 companies and investment groups.
Saudi direct investments in the UAE exceeded $4.3 billion, with 4004 Saudi trademarks registered in the UAE, 73 commercial agencies, and 26 companies registered in the country.
Source: Saudi Arabia, UAE Sign 4 MoUs, 7 Strategic Initiatives
https://english.aawsat.com//home/article/2011946/saudi-arabia-uae-sign-4-mous-7-strategic-initiatives</t>
        </r>
      </text>
    </comment>
  </commentList>
</comments>
</file>

<file path=xl/sharedStrings.xml><?xml version="1.0" encoding="utf-8"?>
<sst xmlns="http://schemas.openxmlformats.org/spreadsheetml/2006/main" count="51330" uniqueCount="3676">
  <si>
    <t>Net international investment position</t>
  </si>
  <si>
    <t>Reserve Assets</t>
  </si>
  <si>
    <t>Act Data</t>
  </si>
  <si>
    <t>Liabilities</t>
  </si>
  <si>
    <t>Est</t>
  </si>
  <si>
    <t xml:space="preserve">Assets </t>
  </si>
  <si>
    <t>FCSA; 2017-2018 GCC-Stat Estimates using BoP data</t>
  </si>
  <si>
    <t>Other Foreign Investment</t>
  </si>
  <si>
    <t>Financial derivatives</t>
  </si>
  <si>
    <t>Portfolio Investment (PI)</t>
  </si>
  <si>
    <t>Residual (total minus Intra-GCC)</t>
  </si>
  <si>
    <t>Extra-GCC outward FDI</t>
  </si>
  <si>
    <t>Mirror statistics and GCC-Stat Estimates</t>
  </si>
  <si>
    <t>Intra-GCC outward FDI</t>
  </si>
  <si>
    <t>UNCTAD: 2015-2018, 2000-2008; IMF CDIS Derived: 2009-2014</t>
  </si>
  <si>
    <t>Outward FDI</t>
  </si>
  <si>
    <t>Extra-GCC inward FDI</t>
  </si>
  <si>
    <t>Intra-GCC inward FDI</t>
  </si>
  <si>
    <t>FCSA: 2007-16; UNCTAD: 2000-2006; 2017-2018</t>
  </si>
  <si>
    <t>Inward FDI</t>
  </si>
  <si>
    <t>Foreign Direct Investment</t>
  </si>
  <si>
    <t>1</t>
  </si>
  <si>
    <t>Million of US Tollars</t>
  </si>
  <si>
    <t>UniteT Arab Emirates</t>
  </si>
  <si>
    <t>Table 1: Foreig Investment Positions</t>
  </si>
  <si>
    <t>End-of-period</t>
  </si>
  <si>
    <t>Annual Agerage</t>
  </si>
  <si>
    <t>EUR-USD Exchange rates</t>
  </si>
  <si>
    <t>Exchange rate adjusted</t>
  </si>
  <si>
    <t>Streight</t>
  </si>
  <si>
    <t>Flows</t>
  </si>
  <si>
    <t>EU-27</t>
  </si>
  <si>
    <t>European Union - 27 countries</t>
  </si>
  <si>
    <t>Million USD</t>
  </si>
  <si>
    <t>FDI Inward</t>
  </si>
  <si>
    <t>World</t>
  </si>
  <si>
    <t/>
  </si>
  <si>
    <t>WRD</t>
  </si>
  <si>
    <t>XW</t>
  </si>
  <si>
    <t>000</t>
  </si>
  <si>
    <t>United Arab Emirates</t>
  </si>
  <si>
    <t>NSP</t>
  </si>
  <si>
    <t>XN</t>
  </si>
  <si>
    <t>999</t>
  </si>
  <si>
    <t>Not Specified (including Confidential)</t>
  </si>
  <si>
    <t>ZWE</t>
  </si>
  <si>
    <t>ZW</t>
  </si>
  <si>
    <t>716</t>
  </si>
  <si>
    <t>Zimbabwe</t>
  </si>
  <si>
    <t>ZMB</t>
  </si>
  <si>
    <t>ZM</t>
  </si>
  <si>
    <t>894</t>
  </si>
  <si>
    <t>Zambia</t>
  </si>
  <si>
    <t>YEM</t>
  </si>
  <si>
    <t>YE</t>
  </si>
  <si>
    <t>887</t>
  </si>
  <si>
    <t>Yemen</t>
  </si>
  <si>
    <t>Yemen, Rep. of</t>
  </si>
  <si>
    <t>ESH</t>
  </si>
  <si>
    <t>EH</t>
  </si>
  <si>
    <t>732</t>
  </si>
  <si>
    <t>Western Sahara</t>
  </si>
  <si>
    <t>PSE</t>
  </si>
  <si>
    <t>PS</t>
  </si>
  <si>
    <t>275</t>
  </si>
  <si>
    <t>State of Palestine</t>
  </si>
  <si>
    <t>West Bank and Gaza</t>
  </si>
  <si>
    <t>WLF</t>
  </si>
  <si>
    <t>WF</t>
  </si>
  <si>
    <t>876</t>
  </si>
  <si>
    <t>Wallis and Futuna Islands</t>
  </si>
  <si>
    <t>VNM</t>
  </si>
  <si>
    <t>VN</t>
  </si>
  <si>
    <t>704</t>
  </si>
  <si>
    <t>Viet Nam</t>
  </si>
  <si>
    <t>Vietnam</t>
  </si>
  <si>
    <t>VEN</t>
  </si>
  <si>
    <t>VE</t>
  </si>
  <si>
    <t>862</t>
  </si>
  <si>
    <t>Venezuela (Bolivarian Republic of)</t>
  </si>
  <si>
    <t>Venezuela, Rep. Bolivariana de</t>
  </si>
  <si>
    <t>VUT</t>
  </si>
  <si>
    <t>VU</t>
  </si>
  <si>
    <t>548</t>
  </si>
  <si>
    <t>Vanuatu</t>
  </si>
  <si>
    <t>UZB</t>
  </si>
  <si>
    <t>UZ</t>
  </si>
  <si>
    <t>860</t>
  </si>
  <si>
    <t>Uzbekistan</t>
  </si>
  <si>
    <t>Uzbekistan, Rep. of</t>
  </si>
  <si>
    <t>UMI</t>
  </si>
  <si>
    <t>UM</t>
  </si>
  <si>
    <t>581</t>
  </si>
  <si>
    <t>United States Minor Outlying Islands</t>
  </si>
  <si>
    <t>US Pacific Islands</t>
  </si>
  <si>
    <t>URY</t>
  </si>
  <si>
    <t>UY</t>
  </si>
  <si>
    <t>858</t>
  </si>
  <si>
    <t>Uruguay</t>
  </si>
  <si>
    <t>VIR</t>
  </si>
  <si>
    <t>VI</t>
  </si>
  <si>
    <t>850</t>
  </si>
  <si>
    <t>United States Virgin Islands</t>
  </si>
  <si>
    <t>USA</t>
  </si>
  <si>
    <t>US</t>
  </si>
  <si>
    <t>840</t>
  </si>
  <si>
    <t>United States of America</t>
  </si>
  <si>
    <t>United States</t>
  </si>
  <si>
    <t>GBR</t>
  </si>
  <si>
    <t>GB</t>
  </si>
  <si>
    <t>826</t>
  </si>
  <si>
    <t>United Kingdom of Great Britain and Northern Ireland</t>
  </si>
  <si>
    <t>United Kingdom</t>
  </si>
  <si>
    <t>UKR</t>
  </si>
  <si>
    <t>UA</t>
  </si>
  <si>
    <t>804</t>
  </si>
  <si>
    <t>Ukraine</t>
  </si>
  <si>
    <t>UGA</t>
  </si>
  <si>
    <t>UG</t>
  </si>
  <si>
    <t>800</t>
  </si>
  <si>
    <t>Uganda</t>
  </si>
  <si>
    <t>TUV</t>
  </si>
  <si>
    <t>TV</t>
  </si>
  <si>
    <t>798</t>
  </si>
  <si>
    <t>Tuvalu</t>
  </si>
  <si>
    <t>TCA</t>
  </si>
  <si>
    <t>TC</t>
  </si>
  <si>
    <t>796</t>
  </si>
  <si>
    <t>Turks and Caicos Islands</t>
  </si>
  <si>
    <t>TKM</t>
  </si>
  <si>
    <t>TM</t>
  </si>
  <si>
    <t>795</t>
  </si>
  <si>
    <t>Turkmenistan</t>
  </si>
  <si>
    <t>TUR</t>
  </si>
  <si>
    <t>TR</t>
  </si>
  <si>
    <t>792</t>
  </si>
  <si>
    <t>Türkiye</t>
  </si>
  <si>
    <t>Türkiye, Rep of</t>
  </si>
  <si>
    <t>TUN</t>
  </si>
  <si>
    <t>TN</t>
  </si>
  <si>
    <t>788</t>
  </si>
  <si>
    <t>Tunisia</t>
  </si>
  <si>
    <t>TTO</t>
  </si>
  <si>
    <t>TT</t>
  </si>
  <si>
    <t>780</t>
  </si>
  <si>
    <t>Trinidad and Tobago</t>
  </si>
  <si>
    <t>TON</t>
  </si>
  <si>
    <t>TO</t>
  </si>
  <si>
    <t>776</t>
  </si>
  <si>
    <t>Tonga</t>
  </si>
  <si>
    <t>TKL</t>
  </si>
  <si>
    <t>TK</t>
  </si>
  <si>
    <t>772</t>
  </si>
  <si>
    <t>Tokelau</t>
  </si>
  <si>
    <t>TGO</t>
  </si>
  <si>
    <t>TG</t>
  </si>
  <si>
    <t>768</t>
  </si>
  <si>
    <t>Togo</t>
  </si>
  <si>
    <t>TLS</t>
  </si>
  <si>
    <t>TL</t>
  </si>
  <si>
    <t>626</t>
  </si>
  <si>
    <t>Timor-Leste</t>
  </si>
  <si>
    <t>Timor-Leste, Dem. Rep. of</t>
  </si>
  <si>
    <t>THA</t>
  </si>
  <si>
    <t>TH</t>
  </si>
  <si>
    <t>764</t>
  </si>
  <si>
    <t>Thailand</t>
  </si>
  <si>
    <t>TZA</t>
  </si>
  <si>
    <t>TZ</t>
  </si>
  <si>
    <t>834</t>
  </si>
  <si>
    <t>United Republic of Tanzania</t>
  </si>
  <si>
    <t>Tanzania, United Rep. of</t>
  </si>
  <si>
    <t>TJK</t>
  </si>
  <si>
    <t>TJ</t>
  </si>
  <si>
    <t>762</t>
  </si>
  <si>
    <t>Tajikistan</t>
  </si>
  <si>
    <t>Tajikistan, Rep. of</t>
  </si>
  <si>
    <t>TWN</t>
  </si>
  <si>
    <t>TW</t>
  </si>
  <si>
    <t>Taiwan (Province of China)</t>
  </si>
  <si>
    <t>Taiwan Province of China</t>
  </si>
  <si>
    <t>SYR</t>
  </si>
  <si>
    <t>SY</t>
  </si>
  <si>
    <t>760</t>
  </si>
  <si>
    <t>Syrian Arab Republic</t>
  </si>
  <si>
    <t>Syrian Arab Rep.</t>
  </si>
  <si>
    <t>CHE</t>
  </si>
  <si>
    <t>CH</t>
  </si>
  <si>
    <t>756</t>
  </si>
  <si>
    <t>Switzerland</t>
  </si>
  <si>
    <t>SWE</t>
  </si>
  <si>
    <t>SE</t>
  </si>
  <si>
    <t>752</t>
  </si>
  <si>
    <t>Sweden</t>
  </si>
  <si>
    <t>SUR</t>
  </si>
  <si>
    <t>SR</t>
  </si>
  <si>
    <t>740</t>
  </si>
  <si>
    <t>Suriname</t>
  </si>
  <si>
    <t>SDN</t>
  </si>
  <si>
    <t>SD</t>
  </si>
  <si>
    <t>729</t>
  </si>
  <si>
    <t>Sudan</t>
  </si>
  <si>
    <t>VCT</t>
  </si>
  <si>
    <t>VC</t>
  </si>
  <si>
    <t>670</t>
  </si>
  <si>
    <t>Saint Vincent and the Grenadines</t>
  </si>
  <si>
    <t>St. Vincent and the Grenadines</t>
  </si>
  <si>
    <t>LCA</t>
  </si>
  <si>
    <t>LC</t>
  </si>
  <si>
    <t>662</t>
  </si>
  <si>
    <t>Saint Lucia</t>
  </si>
  <si>
    <t>St. Lucia</t>
  </si>
  <si>
    <t>KNA</t>
  </si>
  <si>
    <t>KN</t>
  </si>
  <si>
    <t>659</t>
  </si>
  <si>
    <t>Saint Kitts and Nevis</t>
  </si>
  <si>
    <t>St. Kitts and Nevis</t>
  </si>
  <si>
    <t>LKA</t>
  </si>
  <si>
    <t>LK</t>
  </si>
  <si>
    <t>144</t>
  </si>
  <si>
    <t>Sri Lanka</t>
  </si>
  <si>
    <t>ESP</t>
  </si>
  <si>
    <t>ES</t>
  </si>
  <si>
    <t>724</t>
  </si>
  <si>
    <t>Spain</t>
  </si>
  <si>
    <t>SSD</t>
  </si>
  <si>
    <t>SS</t>
  </si>
  <si>
    <t>728</t>
  </si>
  <si>
    <t>South Sudan</t>
  </si>
  <si>
    <t>South Sudan, Rep. of</t>
  </si>
  <si>
    <t>SGS</t>
  </si>
  <si>
    <t>GS</t>
  </si>
  <si>
    <t>239</t>
  </si>
  <si>
    <t>South Georgia and the South Sandwich Islands</t>
  </si>
  <si>
    <t>South Georgia and Sandwich Islands</t>
  </si>
  <si>
    <t>ZAF</t>
  </si>
  <si>
    <t>ZA</t>
  </si>
  <si>
    <t>710</t>
  </si>
  <si>
    <t>South Africa</t>
  </si>
  <si>
    <t>SOM</t>
  </si>
  <si>
    <t>SO</t>
  </si>
  <si>
    <t>706</t>
  </si>
  <si>
    <t>Somalia</t>
  </si>
  <si>
    <t>SLB</t>
  </si>
  <si>
    <t>SB</t>
  </si>
  <si>
    <t>090</t>
  </si>
  <si>
    <t>Solomon Islands</t>
  </si>
  <si>
    <t>SVN</t>
  </si>
  <si>
    <t>SI</t>
  </si>
  <si>
    <t>705</t>
  </si>
  <si>
    <t>Slovenia</t>
  </si>
  <si>
    <t>Slovenia, Rep. of</t>
  </si>
  <si>
    <t>SVK</t>
  </si>
  <si>
    <t>SK</t>
  </si>
  <si>
    <t>703</t>
  </si>
  <si>
    <t>Slovakia</t>
  </si>
  <si>
    <t>Slovak Rep.</t>
  </si>
  <si>
    <t>SXM</t>
  </si>
  <si>
    <t>SX</t>
  </si>
  <si>
    <t>534</t>
  </si>
  <si>
    <t>Sint Maarten (Dutch part)</t>
  </si>
  <si>
    <t>Sint Maarten, Kingdom of the Netherlands</t>
  </si>
  <si>
    <t>SGP</t>
  </si>
  <si>
    <t>SG</t>
  </si>
  <si>
    <t>702</t>
  </si>
  <si>
    <t>Singapore</t>
  </si>
  <si>
    <t>SLE</t>
  </si>
  <si>
    <t>SL</t>
  </si>
  <si>
    <t>694</t>
  </si>
  <si>
    <t>Sierra Leone</t>
  </si>
  <si>
    <t>SYC</t>
  </si>
  <si>
    <t>SC</t>
  </si>
  <si>
    <t>690</t>
  </si>
  <si>
    <t>Seychelles</t>
  </si>
  <si>
    <t>SRB</t>
  </si>
  <si>
    <t>RS</t>
  </si>
  <si>
    <t>688</t>
  </si>
  <si>
    <t>Serbia</t>
  </si>
  <si>
    <t>Serbia, Rep. of</t>
  </si>
  <si>
    <t>SEN</t>
  </si>
  <si>
    <t>SN</t>
  </si>
  <si>
    <t>686</t>
  </si>
  <si>
    <t>Senegal</t>
  </si>
  <si>
    <t>STP</t>
  </si>
  <si>
    <t>ST</t>
  </si>
  <si>
    <t>678</t>
  </si>
  <si>
    <t>Sao Tome and Principe</t>
  </si>
  <si>
    <t>São Tomé and Príncipe, Dem. Rep. of</t>
  </si>
  <si>
    <t>SMR</t>
  </si>
  <si>
    <t>SM</t>
  </si>
  <si>
    <t>674</t>
  </si>
  <si>
    <t>San Marino</t>
  </si>
  <si>
    <t>San Marino, Rep. of</t>
  </si>
  <si>
    <t>WSM</t>
  </si>
  <si>
    <t>WS</t>
  </si>
  <si>
    <t>882</t>
  </si>
  <si>
    <t>Samoa</t>
  </si>
  <si>
    <t>SPM</t>
  </si>
  <si>
    <t>PM</t>
  </si>
  <si>
    <t>666</t>
  </si>
  <si>
    <t>Saint Pierre and Miquelon</t>
  </si>
  <si>
    <t>SHN</t>
  </si>
  <si>
    <t>SH</t>
  </si>
  <si>
    <t>654</t>
  </si>
  <si>
    <t>Saint Helena</t>
  </si>
  <si>
    <t>RWA</t>
  </si>
  <si>
    <t>RW</t>
  </si>
  <si>
    <t>646</t>
  </si>
  <si>
    <t>Rwanda</t>
  </si>
  <si>
    <t>RUS</t>
  </si>
  <si>
    <t>RU</t>
  </si>
  <si>
    <t>643</t>
  </si>
  <si>
    <t>Russian Federation</t>
  </si>
  <si>
    <t>ROU</t>
  </si>
  <si>
    <t>RO</t>
  </si>
  <si>
    <t>642</t>
  </si>
  <si>
    <t>Romania</t>
  </si>
  <si>
    <t>REU</t>
  </si>
  <si>
    <t>RE</t>
  </si>
  <si>
    <t>638</t>
  </si>
  <si>
    <t>Réunion</t>
  </si>
  <si>
    <t>Reunion</t>
  </si>
  <si>
    <t>PRI</t>
  </si>
  <si>
    <t>PR</t>
  </si>
  <si>
    <t>630</t>
  </si>
  <si>
    <t>Puerto Rico</t>
  </si>
  <si>
    <t>PRT</t>
  </si>
  <si>
    <t>PT</t>
  </si>
  <si>
    <t>620</t>
  </si>
  <si>
    <t>Portugal</t>
  </si>
  <si>
    <t>POL</t>
  </si>
  <si>
    <t>PL</t>
  </si>
  <si>
    <t>616</t>
  </si>
  <si>
    <t>Poland</t>
  </si>
  <si>
    <t>Poland, Rep. of</t>
  </si>
  <si>
    <t>PCN</t>
  </si>
  <si>
    <t>PN</t>
  </si>
  <si>
    <t>612</t>
  </si>
  <si>
    <t>Pitcairn</t>
  </si>
  <si>
    <t>Pitcairn Islands</t>
  </si>
  <si>
    <t>PHL</t>
  </si>
  <si>
    <t>PH</t>
  </si>
  <si>
    <t>608</t>
  </si>
  <si>
    <t>Philippines</t>
  </si>
  <si>
    <t>PER</t>
  </si>
  <si>
    <t>PE</t>
  </si>
  <si>
    <t>604</t>
  </si>
  <si>
    <t>Peru</t>
  </si>
  <si>
    <t>PRY</t>
  </si>
  <si>
    <t>PY</t>
  </si>
  <si>
    <t>600</t>
  </si>
  <si>
    <t>Paraguay</t>
  </si>
  <si>
    <t>PNG</t>
  </si>
  <si>
    <t>PG</t>
  </si>
  <si>
    <t>598</t>
  </si>
  <si>
    <t>Papua New Guinea</t>
  </si>
  <si>
    <t>PAN</t>
  </si>
  <si>
    <t>PA</t>
  </si>
  <si>
    <t>591</t>
  </si>
  <si>
    <t>Panama</t>
  </si>
  <si>
    <t>PLW</t>
  </si>
  <si>
    <t>PW</t>
  </si>
  <si>
    <t>585</t>
  </si>
  <si>
    <t>Palau</t>
  </si>
  <si>
    <t>Palau, Rep. of</t>
  </si>
  <si>
    <t>PAK</t>
  </si>
  <si>
    <t>PK</t>
  </si>
  <si>
    <t>586</t>
  </si>
  <si>
    <t>Pakistan</t>
  </si>
  <si>
    <t>NOR</t>
  </si>
  <si>
    <t>NO</t>
  </si>
  <si>
    <t>578</t>
  </si>
  <si>
    <t>Norway</t>
  </si>
  <si>
    <t>MNP</t>
  </si>
  <si>
    <t>MP</t>
  </si>
  <si>
    <t>580</t>
  </si>
  <si>
    <t>Northern Mariana Islands</t>
  </si>
  <si>
    <t>MKD</t>
  </si>
  <si>
    <t>MK</t>
  </si>
  <si>
    <t>807</t>
  </si>
  <si>
    <t>North Macedonia</t>
  </si>
  <si>
    <t>North Macedonia, Republic of</t>
  </si>
  <si>
    <t>NFK</t>
  </si>
  <si>
    <t>NF</t>
  </si>
  <si>
    <t>574</t>
  </si>
  <si>
    <t>Norfolk Island</t>
  </si>
  <si>
    <t>NIU</t>
  </si>
  <si>
    <t>NU</t>
  </si>
  <si>
    <t>570</t>
  </si>
  <si>
    <t>Niue</t>
  </si>
  <si>
    <t>NGA</t>
  </si>
  <si>
    <t>NG</t>
  </si>
  <si>
    <t>566</t>
  </si>
  <si>
    <t>Nigeria</t>
  </si>
  <si>
    <t>NER</t>
  </si>
  <si>
    <t>NE</t>
  </si>
  <si>
    <t>562</t>
  </si>
  <si>
    <t>Niger</t>
  </si>
  <si>
    <t>NIC</t>
  </si>
  <si>
    <t>NI</t>
  </si>
  <si>
    <t>558</t>
  </si>
  <si>
    <t>Nicaragua</t>
  </si>
  <si>
    <t>NZL</t>
  </si>
  <si>
    <t>NZ</t>
  </si>
  <si>
    <t>554</t>
  </si>
  <si>
    <t>New Zealand</t>
  </si>
  <si>
    <t>NCL</t>
  </si>
  <si>
    <t>NC</t>
  </si>
  <si>
    <t>540</t>
  </si>
  <si>
    <t>New Caledonia</t>
  </si>
  <si>
    <t>NLD</t>
  </si>
  <si>
    <t>NL</t>
  </si>
  <si>
    <t>528</t>
  </si>
  <si>
    <t>Netherlands</t>
  </si>
  <si>
    <t>Netherlands, The</t>
  </si>
  <si>
    <t>ANT</t>
  </si>
  <si>
    <t>AN</t>
  </si>
  <si>
    <t>Netherlands Antilles</t>
  </si>
  <si>
    <t>NPL</t>
  </si>
  <si>
    <t>NP</t>
  </si>
  <si>
    <t>524</t>
  </si>
  <si>
    <t>Nepal</t>
  </si>
  <si>
    <t>NRU</t>
  </si>
  <si>
    <t>NR</t>
  </si>
  <si>
    <t>520</t>
  </si>
  <si>
    <t>Nauru</t>
  </si>
  <si>
    <t>Nauru, Rep. of</t>
  </si>
  <si>
    <t>NAM</t>
  </si>
  <si>
    <t>NA</t>
  </si>
  <si>
    <t>516</t>
  </si>
  <si>
    <t>Namibia</t>
  </si>
  <si>
    <t>MMR</t>
  </si>
  <si>
    <t>MM</t>
  </si>
  <si>
    <t>104</t>
  </si>
  <si>
    <t>Myanmar</t>
  </si>
  <si>
    <t>MOZ</t>
  </si>
  <si>
    <t>MZ</t>
  </si>
  <si>
    <t>508</t>
  </si>
  <si>
    <t>Mozambique</t>
  </si>
  <si>
    <t>Mozambique, Rep. of</t>
  </si>
  <si>
    <t>MAR</t>
  </si>
  <si>
    <t>MA</t>
  </si>
  <si>
    <t>504</t>
  </si>
  <si>
    <t>Morocco</t>
  </si>
  <si>
    <t>MSR</t>
  </si>
  <si>
    <t>MS</t>
  </si>
  <si>
    <t>500</t>
  </si>
  <si>
    <t>Montserrat</t>
  </si>
  <si>
    <t>MNE</t>
  </si>
  <si>
    <t>ME</t>
  </si>
  <si>
    <t>499</t>
  </si>
  <si>
    <t>Montenegro</t>
  </si>
  <si>
    <t>MNG</t>
  </si>
  <si>
    <t>MN</t>
  </si>
  <si>
    <t>496</t>
  </si>
  <si>
    <t>Mongolia</t>
  </si>
  <si>
    <t>MCO</t>
  </si>
  <si>
    <t>MC</t>
  </si>
  <si>
    <t>492</t>
  </si>
  <si>
    <t>Monaco</t>
  </si>
  <si>
    <t>MDA</t>
  </si>
  <si>
    <t>MD</t>
  </si>
  <si>
    <t>498</t>
  </si>
  <si>
    <t>Republic of Moldova</t>
  </si>
  <si>
    <t>Moldova, Rep. of</t>
  </si>
  <si>
    <t>FSM</t>
  </si>
  <si>
    <t>FM</t>
  </si>
  <si>
    <t>583</t>
  </si>
  <si>
    <t>Micronesia (Federated States of)</t>
  </si>
  <si>
    <t>Micronesia, Federated States of</t>
  </si>
  <si>
    <t>MEX</t>
  </si>
  <si>
    <t>MX</t>
  </si>
  <si>
    <t>484</t>
  </si>
  <si>
    <t>Mexico</t>
  </si>
  <si>
    <t>MYT</t>
  </si>
  <si>
    <t>YT</t>
  </si>
  <si>
    <t>175</t>
  </si>
  <si>
    <t>Mayotte</t>
  </si>
  <si>
    <t>MUS</t>
  </si>
  <si>
    <t>MU</t>
  </si>
  <si>
    <t>480</t>
  </si>
  <si>
    <t>Mauritius</t>
  </si>
  <si>
    <t>MRT</t>
  </si>
  <si>
    <t>MR</t>
  </si>
  <si>
    <t>478</t>
  </si>
  <si>
    <t>Mauritania</t>
  </si>
  <si>
    <t>Mauritania, Islamic Rep. of</t>
  </si>
  <si>
    <t>MTQ</t>
  </si>
  <si>
    <t>MQ</t>
  </si>
  <si>
    <t>474</t>
  </si>
  <si>
    <t>Martinique</t>
  </si>
  <si>
    <t>MHL</t>
  </si>
  <si>
    <t>MH</t>
  </si>
  <si>
    <t>584</t>
  </si>
  <si>
    <t>Marshall Islands</t>
  </si>
  <si>
    <t>Marshall Islands, Rep. of the</t>
  </si>
  <si>
    <t>MLT</t>
  </si>
  <si>
    <t>MT</t>
  </si>
  <si>
    <t>470</t>
  </si>
  <si>
    <t>Malta</t>
  </si>
  <si>
    <t>MLI</t>
  </si>
  <si>
    <t>ML</t>
  </si>
  <si>
    <t>466</t>
  </si>
  <si>
    <t>Mali</t>
  </si>
  <si>
    <t>MDV</t>
  </si>
  <si>
    <t>MV</t>
  </si>
  <si>
    <t>462</t>
  </si>
  <si>
    <t>Maldives</t>
  </si>
  <si>
    <t>MYS</t>
  </si>
  <si>
    <t>MY</t>
  </si>
  <si>
    <t>458</t>
  </si>
  <si>
    <t>Malaysia</t>
  </si>
  <si>
    <t>MWI</t>
  </si>
  <si>
    <t>MW</t>
  </si>
  <si>
    <t>454</t>
  </si>
  <si>
    <t>Malawi</t>
  </si>
  <si>
    <t>MDG</t>
  </si>
  <si>
    <t>MG</t>
  </si>
  <si>
    <t>450</t>
  </si>
  <si>
    <t>Madagascar</t>
  </si>
  <si>
    <t>Madagascar, Rep. of</t>
  </si>
  <si>
    <t>LUX</t>
  </si>
  <si>
    <t>LU</t>
  </si>
  <si>
    <t>442</t>
  </si>
  <si>
    <t>Luxembourg</t>
  </si>
  <si>
    <t>LTU</t>
  </si>
  <si>
    <t>LT</t>
  </si>
  <si>
    <t>440</t>
  </si>
  <si>
    <t>Lithuania</t>
  </si>
  <si>
    <t>LIE</t>
  </si>
  <si>
    <t>LI</t>
  </si>
  <si>
    <t>438</t>
  </si>
  <si>
    <t>Liechtenstein</t>
  </si>
  <si>
    <t>LBY</t>
  </si>
  <si>
    <t>LY</t>
  </si>
  <si>
    <t>434</t>
  </si>
  <si>
    <t>Libya</t>
  </si>
  <si>
    <t>LBR</t>
  </si>
  <si>
    <t>LR</t>
  </si>
  <si>
    <t>430</t>
  </si>
  <si>
    <t>Liberia</t>
  </si>
  <si>
    <t>LSO</t>
  </si>
  <si>
    <t>LS</t>
  </si>
  <si>
    <t>426</t>
  </si>
  <si>
    <t>Lesotho</t>
  </si>
  <si>
    <t>Lesotho, Kingdom of</t>
  </si>
  <si>
    <t>LBN</t>
  </si>
  <si>
    <t>LB</t>
  </si>
  <si>
    <t>422</t>
  </si>
  <si>
    <t>Lebanon</t>
  </si>
  <si>
    <t>LVA</t>
  </si>
  <si>
    <t>LV</t>
  </si>
  <si>
    <t>428</t>
  </si>
  <si>
    <t>Latvia</t>
  </si>
  <si>
    <t>LAO</t>
  </si>
  <si>
    <t>LA</t>
  </si>
  <si>
    <t>418</t>
  </si>
  <si>
    <t>Lao People's Democratic Republic</t>
  </si>
  <si>
    <t>Lao People's Dem. Rep.</t>
  </si>
  <si>
    <t>KGZ</t>
  </si>
  <si>
    <t>KG</t>
  </si>
  <si>
    <t>417</t>
  </si>
  <si>
    <t>Kyrgyzstan</t>
  </si>
  <si>
    <t>Kyrgyz Rep.</t>
  </si>
  <si>
    <t>XKX</t>
  </si>
  <si>
    <t>XK</t>
  </si>
  <si>
    <t>Kosovo</t>
  </si>
  <si>
    <t>Kosovo, Rep. of</t>
  </si>
  <si>
    <t>KOR</t>
  </si>
  <si>
    <t>KR</t>
  </si>
  <si>
    <t>410</t>
  </si>
  <si>
    <t>Republic of Korea</t>
  </si>
  <si>
    <t>Korea, Rep. of</t>
  </si>
  <si>
    <t>PRK</t>
  </si>
  <si>
    <t>KP</t>
  </si>
  <si>
    <t>408</t>
  </si>
  <si>
    <t>Democratic People's Republic of Korea</t>
  </si>
  <si>
    <t>Korea, Dem. People's Rep. of</t>
  </si>
  <si>
    <t>KIR</t>
  </si>
  <si>
    <t>KI</t>
  </si>
  <si>
    <t>296</t>
  </si>
  <si>
    <t>Kiribati</t>
  </si>
  <si>
    <t>KEN</t>
  </si>
  <si>
    <t>KE</t>
  </si>
  <si>
    <t>404</t>
  </si>
  <si>
    <t>Kenya</t>
  </si>
  <si>
    <t>KAZ</t>
  </si>
  <si>
    <t>KZ</t>
  </si>
  <si>
    <t>398</t>
  </si>
  <si>
    <t>Kazakhstan</t>
  </si>
  <si>
    <t>Kazakhstan, Rep. of</t>
  </si>
  <si>
    <t>JOR</t>
  </si>
  <si>
    <t>JO</t>
  </si>
  <si>
    <t>400</t>
  </si>
  <si>
    <t>Jordan</t>
  </si>
  <si>
    <t>JEY</t>
  </si>
  <si>
    <t>JE</t>
  </si>
  <si>
    <t>832</t>
  </si>
  <si>
    <t>Jersey</t>
  </si>
  <si>
    <t>JPN</t>
  </si>
  <si>
    <t>JP</t>
  </si>
  <si>
    <t>392</t>
  </si>
  <si>
    <t>Japan</t>
  </si>
  <si>
    <t>JAM</t>
  </si>
  <si>
    <t>JM</t>
  </si>
  <si>
    <t>388</t>
  </si>
  <si>
    <t>Jamaica</t>
  </si>
  <si>
    <t>ITA</t>
  </si>
  <si>
    <t>IT</t>
  </si>
  <si>
    <t>380</t>
  </si>
  <si>
    <t>Italy</t>
  </si>
  <si>
    <t>ISR</t>
  </si>
  <si>
    <t>IL</t>
  </si>
  <si>
    <t>376</t>
  </si>
  <si>
    <t>Israel</t>
  </si>
  <si>
    <t>IMN</t>
  </si>
  <si>
    <t>IM</t>
  </si>
  <si>
    <t>833</t>
  </si>
  <si>
    <t>Isle of Man</t>
  </si>
  <si>
    <t>IRL</t>
  </si>
  <si>
    <t>IE</t>
  </si>
  <si>
    <t>372</t>
  </si>
  <si>
    <t>Ireland</t>
  </si>
  <si>
    <t>IRQ</t>
  </si>
  <si>
    <t>IQ</t>
  </si>
  <si>
    <t>368</t>
  </si>
  <si>
    <t>Iraq</t>
  </si>
  <si>
    <t>IRN</t>
  </si>
  <si>
    <t>IR</t>
  </si>
  <si>
    <t>364</t>
  </si>
  <si>
    <t>Iran (Islamic Republic of)</t>
  </si>
  <si>
    <t>Iran, Islamic Rep. of</t>
  </si>
  <si>
    <t>IDN</t>
  </si>
  <si>
    <t>ID</t>
  </si>
  <si>
    <t>360</t>
  </si>
  <si>
    <t>Indonesia</t>
  </si>
  <si>
    <t>IND</t>
  </si>
  <si>
    <t>IN</t>
  </si>
  <si>
    <t>356</t>
  </si>
  <si>
    <t>India</t>
  </si>
  <si>
    <t>ISL</t>
  </si>
  <si>
    <t>IS</t>
  </si>
  <si>
    <t>352</t>
  </si>
  <si>
    <t>Iceland</t>
  </si>
  <si>
    <t>HUN</t>
  </si>
  <si>
    <t>HU</t>
  </si>
  <si>
    <t>348</t>
  </si>
  <si>
    <t>Hungary</t>
  </si>
  <si>
    <t>HND</t>
  </si>
  <si>
    <t>HN</t>
  </si>
  <si>
    <t>340</t>
  </si>
  <si>
    <t>Honduras</t>
  </si>
  <si>
    <t>VAT</t>
  </si>
  <si>
    <t>VA</t>
  </si>
  <si>
    <t>336</t>
  </si>
  <si>
    <t>Holy See</t>
  </si>
  <si>
    <t>HMD</t>
  </si>
  <si>
    <t>HM</t>
  </si>
  <si>
    <t>334</t>
  </si>
  <si>
    <t>Heard Island and McDonald Islands</t>
  </si>
  <si>
    <t>HTI</t>
  </si>
  <si>
    <t>HT</t>
  </si>
  <si>
    <t>332</t>
  </si>
  <si>
    <t>Haiti</t>
  </si>
  <si>
    <t>GUY</t>
  </si>
  <si>
    <t>GY</t>
  </si>
  <si>
    <t>328</t>
  </si>
  <si>
    <t>Guyana</t>
  </si>
  <si>
    <t>GNB</t>
  </si>
  <si>
    <t>GW</t>
  </si>
  <si>
    <t>624</t>
  </si>
  <si>
    <t>Guinea-Bissau</t>
  </si>
  <si>
    <t>GIN</t>
  </si>
  <si>
    <t>GN</t>
  </si>
  <si>
    <t>324</t>
  </si>
  <si>
    <t>Guinea</t>
  </si>
  <si>
    <t>GUF</t>
  </si>
  <si>
    <t>GF</t>
  </si>
  <si>
    <t>254</t>
  </si>
  <si>
    <t>French Guiana</t>
  </si>
  <si>
    <t>Guiana, French</t>
  </si>
  <si>
    <t>GGY</t>
  </si>
  <si>
    <t>GG</t>
  </si>
  <si>
    <t>831</t>
  </si>
  <si>
    <t>Guernsey</t>
  </si>
  <si>
    <t>GTM</t>
  </si>
  <si>
    <t>GT</t>
  </si>
  <si>
    <t>320</t>
  </si>
  <si>
    <t>Guatemala</t>
  </si>
  <si>
    <t>GUM</t>
  </si>
  <si>
    <t>GU</t>
  </si>
  <si>
    <t>316</t>
  </si>
  <si>
    <t>Guam</t>
  </si>
  <si>
    <t>GLP</t>
  </si>
  <si>
    <t>GP</t>
  </si>
  <si>
    <t>312</t>
  </si>
  <si>
    <t>Guadeloupe</t>
  </si>
  <si>
    <t>GRD</t>
  </si>
  <si>
    <t>GD</t>
  </si>
  <si>
    <t>308</t>
  </si>
  <si>
    <t>Grenada</t>
  </si>
  <si>
    <t>GRL</t>
  </si>
  <si>
    <t>GL</t>
  </si>
  <si>
    <t>304</t>
  </si>
  <si>
    <t>Greenland</t>
  </si>
  <si>
    <t>GRC</t>
  </si>
  <si>
    <t>GR</t>
  </si>
  <si>
    <t>300</t>
  </si>
  <si>
    <t>Greece</t>
  </si>
  <si>
    <t>GIB</t>
  </si>
  <si>
    <t>GI</t>
  </si>
  <si>
    <t>292</t>
  </si>
  <si>
    <t>Gibraltar</t>
  </si>
  <si>
    <t>GHA</t>
  </si>
  <si>
    <t>GH</t>
  </si>
  <si>
    <t>288</t>
  </si>
  <si>
    <t>Ghana</t>
  </si>
  <si>
    <t>DEU</t>
  </si>
  <si>
    <t>DE</t>
  </si>
  <si>
    <t>276</t>
  </si>
  <si>
    <t>Germany</t>
  </si>
  <si>
    <t>GEO</t>
  </si>
  <si>
    <t>GE</t>
  </si>
  <si>
    <t>268</t>
  </si>
  <si>
    <t>Georgia</t>
  </si>
  <si>
    <t>GMB</t>
  </si>
  <si>
    <t>GM</t>
  </si>
  <si>
    <t>270</t>
  </si>
  <si>
    <t>Gambia</t>
  </si>
  <si>
    <t>Gambia, The</t>
  </si>
  <si>
    <t>GAB</t>
  </si>
  <si>
    <t>GA</t>
  </si>
  <si>
    <t>266</t>
  </si>
  <si>
    <t>Gabon</t>
  </si>
  <si>
    <t>ATF</t>
  </si>
  <si>
    <t>TF</t>
  </si>
  <si>
    <t>260</t>
  </si>
  <si>
    <t>French Southern Territories</t>
  </si>
  <si>
    <t>PYF</t>
  </si>
  <si>
    <t>PF</t>
  </si>
  <si>
    <t>258</t>
  </si>
  <si>
    <t>French Polynesia</t>
  </si>
  <si>
    <t>FRA</t>
  </si>
  <si>
    <t>FR</t>
  </si>
  <si>
    <t>250</t>
  </si>
  <si>
    <t>France</t>
  </si>
  <si>
    <t>FIN</t>
  </si>
  <si>
    <t>FI</t>
  </si>
  <si>
    <t>246</t>
  </si>
  <si>
    <t>Finland</t>
  </si>
  <si>
    <t>FJI</t>
  </si>
  <si>
    <t>FJ</t>
  </si>
  <si>
    <t>242</t>
  </si>
  <si>
    <t>Fiji</t>
  </si>
  <si>
    <t>Fiji, Rep. of</t>
  </si>
  <si>
    <t>FRO</t>
  </si>
  <si>
    <t>FO</t>
  </si>
  <si>
    <t>234</t>
  </si>
  <si>
    <t>Faroe Islands</t>
  </si>
  <si>
    <t>FLK</t>
  </si>
  <si>
    <t>FK</t>
  </si>
  <si>
    <t>238</t>
  </si>
  <si>
    <t>Falkland Islands (Malvinas)</t>
  </si>
  <si>
    <t>ETH</t>
  </si>
  <si>
    <t>ET</t>
  </si>
  <si>
    <t>231</t>
  </si>
  <si>
    <t>Ethiopia</t>
  </si>
  <si>
    <t>Ethiopia, The Federal Dem. Rep. of</t>
  </si>
  <si>
    <t>SWZ</t>
  </si>
  <si>
    <t>SZ</t>
  </si>
  <si>
    <t>748</t>
  </si>
  <si>
    <t>Eswatini</t>
  </si>
  <si>
    <t>Eswatini, Kingdom of</t>
  </si>
  <si>
    <t>EST</t>
  </si>
  <si>
    <t>EE</t>
  </si>
  <si>
    <t>233</t>
  </si>
  <si>
    <t>Estonia</t>
  </si>
  <si>
    <t>Estonia, Rep. of</t>
  </si>
  <si>
    <t>ERI</t>
  </si>
  <si>
    <t>ER</t>
  </si>
  <si>
    <t>232</t>
  </si>
  <si>
    <t>Eritrea</t>
  </si>
  <si>
    <t>Eritrea, The State of</t>
  </si>
  <si>
    <t>GNQ</t>
  </si>
  <si>
    <t>GQ</t>
  </si>
  <si>
    <t>226</t>
  </si>
  <si>
    <t>Equatorial Guinea</t>
  </si>
  <si>
    <t>Equatorial Guinea, Rep. of</t>
  </si>
  <si>
    <t>SLV</t>
  </si>
  <si>
    <t>SV</t>
  </si>
  <si>
    <t>222</t>
  </si>
  <si>
    <t>El Salvador</t>
  </si>
  <si>
    <t>EGY</t>
  </si>
  <si>
    <t>EG</t>
  </si>
  <si>
    <t>818</t>
  </si>
  <si>
    <t>Egypt</t>
  </si>
  <si>
    <t>Egypt, Arab Rep. of</t>
  </si>
  <si>
    <t>ECU</t>
  </si>
  <si>
    <t>EC</t>
  </si>
  <si>
    <t>218</t>
  </si>
  <si>
    <t>Ecuador</t>
  </si>
  <si>
    <t>DOM</t>
  </si>
  <si>
    <t>DO</t>
  </si>
  <si>
    <t>214</t>
  </si>
  <si>
    <t>Dominican Republic</t>
  </si>
  <si>
    <t>Dominican Rep.</t>
  </si>
  <si>
    <t>DMA</t>
  </si>
  <si>
    <t>DM</t>
  </si>
  <si>
    <t>212</t>
  </si>
  <si>
    <t>Dominica</t>
  </si>
  <si>
    <t>DJI</t>
  </si>
  <si>
    <t>DJ</t>
  </si>
  <si>
    <t>262</t>
  </si>
  <si>
    <t>Djibouti</t>
  </si>
  <si>
    <t>DNK</t>
  </si>
  <si>
    <t>DK</t>
  </si>
  <si>
    <t>208</t>
  </si>
  <si>
    <t>Denmark</t>
  </si>
  <si>
    <t>CZE</t>
  </si>
  <si>
    <t>CZ</t>
  </si>
  <si>
    <t>203</t>
  </si>
  <si>
    <t>Czechia</t>
  </si>
  <si>
    <t>Czech Rep.</t>
  </si>
  <si>
    <t>CYP</t>
  </si>
  <si>
    <t>CY</t>
  </si>
  <si>
    <t>196</t>
  </si>
  <si>
    <t>Cyprus</t>
  </si>
  <si>
    <t>CUW</t>
  </si>
  <si>
    <t>CW</t>
  </si>
  <si>
    <t>531</t>
  </si>
  <si>
    <t>Curaçao</t>
  </si>
  <si>
    <t>Curaçao, Kingdom of the Netherlands</t>
  </si>
  <si>
    <t>CUB</t>
  </si>
  <si>
    <t>CU</t>
  </si>
  <si>
    <t>192</t>
  </si>
  <si>
    <t>Cuba</t>
  </si>
  <si>
    <t>HRV</t>
  </si>
  <si>
    <t>HR</t>
  </si>
  <si>
    <t>191</t>
  </si>
  <si>
    <t>Croatia</t>
  </si>
  <si>
    <t>Croatia, Rep. of</t>
  </si>
  <si>
    <t>CIV</t>
  </si>
  <si>
    <t>CI</t>
  </si>
  <si>
    <t>384</t>
  </si>
  <si>
    <t>Côte d’Ivoire</t>
  </si>
  <si>
    <t>Côte d'Ivoire</t>
  </si>
  <si>
    <t>CRI</t>
  </si>
  <si>
    <t>CR</t>
  </si>
  <si>
    <t>188</t>
  </si>
  <si>
    <t>Costa Rica</t>
  </si>
  <si>
    <t>COK</t>
  </si>
  <si>
    <t>CK</t>
  </si>
  <si>
    <t>184</t>
  </si>
  <si>
    <t>Cook Islands</t>
  </si>
  <si>
    <t>COG</t>
  </si>
  <si>
    <t>CG</t>
  </si>
  <si>
    <t>178</t>
  </si>
  <si>
    <t>Congo</t>
  </si>
  <si>
    <t>Congo, Rep. of</t>
  </si>
  <si>
    <t>COD</t>
  </si>
  <si>
    <t>CD</t>
  </si>
  <si>
    <t>180</t>
  </si>
  <si>
    <t>Democratic Republic of the Congo</t>
  </si>
  <si>
    <t>Congo, Dem. Rep. of the</t>
  </si>
  <si>
    <t>COM</t>
  </si>
  <si>
    <t>KM</t>
  </si>
  <si>
    <t>174</t>
  </si>
  <si>
    <t>Comoros</t>
  </si>
  <si>
    <t>Comoros, Union of the</t>
  </si>
  <si>
    <t>COL</t>
  </si>
  <si>
    <t>CO</t>
  </si>
  <si>
    <t>170</t>
  </si>
  <si>
    <t>Colombia</t>
  </si>
  <si>
    <t>CCK</t>
  </si>
  <si>
    <t>CC</t>
  </si>
  <si>
    <t>166</t>
  </si>
  <si>
    <t>Cocos (Keeling) Islands</t>
  </si>
  <si>
    <t>CXR</t>
  </si>
  <si>
    <t>CX</t>
  </si>
  <si>
    <t>162</t>
  </si>
  <si>
    <t>Christmas Island</t>
  </si>
  <si>
    <t>CHN</t>
  </si>
  <si>
    <t>CN</t>
  </si>
  <si>
    <t>156</t>
  </si>
  <si>
    <t>China</t>
  </si>
  <si>
    <t>China, P.R.: Mainland</t>
  </si>
  <si>
    <t>MAC</t>
  </si>
  <si>
    <t>MO</t>
  </si>
  <si>
    <t>446</t>
  </si>
  <si>
    <t>China, Macao Special Administrative Region</t>
  </si>
  <si>
    <t>China, P.R.: Macao</t>
  </si>
  <si>
    <t>HKG</t>
  </si>
  <si>
    <t>HK</t>
  </si>
  <si>
    <t>344</t>
  </si>
  <si>
    <t>China, Hong Kong Special Administrative Region</t>
  </si>
  <si>
    <t>China, P.R.: Hong Kong</t>
  </si>
  <si>
    <t>CHL</t>
  </si>
  <si>
    <t>CL</t>
  </si>
  <si>
    <t>152</t>
  </si>
  <si>
    <t>Chile</t>
  </si>
  <si>
    <t>TCD</t>
  </si>
  <si>
    <t>TD</t>
  </si>
  <si>
    <t>148</t>
  </si>
  <si>
    <t>Chad</t>
  </si>
  <si>
    <t>CAF</t>
  </si>
  <si>
    <t>CF</t>
  </si>
  <si>
    <t>140</t>
  </si>
  <si>
    <t>Central African Republic</t>
  </si>
  <si>
    <t>Central African Rep.</t>
  </si>
  <si>
    <t>CYM</t>
  </si>
  <si>
    <t>KY</t>
  </si>
  <si>
    <t>136</t>
  </si>
  <si>
    <t>Cayman Islands</t>
  </si>
  <si>
    <t>CAN</t>
  </si>
  <si>
    <t>CA</t>
  </si>
  <si>
    <t>124</t>
  </si>
  <si>
    <t>Canada</t>
  </si>
  <si>
    <t>CMR</t>
  </si>
  <si>
    <t>CM</t>
  </si>
  <si>
    <t>120</t>
  </si>
  <si>
    <t>Cameroon</t>
  </si>
  <si>
    <t>KHM</t>
  </si>
  <si>
    <t>KH</t>
  </si>
  <si>
    <t>116</t>
  </si>
  <si>
    <t>Cambodia</t>
  </si>
  <si>
    <t>CPV</t>
  </si>
  <si>
    <t>CV</t>
  </si>
  <si>
    <t>132</t>
  </si>
  <si>
    <t>Cabo Verde</t>
  </si>
  <si>
    <t>BDI</t>
  </si>
  <si>
    <t>BI</t>
  </si>
  <si>
    <t>108</t>
  </si>
  <si>
    <t>Burundi</t>
  </si>
  <si>
    <t>BFA</t>
  </si>
  <si>
    <t>BF</t>
  </si>
  <si>
    <t>854</t>
  </si>
  <si>
    <t>Burkina Faso</t>
  </si>
  <si>
    <t>BGR</t>
  </si>
  <si>
    <t>BG</t>
  </si>
  <si>
    <t>100</t>
  </si>
  <si>
    <t>Bulgaria</t>
  </si>
  <si>
    <t>BRN</t>
  </si>
  <si>
    <t>BN</t>
  </si>
  <si>
    <t>096</t>
  </si>
  <si>
    <t>Brunei Darussalam</t>
  </si>
  <si>
    <t>VGB</t>
  </si>
  <si>
    <t>VG</t>
  </si>
  <si>
    <t>092</t>
  </si>
  <si>
    <t>British Virgin Islands</t>
  </si>
  <si>
    <t>IOT</t>
  </si>
  <si>
    <t>IO</t>
  </si>
  <si>
    <t>086</t>
  </si>
  <si>
    <t>British Indian Ocean Territory</t>
  </si>
  <si>
    <t>BRA</t>
  </si>
  <si>
    <t>BR</t>
  </si>
  <si>
    <t>076</t>
  </si>
  <si>
    <t>Brazil</t>
  </si>
  <si>
    <t>BVT</t>
  </si>
  <si>
    <t>BV</t>
  </si>
  <si>
    <t>074</t>
  </si>
  <si>
    <t>Bouvet Island</t>
  </si>
  <si>
    <t>BWA</t>
  </si>
  <si>
    <t>BW</t>
  </si>
  <si>
    <t>072</t>
  </si>
  <si>
    <t>Botswana</t>
  </si>
  <si>
    <t>BIH</t>
  </si>
  <si>
    <t>BA</t>
  </si>
  <si>
    <t>070</t>
  </si>
  <si>
    <t>Bosnia and Herzegovina</t>
  </si>
  <si>
    <t>BES</t>
  </si>
  <si>
    <t>BQ</t>
  </si>
  <si>
    <t>535</t>
  </si>
  <si>
    <t>Bonaire, Sint Eustatius and Saba</t>
  </si>
  <si>
    <t>Bonaire, St. Eustatius and Saba</t>
  </si>
  <si>
    <t>BOL</t>
  </si>
  <si>
    <t>BO</t>
  </si>
  <si>
    <t>068</t>
  </si>
  <si>
    <t>Bolivia (Plurinational State of)</t>
  </si>
  <si>
    <t>Bolivia</t>
  </si>
  <si>
    <t>BTN</t>
  </si>
  <si>
    <t>BT</t>
  </si>
  <si>
    <t>064</t>
  </si>
  <si>
    <t>Bhutan</t>
  </si>
  <si>
    <t>BMU</t>
  </si>
  <si>
    <t>BM</t>
  </si>
  <si>
    <t>060</t>
  </si>
  <si>
    <t>Bermuda</t>
  </si>
  <si>
    <t>BEN</t>
  </si>
  <si>
    <t>BJ</t>
  </si>
  <si>
    <t>204</t>
  </si>
  <si>
    <t>Benin</t>
  </si>
  <si>
    <t>BLZ</t>
  </si>
  <si>
    <t>BZ</t>
  </si>
  <si>
    <t>084</t>
  </si>
  <si>
    <t>Belize</t>
  </si>
  <si>
    <t>BEL</t>
  </si>
  <si>
    <t>BE</t>
  </si>
  <si>
    <t>056</t>
  </si>
  <si>
    <t>Belgium</t>
  </si>
  <si>
    <t>BLR</t>
  </si>
  <si>
    <t>BY</t>
  </si>
  <si>
    <t>112</t>
  </si>
  <si>
    <t>Belarus</t>
  </si>
  <si>
    <t>Belarus, Rep. of</t>
  </si>
  <si>
    <t>BRB</t>
  </si>
  <si>
    <t>BB</t>
  </si>
  <si>
    <t>052</t>
  </si>
  <si>
    <t>Barbados</t>
  </si>
  <si>
    <t>BGD</t>
  </si>
  <si>
    <t>BD</t>
  </si>
  <si>
    <t>050</t>
  </si>
  <si>
    <t>Bangladesh</t>
  </si>
  <si>
    <t>BHS</t>
  </si>
  <si>
    <t>BS</t>
  </si>
  <si>
    <t>044</t>
  </si>
  <si>
    <t>Bahamas</t>
  </si>
  <si>
    <t>Bahamas, The</t>
  </si>
  <si>
    <t>AZE</t>
  </si>
  <si>
    <t>AZ</t>
  </si>
  <si>
    <t>031</t>
  </si>
  <si>
    <t>Azerbaijan</t>
  </si>
  <si>
    <t>Azerbaijan, Rep. of</t>
  </si>
  <si>
    <t>AUT</t>
  </si>
  <si>
    <t>AT</t>
  </si>
  <si>
    <t>040</t>
  </si>
  <si>
    <t>Austria</t>
  </si>
  <si>
    <t>AUS</t>
  </si>
  <si>
    <t>AU</t>
  </si>
  <si>
    <t>036</t>
  </si>
  <si>
    <t>Australia</t>
  </si>
  <si>
    <t>ABW</t>
  </si>
  <si>
    <t>AW</t>
  </si>
  <si>
    <t>533</t>
  </si>
  <si>
    <t>Aruba</t>
  </si>
  <si>
    <t>Aruba, Kingdom of the Netherlands</t>
  </si>
  <si>
    <t>ARM</t>
  </si>
  <si>
    <t>AM</t>
  </si>
  <si>
    <t>051</t>
  </si>
  <si>
    <t>Armenia</t>
  </si>
  <si>
    <t>Armenia, Rep. of</t>
  </si>
  <si>
    <t>ARG</t>
  </si>
  <si>
    <t>AR</t>
  </si>
  <si>
    <t>032</t>
  </si>
  <si>
    <t>Argentina</t>
  </si>
  <si>
    <t>ATG</t>
  </si>
  <si>
    <t>AG</t>
  </si>
  <si>
    <t>028</t>
  </si>
  <si>
    <t>Antigua and Barbuda</t>
  </si>
  <si>
    <t>AIA</t>
  </si>
  <si>
    <t>AI</t>
  </si>
  <si>
    <t>660</t>
  </si>
  <si>
    <t>Anguilla</t>
  </si>
  <si>
    <t>AGO</t>
  </si>
  <si>
    <t>AO</t>
  </si>
  <si>
    <t>024</t>
  </si>
  <si>
    <t>Angola</t>
  </si>
  <si>
    <t>AND</t>
  </si>
  <si>
    <t>AD</t>
  </si>
  <si>
    <t>020</t>
  </si>
  <si>
    <t>Andorra</t>
  </si>
  <si>
    <t>Andorra, Principality of</t>
  </si>
  <si>
    <t>ASM</t>
  </si>
  <si>
    <t>AS</t>
  </si>
  <si>
    <t>016</t>
  </si>
  <si>
    <t>American Samoa</t>
  </si>
  <si>
    <t>DZA</t>
  </si>
  <si>
    <t>DZ</t>
  </si>
  <si>
    <t>012</t>
  </si>
  <si>
    <t>Algeria</t>
  </si>
  <si>
    <t>ALB</t>
  </si>
  <si>
    <t>AL</t>
  </si>
  <si>
    <t>008</t>
  </si>
  <si>
    <t>Albania</t>
  </si>
  <si>
    <t>AFG</t>
  </si>
  <si>
    <t>AF</t>
  </si>
  <si>
    <t>004</t>
  </si>
  <si>
    <t>Afghanistan</t>
  </si>
  <si>
    <t>Afghanistan, Islamic Rep. of</t>
  </si>
  <si>
    <t>GCC</t>
  </si>
  <si>
    <t>KWT</t>
  </si>
  <si>
    <t>KW</t>
  </si>
  <si>
    <t>414</t>
  </si>
  <si>
    <t>Kuwait</t>
  </si>
  <si>
    <t>QAT</t>
  </si>
  <si>
    <t>QA</t>
  </si>
  <si>
    <t>634</t>
  </si>
  <si>
    <t>Qatar</t>
  </si>
  <si>
    <t>OMN</t>
  </si>
  <si>
    <t>OM</t>
  </si>
  <si>
    <t>512</t>
  </si>
  <si>
    <t>Oman</t>
  </si>
  <si>
    <t>SAU</t>
  </si>
  <si>
    <t>SA</t>
  </si>
  <si>
    <t>682</t>
  </si>
  <si>
    <t>Saudi Arabia</t>
  </si>
  <si>
    <t>BHR</t>
  </si>
  <si>
    <t>BH</t>
  </si>
  <si>
    <t>048</t>
  </si>
  <si>
    <t>Bahrain</t>
  </si>
  <si>
    <t>Bahrain, Kingdom of</t>
  </si>
  <si>
    <t>ARE</t>
  </si>
  <si>
    <t>AE</t>
  </si>
  <si>
    <t>784</t>
  </si>
  <si>
    <t>CDIS-Drvd</t>
  </si>
  <si>
    <t>FCSA</t>
  </si>
  <si>
    <t>UNCTAD</t>
  </si>
  <si>
    <t>Value</t>
  </si>
  <si>
    <t>Inv_Category_Direction</t>
  </si>
  <si>
    <t>Global_Name</t>
  </si>
  <si>
    <t>SR_Code</t>
  </si>
  <si>
    <t>Sub-Region_Name</t>
  </si>
  <si>
    <t>IR_Code</t>
  </si>
  <si>
    <t>Inter-Region_Name</t>
  </si>
  <si>
    <t>EcUn</t>
  </si>
  <si>
    <t>Alpha_3</t>
  </si>
  <si>
    <t>Alpha_2</t>
  </si>
  <si>
    <t>ISO_Num</t>
  </si>
  <si>
    <t>Country_Name_M49-ISO</t>
  </si>
  <si>
    <t>CDIS_Code</t>
  </si>
  <si>
    <t>Country_Name_CDIS</t>
  </si>
  <si>
    <t>Reporting_GCC_Country</t>
  </si>
  <si>
    <t>CDIS-Rpt</t>
  </si>
  <si>
    <t>No data</t>
  </si>
  <si>
    <t>NCSI</t>
  </si>
  <si>
    <t>NCSO-CDIS-Drvd</t>
  </si>
  <si>
    <t>PSA</t>
  </si>
  <si>
    <t>PSA_C</t>
  </si>
  <si>
    <t>Gulf Cooperation Council</t>
  </si>
  <si>
    <t>Foreign direct investment: Inward and outward flows and stock, annual</t>
  </si>
  <si>
    <t>DIRECTION</t>
  </si>
  <si>
    <t>Inward</t>
  </si>
  <si>
    <t>MEASURE</t>
  </si>
  <si>
    <t>US dollars at current prices in millions</t>
  </si>
  <si>
    <t>MODE</t>
  </si>
  <si>
    <t>Stock</t>
  </si>
  <si>
    <t>YEAR</t>
  </si>
  <si>
    <t>1999</t>
  </si>
  <si>
    <t>2000</t>
  </si>
  <si>
    <t>2001</t>
  </si>
  <si>
    <t>2003</t>
  </si>
  <si>
    <t>2004</t>
  </si>
  <si>
    <t>2005</t>
  </si>
  <si>
    <t>2006</t>
  </si>
  <si>
    <t>2007</t>
  </si>
  <si>
    <t>2008</t>
  </si>
  <si>
    <t>2009</t>
  </si>
  <si>
    <t>2010</t>
  </si>
  <si>
    <t>2011</t>
  </si>
  <si>
    <t>2012</t>
  </si>
  <si>
    <t>2013</t>
  </si>
  <si>
    <t>2014</t>
  </si>
  <si>
    <t>2015</t>
  </si>
  <si>
    <t>2016</t>
  </si>
  <si>
    <t>2017</t>
  </si>
  <si>
    <t>2018</t>
  </si>
  <si>
    <t>2019</t>
  </si>
  <si>
    <t>2020</t>
  </si>
  <si>
    <t>ECONOMY</t>
  </si>
  <si>
    <t xml:space="preserve">          United Arab Emirates</t>
  </si>
  <si>
    <t xml:space="preserve">          Bahrain</t>
  </si>
  <si>
    <t xml:space="preserve">          Saudi Arabia</t>
  </si>
  <si>
    <t xml:space="preserve">          Oman</t>
  </si>
  <si>
    <t xml:space="preserve">          Qatar</t>
  </si>
  <si>
    <t xml:space="preserve">          Kuwait</t>
  </si>
  <si>
    <t>GCC Total</t>
  </si>
  <si>
    <t>Outward</t>
  </si>
  <si>
    <t>..</t>
  </si>
  <si>
    <t>Flow</t>
  </si>
  <si>
    <t>V</t>
  </si>
  <si>
    <t>T</t>
  </si>
  <si>
    <t>S</t>
  </si>
  <si>
    <t>Q</t>
  </si>
  <si>
    <t>P</t>
  </si>
  <si>
    <t>N2</t>
  </si>
  <si>
    <t>N</t>
  </si>
  <si>
    <t>M</t>
  </si>
  <si>
    <t>L</t>
  </si>
  <si>
    <t>K2</t>
  </si>
  <si>
    <t>K1</t>
  </si>
  <si>
    <t>K</t>
  </si>
  <si>
    <t>J</t>
  </si>
  <si>
    <t>I</t>
  </si>
  <si>
    <t>H</t>
  </si>
  <si>
    <t>G</t>
  </si>
  <si>
    <t>F</t>
  </si>
  <si>
    <t>E</t>
  </si>
  <si>
    <t>D</t>
  </si>
  <si>
    <t>C</t>
  </si>
  <si>
    <t>B</t>
  </si>
  <si>
    <t>A</t>
  </si>
  <si>
    <t>No</t>
  </si>
  <si>
    <t>Million of US Dollars</t>
  </si>
  <si>
    <r>
      <t xml:space="preserve">PCSA: 2007-16; </t>
    </r>
    <r>
      <rPr>
        <sz val="11"/>
        <color rgb="FF0000FF"/>
        <rFont val="Arial"/>
        <family val="2"/>
      </rPr>
      <t>UNCTAD</t>
    </r>
    <r>
      <rPr>
        <sz val="11"/>
        <color theme="1"/>
        <rFont val="Arial"/>
        <family val="2"/>
      </rPr>
      <t>: 2000-2006; 2017-2018</t>
    </r>
  </si>
  <si>
    <t>Metadata Notes on Sources</t>
  </si>
  <si>
    <t>Financial Instrument</t>
  </si>
  <si>
    <t>Gulf Cooperation Council countries (GCC)</t>
  </si>
  <si>
    <r>
      <t xml:space="preserve">Table 1: Foreig Investment </t>
    </r>
    <r>
      <rPr>
        <b/>
        <sz val="14"/>
        <color rgb="FF0000FF"/>
        <rFont val="Arial"/>
        <family val="2"/>
      </rPr>
      <t>Positions</t>
    </r>
  </si>
  <si>
    <t>sv-AX</t>
  </si>
  <si>
    <t>.ax</t>
  </si>
  <si>
    <t>EU</t>
  </si>
  <si>
    <t>Mariehamn</t>
  </si>
  <si>
    <t>Part of FI</t>
  </si>
  <si>
    <t>Euro</t>
  </si>
  <si>
    <t>Ã…LAND ISLANDS</t>
  </si>
  <si>
    <t>EUR</t>
  </si>
  <si>
    <t>ALD</t>
  </si>
  <si>
    <t>AX</t>
  </si>
  <si>
    <t>ALA</t>
  </si>
  <si>
    <t>ÃŽles d'Ã…land</t>
  </si>
  <si>
    <t>Ã…land Islands</t>
  </si>
  <si>
    <t>Y5</t>
  </si>
  <si>
    <t>en-ZW,sn,nr,nd</t>
  </si>
  <si>
    <t>.zw</t>
  </si>
  <si>
    <t>Harare</t>
  </si>
  <si>
    <t>Yes</t>
  </si>
  <si>
    <t>Zimbabwe Dollar</t>
  </si>
  <si>
    <t>ZIMBABWE</t>
  </si>
  <si>
    <t>ZWL</t>
  </si>
  <si>
    <t>ZIM</t>
  </si>
  <si>
    <t>ZI</t>
  </si>
  <si>
    <t>rh</t>
  </si>
  <si>
    <t>Y4</t>
  </si>
  <si>
    <t>en-ZM,bem,loz,lun,lue,ny,toi</t>
  </si>
  <si>
    <t>.zm</t>
  </si>
  <si>
    <t>Lusaka</t>
  </si>
  <si>
    <t>Zambian Kwacha</t>
  </si>
  <si>
    <t>ZAMBIA</t>
  </si>
  <si>
    <t>ZMW</t>
  </si>
  <si>
    <t>ZAM</t>
  </si>
  <si>
    <t>Z</t>
  </si>
  <si>
    <t>ZB</t>
  </si>
  <si>
    <t>za</t>
  </si>
  <si>
    <t>Zambie</t>
  </si>
  <si>
    <t>T7</t>
  </si>
  <si>
    <t>ar-YE</t>
  </si>
  <si>
    <t>.ye</t>
  </si>
  <si>
    <t>Sanaa</t>
  </si>
  <si>
    <t>Yemeni Rial</t>
  </si>
  <si>
    <t>YEMEN</t>
  </si>
  <si>
    <t>YER</t>
  </si>
  <si>
    <t>YM</t>
  </si>
  <si>
    <t>YAR</t>
  </si>
  <si>
    <t>ye</t>
  </si>
  <si>
    <t>YÃ©men</t>
  </si>
  <si>
    <t>U5</t>
  </si>
  <si>
    <t>ar,mey</t>
  </si>
  <si>
    <t>.eh</t>
  </si>
  <si>
    <t>El-Aaiun</t>
  </si>
  <si>
    <t>In contention</t>
  </si>
  <si>
    <t>Moroccan Dirham</t>
  </si>
  <si>
    <t>WESTERN SAHARA</t>
  </si>
  <si>
    <t>MAD</t>
  </si>
  <si>
    <t>WI</t>
  </si>
  <si>
    <t>SAH</t>
  </si>
  <si>
    <t>ss</t>
  </si>
  <si>
    <t>AOE</t>
  </si>
  <si>
    <t>Sahara occidental</t>
  </si>
  <si>
    <t>X8</t>
  </si>
  <si>
    <t>wls,fud,fr-WF</t>
  </si>
  <si>
    <t>.wf</t>
  </si>
  <si>
    <t>OC</t>
  </si>
  <si>
    <t>Mata Utu</t>
  </si>
  <si>
    <t>Territory of FR</t>
  </si>
  <si>
    <t>CFP Franc</t>
  </si>
  <si>
    <t>WALLIS AND FUTUNA</t>
  </si>
  <si>
    <t>XPF</t>
  </si>
  <si>
    <t>WAF</t>
  </si>
  <si>
    <t>FW</t>
  </si>
  <si>
    <t>wf</t>
  </si>
  <si>
    <t>WAL</t>
  </si>
  <si>
    <t>ÃŽles Wallis-et-Futuna</t>
  </si>
  <si>
    <t>Wallis &amp; Futuna</t>
  </si>
  <si>
    <t>Q1</t>
  </si>
  <si>
    <t>vi,en,fr,zh,km</t>
  </si>
  <si>
    <t>.vn</t>
  </si>
  <si>
    <t>Hanoi</t>
  </si>
  <si>
    <t>Dong</t>
  </si>
  <si>
    <t>VIET NAM</t>
  </si>
  <si>
    <t>VND</t>
  </si>
  <si>
    <t>VIE</t>
  </si>
  <si>
    <t>VM</t>
  </si>
  <si>
    <t>VS</t>
  </si>
  <si>
    <t>vm</t>
  </si>
  <si>
    <t>VTN</t>
  </si>
  <si>
    <t>es-VE</t>
  </si>
  <si>
    <t>.ve</t>
  </si>
  <si>
    <t>Caracas</t>
  </si>
  <si>
    <t>Bolivar</t>
  </si>
  <si>
    <t>VENEZUELA, BOLIVARIAN REPUBLIC OF</t>
  </si>
  <si>
    <t>VEF</t>
  </si>
  <si>
    <t>YV</t>
  </si>
  <si>
    <t>ve</t>
  </si>
  <si>
    <t>Venezuela (RÃ©publique bolivarienne du)</t>
  </si>
  <si>
    <t>Venezuela</t>
  </si>
  <si>
    <t>X4</t>
  </si>
  <si>
    <t>la,it,fr</t>
  </si>
  <si>
    <t>.va</t>
  </si>
  <si>
    <t>Vatican City</t>
  </si>
  <si>
    <t>HOLY SEE (VATICAN CITY STATE)</t>
  </si>
  <si>
    <t>VT</t>
  </si>
  <si>
    <t>39-06</t>
  </si>
  <si>
    <t>vc</t>
  </si>
  <si>
    <t>CVA</t>
  </si>
  <si>
    <t>Saint-SiÃ¨ge</t>
  </si>
  <si>
    <t>2L</t>
  </si>
  <si>
    <t>bi,en-VU,fr-VU</t>
  </si>
  <si>
    <t>.vu</t>
  </si>
  <si>
    <t>Port Vila</t>
  </si>
  <si>
    <t>Vatu</t>
  </si>
  <si>
    <t>VANUATU</t>
  </si>
  <si>
    <t>VUV</t>
  </si>
  <si>
    <t>VAN</t>
  </si>
  <si>
    <t>NH</t>
  </si>
  <si>
    <t>NV</t>
  </si>
  <si>
    <t>nn</t>
  </si>
  <si>
    <t>2K</t>
  </si>
  <si>
    <t>uz,ru,tg</t>
  </si>
  <si>
    <t>.uz</t>
  </si>
  <si>
    <t>Tashkent</t>
  </si>
  <si>
    <t>Uzbekistan Sum</t>
  </si>
  <si>
    <t>UZBEKISTAN</t>
  </si>
  <si>
    <t>UZS</t>
  </si>
  <si>
    <t>uz</t>
  </si>
  <si>
    <t>OuzbÃ©kistan</t>
  </si>
  <si>
    <t>X3</t>
  </si>
  <si>
    <t>es-UY</t>
  </si>
  <si>
    <t>.uy</t>
  </si>
  <si>
    <t>Montevideo</t>
  </si>
  <si>
    <t>Peso Uruguayo</t>
  </si>
  <si>
    <t>URUGUAY</t>
  </si>
  <si>
    <t>UYU</t>
  </si>
  <si>
    <t>URU</t>
  </si>
  <si>
    <t>uy</t>
  </si>
  <si>
    <t>URG</t>
  </si>
  <si>
    <t>C0</t>
  </si>
  <si>
    <t>ar-AE,fa,en,hi,ur</t>
  </si>
  <si>
    <t>.ae</t>
  </si>
  <si>
    <t>Abu Dhabi</t>
  </si>
  <si>
    <t>UAE Dirham</t>
  </si>
  <si>
    <t>UNITED ARAB EMIRATES</t>
  </si>
  <si>
    <t>AED</t>
  </si>
  <si>
    <t>UAE</t>
  </si>
  <si>
    <t>ts</t>
  </si>
  <si>
    <t>Ã‰mirats arabes unis</t>
  </si>
  <si>
    <t>2H</t>
  </si>
  <si>
    <t>uk,ru-UA,rom,pl,hu</t>
  </si>
  <si>
    <t>.ua</t>
  </si>
  <si>
    <t>Kiev</t>
  </si>
  <si>
    <t>Hryvnia</t>
  </si>
  <si>
    <t>UKRAINE</t>
  </si>
  <si>
    <t>UAH</t>
  </si>
  <si>
    <t>UP</t>
  </si>
  <si>
    <t>UR</t>
  </si>
  <si>
    <t>un</t>
  </si>
  <si>
    <t>W9</t>
  </si>
  <si>
    <t>en-UG,lg,sw,ar</t>
  </si>
  <si>
    <t>.ug</t>
  </si>
  <si>
    <t>Kampala</t>
  </si>
  <si>
    <t>Uganda Shilling</t>
  </si>
  <si>
    <t>UGANDA</t>
  </si>
  <si>
    <t>UGX</t>
  </si>
  <si>
    <t>EAU</t>
  </si>
  <si>
    <t>ug</t>
  </si>
  <si>
    <t>Ouganda</t>
  </si>
  <si>
    <t>en-US,es-US,haw,fr</t>
  </si>
  <si>
    <t>.us</t>
  </si>
  <si>
    <t>Washington</t>
  </si>
  <si>
    <t>US Dollar</t>
  </si>
  <si>
    <t>UNITED STATES</t>
  </si>
  <si>
    <t>USD</t>
  </si>
  <si>
    <t>xxu</t>
  </si>
  <si>
    <t>Ã‰tats-Unis d'AmÃ©rique</t>
  </si>
  <si>
    <t>X0</t>
  </si>
  <si>
    <t>en-GB,cy-GB,gd</t>
  </si>
  <si>
    <t>.uk</t>
  </si>
  <si>
    <t>London</t>
  </si>
  <si>
    <t>Pound Sterling</t>
  </si>
  <si>
    <t>UNITED KINGDOM</t>
  </si>
  <si>
    <t>GBP</t>
  </si>
  <si>
    <t>UK</t>
  </si>
  <si>
    <t>ENG,NIR,SCO,WAL</t>
  </si>
  <si>
    <t>xxk</t>
  </si>
  <si>
    <t>Royaume-Uni de Grande-Bretagne et d'Irlande du Nord</t>
  </si>
  <si>
    <t>en-VI</t>
  </si>
  <si>
    <t>.vi</t>
  </si>
  <si>
    <t>Charlotte Amalie</t>
  </si>
  <si>
    <t>Territory of US</t>
  </si>
  <si>
    <t>VIRGIN ISLANDS (U.S.)</t>
  </si>
  <si>
    <t>ISV</t>
  </si>
  <si>
    <t>VQ</t>
  </si>
  <si>
    <t>1-340</t>
  </si>
  <si>
    <t>vi</t>
  </si>
  <si>
    <t>ÃŽles Vierges amÃ©ricaines</t>
  </si>
  <si>
    <t>U.S. Virgin Islands</t>
  </si>
  <si>
    <t>en-UM</t>
  </si>
  <si>
    <t>.um</t>
  </si>
  <si>
    <t>Territories of US</t>
  </si>
  <si>
    <t>FQ,HQ,DQ,JQ,KQ,MQ,BQ,LQ,WQ</t>
  </si>
  <si>
    <t>ji,xf,wk,uc,up</t>
  </si>
  <si>
    <t>U.S. Outlying Islands</t>
  </si>
  <si>
    <t>2G</t>
  </si>
  <si>
    <t>tvl,en,sm,gil</t>
  </si>
  <si>
    <t>.tv</t>
  </si>
  <si>
    <t>Funafuti</t>
  </si>
  <si>
    <t>Australian Dollar</t>
  </si>
  <si>
    <t>TUVALU</t>
  </si>
  <si>
    <t>AUD</t>
  </si>
  <si>
    <t>tv</t>
  </si>
  <si>
    <t>W7</t>
  </si>
  <si>
    <t>en-TC</t>
  </si>
  <si>
    <t>.tc</t>
  </si>
  <si>
    <t>Cockburn Town</t>
  </si>
  <si>
    <t>Territory of GB</t>
  </si>
  <si>
    <t>TURKS AND CAICOS ISLANDS</t>
  </si>
  <si>
    <t>TKS</t>
  </si>
  <si>
    <t>1-649</t>
  </si>
  <si>
    <t>TI</t>
  </si>
  <si>
    <t>tc</t>
  </si>
  <si>
    <t>ÃŽles Turques-et-CaÃ¯ques</t>
  </si>
  <si>
    <t>Turks &amp; Caicos Islands</t>
  </si>
  <si>
    <t>2E</t>
  </si>
  <si>
    <t>tk,ru,uz</t>
  </si>
  <si>
    <t>.tm</t>
  </si>
  <si>
    <t>Ashgabat</t>
  </si>
  <si>
    <t>Turkmenistan New Manat</t>
  </si>
  <si>
    <t>TURKMENISTAN</t>
  </si>
  <si>
    <t>TMT</t>
  </si>
  <si>
    <t>TX</t>
  </si>
  <si>
    <t>tk</t>
  </si>
  <si>
    <t>TurkmÃ©nistan</t>
  </si>
  <si>
    <t>W8</t>
  </si>
  <si>
    <t>tr-TR,ku,diq,az,av</t>
  </si>
  <si>
    <t>.tr</t>
  </si>
  <si>
    <t>Ankara</t>
  </si>
  <si>
    <t>Turkish Lira</t>
  </si>
  <si>
    <t>TURKEY</t>
  </si>
  <si>
    <t>TRY</t>
  </si>
  <si>
    <t>TU</t>
  </si>
  <si>
    <t>tu</t>
  </si>
  <si>
    <t>Turquie</t>
  </si>
  <si>
    <t>Turkey</t>
  </si>
  <si>
    <t>W6</t>
  </si>
  <si>
    <t>ar-TN,fr</t>
  </si>
  <si>
    <t>.tn</t>
  </si>
  <si>
    <t>Tunis</t>
  </si>
  <si>
    <t>Tunisian Dinar</t>
  </si>
  <si>
    <t>TUNISIA</t>
  </si>
  <si>
    <t>TND</t>
  </si>
  <si>
    <t>TS</t>
  </si>
  <si>
    <t>ti</t>
  </si>
  <si>
    <t>Tunisie</t>
  </si>
  <si>
    <t>W5</t>
  </si>
  <si>
    <t>en-TT,hns,fr,es,zh</t>
  </si>
  <si>
    <t>.tt</t>
  </si>
  <si>
    <t>Port of Spain</t>
  </si>
  <si>
    <t>Trinidad and Tobago Dollar</t>
  </si>
  <si>
    <t>TRINIDAD AND TOBAGO</t>
  </si>
  <si>
    <t>TTD</t>
  </si>
  <si>
    <t>TRI</t>
  </si>
  <si>
    <t>1-868</t>
  </si>
  <si>
    <t>tr</t>
  </si>
  <si>
    <t>TRD</t>
  </si>
  <si>
    <t>TrinitÃ©-et-Tobago</t>
  </si>
  <si>
    <t>Trinidad &amp; Tobago</t>
  </si>
  <si>
    <t>W4</t>
  </si>
  <si>
    <t>to,en-TO</t>
  </si>
  <si>
    <t>.to</t>
  </si>
  <si>
    <t>Nuku'alofa</t>
  </si>
  <si>
    <t>Paâ€™anga</t>
  </si>
  <si>
    <t>TONGA</t>
  </si>
  <si>
    <t>TOP</t>
  </si>
  <si>
    <t>TGA</t>
  </si>
  <si>
    <t>to</t>
  </si>
  <si>
    <t>W3</t>
  </si>
  <si>
    <t>tkl,en-TK</t>
  </si>
  <si>
    <t>.tk</t>
  </si>
  <si>
    <t>Territory of NZ</t>
  </si>
  <si>
    <t>New Zealand Dollar</t>
  </si>
  <si>
    <t>TOKELAU</t>
  </si>
  <si>
    <t>NZD</t>
  </si>
  <si>
    <t>tl</t>
  </si>
  <si>
    <t>W2</t>
  </si>
  <si>
    <t>fr-TG,ee,hna,kbp,dag,ha</t>
  </si>
  <si>
    <t>.tg</t>
  </si>
  <si>
    <t>Lome</t>
  </si>
  <si>
    <t>CFA Franc BCEAO</t>
  </si>
  <si>
    <t>TOGO</t>
  </si>
  <si>
    <t>XOF</t>
  </si>
  <si>
    <t>TOG</t>
  </si>
  <si>
    <t>tg</t>
  </si>
  <si>
    <t>Z3</t>
  </si>
  <si>
    <t>tet,pt-TL,id,en</t>
  </si>
  <si>
    <t>.tl</t>
  </si>
  <si>
    <t>Dili</t>
  </si>
  <si>
    <t>TIMOR-LESTE</t>
  </si>
  <si>
    <t>em</t>
  </si>
  <si>
    <t>W1</t>
  </si>
  <si>
    <t>th,en</t>
  </si>
  <si>
    <t>.th</t>
  </si>
  <si>
    <t>Bangkok</t>
  </si>
  <si>
    <t>Baht</t>
  </si>
  <si>
    <t>THAILAND</t>
  </si>
  <si>
    <t>THB</t>
  </si>
  <si>
    <t>th</t>
  </si>
  <si>
    <t>ThaÃ¯lande</t>
  </si>
  <si>
    <t>W0</t>
  </si>
  <si>
    <t>sw-TZ,en,ar</t>
  </si>
  <si>
    <t>.tz</t>
  </si>
  <si>
    <t>Dodoma</t>
  </si>
  <si>
    <t>Tanzanian Shilling</t>
  </si>
  <si>
    <t>TANZANIA, UNITED REPUBLIC OF</t>
  </si>
  <si>
    <t>TZS</t>
  </si>
  <si>
    <t>TAN</t>
  </si>
  <si>
    <t>EAT</t>
  </si>
  <si>
    <t>tz</t>
  </si>
  <si>
    <t>RÃ©publique-Unie de Tanzanie</t>
  </si>
  <si>
    <t>Tanzania</t>
  </si>
  <si>
    <t>2D</t>
  </si>
  <si>
    <t>tg,ru</t>
  </si>
  <si>
    <t>.tj</t>
  </si>
  <si>
    <t>Dushanbe</t>
  </si>
  <si>
    <t>Somoni</t>
  </si>
  <si>
    <t>TAJIKISTAN</t>
  </si>
  <si>
    <t>TJS</t>
  </si>
  <si>
    <t>TA</t>
  </si>
  <si>
    <t>ta</t>
  </si>
  <si>
    <t>Tadjikistan</t>
  </si>
  <si>
    <t>zh-TW,zh,nan,hak</t>
  </si>
  <si>
    <t>.tw</t>
  </si>
  <si>
    <t>Taipei</t>
  </si>
  <si>
    <t>TPE</t>
  </si>
  <si>
    <t>RC</t>
  </si>
  <si>
    <t>ch</t>
  </si>
  <si>
    <t>Taiwan</t>
  </si>
  <si>
    <t>S9</t>
  </si>
  <si>
    <t>pt-ST</t>
  </si>
  <si>
    <t>.st</t>
  </si>
  <si>
    <t>Sao Tome</t>
  </si>
  <si>
    <t>Dobra</t>
  </si>
  <si>
    <t>SAO TOME AND PRINCIPE</t>
  </si>
  <si>
    <t>STD</t>
  </si>
  <si>
    <t>TP</t>
  </si>
  <si>
    <t>sf</t>
  </si>
  <si>
    <t>Sao TomÃ©-et-Principe</t>
  </si>
  <si>
    <t>SÃ£o TomÃ© &amp; PrÃ­ncipe</t>
  </si>
  <si>
    <t>V9</t>
  </si>
  <si>
    <t>ar-SY,ku,hy,arc,fr,en</t>
  </si>
  <si>
    <t>.sy</t>
  </si>
  <si>
    <t>Damascus</t>
  </si>
  <si>
    <t>Syrian Pound</t>
  </si>
  <si>
    <t>SYRIAN ARAB REPUBLIC</t>
  </si>
  <si>
    <t>SYP</t>
  </si>
  <si>
    <t>sy</t>
  </si>
  <si>
    <t>RÃ©publique arabe syrienne</t>
  </si>
  <si>
    <t>Syria</t>
  </si>
  <si>
    <t>V8</t>
  </si>
  <si>
    <t>de-CH,fr-CH,it-CH,rm</t>
  </si>
  <si>
    <t>.ch</t>
  </si>
  <si>
    <t>Bern</t>
  </si>
  <si>
    <t>Swiss Franc</t>
  </si>
  <si>
    <t>SWITZERLAND</t>
  </si>
  <si>
    <t>CHF</t>
  </si>
  <si>
    <t>SUI</t>
  </si>
  <si>
    <t>SW</t>
  </si>
  <si>
    <t>sz</t>
  </si>
  <si>
    <t>Suisse</t>
  </si>
  <si>
    <t>V7</t>
  </si>
  <si>
    <t>sv-SE,se,sma,fi-SE</t>
  </si>
  <si>
    <t>.se</t>
  </si>
  <si>
    <t>Stockholm</t>
  </si>
  <si>
    <t>Swedish Krona</t>
  </si>
  <si>
    <t>SWEDEN</t>
  </si>
  <si>
    <t>SEK</t>
  </si>
  <si>
    <t>sw</t>
  </si>
  <si>
    <t>SuÃ¨de</t>
  </si>
  <si>
    <t>V6</t>
  </si>
  <si>
    <t>en-SZ,ss-SZ</t>
  </si>
  <si>
    <t>.sz</t>
  </si>
  <si>
    <t>Mbabane</t>
  </si>
  <si>
    <t>Lilangeni</t>
  </si>
  <si>
    <t>SWAZILAND</t>
  </si>
  <si>
    <t>SZL</t>
  </si>
  <si>
    <t>WZ</t>
  </si>
  <si>
    <t>sq</t>
  </si>
  <si>
    <t>Swaziland</t>
  </si>
  <si>
    <t>L9</t>
  </si>
  <si>
    <t>no,ru</t>
  </si>
  <si>
    <t>.sj</t>
  </si>
  <si>
    <t>Longyearbyen</t>
  </si>
  <si>
    <t>Territory of NO</t>
  </si>
  <si>
    <t>Norwegian Krone</t>
  </si>
  <si>
    <t>SVALBARD AND JAN MAYEN</t>
  </si>
  <si>
    <t>NOK</t>
  </si>
  <si>
    <t>SV,JN</t>
  </si>
  <si>
    <t>SJ</t>
  </si>
  <si>
    <t>SJM</t>
  </si>
  <si>
    <t>ÃŽles Svalbard-et-Jan Mayen</t>
  </si>
  <si>
    <t>Svalbard and Jan Mayen Islands</t>
  </si>
  <si>
    <t>Svalbard &amp; Jan Mayen</t>
  </si>
  <si>
    <t>V3</t>
  </si>
  <si>
    <t>nl-SR,en,srn,hns,jv</t>
  </si>
  <si>
    <t>.sr</t>
  </si>
  <si>
    <t>Paramaribo</t>
  </si>
  <si>
    <t>Surinam Dollar</t>
  </si>
  <si>
    <t>SURINAME</t>
  </si>
  <si>
    <t>SRD</t>
  </si>
  <si>
    <t>NS</t>
  </si>
  <si>
    <t>SME</t>
  </si>
  <si>
    <t>sr</t>
  </si>
  <si>
    <t>V2</t>
  </si>
  <si>
    <t>ar-SD,en,fia</t>
  </si>
  <si>
    <t>.sd</t>
  </si>
  <si>
    <t>Khartoum</t>
  </si>
  <si>
    <t>Sudanese Pound</t>
  </si>
  <si>
    <t>SUDAN</t>
  </si>
  <si>
    <t>SDG</t>
  </si>
  <si>
    <t>SUD</t>
  </si>
  <si>
    <t>SU</t>
  </si>
  <si>
    <t>sj</t>
  </si>
  <si>
    <t>Soudan</t>
  </si>
  <si>
    <t>V1</t>
  </si>
  <si>
    <t>en-VC,fr</t>
  </si>
  <si>
    <t>.vc</t>
  </si>
  <si>
    <t>Kingstown</t>
  </si>
  <si>
    <t>East Caribbean Dollar</t>
  </si>
  <si>
    <t>SAINT VINCENT AND THE GRENADINES</t>
  </si>
  <si>
    <t>XCD</t>
  </si>
  <si>
    <t>VIN</t>
  </si>
  <si>
    <t>1-784</t>
  </si>
  <si>
    <t>WV</t>
  </si>
  <si>
    <t>xm</t>
  </si>
  <si>
    <t>Saint-Vincent-et-les Grenadines</t>
  </si>
  <si>
    <t>St. Vincent &amp; Grenadines</t>
  </si>
  <si>
    <t>V0</t>
  </si>
  <si>
    <t>fr-PM</t>
  </si>
  <si>
    <t>.pm</t>
  </si>
  <si>
    <t>Saint-Pierre</t>
  </si>
  <si>
    <t>Part of FR</t>
  </si>
  <si>
    <t>SAINT PIERRE AND MIQUELON</t>
  </si>
  <si>
    <t>FP</t>
  </si>
  <si>
    <t>xl</t>
  </si>
  <si>
    <t>Saint-Pierre-et-Miquelon</t>
  </si>
  <si>
    <t>St. Pierre &amp; Miquelon</t>
  </si>
  <si>
    <t>fr</t>
  </si>
  <si>
    <t>.gp</t>
  </si>
  <si>
    <t>Marigot</t>
  </si>
  <si>
    <t>SAINT MARTIN (FRENCH PART)</t>
  </si>
  <si>
    <t>RN</t>
  </si>
  <si>
    <t>st</t>
  </si>
  <si>
    <t>MF</t>
  </si>
  <si>
    <t>MAF</t>
  </si>
  <si>
    <t>Saint-Martin (partie franÃ§aise)</t>
  </si>
  <si>
    <t>Saint Martin (French part)</t>
  </si>
  <si>
    <t>St. Martin</t>
  </si>
  <si>
    <t>U9</t>
  </si>
  <si>
    <t>en-LC</t>
  </si>
  <si>
    <t>.lc</t>
  </si>
  <si>
    <t>Castries</t>
  </si>
  <si>
    <t>SAINT LUCIA</t>
  </si>
  <si>
    <t>1-758</t>
  </si>
  <si>
    <t>WL</t>
  </si>
  <si>
    <t>xk</t>
  </si>
  <si>
    <t>Sainte-Lucie</t>
  </si>
  <si>
    <t>U7</t>
  </si>
  <si>
    <t>en-KN</t>
  </si>
  <si>
    <t>.kn</t>
  </si>
  <si>
    <t>Basseterre</t>
  </si>
  <si>
    <t>SAINT KITTS AND NEVIS</t>
  </si>
  <si>
    <t>SKN</t>
  </si>
  <si>
    <t>1-869</t>
  </si>
  <si>
    <t>xd</t>
  </si>
  <si>
    <t>Saint-Kitts-et-Nevis</t>
  </si>
  <si>
    <t>St. Kitts &amp; Nevis</t>
  </si>
  <si>
    <t>en-SH</t>
  </si>
  <si>
    <t>.sh</t>
  </si>
  <si>
    <t>Jamestown</t>
  </si>
  <si>
    <t>Saint Helena Pound</t>
  </si>
  <si>
    <t>SAINT HELENA, ASCENSION AND TRISTAN DA CUNHA</t>
  </si>
  <si>
    <t>SHP</t>
  </si>
  <si>
    <t>HEL</t>
  </si>
  <si>
    <t>290 n</t>
  </si>
  <si>
    <t>HE</t>
  </si>
  <si>
    <t>xj</t>
  </si>
  <si>
    <t>Sainte-HÃ©lÃ¨ne</t>
  </si>
  <si>
    <t>St. Helena</t>
  </si>
  <si>
    <t>Gustavia</t>
  </si>
  <si>
    <t>SAINT BARTHÃ‰LEMY</t>
  </si>
  <si>
    <t>TB</t>
  </si>
  <si>
    <t>sc</t>
  </si>
  <si>
    <t>BL</t>
  </si>
  <si>
    <t>BLM</t>
  </si>
  <si>
    <t>Saint-BarthÃ©lemy</t>
  </si>
  <si>
    <t>Saint BarthÃ©lemy</t>
  </si>
  <si>
    <t>St. BarthÃ©lemy</t>
  </si>
  <si>
    <t>F1</t>
  </si>
  <si>
    <t>si,ta,en</t>
  </si>
  <si>
    <t>.lk</t>
  </si>
  <si>
    <t>Colombo</t>
  </si>
  <si>
    <t>Sri Lanka Rupee</t>
  </si>
  <si>
    <t>SRI LANKA</t>
  </si>
  <si>
    <t>LKR</t>
  </si>
  <si>
    <t>SRI</t>
  </si>
  <si>
    <t>CE</t>
  </si>
  <si>
    <t>ce</t>
  </si>
  <si>
    <t>CLN</t>
  </si>
  <si>
    <t>U3</t>
  </si>
  <si>
    <t>es-ES,ca,gl,eu,oc</t>
  </si>
  <si>
    <t>.es</t>
  </si>
  <si>
    <t>Madrid</t>
  </si>
  <si>
    <t>SPAIN</t>
  </si>
  <si>
    <t>SP</t>
  </si>
  <si>
    <t>sp</t>
  </si>
  <si>
    <t>Espagne</t>
  </si>
  <si>
    <t>en</t>
  </si>
  <si>
    <t>Juba</t>
  </si>
  <si>
    <t>South Sudanese Pound</t>
  </si>
  <si>
    <t>SOUTH SUDAN</t>
  </si>
  <si>
    <t>SSP</t>
  </si>
  <si>
    <t>OD</t>
  </si>
  <si>
    <t>sd</t>
  </si>
  <si>
    <t>Soudan du Sud</t>
  </si>
  <si>
    <t>M5</t>
  </si>
  <si>
    <t>ko-KR,en</t>
  </si>
  <si>
    <t>.kr</t>
  </si>
  <si>
    <t>Seoul</t>
  </si>
  <si>
    <t>Won</t>
  </si>
  <si>
    <t>KOREA, REPUBLIC OF</t>
  </si>
  <si>
    <t>KRW</t>
  </si>
  <si>
    <t>KS</t>
  </si>
  <si>
    <t>ROK</t>
  </si>
  <si>
    <t>KO</t>
  </si>
  <si>
    <t>ko</t>
  </si>
  <si>
    <t>RÃ©publique de CorÃ©e</t>
  </si>
  <si>
    <t>South Korea</t>
  </si>
  <si>
    <t>.gs</t>
  </si>
  <si>
    <t>Grytviken</t>
  </si>
  <si>
    <t>xs</t>
  </si>
  <si>
    <t>South Georgia &amp; South Sandwich Islands</t>
  </si>
  <si>
    <t>T3</t>
  </si>
  <si>
    <t>zu,xh,af,nso,en-ZA,tn,st,ts,ss,ve,nr</t>
  </si>
  <si>
    <t>.za</t>
  </si>
  <si>
    <t>Pretoria</t>
  </si>
  <si>
    <t>Rand</t>
  </si>
  <si>
    <t>SOUTH AFRICA</t>
  </si>
  <si>
    <t>ZAR</t>
  </si>
  <si>
    <t>RSA</t>
  </si>
  <si>
    <t>SF</t>
  </si>
  <si>
    <t>sa</t>
  </si>
  <si>
    <t>AFS</t>
  </si>
  <si>
    <t>Afrique du Sud</t>
  </si>
  <si>
    <t>U1</t>
  </si>
  <si>
    <t>so-SO,ar-SO,it,en-SO</t>
  </si>
  <si>
    <t>.so</t>
  </si>
  <si>
    <t>Mogadishu</t>
  </si>
  <si>
    <t>Somali Shilling</t>
  </si>
  <si>
    <t>SOMALIA</t>
  </si>
  <si>
    <t>SOS</t>
  </si>
  <si>
    <t>so</t>
  </si>
  <si>
    <t>Somalie</t>
  </si>
  <si>
    <t>D7</t>
  </si>
  <si>
    <t>en-SB,tpi</t>
  </si>
  <si>
    <t>.sb</t>
  </si>
  <si>
    <t>Honiara</t>
  </si>
  <si>
    <t>Solomon Islands Dollar</t>
  </si>
  <si>
    <t>SOLOMON ISLANDS</t>
  </si>
  <si>
    <t>SBD</t>
  </si>
  <si>
    <t>SOL</t>
  </si>
  <si>
    <t>BP</t>
  </si>
  <si>
    <t>bp</t>
  </si>
  <si>
    <t>SLM</t>
  </si>
  <si>
    <t>ÃŽles Salomon</t>
  </si>
  <si>
    <t>2A</t>
  </si>
  <si>
    <t>sl,sh</t>
  </si>
  <si>
    <t>.si</t>
  </si>
  <si>
    <t>Ljubljana</t>
  </si>
  <si>
    <t>SLOVENIA</t>
  </si>
  <si>
    <t>SLO</t>
  </si>
  <si>
    <t>LJ</t>
  </si>
  <si>
    <t>xv</t>
  </si>
  <si>
    <t>SlovÃ©nie</t>
  </si>
  <si>
    <t>2B</t>
  </si>
  <si>
    <t>sk,hu</t>
  </si>
  <si>
    <t>.sk</t>
  </si>
  <si>
    <t>Bratislava</t>
  </si>
  <si>
    <t>SLOVAKIA</t>
  </si>
  <si>
    <t>LO</t>
  </si>
  <si>
    <t>SQ</t>
  </si>
  <si>
    <t>xo</t>
  </si>
  <si>
    <t>Slovaquie</t>
  </si>
  <si>
    <t>nl,en</t>
  </si>
  <si>
    <t>.sx</t>
  </si>
  <si>
    <t>Philipsburg</t>
  </si>
  <si>
    <t>Part of NL</t>
  </si>
  <si>
    <t>Netherlands Antillean Guilder</t>
  </si>
  <si>
    <t>SINT MAARTEN (DUTCH PART)</t>
  </si>
  <si>
    <t>ANG</t>
  </si>
  <si>
    <t>NN</t>
  </si>
  <si>
    <t>1-721</t>
  </si>
  <si>
    <t>sn</t>
  </si>
  <si>
    <t>Saint-Martin (partie nÃ©erlandaise)</t>
  </si>
  <si>
    <t>Sint Maarten</t>
  </si>
  <si>
    <t>U0</t>
  </si>
  <si>
    <t>cmn,en-SG,ms-SG,ta-SG,zh-SG</t>
  </si>
  <si>
    <t>.sg</t>
  </si>
  <si>
    <t>Singapore Dollar</t>
  </si>
  <si>
    <t>SINGAPORE</t>
  </si>
  <si>
    <t>SGD</t>
  </si>
  <si>
    <t>SIN</t>
  </si>
  <si>
    <t>si</t>
  </si>
  <si>
    <t>SNG</t>
  </si>
  <si>
    <t>Singapour</t>
  </si>
  <si>
    <t>T8</t>
  </si>
  <si>
    <t>en-SL,men,tem</t>
  </si>
  <si>
    <t>.sl</t>
  </si>
  <si>
    <t>Freetown</t>
  </si>
  <si>
    <t>Leone</t>
  </si>
  <si>
    <t>SIERRA LEONE</t>
  </si>
  <si>
    <t>SLL</t>
  </si>
  <si>
    <t>sl</t>
  </si>
  <si>
    <t>SRL</t>
  </si>
  <si>
    <t>T2</t>
  </si>
  <si>
    <t>en-SC,fr-SC</t>
  </si>
  <si>
    <t>.sc</t>
  </si>
  <si>
    <t>Victoria</t>
  </si>
  <si>
    <t>Seychelles Rupee</t>
  </si>
  <si>
    <t>SEYCHELLES</t>
  </si>
  <si>
    <t>SCR</t>
  </si>
  <si>
    <t>SEY</t>
  </si>
  <si>
    <t>se</t>
  </si>
  <si>
    <t>Z2</t>
  </si>
  <si>
    <t>sr,hu,bs,rom</t>
  </si>
  <si>
    <t>.rs</t>
  </si>
  <si>
    <t>Belgrade</t>
  </si>
  <si>
    <t>Serbian Dinar</t>
  </si>
  <si>
    <t>SERBIA</t>
  </si>
  <si>
    <t>RSD</t>
  </si>
  <si>
    <t>RI,KV</t>
  </si>
  <si>
    <t>381 p</t>
  </si>
  <si>
    <t>YG</t>
  </si>
  <si>
    <t>rb</t>
  </si>
  <si>
    <t>Serbie</t>
  </si>
  <si>
    <t>T1</t>
  </si>
  <si>
    <t>fr-SN,wo,fuc,mnk</t>
  </si>
  <si>
    <t>.sn</t>
  </si>
  <si>
    <t>Dakar</t>
  </si>
  <si>
    <t>SENEGAL</t>
  </si>
  <si>
    <t>sg</t>
  </si>
  <si>
    <t>SÃ©nÃ©gal</t>
  </si>
  <si>
    <t>T0</t>
  </si>
  <si>
    <t>ar-SA</t>
  </si>
  <si>
    <t>.sa</t>
  </si>
  <si>
    <t>Riyadh</t>
  </si>
  <si>
    <t>Saudi Riyal</t>
  </si>
  <si>
    <t>SAUDI ARABIA</t>
  </si>
  <si>
    <t>SAR</t>
  </si>
  <si>
    <t>KSA</t>
  </si>
  <si>
    <t>su</t>
  </si>
  <si>
    <t>ARS</t>
  </si>
  <si>
    <t>Arabie saoudite</t>
  </si>
  <si>
    <t>S8</t>
  </si>
  <si>
    <t>it-SM</t>
  </si>
  <si>
    <t>.sm</t>
  </si>
  <si>
    <t>SAN MARINO</t>
  </si>
  <si>
    <t>RSM</t>
  </si>
  <si>
    <t>sm</t>
  </si>
  <si>
    <t>Saint-Marin</t>
  </si>
  <si>
    <t>Y0</t>
  </si>
  <si>
    <t>sm,en-WS</t>
  </si>
  <si>
    <t>.ws</t>
  </si>
  <si>
    <t>Apia</t>
  </si>
  <si>
    <t>Tala</t>
  </si>
  <si>
    <t>SAMOA</t>
  </si>
  <si>
    <t>WST</t>
  </si>
  <si>
    <t>SAM</t>
  </si>
  <si>
    <t>ws</t>
  </si>
  <si>
    <t>SMO</t>
  </si>
  <si>
    <t>fr-RE</t>
  </si>
  <si>
    <t>.re</t>
  </si>
  <si>
    <t>Saint-Denis</t>
  </si>
  <si>
    <t>RÃ‰UNION</t>
  </si>
  <si>
    <t>re</t>
  </si>
  <si>
    <t>RÃ©union</t>
  </si>
  <si>
    <t>S6</t>
  </si>
  <si>
    <t>rw,en-RW,fr-RW,sw</t>
  </si>
  <si>
    <t>.rw</t>
  </si>
  <si>
    <t>Kigali</t>
  </si>
  <si>
    <t>Rwanda Franc</t>
  </si>
  <si>
    <t>RWANDA</t>
  </si>
  <si>
    <t>RWF</t>
  </si>
  <si>
    <t>rw</t>
  </si>
  <si>
    <t>RRW</t>
  </si>
  <si>
    <t>1Z</t>
  </si>
  <si>
    <t>ru,tt,xal,cau,ady,kv,ce,tyv,cv,udm,tut,mns,bua,myv,mdf,chm,ba,inh,tut,kbd,krc,ava,sah,nog</t>
  </si>
  <si>
    <t>.ru</t>
  </si>
  <si>
    <t>Moscow</t>
  </si>
  <si>
    <t>Russian Ruble</t>
  </si>
  <si>
    <t>RUSSIAN FEDERATION</t>
  </si>
  <si>
    <t>RUB</t>
  </si>
  <si>
    <t>ru</t>
  </si>
  <si>
    <t>FÃ©dÃ©ration de Russie</t>
  </si>
  <si>
    <t>Russia</t>
  </si>
  <si>
    <t>S5</t>
  </si>
  <si>
    <t>ro,hu,rom</t>
  </si>
  <si>
    <t>.ro</t>
  </si>
  <si>
    <t>Bucharest</t>
  </si>
  <si>
    <t>New Romanian Leu</t>
  </si>
  <si>
    <t>ROMANIA</t>
  </si>
  <si>
    <t>RON</t>
  </si>
  <si>
    <t>rm</t>
  </si>
  <si>
    <t>Roumanie</t>
  </si>
  <si>
    <t>S3</t>
  </si>
  <si>
    <t>ar-QA,es</t>
  </si>
  <si>
    <t>.qa</t>
  </si>
  <si>
    <t>Doha</t>
  </si>
  <si>
    <t>Qatari Rial</t>
  </si>
  <si>
    <t>QATAR</t>
  </si>
  <si>
    <t>QAR</t>
  </si>
  <si>
    <t>QT</t>
  </si>
  <si>
    <t>qa</t>
  </si>
  <si>
    <t>en-PR,es-PR</t>
  </si>
  <si>
    <t>.pr</t>
  </si>
  <si>
    <t>San Juan</t>
  </si>
  <si>
    <t>Commonwealth of US</t>
  </si>
  <si>
    <t>PUERTO RICO</t>
  </si>
  <si>
    <t>PUR</t>
  </si>
  <si>
    <t>RQ</t>
  </si>
  <si>
    <t>PU</t>
  </si>
  <si>
    <t>pr</t>
  </si>
  <si>
    <t>PTR</t>
  </si>
  <si>
    <t>Porto Rico</t>
  </si>
  <si>
    <t>S1</t>
  </si>
  <si>
    <t>pt-PT,mwl</t>
  </si>
  <si>
    <t>.pt</t>
  </si>
  <si>
    <t>Lisbon</t>
  </si>
  <si>
    <t>PORTUGAL</t>
  </si>
  <si>
    <t>POR</t>
  </si>
  <si>
    <t>PO</t>
  </si>
  <si>
    <t>po</t>
  </si>
  <si>
    <t>R9</t>
  </si>
  <si>
    <t>pl</t>
  </si>
  <si>
    <t>.pl</t>
  </si>
  <si>
    <t>Warsaw</t>
  </si>
  <si>
    <t>Zloty</t>
  </si>
  <si>
    <t>POLAND</t>
  </si>
  <si>
    <t>PLN</t>
  </si>
  <si>
    <t>Pologne</t>
  </si>
  <si>
    <t>R8</t>
  </si>
  <si>
    <t>en-PN</t>
  </si>
  <si>
    <t>.pn</t>
  </si>
  <si>
    <t>Adamstown</t>
  </si>
  <si>
    <t>PITCAIRN</t>
  </si>
  <si>
    <t>PC</t>
  </si>
  <si>
    <t>pc</t>
  </si>
  <si>
    <t>PTC</t>
  </si>
  <si>
    <t>R6</t>
  </si>
  <si>
    <t>tl,en-PH,fil</t>
  </si>
  <si>
    <t>.ph</t>
  </si>
  <si>
    <t>Manila</t>
  </si>
  <si>
    <t>Philippine Peso</t>
  </si>
  <si>
    <t>PHILIPPINES</t>
  </si>
  <si>
    <t>PHP</t>
  </si>
  <si>
    <t>PHI</t>
  </si>
  <si>
    <t>RP</t>
  </si>
  <si>
    <t>ph</t>
  </si>
  <si>
    <t>R5</t>
  </si>
  <si>
    <t>es-PE,qu,ay</t>
  </si>
  <si>
    <t>.pe</t>
  </si>
  <si>
    <t>Lima</t>
  </si>
  <si>
    <t>Nuevo Sol</t>
  </si>
  <si>
    <t>PERU</t>
  </si>
  <si>
    <t>PEN</t>
  </si>
  <si>
    <t>pe</t>
  </si>
  <si>
    <t>PRU</t>
  </si>
  <si>
    <t>PÃ©rou</t>
  </si>
  <si>
    <t>R4</t>
  </si>
  <si>
    <t>es-PY,gn</t>
  </si>
  <si>
    <t>.py</t>
  </si>
  <si>
    <t>Asuncion</t>
  </si>
  <si>
    <t>Guarani</t>
  </si>
  <si>
    <t>PARAGUAY</t>
  </si>
  <si>
    <t>PYG</t>
  </si>
  <si>
    <t>PAR</t>
  </si>
  <si>
    <t>py</t>
  </si>
  <si>
    <t>PRG</t>
  </si>
  <si>
    <t>R2</t>
  </si>
  <si>
    <t>en-PG,ho,meu,tpi</t>
  </si>
  <si>
    <t>.pg</t>
  </si>
  <si>
    <t>Port Moresby</t>
  </si>
  <si>
    <t>Kina</t>
  </si>
  <si>
    <t>PAPUA NEW GUINEA</t>
  </si>
  <si>
    <t>PGK</t>
  </si>
  <si>
    <t>PP</t>
  </si>
  <si>
    <t>pp</t>
  </si>
  <si>
    <t>Papouasie-Nouvelle-GuinÃ©e</t>
  </si>
  <si>
    <t>R1</t>
  </si>
  <si>
    <t>es-PA,en</t>
  </si>
  <si>
    <t>.pa</t>
  </si>
  <si>
    <t>Panama City</t>
  </si>
  <si>
    <t>PANAMA</t>
  </si>
  <si>
    <t>pn</t>
  </si>
  <si>
    <t>PNR</t>
  </si>
  <si>
    <t>ar-PS</t>
  </si>
  <si>
    <t>.ps</t>
  </si>
  <si>
    <t>East Jerusalem</t>
  </si>
  <si>
    <t>No universal currency</t>
  </si>
  <si>
    <t>PALESTINE, STATE OF</t>
  </si>
  <si>
    <t>PLE</t>
  </si>
  <si>
    <t>GZ,WE</t>
  </si>
  <si>
    <t>gz,wj</t>
  </si>
  <si>
    <t>Ã‰tat de Palestine</t>
  </si>
  <si>
    <t>Palestine</t>
  </si>
  <si>
    <t>1Y</t>
  </si>
  <si>
    <t>pau,sov,en-PW,tox,ja,fil,zh</t>
  </si>
  <si>
    <t>.pw</t>
  </si>
  <si>
    <t>Melekeok</t>
  </si>
  <si>
    <t>PALAU</t>
  </si>
  <si>
    <t>pw</t>
  </si>
  <si>
    <t>Palaos</t>
  </si>
  <si>
    <t>R0</t>
  </si>
  <si>
    <t>ur-PK,en-PK,pa,sd,ps,brh</t>
  </si>
  <si>
    <t>.pk</t>
  </si>
  <si>
    <t>Islamabad</t>
  </si>
  <si>
    <t>Pakistan Rupee</t>
  </si>
  <si>
    <t>PAKISTAN</t>
  </si>
  <si>
    <t>PKR</t>
  </si>
  <si>
    <t>pk</t>
  </si>
  <si>
    <t>P4</t>
  </si>
  <si>
    <t>ar-OM,en,bal,ur</t>
  </si>
  <si>
    <t>.om</t>
  </si>
  <si>
    <t>Muscat</t>
  </si>
  <si>
    <t>Rial Omani</t>
  </si>
  <si>
    <t>OMAN</t>
  </si>
  <si>
    <t>OMR</t>
  </si>
  <si>
    <t>OMA</t>
  </si>
  <si>
    <t>mk</t>
  </si>
  <si>
    <t>Q8</t>
  </si>
  <si>
    <t>no,nb,nn,se,fi</t>
  </si>
  <si>
    <t>.no</t>
  </si>
  <si>
    <t>Oslo</t>
  </si>
  <si>
    <t>NORWAY</t>
  </si>
  <si>
    <t>no</t>
  </si>
  <si>
    <t>NorvÃ¨ge</t>
  </si>
  <si>
    <t>1V</t>
  </si>
  <si>
    <t>fil,tl,zh,ch-MP,en-MP</t>
  </si>
  <si>
    <t>.mp</t>
  </si>
  <si>
    <t>Saipan</t>
  </si>
  <si>
    <t>NORTHERN MARIANA ISLANDS</t>
  </si>
  <si>
    <t>NMA</t>
  </si>
  <si>
    <t>CQ</t>
  </si>
  <si>
    <t>NMI</t>
  </si>
  <si>
    <t>1-670</t>
  </si>
  <si>
    <t>nw</t>
  </si>
  <si>
    <t>MRA</t>
  </si>
  <si>
    <t>ÃŽles Mariannes septentrionales</t>
  </si>
  <si>
    <t>ko-KP</t>
  </si>
  <si>
    <t>.kp</t>
  </si>
  <si>
    <t>Pyongyang</t>
  </si>
  <si>
    <t>North Korean Won</t>
  </si>
  <si>
    <t>KOREA, DEMOCRATIC PEOPLEâ€™S REPUBLIC OF</t>
  </si>
  <si>
    <t>KPW</t>
  </si>
  <si>
    <t>kn</t>
  </si>
  <si>
    <t>KRE</t>
  </si>
  <si>
    <t>RÃ©publique populaire dÃ©mocratique de CorÃ©e</t>
  </si>
  <si>
    <t>North Korea</t>
  </si>
  <si>
    <t>Q7</t>
  </si>
  <si>
    <t>en-NF</t>
  </si>
  <si>
    <t>.nf</t>
  </si>
  <si>
    <t>Kingston</t>
  </si>
  <si>
    <t>Territory of AU</t>
  </si>
  <si>
    <t>NORFOLK ISLAND</t>
  </si>
  <si>
    <t>NFI</t>
  </si>
  <si>
    <t>nx</t>
  </si>
  <si>
    <t>ÃŽle Norfolk</t>
  </si>
  <si>
    <t>Q6</t>
  </si>
  <si>
    <t>niu,en-NU</t>
  </si>
  <si>
    <t>.nu</t>
  </si>
  <si>
    <t>Alofi</t>
  </si>
  <si>
    <t>Associated with NZ</t>
  </si>
  <si>
    <t>NIUE</t>
  </si>
  <si>
    <t>xh</t>
  </si>
  <si>
    <t>NiouÃ©</t>
  </si>
  <si>
    <t>Q5</t>
  </si>
  <si>
    <t>en-NG,ha,yo,ig,ff</t>
  </si>
  <si>
    <t>.ng</t>
  </si>
  <si>
    <t>Abuja</t>
  </si>
  <si>
    <t>Naira</t>
  </si>
  <si>
    <t>NIGERIA</t>
  </si>
  <si>
    <t>NGN</t>
  </si>
  <si>
    <t>NGR</t>
  </si>
  <si>
    <t>nr</t>
  </si>
  <si>
    <t>NIG</t>
  </si>
  <si>
    <t>NigÃ©ria</t>
  </si>
  <si>
    <t>Q4</t>
  </si>
  <si>
    <t>fr-NE,ha,kr,dje</t>
  </si>
  <si>
    <t>.ne</t>
  </si>
  <si>
    <t>Niamey</t>
  </si>
  <si>
    <t>NIGER</t>
  </si>
  <si>
    <t>ng</t>
  </si>
  <si>
    <t>Q3</t>
  </si>
  <si>
    <t>es-NI,en</t>
  </si>
  <si>
    <t>.ni</t>
  </si>
  <si>
    <t>Managua</t>
  </si>
  <si>
    <t>Cordoba Oro</t>
  </si>
  <si>
    <t>NICARAGUA</t>
  </si>
  <si>
    <t>NIO</t>
  </si>
  <si>
    <t>NCA</t>
  </si>
  <si>
    <t>NK</t>
  </si>
  <si>
    <t>nq</t>
  </si>
  <si>
    <t>NCG</t>
  </si>
  <si>
    <t>Q2</t>
  </si>
  <si>
    <t>en-NZ,mi</t>
  </si>
  <si>
    <t>.nz</t>
  </si>
  <si>
    <t>Wellington</t>
  </si>
  <si>
    <t>NEW ZEALAND</t>
  </si>
  <si>
    <t>nz</t>
  </si>
  <si>
    <t>Nouvelle-ZÃ©lande</t>
  </si>
  <si>
    <t>1W</t>
  </si>
  <si>
    <t>fr-NC</t>
  </si>
  <si>
    <t>.nc</t>
  </si>
  <si>
    <t>Noumea</t>
  </si>
  <si>
    <t>NEW CALEDONIA</t>
  </si>
  <si>
    <t>NCD</t>
  </si>
  <si>
    <t>nl</t>
  </si>
  <si>
    <t>Nouvelle-CalÃ©donie</t>
  </si>
  <si>
    <t>P7</t>
  </si>
  <si>
    <t>nl-NL,fy-NL</t>
  </si>
  <si>
    <t>.nl</t>
  </si>
  <si>
    <t>Amsterdam</t>
  </si>
  <si>
    <t>NETHERLANDS</t>
  </si>
  <si>
    <t>NED</t>
  </si>
  <si>
    <t>ne</t>
  </si>
  <si>
    <t>HOL</t>
  </si>
  <si>
    <t>Pays-Bas</t>
  </si>
  <si>
    <t>P6</t>
  </si>
  <si>
    <t>ne,en</t>
  </si>
  <si>
    <t>.np</t>
  </si>
  <si>
    <t>Kathmandu</t>
  </si>
  <si>
    <t>Nepalese Rupee</t>
  </si>
  <si>
    <t>NEPAL</t>
  </si>
  <si>
    <t>NPR</t>
  </si>
  <si>
    <t>NEP</t>
  </si>
  <si>
    <t>np</t>
  </si>
  <si>
    <t>NÃ©pal</t>
  </si>
  <si>
    <t>P5</t>
  </si>
  <si>
    <t>na,en-NR</t>
  </si>
  <si>
    <t>.nr</t>
  </si>
  <si>
    <t>Yaren</t>
  </si>
  <si>
    <t>NAURU</t>
  </si>
  <si>
    <t>NAU</t>
  </si>
  <si>
    <t>NW</t>
  </si>
  <si>
    <t>nu</t>
  </si>
  <si>
    <t>T6</t>
  </si>
  <si>
    <t>en-NA,af,de,hz,naq</t>
  </si>
  <si>
    <t>.na</t>
  </si>
  <si>
    <t>Windhoek</t>
  </si>
  <si>
    <t>NAMIBIA</t>
  </si>
  <si>
    <t>WA</t>
  </si>
  <si>
    <t>NM</t>
  </si>
  <si>
    <t>sx</t>
  </si>
  <si>
    <t>NMB</t>
  </si>
  <si>
    <t>Namibie</t>
  </si>
  <si>
    <t>E1</t>
  </si>
  <si>
    <t>my</t>
  </si>
  <si>
    <t>.mm</t>
  </si>
  <si>
    <t>Nay Pyi Taw</t>
  </si>
  <si>
    <t>Kyat</t>
  </si>
  <si>
    <t>MYANMAR</t>
  </si>
  <si>
    <t>MMK</t>
  </si>
  <si>
    <t>MYA</t>
  </si>
  <si>
    <t>BUR</t>
  </si>
  <si>
    <t>br</t>
  </si>
  <si>
    <t>P3</t>
  </si>
  <si>
    <t>pt-MZ,vmw</t>
  </si>
  <si>
    <t>.mz</t>
  </si>
  <si>
    <t>Maputo</t>
  </si>
  <si>
    <t>Mozambique Metical</t>
  </si>
  <si>
    <t>MOZAMBIQUE</t>
  </si>
  <si>
    <t>MZN</t>
  </si>
  <si>
    <t>MOC</t>
  </si>
  <si>
    <t>mz</t>
  </si>
  <si>
    <t>P2</t>
  </si>
  <si>
    <t>ar-MA,fr</t>
  </si>
  <si>
    <t>.ma</t>
  </si>
  <si>
    <t>Rabat</t>
  </si>
  <si>
    <t>MOROCCO</t>
  </si>
  <si>
    <t>mr</t>
  </si>
  <si>
    <t>MRC</t>
  </si>
  <si>
    <t>Maroc</t>
  </si>
  <si>
    <t>P1</t>
  </si>
  <si>
    <t>en-MS</t>
  </si>
  <si>
    <t>.ms</t>
  </si>
  <si>
    <t>Plymouth</t>
  </si>
  <si>
    <t>MONTSERRAT</t>
  </si>
  <si>
    <t>MNT</t>
  </si>
  <si>
    <t>1-664</t>
  </si>
  <si>
    <t>mj</t>
  </si>
  <si>
    <t>Z5</t>
  </si>
  <si>
    <t>sr,hu,bs,sq,hr,rom</t>
  </si>
  <si>
    <t>.me</t>
  </si>
  <si>
    <t>Podgorica</t>
  </si>
  <si>
    <t>MONTENEGRO</t>
  </si>
  <si>
    <t>MGO</t>
  </si>
  <si>
    <t>MJ</t>
  </si>
  <si>
    <t>mo</t>
  </si>
  <si>
    <t>MontÃ©nÃ©gro</t>
  </si>
  <si>
    <t>P0</t>
  </si>
  <si>
    <t>mn,ru</t>
  </si>
  <si>
    <t>.mn</t>
  </si>
  <si>
    <t>Ulan Bator</t>
  </si>
  <si>
    <t>Tugrik</t>
  </si>
  <si>
    <t>MONGOLIA</t>
  </si>
  <si>
    <t>MGL</t>
  </si>
  <si>
    <t>mp</t>
  </si>
  <si>
    <t>Mongolie</t>
  </si>
  <si>
    <t>O9</t>
  </si>
  <si>
    <t>fr-MC,en,it</t>
  </si>
  <si>
    <t>.mc</t>
  </si>
  <si>
    <t>MONACO</t>
  </si>
  <si>
    <t>MON</t>
  </si>
  <si>
    <t>mc</t>
  </si>
  <si>
    <t>1S</t>
  </si>
  <si>
    <t>ro,ru,gag,tr</t>
  </si>
  <si>
    <t>.md</t>
  </si>
  <si>
    <t>Chisinau</t>
  </si>
  <si>
    <t>Moldovan Leu</t>
  </si>
  <si>
    <t>MOLDOVA, REPUBLIC OF</t>
  </si>
  <si>
    <t>MDL</t>
  </si>
  <si>
    <t>RM</t>
  </si>
  <si>
    <t>mv</t>
  </si>
  <si>
    <t>RÃ©publique de Moldova</t>
  </si>
  <si>
    <t>Moldova</t>
  </si>
  <si>
    <t>1K</t>
  </si>
  <si>
    <t>en-FM,chk,pon,yap,kos,uli,woe,nkr,kpg</t>
  </si>
  <si>
    <t>.fm</t>
  </si>
  <si>
    <t>Palikir</t>
  </si>
  <si>
    <t>MICRONESIA, FEDERATED STATES OF</t>
  </si>
  <si>
    <t>fm</t>
  </si>
  <si>
    <t>MicronÃ©sie (Ã‰tats fÃ©dÃ©rÃ©s de)</t>
  </si>
  <si>
    <t>Micronesia</t>
  </si>
  <si>
    <t>O5</t>
  </si>
  <si>
    <t>es-MX</t>
  </si>
  <si>
    <t>.mx</t>
  </si>
  <si>
    <t>Mexico City</t>
  </si>
  <si>
    <t>Mexican Peso</t>
  </si>
  <si>
    <t>MEXICO</t>
  </si>
  <si>
    <t>MXN</t>
  </si>
  <si>
    <t>mx</t>
  </si>
  <si>
    <t>Mexique</t>
  </si>
  <si>
    <t>2P</t>
  </si>
  <si>
    <t>fr-YT</t>
  </si>
  <si>
    <t>.yt</t>
  </si>
  <si>
    <t>Mamoudzou</t>
  </si>
  <si>
    <t>MAYOTTE</t>
  </si>
  <si>
    <t>MAY</t>
  </si>
  <si>
    <t>ot</t>
  </si>
  <si>
    <t>O4</t>
  </si>
  <si>
    <t>en-MU,bho,fr</t>
  </si>
  <si>
    <t>.mu</t>
  </si>
  <si>
    <t>Port Louis</t>
  </si>
  <si>
    <t>Mauritius Rupee</t>
  </si>
  <si>
    <t>MAURITIUS</t>
  </si>
  <si>
    <t>MUR</t>
  </si>
  <si>
    <t>MRI</t>
  </si>
  <si>
    <t>mf</t>
  </si>
  <si>
    <t>MAU</t>
  </si>
  <si>
    <t>Maurice</t>
  </si>
  <si>
    <t>O3</t>
  </si>
  <si>
    <t>ar-MR,fuc,snk,fr,mey,wo</t>
  </si>
  <si>
    <t>.mr</t>
  </si>
  <si>
    <t>Nouakchott</t>
  </si>
  <si>
    <t>Ouguiya</t>
  </si>
  <si>
    <t>MAURITANIA</t>
  </si>
  <si>
    <t>MRO</t>
  </si>
  <si>
    <t>MTN</t>
  </si>
  <si>
    <t>RIM</t>
  </si>
  <si>
    <t>mu</t>
  </si>
  <si>
    <t>Mauritanie</t>
  </si>
  <si>
    <t>O2</t>
  </si>
  <si>
    <t>fr-MQ</t>
  </si>
  <si>
    <t>.mq</t>
  </si>
  <si>
    <t>Fort-de-France</t>
  </si>
  <si>
    <t>MARTINIQUE</t>
  </si>
  <si>
    <t>MB</t>
  </si>
  <si>
    <t>mq</t>
  </si>
  <si>
    <t>1T</t>
  </si>
  <si>
    <t>mh,en-MH</t>
  </si>
  <si>
    <t>.mh</t>
  </si>
  <si>
    <t>Majuro</t>
  </si>
  <si>
    <t>MARSHALL ISLANDS</t>
  </si>
  <si>
    <t>MSH</t>
  </si>
  <si>
    <t>xe</t>
  </si>
  <si>
    <t>ÃŽles Marshall</t>
  </si>
  <si>
    <t>O1</t>
  </si>
  <si>
    <t>mt,en-MT</t>
  </si>
  <si>
    <t>.mt</t>
  </si>
  <si>
    <t>Valletta</t>
  </si>
  <si>
    <t>MALTA</t>
  </si>
  <si>
    <t>mm</t>
  </si>
  <si>
    <t>Malte</t>
  </si>
  <si>
    <t>O0</t>
  </si>
  <si>
    <t>fr-ML,bm</t>
  </si>
  <si>
    <t>.ml</t>
  </si>
  <si>
    <t>Bamako</t>
  </si>
  <si>
    <t>MALI</t>
  </si>
  <si>
    <t>RMM</t>
  </si>
  <si>
    <t>MI</t>
  </si>
  <si>
    <t>ml</t>
  </si>
  <si>
    <t>N9</t>
  </si>
  <si>
    <t>dv,en</t>
  </si>
  <si>
    <t>.mv</t>
  </si>
  <si>
    <t>Male</t>
  </si>
  <si>
    <t>Rufiyaa</t>
  </si>
  <si>
    <t>MALDIVES</t>
  </si>
  <si>
    <t>MVR</t>
  </si>
  <si>
    <t>xc</t>
  </si>
  <si>
    <t>MLD</t>
  </si>
  <si>
    <t>N8</t>
  </si>
  <si>
    <t>ms-MY,en,zh,ta,te,ml,pa,th</t>
  </si>
  <si>
    <t>.my</t>
  </si>
  <si>
    <t>Kuala Lumpur</t>
  </si>
  <si>
    <t>Malaysian Ringgit</t>
  </si>
  <si>
    <t>MALAYSIA</t>
  </si>
  <si>
    <t>MYR</t>
  </si>
  <si>
    <t>MAS</t>
  </si>
  <si>
    <t>MAL</t>
  </si>
  <si>
    <t>MLA</t>
  </si>
  <si>
    <t>Malaisie</t>
  </si>
  <si>
    <t>N7</t>
  </si>
  <si>
    <t>ny,yao,tum,swk</t>
  </si>
  <si>
    <t>.mw</t>
  </si>
  <si>
    <t>Lilongwe</t>
  </si>
  <si>
    <t>Kwacha</t>
  </si>
  <si>
    <t>MALAWI</t>
  </si>
  <si>
    <t>MWK</t>
  </si>
  <si>
    <t>MAW</t>
  </si>
  <si>
    <t>mw</t>
  </si>
  <si>
    <t>N6</t>
  </si>
  <si>
    <t>fr-MG,mg</t>
  </si>
  <si>
    <t>.mg</t>
  </si>
  <si>
    <t>Antananarivo</t>
  </si>
  <si>
    <t>Malagasy Ariary</t>
  </si>
  <si>
    <t>MADAGASCAR</t>
  </si>
  <si>
    <t>MGA</t>
  </si>
  <si>
    <t>mg</t>
  </si>
  <si>
    <t>1U</t>
  </si>
  <si>
    <t>mk,sq,tr,rmm,sr</t>
  </si>
  <si>
    <t>.mk</t>
  </si>
  <si>
    <t>Skopje</t>
  </si>
  <si>
    <t>Denar</t>
  </si>
  <si>
    <t>MACEDONIA, THE FORMER YUGOSLAV REPUBLIC OF</t>
  </si>
  <si>
    <t>xn</t>
  </si>
  <si>
    <t>Ex-RÃ©publique yougoslave de MacÃ©doine</t>
  </si>
  <si>
    <t>The former Yugoslav Republic of Macedonia</t>
  </si>
  <si>
    <t>Macedonia</t>
  </si>
  <si>
    <t>zh,zh-MO,pt</t>
  </si>
  <si>
    <t>.mo</t>
  </si>
  <si>
    <t>Macao</t>
  </si>
  <si>
    <t>Part of CN</t>
  </si>
  <si>
    <t>Pataca</t>
  </si>
  <si>
    <t>MACAO</t>
  </si>
  <si>
    <t>MOP</t>
  </si>
  <si>
    <t>Chine, rÃ©gion administrative spÃ©ciale de Macao</t>
  </si>
  <si>
    <t>Macau</t>
  </si>
  <si>
    <t>N4</t>
  </si>
  <si>
    <t>lb,de-LU,fr-LU</t>
  </si>
  <si>
    <t>.lu</t>
  </si>
  <si>
    <t>LUXEMBOURG</t>
  </si>
  <si>
    <t>BX</t>
  </si>
  <si>
    <t>lu</t>
  </si>
  <si>
    <t>1Q</t>
  </si>
  <si>
    <t>lt,ru,pl</t>
  </si>
  <si>
    <t>.lt</t>
  </si>
  <si>
    <t>Vilnius</t>
  </si>
  <si>
    <t>LITHUANIA</t>
  </si>
  <si>
    <t>LH</t>
  </si>
  <si>
    <t>li</t>
  </si>
  <si>
    <t>Lituanie</t>
  </si>
  <si>
    <t>de-LI</t>
  </si>
  <si>
    <t>.li</t>
  </si>
  <si>
    <t>Vaduz</t>
  </si>
  <si>
    <t>LIECHTENSTEIN</t>
  </si>
  <si>
    <t>FL</t>
  </si>
  <si>
    <t>lh</t>
  </si>
  <si>
    <t>ar-LY,it,en</t>
  </si>
  <si>
    <t>.ly</t>
  </si>
  <si>
    <t>Tripoli</t>
  </si>
  <si>
    <t>Libyan Dinar</t>
  </si>
  <si>
    <t>LIBYA</t>
  </si>
  <si>
    <t>LYD</t>
  </si>
  <si>
    <t>LBA</t>
  </si>
  <si>
    <t>LAR</t>
  </si>
  <si>
    <t>ly</t>
  </si>
  <si>
    <t>Libye</t>
  </si>
  <si>
    <t>N0</t>
  </si>
  <si>
    <t>en-LR</t>
  </si>
  <si>
    <t>.lr</t>
  </si>
  <si>
    <t>Monrovia</t>
  </si>
  <si>
    <t>Liberian Dollar</t>
  </si>
  <si>
    <t>LIBERIA</t>
  </si>
  <si>
    <t>LRD</t>
  </si>
  <si>
    <t>lb</t>
  </si>
  <si>
    <t>LibÃ©ria</t>
  </si>
  <si>
    <t>M9</t>
  </si>
  <si>
    <t>en-LS,st,zu,xh</t>
  </si>
  <si>
    <t>.ls</t>
  </si>
  <si>
    <t>Maseru</t>
  </si>
  <si>
    <t>LESOTHO</t>
  </si>
  <si>
    <t>LES</t>
  </si>
  <si>
    <t>lo</t>
  </si>
  <si>
    <t>M8</t>
  </si>
  <si>
    <t>ar-LB,fr-LB,en,hy</t>
  </si>
  <si>
    <t>.lb</t>
  </si>
  <si>
    <t>Beirut</t>
  </si>
  <si>
    <t>Lebanese Pound</t>
  </si>
  <si>
    <t>LEBANON</t>
  </si>
  <si>
    <t>LBP</t>
  </si>
  <si>
    <t>LIB</t>
  </si>
  <si>
    <t>LE</t>
  </si>
  <si>
    <t>RL</t>
  </si>
  <si>
    <t>le</t>
  </si>
  <si>
    <t>Liban</t>
  </si>
  <si>
    <t>1R</t>
  </si>
  <si>
    <t>lv,ru,lt</t>
  </si>
  <si>
    <t>.lv</t>
  </si>
  <si>
    <t>Riga</t>
  </si>
  <si>
    <t>LATVIA</t>
  </si>
  <si>
    <t>LAT</t>
  </si>
  <si>
    <t>LG</t>
  </si>
  <si>
    <t>lv</t>
  </si>
  <si>
    <t>Lettonie</t>
  </si>
  <si>
    <t>lo,fr,en</t>
  </si>
  <si>
    <t>.la</t>
  </si>
  <si>
    <t>Vientiane</t>
  </si>
  <si>
    <t>Kip</t>
  </si>
  <si>
    <t>LAO PEOPLEâ€™S DEMOCRATIC REPUBLIC</t>
  </si>
  <si>
    <t>LAK</t>
  </si>
  <si>
    <t>ls</t>
  </si>
  <si>
    <t>RÃ©publique dÃ©mocratique populaire lao</t>
  </si>
  <si>
    <t>Laos</t>
  </si>
  <si>
    <t>1N</t>
  </si>
  <si>
    <t>ky,uz,ru</t>
  </si>
  <si>
    <t>.kg</t>
  </si>
  <si>
    <t>Bishkek</t>
  </si>
  <si>
    <t>Som</t>
  </si>
  <si>
    <t>KYRGYZSTAN</t>
  </si>
  <si>
    <t>KGS</t>
  </si>
  <si>
    <t>kg</t>
  </si>
  <si>
    <t>Kirghizistan</t>
  </si>
  <si>
    <t>M6</t>
  </si>
  <si>
    <t>ar-KW,en</t>
  </si>
  <si>
    <t>.kw</t>
  </si>
  <si>
    <t>Kuwait City</t>
  </si>
  <si>
    <t>Kuwaiti Dinar</t>
  </si>
  <si>
    <t>KUWAIT</t>
  </si>
  <si>
    <t>KWD</t>
  </si>
  <si>
    <t>KUW</t>
  </si>
  <si>
    <t>KU</t>
  </si>
  <si>
    <t>ku</t>
  </si>
  <si>
    <t>KoweÃ¯t</t>
  </si>
  <si>
    <t>J2</t>
  </si>
  <si>
    <t>en-KI,gil</t>
  </si>
  <si>
    <t>.ki</t>
  </si>
  <si>
    <t>Tarawa</t>
  </si>
  <si>
    <t>KIRIBATI</t>
  </si>
  <si>
    <t>KB</t>
  </si>
  <si>
    <t>gb</t>
  </si>
  <si>
    <t>M3</t>
  </si>
  <si>
    <t>en-KE,sw-KE</t>
  </si>
  <si>
    <t>.ke</t>
  </si>
  <si>
    <t>Nairobi</t>
  </si>
  <si>
    <t>Kenyan Shilling</t>
  </si>
  <si>
    <t>KENYA</t>
  </si>
  <si>
    <t>KES</t>
  </si>
  <si>
    <t>EAK</t>
  </si>
  <si>
    <t>ke</t>
  </si>
  <si>
    <t>kk,ru</t>
  </si>
  <si>
    <t>.kz</t>
  </si>
  <si>
    <t>Astana</t>
  </si>
  <si>
    <t>Tenge</t>
  </si>
  <si>
    <t>KAZAKHSTAN</t>
  </si>
  <si>
    <t>KZT</t>
  </si>
  <si>
    <t>kz</t>
  </si>
  <si>
    <t>M2</t>
  </si>
  <si>
    <t>ar-JO,en</t>
  </si>
  <si>
    <t>.jo</t>
  </si>
  <si>
    <t>Amman</t>
  </si>
  <si>
    <t>Jordanian Dinar</t>
  </si>
  <si>
    <t>JORDAN</t>
  </si>
  <si>
    <t>JOD</t>
  </si>
  <si>
    <t>HKJ</t>
  </si>
  <si>
    <t>JD</t>
  </si>
  <si>
    <t>jo</t>
  </si>
  <si>
    <t>Jordanie</t>
  </si>
  <si>
    <t>Y9</t>
  </si>
  <si>
    <t>en,pt</t>
  </si>
  <si>
    <t>.je</t>
  </si>
  <si>
    <t>Saint Helier</t>
  </si>
  <si>
    <t>Crown dependency of GB</t>
  </si>
  <si>
    <t>JERSEY</t>
  </si>
  <si>
    <t>GBJ</t>
  </si>
  <si>
    <t>uik</t>
  </si>
  <si>
    <t>M0</t>
  </si>
  <si>
    <t>ja</t>
  </si>
  <si>
    <t>.jp</t>
  </si>
  <si>
    <t>Tokyo</t>
  </si>
  <si>
    <t>Yen</t>
  </si>
  <si>
    <t>JAPAN</t>
  </si>
  <si>
    <t>JPY</t>
  </si>
  <si>
    <t>JA</t>
  </si>
  <si>
    <t>Japon</t>
  </si>
  <si>
    <t>L8</t>
  </si>
  <si>
    <t>en-JM</t>
  </si>
  <si>
    <t>.jm</t>
  </si>
  <si>
    <t>Jamaican Dollar</t>
  </si>
  <si>
    <t>JAMAICA</t>
  </si>
  <si>
    <t>JMD</t>
  </si>
  <si>
    <t>1-876</t>
  </si>
  <si>
    <t>jm</t>
  </si>
  <si>
    <t>JMC</t>
  </si>
  <si>
    <t>JamaÃ¯que</t>
  </si>
  <si>
    <t>L6</t>
  </si>
  <si>
    <t>it-IT,de-IT,fr-IT,sc,ca,co,sl</t>
  </si>
  <si>
    <t>.it</t>
  </si>
  <si>
    <t>Rome</t>
  </si>
  <si>
    <t>ITALY</t>
  </si>
  <si>
    <t>IY</t>
  </si>
  <si>
    <t>it</t>
  </si>
  <si>
    <t>Italie</t>
  </si>
  <si>
    <t>L3</t>
  </si>
  <si>
    <t>he,ar-IL,en-IL,</t>
  </si>
  <si>
    <t>.il</t>
  </si>
  <si>
    <t>Jerusalem</t>
  </si>
  <si>
    <t>New Israeli Sheqel</t>
  </si>
  <si>
    <t>ISRAEL</t>
  </si>
  <si>
    <t>ILS</t>
  </si>
  <si>
    <t>is</t>
  </si>
  <si>
    <t>IsraÃ«l</t>
  </si>
  <si>
    <t>Y8</t>
  </si>
  <si>
    <t>en,gv</t>
  </si>
  <si>
    <t>.im</t>
  </si>
  <si>
    <t>Douglas</t>
  </si>
  <si>
    <t>ISLE OF MAN</t>
  </si>
  <si>
    <t>GBM</t>
  </si>
  <si>
    <t>ÃŽle de Man</t>
  </si>
  <si>
    <t>L2</t>
  </si>
  <si>
    <t>en-IE,ga-IE</t>
  </si>
  <si>
    <t>.ie</t>
  </si>
  <si>
    <t>Dublin</t>
  </si>
  <si>
    <t>IRELAND</t>
  </si>
  <si>
    <t>EI</t>
  </si>
  <si>
    <t>ie</t>
  </si>
  <si>
    <t>Irlande</t>
  </si>
  <si>
    <t>L0</t>
  </si>
  <si>
    <t>ar-IQ,ku,hy</t>
  </si>
  <si>
    <t>.iq</t>
  </si>
  <si>
    <t>Baghdad</t>
  </si>
  <si>
    <t>Iraqi Dinar</t>
  </si>
  <si>
    <t>IRAQ</t>
  </si>
  <si>
    <t>IQD</t>
  </si>
  <si>
    <t>IZ</t>
  </si>
  <si>
    <t>iq</t>
  </si>
  <si>
    <t>K9</t>
  </si>
  <si>
    <t>fa-IR,ku</t>
  </si>
  <si>
    <t>.ir</t>
  </si>
  <si>
    <t>Tehran</t>
  </si>
  <si>
    <t>Iranian Rial</t>
  </si>
  <si>
    <t>IRAN, ISLAMIC REPUBLIC OF</t>
  </si>
  <si>
    <t>IRR</t>
  </si>
  <si>
    <t>IRI</t>
  </si>
  <si>
    <t>ir</t>
  </si>
  <si>
    <t>Iran (RÃ©publique islamique d')</t>
  </si>
  <si>
    <t>Iran</t>
  </si>
  <si>
    <t>K8</t>
  </si>
  <si>
    <t>id,en,nl,jv</t>
  </si>
  <si>
    <t>.id</t>
  </si>
  <si>
    <t>Jakarta</t>
  </si>
  <si>
    <t>Rupiah</t>
  </si>
  <si>
    <t>INDONESIA</t>
  </si>
  <si>
    <t>IDR</t>
  </si>
  <si>
    <t>INA</t>
  </si>
  <si>
    <t>RI</t>
  </si>
  <si>
    <t>io</t>
  </si>
  <si>
    <t>INS</t>
  </si>
  <si>
    <t>IndonÃ©sie</t>
  </si>
  <si>
    <t>K7</t>
  </si>
  <si>
    <t>en-IN,hi,bn,te,mr,ta,ur,gu,kn,ml,or,pa,as,bh,sat,ks,ne,sd,kok,doi,mni,sit,sa,fr,lus,inc</t>
  </si>
  <si>
    <t>.in</t>
  </si>
  <si>
    <t>New Delhi</t>
  </si>
  <si>
    <t>Indian Rupee</t>
  </si>
  <si>
    <t>INDIA</t>
  </si>
  <si>
    <t>INR</t>
  </si>
  <si>
    <t>ii</t>
  </si>
  <si>
    <t>Inde</t>
  </si>
  <si>
    <t>K6</t>
  </si>
  <si>
    <t>is,en,de,da,sv,no</t>
  </si>
  <si>
    <t>.is</t>
  </si>
  <si>
    <t>Reykjavik</t>
  </si>
  <si>
    <t>Iceland Krona</t>
  </si>
  <si>
    <t>ICELAND</t>
  </si>
  <si>
    <t>ISK</t>
  </si>
  <si>
    <t>IC</t>
  </si>
  <si>
    <t>ic</t>
  </si>
  <si>
    <t>Islande</t>
  </si>
  <si>
    <t>K5</t>
  </si>
  <si>
    <t>hu-HU</t>
  </si>
  <si>
    <t>.hu</t>
  </si>
  <si>
    <t>Budapest</t>
  </si>
  <si>
    <t>Forint</t>
  </si>
  <si>
    <t>HUNGARY</t>
  </si>
  <si>
    <t>HUF</t>
  </si>
  <si>
    <t>hu</t>
  </si>
  <si>
    <t>HNG</t>
  </si>
  <si>
    <t>Hongrie</t>
  </si>
  <si>
    <t>zh-HK,yue,zh,en</t>
  </si>
  <si>
    <t>.hk</t>
  </si>
  <si>
    <t>Hong Kong</t>
  </si>
  <si>
    <t>Chine, rÃ©gion administrative spÃ©ciale de Hong Kong</t>
  </si>
  <si>
    <t>es-HN</t>
  </si>
  <si>
    <t>.hn</t>
  </si>
  <si>
    <t>Tegucigalpa</t>
  </si>
  <si>
    <t>Lempira</t>
  </si>
  <si>
    <t>HONDURAS</t>
  </si>
  <si>
    <t>HNL</t>
  </si>
  <si>
    <t>HON</t>
  </si>
  <si>
    <t>HO</t>
  </si>
  <si>
    <t>ho</t>
  </si>
  <si>
    <t>.hm</t>
  </si>
  <si>
    <t>hm</t>
  </si>
  <si>
    <t>Heard &amp; McDonald Islands</t>
  </si>
  <si>
    <t>ht,fr-HT</t>
  </si>
  <si>
    <t>.ht</t>
  </si>
  <si>
    <t>Port-au-Prince</t>
  </si>
  <si>
    <t>HAITI</t>
  </si>
  <si>
    <t>HAI</t>
  </si>
  <si>
    <t>HA</t>
  </si>
  <si>
    <t>RH</t>
  </si>
  <si>
    <t>ht</t>
  </si>
  <si>
    <t>HaÃ¯ti</t>
  </si>
  <si>
    <t>K0</t>
  </si>
  <si>
    <t>en-GY</t>
  </si>
  <si>
    <t>.gy</t>
  </si>
  <si>
    <t>Georgetown</t>
  </si>
  <si>
    <t>Guyana Dollar</t>
  </si>
  <si>
    <t>GUYANA</t>
  </si>
  <si>
    <t>GYD</t>
  </si>
  <si>
    <t>gy</t>
  </si>
  <si>
    <t>S0</t>
  </si>
  <si>
    <t>pt-GW,pov</t>
  </si>
  <si>
    <t>.gw</t>
  </si>
  <si>
    <t>Bissau</t>
  </si>
  <si>
    <t>GUINEA-BISSAU</t>
  </si>
  <si>
    <t>GBS</t>
  </si>
  <si>
    <t>pg</t>
  </si>
  <si>
    <t>GuinÃ©e-Bissau</t>
  </si>
  <si>
    <t>J9</t>
  </si>
  <si>
    <t>fr-GN</t>
  </si>
  <si>
    <t>.gn</t>
  </si>
  <si>
    <t>Conakry</t>
  </si>
  <si>
    <t>Guinea Franc</t>
  </si>
  <si>
    <t>GUINEA</t>
  </si>
  <si>
    <t>GNF</t>
  </si>
  <si>
    <t>GUI</t>
  </si>
  <si>
    <t>GV</t>
  </si>
  <si>
    <t>RG</t>
  </si>
  <si>
    <t>gv</t>
  </si>
  <si>
    <t>GuinÃ©e</t>
  </si>
  <si>
    <t>Y7</t>
  </si>
  <si>
    <t>en,fr</t>
  </si>
  <si>
    <t>.gg</t>
  </si>
  <si>
    <t>St Peter Port</t>
  </si>
  <si>
    <t>GUERNSEY</t>
  </si>
  <si>
    <t>GK</t>
  </si>
  <si>
    <t>GBG</t>
  </si>
  <si>
    <t>Guernesey</t>
  </si>
  <si>
    <t>J8</t>
  </si>
  <si>
    <t>es-GT</t>
  </si>
  <si>
    <t>.gt</t>
  </si>
  <si>
    <t>Guatemala City</t>
  </si>
  <si>
    <t>Quetzal</t>
  </si>
  <si>
    <t>GUATEMALA</t>
  </si>
  <si>
    <t>GTQ</t>
  </si>
  <si>
    <t>GUA</t>
  </si>
  <si>
    <t>GCA</t>
  </si>
  <si>
    <t>gt</t>
  </si>
  <si>
    <t>en-GU,ch-GU</t>
  </si>
  <si>
    <t>.gu</t>
  </si>
  <si>
    <t>Hagatna</t>
  </si>
  <si>
    <t>GUAM</t>
  </si>
  <si>
    <t>1-671</t>
  </si>
  <si>
    <t>gu</t>
  </si>
  <si>
    <t>J6</t>
  </si>
  <si>
    <t>fr-GP</t>
  </si>
  <si>
    <t>Basse-Terre</t>
  </si>
  <si>
    <t>GUADELOUPE</t>
  </si>
  <si>
    <t>GUD</t>
  </si>
  <si>
    <t>gp</t>
  </si>
  <si>
    <t>GDL</t>
  </si>
  <si>
    <t>J5</t>
  </si>
  <si>
    <t>en-GD</t>
  </si>
  <si>
    <t>.gd</t>
  </si>
  <si>
    <t>St. George's</t>
  </si>
  <si>
    <t>GRENADA</t>
  </si>
  <si>
    <t>GRN</t>
  </si>
  <si>
    <t>GJ</t>
  </si>
  <si>
    <t>1-473</t>
  </si>
  <si>
    <t>WG</t>
  </si>
  <si>
    <t>gd</t>
  </si>
  <si>
    <t>Grenade</t>
  </si>
  <si>
    <t>J4</t>
  </si>
  <si>
    <t>kl,da-GL,en</t>
  </si>
  <si>
    <t>.gl</t>
  </si>
  <si>
    <t>Nuuk</t>
  </si>
  <si>
    <t>Part of DK</t>
  </si>
  <si>
    <t>Danish Krone</t>
  </si>
  <si>
    <t>GREENLAND</t>
  </si>
  <si>
    <t>DKK</t>
  </si>
  <si>
    <t>gl</t>
  </si>
  <si>
    <t>Groenland</t>
  </si>
  <si>
    <t>J3</t>
  </si>
  <si>
    <t>el-GR,en,fr</t>
  </si>
  <si>
    <t>.gr</t>
  </si>
  <si>
    <t>Athens</t>
  </si>
  <si>
    <t>GREECE</t>
  </si>
  <si>
    <t>GRE</t>
  </si>
  <si>
    <t>gr</t>
  </si>
  <si>
    <t>GrÃ¨ce</t>
  </si>
  <si>
    <t>J1</t>
  </si>
  <si>
    <t>en-GI,es,it,pt</t>
  </si>
  <si>
    <t>.gi</t>
  </si>
  <si>
    <t>Gibraltar Pound</t>
  </si>
  <si>
    <t>GIBRALTAR</t>
  </si>
  <si>
    <t>GIP</t>
  </si>
  <si>
    <t>GBZ</t>
  </si>
  <si>
    <t>gi</t>
  </si>
  <si>
    <t>J0</t>
  </si>
  <si>
    <t>en-GH,ak,ee,tw</t>
  </si>
  <si>
    <t>.gh</t>
  </si>
  <si>
    <t>Accra</t>
  </si>
  <si>
    <t>Ghana Cedi</t>
  </si>
  <si>
    <t>GHANA</t>
  </si>
  <si>
    <t>GHS</t>
  </si>
  <si>
    <t>gh</t>
  </si>
  <si>
    <t>2M</t>
  </si>
  <si>
    <t>de</t>
  </si>
  <si>
    <t>.de</t>
  </si>
  <si>
    <t>Berlin</t>
  </si>
  <si>
    <t>GERMANY</t>
  </si>
  <si>
    <t>GER</t>
  </si>
  <si>
    <t>DL</t>
  </si>
  <si>
    <t>gw</t>
  </si>
  <si>
    <t>Allemagne</t>
  </si>
  <si>
    <t>2Q</t>
  </si>
  <si>
    <t>ka,ru,hy,az</t>
  </si>
  <si>
    <t>.ge</t>
  </si>
  <si>
    <t>Tbilisi</t>
  </si>
  <si>
    <t>Lari</t>
  </si>
  <si>
    <t>GEORGIA</t>
  </si>
  <si>
    <t>GEL</t>
  </si>
  <si>
    <t>gs</t>
  </si>
  <si>
    <t>GÃ©orgie</t>
  </si>
  <si>
    <t>I6</t>
  </si>
  <si>
    <t>en-GM,mnk,wof,wo,ff</t>
  </si>
  <si>
    <t>.gm</t>
  </si>
  <si>
    <t>Banjul</t>
  </si>
  <si>
    <t>Dalasi</t>
  </si>
  <si>
    <t>GAMBIA</t>
  </si>
  <si>
    <t>GMD</t>
  </si>
  <si>
    <t>GAM</t>
  </si>
  <si>
    <t>WAG</t>
  </si>
  <si>
    <t>gm</t>
  </si>
  <si>
    <t>Gambie</t>
  </si>
  <si>
    <t>I5</t>
  </si>
  <si>
    <t>fr-GA</t>
  </si>
  <si>
    <t>.ga</t>
  </si>
  <si>
    <t>Libreville</t>
  </si>
  <si>
    <t>CFA Franc BEAC</t>
  </si>
  <si>
    <t>GABON</t>
  </si>
  <si>
    <t>XAF</t>
  </si>
  <si>
    <t>GO</t>
  </si>
  <si>
    <t>go</t>
  </si>
  <si>
    <t>.tf</t>
  </si>
  <si>
    <t>Port-aux-Francais</t>
  </si>
  <si>
    <t>FS</t>
  </si>
  <si>
    <t>fs</t>
  </si>
  <si>
    <t>I4</t>
  </si>
  <si>
    <t>fr-PF,ty</t>
  </si>
  <si>
    <t>.pf</t>
  </si>
  <si>
    <t>Papeete</t>
  </si>
  <si>
    <t>FRENCH POLYNESIA</t>
  </si>
  <si>
    <t>FPO</t>
  </si>
  <si>
    <t>TAH</t>
  </si>
  <si>
    <t>fp</t>
  </si>
  <si>
    <t>OCE</t>
  </si>
  <si>
    <t>PolynÃ©sie franÃ§aise</t>
  </si>
  <si>
    <t>I3</t>
  </si>
  <si>
    <t>fr-GF</t>
  </si>
  <si>
    <t>.gf</t>
  </si>
  <si>
    <t>Cayenne</t>
  </si>
  <si>
    <t>FRENCH GUIANA</t>
  </si>
  <si>
    <t>FGU</t>
  </si>
  <si>
    <t>FG</t>
  </si>
  <si>
    <t>fg</t>
  </si>
  <si>
    <t>Guyane franÃ§aise</t>
  </si>
  <si>
    <t>I0</t>
  </si>
  <si>
    <t>fr-FR,frp,br,co,ca,eu,oc</t>
  </si>
  <si>
    <t>.fr</t>
  </si>
  <si>
    <t>Paris</t>
  </si>
  <si>
    <t>FRANCE</t>
  </si>
  <si>
    <t>H9</t>
  </si>
  <si>
    <t>fi-FI,sv-FI,smn</t>
  </si>
  <si>
    <t>.fi</t>
  </si>
  <si>
    <t>Helsinki</t>
  </si>
  <si>
    <t>FINLAND</t>
  </si>
  <si>
    <t>fi</t>
  </si>
  <si>
    <t>Finlande</t>
  </si>
  <si>
    <t>H8</t>
  </si>
  <si>
    <t>en-FJ,fj</t>
  </si>
  <si>
    <t>.fj</t>
  </si>
  <si>
    <t>Suva</t>
  </si>
  <si>
    <t>Fiji Dollar</t>
  </si>
  <si>
    <t>FIJI</t>
  </si>
  <si>
    <t>FJD</t>
  </si>
  <si>
    <t>FIJ</t>
  </si>
  <si>
    <t>fj</t>
  </si>
  <si>
    <t>Fidji</t>
  </si>
  <si>
    <t>fo,da-FO</t>
  </si>
  <si>
    <t>.fo</t>
  </si>
  <si>
    <t>Torshavn</t>
  </si>
  <si>
    <t>FAR</t>
  </si>
  <si>
    <t>FA</t>
  </si>
  <si>
    <t>fa</t>
  </si>
  <si>
    <t>ÃŽles FÃ©roÃ©</t>
  </si>
  <si>
    <t>Faeroe Islands</t>
  </si>
  <si>
    <t>H7</t>
  </si>
  <si>
    <t>en-FK</t>
  </si>
  <si>
    <t>.fk</t>
  </si>
  <si>
    <t>Stanley</t>
  </si>
  <si>
    <t>Falkland Islands Pound</t>
  </si>
  <si>
    <t>FALKLAND ISLANDS (MALVINAS)</t>
  </si>
  <si>
    <t>FKP</t>
  </si>
  <si>
    <t>fk</t>
  </si>
  <si>
    <t>ÃŽles Falkland (Malvinas)</t>
  </si>
  <si>
    <t>Falkland Islands</t>
  </si>
  <si>
    <t>H5</t>
  </si>
  <si>
    <t>am,en-ET,om-ET,ti-ET,so-ET,sid</t>
  </si>
  <si>
    <t>.et</t>
  </si>
  <si>
    <t>Addis Ababa</t>
  </si>
  <si>
    <t>Ethiopian Birr</t>
  </si>
  <si>
    <t>ETHIOPIA</t>
  </si>
  <si>
    <t>ETB</t>
  </si>
  <si>
    <t>et</t>
  </si>
  <si>
    <t>Ã‰thiopie</t>
  </si>
  <si>
    <t>1H</t>
  </si>
  <si>
    <t>et,ru</t>
  </si>
  <si>
    <t>.ee</t>
  </si>
  <si>
    <t>Tallinn</t>
  </si>
  <si>
    <t>ESTONIA</t>
  </si>
  <si>
    <t>EN</t>
  </si>
  <si>
    <t>EO</t>
  </si>
  <si>
    <t>er</t>
  </si>
  <si>
    <t>Estonie</t>
  </si>
  <si>
    <t>1J</t>
  </si>
  <si>
    <t>aa-ER,ar,tig,kun,ti-ER</t>
  </si>
  <si>
    <t>.er</t>
  </si>
  <si>
    <t>Asmara</t>
  </si>
  <si>
    <t>Nakfa</t>
  </si>
  <si>
    <t>ERITREA</t>
  </si>
  <si>
    <t>ERN</t>
  </si>
  <si>
    <t>ea</t>
  </si>
  <si>
    <t>Ã‰rythrÃ©e</t>
  </si>
  <si>
    <t>H4</t>
  </si>
  <si>
    <t>es-GQ,fr</t>
  </si>
  <si>
    <t>.gq</t>
  </si>
  <si>
    <t>Malabo</t>
  </si>
  <si>
    <t>EQUATORIAL GUINEA</t>
  </si>
  <si>
    <t>GEQ</t>
  </si>
  <si>
    <t>EK</t>
  </si>
  <si>
    <t>EQG</t>
  </si>
  <si>
    <t>eg</t>
  </si>
  <si>
    <t>GNE</t>
  </si>
  <si>
    <t>GuinÃ©e Ã©quatoriale</t>
  </si>
  <si>
    <t>H3</t>
  </si>
  <si>
    <t>es-SV</t>
  </si>
  <si>
    <t>.sv</t>
  </si>
  <si>
    <t>San Salvador</t>
  </si>
  <si>
    <t>EL SALVADOR</t>
  </si>
  <si>
    <t>ESA</t>
  </si>
  <si>
    <t>es</t>
  </si>
  <si>
    <t>H2</t>
  </si>
  <si>
    <t>ar-EG,en,fr</t>
  </si>
  <si>
    <t>.eg</t>
  </si>
  <si>
    <t>Cairo</t>
  </si>
  <si>
    <t>Egyptian Pound</t>
  </si>
  <si>
    <t>EGYPT</t>
  </si>
  <si>
    <t>EGP</t>
  </si>
  <si>
    <t>ua</t>
  </si>
  <si>
    <t>Ã‰gypte</t>
  </si>
  <si>
    <t>H1</t>
  </si>
  <si>
    <t>es-EC</t>
  </si>
  <si>
    <t>.ec</t>
  </si>
  <si>
    <t>Quito</t>
  </si>
  <si>
    <t>ECUADOR</t>
  </si>
  <si>
    <t>EQ</t>
  </si>
  <si>
    <t>ec</t>
  </si>
  <si>
    <t>EQA</t>
  </si>
  <si>
    <t>Ã‰quateur</t>
  </si>
  <si>
    <t>G8</t>
  </si>
  <si>
    <t>es-DO</t>
  </si>
  <si>
    <t>.do</t>
  </si>
  <si>
    <t>Santo Domingo</t>
  </si>
  <si>
    <t>Dominican Peso</t>
  </si>
  <si>
    <t>DOMINICAN REPUBLIC</t>
  </si>
  <si>
    <t>DOP</t>
  </si>
  <si>
    <t>DR</t>
  </si>
  <si>
    <t>1-809,1-829,1-849</t>
  </si>
  <si>
    <t>dr</t>
  </si>
  <si>
    <t>RÃ©publique dominicaine</t>
  </si>
  <si>
    <t>G9</t>
  </si>
  <si>
    <t>en-DM</t>
  </si>
  <si>
    <t>.dm</t>
  </si>
  <si>
    <t>Roseau</t>
  </si>
  <si>
    <t>DOMINICA</t>
  </si>
  <si>
    <t>1-767</t>
  </si>
  <si>
    <t>WD</t>
  </si>
  <si>
    <t>dq</t>
  </si>
  <si>
    <t>Dominique</t>
  </si>
  <si>
    <t>1G</t>
  </si>
  <si>
    <t>fr-DJ,ar,so-DJ,aa</t>
  </si>
  <si>
    <t>.dj</t>
  </si>
  <si>
    <t>Djibouti Franc</t>
  </si>
  <si>
    <t>DJIBOUTI</t>
  </si>
  <si>
    <t>DJF</t>
  </si>
  <si>
    <t>ft</t>
  </si>
  <si>
    <t>G7</t>
  </si>
  <si>
    <t>da-DK,en,fo,de-DK</t>
  </si>
  <si>
    <t>.dk</t>
  </si>
  <si>
    <t>Copenhagen</t>
  </si>
  <si>
    <t>DENMARK</t>
  </si>
  <si>
    <t>DEN</t>
  </si>
  <si>
    <t>DA</t>
  </si>
  <si>
    <t>DN</t>
  </si>
  <si>
    <t>dk</t>
  </si>
  <si>
    <t>Danemark</t>
  </si>
  <si>
    <t>fr-CI</t>
  </si>
  <si>
    <t>.ci</t>
  </si>
  <si>
    <t>Yamoussoukro</t>
  </si>
  <si>
    <t>CÃ”TE D'IVOIRE</t>
  </si>
  <si>
    <t>IV</t>
  </si>
  <si>
    <t>iv</t>
  </si>
  <si>
    <t>CTI</t>
  </si>
  <si>
    <t>CÃ´te d'Ivoire</t>
  </si>
  <si>
    <t>CÃ´te dâ€™Ivoire</t>
  </si>
  <si>
    <t>2N</t>
  </si>
  <si>
    <t>cs,sk</t>
  </si>
  <si>
    <t>.cz</t>
  </si>
  <si>
    <t>Prague</t>
  </si>
  <si>
    <t>Czech Koruna</t>
  </si>
  <si>
    <t>CZECH REPUBLIC</t>
  </si>
  <si>
    <t>CZK</t>
  </si>
  <si>
    <t>EZ</t>
  </si>
  <si>
    <t>xr</t>
  </si>
  <si>
    <t>TchÃ©quie</t>
  </si>
  <si>
    <t>G4</t>
  </si>
  <si>
    <t>el-CY,tr-CY,en</t>
  </si>
  <si>
    <t>.cy</t>
  </si>
  <si>
    <t>Nicosia</t>
  </si>
  <si>
    <t>CYPRUS</t>
  </si>
  <si>
    <t>cy</t>
  </si>
  <si>
    <t>Chypre</t>
  </si>
  <si>
    <t>nl,pap</t>
  </si>
  <si>
    <t>.cw</t>
  </si>
  <si>
    <t>Willemstad</t>
  </si>
  <si>
    <t>CURAÃ‡AO</t>
  </si>
  <si>
    <t>UC</t>
  </si>
  <si>
    <t>co</t>
  </si>
  <si>
    <t>CuraÃ§ao</t>
  </si>
  <si>
    <t>G3</t>
  </si>
  <si>
    <t>es-CU</t>
  </si>
  <si>
    <t>.cu</t>
  </si>
  <si>
    <t>Havana</t>
  </si>
  <si>
    <t>Cuban Peso</t>
  </si>
  <si>
    <t>CUBA</t>
  </si>
  <si>
    <t>CUP</t>
  </si>
  <si>
    <t>cu</t>
  </si>
  <si>
    <t>1M</t>
  </si>
  <si>
    <t>hr-HR,sr</t>
  </si>
  <si>
    <t>.hr</t>
  </si>
  <si>
    <t>Zagreb</t>
  </si>
  <si>
    <t>Croatian Kuna</t>
  </si>
  <si>
    <t>CROATIA</t>
  </si>
  <si>
    <t>HRK</t>
  </si>
  <si>
    <t>CRO</t>
  </si>
  <si>
    <t>ci</t>
  </si>
  <si>
    <t>Croatie</t>
  </si>
  <si>
    <t>G2</t>
  </si>
  <si>
    <t>es-CR,en</t>
  </si>
  <si>
    <t>.cr</t>
  </si>
  <si>
    <t>San Jose</t>
  </si>
  <si>
    <t>Costa Rican Colon</t>
  </si>
  <si>
    <t>COSTA RICA</t>
  </si>
  <si>
    <t>CRC</t>
  </si>
  <si>
    <t>CS</t>
  </si>
  <si>
    <t>cr</t>
  </si>
  <si>
    <t>CTR</t>
  </si>
  <si>
    <t>G1</t>
  </si>
  <si>
    <t>en-CK,mi</t>
  </si>
  <si>
    <t>.ck</t>
  </si>
  <si>
    <t>Avarua</t>
  </si>
  <si>
    <t>COOK ISLANDS</t>
  </si>
  <si>
    <t>cw</t>
  </si>
  <si>
    <t>CKH</t>
  </si>
  <si>
    <t>ÃŽles Cook</t>
  </si>
  <si>
    <t>fr-CD,ln,kg</t>
  </si>
  <si>
    <t>.cd</t>
  </si>
  <si>
    <t>Kinshasa</t>
  </si>
  <si>
    <t>ZRE</t>
  </si>
  <si>
    <t>ZR</t>
  </si>
  <si>
    <t>cg</t>
  </si>
  <si>
    <t>RÃ©publique dÃ©mocratique du Congo</t>
  </si>
  <si>
    <t>Congo - Kinshasa</t>
  </si>
  <si>
    <t>G0</t>
  </si>
  <si>
    <t>fr-CG,kg,ln-CG</t>
  </si>
  <si>
    <t>.cg</t>
  </si>
  <si>
    <t>Brazzaville</t>
  </si>
  <si>
    <t>CONGO</t>
  </si>
  <si>
    <t>CGO</t>
  </si>
  <si>
    <t>RCB</t>
  </si>
  <si>
    <t>cf</t>
  </si>
  <si>
    <t>Congo - Brazzaville</t>
  </si>
  <si>
    <t>F9</t>
  </si>
  <si>
    <t>ar,fr-KM</t>
  </si>
  <si>
    <t>.km</t>
  </si>
  <si>
    <t>Moroni</t>
  </si>
  <si>
    <t>Comoro Franc</t>
  </si>
  <si>
    <t>COMOROS</t>
  </si>
  <si>
    <t>KMF</t>
  </si>
  <si>
    <t>cq</t>
  </si>
  <si>
    <t>Comores</t>
  </si>
  <si>
    <t>F8</t>
  </si>
  <si>
    <t>es-CO</t>
  </si>
  <si>
    <t>.co</t>
  </si>
  <si>
    <t>Bogota</t>
  </si>
  <si>
    <t>Colombian Peso</t>
  </si>
  <si>
    <t>COLOMBIA</t>
  </si>
  <si>
    <t>COP</t>
  </si>
  <si>
    <t>ck</t>
  </si>
  <si>
    <t>CLM</t>
  </si>
  <si>
    <t>Colombie</t>
  </si>
  <si>
    <t>ms-CC,en</t>
  </si>
  <si>
    <t>.cc</t>
  </si>
  <si>
    <t>West Island</t>
  </si>
  <si>
    <t>KK</t>
  </si>
  <si>
    <t>xb</t>
  </si>
  <si>
    <t>ICO</t>
  </si>
  <si>
    <t>en,zh,ms-CC</t>
  </si>
  <si>
    <t>.cx</t>
  </si>
  <si>
    <t>Flying Fish Cove</t>
  </si>
  <si>
    <t>KT</t>
  </si>
  <si>
    <t>xa</t>
  </si>
  <si>
    <t>CHR</t>
  </si>
  <si>
    <t>F4</t>
  </si>
  <si>
    <t>zh-CN,yue,wuu,dta,ug,za</t>
  </si>
  <si>
    <t>.cn</t>
  </si>
  <si>
    <t>Beijing</t>
  </si>
  <si>
    <t>Yuan Renminbi</t>
  </si>
  <si>
    <t>CHINA</t>
  </si>
  <si>
    <t>CNY</t>
  </si>
  <si>
    <t>cc</t>
  </si>
  <si>
    <t>Chine</t>
  </si>
  <si>
    <t>F3</t>
  </si>
  <si>
    <t>es-CL</t>
  </si>
  <si>
    <t>.cl</t>
  </si>
  <si>
    <t>Santiago</t>
  </si>
  <si>
    <t>Chilean Peso</t>
  </si>
  <si>
    <t>CHILE</t>
  </si>
  <si>
    <t>CLP</t>
  </si>
  <si>
    <t>CHI</t>
  </si>
  <si>
    <t>RCH</t>
  </si>
  <si>
    <t>cl</t>
  </si>
  <si>
    <t>Chili</t>
  </si>
  <si>
    <t>F2</t>
  </si>
  <si>
    <t>fr-TD,ar-TD,sre</t>
  </si>
  <si>
    <t>.td</t>
  </si>
  <si>
    <t>N'Djamena</t>
  </si>
  <si>
    <t>CHAD</t>
  </si>
  <si>
    <t>CHA</t>
  </si>
  <si>
    <t>TCH</t>
  </si>
  <si>
    <t>cd</t>
  </si>
  <si>
    <t>Tchad</t>
  </si>
  <si>
    <t>F0</t>
  </si>
  <si>
    <t>fr-CF,sg,ln,kg</t>
  </si>
  <si>
    <t>.cf</t>
  </si>
  <si>
    <t>Bangui</t>
  </si>
  <si>
    <t>CENTRAL AFRICAN REPUBLIC</t>
  </si>
  <si>
    <t>CT</t>
  </si>
  <si>
    <t>CTA</t>
  </si>
  <si>
    <t>RCA</t>
  </si>
  <si>
    <t>cx</t>
  </si>
  <si>
    <t>RÃ©publique centrafricaine</t>
  </si>
  <si>
    <t>E9</t>
  </si>
  <si>
    <t>en-KY</t>
  </si>
  <si>
    <t>.ky</t>
  </si>
  <si>
    <t>George Town</t>
  </si>
  <si>
    <t>Cayman Islands Dollar</t>
  </si>
  <si>
    <t>CAYMAN ISLANDS</t>
  </si>
  <si>
    <t>KYD</t>
  </si>
  <si>
    <t>CAY</t>
  </si>
  <si>
    <t>CJ</t>
  </si>
  <si>
    <t>1-345</t>
  </si>
  <si>
    <t>GC</t>
  </si>
  <si>
    <t>cj</t>
  </si>
  <si>
    <t>ÃŽles CaÃ¯manes</t>
  </si>
  <si>
    <t>nl,pap,en</t>
  </si>
  <si>
    <t>.bq</t>
  </si>
  <si>
    <t>BONAIRE, SINT EUSTATIUS AND SABA</t>
  </si>
  <si>
    <t>AHO</t>
  </si>
  <si>
    <t>ca</t>
  </si>
  <si>
    <t>ATN</t>
  </si>
  <si>
    <t>Bonaire, Saint-Eustache et Saba</t>
  </si>
  <si>
    <t>Caribbean Netherlands</t>
  </si>
  <si>
    <t>pt-CV</t>
  </si>
  <si>
    <t>.cv</t>
  </si>
  <si>
    <t>Praia</t>
  </si>
  <si>
    <t>Cabo Verde Escudo</t>
  </si>
  <si>
    <t>CABO VERDE</t>
  </si>
  <si>
    <t>CVE</t>
  </si>
  <si>
    <t>cv</t>
  </si>
  <si>
    <t>Cape Verde</t>
  </si>
  <si>
    <t>en-CA,fr-CA,iu</t>
  </si>
  <si>
    <t>.ca</t>
  </si>
  <si>
    <t>Ottawa</t>
  </si>
  <si>
    <t>Canadian Dollar</t>
  </si>
  <si>
    <t>CANADA</t>
  </si>
  <si>
    <t>CAD</t>
  </si>
  <si>
    <t>CDN</t>
  </si>
  <si>
    <t>xxc</t>
  </si>
  <si>
    <t>E4</t>
  </si>
  <si>
    <t>en-CM,fr-CM</t>
  </si>
  <si>
    <t>.cm</t>
  </si>
  <si>
    <t>Yaounde</t>
  </si>
  <si>
    <t>CAMEROON</t>
  </si>
  <si>
    <t>CAM</t>
  </si>
  <si>
    <t>cm</t>
  </si>
  <si>
    <t>CME</t>
  </si>
  <si>
    <t>Cameroun</t>
  </si>
  <si>
    <t>E3</t>
  </si>
  <si>
    <t>km,fr,en</t>
  </si>
  <si>
    <t>.kh</t>
  </si>
  <si>
    <t>Phnom Penh</t>
  </si>
  <si>
    <t>Riel</t>
  </si>
  <si>
    <t>CAMBODIA</t>
  </si>
  <si>
    <t>KHR</t>
  </si>
  <si>
    <t>CB</t>
  </si>
  <si>
    <t>cb</t>
  </si>
  <si>
    <t>CBG</t>
  </si>
  <si>
    <t>Cambodge</t>
  </si>
  <si>
    <t>E2</t>
  </si>
  <si>
    <t>fr-BI,rn</t>
  </si>
  <si>
    <t>.bi</t>
  </si>
  <si>
    <t>Bujumbura</t>
  </si>
  <si>
    <t>Burundi Franc</t>
  </si>
  <si>
    <t>BURUNDI</t>
  </si>
  <si>
    <t>BIF</t>
  </si>
  <si>
    <t>bd</t>
  </si>
  <si>
    <t>X2</t>
  </si>
  <si>
    <t>fr-BF</t>
  </si>
  <si>
    <t>.bf</t>
  </si>
  <si>
    <t>Ouagadougou</t>
  </si>
  <si>
    <t>BURKINA FASO</t>
  </si>
  <si>
    <t>UV</t>
  </si>
  <si>
    <t>HV</t>
  </si>
  <si>
    <t>uv</t>
  </si>
  <si>
    <t>E0</t>
  </si>
  <si>
    <t>bg,tr-BG,rom</t>
  </si>
  <si>
    <t>.bg</t>
  </si>
  <si>
    <t>Sofia</t>
  </si>
  <si>
    <t>Bulgarian Lev</t>
  </si>
  <si>
    <t>BULGARIA</t>
  </si>
  <si>
    <t>BGN</t>
  </si>
  <si>
    <t>BUL</t>
  </si>
  <si>
    <t>BU</t>
  </si>
  <si>
    <t>bu</t>
  </si>
  <si>
    <t>Bulgarie</t>
  </si>
  <si>
    <t>D9</t>
  </si>
  <si>
    <t>ms-BN,en-BN</t>
  </si>
  <si>
    <t>.bn</t>
  </si>
  <si>
    <t>Bandar Seri Begawan</t>
  </si>
  <si>
    <t>Brunei Dollar</t>
  </si>
  <si>
    <t>BRUNEI DARUSSALAM</t>
  </si>
  <si>
    <t>BND</t>
  </si>
  <si>
    <t>BRU</t>
  </si>
  <si>
    <t>bx</t>
  </si>
  <si>
    <t>BrunÃ©i Darussalam</t>
  </si>
  <si>
    <t>Brunei</t>
  </si>
  <si>
    <t>en-VG</t>
  </si>
  <si>
    <t>.vg</t>
  </si>
  <si>
    <t>Road Town</t>
  </si>
  <si>
    <t>VIRGIN ISLANDS (BRITISH)</t>
  </si>
  <si>
    <t>IVB</t>
  </si>
  <si>
    <t>1-284</t>
  </si>
  <si>
    <t>BVI</t>
  </si>
  <si>
    <t>vb</t>
  </si>
  <si>
    <t>VRG</t>
  </si>
  <si>
    <t>ÃŽles Vierges britanniques</t>
  </si>
  <si>
    <t>en-IO</t>
  </si>
  <si>
    <t>.io</t>
  </si>
  <si>
    <t>Diego Garcia</t>
  </si>
  <si>
    <t>bi</t>
  </si>
  <si>
    <t>BIO</t>
  </si>
  <si>
    <t>D5</t>
  </si>
  <si>
    <t>pt-BR,es,en,fr</t>
  </si>
  <si>
    <t>.br</t>
  </si>
  <si>
    <t>Brasilia</t>
  </si>
  <si>
    <t>Brazilian Real</t>
  </si>
  <si>
    <t>BRAZIL</t>
  </si>
  <si>
    <t>BRL</t>
  </si>
  <si>
    <t>bl</t>
  </si>
  <si>
    <t>BrÃ©sil</t>
  </si>
  <si>
    <t>.bv</t>
  </si>
  <si>
    <t>bv</t>
  </si>
  <si>
    <t>B1</t>
  </si>
  <si>
    <t>en-BW,tn-BW</t>
  </si>
  <si>
    <t>.bw</t>
  </si>
  <si>
    <t>Gaborone</t>
  </si>
  <si>
    <t>Pula</t>
  </si>
  <si>
    <t>BOTSWANA</t>
  </si>
  <si>
    <t>BWP</t>
  </si>
  <si>
    <t>BOT</t>
  </si>
  <si>
    <t>BC</t>
  </si>
  <si>
    <t>bs</t>
  </si>
  <si>
    <t>1E</t>
  </si>
  <si>
    <t>bs,hr-BA,sr-BA</t>
  </si>
  <si>
    <t>.ba</t>
  </si>
  <si>
    <t>Sarajevo</t>
  </si>
  <si>
    <t>Convertible Mark</t>
  </si>
  <si>
    <t>BOSNIA AND HERZEGOVINA</t>
  </si>
  <si>
    <t>BAM</t>
  </si>
  <si>
    <t>BK</t>
  </si>
  <si>
    <t>bn</t>
  </si>
  <si>
    <t>Bosnie-HerzÃ©govine</t>
  </si>
  <si>
    <t>Bosnia</t>
  </si>
  <si>
    <t>es-BO,qu,ay</t>
  </si>
  <si>
    <t>.bo</t>
  </si>
  <si>
    <t>Sucre</t>
  </si>
  <si>
    <t>Boliviano</t>
  </si>
  <si>
    <t>BOLIVIA, PLURINATIONAL STATE OF</t>
  </si>
  <si>
    <t>BOB</t>
  </si>
  <si>
    <t>bo</t>
  </si>
  <si>
    <t>Bolivie (Ã‰tat plurinational de)</t>
  </si>
  <si>
    <t>D2</t>
  </si>
  <si>
    <t>dz</t>
  </si>
  <si>
    <t>.bt</t>
  </si>
  <si>
    <t>Thimphu</t>
  </si>
  <si>
    <t>BHUTAN</t>
  </si>
  <si>
    <t>BHU</t>
  </si>
  <si>
    <t>bt</t>
  </si>
  <si>
    <t>Bhoutan</t>
  </si>
  <si>
    <t>D0</t>
  </si>
  <si>
    <t>en-BM,pt</t>
  </si>
  <si>
    <t>.bm</t>
  </si>
  <si>
    <t>Hamilton</t>
  </si>
  <si>
    <t>Bermudian Dollar</t>
  </si>
  <si>
    <t>BERMUDA</t>
  </si>
  <si>
    <t>BMD</t>
  </si>
  <si>
    <t>BER</t>
  </si>
  <si>
    <t>1-441</t>
  </si>
  <si>
    <t>bm</t>
  </si>
  <si>
    <t>Bermudes</t>
  </si>
  <si>
    <t>G6</t>
  </si>
  <si>
    <t>fr-BJ</t>
  </si>
  <si>
    <t>.bj</t>
  </si>
  <si>
    <t>Porto-Novo</t>
  </si>
  <si>
    <t>BENIN</t>
  </si>
  <si>
    <t>DY</t>
  </si>
  <si>
    <t>dm</t>
  </si>
  <si>
    <t>BÃ©nin</t>
  </si>
  <si>
    <t>D1</t>
  </si>
  <si>
    <t>en-BZ,es</t>
  </si>
  <si>
    <t>.bz</t>
  </si>
  <si>
    <t>Belmopan</t>
  </si>
  <si>
    <t>Belize Dollar</t>
  </si>
  <si>
    <t>BELIZE</t>
  </si>
  <si>
    <t>BZD</t>
  </si>
  <si>
    <t>BIZ</t>
  </si>
  <si>
    <t>bh</t>
  </si>
  <si>
    <t>C9</t>
  </si>
  <si>
    <t>nl-BE,fr-BE,de-BE</t>
  </si>
  <si>
    <t>.be</t>
  </si>
  <si>
    <t>Brussels</t>
  </si>
  <si>
    <t>BELGIUM</t>
  </si>
  <si>
    <t>be</t>
  </si>
  <si>
    <t>Belgique</t>
  </si>
  <si>
    <t>1F</t>
  </si>
  <si>
    <t>be,ru</t>
  </si>
  <si>
    <t>.by</t>
  </si>
  <si>
    <t>Minsk</t>
  </si>
  <si>
    <t>Belarussian Ruble</t>
  </si>
  <si>
    <t>BELARUS</t>
  </si>
  <si>
    <t>BYR</t>
  </si>
  <si>
    <t>bw</t>
  </si>
  <si>
    <t>BÃ©larus</t>
  </si>
  <si>
    <t>C8</t>
  </si>
  <si>
    <t>en-BB</t>
  </si>
  <si>
    <t>.bb</t>
  </si>
  <si>
    <t>Bridgetown</t>
  </si>
  <si>
    <t>Barbados Dollar</t>
  </si>
  <si>
    <t>BARBADOS</t>
  </si>
  <si>
    <t>BBD</t>
  </si>
  <si>
    <t>BAR</t>
  </si>
  <si>
    <t>1-246</t>
  </si>
  <si>
    <t>BDS</t>
  </si>
  <si>
    <t>bb</t>
  </si>
  <si>
    <t>Barbade</t>
  </si>
  <si>
    <t>C7</t>
  </si>
  <si>
    <t>bn-BD,en</t>
  </si>
  <si>
    <t>.bd</t>
  </si>
  <si>
    <t>Dhaka</t>
  </si>
  <si>
    <t>Taka</t>
  </si>
  <si>
    <t>BANGLADESH</t>
  </si>
  <si>
    <t>BDT</t>
  </si>
  <si>
    <t>BAN</t>
  </si>
  <si>
    <t>bg</t>
  </si>
  <si>
    <t>C6</t>
  </si>
  <si>
    <t>ar-BH,en,fa,ur</t>
  </si>
  <si>
    <t>.bh</t>
  </si>
  <si>
    <t>Manama</t>
  </si>
  <si>
    <t>Bahraini Dinar</t>
  </si>
  <si>
    <t>BAHRAIN</t>
  </si>
  <si>
    <t>BHD</t>
  </si>
  <si>
    <t>ba</t>
  </si>
  <si>
    <t>BahreÃ¯n</t>
  </si>
  <si>
    <t>C5</t>
  </si>
  <si>
    <t>en-BS</t>
  </si>
  <si>
    <t>.bs</t>
  </si>
  <si>
    <t>Nassau</t>
  </si>
  <si>
    <t>Bahamian Dollar</t>
  </si>
  <si>
    <t>BAHAMAS</t>
  </si>
  <si>
    <t>BSD</t>
  </si>
  <si>
    <t>BAH</t>
  </si>
  <si>
    <t>1-242</t>
  </si>
  <si>
    <t>bf</t>
  </si>
  <si>
    <t>1D</t>
  </si>
  <si>
    <t>az,ru,hy</t>
  </si>
  <si>
    <t>.az</t>
  </si>
  <si>
    <t>Baku</t>
  </si>
  <si>
    <t>Azerbaijanian Manat</t>
  </si>
  <si>
    <t>AZERBAIJAN</t>
  </si>
  <si>
    <t>AZN</t>
  </si>
  <si>
    <t>AJ</t>
  </si>
  <si>
    <t>aj</t>
  </si>
  <si>
    <t>AzerbaÃ¯djan</t>
  </si>
  <si>
    <t>C4</t>
  </si>
  <si>
    <t>de-AT,hr,hu,sl</t>
  </si>
  <si>
    <t>.at</t>
  </si>
  <si>
    <t>Vienna</t>
  </si>
  <si>
    <t>AUSTRIA</t>
  </si>
  <si>
    <t>OS</t>
  </si>
  <si>
    <t>au</t>
  </si>
  <si>
    <t>Autriche</t>
  </si>
  <si>
    <t>C3</t>
  </si>
  <si>
    <t>en-AU</t>
  </si>
  <si>
    <t>.au</t>
  </si>
  <si>
    <t>Canberra</t>
  </si>
  <si>
    <t>AUSTRALIA</t>
  </si>
  <si>
    <t>at</t>
  </si>
  <si>
    <t>Australie</t>
  </si>
  <si>
    <t>1C</t>
  </si>
  <si>
    <t>nl-AW,es,en</t>
  </si>
  <si>
    <t>.aw</t>
  </si>
  <si>
    <t>Oranjestad</t>
  </si>
  <si>
    <t>Aruban Florin</t>
  </si>
  <si>
    <t>ARUBA</t>
  </si>
  <si>
    <t>AWG</t>
  </si>
  <si>
    <t>ARU</t>
  </si>
  <si>
    <t>AA</t>
  </si>
  <si>
    <t>aw</t>
  </si>
  <si>
    <t>1B</t>
  </si>
  <si>
    <t>hy</t>
  </si>
  <si>
    <t>.am</t>
  </si>
  <si>
    <t>Yerevan</t>
  </si>
  <si>
    <t>Armenian Dram</t>
  </si>
  <si>
    <t>ARMENIA</t>
  </si>
  <si>
    <t>AMD</t>
  </si>
  <si>
    <t>AY</t>
  </si>
  <si>
    <t>ai</t>
  </si>
  <si>
    <t>ArmÃ©nie</t>
  </si>
  <si>
    <t>C1</t>
  </si>
  <si>
    <t>es-AR,en,it,de,fr,gn</t>
  </si>
  <si>
    <t>.ar</t>
  </si>
  <si>
    <t>Buenos Aires</t>
  </si>
  <si>
    <t>Argentine Peso</t>
  </si>
  <si>
    <t>ARGENTINA</t>
  </si>
  <si>
    <t>RA</t>
  </si>
  <si>
    <t>ag</t>
  </si>
  <si>
    <t>Argentine</t>
  </si>
  <si>
    <t>B9</t>
  </si>
  <si>
    <t>en-AG</t>
  </si>
  <si>
    <t>.ag</t>
  </si>
  <si>
    <t>St. John's</t>
  </si>
  <si>
    <t>ANTIGUA AND BARBUDA</t>
  </si>
  <si>
    <t>AC</t>
  </si>
  <si>
    <t>1-268</t>
  </si>
  <si>
    <t>aq</t>
  </si>
  <si>
    <t>Antigua-et-Barbuda</t>
  </si>
  <si>
    <t>Antigua &amp; Barbuda</t>
  </si>
  <si>
    <t>.aq</t>
  </si>
  <si>
    <t>International</t>
  </si>
  <si>
    <t>ROS</t>
  </si>
  <si>
    <t>ay</t>
  </si>
  <si>
    <t>AQ</t>
  </si>
  <si>
    <t>ATA</t>
  </si>
  <si>
    <t>Antarctica</t>
  </si>
  <si>
    <t>1A</t>
  </si>
  <si>
    <t>en-AI</t>
  </si>
  <si>
    <t>.ai</t>
  </si>
  <si>
    <t>The Valley</t>
  </si>
  <si>
    <t>ANGUILLA</t>
  </si>
  <si>
    <t>AV</t>
  </si>
  <si>
    <t>1-264</t>
  </si>
  <si>
    <t>am</t>
  </si>
  <si>
    <t>B7</t>
  </si>
  <si>
    <t>pt-AO</t>
  </si>
  <si>
    <t>.ao</t>
  </si>
  <si>
    <t>Luanda</t>
  </si>
  <si>
    <t>Kwanza</t>
  </si>
  <si>
    <t>ANGOLA</t>
  </si>
  <si>
    <t>AOA</t>
  </si>
  <si>
    <t>ao</t>
  </si>
  <si>
    <t>AGL</t>
  </si>
  <si>
    <t>B6</t>
  </si>
  <si>
    <t>.ad</t>
  </si>
  <si>
    <t>Andorra la Vella</t>
  </si>
  <si>
    <t>ANDORRA</t>
  </si>
  <si>
    <t>an</t>
  </si>
  <si>
    <t>Andorre</t>
  </si>
  <si>
    <t>B5</t>
  </si>
  <si>
    <t>en-AS,sm,to</t>
  </si>
  <si>
    <t>.as</t>
  </si>
  <si>
    <t>Pago Pago</t>
  </si>
  <si>
    <t>AMERICAN SAMOA</t>
  </si>
  <si>
    <t>ASA</t>
  </si>
  <si>
    <t>1-684</t>
  </si>
  <si>
    <t>as</t>
  </si>
  <si>
    <t>SMA</t>
  </si>
  <si>
    <t>Samoa amÃ©ricaines</t>
  </si>
  <si>
    <t>B4</t>
  </si>
  <si>
    <t>ar-DZ</t>
  </si>
  <si>
    <t>.dz</t>
  </si>
  <si>
    <t>Algiers</t>
  </si>
  <si>
    <t>Algerian Dinar</t>
  </si>
  <si>
    <t>ALGERIA</t>
  </si>
  <si>
    <t>DZD</t>
  </si>
  <si>
    <t>ALG</t>
  </si>
  <si>
    <t>ae</t>
  </si>
  <si>
    <t>AlgÃ©rie</t>
  </si>
  <si>
    <t>B3</t>
  </si>
  <si>
    <t>sq,el</t>
  </si>
  <si>
    <t>.al</t>
  </si>
  <si>
    <t>Tirana</t>
  </si>
  <si>
    <t>Lek</t>
  </si>
  <si>
    <t>ALBANIA</t>
  </si>
  <si>
    <t>ALL</t>
  </si>
  <si>
    <t>AB</t>
  </si>
  <si>
    <t>aa</t>
  </si>
  <si>
    <t>Albanie</t>
  </si>
  <si>
    <t>B2</t>
  </si>
  <si>
    <t>fa-AF,ps,uz-AF,tk</t>
  </si>
  <si>
    <t>.af</t>
  </si>
  <si>
    <t>Kabul</t>
  </si>
  <si>
    <t>Afghani</t>
  </si>
  <si>
    <t>AFGHANISTAN</t>
  </si>
  <si>
    <t>AFN</t>
  </si>
  <si>
    <t>af</t>
  </si>
  <si>
    <t>Sercq</t>
  </si>
  <si>
    <t>Sark</t>
  </si>
  <si>
    <t>ÃŽles Anglo-Normandes</t>
  </si>
  <si>
    <t>Channel Islands</t>
  </si>
  <si>
    <t>EDGAR</t>
  </si>
  <si>
    <t>geonameid</t>
  </si>
  <si>
    <t>Languages</t>
  </si>
  <si>
    <t>TLD</t>
  </si>
  <si>
    <t>Continent</t>
  </si>
  <si>
    <t>Capital</t>
  </si>
  <si>
    <t>is_independent</t>
  </si>
  <si>
    <t>ISO4217-currency_numeric_code</t>
  </si>
  <si>
    <t>ISO4217-currency_name</t>
  </si>
  <si>
    <t>ISO4217-currency_minor_unit</t>
  </si>
  <si>
    <t>ISO4217-currency_country_name</t>
  </si>
  <si>
    <t>ISO4217-currency_alphabetic_code</t>
  </si>
  <si>
    <t>IOC</t>
  </si>
  <si>
    <t>GAUL</t>
  </si>
  <si>
    <t>FIPS</t>
  </si>
  <si>
    <t>FIFA</t>
  </si>
  <si>
    <t>Dial</t>
  </si>
  <si>
    <t>DS</t>
  </si>
  <si>
    <t>WMO</t>
  </si>
  <si>
    <t>MARC</t>
  </si>
  <si>
    <t>ITU</t>
  </si>
  <si>
    <t>ISO3166-1-numeric</t>
  </si>
  <si>
    <t>ISO3166-1-Alpha-2</t>
  </si>
  <si>
    <t>ISO3166-1-Alpha-3</t>
  </si>
  <si>
    <t>official_name_fr</t>
  </si>
  <si>
    <t>official_name_en</t>
  </si>
  <si>
    <t>name</t>
  </si>
  <si>
    <t>5500</t>
  </si>
  <si>
    <t>550</t>
  </si>
  <si>
    <t>55</t>
  </si>
  <si>
    <t>Wallis and Futuna</t>
  </si>
  <si>
    <t>United States Minor Outlying Islands (the)</t>
  </si>
  <si>
    <t>U.S. Miscellaneous Pacific Islands</t>
  </si>
  <si>
    <t>Northern Mariana Islands (the)</t>
  </si>
  <si>
    <t>Marshall Islands (the)</t>
  </si>
  <si>
    <t>Cook Islands (the)</t>
  </si>
  <si>
    <t>Cocos (Keeling) Islands (the)</t>
  </si>
  <si>
    <t>Christmas Islands</t>
  </si>
  <si>
    <t>Other Oceania, nes</t>
  </si>
  <si>
    <t>OOS</t>
  </si>
  <si>
    <t>5350</t>
  </si>
  <si>
    <t>53</t>
  </si>
  <si>
    <t>Philippines (the)</t>
  </si>
  <si>
    <t>Lao People's Democratic Republic (the)</t>
  </si>
  <si>
    <t>OAC</t>
  </si>
  <si>
    <t>5340</t>
  </si>
  <si>
    <t>United Arab Emirates (the)</t>
  </si>
  <si>
    <t>Syrian Arab Republic (the)</t>
  </si>
  <si>
    <t>Palestine, State of</t>
  </si>
  <si>
    <t>5330</t>
  </si>
  <si>
    <t>Korea (the Republic of)</t>
  </si>
  <si>
    <t>Korea, Republic of</t>
  </si>
  <si>
    <t>Korea (the Democratic People's Republic of)</t>
  </si>
  <si>
    <t>Korea, Democratic People's Republic of</t>
  </si>
  <si>
    <t>Taiwan, Province of China</t>
  </si>
  <si>
    <t>158</t>
  </si>
  <si>
    <t>5320</t>
  </si>
  <si>
    <t>532</t>
  </si>
  <si>
    <t>Iran, Islamic Republic of</t>
  </si>
  <si>
    <t>British Indian Ocean Territory (the)</t>
  </si>
  <si>
    <t>5310</t>
  </si>
  <si>
    <t>530</t>
  </si>
  <si>
    <t>Other Asia, nes</t>
  </si>
  <si>
    <t>OAS</t>
  </si>
  <si>
    <t>5440</t>
  </si>
  <si>
    <t>544</t>
  </si>
  <si>
    <t>54</t>
  </si>
  <si>
    <t>Netherlands (the)</t>
  </si>
  <si>
    <t>5430</t>
  </si>
  <si>
    <t>543</t>
  </si>
  <si>
    <t>Serbia and Montenegro</t>
  </si>
  <si>
    <t>Holy See (the)</t>
  </si>
  <si>
    <t>Holy See (Vatican City State)</t>
  </si>
  <si>
    <t>5420</t>
  </si>
  <si>
    <t>542</t>
  </si>
  <si>
    <t>United Kingdom of Great Britain and Northern Ireland (the)</t>
  </si>
  <si>
    <t>Faroe Islands (the)</t>
  </si>
  <si>
    <t>5410</t>
  </si>
  <si>
    <t>541</t>
  </si>
  <si>
    <t>Russian Federation (the)</t>
  </si>
  <si>
    <t>Moldova (the Republic of)</t>
  </si>
  <si>
    <t>Moldova, Republic of</t>
  </si>
  <si>
    <t>Czech Republic</t>
  </si>
  <si>
    <t>Other Europe, nes</t>
  </si>
  <si>
    <t>ARB</t>
  </si>
  <si>
    <t>5223</t>
  </si>
  <si>
    <t>522</t>
  </si>
  <si>
    <t>52</t>
  </si>
  <si>
    <t>Venezuela, Bolivarian Republic of</t>
  </si>
  <si>
    <t>Falkland Islands (the) [Malvinas]</t>
  </si>
  <si>
    <t>Bolivia, Plurinational State of</t>
  </si>
  <si>
    <t>5222</t>
  </si>
  <si>
    <t>5221</t>
  </si>
  <si>
    <t>Virgin Islands (U.S.)</t>
  </si>
  <si>
    <t>Virgin Islands, U.S.</t>
  </si>
  <si>
    <t>Turks and Caicos Islands (the)</t>
  </si>
  <si>
    <t>Virgin</t>
  </si>
  <si>
    <t>663</t>
  </si>
  <si>
    <t>Saint Barthélemy</t>
  </si>
  <si>
    <t>652</t>
  </si>
  <si>
    <t>Dominican Republic (the)</t>
  </si>
  <si>
    <t>Cayman Islands (the)</t>
  </si>
  <si>
    <t>Virgin Islands (British)</t>
  </si>
  <si>
    <t>Virgin Islands, British</t>
  </si>
  <si>
    <t>Bahamas (the)</t>
  </si>
  <si>
    <t>5210</t>
  </si>
  <si>
    <t>521</t>
  </si>
  <si>
    <t>United States of America (the)</t>
  </si>
  <si>
    <t>Other America, nes</t>
  </si>
  <si>
    <t>OAM</t>
  </si>
  <si>
    <t>5124</t>
  </si>
  <si>
    <t>51</t>
  </si>
  <si>
    <t>Saint Helena, Ascension and Tristan da Cunha</t>
  </si>
  <si>
    <t>Niger (the)</t>
  </si>
  <si>
    <t>Gambia (the)</t>
  </si>
  <si>
    <t>Cape-Verde</t>
  </si>
  <si>
    <t>5123</t>
  </si>
  <si>
    <t>5122</t>
  </si>
  <si>
    <t>Congo (the Democratic Republic of the)</t>
  </si>
  <si>
    <t>Congo, the Democratic Republic of the</t>
  </si>
  <si>
    <t>Congo (the)</t>
  </si>
  <si>
    <t>Central African Republic (the)</t>
  </si>
  <si>
    <t>5121</t>
  </si>
  <si>
    <t>Tanzania, the United Republic of</t>
  </si>
  <si>
    <t>Tanzania, United Republic of</t>
  </si>
  <si>
    <t>Comoros (the)</t>
  </si>
  <si>
    <t>5110</t>
  </si>
  <si>
    <t>511</t>
  </si>
  <si>
    <t>Western Sahara*</t>
  </si>
  <si>
    <t>Sudan (the)</t>
  </si>
  <si>
    <t>510</t>
  </si>
  <si>
    <t>Other Africa, nes</t>
  </si>
  <si>
    <t>OAF</t>
  </si>
  <si>
    <t>57</t>
  </si>
  <si>
    <t>Countries and territories not specified (n/a)</t>
  </si>
  <si>
    <t>QNS</t>
  </si>
  <si>
    <t>GEO-4</t>
  </si>
  <si>
    <t>GEO-3</t>
  </si>
  <si>
    <t>GEO-2</t>
  </si>
  <si>
    <t>ISO 3166 Country Name</t>
  </si>
  <si>
    <t>Country Name</t>
  </si>
  <si>
    <t>ISO Alpha 3</t>
  </si>
  <si>
    <t>ISO Num 3</t>
  </si>
  <si>
    <t>414 kuwait  1 $=؟؟  dinar</t>
  </si>
  <si>
    <t>684 Qatar  1 $=3.64  rial qatari</t>
  </si>
  <si>
    <t>512 Oman  1 $= 0.3845  rial omani</t>
  </si>
  <si>
    <t>682 Saudi Arabia  1 $=3.75  rial saudi</t>
  </si>
  <si>
    <t>48 Bahrain  1 $= 0.376  dinar</t>
  </si>
  <si>
    <t>784 United Arab Emirates 1 $= 3.6725 UAE dirham</t>
  </si>
  <si>
    <t>Dec</t>
  </si>
  <si>
    <t>Nov</t>
  </si>
  <si>
    <t>Oct</t>
  </si>
  <si>
    <t>Sep</t>
  </si>
  <si>
    <t>Aug</t>
  </si>
  <si>
    <t>Jul</t>
  </si>
  <si>
    <t>Jun</t>
  </si>
  <si>
    <t>May</t>
  </si>
  <si>
    <t>Apr</t>
  </si>
  <si>
    <t>Mar</t>
  </si>
  <si>
    <t>Feb</t>
  </si>
  <si>
    <t xml:space="preserve"> - </t>
  </si>
  <si>
    <t>Jan</t>
  </si>
  <si>
    <t>-</t>
  </si>
  <si>
    <t>Change (%)</t>
  </si>
  <si>
    <t>Highest Rate</t>
  </si>
  <si>
    <t>Lowest Rate</t>
  </si>
  <si>
    <t>End of Month</t>
  </si>
  <si>
    <t>Monthly Average</t>
  </si>
  <si>
    <t>Month</t>
  </si>
  <si>
    <t>Western Asia</t>
  </si>
  <si>
    <t>Asia</t>
  </si>
  <si>
    <t>Southern Asia</t>
  </si>
  <si>
    <t>Southern Europe</t>
  </si>
  <si>
    <t>Europe</t>
  </si>
  <si>
    <t>Northern Africa</t>
  </si>
  <si>
    <t>Africa</t>
  </si>
  <si>
    <t>Polynesia</t>
  </si>
  <si>
    <t>Oceania</t>
  </si>
  <si>
    <t>Middle Africa</t>
  </si>
  <si>
    <t>Sub-Saharan Africa</t>
  </si>
  <si>
    <t>Caribbean</t>
  </si>
  <si>
    <t>Latin America and the Caribbean</t>
  </si>
  <si>
    <t>Americas</t>
  </si>
  <si>
    <t>South America</t>
  </si>
  <si>
    <t>Australia and New Zealand</t>
  </si>
  <si>
    <t>Western Europe</t>
  </si>
  <si>
    <t>Eastern Europe</t>
  </si>
  <si>
    <t>Central America</t>
  </si>
  <si>
    <t>Western Africa</t>
  </si>
  <si>
    <t>Northern America</t>
  </si>
  <si>
    <t>Southern Africa</t>
  </si>
  <si>
    <t>Eastern Africa</t>
  </si>
  <si>
    <t>South-eastern Asia</t>
  </si>
  <si>
    <t>Eastern Asia</t>
  </si>
  <si>
    <t>Northern Europe</t>
  </si>
  <si>
    <t>Melanesia</t>
  </si>
  <si>
    <t>Central Asia</t>
  </si>
  <si>
    <t>Direct investment</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</si>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</sst>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1" formatCode="_(* #,##0_);_(* \(#,##0\);_(* &quot;-&quot;_);_(@_)"/>
    <numFmt numFmtId="43" formatCode="_(* #,##0.00_);_(* \(#,##0.00\);_(* &quot;-&quot;??_);_(@_)"/>
    <numFmt numFmtId="164" formatCode="_(* #,##0_);_(* \(#,##0\);_(* &quot;-&quot;??_);_(@_)"/>
    <numFmt numFmtId="165" formatCode="###0;###0"/>
    <numFmt numFmtId="166" formatCode="_(* #,##0.0_);_(* \(#,##0.0\);_(* &quot;-&quot;_);_(@_)"/>
    <numFmt numFmtId="167" formatCode="_-* #,##0.00_-;_-* #,##0.00\-;_-* &quot;-&quot;??_-;_-@_-"/>
    <numFmt numFmtId="168" formatCode="0.0000"/>
    <numFmt numFmtId="169" formatCode="0_);\(0\)"/>
  </numFmts>
  <fonts count="64"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1"/>
      <name val="Arial"/>
      <family val="2"/>
    </font>
    <font>
      <sz val="10"/>
      <color rgb="FF0000FF"/>
      <name val="Arial"/>
      <family val="2"/>
    </font>
    <font>
      <b/>
      <sz val="11"/>
      <color theme="1"/>
      <name val="Arial"/>
      <family val="2"/>
    </font>
    <font>
      <b/>
      <sz val="10"/>
      <color rgb="FF0000FF"/>
      <name val="Arial"/>
      <family val="2"/>
    </font>
    <font>
      <sz val="10"/>
      <name val="Arial"/>
      <family val="2"/>
    </font>
    <font>
      <b/>
      <sz val="10"/>
      <name val="Arial"/>
      <family val="2"/>
    </font>
    <font>
      <i/>
      <sz val="10"/>
      <name val="Arial"/>
      <family val="2"/>
    </font>
    <font>
      <b/>
      <i/>
      <sz val="11"/>
      <color theme="1"/>
      <name val="Arial"/>
      <family val="2"/>
    </font>
    <font>
      <i/>
      <sz val="11"/>
      <color theme="1"/>
      <name val="Arial"/>
      <family val="2"/>
    </font>
    <font>
      <i/>
      <sz val="10"/>
      <color rgb="FF0000FF"/>
      <name val="Arial"/>
      <family val="2"/>
    </font>
    <font>
      <sz val="11"/>
      <color rgb="FF0000FF"/>
      <name val="Arial"/>
      <family val="2"/>
    </font>
    <font>
      <sz val="8"/>
      <name val="Arial"/>
      <family val="2"/>
    </font>
    <font>
      <b/>
      <sz val="8"/>
      <color theme="1"/>
      <name val="Arial"/>
      <family val="2"/>
    </font>
    <font>
      <b/>
      <sz val="10"/>
      <color theme="1"/>
      <name val="Arial"/>
      <family val="2"/>
    </font>
    <font>
      <sz val="10"/>
      <color indexed="8"/>
      <name val="Arial"/>
      <family val="2"/>
    </font>
    <font>
      <b/>
      <sz val="14"/>
      <name val="Arial"/>
      <family val="2"/>
    </font>
    <font>
      <b/>
      <sz val="12"/>
      <name val="Arial"/>
      <family val="2"/>
    </font>
    <font>
      <b/>
      <sz val="14"/>
      <color indexed="8"/>
      <name val="Arial"/>
      <family val="2"/>
    </font>
    <font>
      <sz val="10"/>
      <color theme="1"/>
      <name val="Arial"/>
      <family val="2"/>
    </font>
    <font>
      <b/>
      <sz val="10"/>
      <color indexed="8"/>
      <name val="Arial"/>
      <family val="2"/>
    </font>
    <font>
      <b/>
      <sz val="9"/>
      <color indexed="81"/>
      <name val="Tahoma"/>
      <family val="2"/>
    </font>
    <font>
      <sz val="9"/>
      <color indexed="81"/>
      <name val="Tahoma"/>
      <family val="2"/>
    </font>
    <font>
      <sz val="10"/>
      <color indexed="8"/>
      <name val="Arial"/>
      <family val="1"/>
      <charset val="204"/>
    </font>
    <font>
      <sz val="9"/>
      <name val="Times New Roman"/>
      <family val="1"/>
    </font>
    <font>
      <sz val="11"/>
      <name val="Calibri"/>
      <family val="2"/>
      <scheme val="minor"/>
    </font>
    <font>
      <sz val="10"/>
      <color theme="1"/>
      <name val="Calibri"/>
      <family val="2"/>
      <scheme val="minor"/>
    </font>
    <font>
      <b/>
      <sz val="10"/>
      <color theme="1"/>
      <name val="Calibri"/>
      <family val="2"/>
      <scheme val="minor"/>
    </font>
    <font>
      <b/>
      <sz val="10"/>
      <name val="Calibri"/>
      <family val="2"/>
    </font>
    <font>
      <sz val="11"/>
      <color rgb="FF92D050"/>
      <name val="Calibri"/>
      <family val="2"/>
      <scheme val="minor"/>
    </font>
    <font>
      <sz val="11"/>
      <color rgb="FF0000FF"/>
      <name val="Calibri"/>
      <family val="2"/>
      <scheme val="minor"/>
    </font>
    <font>
      <b/>
      <sz val="11"/>
      <color rgb="FF0000FF"/>
      <name val="Calibri"/>
      <family val="2"/>
      <scheme val="minor"/>
    </font>
    <font>
      <b/>
      <sz val="12"/>
      <color rgb="FF0000FF"/>
      <name val="Arial"/>
      <family val="2"/>
    </font>
    <font>
      <b/>
      <sz val="14"/>
      <color rgb="FF0000FF"/>
      <name val="Arial"/>
      <family val="2"/>
    </font>
    <font>
      <b/>
      <sz val="10"/>
      <color indexed="8"/>
      <name val="Arial"/>
      <family val="1"/>
      <charset val="204"/>
    </font>
    <font>
      <b/>
      <sz val="12"/>
      <color theme="1"/>
      <name val="Arial"/>
      <family val="2"/>
    </font>
    <font>
      <b/>
      <sz val="14"/>
      <color theme="1"/>
      <name val="Arial"/>
      <family val="2"/>
    </font>
    <font>
      <i/>
      <sz val="10"/>
      <color theme="1"/>
      <name val="Arial"/>
      <family val="2"/>
    </font>
    <font>
      <sz val="8"/>
      <color theme="1"/>
      <name val="Arial"/>
      <family val="2"/>
    </font>
    <font>
      <sz val="11"/>
      <name val="Calibri"/>
      <family val="2"/>
    </font>
    <font>
      <b/>
      <sz val="11"/>
      <name val="Calibri"/>
      <family val="2"/>
    </font>
    <font>
      <sz val="11"/>
      <color rgb="FF000000"/>
      <name val="Calibri"/>
      <family val="2"/>
    </font>
    <font>
      <sz val="11"/>
      <color theme="1"/>
      <name val="Calibri"/>
      <family val="2"/>
      <charset val="178"/>
      <scheme val="minor"/>
    </font>
    <font>
      <sz val="10"/>
      <color theme="0"/>
      <name val="Arial"/>
      <family val="2"/>
    </font>
    <font>
      <sz val="11"/>
      <color indexed="8"/>
      <name val="Calibri"/>
      <family val="2"/>
      <scheme val="minor"/>
    </font>
    <font>
      <sz val="11"/>
      <color indexed="8"/>
      <name val="Courier New"/>
      <family val="3"/>
    </font>
    <font>
      <strike/>
      <sz val="11"/>
      <color rgb="FFFF0000"/>
      <name val="Calibri"/>
      <family val="2"/>
      <scheme val="minor"/>
    </font>
    <font>
      <strike/>
      <sz val="11"/>
      <color rgb="FFFF0000"/>
      <name val="Courier New"/>
      <family val="3"/>
    </font>
    <font>
      <b/>
      <sz val="11"/>
      <color theme="5"/>
      <name val="Calibri"/>
      <family val="2"/>
      <scheme val="minor"/>
    </font>
    <font>
      <b/>
      <sz val="11"/>
      <color indexed="8"/>
      <name val="Calibri"/>
      <family val="2"/>
      <scheme val="minor"/>
    </font>
    <font>
      <b/>
      <sz val="6.15"/>
      <name val="Arial"/>
      <family val="2"/>
    </font>
    <font>
      <b/>
      <sz val="11"/>
      <color theme="0"/>
      <name val="Arial"/>
      <family val="2"/>
    </font>
    <font>
      <b/>
      <sz val="11"/>
      <color rgb="FFFF0000"/>
      <name val="Arial"/>
      <family val="2"/>
    </font>
    <font>
      <b/>
      <sz val="11"/>
      <name val="Arial"/>
      <family val="2"/>
    </font>
    <font>
      <b/>
      <sz val="11"/>
      <color rgb="FF0070C0"/>
      <name val="Arial"/>
      <family val="2"/>
    </font>
    <font>
      <sz val="10"/>
      <color rgb="FF3C3125"/>
      <name val="Arial"/>
      <family val="2"/>
    </font>
    <font>
      <b/>
      <sz val="10"/>
      <color rgb="FFFF0000"/>
      <name val="Arial"/>
      <family val="2"/>
    </font>
    <font>
      <b/>
      <sz val="11"/>
      <name val="Calibri"/>
      <family val="2"/>
      <scheme val="minor"/>
    </font>
    <font>
      <b/>
      <sz val="14"/>
      <color rgb="FFFF0000"/>
      <name val="Calibri"/>
      <family val="2"/>
      <scheme val="minor"/>
    </font>
    <font>
      <b/>
      <sz val="12"/>
      <color rgb="FFFF0000"/>
      <name val="Arial"/>
      <family val="2"/>
    </font>
    <font>
      <b/>
      <sz val="12"/>
      <color rgb="FFFF0000"/>
      <name val="Calibri"/>
      <family val="2"/>
      <scheme val="minor"/>
    </font>
  </fonts>
  <fills count="35">
    <fill>
      <patternFill patternType="none"/>
    </fill>
    <fill>
      <patternFill patternType="gray125"/>
    </fill>
    <fill>
      <patternFill patternType="solid">
        <fgColor theme="0"/>
        <bgColor indexed="64"/>
      </patternFill>
    </fill>
    <fill>
      <patternFill patternType="solid">
        <fgColor theme="9" tint="0.79998168889431442"/>
        <bgColor indexed="64"/>
      </patternFill>
    </fill>
    <fill>
      <patternFill patternType="solid">
        <fgColor rgb="FF66FF33"/>
        <bgColor indexed="64"/>
      </patternFill>
    </fill>
    <fill>
      <patternFill patternType="solid">
        <fgColor rgb="FFFFFF00"/>
        <bgColor indexed="64"/>
      </patternFill>
    </fill>
    <fill>
      <patternFill patternType="solid">
        <fgColor theme="9" tint="0.59999389629810485"/>
        <bgColor indexed="64"/>
      </patternFill>
    </fill>
    <fill>
      <patternFill patternType="solid">
        <fgColor rgb="FFB1B3B4"/>
        <bgColor indexed="64"/>
      </patternFill>
    </fill>
    <fill>
      <patternFill patternType="solid">
        <fgColor rgb="FF00B050"/>
        <bgColor indexed="64"/>
      </patternFill>
    </fill>
    <fill>
      <patternFill patternType="solid">
        <fgColor rgb="FF92D050"/>
        <bgColor indexed="64"/>
      </patternFill>
    </fill>
    <fill>
      <patternFill patternType="solid">
        <fgColor rgb="FFEEEEEE"/>
      </patternFill>
    </fill>
    <fill>
      <patternFill patternType="solid">
        <fgColor rgb="FFFFC000"/>
        <bgColor indexed="64"/>
      </patternFill>
    </fill>
    <fill>
      <patternFill patternType="solid">
        <fgColor theme="0" tint="-4.9989318521683403E-2"/>
        <bgColor indexed="64"/>
      </patternFill>
    </fill>
    <fill>
      <patternFill patternType="solid">
        <fgColor rgb="FFAFD4E6"/>
        <bgColor indexed="64"/>
      </patternFill>
    </fill>
    <fill>
      <patternFill patternType="solid">
        <fgColor rgb="FFC88B9A"/>
        <bgColor indexed="64"/>
      </patternFill>
    </fill>
    <fill>
      <patternFill patternType="solid">
        <fgColor rgb="FFEDEDED"/>
        <bgColor indexed="64"/>
      </patternFill>
    </fill>
    <fill>
      <patternFill patternType="solid">
        <fgColor rgb="FFB3CFB5"/>
        <bgColor indexed="64"/>
      </patternFill>
    </fill>
    <fill>
      <patternFill patternType="solid">
        <fgColor rgb="FFE3A599"/>
        <bgColor indexed="64"/>
      </patternFill>
    </fill>
    <fill>
      <patternFill patternType="solid">
        <fgColor rgb="FF00B0F0"/>
        <bgColor indexed="64"/>
      </patternFill>
    </fill>
    <fill>
      <patternFill patternType="solid">
        <fgColor rgb="FF3399FF"/>
        <bgColor indexed="64"/>
      </patternFill>
    </fill>
    <fill>
      <patternFill patternType="solid">
        <fgColor rgb="FFE1A599"/>
        <bgColor indexed="64"/>
      </patternFill>
    </fill>
    <fill>
      <patternFill patternType="solid">
        <fgColor rgb="FFC2AD74"/>
        <bgColor indexed="64"/>
      </patternFill>
    </fill>
    <fill>
      <patternFill patternType="solid">
        <fgColor theme="0"/>
        <bgColor rgb="FF000000"/>
      </patternFill>
    </fill>
    <fill>
      <patternFill patternType="solid">
        <fgColor rgb="FFD7CDAF"/>
        <bgColor indexed="64"/>
      </patternFill>
    </fill>
    <fill>
      <patternFill patternType="solid">
        <fgColor theme="7" tint="-0.249977111117893"/>
        <bgColor indexed="64"/>
      </patternFill>
    </fill>
    <fill>
      <patternFill patternType="solid">
        <fgColor theme="8" tint="0.39997558519241921"/>
        <bgColor indexed="64"/>
      </patternFill>
    </fill>
    <fill>
      <patternFill patternType="solid">
        <fgColor theme="5" tint="0.39997558519241921"/>
        <bgColor indexed="64"/>
      </patternFill>
    </fill>
    <fill>
      <patternFill patternType="solid">
        <fgColor theme="4" tint="0.39997558519241921"/>
        <bgColor indexed="64"/>
      </patternFill>
    </fill>
    <fill>
      <patternFill patternType="solid">
        <fgColor theme="0" tint="-0.14999847407452621"/>
        <bgColor indexed="0"/>
      </patternFill>
    </fill>
    <fill>
      <patternFill patternType="solid">
        <fgColor rgb="FFBEEDFE"/>
        <bgColor indexed="64"/>
      </patternFill>
    </fill>
    <fill>
      <patternFill patternType="solid">
        <fgColor rgb="FFD29EBC"/>
        <bgColor indexed="64"/>
      </patternFill>
    </fill>
    <fill>
      <patternFill patternType="solid">
        <fgColor rgb="FF993300"/>
        <bgColor indexed="64"/>
      </patternFill>
    </fill>
    <fill>
      <patternFill patternType="solid">
        <fgColor rgb="FFFCE4EB"/>
        <bgColor indexed="64"/>
      </patternFill>
    </fill>
    <fill>
      <patternFill patternType="solid">
        <fgColor rgb="FFFF0000"/>
        <bgColor indexed="64"/>
      </patternFill>
    </fill>
    <fill>
      <patternFill patternType="solid">
        <fgColor theme="0" tint="-0.14999847407452621"/>
        <bgColor indexed="64"/>
      </patternFill>
    </fill>
  </fills>
  <borders count="64">
    <border>
      <left/>
      <right/>
      <top/>
      <bottom/>
      <diagonal/>
    </border>
    <border>
      <left style="thin">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style="medium">
        <color auto="1"/>
      </top>
      <bottom style="medium">
        <color auto="1"/>
      </bottom>
      <diagonal/>
    </border>
    <border>
      <left/>
      <right style="medium">
        <color indexed="64"/>
      </right>
      <top style="medium">
        <color indexed="64"/>
      </top>
      <bottom style="medium">
        <color indexed="64"/>
      </bottom>
      <diagonal/>
    </border>
    <border>
      <left/>
      <right/>
      <top style="medium">
        <color auto="1"/>
      </top>
      <bottom style="medium">
        <color auto="1"/>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auto="1"/>
      </top>
      <bottom style="medium">
        <color auto="1"/>
      </bottom>
      <diagonal/>
    </border>
    <border>
      <left style="thin">
        <color indexed="64"/>
      </left>
      <right style="thin">
        <color indexed="64"/>
      </right>
      <top style="thin">
        <color indexed="64"/>
      </top>
      <bottom style="medium">
        <color indexed="64"/>
      </bottom>
      <diagonal/>
    </border>
    <border>
      <left style="thin">
        <color auto="1"/>
      </left>
      <right style="thin">
        <color auto="1"/>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auto="1"/>
      </top>
      <bottom style="thin">
        <color indexed="64"/>
      </bottom>
      <diagonal/>
    </border>
    <border>
      <left style="medium">
        <color indexed="64"/>
      </left>
      <right style="thin">
        <color indexed="64"/>
      </right>
      <top style="thin">
        <color auto="1"/>
      </top>
      <bottom style="thin">
        <color indexed="64"/>
      </bottom>
      <diagonal/>
    </border>
    <border>
      <left style="thin">
        <color indexed="64"/>
      </left>
      <right style="medium">
        <color indexed="64"/>
      </right>
      <top/>
      <bottom/>
      <diagonal/>
    </border>
    <border>
      <left/>
      <right style="thin">
        <color auto="1"/>
      </right>
      <top style="thin">
        <color auto="1"/>
      </top>
      <bottom style="thin">
        <color auto="1"/>
      </bottom>
      <diagonal/>
    </border>
    <border>
      <left style="thin">
        <color indexed="64"/>
      </left>
      <right style="medium">
        <color indexed="64"/>
      </right>
      <top style="medium">
        <color indexed="64"/>
      </top>
      <bottom/>
      <diagonal/>
    </border>
    <border>
      <left style="thin">
        <color indexed="64"/>
      </left>
      <right/>
      <top/>
      <bottom style="medium">
        <color indexed="64"/>
      </bottom>
      <diagonal/>
    </border>
    <border>
      <left style="thin">
        <color auto="1"/>
      </left>
      <right style="medium">
        <color auto="1"/>
      </right>
      <top style="thin">
        <color auto="1"/>
      </top>
      <bottom/>
      <diagonal/>
    </border>
    <border>
      <left style="thin">
        <color auto="1"/>
      </left>
      <right style="thin">
        <color auto="1"/>
      </right>
      <top style="thin">
        <color auto="1"/>
      </top>
      <bottom/>
      <diagonal/>
    </border>
    <border>
      <left style="medium">
        <color indexed="64"/>
      </left>
      <right style="thin">
        <color indexed="64"/>
      </right>
      <top style="thin">
        <color indexed="64"/>
      </top>
      <bottom/>
      <diagonal/>
    </border>
    <border>
      <left style="thin">
        <color indexed="64"/>
      </left>
      <right/>
      <top/>
      <bottom/>
      <diagonal/>
    </border>
    <border>
      <left style="thin">
        <color indexed="64"/>
      </left>
      <right/>
      <top style="medium">
        <color indexed="64"/>
      </top>
      <bottom/>
      <diagonal/>
    </border>
    <border>
      <left/>
      <right style="medium">
        <color indexed="64"/>
      </right>
      <top style="thin">
        <color auto="1"/>
      </top>
      <bottom style="medium">
        <color auto="1"/>
      </bottom>
      <diagonal/>
    </border>
    <border>
      <left/>
      <right style="medium">
        <color auto="1"/>
      </right>
      <top style="thin">
        <color auto="1"/>
      </top>
      <bottom style="thin">
        <color auto="1"/>
      </bottom>
      <diagonal/>
    </border>
    <border>
      <left/>
      <right style="medium">
        <color indexed="64"/>
      </right>
      <top style="medium">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top style="thin">
        <color auto="1"/>
      </top>
      <bottom style="thin">
        <color auto="1"/>
      </bottom>
      <diagonal/>
    </border>
    <border>
      <left style="thin">
        <color indexed="64"/>
      </left>
      <right style="medium">
        <color indexed="64"/>
      </right>
      <top/>
      <bottom style="thin">
        <color indexed="64"/>
      </bottom>
      <diagonal/>
    </border>
    <border>
      <left/>
      <right/>
      <top/>
      <bottom style="thin">
        <color indexed="64"/>
      </bottom>
      <diagonal/>
    </border>
    <border>
      <left/>
      <right style="thin">
        <color rgb="FFBBBBBB"/>
      </right>
      <top style="thin">
        <color rgb="FFFFFFFF"/>
      </top>
      <bottom/>
      <diagonal/>
    </border>
    <border>
      <left/>
      <right style="thin">
        <color rgb="FFBBBBBB"/>
      </right>
      <top style="thin">
        <color rgb="FFFFFFFF"/>
      </top>
      <bottom style="thin">
        <color rgb="FFFFFFFF"/>
      </bottom>
      <diagonal/>
    </border>
    <border>
      <left/>
      <right/>
      <top style="thin">
        <color rgb="FFDDDDDD"/>
      </top>
      <bottom/>
      <diagonal/>
    </border>
    <border>
      <left/>
      <right style="thin">
        <color rgb="FFBBBBBB"/>
      </right>
      <top style="thin">
        <color rgb="FFBBBBBB"/>
      </top>
      <bottom style="thin">
        <color rgb="FFFFFFFF"/>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indexed="64"/>
      </left>
      <right style="thin">
        <color indexed="64"/>
      </right>
      <top style="thin">
        <color indexed="64"/>
      </top>
      <bottom/>
      <diagonal/>
    </border>
    <border>
      <left style="thin">
        <color auto="1"/>
      </left>
      <right style="thin">
        <color auto="1"/>
      </right>
      <top style="medium">
        <color indexed="64"/>
      </top>
      <bottom/>
      <diagonal/>
    </border>
    <border>
      <left/>
      <right/>
      <top style="thin">
        <color auto="1"/>
      </top>
      <bottom style="thin">
        <color auto="1"/>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top style="thin">
        <color theme="0" tint="-0.499984740745262"/>
      </top>
      <bottom/>
      <diagonal/>
    </border>
    <border>
      <left/>
      <right style="thin">
        <color indexed="10"/>
      </right>
      <top style="thin">
        <color theme="0" tint="-0.499984740745262"/>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auto="1"/>
      </top>
      <bottom style="medium">
        <color auto="1"/>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s>
  <cellStyleXfs count="13">
    <xf numFmtId="0" fontId="0" fillId="0" borderId="0"/>
    <xf numFmtId="0" fontId="1" fillId="0" borderId="0"/>
    <xf numFmtId="0" fontId="8" fillId="0" borderId="0"/>
    <xf numFmtId="0" fontId="42" fillId="0" borderId="0"/>
    <xf numFmtId="43" fontId="1" fillId="0" borderId="0" applyFont="0" applyFill="0" applyBorder="0" applyAlignment="0" applyProtection="0"/>
    <xf numFmtId="167" fontId="45" fillId="0" borderId="0" applyFont="0" applyFill="0" applyBorder="0" applyAlignment="0" applyProtection="0"/>
    <xf numFmtId="0" fontId="1" fillId="0" borderId="0"/>
    <xf numFmtId="0" fontId="8" fillId="0" borderId="0"/>
    <xf numFmtId="43" fontId="8" fillId="0" borderId="0" applyFont="0" applyFill="0" applyBorder="0" applyAlignment="0" applyProtection="0"/>
    <xf numFmtId="0" fontId="8" fillId="0" borderId="0" applyNumberFormat="0" applyFont="0" applyFill="0" applyBorder="0" applyAlignment="0" applyProtection="0"/>
    <xf numFmtId="43" fontId="1" fillId="0" borderId="0" applyFont="0" applyFill="0" applyBorder="0" applyAlignment="0" applyProtection="0"/>
    <xf numFmtId="49" fontId="53" fillId="0" borderId="0" applyFill="0" applyBorder="0" applyProtection="0">
      <alignment horizontal="right"/>
    </xf>
    <xf numFmtId="0" fontId="8" fillId="0" borderId="0" applyNumberFormat="0" applyFont="0" applyFill="0" applyBorder="0" applyAlignment="0" applyProtection="0"/>
  </cellStyleXfs>
  <cellXfs count="541">
    <xf numFmtId="0" fontId="0" fillId="0" borderId="0" xfId="0"/>
    <xf numFmtId="0" fontId="4" fillId="0" borderId="0" xfId="1" applyFont="1"/>
    <xf numFmtId="0" fontId="4" fillId="0" borderId="0" xfId="1" applyFont="1" applyAlignment="1">
      <alignment horizontal="center"/>
    </xf>
    <xf numFmtId="3" fontId="4" fillId="0" borderId="0" xfId="1" applyNumberFormat="1" applyFont="1"/>
    <xf numFmtId="0" fontId="4" fillId="2" borderId="0" xfId="1" applyFont="1" applyFill="1"/>
    <xf numFmtId="0" fontId="4" fillId="2" borderId="0" xfId="1" applyFont="1" applyFill="1" applyAlignment="1">
      <alignment horizontal="center"/>
    </xf>
    <xf numFmtId="41" fontId="5" fillId="0" borderId="1" xfId="1" applyNumberFormat="1" applyFont="1" applyFill="1" applyBorder="1" applyAlignment="1">
      <alignment vertical="center"/>
    </xf>
    <xf numFmtId="41" fontId="5" fillId="0" borderId="2" xfId="1" applyNumberFormat="1" applyFont="1" applyFill="1" applyBorder="1" applyAlignment="1">
      <alignment vertical="center"/>
    </xf>
    <xf numFmtId="0" fontId="6" fillId="3" borderId="2" xfId="1" applyFont="1" applyFill="1" applyBorder="1" applyAlignment="1">
      <alignment vertical="center"/>
    </xf>
    <xf numFmtId="0" fontId="6" fillId="3" borderId="3" xfId="1" applyFont="1" applyFill="1" applyBorder="1" applyAlignment="1">
      <alignment vertical="center"/>
    </xf>
    <xf numFmtId="0" fontId="6" fillId="3" borderId="4" xfId="1" applyFont="1" applyFill="1" applyBorder="1" applyAlignment="1">
      <alignment horizontal="center" vertical="center"/>
    </xf>
    <xf numFmtId="41" fontId="7" fillId="0" borderId="5" xfId="1" applyNumberFormat="1" applyFont="1" applyFill="1" applyBorder="1" applyAlignment="1">
      <alignment vertical="center"/>
    </xf>
    <xf numFmtId="41" fontId="7" fillId="0" borderId="6" xfId="1" applyNumberFormat="1" applyFont="1" applyFill="1" applyBorder="1" applyAlignment="1">
      <alignment vertical="center"/>
    </xf>
    <xf numFmtId="0" fontId="7" fillId="0" borderId="6" xfId="1" applyFont="1" applyFill="1" applyBorder="1" applyAlignment="1">
      <alignment horizontal="center" vertical="center"/>
    </xf>
    <xf numFmtId="0" fontId="4" fillId="2" borderId="6" xfId="1" applyFont="1" applyFill="1" applyBorder="1" applyAlignment="1">
      <alignment vertical="center"/>
    </xf>
    <xf numFmtId="0" fontId="4" fillId="2" borderId="6" xfId="1" applyFont="1" applyFill="1" applyBorder="1" applyAlignment="1"/>
    <xf numFmtId="0" fontId="4" fillId="2" borderId="7" xfId="1" applyFont="1" applyFill="1" applyBorder="1" applyAlignment="1">
      <alignment horizontal="center"/>
    </xf>
    <xf numFmtId="41" fontId="5" fillId="0" borderId="8" xfId="1" applyNumberFormat="1" applyFont="1" applyFill="1" applyBorder="1" applyAlignment="1">
      <alignment vertical="center"/>
    </xf>
    <xf numFmtId="41" fontId="5" fillId="0" borderId="9" xfId="1" applyNumberFormat="1" applyFont="1" applyFill="1" applyBorder="1" applyAlignment="1">
      <alignment vertical="center"/>
    </xf>
    <xf numFmtId="0" fontId="6" fillId="3" borderId="9" xfId="1" applyFont="1" applyFill="1" applyBorder="1" applyAlignment="1">
      <alignment vertical="center"/>
    </xf>
    <xf numFmtId="0" fontId="6" fillId="3" borderId="10" xfId="1" applyFont="1" applyFill="1" applyBorder="1" applyAlignment="1">
      <alignment vertical="center"/>
    </xf>
    <xf numFmtId="0" fontId="6" fillId="3" borderId="5" xfId="1" applyFont="1" applyFill="1" applyBorder="1" applyAlignment="1">
      <alignment vertical="center"/>
    </xf>
    <xf numFmtId="0" fontId="6" fillId="3" borderId="11" xfId="1" applyFont="1" applyFill="1" applyBorder="1" applyAlignment="1">
      <alignment horizontal="center" vertical="center"/>
    </xf>
    <xf numFmtId="0" fontId="7" fillId="0" borderId="5" xfId="1" applyFont="1" applyFill="1" applyBorder="1" applyAlignment="1">
      <alignment horizontal="center" vertical="center"/>
    </xf>
    <xf numFmtId="41" fontId="8" fillId="0" borderId="13" xfId="1" applyNumberFormat="1" applyFont="1" applyFill="1" applyBorder="1" applyAlignment="1">
      <alignment vertical="center"/>
    </xf>
    <xf numFmtId="41" fontId="7" fillId="0" borderId="13" xfId="1" applyNumberFormat="1" applyFont="1" applyFill="1" applyBorder="1" applyAlignment="1">
      <alignment vertical="center"/>
    </xf>
    <xf numFmtId="41" fontId="5" fillId="0" borderId="13" xfId="1" applyNumberFormat="1" applyFont="1" applyFill="1" applyBorder="1" applyAlignment="1">
      <alignment vertical="center"/>
    </xf>
    <xf numFmtId="41" fontId="7" fillId="0" borderId="14" xfId="1" applyNumberFormat="1" applyFont="1" applyFill="1" applyBorder="1" applyAlignment="1">
      <alignment vertical="center"/>
    </xf>
    <xf numFmtId="41" fontId="5" fillId="0" borderId="15" xfId="1" applyNumberFormat="1" applyFont="1" applyFill="1" applyBorder="1" applyAlignment="1">
      <alignment vertical="center"/>
    </xf>
    <xf numFmtId="0" fontId="6" fillId="3" borderId="13" xfId="1" applyFont="1" applyFill="1" applyBorder="1" applyAlignment="1">
      <alignment vertical="center"/>
    </xf>
    <xf numFmtId="0" fontId="6" fillId="4" borderId="13" xfId="1" applyFont="1" applyFill="1" applyBorder="1" applyAlignment="1">
      <alignment vertical="center"/>
    </xf>
    <xf numFmtId="0" fontId="4" fillId="3" borderId="17" xfId="1" applyFont="1" applyFill="1" applyBorder="1" applyAlignment="1">
      <alignment horizontal="left" vertical="center" indent="2"/>
    </xf>
    <xf numFmtId="0" fontId="6" fillId="3" borderId="15" xfId="1" applyFont="1" applyFill="1" applyBorder="1" applyAlignment="1">
      <alignment horizontal="center" vertical="center"/>
    </xf>
    <xf numFmtId="41" fontId="8" fillId="0" borderId="14" xfId="1" applyNumberFormat="1" applyFont="1" applyFill="1" applyBorder="1" applyAlignment="1">
      <alignment vertical="center"/>
    </xf>
    <xf numFmtId="41" fontId="5" fillId="0" borderId="14" xfId="1" applyNumberFormat="1" applyFont="1" applyFill="1" applyBorder="1" applyAlignment="1">
      <alignment vertical="center"/>
    </xf>
    <xf numFmtId="41" fontId="5" fillId="0" borderId="19" xfId="1" applyNumberFormat="1" applyFont="1" applyFill="1" applyBorder="1" applyAlignment="1">
      <alignment vertical="center"/>
    </xf>
    <xf numFmtId="0" fontId="6" fillId="3" borderId="14" xfId="1" applyFont="1" applyFill="1" applyBorder="1" applyAlignment="1">
      <alignment vertical="center" wrapText="1"/>
    </xf>
    <xf numFmtId="0" fontId="6" fillId="5" borderId="14" xfId="1" applyFont="1" applyFill="1" applyBorder="1" applyAlignment="1">
      <alignment vertical="center" wrapText="1"/>
    </xf>
    <xf numFmtId="0" fontId="4" fillId="3" borderId="21" xfId="1" applyFont="1" applyFill="1" applyBorder="1" applyAlignment="1">
      <alignment horizontal="left" vertical="center" indent="2"/>
    </xf>
    <xf numFmtId="0" fontId="6" fillId="3" borderId="19" xfId="1" applyFont="1" applyFill="1" applyBorder="1" applyAlignment="1">
      <alignment horizontal="center" vertical="center"/>
    </xf>
    <xf numFmtId="41" fontId="8" fillId="0" borderId="8" xfId="1" applyNumberFormat="1" applyFont="1" applyFill="1" applyBorder="1" applyAlignment="1">
      <alignment vertical="center"/>
    </xf>
    <xf numFmtId="41" fontId="8" fillId="0" borderId="9" xfId="1" applyNumberFormat="1" applyFont="1" applyFill="1" applyBorder="1" applyAlignment="1">
      <alignment vertical="center"/>
    </xf>
    <xf numFmtId="41" fontId="8" fillId="0" borderId="11" xfId="1" applyNumberFormat="1" applyFont="1" applyFill="1" applyBorder="1" applyAlignment="1">
      <alignment vertical="center"/>
    </xf>
    <xf numFmtId="41" fontId="9" fillId="0" borderId="5" xfId="1" applyNumberFormat="1" applyFont="1" applyFill="1" applyBorder="1" applyAlignment="1">
      <alignment vertical="center"/>
    </xf>
    <xf numFmtId="41" fontId="9" fillId="0" borderId="6" xfId="1" applyNumberFormat="1" applyFont="1" applyFill="1" applyBorder="1" applyAlignment="1">
      <alignment vertical="center"/>
    </xf>
    <xf numFmtId="41" fontId="5" fillId="0" borderId="12" xfId="1" applyNumberFormat="1" applyFont="1" applyFill="1" applyBorder="1" applyAlignment="1">
      <alignment vertical="center"/>
    </xf>
    <xf numFmtId="0" fontId="6" fillId="3" borderId="13" xfId="1" applyFont="1" applyFill="1" applyBorder="1" applyAlignment="1">
      <alignment vertical="center" wrapText="1"/>
    </xf>
    <xf numFmtId="41" fontId="5" fillId="0" borderId="24" xfId="1" applyNumberFormat="1" applyFont="1" applyFill="1" applyBorder="1" applyAlignment="1">
      <alignment vertical="center"/>
    </xf>
    <xf numFmtId="41" fontId="5" fillId="0" borderId="25" xfId="1" applyNumberFormat="1" applyFont="1" applyFill="1" applyBorder="1" applyAlignment="1">
      <alignment vertical="center"/>
    </xf>
    <xf numFmtId="41" fontId="5" fillId="0" borderId="26" xfId="1" applyNumberFormat="1" applyFont="1" applyFill="1" applyBorder="1" applyAlignment="1">
      <alignment vertical="center"/>
    </xf>
    <xf numFmtId="0" fontId="6" fillId="3" borderId="25" xfId="1" applyFont="1" applyFill="1" applyBorder="1" applyAlignment="1">
      <alignment vertical="center" wrapText="1"/>
    </xf>
    <xf numFmtId="0" fontId="6" fillId="3" borderId="26" xfId="1" applyFont="1" applyFill="1" applyBorder="1" applyAlignment="1">
      <alignment horizontal="center" vertical="center"/>
    </xf>
    <xf numFmtId="0" fontId="6" fillId="4" borderId="17" xfId="1" applyFont="1" applyFill="1" applyBorder="1" applyAlignment="1">
      <alignment vertical="center"/>
    </xf>
    <xf numFmtId="0" fontId="4" fillId="3" borderId="29" xfId="1" applyFont="1" applyFill="1" applyBorder="1" applyAlignment="1">
      <alignment horizontal="left" vertical="center" indent="2"/>
    </xf>
    <xf numFmtId="41" fontId="5" fillId="0" borderId="18" xfId="1" applyNumberFormat="1" applyFont="1" applyFill="1" applyBorder="1" applyAlignment="1">
      <alignment vertical="center"/>
    </xf>
    <xf numFmtId="0" fontId="6" fillId="3" borderId="14" xfId="1" applyFont="1" applyFill="1" applyBorder="1" applyAlignment="1">
      <alignment vertical="center"/>
    </xf>
    <xf numFmtId="0" fontId="6" fillId="5" borderId="21" xfId="1" applyFont="1" applyFill="1" applyBorder="1" applyAlignment="1">
      <alignment vertical="center"/>
    </xf>
    <xf numFmtId="0" fontId="4" fillId="3" borderId="30" xfId="1" applyFont="1" applyFill="1" applyBorder="1" applyAlignment="1">
      <alignment horizontal="left" vertical="center" indent="2"/>
    </xf>
    <xf numFmtId="0" fontId="6" fillId="3" borderId="31" xfId="1" applyFont="1" applyFill="1" applyBorder="1" applyAlignment="1">
      <alignment vertical="center"/>
    </xf>
    <xf numFmtId="41" fontId="5" fillId="0" borderId="5" xfId="1" applyNumberFormat="1" applyFont="1" applyFill="1" applyBorder="1" applyAlignment="1">
      <alignment horizontal="right" vertical="center"/>
    </xf>
    <xf numFmtId="41" fontId="5" fillId="0" borderId="6" xfId="1" applyNumberFormat="1" applyFont="1" applyFill="1" applyBorder="1" applyAlignment="1">
      <alignment horizontal="right" vertical="center"/>
    </xf>
    <xf numFmtId="41" fontId="10" fillId="0" borderId="18" xfId="1" applyNumberFormat="1" applyFont="1" applyFill="1" applyBorder="1" applyAlignment="1">
      <alignment vertical="center"/>
    </xf>
    <xf numFmtId="41" fontId="10" fillId="0" borderId="14" xfId="1" applyNumberFormat="1" applyFont="1" applyFill="1" applyBorder="1" applyAlignment="1">
      <alignment vertical="center"/>
    </xf>
    <xf numFmtId="41" fontId="10" fillId="0" borderId="19" xfId="1" applyNumberFormat="1" applyFont="1" applyFill="1" applyBorder="1" applyAlignment="1">
      <alignment vertical="center"/>
    </xf>
    <xf numFmtId="0" fontId="4" fillId="3" borderId="32" xfId="1" applyFont="1" applyFill="1" applyBorder="1" applyAlignment="1">
      <alignment horizontal="center" vertical="center" wrapText="1"/>
    </xf>
    <xf numFmtId="0" fontId="11" fillId="3" borderId="33" xfId="1" applyFont="1" applyFill="1" applyBorder="1" applyAlignment="1">
      <alignment vertical="center"/>
    </xf>
    <xf numFmtId="0" fontId="11" fillId="3" borderId="34" xfId="1" applyFont="1" applyFill="1" applyBorder="1" applyAlignment="1">
      <alignment vertical="center"/>
    </xf>
    <xf numFmtId="0" fontId="12" fillId="3" borderId="35" xfId="1" applyFont="1" applyFill="1" applyBorder="1" applyAlignment="1">
      <alignment horizontal="left" vertical="center" indent="2"/>
    </xf>
    <xf numFmtId="0" fontId="6" fillId="3" borderId="36" xfId="1" applyFont="1" applyFill="1" applyBorder="1" applyAlignment="1">
      <alignment horizontal="center" vertical="center"/>
    </xf>
    <xf numFmtId="41" fontId="13" fillId="0" borderId="18" xfId="1" applyNumberFormat="1" applyFont="1" applyFill="1" applyBorder="1" applyAlignment="1">
      <alignment vertical="center"/>
    </xf>
    <xf numFmtId="41" fontId="13" fillId="0" borderId="14" xfId="1" applyNumberFormat="1" applyFont="1" applyFill="1" applyBorder="1" applyAlignment="1">
      <alignment vertical="center"/>
    </xf>
    <xf numFmtId="41" fontId="13" fillId="0" borderId="19" xfId="1" applyNumberFormat="1" applyFont="1" applyFill="1" applyBorder="1" applyAlignment="1">
      <alignment vertical="center"/>
    </xf>
    <xf numFmtId="0" fontId="11" fillId="3" borderId="37" xfId="1" applyFont="1" applyFill="1" applyBorder="1" applyAlignment="1">
      <alignment vertical="center"/>
    </xf>
    <xf numFmtId="0" fontId="11" fillId="3" borderId="38" xfId="1" applyFont="1" applyFill="1" applyBorder="1" applyAlignment="1">
      <alignment vertical="center"/>
    </xf>
    <xf numFmtId="0" fontId="12" fillId="3" borderId="39" xfId="1" applyFont="1" applyFill="1" applyBorder="1" applyAlignment="1">
      <alignment horizontal="left" vertical="center" indent="2"/>
    </xf>
    <xf numFmtId="0" fontId="6" fillId="3" borderId="40" xfId="1" applyFont="1" applyFill="1" applyBorder="1" applyAlignment="1">
      <alignment horizontal="center" vertical="center"/>
    </xf>
    <xf numFmtId="41" fontId="7" fillId="0" borderId="18" xfId="1" applyNumberFormat="1" applyFont="1" applyFill="1" applyBorder="1" applyAlignment="1">
      <alignment vertical="center"/>
    </xf>
    <xf numFmtId="0" fontId="14" fillId="3" borderId="32" xfId="1" applyFont="1" applyFill="1" applyBorder="1" applyAlignment="1">
      <alignment horizontal="center" vertical="center" wrapText="1"/>
    </xf>
    <xf numFmtId="0" fontId="6" fillId="3" borderId="37" xfId="1" applyFont="1" applyFill="1" applyBorder="1" applyAlignment="1">
      <alignment vertical="center"/>
    </xf>
    <xf numFmtId="0" fontId="6" fillId="3" borderId="38" xfId="1" applyFont="1" applyFill="1" applyBorder="1" applyAlignment="1">
      <alignment vertical="center"/>
    </xf>
    <xf numFmtId="0" fontId="6" fillId="3" borderId="30" xfId="1" applyFont="1" applyFill="1" applyBorder="1" applyAlignment="1">
      <alignment horizontal="left" vertical="center"/>
    </xf>
    <xf numFmtId="41" fontId="15" fillId="0" borderId="30" xfId="1" applyNumberFormat="1" applyFont="1" applyFill="1" applyBorder="1" applyAlignment="1">
      <alignment vertical="center"/>
    </xf>
    <xf numFmtId="41" fontId="15" fillId="0" borderId="41" xfId="1" applyNumberFormat="1" applyFont="1" applyFill="1" applyBorder="1" applyAlignment="1">
      <alignment vertical="center"/>
    </xf>
    <xf numFmtId="0" fontId="16" fillId="2" borderId="41" xfId="1" applyFont="1" applyFill="1" applyBorder="1" applyAlignment="1">
      <alignment horizontal="center" vertical="center" wrapText="1"/>
    </xf>
    <xf numFmtId="0" fontId="16" fillId="2" borderId="41" xfId="1" applyFont="1" applyFill="1" applyBorder="1" applyAlignment="1">
      <alignment vertical="center"/>
    </xf>
    <xf numFmtId="0" fontId="4" fillId="3" borderId="42" xfId="1" applyFont="1" applyFill="1" applyBorder="1" applyAlignment="1">
      <alignment horizontal="center" vertical="center" wrapText="1"/>
    </xf>
    <xf numFmtId="0" fontId="4" fillId="3" borderId="18" xfId="1" applyFont="1" applyFill="1" applyBorder="1" applyAlignment="1">
      <alignment horizontal="center" vertical="center" wrapText="1"/>
    </xf>
    <xf numFmtId="0" fontId="16" fillId="2" borderId="41" xfId="1" applyFont="1" applyFill="1" applyBorder="1" applyAlignment="1">
      <alignment horizontal="center" vertical="center"/>
    </xf>
    <xf numFmtId="0" fontId="16" fillId="2" borderId="19" xfId="1" applyFont="1" applyFill="1" applyBorder="1" applyAlignment="1">
      <alignment horizontal="center" vertical="center"/>
    </xf>
    <xf numFmtId="0" fontId="6" fillId="3" borderId="8" xfId="1" applyFont="1" applyFill="1" applyBorder="1" applyAlignment="1">
      <alignment horizontal="center" vertical="center"/>
    </xf>
    <xf numFmtId="0" fontId="6" fillId="3" borderId="9" xfId="1" applyFont="1" applyFill="1" applyBorder="1" applyAlignment="1">
      <alignment horizontal="left" vertical="center"/>
    </xf>
    <xf numFmtId="0" fontId="7" fillId="2" borderId="5" xfId="1" applyFont="1" applyFill="1" applyBorder="1" applyAlignment="1">
      <alignment horizontal="center"/>
    </xf>
    <xf numFmtId="0" fontId="7" fillId="2" borderId="6" xfId="1" applyFont="1" applyFill="1" applyBorder="1" applyAlignment="1">
      <alignment horizontal="center"/>
    </xf>
    <xf numFmtId="0" fontId="17" fillId="6" borderId="1" xfId="1" applyFont="1" applyFill="1" applyBorder="1" applyAlignment="1">
      <alignment horizontal="center" vertical="center"/>
    </xf>
    <xf numFmtId="0" fontId="17" fillId="6" borderId="2" xfId="1" applyFont="1" applyFill="1" applyBorder="1" applyAlignment="1">
      <alignment horizontal="center" vertical="center"/>
    </xf>
    <xf numFmtId="0" fontId="17" fillId="6" borderId="4" xfId="1" applyFont="1" applyFill="1" applyBorder="1" applyAlignment="1">
      <alignment horizontal="center" vertical="center"/>
    </xf>
    <xf numFmtId="0" fontId="4" fillId="6" borderId="6" xfId="1" applyFont="1" applyFill="1" applyBorder="1" applyAlignment="1">
      <alignment vertical="center"/>
    </xf>
    <xf numFmtId="0" fontId="4" fillId="6" borderId="3" xfId="1" applyFont="1" applyFill="1" applyBorder="1" applyAlignment="1">
      <alignment vertical="center"/>
    </xf>
    <xf numFmtId="0" fontId="4" fillId="6" borderId="4" xfId="1" applyFont="1" applyFill="1" applyBorder="1" applyAlignment="1">
      <alignment horizontal="center" vertical="center"/>
    </xf>
    <xf numFmtId="43" fontId="4" fillId="2" borderId="43" xfId="1" applyNumberFormat="1" applyFont="1" applyFill="1" applyBorder="1" applyAlignment="1"/>
    <xf numFmtId="0" fontId="18" fillId="2" borderId="43" xfId="1" applyNumberFormat="1" applyFont="1" applyFill="1" applyBorder="1" applyAlignment="1" applyProtection="1">
      <alignment horizontal="left" vertical="top"/>
      <protection locked="0"/>
    </xf>
    <xf numFmtId="0" fontId="4" fillId="7" borderId="0" xfId="1" applyFont="1" applyFill="1" applyBorder="1" applyAlignment="1"/>
    <xf numFmtId="0" fontId="19" fillId="7" borderId="0" xfId="1" applyFont="1" applyFill="1" applyBorder="1" applyAlignment="1" applyProtection="1">
      <alignment vertical="top"/>
      <protection locked="0"/>
    </xf>
    <xf numFmtId="0" fontId="20" fillId="7" borderId="0" xfId="1" applyFont="1" applyFill="1" applyBorder="1" applyAlignment="1" applyProtection="1">
      <alignment vertical="top"/>
      <protection locked="0"/>
    </xf>
    <xf numFmtId="0" fontId="20" fillId="7" borderId="0" xfId="1" applyFont="1" applyFill="1" applyBorder="1" applyAlignment="1" applyProtection="1">
      <alignment horizontal="left" vertical="top"/>
      <protection locked="0"/>
    </xf>
    <xf numFmtId="0" fontId="4" fillId="2" borderId="0" xfId="1" applyFont="1" applyFill="1" applyBorder="1" applyAlignment="1"/>
    <xf numFmtId="0" fontId="21" fillId="2" borderId="0" xfId="1" applyNumberFormat="1" applyFont="1" applyFill="1" applyBorder="1" applyAlignment="1" applyProtection="1">
      <alignment vertical="top"/>
      <protection locked="0"/>
    </xf>
    <xf numFmtId="0" fontId="21" fillId="2" borderId="0" xfId="1" applyNumberFormat="1" applyFont="1" applyFill="1" applyBorder="1" applyAlignment="1" applyProtection="1">
      <alignment horizontal="left" vertical="top"/>
      <protection locked="0"/>
    </xf>
    <xf numFmtId="0" fontId="4" fillId="2" borderId="0" xfId="1" applyFont="1" applyFill="1" applyAlignment="1"/>
    <xf numFmtId="0" fontId="22" fillId="0" borderId="0" xfId="0" applyFont="1"/>
    <xf numFmtId="0" fontId="22" fillId="0" borderId="0" xfId="0" applyFont="1" applyFill="1" applyBorder="1"/>
    <xf numFmtId="0" fontId="22" fillId="0" borderId="0" xfId="0" applyFont="1" applyAlignment="1">
      <alignment horizontal="left"/>
    </xf>
    <xf numFmtId="0" fontId="22" fillId="0" borderId="0" xfId="0" applyFont="1" applyAlignment="1">
      <alignment horizontal="left" indent="2"/>
    </xf>
    <xf numFmtId="0" fontId="17" fillId="0" borderId="0" xfId="0" applyFont="1" applyAlignment="1">
      <alignment horizontal="left" indent="1"/>
    </xf>
    <xf numFmtId="41" fontId="22" fillId="0" borderId="0" xfId="0" applyNumberFormat="1" applyFont="1"/>
    <xf numFmtId="0" fontId="23" fillId="0" borderId="0" xfId="0" applyFont="1" applyBorder="1" applyAlignment="1">
      <alignment horizontal="left" vertical="top" wrapText="1"/>
    </xf>
    <xf numFmtId="0" fontId="17" fillId="0" borderId="0" xfId="0" applyFont="1"/>
    <xf numFmtId="41" fontId="22" fillId="5" borderId="0" xfId="0" applyNumberFormat="1" applyFont="1" applyFill="1"/>
    <xf numFmtId="41" fontId="22" fillId="8" borderId="0" xfId="0" applyNumberFormat="1" applyFont="1" applyFill="1"/>
    <xf numFmtId="41" fontId="22" fillId="9" borderId="0" xfId="0" applyNumberFormat="1" applyFont="1" applyFill="1"/>
    <xf numFmtId="0" fontId="18" fillId="0" borderId="0" xfId="0" applyFont="1" applyBorder="1" applyAlignment="1">
      <alignment horizontal="left" vertical="top" wrapText="1"/>
    </xf>
    <xf numFmtId="0" fontId="22" fillId="5" borderId="0" xfId="0" applyFont="1" applyFill="1" applyAlignment="1">
      <alignment horizontal="right"/>
    </xf>
    <xf numFmtId="0" fontId="22" fillId="9" borderId="0" xfId="0" applyFont="1" applyFill="1" applyAlignment="1">
      <alignment horizontal="center"/>
    </xf>
    <xf numFmtId="0" fontId="22" fillId="5" borderId="0" xfId="0" quotePrefix="1" applyFont="1" applyFill="1" applyAlignment="1">
      <alignment horizontal="right"/>
    </xf>
    <xf numFmtId="0" fontId="8" fillId="10" borderId="0" xfId="0" applyFont="1" applyFill="1" applyBorder="1" applyAlignment="1" applyProtection="1">
      <alignment horizontal="left" vertical="center" wrapText="1"/>
      <protection locked="0"/>
    </xf>
    <xf numFmtId="41" fontId="17" fillId="0" borderId="0" xfId="0" applyNumberFormat="1" applyFont="1"/>
    <xf numFmtId="0" fontId="8" fillId="10" borderId="44" xfId="0" applyFont="1" applyFill="1" applyBorder="1" applyAlignment="1" applyProtection="1">
      <alignment horizontal="left" vertical="center" wrapText="1"/>
      <protection locked="0"/>
    </xf>
    <xf numFmtId="0" fontId="22" fillId="7" borderId="0" xfId="0" applyFont="1" applyFill="1"/>
    <xf numFmtId="0" fontId="22" fillId="11" borderId="0" xfId="0" quotePrefix="1" applyFont="1" applyFill="1" applyAlignment="1">
      <alignment horizontal="right"/>
    </xf>
    <xf numFmtId="0" fontId="8" fillId="10" borderId="45" xfId="0" applyFont="1" applyFill="1" applyBorder="1" applyAlignment="1" applyProtection="1">
      <alignment horizontal="left" vertical="center" wrapText="1"/>
      <protection locked="0"/>
    </xf>
    <xf numFmtId="0" fontId="18" fillId="0" borderId="46" xfId="0" applyFont="1" applyBorder="1" applyAlignment="1">
      <alignment horizontal="right" vertical="top" wrapText="1"/>
    </xf>
    <xf numFmtId="0" fontId="22" fillId="0" borderId="0" xfId="0" applyFont="1" applyAlignment="1">
      <alignment horizontal="center"/>
    </xf>
    <xf numFmtId="165" fontId="18" fillId="0" borderId="46" xfId="0" applyNumberFormat="1" applyFont="1" applyBorder="1" applyAlignment="1">
      <alignment horizontal="right" vertical="top" wrapText="1"/>
    </xf>
    <xf numFmtId="0" fontId="18" fillId="0" borderId="46" xfId="0" applyFont="1" applyBorder="1" applyAlignment="1">
      <alignment horizontal="left" vertical="top" wrapText="1"/>
    </xf>
    <xf numFmtId="0" fontId="22" fillId="9" borderId="0" xfId="0" applyFont="1" applyFill="1" applyBorder="1"/>
    <xf numFmtId="0" fontId="22" fillId="5" borderId="0" xfId="0" applyFont="1" applyFill="1" applyAlignment="1">
      <alignment horizontal="center"/>
    </xf>
    <xf numFmtId="0" fontId="22" fillId="5" borderId="0" xfId="0" applyFont="1" applyFill="1"/>
    <xf numFmtId="0" fontId="18" fillId="5" borderId="46" xfId="0" applyFont="1" applyFill="1" applyBorder="1" applyAlignment="1">
      <alignment horizontal="right" vertical="top" wrapText="1"/>
    </xf>
    <xf numFmtId="0" fontId="18" fillId="5" borderId="46" xfId="0" applyFont="1" applyFill="1" applyBorder="1" applyAlignment="1">
      <alignment horizontal="center" vertical="top" wrapText="1"/>
    </xf>
    <xf numFmtId="165" fontId="18" fillId="5" borderId="46" xfId="0" applyNumberFormat="1" applyFont="1" applyFill="1" applyBorder="1" applyAlignment="1">
      <alignment horizontal="right" vertical="top" wrapText="1"/>
    </xf>
    <xf numFmtId="0" fontId="18" fillId="5" borderId="46" xfId="0" applyFont="1" applyFill="1" applyBorder="1" applyAlignment="1">
      <alignment horizontal="left" vertical="top" wrapText="1"/>
    </xf>
    <xf numFmtId="0" fontId="8" fillId="11" borderId="0" xfId="0" applyFont="1" applyFill="1" applyAlignment="1">
      <alignment horizontal="right"/>
    </xf>
    <xf numFmtId="0" fontId="8" fillId="10" borderId="47" xfId="0" applyFont="1" applyFill="1" applyBorder="1" applyAlignment="1" applyProtection="1">
      <alignment horizontal="left" vertical="center" wrapText="1"/>
      <protection locked="0"/>
    </xf>
    <xf numFmtId="41" fontId="22" fillId="13" borderId="0" xfId="0" applyNumberFormat="1" applyFont="1" applyFill="1" applyAlignment="1">
      <alignment horizontal="center"/>
    </xf>
    <xf numFmtId="0" fontId="18" fillId="13" borderId="46" xfId="0" applyFont="1" applyFill="1" applyBorder="1" applyAlignment="1">
      <alignment horizontal="right" vertical="top" wrapText="1"/>
    </xf>
    <xf numFmtId="0" fontId="22" fillId="13" borderId="0" xfId="0" applyFont="1" applyFill="1" applyAlignment="1">
      <alignment horizontal="center"/>
    </xf>
    <xf numFmtId="165" fontId="18" fillId="13" borderId="46" xfId="0" applyNumberFormat="1" applyFont="1" applyFill="1" applyBorder="1" applyAlignment="1">
      <alignment horizontal="right" vertical="top" wrapText="1"/>
    </xf>
    <xf numFmtId="0" fontId="18" fillId="13" borderId="46" xfId="0" applyFont="1" applyFill="1" applyBorder="1" applyAlignment="1">
      <alignment horizontal="left" vertical="top" wrapText="1"/>
    </xf>
    <xf numFmtId="0" fontId="22" fillId="13" borderId="0" xfId="0" applyFont="1" applyFill="1"/>
    <xf numFmtId="0" fontId="8" fillId="13" borderId="45" xfId="0" applyFont="1" applyFill="1" applyBorder="1" applyAlignment="1" applyProtection="1">
      <alignment horizontal="left" vertical="center" wrapText="1"/>
      <protection locked="0"/>
    </xf>
    <xf numFmtId="41" fontId="18" fillId="14" borderId="46" xfId="0" applyNumberFormat="1" applyFont="1" applyFill="1" applyBorder="1" applyAlignment="1">
      <alignment horizontal="right" vertical="top" wrapText="1"/>
    </xf>
    <xf numFmtId="0" fontId="18" fillId="14" borderId="46" xfId="0" applyFont="1" applyFill="1" applyBorder="1" applyAlignment="1">
      <alignment horizontal="right" vertical="top" wrapText="1"/>
    </xf>
    <xf numFmtId="0" fontId="22" fillId="14" borderId="0" xfId="0" applyFont="1" applyFill="1" applyAlignment="1">
      <alignment horizontal="center"/>
    </xf>
    <xf numFmtId="165" fontId="18" fillId="14" borderId="46" xfId="0" applyNumberFormat="1" applyFont="1" applyFill="1" applyBorder="1" applyAlignment="1">
      <alignment horizontal="right" vertical="top" wrapText="1"/>
    </xf>
    <xf numFmtId="0" fontId="18" fillId="14" borderId="46" xfId="0" applyFont="1" applyFill="1" applyBorder="1" applyAlignment="1">
      <alignment horizontal="left" vertical="top" wrapText="1"/>
    </xf>
    <xf numFmtId="0" fontId="22" fillId="14" borderId="0" xfId="0" applyFont="1" applyFill="1"/>
    <xf numFmtId="0" fontId="8" fillId="14" borderId="45" xfId="0" applyFont="1" applyFill="1" applyBorder="1" applyAlignment="1" applyProtection="1">
      <alignment horizontal="left" vertical="center" wrapText="1"/>
      <protection locked="0"/>
    </xf>
    <xf numFmtId="41" fontId="18" fillId="15" borderId="46" xfId="0" applyNumberFormat="1" applyFont="1" applyFill="1" applyBorder="1" applyAlignment="1">
      <alignment horizontal="right" vertical="top" wrapText="1"/>
    </xf>
    <xf numFmtId="0" fontId="18" fillId="15" borderId="46" xfId="0" applyFont="1" applyFill="1" applyBorder="1" applyAlignment="1">
      <alignment horizontal="right" vertical="top" wrapText="1"/>
    </xf>
    <xf numFmtId="0" fontId="22" fillId="15" borderId="0" xfId="0" applyFont="1" applyFill="1" applyAlignment="1">
      <alignment horizontal="center"/>
    </xf>
    <xf numFmtId="165" fontId="18" fillId="15" borderId="46" xfId="0" applyNumberFormat="1" applyFont="1" applyFill="1" applyBorder="1" applyAlignment="1">
      <alignment horizontal="right" vertical="top" wrapText="1"/>
    </xf>
    <xf numFmtId="0" fontId="18" fillId="15" borderId="46" xfId="0" applyFont="1" applyFill="1" applyBorder="1" applyAlignment="1">
      <alignment horizontal="left" vertical="top" wrapText="1"/>
    </xf>
    <xf numFmtId="0" fontId="22" fillId="15" borderId="0" xfId="0" applyFont="1" applyFill="1"/>
    <xf numFmtId="0" fontId="8" fillId="15" borderId="45" xfId="0" applyFont="1" applyFill="1" applyBorder="1" applyAlignment="1" applyProtection="1">
      <alignment horizontal="left" vertical="center" wrapText="1"/>
      <protection locked="0"/>
    </xf>
    <xf numFmtId="41" fontId="8" fillId="5" borderId="0" xfId="2" applyNumberFormat="1" applyFont="1" applyFill="1" applyBorder="1" applyAlignment="1" applyProtection="1">
      <alignment horizontal="right" vertical="center" wrapText="1"/>
      <protection locked="0"/>
    </xf>
    <xf numFmtId="41" fontId="22" fillId="6" borderId="0" xfId="0" applyNumberFormat="1" applyFont="1" applyFill="1"/>
    <xf numFmtId="0" fontId="18" fillId="16" borderId="46" xfId="0" applyFont="1" applyFill="1" applyBorder="1" applyAlignment="1">
      <alignment horizontal="right" vertical="top" wrapText="1"/>
    </xf>
    <xf numFmtId="0" fontId="22" fillId="16" borderId="0" xfId="0" applyFont="1" applyFill="1" applyAlignment="1">
      <alignment horizontal="center"/>
    </xf>
    <xf numFmtId="165" fontId="18" fillId="16" borderId="46" xfId="0" applyNumberFormat="1" applyFont="1" applyFill="1" applyBorder="1" applyAlignment="1">
      <alignment horizontal="right" vertical="top" wrapText="1"/>
    </xf>
    <xf numFmtId="0" fontId="18" fillId="16" borderId="46" xfId="0" applyFont="1" applyFill="1" applyBorder="1" applyAlignment="1">
      <alignment horizontal="left" vertical="top" wrapText="1"/>
    </xf>
    <xf numFmtId="0" fontId="22" fillId="16" borderId="0" xfId="0" applyFont="1" applyFill="1"/>
    <xf numFmtId="0" fontId="8" fillId="16" borderId="45" xfId="0" applyFont="1" applyFill="1" applyBorder="1" applyAlignment="1" applyProtection="1">
      <alignment horizontal="left" vertical="center" wrapText="1"/>
      <protection locked="0"/>
    </xf>
    <xf numFmtId="41" fontId="18" fillId="17" borderId="46" xfId="0" applyNumberFormat="1" applyFont="1" applyFill="1" applyBorder="1" applyAlignment="1">
      <alignment horizontal="right" vertical="top" wrapText="1"/>
    </xf>
    <xf numFmtId="0" fontId="18" fillId="17" borderId="46" xfId="0" applyFont="1" applyFill="1" applyBorder="1" applyAlignment="1">
      <alignment horizontal="right" vertical="top" wrapText="1"/>
    </xf>
    <xf numFmtId="0" fontId="22" fillId="17" borderId="0" xfId="0" applyFont="1" applyFill="1" applyAlignment="1">
      <alignment horizontal="center"/>
    </xf>
    <xf numFmtId="165" fontId="18" fillId="17" borderId="46" xfId="0" applyNumberFormat="1" applyFont="1" applyFill="1" applyBorder="1" applyAlignment="1">
      <alignment horizontal="right" vertical="top" wrapText="1"/>
    </xf>
    <xf numFmtId="0" fontId="18" fillId="17" borderId="46" xfId="0" applyFont="1" applyFill="1" applyBorder="1" applyAlignment="1">
      <alignment horizontal="left" vertical="top" wrapText="1"/>
    </xf>
    <xf numFmtId="0" fontId="22" fillId="17" borderId="0" xfId="0" applyFont="1" applyFill="1"/>
    <xf numFmtId="0" fontId="8" fillId="17" borderId="45" xfId="0" applyFont="1" applyFill="1" applyBorder="1" applyAlignment="1" applyProtection="1">
      <alignment horizontal="left" vertical="center" wrapText="1"/>
      <protection locked="0"/>
    </xf>
    <xf numFmtId="41" fontId="18" fillId="7" borderId="46" xfId="0" applyNumberFormat="1" applyFont="1" applyFill="1" applyBorder="1" applyAlignment="1">
      <alignment horizontal="right" vertical="top" wrapText="1"/>
    </xf>
    <xf numFmtId="0" fontId="18" fillId="7" borderId="46" xfId="0" applyFont="1" applyFill="1" applyBorder="1" applyAlignment="1">
      <alignment horizontal="right" vertical="top" wrapText="1"/>
    </xf>
    <xf numFmtId="0" fontId="22" fillId="7" borderId="0" xfId="0" applyFont="1" applyFill="1" applyAlignment="1">
      <alignment horizontal="center"/>
    </xf>
    <xf numFmtId="165" fontId="18" fillId="7" borderId="46" xfId="0" applyNumberFormat="1" applyFont="1" applyFill="1" applyBorder="1" applyAlignment="1">
      <alignment horizontal="right" vertical="top" wrapText="1"/>
    </xf>
    <xf numFmtId="0" fontId="18" fillId="7" borderId="46" xfId="0" applyFont="1" applyFill="1" applyBorder="1" applyAlignment="1">
      <alignment horizontal="left" vertical="top" wrapText="1"/>
    </xf>
    <xf numFmtId="0" fontId="8" fillId="7" borderId="45" xfId="0" applyFont="1" applyFill="1" applyBorder="1" applyAlignment="1" applyProtection="1">
      <alignment horizontal="left" vertical="center" wrapText="1"/>
      <protection locked="0"/>
    </xf>
    <xf numFmtId="0" fontId="9" fillId="18" borderId="0" xfId="1" applyFont="1" applyFill="1" applyBorder="1" applyAlignment="1" applyProtection="1">
      <alignment vertical="top"/>
      <protection locked="0"/>
    </xf>
    <xf numFmtId="0" fontId="9" fillId="7" borderId="0" xfId="1" applyFont="1" applyFill="1" applyBorder="1" applyAlignment="1" applyProtection="1">
      <alignment horizontal="center" vertical="top"/>
      <protection locked="0"/>
    </xf>
    <xf numFmtId="0" fontId="9" fillId="19" borderId="0" xfId="1" applyFont="1" applyFill="1" applyBorder="1" applyAlignment="1" applyProtection="1">
      <alignment vertical="top"/>
      <protection locked="0"/>
    </xf>
    <xf numFmtId="0" fontId="9" fillId="12" borderId="0" xfId="1" applyFont="1" applyFill="1" applyBorder="1" applyAlignment="1" applyProtection="1">
      <alignment vertical="top"/>
      <protection locked="0"/>
    </xf>
    <xf numFmtId="0" fontId="9" fillId="7" borderId="0" xfId="1" applyFont="1" applyFill="1" applyBorder="1" applyAlignment="1" applyProtection="1">
      <alignment vertical="top"/>
      <protection locked="0"/>
    </xf>
    <xf numFmtId="0" fontId="9" fillId="0" borderId="0" xfId="1" applyFont="1" applyFill="1" applyBorder="1" applyAlignment="1" applyProtection="1">
      <alignment vertical="top"/>
      <protection locked="0"/>
    </xf>
    <xf numFmtId="0" fontId="17" fillId="0" borderId="0" xfId="0" applyFont="1" applyFill="1" applyBorder="1"/>
    <xf numFmtId="0" fontId="9" fillId="0" borderId="0" xfId="0" applyFont="1" applyFill="1" applyBorder="1"/>
    <xf numFmtId="0" fontId="9" fillId="9" borderId="0" xfId="1" applyFont="1" applyFill="1" applyBorder="1" applyAlignment="1" applyProtection="1">
      <alignment vertical="top"/>
      <protection locked="0"/>
    </xf>
    <xf numFmtId="0" fontId="17" fillId="9" borderId="41" xfId="0" applyFont="1" applyFill="1" applyBorder="1"/>
    <xf numFmtId="0" fontId="9" fillId="9" borderId="41" xfId="0" applyFont="1" applyFill="1" applyBorder="1"/>
    <xf numFmtId="0" fontId="23" fillId="0" borderId="0" xfId="0" applyFont="1" applyAlignment="1">
      <alignment horizontal="left" indent="1"/>
    </xf>
    <xf numFmtId="41" fontId="22" fillId="0" borderId="0" xfId="0" applyNumberFormat="1" applyFont="1" applyFill="1"/>
    <xf numFmtId="41" fontId="17" fillId="5" borderId="0" xfId="0" applyNumberFormat="1" applyFont="1" applyFill="1"/>
    <xf numFmtId="41" fontId="22" fillId="16" borderId="0" xfId="0" applyNumberFormat="1" applyFont="1" applyFill="1" applyAlignment="1">
      <alignment horizontal="center"/>
    </xf>
    <xf numFmtId="0" fontId="17" fillId="18" borderId="41" xfId="0" applyFont="1" applyFill="1" applyBorder="1"/>
    <xf numFmtId="0" fontId="9" fillId="18" borderId="41" xfId="0" applyFont="1" applyFill="1" applyBorder="1"/>
    <xf numFmtId="0" fontId="4" fillId="20" borderId="0" xfId="1" applyFont="1" applyFill="1" applyBorder="1" applyAlignment="1"/>
    <xf numFmtId="0" fontId="19" fillId="20" borderId="0" xfId="1" applyFont="1" applyFill="1" applyBorder="1" applyAlignment="1" applyProtection="1">
      <alignment vertical="top"/>
      <protection locked="0"/>
    </xf>
    <xf numFmtId="0" fontId="20" fillId="20" borderId="0" xfId="1" applyFont="1" applyFill="1" applyBorder="1" applyAlignment="1" applyProtection="1">
      <alignment vertical="top"/>
      <protection locked="0"/>
    </xf>
    <xf numFmtId="0" fontId="20" fillId="20" borderId="0" xfId="1" applyFont="1" applyFill="1" applyBorder="1" applyAlignment="1" applyProtection="1">
      <alignment horizontal="left" vertical="top"/>
      <protection locked="0"/>
    </xf>
    <xf numFmtId="0" fontId="0" fillId="0" borderId="0" xfId="0" applyFont="1" applyFill="1" applyBorder="1"/>
    <xf numFmtId="0" fontId="0" fillId="0" borderId="0" xfId="0" applyAlignment="1">
      <alignment horizontal="left"/>
    </xf>
    <xf numFmtId="41" fontId="0" fillId="9" borderId="0" xfId="0" applyNumberFormat="1" applyFill="1"/>
    <xf numFmtId="41" fontId="3" fillId="8" borderId="0" xfId="0" applyNumberFormat="1" applyFont="1" applyFill="1"/>
    <xf numFmtId="41" fontId="3" fillId="0" borderId="0" xfId="0" applyNumberFormat="1" applyFont="1"/>
    <xf numFmtId="41" fontId="3" fillId="9" borderId="0" xfId="0" applyNumberFormat="1" applyFont="1" applyFill="1"/>
    <xf numFmtId="0" fontId="26" fillId="0" borderId="0" xfId="0" applyFont="1" applyBorder="1" applyAlignment="1">
      <alignment horizontal="left" vertical="top" wrapText="1"/>
    </xf>
    <xf numFmtId="0" fontId="0" fillId="5" borderId="0" xfId="0" applyFill="1" applyAlignment="1">
      <alignment horizontal="right"/>
    </xf>
    <xf numFmtId="0" fontId="0" fillId="9" borderId="0" xfId="0" applyFill="1" applyAlignment="1">
      <alignment horizontal="center"/>
    </xf>
    <xf numFmtId="0" fontId="0" fillId="5" borderId="0" xfId="0" quotePrefix="1" applyFill="1" applyAlignment="1">
      <alignment horizontal="right"/>
    </xf>
    <xf numFmtId="0" fontId="27" fillId="10" borderId="0" xfId="0" applyFont="1" applyFill="1" applyBorder="1" applyAlignment="1" applyProtection="1">
      <alignment horizontal="left" vertical="center" wrapText="1"/>
      <protection locked="0"/>
    </xf>
    <xf numFmtId="41" fontId="0" fillId="8" borderId="0" xfId="0" applyNumberFormat="1" applyFont="1" applyFill="1"/>
    <xf numFmtId="0" fontId="27" fillId="10" borderId="44" xfId="0" applyFont="1" applyFill="1" applyBorder="1" applyAlignment="1" applyProtection="1">
      <alignment horizontal="left" vertical="center" wrapText="1"/>
      <protection locked="0"/>
    </xf>
    <xf numFmtId="0" fontId="26" fillId="17" borderId="46" xfId="0" applyFont="1" applyFill="1" applyBorder="1" applyAlignment="1">
      <alignment horizontal="left" vertical="top" wrapText="1"/>
    </xf>
    <xf numFmtId="41" fontId="0" fillId="0" borderId="0" xfId="0" applyNumberFormat="1"/>
    <xf numFmtId="0" fontId="0" fillId="11" borderId="0" xfId="0" quotePrefix="1" applyFill="1" applyAlignment="1">
      <alignment horizontal="right"/>
    </xf>
    <xf numFmtId="0" fontId="27" fillId="10" borderId="45" xfId="0" applyFont="1" applyFill="1" applyBorder="1" applyAlignment="1" applyProtection="1">
      <alignment horizontal="left" vertical="center" wrapText="1"/>
      <protection locked="0"/>
    </xf>
    <xf numFmtId="0" fontId="26" fillId="0" borderId="46" xfId="0" applyFont="1" applyBorder="1" applyAlignment="1">
      <alignment horizontal="right" vertical="top" wrapText="1"/>
    </xf>
    <xf numFmtId="0" fontId="0" fillId="0" borderId="0" xfId="0" applyAlignment="1">
      <alignment horizontal="center"/>
    </xf>
    <xf numFmtId="0" fontId="26" fillId="0" borderId="46" xfId="0" applyFont="1" applyBorder="1" applyAlignment="1">
      <alignment horizontal="left" vertical="top" wrapText="1"/>
    </xf>
    <xf numFmtId="0" fontId="0" fillId="9" borderId="0" xfId="0" applyFont="1" applyFill="1" applyBorder="1"/>
    <xf numFmtId="0" fontId="0" fillId="5" borderId="0" xfId="0" applyFill="1" applyAlignment="1">
      <alignment horizontal="center"/>
    </xf>
    <xf numFmtId="0" fontId="0" fillId="5" borderId="0" xfId="0" applyFill="1"/>
    <xf numFmtId="0" fontId="26" fillId="5" borderId="46" xfId="0" applyFont="1" applyFill="1" applyBorder="1" applyAlignment="1">
      <alignment horizontal="right" vertical="top" wrapText="1"/>
    </xf>
    <xf numFmtId="0" fontId="26" fillId="5" borderId="46" xfId="0" applyFont="1" applyFill="1" applyBorder="1" applyAlignment="1">
      <alignment horizontal="center" vertical="top" wrapText="1"/>
    </xf>
    <xf numFmtId="0" fontId="26" fillId="5" borderId="46" xfId="0" applyFont="1" applyFill="1" applyBorder="1" applyAlignment="1">
      <alignment horizontal="left" vertical="top" wrapText="1"/>
    </xf>
    <xf numFmtId="0" fontId="28" fillId="11" borderId="0" xfId="0" applyFont="1" applyFill="1" applyAlignment="1">
      <alignment horizontal="right"/>
    </xf>
    <xf numFmtId="0" fontId="27" fillId="10" borderId="47" xfId="0" applyFont="1" applyFill="1" applyBorder="1" applyAlignment="1" applyProtection="1">
      <alignment horizontal="left" vertical="center" wrapText="1"/>
      <protection locked="0"/>
    </xf>
    <xf numFmtId="0" fontId="26" fillId="13" borderId="46" xfId="0" applyFont="1" applyFill="1" applyBorder="1" applyAlignment="1">
      <alignment horizontal="right" vertical="top" wrapText="1"/>
    </xf>
    <xf numFmtId="0" fontId="0" fillId="13" borderId="0" xfId="0" applyFill="1" applyAlignment="1">
      <alignment horizontal="center"/>
    </xf>
    <xf numFmtId="0" fontId="26" fillId="13" borderId="46" xfId="0" applyFont="1" applyFill="1" applyBorder="1" applyAlignment="1">
      <alignment horizontal="left" vertical="top" wrapText="1"/>
    </xf>
    <xf numFmtId="0" fontId="0" fillId="13" borderId="0" xfId="0" applyFill="1"/>
    <xf numFmtId="0" fontId="27" fillId="13" borderId="45" xfId="0" applyFont="1" applyFill="1" applyBorder="1" applyAlignment="1" applyProtection="1">
      <alignment horizontal="left" vertical="center" wrapText="1"/>
      <protection locked="0"/>
    </xf>
    <xf numFmtId="0" fontId="26" fillId="14" borderId="46" xfId="0" applyFont="1" applyFill="1" applyBorder="1" applyAlignment="1">
      <alignment horizontal="right" vertical="top" wrapText="1"/>
    </xf>
    <xf numFmtId="0" fontId="0" fillId="14" borderId="0" xfId="0" applyFill="1" applyAlignment="1">
      <alignment horizontal="center"/>
    </xf>
    <xf numFmtId="0" fontId="26" fillId="14" borderId="46" xfId="0" applyFont="1" applyFill="1" applyBorder="1" applyAlignment="1">
      <alignment horizontal="left" vertical="top" wrapText="1"/>
    </xf>
    <xf numFmtId="0" fontId="0" fillId="14" borderId="0" xfId="0" applyFill="1"/>
    <xf numFmtId="0" fontId="27" fillId="14" borderId="45" xfId="0" applyFont="1" applyFill="1" applyBorder="1" applyAlignment="1" applyProtection="1">
      <alignment horizontal="left" vertical="center" wrapText="1"/>
      <protection locked="0"/>
    </xf>
    <xf numFmtId="0" fontId="26" fillId="15" borderId="46" xfId="0" applyFont="1" applyFill="1" applyBorder="1" applyAlignment="1">
      <alignment horizontal="right" vertical="top" wrapText="1"/>
    </xf>
    <xf numFmtId="0" fontId="0" fillId="15" borderId="0" xfId="0" applyFill="1" applyAlignment="1">
      <alignment horizontal="center"/>
    </xf>
    <xf numFmtId="0" fontId="26" fillId="15" borderId="46" xfId="0" applyFont="1" applyFill="1" applyBorder="1" applyAlignment="1">
      <alignment horizontal="left" vertical="top" wrapText="1"/>
    </xf>
    <xf numFmtId="0" fontId="0" fillId="15" borderId="0" xfId="0" applyFill="1"/>
    <xf numFmtId="0" fontId="27" fillId="15" borderId="45" xfId="0" applyFont="1" applyFill="1" applyBorder="1" applyAlignment="1" applyProtection="1">
      <alignment horizontal="left" vertical="center" wrapText="1"/>
      <protection locked="0"/>
    </xf>
    <xf numFmtId="0" fontId="26" fillId="16" borderId="46" xfId="0" applyFont="1" applyFill="1" applyBorder="1" applyAlignment="1">
      <alignment horizontal="right" vertical="top" wrapText="1"/>
    </xf>
    <xf numFmtId="0" fontId="0" fillId="16" borderId="0" xfId="0" applyFill="1" applyAlignment="1">
      <alignment horizontal="center"/>
    </xf>
    <xf numFmtId="0" fontId="26" fillId="16" borderId="46" xfId="0" applyFont="1" applyFill="1" applyBorder="1" applyAlignment="1">
      <alignment horizontal="left" vertical="top" wrapText="1"/>
    </xf>
    <xf numFmtId="0" fontId="0" fillId="16" borderId="0" xfId="0" applyFill="1"/>
    <xf numFmtId="0" fontId="27" fillId="16" borderId="45" xfId="0" applyFont="1" applyFill="1" applyBorder="1" applyAlignment="1" applyProtection="1">
      <alignment horizontal="left" vertical="center" wrapText="1"/>
      <protection locked="0"/>
    </xf>
    <xf numFmtId="41" fontId="0" fillId="17" borderId="0" xfId="0" applyNumberFormat="1" applyFill="1" applyAlignment="1">
      <alignment horizontal="center"/>
    </xf>
    <xf numFmtId="0" fontId="26" fillId="17" borderId="46" xfId="0" applyFont="1" applyFill="1" applyBorder="1" applyAlignment="1">
      <alignment horizontal="right" vertical="top" wrapText="1"/>
    </xf>
    <xf numFmtId="0" fontId="0" fillId="17" borderId="0" xfId="0" applyFill="1" applyAlignment="1">
      <alignment horizontal="center"/>
    </xf>
    <xf numFmtId="0" fontId="0" fillId="17" borderId="0" xfId="0" applyFill="1"/>
    <xf numFmtId="0" fontId="27" fillId="17" borderId="45" xfId="0" applyFont="1" applyFill="1" applyBorder="1" applyAlignment="1" applyProtection="1">
      <alignment horizontal="left" vertical="center" wrapText="1"/>
      <protection locked="0"/>
    </xf>
    <xf numFmtId="0" fontId="26" fillId="7" borderId="46" xfId="0" applyFont="1" applyFill="1" applyBorder="1" applyAlignment="1">
      <alignment horizontal="right" vertical="top" wrapText="1"/>
    </xf>
    <xf numFmtId="0" fontId="0" fillId="7" borderId="0" xfId="0" applyFill="1" applyAlignment="1">
      <alignment horizontal="center"/>
    </xf>
    <xf numFmtId="0" fontId="26" fillId="7" borderId="46" xfId="0" applyFont="1" applyFill="1" applyBorder="1" applyAlignment="1">
      <alignment horizontal="left" vertical="top" wrapText="1"/>
    </xf>
    <xf numFmtId="0" fontId="0" fillId="7" borderId="0" xfId="0" applyFill="1"/>
    <xf numFmtId="0" fontId="27" fillId="7" borderId="45" xfId="0" applyFont="1" applyFill="1" applyBorder="1" applyAlignment="1" applyProtection="1">
      <alignment horizontal="left" vertical="center" wrapText="1"/>
      <protection locked="0"/>
    </xf>
    <xf numFmtId="0" fontId="29" fillId="0" borderId="0" xfId="0" applyFont="1" applyAlignment="1"/>
    <xf numFmtId="165" fontId="23" fillId="17" borderId="46" xfId="0" applyNumberFormat="1" applyFont="1" applyFill="1" applyBorder="1" applyAlignment="1">
      <alignment horizontal="center" vertical="top"/>
    </xf>
    <xf numFmtId="0" fontId="9" fillId="19" borderId="0" xfId="1" applyFont="1" applyFill="1" applyBorder="1" applyAlignment="1" applyProtection="1">
      <alignment horizontal="center" vertical="top"/>
      <protection locked="0"/>
    </xf>
    <xf numFmtId="0" fontId="30" fillId="0" borderId="0" xfId="0" applyFont="1" applyFill="1" applyBorder="1" applyAlignment="1"/>
    <xf numFmtId="0" fontId="31" fillId="0" borderId="0" xfId="0" applyFont="1" applyFill="1" applyBorder="1" applyAlignment="1"/>
    <xf numFmtId="0" fontId="29" fillId="0" borderId="0" xfId="0" applyFont="1"/>
    <xf numFmtId="0" fontId="9" fillId="9" borderId="0" xfId="1" applyFont="1" applyFill="1" applyBorder="1" applyAlignment="1" applyProtection="1">
      <alignment horizontal="center" vertical="top"/>
      <protection locked="0"/>
    </xf>
    <xf numFmtId="0" fontId="30" fillId="9" borderId="41" xfId="0" applyFont="1" applyFill="1" applyBorder="1"/>
    <xf numFmtId="0" fontId="31" fillId="9" borderId="41" xfId="0" applyFont="1" applyFill="1" applyBorder="1"/>
    <xf numFmtId="41" fontId="26" fillId="13" borderId="46" xfId="0" applyNumberFormat="1" applyFont="1" applyFill="1" applyBorder="1" applyAlignment="1">
      <alignment horizontal="right" vertical="top" wrapText="1"/>
    </xf>
    <xf numFmtId="41" fontId="18" fillId="5" borderId="46" xfId="0" applyNumberFormat="1" applyFont="1" applyFill="1" applyBorder="1" applyAlignment="1">
      <alignment horizontal="right" vertical="top"/>
    </xf>
    <xf numFmtId="41" fontId="0" fillId="14" borderId="0" xfId="0" applyNumberFormat="1" applyFill="1" applyAlignment="1">
      <alignment horizontal="center"/>
    </xf>
    <xf numFmtId="41" fontId="0" fillId="15" borderId="0" xfId="0" applyNumberFormat="1" applyFill="1" applyAlignment="1">
      <alignment horizontal="center"/>
    </xf>
    <xf numFmtId="41" fontId="3" fillId="5" borderId="0" xfId="0" applyNumberFormat="1" applyFont="1" applyFill="1"/>
    <xf numFmtId="0" fontId="9" fillId="18" borderId="0" xfId="1" applyFont="1" applyFill="1" applyBorder="1" applyAlignment="1" applyProtection="1">
      <alignment horizontal="center" vertical="top"/>
      <protection locked="0"/>
    </xf>
    <xf numFmtId="0" fontId="30" fillId="18" borderId="41" xfId="0" applyFont="1" applyFill="1" applyBorder="1"/>
    <xf numFmtId="0" fontId="31" fillId="18" borderId="41" xfId="0" applyFont="1" applyFill="1" applyBorder="1"/>
    <xf numFmtId="0" fontId="20" fillId="16" borderId="0" xfId="1" applyFont="1" applyFill="1" applyBorder="1" applyAlignment="1" applyProtection="1">
      <alignment horizontal="left" vertical="top"/>
      <protection locked="0"/>
    </xf>
    <xf numFmtId="0" fontId="20" fillId="16" borderId="0" xfId="1" applyFont="1" applyFill="1" applyBorder="1" applyAlignment="1" applyProtection="1">
      <alignment vertical="top"/>
      <protection locked="0"/>
    </xf>
    <xf numFmtId="0" fontId="19" fillId="16" borderId="0" xfId="1" applyFont="1" applyFill="1" applyBorder="1" applyAlignment="1" applyProtection="1">
      <alignment vertical="top"/>
      <protection locked="0"/>
    </xf>
    <xf numFmtId="0" fontId="4" fillId="16" borderId="0" xfId="1" applyFont="1" applyFill="1" applyBorder="1" applyAlignment="1"/>
    <xf numFmtId="0" fontId="9" fillId="12" borderId="0" xfId="1" applyFont="1" applyFill="1" applyBorder="1" applyAlignment="1" applyProtection="1">
      <alignment horizontal="center" vertical="top"/>
      <protection locked="0"/>
    </xf>
    <xf numFmtId="165" fontId="23" fillId="16" borderId="46" xfId="0" applyNumberFormat="1" applyFont="1" applyFill="1" applyBorder="1" applyAlignment="1">
      <alignment horizontal="right" vertical="top" wrapText="1"/>
    </xf>
    <xf numFmtId="41" fontId="0" fillId="12" borderId="0" xfId="0" applyNumberFormat="1" applyFill="1"/>
    <xf numFmtId="41" fontId="0" fillId="6" borderId="0" xfId="0" applyNumberFormat="1" applyFill="1"/>
    <xf numFmtId="41" fontId="26" fillId="17" borderId="46" xfId="0" applyNumberFormat="1" applyFont="1" applyFill="1" applyBorder="1" applyAlignment="1">
      <alignment horizontal="right" vertical="top" wrapText="1"/>
    </xf>
    <xf numFmtId="41" fontId="18" fillId="16" borderId="46" xfId="0" applyNumberFormat="1" applyFont="1" applyFill="1" applyBorder="1" applyAlignment="1">
      <alignment horizontal="right" vertical="top" wrapText="1"/>
    </xf>
    <xf numFmtId="41" fontId="26" fillId="14" borderId="46" xfId="0" applyNumberFormat="1" applyFont="1" applyFill="1" applyBorder="1" applyAlignment="1">
      <alignment horizontal="right" vertical="top" wrapText="1"/>
    </xf>
    <xf numFmtId="41" fontId="0" fillId="5" borderId="0" xfId="0" applyNumberFormat="1" applyFill="1"/>
    <xf numFmtId="0" fontId="31" fillId="0" borderId="0" xfId="0" applyFont="1" applyFill="1" applyBorder="1"/>
    <xf numFmtId="0" fontId="30" fillId="0" borderId="0" xfId="0" applyFont="1" applyFill="1" applyBorder="1"/>
    <xf numFmtId="41" fontId="0" fillId="0" borderId="0" xfId="0" applyNumberFormat="1" applyFill="1"/>
    <xf numFmtId="0" fontId="20" fillId="15" borderId="0" xfId="1" applyFont="1" applyFill="1" applyBorder="1" applyAlignment="1" applyProtection="1">
      <alignment horizontal="left" vertical="top"/>
      <protection locked="0"/>
    </xf>
    <xf numFmtId="0" fontId="20" fillId="15" borderId="0" xfId="1" applyFont="1" applyFill="1" applyBorder="1" applyAlignment="1" applyProtection="1">
      <alignment vertical="top"/>
      <protection locked="0"/>
    </xf>
    <xf numFmtId="0" fontId="19" fillId="15" borderId="0" xfId="1" applyFont="1" applyFill="1" applyBorder="1" applyAlignment="1" applyProtection="1">
      <alignment vertical="top"/>
      <protection locked="0"/>
    </xf>
    <xf numFmtId="0" fontId="4" fillId="15" borderId="0" xfId="1" applyFont="1" applyFill="1" applyBorder="1" applyAlignment="1"/>
    <xf numFmtId="0" fontId="17" fillId="12" borderId="0" xfId="1" applyFont="1" applyFill="1" applyBorder="1" applyAlignment="1" applyProtection="1">
      <alignment horizontal="center" vertical="top"/>
      <protection locked="0"/>
    </xf>
    <xf numFmtId="165" fontId="23" fillId="15" borderId="46" xfId="0" applyNumberFormat="1" applyFont="1" applyFill="1" applyBorder="1" applyAlignment="1">
      <alignment horizontal="center" vertical="top" wrapText="1"/>
    </xf>
    <xf numFmtId="41" fontId="32" fillId="12" borderId="0" xfId="0" applyNumberFormat="1" applyFont="1" applyFill="1"/>
    <xf numFmtId="41" fontId="28" fillId="12" borderId="0" xfId="0" applyNumberFormat="1" applyFont="1" applyFill="1"/>
    <xf numFmtId="41" fontId="3" fillId="0" borderId="0" xfId="0" applyNumberFormat="1" applyFont="1" applyFill="1"/>
    <xf numFmtId="41" fontId="0" fillId="0" borderId="0" xfId="0" applyNumberFormat="1" applyFont="1" applyFill="1"/>
    <xf numFmtId="0" fontId="9" fillId="15" borderId="0" xfId="1" applyFont="1" applyFill="1" applyBorder="1" applyAlignment="1" applyProtection="1">
      <alignment vertical="top"/>
      <protection locked="0"/>
    </xf>
    <xf numFmtId="0" fontId="3" fillId="15" borderId="0" xfId="0" applyFont="1" applyFill="1" applyAlignment="1">
      <alignment horizontal="center"/>
    </xf>
    <xf numFmtId="41" fontId="0" fillId="15" borderId="0" xfId="0" applyNumberFormat="1" applyFill="1"/>
    <xf numFmtId="41" fontId="3" fillId="12" borderId="0" xfId="0" applyNumberFormat="1" applyFont="1" applyFill="1"/>
    <xf numFmtId="0" fontId="20" fillId="14" borderId="0" xfId="1" applyFont="1" applyFill="1" applyBorder="1" applyAlignment="1" applyProtection="1">
      <alignment horizontal="left" vertical="top"/>
      <protection locked="0"/>
    </xf>
    <xf numFmtId="0" fontId="20" fillId="14" borderId="0" xfId="1" applyFont="1" applyFill="1" applyBorder="1" applyAlignment="1" applyProtection="1">
      <alignment vertical="top"/>
      <protection locked="0"/>
    </xf>
    <xf numFmtId="0" fontId="19" fillId="14" borderId="0" xfId="1" applyFont="1" applyFill="1" applyBorder="1" applyAlignment="1" applyProtection="1">
      <alignment vertical="top"/>
      <protection locked="0"/>
    </xf>
    <xf numFmtId="0" fontId="4" fillId="14" borderId="0" xfId="1" applyFont="1" applyFill="1" applyBorder="1" applyAlignment="1"/>
    <xf numFmtId="0" fontId="23" fillId="14" borderId="46" xfId="0" applyFont="1" applyFill="1" applyBorder="1" applyAlignment="1">
      <alignment horizontal="center" vertical="top" wrapText="1"/>
    </xf>
    <xf numFmtId="41" fontId="3" fillId="17" borderId="0" xfId="0" applyNumberFormat="1" applyFont="1" applyFill="1" applyAlignment="1">
      <alignment horizontal="center"/>
    </xf>
    <xf numFmtId="41" fontId="26" fillId="15" borderId="46" xfId="0" applyNumberFormat="1" applyFont="1" applyFill="1" applyBorder="1" applyAlignment="1">
      <alignment horizontal="right" vertical="top" wrapText="1"/>
    </xf>
    <xf numFmtId="41" fontId="26" fillId="14" borderId="46" xfId="0" applyNumberFormat="1" applyFont="1" applyFill="1" applyBorder="1" applyAlignment="1">
      <alignment horizontal="left" vertical="top" wrapText="1"/>
    </xf>
    <xf numFmtId="41" fontId="26" fillId="13" borderId="46" xfId="0" applyNumberFormat="1" applyFont="1" applyFill="1" applyBorder="1" applyAlignment="1">
      <alignment horizontal="left" vertical="top" wrapText="1"/>
    </xf>
    <xf numFmtId="41" fontId="33" fillId="0" borderId="0" xfId="0" applyNumberFormat="1" applyFont="1"/>
    <xf numFmtId="41" fontId="33" fillId="5" borderId="0" xfId="0" applyNumberFormat="1" applyFont="1" applyFill="1"/>
    <xf numFmtId="41" fontId="33" fillId="0" borderId="0" xfId="0" applyNumberFormat="1" applyFont="1" applyFill="1"/>
    <xf numFmtId="41" fontId="34" fillId="0" borderId="0" xfId="0" applyNumberFormat="1" applyFont="1"/>
    <xf numFmtId="41" fontId="28" fillId="0" borderId="0" xfId="0" applyNumberFormat="1" applyFont="1"/>
    <xf numFmtId="0" fontId="35" fillId="13" borderId="0" xfId="1" applyFont="1" applyFill="1" applyBorder="1" applyAlignment="1" applyProtection="1">
      <alignment horizontal="left" vertical="top"/>
      <protection locked="0"/>
    </xf>
    <xf numFmtId="0" fontId="35" fillId="13" borderId="0" xfId="1" applyFont="1" applyFill="1" applyBorder="1" applyAlignment="1" applyProtection="1">
      <alignment vertical="top"/>
      <protection locked="0"/>
    </xf>
    <xf numFmtId="0" fontId="36" fillId="13" borderId="0" xfId="1" applyFont="1" applyFill="1" applyBorder="1" applyAlignment="1" applyProtection="1">
      <alignment vertical="top"/>
      <protection locked="0"/>
    </xf>
    <xf numFmtId="0" fontId="14" fillId="13" borderId="0" xfId="1" applyFont="1" applyFill="1" applyBorder="1" applyAlignment="1"/>
    <xf numFmtId="164" fontId="5" fillId="0" borderId="14" xfId="1" applyNumberFormat="1" applyFont="1" applyFill="1" applyBorder="1" applyAlignment="1">
      <alignment vertical="center"/>
    </xf>
    <xf numFmtId="0" fontId="23" fillId="13" borderId="46" xfId="0" applyFont="1" applyFill="1" applyBorder="1" applyAlignment="1">
      <alignment horizontal="left" vertical="top"/>
    </xf>
    <xf numFmtId="0" fontId="3" fillId="0" borderId="0" xfId="0" applyFont="1"/>
    <xf numFmtId="0" fontId="3" fillId="5" borderId="0" xfId="0" quotePrefix="1" applyFont="1" applyFill="1" applyAlignment="1">
      <alignment horizontal="right"/>
    </xf>
    <xf numFmtId="0" fontId="3" fillId="9" borderId="0" xfId="0" applyFont="1" applyFill="1" applyAlignment="1">
      <alignment horizontal="center"/>
    </xf>
    <xf numFmtId="0" fontId="3" fillId="5" borderId="0" xfId="0" applyFont="1" applyFill="1" applyAlignment="1">
      <alignment horizontal="right"/>
    </xf>
    <xf numFmtId="0" fontId="37" fillId="0" borderId="0" xfId="0" applyFont="1" applyBorder="1" applyAlignment="1">
      <alignment horizontal="left" vertical="top" wrapText="1"/>
    </xf>
    <xf numFmtId="0" fontId="3" fillId="0" borderId="0" xfId="0" applyFont="1" applyFill="1" applyBorder="1"/>
    <xf numFmtId="0" fontId="38" fillId="21" borderId="0" xfId="1" applyFont="1" applyFill="1" applyBorder="1" applyAlignment="1" applyProtection="1">
      <alignment horizontal="left" vertical="top"/>
      <protection locked="0"/>
    </xf>
    <xf numFmtId="0" fontId="38" fillId="21" borderId="0" xfId="1" applyFont="1" applyFill="1" applyBorder="1" applyAlignment="1" applyProtection="1">
      <alignment vertical="top"/>
      <protection locked="0"/>
    </xf>
    <xf numFmtId="0" fontId="39" fillId="21" borderId="0" xfId="1" applyFont="1" applyFill="1" applyBorder="1" applyAlignment="1" applyProtection="1">
      <alignment vertical="top"/>
      <protection locked="0"/>
    </xf>
    <xf numFmtId="0" fontId="4" fillId="21" borderId="0" xfId="1" applyFont="1" applyFill="1" applyBorder="1" applyAlignment="1"/>
    <xf numFmtId="41" fontId="40" fillId="0" borderId="14" xfId="1" applyNumberFormat="1" applyFont="1" applyFill="1" applyBorder="1" applyAlignment="1">
      <alignment vertical="center"/>
    </xf>
    <xf numFmtId="41" fontId="40" fillId="0" borderId="18" xfId="1" applyNumberFormat="1" applyFont="1" applyFill="1" applyBorder="1" applyAlignment="1">
      <alignment vertical="center"/>
    </xf>
    <xf numFmtId="41" fontId="41" fillId="0" borderId="41" xfId="1" applyNumberFormat="1" applyFont="1" applyFill="1" applyBorder="1" applyAlignment="1">
      <alignment vertical="center"/>
    </xf>
    <xf numFmtId="41" fontId="41" fillId="0" borderId="30" xfId="1" applyNumberFormat="1" applyFont="1" applyFill="1" applyBorder="1" applyAlignment="1">
      <alignment vertical="center"/>
    </xf>
    <xf numFmtId="41" fontId="22" fillId="0" borderId="6" xfId="1" applyNumberFormat="1" applyFont="1" applyFill="1" applyBorder="1" applyAlignment="1">
      <alignment horizontal="right" vertical="center"/>
    </xf>
    <xf numFmtId="41" fontId="22" fillId="0" borderId="5" xfId="1" applyNumberFormat="1" applyFont="1" applyFill="1" applyBorder="1" applyAlignment="1">
      <alignment horizontal="right" vertical="center"/>
    </xf>
    <xf numFmtId="41" fontId="22" fillId="0" borderId="9" xfId="1" applyNumberFormat="1" applyFont="1" applyFill="1" applyBorder="1" applyAlignment="1">
      <alignment vertical="center"/>
    </xf>
    <xf numFmtId="41" fontId="22" fillId="0" borderId="8" xfId="1" applyNumberFormat="1" applyFont="1" applyFill="1" applyBorder="1" applyAlignment="1">
      <alignment vertical="center"/>
    </xf>
    <xf numFmtId="0" fontId="17" fillId="0" borderId="6" xfId="1" applyFont="1" applyFill="1" applyBorder="1" applyAlignment="1">
      <alignment horizontal="center" vertical="center"/>
    </xf>
    <xf numFmtId="0" fontId="17" fillId="0" borderId="5" xfId="1" applyFont="1" applyFill="1" applyBorder="1" applyAlignment="1">
      <alignment horizontal="center" vertical="center"/>
    </xf>
    <xf numFmtId="41" fontId="17" fillId="0" borderId="6" xfId="1" applyNumberFormat="1" applyFont="1" applyFill="1" applyBorder="1" applyAlignment="1">
      <alignment vertical="center"/>
    </xf>
    <xf numFmtId="41" fontId="17" fillId="0" borderId="5" xfId="1" applyNumberFormat="1" applyFont="1" applyFill="1" applyBorder="1" applyAlignment="1">
      <alignment vertical="center"/>
    </xf>
    <xf numFmtId="0" fontId="42" fillId="0" borderId="0" xfId="3" applyNumberFormat="1" applyFont="1" applyProtection="1"/>
    <xf numFmtId="0" fontId="42" fillId="9" borderId="0" xfId="3" applyNumberFormat="1" applyFont="1" applyFill="1" applyProtection="1"/>
    <xf numFmtId="0" fontId="42" fillId="11" borderId="0" xfId="3" applyNumberFormat="1" applyFont="1" applyFill="1" applyProtection="1"/>
    <xf numFmtId="0" fontId="43" fillId="0" borderId="41" xfId="3" applyNumberFormat="1" applyFont="1" applyBorder="1" applyAlignment="1" applyProtection="1">
      <alignment horizontal="left" indent="2"/>
    </xf>
    <xf numFmtId="3" fontId="43" fillId="0" borderId="41" xfId="3" applyNumberFormat="1" applyFont="1" applyBorder="1" applyProtection="1"/>
    <xf numFmtId="0" fontId="42" fillId="18" borderId="0" xfId="3" applyNumberFormat="1" applyFont="1" applyFill="1" applyProtection="1"/>
    <xf numFmtId="0" fontId="42" fillId="5" borderId="0" xfId="3" applyNumberFormat="1" applyFont="1" applyFill="1" applyProtection="1"/>
    <xf numFmtId="0" fontId="4" fillId="0" borderId="0" xfId="1" applyFont="1" applyAlignment="1">
      <alignment vertical="center"/>
    </xf>
    <xf numFmtId="41" fontId="8" fillId="0" borderId="8" xfId="1" applyNumberFormat="1" applyFont="1" applyBorder="1" applyAlignment="1">
      <alignment vertical="center"/>
    </xf>
    <xf numFmtId="41" fontId="8" fillId="0" borderId="9" xfId="1" applyNumberFormat="1" applyFont="1" applyBorder="1" applyAlignment="1">
      <alignment vertical="center"/>
    </xf>
    <xf numFmtId="0" fontId="7" fillId="2" borderId="5" xfId="1" applyFont="1" applyFill="1" applyBorder="1" applyAlignment="1">
      <alignment horizontal="center" vertical="center"/>
    </xf>
    <xf numFmtId="0" fontId="7" fillId="2" borderId="6" xfId="1" applyFont="1" applyFill="1" applyBorder="1" applyAlignment="1">
      <alignment horizontal="center" vertical="center"/>
    </xf>
    <xf numFmtId="0" fontId="4" fillId="2" borderId="7" xfId="1" applyFont="1" applyFill="1" applyBorder="1" applyAlignment="1">
      <alignment horizontal="center" vertical="center"/>
    </xf>
    <xf numFmtId="41" fontId="10" fillId="0" borderId="25" xfId="1" applyNumberFormat="1" applyFont="1" applyBorder="1" applyAlignment="1">
      <alignment vertical="center"/>
    </xf>
    <xf numFmtId="41" fontId="5" fillId="0" borderId="24" xfId="1" applyNumberFormat="1" applyFont="1" applyBorder="1" applyAlignment="1">
      <alignment vertical="center"/>
    </xf>
    <xf numFmtId="41" fontId="5" fillId="0" borderId="25" xfId="1" applyNumberFormat="1" applyFont="1" applyBorder="1" applyAlignment="1">
      <alignment vertical="center"/>
    </xf>
    <xf numFmtId="41" fontId="10" fillId="9" borderId="25" xfId="1" applyNumberFormat="1" applyFont="1" applyFill="1" applyBorder="1" applyAlignment="1">
      <alignment vertical="center"/>
    </xf>
    <xf numFmtId="0" fontId="6" fillId="3" borderId="49" xfId="1" applyFont="1" applyFill="1" applyBorder="1" applyAlignment="1">
      <alignment horizontal="center" vertical="center"/>
    </xf>
    <xf numFmtId="41" fontId="8" fillId="9" borderId="9" xfId="1" applyNumberFormat="1" applyFont="1" applyFill="1" applyBorder="1" applyAlignment="1">
      <alignment vertical="center"/>
    </xf>
    <xf numFmtId="41" fontId="4" fillId="9" borderId="50" xfId="1" applyNumberFormat="1" applyFont="1" applyFill="1" applyBorder="1" applyAlignment="1">
      <alignment vertical="center"/>
    </xf>
    <xf numFmtId="41" fontId="8" fillId="9" borderId="11" xfId="1" applyNumberFormat="1" applyFont="1" applyFill="1" applyBorder="1" applyAlignment="1">
      <alignment vertical="center"/>
    </xf>
    <xf numFmtId="0" fontId="12" fillId="3" borderId="37" xfId="1" applyFont="1" applyFill="1" applyBorder="1" applyAlignment="1">
      <alignment horizontal="left" vertical="center" indent="4"/>
    </xf>
    <xf numFmtId="0" fontId="6" fillId="3" borderId="37" xfId="1" applyFont="1" applyFill="1" applyBorder="1" applyAlignment="1">
      <alignment horizontal="left" vertical="center" indent="2"/>
    </xf>
    <xf numFmtId="0" fontId="41" fillId="0" borderId="0" xfId="1" applyFont="1" applyAlignment="1">
      <alignment vertical="center"/>
    </xf>
    <xf numFmtId="41" fontId="15" fillId="0" borderId="42" xfId="1" applyNumberFormat="1" applyFont="1" applyBorder="1" applyAlignment="1">
      <alignment vertical="center"/>
    </xf>
    <xf numFmtId="41" fontId="15" fillId="0" borderId="38" xfId="1" applyNumberFormat="1" applyFont="1" applyBorder="1" applyAlignment="1">
      <alignment vertical="center"/>
    </xf>
    <xf numFmtId="41" fontId="15" fillId="22" borderId="51" xfId="1" applyNumberFormat="1" applyFont="1" applyFill="1" applyBorder="1" applyAlignment="1">
      <alignment vertical="center"/>
    </xf>
    <xf numFmtId="0" fontId="16" fillId="2" borderId="51" xfId="1" applyFont="1" applyFill="1" applyBorder="1" applyAlignment="1">
      <alignment horizontal="center" vertical="center" wrapText="1"/>
    </xf>
    <xf numFmtId="0" fontId="16" fillId="2" borderId="51" xfId="1" applyFont="1" applyFill="1" applyBorder="1" applyAlignment="1">
      <alignment vertical="center"/>
    </xf>
    <xf numFmtId="0" fontId="16" fillId="2" borderId="51" xfId="1" applyFont="1" applyFill="1" applyBorder="1" applyAlignment="1">
      <alignment horizontal="center" vertical="center"/>
    </xf>
    <xf numFmtId="41" fontId="46" fillId="2" borderId="10" xfId="1" applyNumberFormat="1" applyFont="1" applyFill="1" applyBorder="1" applyAlignment="1">
      <alignment vertical="center"/>
    </xf>
    <xf numFmtId="41" fontId="46" fillId="2" borderId="52" xfId="1" applyNumberFormat="1" applyFont="1" applyFill="1" applyBorder="1" applyAlignment="1">
      <alignment vertical="center"/>
    </xf>
    <xf numFmtId="41" fontId="46" fillId="2" borderId="53" xfId="1" applyNumberFormat="1" applyFont="1" applyFill="1" applyBorder="1" applyAlignment="1">
      <alignment vertical="center"/>
    </xf>
    <xf numFmtId="41" fontId="8" fillId="0" borderId="11" xfId="1" applyNumberFormat="1" applyFont="1" applyBorder="1" applyAlignment="1">
      <alignment vertical="center"/>
    </xf>
    <xf numFmtId="0" fontId="6" fillId="3" borderId="53" xfId="1" applyFont="1" applyFill="1" applyBorder="1" applyAlignment="1">
      <alignment horizontal="center" vertical="center"/>
    </xf>
    <xf numFmtId="0" fontId="4" fillId="2" borderId="6" xfId="1" applyFont="1" applyFill="1" applyBorder="1"/>
    <xf numFmtId="0" fontId="6" fillId="6" borderId="53" xfId="1" applyFont="1" applyFill="1" applyBorder="1" applyAlignment="1">
      <alignment horizontal="center" vertical="center"/>
    </xf>
    <xf numFmtId="0" fontId="4" fillId="6" borderId="7" xfId="1" applyFont="1" applyFill="1" applyBorder="1" applyAlignment="1">
      <alignment horizontal="center" vertical="center"/>
    </xf>
    <xf numFmtId="43" fontId="4" fillId="2" borderId="43" xfId="1" applyNumberFormat="1" applyFont="1" applyFill="1" applyBorder="1"/>
    <xf numFmtId="0" fontId="18" fillId="2" borderId="43" xfId="1" applyFont="1" applyFill="1" applyBorder="1" applyAlignment="1" applyProtection="1">
      <alignment horizontal="left" vertical="top"/>
      <protection locked="0"/>
    </xf>
    <xf numFmtId="0" fontId="4" fillId="23" borderId="0" xfId="1" applyFont="1" applyFill="1"/>
    <xf numFmtId="0" fontId="19" fillId="23" borderId="0" xfId="1" applyFont="1" applyFill="1" applyAlignment="1" applyProtection="1">
      <alignment vertical="top"/>
      <protection locked="0"/>
    </xf>
    <xf numFmtId="0" fontId="20" fillId="23" borderId="0" xfId="1" applyFont="1" applyFill="1" applyAlignment="1" applyProtection="1">
      <alignment vertical="top"/>
      <protection locked="0"/>
    </xf>
    <xf numFmtId="0" fontId="20" fillId="23" borderId="0" xfId="1" applyFont="1" applyFill="1" applyAlignment="1" applyProtection="1">
      <alignment horizontal="left" vertical="top"/>
      <protection locked="0"/>
    </xf>
    <xf numFmtId="0" fontId="21" fillId="2" borderId="0" xfId="1" applyFont="1" applyFill="1" applyAlignment="1" applyProtection="1">
      <alignment vertical="top"/>
      <protection locked="0"/>
    </xf>
    <xf numFmtId="0" fontId="21" fillId="2" borderId="0" xfId="1" applyFont="1" applyFill="1" applyAlignment="1" applyProtection="1">
      <alignment horizontal="left" vertical="top"/>
      <protection locked="0"/>
    </xf>
    <xf numFmtId="3" fontId="0" fillId="0" borderId="0" xfId="0" applyNumberFormat="1"/>
    <xf numFmtId="0" fontId="47" fillId="0" borderId="48" xfId="7" quotePrefix="1" applyFont="1" applyBorder="1" applyAlignment="1" applyProtection="1">
      <alignment horizontal="right" vertical="top" wrapText="1" readingOrder="1"/>
      <protection locked="0"/>
    </xf>
    <xf numFmtId="0" fontId="47" fillId="0" borderId="48" xfId="7" quotePrefix="1" applyFont="1" applyBorder="1" applyAlignment="1" applyProtection="1">
      <alignment horizontal="center" vertical="top" wrapText="1" readingOrder="1"/>
      <protection locked="0"/>
    </xf>
    <xf numFmtId="0" fontId="33" fillId="4" borderId="48" xfId="7" applyFont="1" applyFill="1" applyBorder="1" applyAlignment="1" applyProtection="1">
      <alignment horizontal="left" vertical="top" wrapText="1" readingOrder="1"/>
      <protection locked="0"/>
    </xf>
    <xf numFmtId="0" fontId="47" fillId="0" borderId="48" xfId="7" applyFont="1" applyBorder="1" applyAlignment="1" applyProtection="1">
      <alignment horizontal="center" vertical="top" wrapText="1" readingOrder="1"/>
      <protection locked="0"/>
    </xf>
    <xf numFmtId="0" fontId="48" fillId="0" borderId="48" xfId="7" applyFont="1" applyBorder="1" applyAlignment="1" applyProtection="1">
      <alignment horizontal="right" vertical="top" readingOrder="1"/>
      <protection locked="0"/>
    </xf>
    <xf numFmtId="0" fontId="0" fillId="0" borderId="0" xfId="0" applyAlignment="1">
      <alignment horizontal="right"/>
    </xf>
    <xf numFmtId="0" fontId="47" fillId="0" borderId="48" xfId="7" applyFont="1" applyBorder="1" applyAlignment="1" applyProtection="1">
      <alignment horizontal="left" vertical="top" wrapText="1" readingOrder="1"/>
      <protection locked="0"/>
    </xf>
    <xf numFmtId="0" fontId="48" fillId="4" borderId="48" xfId="7" applyFont="1" applyFill="1" applyBorder="1" applyAlignment="1" applyProtection="1">
      <alignment horizontal="center" vertical="top" readingOrder="1"/>
      <protection locked="0"/>
    </xf>
    <xf numFmtId="0" fontId="48" fillId="4" borderId="48" xfId="7" applyFont="1" applyFill="1" applyBorder="1" applyAlignment="1" applyProtection="1">
      <alignment horizontal="right" vertical="top" readingOrder="1"/>
      <protection locked="0"/>
    </xf>
    <xf numFmtId="0" fontId="47" fillId="4" borderId="48" xfId="7" applyFont="1" applyFill="1" applyBorder="1" applyAlignment="1" applyProtection="1">
      <alignment horizontal="left" vertical="top" wrapText="1" readingOrder="1"/>
      <protection locked="0"/>
    </xf>
    <xf numFmtId="0" fontId="49" fillId="4" borderId="48" xfId="7" quotePrefix="1" applyFont="1" applyFill="1" applyBorder="1" applyAlignment="1" applyProtection="1">
      <alignment horizontal="right" vertical="top" wrapText="1" readingOrder="1"/>
      <protection locked="0"/>
    </xf>
    <xf numFmtId="0" fontId="49" fillId="4" borderId="48" xfId="7" quotePrefix="1" applyFont="1" applyFill="1" applyBorder="1" applyAlignment="1" applyProtection="1">
      <alignment horizontal="center" vertical="top" wrapText="1" readingOrder="1"/>
      <protection locked="0"/>
    </xf>
    <xf numFmtId="0" fontId="49" fillId="4" borderId="48" xfId="7" applyFont="1" applyFill="1" applyBorder="1" applyAlignment="1" applyProtection="1">
      <alignment horizontal="left" vertical="top" wrapText="1" readingOrder="1"/>
      <protection locked="0"/>
    </xf>
    <xf numFmtId="0" fontId="50" fillId="4" borderId="48" xfId="7" applyFont="1" applyFill="1" applyBorder="1" applyAlignment="1" applyProtection="1">
      <alignment horizontal="center" vertical="top" readingOrder="1"/>
      <protection locked="0"/>
    </xf>
    <xf numFmtId="0" fontId="50" fillId="4" borderId="48" xfId="7" applyFont="1" applyFill="1" applyBorder="1" applyAlignment="1" applyProtection="1">
      <alignment horizontal="right" vertical="top" readingOrder="1"/>
      <protection locked="0"/>
    </xf>
    <xf numFmtId="0" fontId="2" fillId="5" borderId="48" xfId="7" applyFont="1" applyFill="1" applyBorder="1" applyAlignment="1" applyProtection="1">
      <alignment horizontal="left" vertical="top" wrapText="1" readingOrder="1"/>
      <protection locked="0"/>
    </xf>
    <xf numFmtId="0" fontId="47" fillId="11" borderId="48" xfId="7" applyFont="1" applyFill="1" applyBorder="1" applyAlignment="1" applyProtection="1">
      <alignment horizontal="right" vertical="top" wrapText="1" readingOrder="1"/>
      <protection locked="0"/>
    </xf>
    <xf numFmtId="0" fontId="47" fillId="11" borderId="48" xfId="7" applyFont="1" applyFill="1" applyBorder="1" applyAlignment="1" applyProtection="1">
      <alignment horizontal="left" vertical="top" wrapText="1" readingOrder="1"/>
      <protection locked="0"/>
    </xf>
    <xf numFmtId="0" fontId="34" fillId="11" borderId="48" xfId="7" applyFont="1" applyFill="1" applyBorder="1" applyAlignment="1" applyProtection="1">
      <alignment horizontal="center" vertical="top" wrapText="1" readingOrder="1"/>
      <protection locked="0"/>
    </xf>
    <xf numFmtId="0" fontId="47" fillId="11" borderId="48" xfId="7" applyFont="1" applyFill="1" applyBorder="1" applyAlignment="1" applyProtection="1">
      <alignment horizontal="right" vertical="top" readingOrder="1"/>
      <protection locked="0"/>
    </xf>
    <xf numFmtId="0" fontId="51" fillId="6" borderId="48" xfId="7" quotePrefix="1" applyFont="1" applyFill="1" applyBorder="1" applyAlignment="1" applyProtection="1">
      <alignment horizontal="center" vertical="top" wrapText="1" readingOrder="1"/>
      <protection locked="0"/>
    </xf>
    <xf numFmtId="0" fontId="52" fillId="24" borderId="48" xfId="7" quotePrefix="1" applyFont="1" applyFill="1" applyBorder="1" applyAlignment="1" applyProtection="1">
      <alignment horizontal="center" vertical="top" wrapText="1" readingOrder="1"/>
      <protection locked="0"/>
    </xf>
    <xf numFmtId="0" fontId="47" fillId="0" borderId="0" xfId="7" applyFont="1" applyAlignment="1" applyProtection="1">
      <alignment horizontal="left" vertical="top" wrapText="1" readingOrder="1"/>
      <protection locked="0"/>
    </xf>
    <xf numFmtId="0" fontId="0" fillId="4" borderId="48" xfId="0" applyFill="1" applyBorder="1"/>
    <xf numFmtId="0" fontId="48" fillId="4" borderId="48" xfId="7" quotePrefix="1" applyFont="1" applyFill="1" applyBorder="1" applyAlignment="1" applyProtection="1">
      <alignment horizontal="right" vertical="top" readingOrder="1"/>
      <protection locked="0"/>
    </xf>
    <xf numFmtId="0" fontId="33" fillId="25" borderId="48" xfId="7" applyFont="1" applyFill="1" applyBorder="1" applyAlignment="1" applyProtection="1">
      <alignment horizontal="left" vertical="top" wrapText="1" readingOrder="1"/>
      <protection locked="0"/>
    </xf>
    <xf numFmtId="0" fontId="52" fillId="18" borderId="48" xfId="7" quotePrefix="1" applyFont="1" applyFill="1" applyBorder="1" applyAlignment="1" applyProtection="1">
      <alignment horizontal="right" vertical="top" wrapText="1" readingOrder="1"/>
      <protection locked="0"/>
    </xf>
    <xf numFmtId="0" fontId="49" fillId="0" borderId="48" xfId="7" quotePrefix="1" applyFont="1" applyBorder="1" applyAlignment="1" applyProtection="1">
      <alignment horizontal="right" vertical="top" wrapText="1" readingOrder="1"/>
      <protection locked="0"/>
    </xf>
    <xf numFmtId="0" fontId="49" fillId="0" borderId="48" xfId="7" quotePrefix="1" applyFont="1" applyBorder="1" applyAlignment="1" applyProtection="1">
      <alignment horizontal="center" vertical="top" wrapText="1" readingOrder="1"/>
      <protection locked="0"/>
    </xf>
    <xf numFmtId="0" fontId="49" fillId="0" borderId="48" xfId="7" applyFont="1" applyBorder="1" applyAlignment="1" applyProtection="1">
      <alignment horizontal="left" vertical="top" wrapText="1" readingOrder="1"/>
      <protection locked="0"/>
    </xf>
    <xf numFmtId="0" fontId="49" fillId="0" borderId="48" xfId="7" applyFont="1" applyBorder="1" applyAlignment="1" applyProtection="1">
      <alignment horizontal="center" vertical="top" wrapText="1" readingOrder="1"/>
      <protection locked="0"/>
    </xf>
    <xf numFmtId="0" fontId="50" fillId="0" borderId="48" xfId="7" applyFont="1" applyBorder="1" applyAlignment="1" applyProtection="1">
      <alignment horizontal="right" vertical="top" readingOrder="1"/>
      <protection locked="0"/>
    </xf>
    <xf numFmtId="0" fontId="48" fillId="0" borderId="48" xfId="7" applyFont="1" applyBorder="1" applyAlignment="1" applyProtection="1">
      <alignment horizontal="center" vertical="top" readingOrder="1"/>
      <protection locked="0"/>
    </xf>
    <xf numFmtId="0" fontId="47" fillId="4" borderId="48" xfId="7" applyFont="1" applyFill="1" applyBorder="1" applyAlignment="1" applyProtection="1">
      <alignment horizontal="center" vertical="top" wrapText="1" readingOrder="1"/>
      <protection locked="0"/>
    </xf>
    <xf numFmtId="0" fontId="33" fillId="26" borderId="48" xfId="7" applyFont="1" applyFill="1" applyBorder="1" applyAlignment="1" applyProtection="1">
      <alignment horizontal="left" vertical="top" wrapText="1" readingOrder="1"/>
      <protection locked="0"/>
    </xf>
    <xf numFmtId="0" fontId="33" fillId="27" borderId="48" xfId="7" applyFont="1" applyFill="1" applyBorder="1" applyAlignment="1" applyProtection="1">
      <alignment horizontal="left" vertical="top" wrapText="1" readingOrder="1"/>
      <protection locked="0"/>
    </xf>
    <xf numFmtId="0" fontId="49" fillId="5" borderId="48" xfId="7" quotePrefix="1" applyFont="1" applyFill="1" applyBorder="1" applyAlignment="1" applyProtection="1">
      <alignment horizontal="right" vertical="top" wrapText="1" readingOrder="1"/>
      <protection locked="0"/>
    </xf>
    <xf numFmtId="0" fontId="49" fillId="5" borderId="48" xfId="7" quotePrefix="1" applyFont="1" applyFill="1" applyBorder="1" applyAlignment="1" applyProtection="1">
      <alignment horizontal="center" vertical="top" wrapText="1" readingOrder="1"/>
      <protection locked="0"/>
    </xf>
    <xf numFmtId="0" fontId="49" fillId="5" borderId="48" xfId="7" applyFont="1" applyFill="1" applyBorder="1" applyAlignment="1" applyProtection="1">
      <alignment horizontal="left" vertical="top" wrapText="1" readingOrder="1"/>
      <protection locked="0"/>
    </xf>
    <xf numFmtId="0" fontId="49" fillId="5" borderId="48" xfId="7" applyFont="1" applyFill="1" applyBorder="1" applyAlignment="1" applyProtection="1">
      <alignment horizontal="center" vertical="top" wrapText="1" readingOrder="1"/>
      <protection locked="0"/>
    </xf>
    <xf numFmtId="0" fontId="50" fillId="5" borderId="48" xfId="7" applyFont="1" applyFill="1" applyBorder="1" applyAlignment="1" applyProtection="1">
      <alignment horizontal="right" vertical="top" readingOrder="1"/>
      <protection locked="0"/>
    </xf>
    <xf numFmtId="0" fontId="47" fillId="0" borderId="0" xfId="7" quotePrefix="1" applyFont="1" applyAlignment="1" applyProtection="1">
      <alignment horizontal="right" vertical="top" wrapText="1" readingOrder="1"/>
      <protection locked="0"/>
    </xf>
    <xf numFmtId="0" fontId="8" fillId="0" borderId="48" xfId="7" applyBorder="1"/>
    <xf numFmtId="0" fontId="47" fillId="4" borderId="48" xfId="7" applyFont="1" applyFill="1" applyBorder="1" applyAlignment="1" applyProtection="1">
      <alignment horizontal="right" vertical="top" wrapText="1" readingOrder="1"/>
      <protection locked="0"/>
    </xf>
    <xf numFmtId="0" fontId="43" fillId="28" borderId="54" xfId="0" applyFont="1" applyFill="1" applyBorder="1" applyAlignment="1" applyProtection="1">
      <alignment horizontal="center" vertical="center" wrapText="1" readingOrder="1"/>
      <protection locked="0"/>
    </xf>
    <xf numFmtId="0" fontId="43" fillId="28" borderId="54" xfId="0" applyFont="1" applyFill="1" applyBorder="1" applyAlignment="1" applyProtection="1">
      <alignment horizontal="right" vertical="center" wrapText="1" readingOrder="1"/>
      <protection locked="0"/>
    </xf>
    <xf numFmtId="0" fontId="43" fillId="28" borderId="55" xfId="0" applyFont="1" applyFill="1" applyBorder="1" applyAlignment="1" applyProtection="1">
      <alignment horizontal="right" vertical="center" readingOrder="1"/>
      <protection locked="0"/>
    </xf>
    <xf numFmtId="168" fontId="8" fillId="6" borderId="0" xfId="9" applyNumberFormat="1" applyFont="1" applyFill="1" applyBorder="1" applyAlignment="1"/>
    <xf numFmtId="0" fontId="1" fillId="0" borderId="0" xfId="1" applyAlignment="1">
      <alignment horizontal="center"/>
    </xf>
    <xf numFmtId="2" fontId="54" fillId="18" borderId="7" xfId="11" applyNumberFormat="1" applyFont="1" applyFill="1" applyBorder="1" applyAlignment="1">
      <alignment vertical="center" wrapText="1"/>
    </xf>
    <xf numFmtId="2" fontId="54" fillId="31" borderId="7" xfId="11" applyNumberFormat="1" applyFont="1" applyFill="1" applyBorder="1" applyAlignment="1">
      <alignment vertical="center" wrapText="1"/>
    </xf>
    <xf numFmtId="2" fontId="55" fillId="12" borderId="7" xfId="11" applyNumberFormat="1" applyFont="1" applyFill="1" applyBorder="1" applyAlignment="1">
      <alignment vertical="center" wrapText="1"/>
    </xf>
    <xf numFmtId="2" fontId="54" fillId="8" borderId="7" xfId="11" applyNumberFormat="1" applyFont="1" applyFill="1" applyBorder="1" applyAlignment="1">
      <alignment vertical="center" wrapText="1"/>
    </xf>
    <xf numFmtId="2" fontId="54" fillId="33" borderId="7" xfId="11" applyNumberFormat="1" applyFont="1" applyFill="1" applyBorder="1" applyAlignment="1">
      <alignment vertical="center" wrapText="1"/>
    </xf>
    <xf numFmtId="2" fontId="55" fillId="34" borderId="7" xfId="11" applyNumberFormat="1" applyFont="1" applyFill="1" applyBorder="1" applyAlignment="1">
      <alignment vertical="center" wrapText="1"/>
    </xf>
    <xf numFmtId="49" fontId="0" fillId="0" borderId="0" xfId="0" applyNumberFormat="1"/>
    <xf numFmtId="1" fontId="56" fillId="12" borderId="56" xfId="11" applyNumberFormat="1" applyFont="1" applyFill="1" applyBorder="1" applyAlignment="1">
      <alignment horizontal="center" vertical="center"/>
    </xf>
    <xf numFmtId="49" fontId="0" fillId="0" borderId="0" xfId="4" applyNumberFormat="1" applyFont="1"/>
    <xf numFmtId="0" fontId="8" fillId="0" borderId="0" xfId="12" applyNumberFormat="1" applyFont="1" applyFill="1" applyBorder="1" applyAlignment="1"/>
    <xf numFmtId="2" fontId="55" fillId="12" borderId="56" xfId="11" applyNumberFormat="1" applyFont="1" applyFill="1" applyBorder="1" applyAlignment="1">
      <alignment horizontal="center" vertical="center"/>
    </xf>
    <xf numFmtId="2" fontId="54" fillId="31" borderId="56" xfId="11" applyNumberFormat="1" applyFont="1" applyFill="1" applyBorder="1" applyAlignment="1">
      <alignment vertical="center" wrapText="1"/>
    </xf>
    <xf numFmtId="2" fontId="54" fillId="8" borderId="56" xfId="11" applyNumberFormat="1" applyFont="1" applyFill="1" applyBorder="1" applyAlignment="1">
      <alignment vertical="center" wrapText="1"/>
    </xf>
    <xf numFmtId="2" fontId="55" fillId="12" borderId="56" xfId="11" applyNumberFormat="1" applyFont="1" applyFill="1" applyBorder="1" applyAlignment="1">
      <alignment vertical="center" wrapText="1"/>
    </xf>
    <xf numFmtId="2" fontId="57" fillId="9" borderId="56" xfId="11" applyNumberFormat="1" applyFont="1" applyFill="1" applyBorder="1" applyAlignment="1">
      <alignment horizontal="center" vertical="center"/>
    </xf>
    <xf numFmtId="2" fontId="57" fillId="12" borderId="56" xfId="11" applyNumberFormat="1" applyFont="1" applyFill="1" applyBorder="1" applyAlignment="1">
      <alignment horizontal="center" vertical="center"/>
    </xf>
    <xf numFmtId="2" fontId="54" fillId="18" borderId="56" xfId="11" applyNumberFormat="1" applyFont="1" applyFill="1" applyBorder="1" applyAlignment="1">
      <alignment vertical="center" wrapText="1"/>
    </xf>
    <xf numFmtId="2" fontId="54" fillId="33" borderId="56" xfId="11" applyNumberFormat="1" applyFont="1" applyFill="1" applyBorder="1" applyAlignment="1">
      <alignment vertical="center" wrapText="1"/>
    </xf>
    <xf numFmtId="2" fontId="55" fillId="34" borderId="56" xfId="11" applyNumberFormat="1" applyFont="1" applyFill="1" applyBorder="1" applyAlignment="1">
      <alignment vertical="center" wrapText="1"/>
    </xf>
    <xf numFmtId="0" fontId="9" fillId="0" borderId="0" xfId="12" applyNumberFormat="1" applyFont="1" applyFill="1" applyBorder="1" applyAlignment="1">
      <alignment horizontal="center" vertical="center"/>
    </xf>
    <xf numFmtId="0" fontId="19" fillId="0" borderId="0" xfId="12" applyNumberFormat="1" applyFont="1" applyFill="1" applyBorder="1" applyAlignment="1"/>
    <xf numFmtId="0" fontId="58" fillId="0" borderId="0" xfId="0" applyFont="1" applyAlignment="1">
      <alignment horizontal="left" vertical="top" wrapText="1"/>
    </xf>
    <xf numFmtId="0" fontId="9" fillId="0" borderId="0" xfId="12" applyNumberFormat="1" applyFont="1" applyFill="1" applyBorder="1" applyAlignment="1"/>
    <xf numFmtId="0" fontId="9" fillId="0" borderId="0" xfId="0" applyFont="1" applyAlignment="1">
      <alignment horizontal="center" vertical="center"/>
    </xf>
    <xf numFmtId="41" fontId="5" fillId="0" borderId="57" xfId="1" applyNumberFormat="1" applyFont="1" applyBorder="1" applyAlignment="1">
      <alignment vertical="center"/>
    </xf>
    <xf numFmtId="41" fontId="5" fillId="0" borderId="58" xfId="1" applyNumberFormat="1" applyFont="1" applyBorder="1" applyAlignment="1">
      <alignment vertical="center"/>
    </xf>
    <xf numFmtId="41" fontId="13" fillId="0" borderId="58" xfId="1" applyNumberFormat="1" applyFont="1" applyBorder="1" applyAlignment="1">
      <alignment vertical="center"/>
    </xf>
    <xf numFmtId="0" fontId="6" fillId="3" borderId="58" xfId="1" applyFont="1" applyFill="1" applyBorder="1" applyAlignment="1">
      <alignment vertical="center"/>
    </xf>
    <xf numFmtId="0" fontId="4" fillId="3" borderId="58" xfId="1" applyFont="1" applyFill="1" applyBorder="1" applyAlignment="1">
      <alignment horizontal="left" vertical="center" indent="2"/>
    </xf>
    <xf numFmtId="41" fontId="5" fillId="0" borderId="59" xfId="1" applyNumberFormat="1" applyFont="1" applyBorder="1" applyAlignment="1">
      <alignment vertical="center"/>
    </xf>
    <xf numFmtId="41" fontId="5" fillId="0" borderId="60" xfId="1" applyNumberFormat="1" applyFont="1" applyBorder="1" applyAlignment="1">
      <alignment vertical="center"/>
    </xf>
    <xf numFmtId="41" fontId="13" fillId="0" borderId="60" xfId="1" applyNumberFormat="1" applyFont="1" applyBorder="1" applyAlignment="1">
      <alignment vertical="center"/>
    </xf>
    <xf numFmtId="0" fontId="6" fillId="3" borderId="60" xfId="1" applyFont="1" applyFill="1" applyBorder="1" applyAlignment="1">
      <alignment vertical="center" wrapText="1"/>
    </xf>
    <xf numFmtId="0" fontId="4" fillId="3" borderId="60" xfId="1" applyFont="1" applyFill="1" applyBorder="1" applyAlignment="1">
      <alignment horizontal="left" vertical="center" indent="2"/>
    </xf>
    <xf numFmtId="0" fontId="6" fillId="3" borderId="61" xfId="1" applyFont="1" applyFill="1" applyBorder="1" applyAlignment="1">
      <alignment horizontal="center" vertical="center"/>
    </xf>
    <xf numFmtId="41" fontId="7" fillId="0" borderId="60" xfId="1" applyNumberFormat="1" applyFont="1" applyBorder="1" applyAlignment="1">
      <alignment vertical="center"/>
    </xf>
    <xf numFmtId="41" fontId="10" fillId="9" borderId="58" xfId="1" applyNumberFormat="1" applyFont="1" applyFill="1" applyBorder="1" applyAlignment="1">
      <alignment vertical="center"/>
    </xf>
    <xf numFmtId="41" fontId="10" fillId="0" borderId="58" xfId="1" applyNumberFormat="1" applyFont="1" applyBorder="1" applyAlignment="1">
      <alignment vertical="center"/>
    </xf>
    <xf numFmtId="0" fontId="6" fillId="3" borderId="58" xfId="1" applyFont="1" applyFill="1" applyBorder="1" applyAlignment="1">
      <alignment vertical="center" wrapText="1"/>
    </xf>
    <xf numFmtId="41" fontId="13" fillId="5" borderId="58" xfId="1" applyNumberFormat="1" applyFont="1" applyFill="1" applyBorder="1" applyAlignment="1">
      <alignment vertical="center"/>
    </xf>
    <xf numFmtId="41" fontId="13" fillId="5" borderId="60" xfId="1" applyNumberFormat="1" applyFont="1" applyFill="1" applyBorder="1" applyAlignment="1">
      <alignment vertical="center"/>
    </xf>
    <xf numFmtId="0" fontId="6" fillId="3" borderId="60" xfId="1" applyFont="1" applyFill="1" applyBorder="1" applyAlignment="1">
      <alignment vertical="center"/>
    </xf>
    <xf numFmtId="41" fontId="7" fillId="9" borderId="60" xfId="1" applyNumberFormat="1" applyFont="1" applyFill="1" applyBorder="1" applyAlignment="1">
      <alignment vertical="center"/>
    </xf>
    <xf numFmtId="41" fontId="8" fillId="0" borderId="59" xfId="1" applyNumberFormat="1" applyFont="1" applyBorder="1" applyAlignment="1">
      <alignment vertical="center"/>
    </xf>
    <xf numFmtId="41" fontId="8" fillId="0" borderId="60" xfId="1" applyNumberFormat="1" applyFont="1" applyBorder="1" applyAlignment="1">
      <alignment vertical="center"/>
    </xf>
    <xf numFmtId="41" fontId="10" fillId="9" borderId="60" xfId="1" applyNumberFormat="1" applyFont="1" applyFill="1" applyBorder="1" applyAlignment="1">
      <alignment vertical="center"/>
    </xf>
    <xf numFmtId="41" fontId="10" fillId="0" borderId="60" xfId="1" applyNumberFormat="1" applyFont="1" applyBorder="1" applyAlignment="1">
      <alignment vertical="center"/>
    </xf>
    <xf numFmtId="41" fontId="13" fillId="9" borderId="60" xfId="1" applyNumberFormat="1" applyFont="1" applyFill="1" applyBorder="1" applyAlignment="1">
      <alignment vertical="center"/>
    </xf>
    <xf numFmtId="41" fontId="15" fillId="22" borderId="62" xfId="1" applyNumberFormat="1" applyFont="1" applyFill="1" applyBorder="1" applyAlignment="1">
      <alignment vertical="center"/>
    </xf>
    <xf numFmtId="0" fontId="16" fillId="2" borderId="63" xfId="1" applyFont="1" applyFill="1" applyBorder="1" applyAlignment="1">
      <alignment horizontal="center" vertical="center"/>
    </xf>
    <xf numFmtId="43" fontId="0" fillId="29" borderId="60" xfId="10" applyFont="1" applyFill="1" applyBorder="1"/>
    <xf numFmtId="43" fontId="0" fillId="30" borderId="60" xfId="10" applyFont="1" applyFill="1" applyBorder="1"/>
    <xf numFmtId="43" fontId="0" fillId="12" borderId="60" xfId="10" applyFont="1" applyFill="1" applyBorder="1"/>
    <xf numFmtId="43" fontId="0" fillId="3" borderId="60" xfId="10" applyFont="1" applyFill="1" applyBorder="1"/>
    <xf numFmtId="43" fontId="0" fillId="32" borderId="60" xfId="10" applyFont="1" applyFill="1" applyBorder="1"/>
    <xf numFmtId="43" fontId="0" fillId="34" borderId="60" xfId="10" applyFont="1" applyFill="1" applyBorder="1"/>
    <xf numFmtId="0" fontId="0" fillId="0" borderId="0" xfId="0"/>
    <xf numFmtId="41" fontId="59" fillId="5" borderId="0" xfId="0" applyNumberFormat="1" applyFont="1" applyFill="1"/>
    <xf numFmtId="41" fontId="17" fillId="0" borderId="0" xfId="0" applyNumberFormat="1" applyFont="1" applyFill="1"/>
    <xf numFmtId="0" fontId="22" fillId="0" borderId="0" xfId="0" applyFont="1" applyFill="1"/>
    <xf numFmtId="41" fontId="8" fillId="5" borderId="0" xfId="2" applyNumberFormat="1" applyFill="1" applyAlignment="1" applyProtection="1">
      <alignment horizontal="right" vertical="center" wrapText="1"/>
      <protection locked="0"/>
    </xf>
    <xf numFmtId="41" fontId="22" fillId="11" borderId="0" xfId="0" applyNumberFormat="1" applyFont="1" applyFill="1"/>
    <xf numFmtId="41" fontId="3" fillId="11" borderId="0" xfId="0" applyNumberFormat="1" applyFont="1" applyFill="1"/>
    <xf numFmtId="166" fontId="8" fillId="5" borderId="0" xfId="2" applyNumberFormat="1" applyFill="1" applyAlignment="1" applyProtection="1">
      <alignment horizontal="right" vertical="center" wrapText="1"/>
      <protection locked="0"/>
    </xf>
    <xf numFmtId="164" fontId="8" fillId="0" borderId="14" xfId="1" applyNumberFormat="1" applyFont="1" applyFill="1" applyBorder="1" applyAlignment="1">
      <alignment vertical="center"/>
    </xf>
    <xf numFmtId="41" fontId="8" fillId="11" borderId="0" xfId="2" applyNumberFormat="1" applyFill="1" applyAlignment="1" applyProtection="1">
      <alignment horizontal="right" vertical="center" wrapText="1"/>
      <protection locked="0"/>
    </xf>
    <xf numFmtId="41" fontId="26" fillId="0" borderId="46" xfId="0" applyNumberFormat="1" applyFont="1" applyBorder="1" applyAlignment="1">
      <alignment horizontal="right" vertical="top" wrapText="1"/>
    </xf>
    <xf numFmtId="41" fontId="0" fillId="11" borderId="0" xfId="0" applyNumberFormat="1" applyFill="1"/>
    <xf numFmtId="41" fontId="26" fillId="0" borderId="46" xfId="0" applyNumberFormat="1" applyFont="1" applyBorder="1" applyAlignment="1">
      <alignment horizontal="left" vertical="top" wrapText="1"/>
    </xf>
    <xf numFmtId="41" fontId="0" fillId="11" borderId="0" xfId="0" applyNumberFormat="1" applyFill="1" applyAlignment="1">
      <alignment horizontal="center"/>
    </xf>
    <xf numFmtId="41" fontId="0" fillId="0" borderId="0" xfId="0" applyNumberFormat="1" applyAlignment="1">
      <alignment horizontal="center"/>
    </xf>
    <xf numFmtId="41" fontId="0" fillId="13" borderId="0" xfId="0" applyNumberFormat="1" applyFill="1"/>
    <xf numFmtId="0" fontId="42" fillId="0" borderId="0" xfId="3"/>
    <xf numFmtId="0" fontId="3" fillId="9" borderId="0" xfId="0" applyFont="1" applyFill="1"/>
    <xf numFmtId="169" fontId="28" fillId="0" borderId="0" xfId="0" applyNumberFormat="1" applyFont="1"/>
    <xf numFmtId="37" fontId="3" fillId="18" borderId="0" xfId="0" applyNumberFormat="1" applyFont="1" applyFill="1"/>
    <xf numFmtId="169" fontId="60" fillId="0" borderId="0" xfId="0" applyNumberFormat="1" applyFont="1"/>
    <xf numFmtId="169" fontId="3" fillId="18" borderId="0" xfId="0" applyNumberFormat="1" applyFont="1" applyFill="1"/>
    <xf numFmtId="41" fontId="61" fillId="5" borderId="0" xfId="0" applyNumberFormat="1" applyFont="1" applyFill="1"/>
    <xf numFmtId="41" fontId="62" fillId="5" borderId="0" xfId="0" applyNumberFormat="1" applyFont="1" applyFill="1"/>
    <xf numFmtId="41" fontId="63" fillId="5" borderId="0" xfId="0" applyNumberFormat="1" applyFont="1" applyFill="1"/>
    <xf numFmtId="0" fontId="4" fillId="3" borderId="22" xfId="1" applyFont="1" applyFill="1" applyBorder="1" applyAlignment="1">
      <alignment horizontal="center" vertical="center" wrapText="1"/>
    </xf>
    <xf numFmtId="0" fontId="0" fillId="0" borderId="20" xfId="0" applyBorder="1" applyAlignment="1">
      <alignment horizontal="center" vertical="center" wrapText="1"/>
    </xf>
    <xf numFmtId="0" fontId="0" fillId="0" borderId="16" xfId="0" applyBorder="1" applyAlignment="1">
      <alignment horizontal="center" vertical="center" wrapText="1"/>
    </xf>
    <xf numFmtId="0" fontId="4" fillId="3" borderId="28" xfId="1" applyFont="1" applyFill="1" applyBorder="1" applyAlignment="1">
      <alignment horizontal="center" vertical="center" wrapText="1"/>
    </xf>
    <xf numFmtId="0" fontId="0" fillId="0" borderId="27" xfId="0" applyBorder="1" applyAlignment="1">
      <alignment horizontal="center" vertical="center" wrapText="1"/>
    </xf>
    <xf numFmtId="0" fontId="0" fillId="0" borderId="23" xfId="0" applyBorder="1" applyAlignment="1">
      <alignment horizontal="center" vertical="center" wrapText="1"/>
    </xf>
    <xf numFmtId="0" fontId="4" fillId="3" borderId="20" xfId="1" applyFont="1" applyFill="1" applyBorder="1" applyAlignment="1">
      <alignment horizontal="center" vertical="center" wrapText="1"/>
    </xf>
    <xf numFmtId="0" fontId="4" fillId="3" borderId="16" xfId="1" applyFont="1" applyFill="1" applyBorder="1" applyAlignment="1">
      <alignment horizontal="center" vertical="center" wrapText="1"/>
    </xf>
    <xf numFmtId="0" fontId="9" fillId="0" borderId="0" xfId="12" applyNumberFormat="1" applyFont="1" applyFill="1" applyBorder="1" applyAlignment="1">
      <alignment horizontal="center" vertical="center"/>
    </xf>
    <xf numFmtId="0" fontId="8" fillId="0" borderId="0" xfId="12" applyNumberFormat="1" applyFont="1" applyFill="1" applyBorder="1" applyAlignment="1"/>
    <xf numFmtId="0" fontId="9" fillId="0" borderId="0" xfId="0" applyFont="1" applyAlignment="1">
      <alignment horizontal="center" vertical="center"/>
    </xf>
    <xf numFmtId="0" fontId="0" fillId="0" borderId="0" xfId="0"/>
  </cellXfs>
  <cellStyles count="13">
    <cellStyle name="Comma" xfId="4" builtinId="3"/>
    <cellStyle name="Comma 2" xfId="10" xr:uid="{3A9C3DC0-3586-4F10-8B76-61B8BBFCF991}"/>
    <cellStyle name="Comma 3" xfId="5" xr:uid="{5E1D8F46-F377-44F2-9881-813557D8EE12}"/>
    <cellStyle name="Comma 3 2" xfId="8" xr:uid="{24E0B77F-4D0D-45C4-878A-0E7D04DEE43E}"/>
    <cellStyle name="Normal" xfId="0" builtinId="0"/>
    <cellStyle name="Normal 2 2 2" xfId="1" xr:uid="{00000000-0005-0000-0000-000001000000}"/>
    <cellStyle name="Normal 2 2 2 2" xfId="7" xr:uid="{A2DDC35A-BF41-4FF9-8674-0DE41B75FF07}"/>
    <cellStyle name="Normal 2 3" xfId="2" xr:uid="{00000000-0005-0000-0000-000002000000}"/>
    <cellStyle name="Normal 4" xfId="3" xr:uid="{00000000-0005-0000-0000-000003000000}"/>
    <cellStyle name="Normal 5 2" xfId="12" xr:uid="{A537980C-2959-4FD8-9933-7D8C13D8A801}"/>
    <cellStyle name="Normal 6" xfId="9" xr:uid="{4211BF6B-42B4-4418-A841-2998E28B921E}"/>
    <cellStyle name="Normal 7" xfId="6" xr:uid="{DF507CC9-9140-4256-B104-735383E9E5E3}"/>
    <cellStyle name="s33" xfId="11" xr:uid="{315E1C2A-651C-45CC-A8A9-85F831A3EBA6}"/>
  </cellStyles>
  <dxfs count="0"/>
  <tableStyles count="0" defaultTableStyle="TableStyleMedium2" defaultPivotStyle="PivotStyleLight16"/>
  <colors>
    <mruColors>
      <color rgb="FF0000FF"/>
      <color rgb="FFC2AD7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q-stat-doc-p1\excel-sheets\DMB\NEW-QRT\mon-21b.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ata4\users4\Users\JMatz\Downloads\bsatempv11%20(4).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ATA\DH\GEO\BOP\GeoBop.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1589;&#1608;&#1585;%20&#1593;&#1604;&#1610;%20&#1579;&#1575;&#1576;&#1578;\New%20folder%20(3)\Copy%20of%20GCC%20CFIS%20New%20v12-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4\users4\Users\JMatz\Downloads\Area%20Department%20Monetary%20Template%20v1.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guestbps10\Desktop\OTHER%20DEBTS%201415\ECONOMIC_DEPT\02%20MFBP\GCC-Stat%20Projects%20-%20CFIS\Coordinated%20FIS\GCC%20CFIS%20Questionnaire%20New\GCC%20CFIS%20Questionnaire%20v5-1.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DATA\DH\GEO\BOP\Data\FLOW2004a.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www.qcb.gov.qa/Documents%20and%20Settings/PoilS/Desktop/BOP%20data_IMF/Q2_Form_A_2011_Bank.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DATA\S1\ECU\SECTORS\External\PERUMF9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ATA\S1\ECU\SECTORS\External\ecuredtab.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SI\IMSection\DP\Workfiles\SRF\SRF%20for%20Supplement\Graduated%20to%20DC\Chile%20EI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X:\Documents%20and%20Settings\cssode2.CIO\My%20Documents\Abs-2002\Abstract2002\Inter-Chap02-200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SOWGS1\Public\My%20Documents\For%20CD%20Only%20-%20Excel%20Files\Fathiya\Inter-Sec03c-200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Documents%20and%20Settings\cssohea\Local%20Settings\Temporary%20Internet%20Files\OLK4\Documents%20and%20Settings\cssode2\My%20Documents\Abs-2001\2001SYBK\SYBK2001-Chapters\BOOK-SEC\T301T3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WIN\TEMP\MFLOW9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JMATZ\My%20Local%20Documents\EXCEL\Guyana\2003%20Mission\Final\Other%20Depository%20Corporations%20Balanc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nts%20and%20Settings\LABREGO\My%20Local%20Documents\Ecuador\ecubopLates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1)"/>
      <sheetName val="(2)"/>
      <sheetName val="Sheet1"/>
    </sheetNames>
    <sheetDataSet>
      <sheetData sheetId="0"/>
      <sheetData sheetId="1"/>
      <sheetData sheetId="2"/>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INSTRUCTIONS"/>
      <sheetName val="InputBasics"/>
      <sheetName val="InputAllocations"/>
      <sheetName val="OutputInfo"/>
      <sheetName val="BSA_GDP (all sources)"/>
      <sheetName val="BSA (all sources)"/>
      <sheetName val="BSA (MFS-based)"/>
      <sheetName val="BSA (IIP-based)"/>
      <sheetName val="BSA (GFS-based)"/>
      <sheetName val="FX Scenario"/>
      <sheetName val="FAQs"/>
      <sheetName val="BACKGROUND SHEETS ====&gt;"/>
      <sheetName val="InputDataDMX"/>
      <sheetName val="InputData - MFSCB"/>
      <sheetName val="InputData - MFSODC"/>
      <sheetName val="InputData - MFSOFC"/>
      <sheetName val="InputData - IIP"/>
      <sheetName val="InputData - GFSA"/>
      <sheetName val="InputData - GFSL"/>
      <sheetName val="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
          <cell r="A1" t="str">
            <v>Afghanistan</v>
          </cell>
          <cell r="F1" t="str">
            <v>Source: GFS</v>
          </cell>
          <cell r="H1" t="str">
            <v>Source: MFS</v>
          </cell>
          <cell r="J1" t="str">
            <v>trillions of NC</v>
          </cell>
          <cell r="O1" t="e">
            <v>#N/A</v>
          </cell>
        </row>
        <row r="2">
          <cell r="A2" t="str">
            <v>Albania</v>
          </cell>
          <cell r="F2" t="str">
            <v>Source: IIP</v>
          </cell>
          <cell r="H2" t="str">
            <v>Source: IIP</v>
          </cell>
          <cell r="J2" t="str">
            <v>Percent of GDP</v>
          </cell>
        </row>
        <row r="3">
          <cell r="A3" t="str">
            <v>Algeria</v>
          </cell>
        </row>
        <row r="4">
          <cell r="A4" t="str">
            <v>Angola</v>
          </cell>
        </row>
        <row r="5">
          <cell r="A5" t="str">
            <v>Antigua and Barbuda</v>
          </cell>
        </row>
        <row r="6">
          <cell r="A6" t="str">
            <v>Armenia</v>
          </cell>
        </row>
        <row r="7">
          <cell r="A7" t="str">
            <v>Azerbaijan</v>
          </cell>
        </row>
        <row r="8">
          <cell r="A8" t="str">
            <v>Bahrain</v>
          </cell>
        </row>
        <row r="9">
          <cell r="A9" t="str">
            <v>Bangladesh</v>
          </cell>
        </row>
        <row r="10">
          <cell r="A10" t="str">
            <v>Barbados</v>
          </cell>
        </row>
        <row r="11">
          <cell r="A11" t="str">
            <v>Belarus</v>
          </cell>
        </row>
        <row r="12">
          <cell r="A12" t="str">
            <v>Belize</v>
          </cell>
        </row>
        <row r="13">
          <cell r="A13" t="str">
            <v>Bhutan</v>
          </cell>
        </row>
        <row r="14">
          <cell r="A14" t="str">
            <v>Bolivia</v>
          </cell>
        </row>
        <row r="15">
          <cell r="A15" t="str">
            <v>Bosnia and Herzegovina</v>
          </cell>
        </row>
        <row r="16">
          <cell r="A16" t="str">
            <v>Botswana</v>
          </cell>
        </row>
        <row r="17">
          <cell r="A17" t="str">
            <v>Brazil</v>
          </cell>
        </row>
        <row r="18">
          <cell r="A18" t="str">
            <v>Brunei Darussalam</v>
          </cell>
        </row>
        <row r="19">
          <cell r="A19" t="str">
            <v>Burundi</v>
          </cell>
        </row>
        <row r="20">
          <cell r="A20" t="str">
            <v>Cambodia</v>
          </cell>
        </row>
        <row r="21">
          <cell r="A21" t="str">
            <v>Cameroon</v>
          </cell>
        </row>
        <row r="22">
          <cell r="A22" t="str">
            <v>Canada</v>
          </cell>
        </row>
        <row r="23">
          <cell r="A23" t="str">
            <v>Cape Verde</v>
          </cell>
        </row>
        <row r="24">
          <cell r="A24" t="str">
            <v>Central African Republic</v>
          </cell>
        </row>
        <row r="25">
          <cell r="A25" t="str">
            <v>Chad</v>
          </cell>
        </row>
        <row r="26">
          <cell r="A26" t="str">
            <v>Chile</v>
          </cell>
        </row>
        <row r="27">
          <cell r="A27" t="str">
            <v>Colombia</v>
          </cell>
        </row>
        <row r="28">
          <cell r="A28" t="str">
            <v>Comoros</v>
          </cell>
        </row>
        <row r="29">
          <cell r="A29" t="str">
            <v>Congo, DR</v>
          </cell>
        </row>
        <row r="30">
          <cell r="A30" t="str">
            <v>Congo, Republic of</v>
          </cell>
        </row>
        <row r="31">
          <cell r="A31" t="str">
            <v>Costa Rica</v>
          </cell>
        </row>
        <row r="32">
          <cell r="A32" t="str">
            <v>Cote d'Ivoire</v>
          </cell>
        </row>
        <row r="33">
          <cell r="A33" t="str">
            <v>Dominica</v>
          </cell>
        </row>
        <row r="34">
          <cell r="A34" t="str">
            <v>Dominican Republic</v>
          </cell>
        </row>
        <row r="35">
          <cell r="A35" t="str">
            <v>Ecuador</v>
          </cell>
        </row>
        <row r="36">
          <cell r="A36" t="str">
            <v>Egypt</v>
          </cell>
        </row>
        <row r="37">
          <cell r="A37" t="str">
            <v>El Salvador</v>
          </cell>
        </row>
        <row r="38">
          <cell r="A38" t="str">
            <v>Equatorial Guinea</v>
          </cell>
        </row>
        <row r="39">
          <cell r="A39" t="str">
            <v>Eritrea</v>
          </cell>
        </row>
        <row r="40">
          <cell r="A40" t="str">
            <v>Fiji</v>
          </cell>
        </row>
        <row r="41">
          <cell r="A41" t="str">
            <v>Gabon</v>
          </cell>
        </row>
        <row r="42">
          <cell r="A42" t="str">
            <v>Gambia, The</v>
          </cell>
        </row>
        <row r="43">
          <cell r="A43" t="str">
            <v>Georgia</v>
          </cell>
        </row>
        <row r="44">
          <cell r="A44" t="str">
            <v>Ghana</v>
          </cell>
        </row>
        <row r="45">
          <cell r="A45" t="str">
            <v>Grenada</v>
          </cell>
        </row>
        <row r="46">
          <cell r="A46" t="str">
            <v>Guatemala</v>
          </cell>
        </row>
        <row r="47">
          <cell r="A47" t="str">
            <v>Guyana</v>
          </cell>
        </row>
        <row r="48">
          <cell r="A48" t="str">
            <v>Haiti</v>
          </cell>
        </row>
        <row r="49">
          <cell r="A49" t="str">
            <v>Honduras</v>
          </cell>
        </row>
        <row r="50">
          <cell r="A50" t="str">
            <v>Hong Kong SAR</v>
          </cell>
        </row>
        <row r="51">
          <cell r="A51" t="str">
            <v>Iceland</v>
          </cell>
        </row>
        <row r="52">
          <cell r="A52" t="str">
            <v>Indonesia</v>
          </cell>
        </row>
        <row r="53">
          <cell r="A53" t="str">
            <v>Iraq</v>
          </cell>
        </row>
        <row r="54">
          <cell r="A54" t="str">
            <v>Israel</v>
          </cell>
        </row>
        <row r="55">
          <cell r="A55" t="str">
            <v>Jamaica</v>
          </cell>
        </row>
        <row r="56">
          <cell r="A56" t="str">
            <v>Kazakhstan</v>
          </cell>
        </row>
        <row r="57">
          <cell r="A57" t="str">
            <v>Kenya</v>
          </cell>
        </row>
        <row r="58">
          <cell r="A58" t="str">
            <v>Korea</v>
          </cell>
        </row>
        <row r="59">
          <cell r="A59" t="str">
            <v>Kosovo</v>
          </cell>
        </row>
        <row r="60">
          <cell r="A60" t="str">
            <v>Kuwait</v>
          </cell>
        </row>
        <row r="61">
          <cell r="A61" t="str">
            <v>Kyrgyz Republic</v>
          </cell>
        </row>
        <row r="62">
          <cell r="A62" t="str">
            <v>Lao PDR</v>
          </cell>
        </row>
        <row r="63">
          <cell r="A63" t="str">
            <v>Lesotho</v>
          </cell>
        </row>
        <row r="64">
          <cell r="A64" t="str">
            <v>Macedonia, Former Yugoslav Republic of</v>
          </cell>
        </row>
        <row r="65">
          <cell r="A65" t="str">
            <v>Madagascar</v>
          </cell>
        </row>
        <row r="66">
          <cell r="A66" t="str">
            <v>Malaysia</v>
          </cell>
        </row>
        <row r="67">
          <cell r="A67" t="str">
            <v>Maldives</v>
          </cell>
        </row>
        <row r="68">
          <cell r="A68" t="str">
            <v>Mauritius</v>
          </cell>
        </row>
        <row r="69">
          <cell r="A69" t="str">
            <v>Mexico</v>
          </cell>
        </row>
        <row r="70">
          <cell r="A70" t="str">
            <v>Moldova</v>
          </cell>
        </row>
        <row r="71">
          <cell r="A71" t="str">
            <v>Mongolia</v>
          </cell>
        </row>
        <row r="72">
          <cell r="A72" t="str">
            <v>Montenegro, Rep. of</v>
          </cell>
        </row>
        <row r="73">
          <cell r="A73" t="str">
            <v>Morocco</v>
          </cell>
        </row>
        <row r="74">
          <cell r="A74" t="str">
            <v>Mozambique</v>
          </cell>
        </row>
        <row r="75">
          <cell r="A75" t="str">
            <v>Myanmar</v>
          </cell>
        </row>
        <row r="76">
          <cell r="A76" t="str">
            <v>Namibia</v>
          </cell>
        </row>
        <row r="77">
          <cell r="A77" t="str">
            <v>Nepal</v>
          </cell>
        </row>
        <row r="78">
          <cell r="A78" t="str">
            <v>Nicaragua</v>
          </cell>
        </row>
        <row r="79">
          <cell r="A79" t="str">
            <v>Nigeria</v>
          </cell>
        </row>
        <row r="80">
          <cell r="A80" t="str">
            <v>Oman</v>
          </cell>
        </row>
        <row r="81">
          <cell r="A81" t="str">
            <v>Pakistan</v>
          </cell>
        </row>
        <row r="82">
          <cell r="A82" t="str">
            <v>Panama</v>
          </cell>
        </row>
        <row r="83">
          <cell r="A83" t="str">
            <v>Papua New Guinea</v>
          </cell>
        </row>
        <row r="84">
          <cell r="A84" t="str">
            <v>Paraguay</v>
          </cell>
        </row>
        <row r="85">
          <cell r="A85" t="str">
            <v>Philippines</v>
          </cell>
        </row>
        <row r="86">
          <cell r="A86" t="str">
            <v>Romania</v>
          </cell>
        </row>
        <row r="87">
          <cell r="A87" t="str">
            <v>Rwanda</v>
          </cell>
        </row>
        <row r="88">
          <cell r="A88" t="str">
            <v>Qatar</v>
          </cell>
        </row>
        <row r="89">
          <cell r="A89" t="str">
            <v>Samoa</v>
          </cell>
        </row>
        <row r="90">
          <cell r="A90" t="str">
            <v>Sao Tome &amp; Principe</v>
          </cell>
        </row>
        <row r="91">
          <cell r="A91" t="str">
            <v>Serbia</v>
          </cell>
        </row>
        <row r="92">
          <cell r="A92" t="str">
            <v>Seychelles</v>
          </cell>
        </row>
        <row r="93">
          <cell r="A93" t="str">
            <v>Sierra Leone</v>
          </cell>
        </row>
        <row r="94">
          <cell r="A94" t="str">
            <v>Solomon Islands</v>
          </cell>
        </row>
        <row r="95">
          <cell r="A95" t="str">
            <v>South Africa</v>
          </cell>
        </row>
        <row r="96">
          <cell r="A96" t="str">
            <v>South Sudan</v>
          </cell>
        </row>
        <row r="97">
          <cell r="A97" t="str">
            <v>St. Kitts and Nevis</v>
          </cell>
        </row>
        <row r="98">
          <cell r="A98" t="str">
            <v>St. Lucia</v>
          </cell>
        </row>
        <row r="99">
          <cell r="A99" t="str">
            <v>St. Vincent &amp; the Grenadines</v>
          </cell>
        </row>
        <row r="100">
          <cell r="A100" t="str">
            <v>Sudan</v>
          </cell>
        </row>
        <row r="101">
          <cell r="A101" t="str">
            <v>Suriname</v>
          </cell>
        </row>
        <row r="102">
          <cell r="A102" t="str">
            <v>Swaziland</v>
          </cell>
        </row>
        <row r="103">
          <cell r="A103" t="str">
            <v>Syrian Arab Republic</v>
          </cell>
        </row>
        <row r="104">
          <cell r="A104" t="str">
            <v>Tajikistan</v>
          </cell>
        </row>
        <row r="105">
          <cell r="A105" t="str">
            <v>Tanzania</v>
          </cell>
        </row>
        <row r="106">
          <cell r="A106" t="str">
            <v>Thailand</v>
          </cell>
        </row>
        <row r="107">
          <cell r="A107" t="str">
            <v>Timor-Leste</v>
          </cell>
        </row>
        <row r="108">
          <cell r="A108" t="str">
            <v>Tonga</v>
          </cell>
        </row>
        <row r="109">
          <cell r="A109" t="str">
            <v>Trinidad and Tobago</v>
          </cell>
        </row>
        <row r="110">
          <cell r="A110" t="str">
            <v>Turkey</v>
          </cell>
        </row>
        <row r="111">
          <cell r="A111" t="str">
            <v>Uganda</v>
          </cell>
        </row>
        <row r="112">
          <cell r="A112" t="str">
            <v>Ukraine</v>
          </cell>
        </row>
        <row r="113">
          <cell r="A113" t="str">
            <v>Uruguay</v>
          </cell>
        </row>
        <row r="114">
          <cell r="A114" t="str">
            <v>Vanuatu</v>
          </cell>
        </row>
        <row r="115">
          <cell r="A115" t="str">
            <v>Venezuela</v>
          </cell>
        </row>
        <row r="116">
          <cell r="A116" t="str">
            <v>Zambia</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الغلاف"/>
      <sheetName val="CoverLetterAr"/>
      <sheetName val="CoverLetterEn"/>
      <sheetName val="1"/>
      <sheetName val="1.4"/>
      <sheetName val="1.6"/>
      <sheetName val="2"/>
      <sheetName val="3"/>
      <sheetName val="4"/>
      <sheetName val="5.1"/>
      <sheetName val="5.2"/>
      <sheetName val="6.1"/>
      <sheetName val="6.2"/>
      <sheetName val="7.1"/>
      <sheetName val="7.2"/>
      <sheetName val="8"/>
      <sheetName val="9"/>
      <sheetName val="10"/>
      <sheetName val="11"/>
      <sheetName val="Annex 1"/>
      <sheetName val="Annex 2"/>
      <sheetName val="Annex 3"/>
      <sheetName val="Cover 2"/>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5">
          <cell r="C5" t="str">
            <v>Please click the arrow on the right and use the drop-down menu or use the Annex 1 for hard-copy form reporting.</v>
          </cell>
        </row>
        <row r="6">
          <cell r="C6" t="str">
            <v>A Agriculture, forestry and fishing</v>
          </cell>
        </row>
        <row r="8">
          <cell r="C8" t="str">
            <v>B Mining and quarrying</v>
          </cell>
        </row>
        <row r="9">
          <cell r="C9" t="str">
            <v xml:space="preserve"> </v>
          </cell>
        </row>
        <row r="10">
          <cell r="C10" t="str">
            <v>C Manufacturing</v>
          </cell>
        </row>
        <row r="11">
          <cell r="C11" t="str">
            <v xml:space="preserve"> </v>
          </cell>
        </row>
        <row r="12">
          <cell r="C12" t="str">
            <v>D Electricity, gas, steam and air conditioning supply</v>
          </cell>
        </row>
        <row r="13">
          <cell r="C13" t="str">
            <v xml:space="preserve"> </v>
          </cell>
        </row>
        <row r="14">
          <cell r="C14" t="str">
            <v>E Water supply; sewerage, waste management and remediation activities</v>
          </cell>
        </row>
        <row r="15">
          <cell r="C15" t="str">
            <v xml:space="preserve"> </v>
          </cell>
        </row>
        <row r="16">
          <cell r="C16" t="str">
            <v>F Construction</v>
          </cell>
        </row>
        <row r="17">
          <cell r="C17" t="str">
            <v xml:space="preserve"> </v>
          </cell>
        </row>
        <row r="18">
          <cell r="C18" t="str">
            <v>G Wholesale and retail trade; repair of motor vehicles and motorcycles</v>
          </cell>
        </row>
        <row r="19">
          <cell r="C19" t="str">
            <v xml:space="preserve"> </v>
          </cell>
        </row>
        <row r="20">
          <cell r="C20" t="str">
            <v>H Transportation and storage</v>
          </cell>
        </row>
        <row r="21">
          <cell r="C21" t="str">
            <v xml:space="preserve"> </v>
          </cell>
        </row>
        <row r="22">
          <cell r="C22" t="str">
            <v>I Accommodation and food service activities</v>
          </cell>
        </row>
        <row r="23">
          <cell r="C23" t="str">
            <v xml:space="preserve"> </v>
          </cell>
        </row>
        <row r="24">
          <cell r="C24" t="str">
            <v>J Information and communication</v>
          </cell>
        </row>
        <row r="25">
          <cell r="C25" t="str">
            <v xml:space="preserve"> </v>
          </cell>
        </row>
        <row r="26">
          <cell r="C26" t="str">
            <v>K1 Financial intermediary (banks)</v>
          </cell>
        </row>
        <row r="27">
          <cell r="C27" t="str">
            <v xml:space="preserve"> </v>
          </cell>
        </row>
        <row r="28">
          <cell r="C28" t="str">
            <v>K2 Finance and insurance, except financial intermediary</v>
          </cell>
        </row>
        <row r="29">
          <cell r="C29" t="str">
            <v xml:space="preserve"> </v>
          </cell>
        </row>
        <row r="30">
          <cell r="C30" t="str">
            <v>L Real estate activities</v>
          </cell>
        </row>
        <row r="31">
          <cell r="C31" t="str">
            <v xml:space="preserve"> </v>
          </cell>
        </row>
        <row r="32">
          <cell r="C32" t="str">
            <v>M Professional, scientific and technical activities</v>
          </cell>
        </row>
        <row r="33">
          <cell r="C33" t="str">
            <v xml:space="preserve"> </v>
          </cell>
        </row>
        <row r="34">
          <cell r="C34" t="str">
            <v>N1 Travel agency, tour operator, reservation and related activities</v>
          </cell>
        </row>
        <row r="35">
          <cell r="C35" t="str">
            <v xml:space="preserve"> </v>
          </cell>
        </row>
        <row r="36">
          <cell r="C36" t="str">
            <v>N2 Other administration and support services</v>
          </cell>
        </row>
        <row r="37">
          <cell r="C37" t="str">
            <v xml:space="preserve"> </v>
          </cell>
        </row>
        <row r="38">
          <cell r="C38" t="str">
            <v>O Public administration and defence; compulsory social security</v>
          </cell>
        </row>
        <row r="39">
          <cell r="C39" t="str">
            <v xml:space="preserve"> </v>
          </cell>
        </row>
        <row r="40">
          <cell r="C40" t="str">
            <v>P Education</v>
          </cell>
        </row>
        <row r="41">
          <cell r="C41" t="str">
            <v xml:space="preserve"> </v>
          </cell>
        </row>
        <row r="42">
          <cell r="C42" t="str">
            <v>Q Human health and social work activities</v>
          </cell>
        </row>
        <row r="43">
          <cell r="C43" t="str">
            <v xml:space="preserve"> </v>
          </cell>
        </row>
        <row r="44">
          <cell r="C44" t="str">
            <v>R Arts, entertainment and recreation</v>
          </cell>
        </row>
        <row r="45">
          <cell r="C45" t="str">
            <v xml:space="preserve"> </v>
          </cell>
        </row>
        <row r="46">
          <cell r="C46" t="str">
            <v>S Other service activities</v>
          </cell>
        </row>
        <row r="47">
          <cell r="C47" t="str">
            <v xml:space="preserve"> </v>
          </cell>
        </row>
        <row r="48">
          <cell r="C48" t="str">
            <v>T Activities of households as employers; undifferentiated goods- and services-producing activities of households for own use</v>
          </cell>
        </row>
        <row r="49">
          <cell r="C49" t="str">
            <v xml:space="preserve"> </v>
          </cell>
        </row>
        <row r="50">
          <cell r="C50" t="str">
            <v>U Activities of extraterritorial organizations and bodies</v>
          </cell>
        </row>
      </sheetData>
      <sheetData sheetId="20"/>
      <sheetData sheetId="21">
        <row r="4">
          <cell r="C4" t="str">
            <v>Please click the arrow on the right and use the drop-down menu or use the Annex 3 for hard-copy form reporting.</v>
          </cell>
          <cell r="E4" t="str">
            <v>فئات المستثمر الأجنبي المباشر</v>
          </cell>
        </row>
        <row r="5">
          <cell r="C5" t="str">
            <v>Individual or a group of related individuals HHs);</v>
          </cell>
        </row>
        <row r="6">
          <cell r="C6" t="str">
            <v>Non-financial corporations, public sector</v>
          </cell>
          <cell r="E6" t="str">
            <v>فرد أو مجموعة من الأفراد ذوي الصلة؛</v>
          </cell>
        </row>
        <row r="7">
          <cell r="C7" t="str">
            <v>Non-financial corporations, private sector</v>
          </cell>
        </row>
        <row r="8">
          <cell r="C8" t="str">
            <v>Central Bank (CB)</v>
          </cell>
          <cell r="E8" t="str">
            <v>مؤسسة مملوكة للقطاع الخاص</v>
          </cell>
        </row>
        <row r="9">
          <cell r="C9" t="str">
            <v>Deposit-taking corporationsother than the CB, public sector</v>
          </cell>
        </row>
        <row r="10">
          <cell r="C10" t="str">
            <v>Deposit-taking corporationsother than the CB, private sector</v>
          </cell>
          <cell r="E10" t="str">
            <v>مؤسسة مملوكة للحكومة</v>
          </cell>
        </row>
        <row r="11">
          <cell r="C11" t="str">
            <v>Money market funds (MMFs)</v>
          </cell>
        </row>
        <row r="12">
          <cell r="C12" t="str">
            <v>Sovereign wealth funds (SWFs) or other government-owned IFs</v>
          </cell>
          <cell r="E12" t="str">
            <v>مؤسسة مملوكة للحكومة</v>
          </cell>
        </row>
        <row r="13">
          <cell r="C13" t="str">
            <v>Other financial intermediaries, except ICPF, public sector</v>
          </cell>
        </row>
        <row r="14">
          <cell r="C14" t="str">
            <v>Other financial intermediaries, except ICPF, private sector</v>
          </cell>
          <cell r="E14" t="str">
            <v>مؤسسة عامة غير مالية</v>
          </cell>
        </row>
        <row r="15">
          <cell r="C15" t="str">
            <v>Insurance corporations and pension funds (ICPFs), public sector</v>
          </cell>
        </row>
        <row r="16">
          <cell r="C16" t="str">
            <v>Insurance corporations and pension funds (ICPFs), private sector</v>
          </cell>
          <cell r="E16" t="str">
            <v>مؤسسة خاصة غير مالية</v>
          </cell>
        </row>
        <row r="17">
          <cell r="C17" t="str">
            <v>Financial auxiliaries and Captive financial institutions and MLs, public sector</v>
          </cell>
        </row>
        <row r="18">
          <cell r="C18" t="str">
            <v>Financial auxiliaries and Captive financial institutions and MLs, private sector</v>
          </cell>
        </row>
        <row r="19">
          <cell r="C19" t="str">
            <v>General government</v>
          </cell>
        </row>
        <row r="20">
          <cell r="C20" t="str">
            <v>Non-profit institutions serving households (NPISHs)</v>
          </cell>
          <cell r="E20" t="str">
            <v xml:space="preserve">مؤسسة مالية عامة </v>
          </cell>
        </row>
        <row r="21">
          <cell r="C21" t="str">
            <v>Other or combination of the above, please specify:</v>
          </cell>
        </row>
      </sheetData>
      <sheetData sheetId="22"/>
      <sheetData sheetId="2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AD-MON"/>
      <sheetName val="CountryList"/>
      <sheetName val="Refreshable"/>
      <sheetName val="ReFormable"/>
    </sheetNames>
    <sheetDataSet>
      <sheetData sheetId="0"/>
      <sheetData sheetId="1"/>
      <sheetData sheetId="2">
        <row r="2">
          <cell r="A2" t="str">
            <v>Afghanistan</v>
          </cell>
          <cell r="H2" t="str">
            <v>Annual</v>
          </cell>
        </row>
        <row r="3">
          <cell r="H3" t="str">
            <v>Quarterly</v>
          </cell>
        </row>
        <row r="4">
          <cell r="H4" t="str">
            <v>Monthly</v>
          </cell>
        </row>
      </sheetData>
      <sheetData sheetId="3"/>
      <sheetData sheetId="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1.1"/>
      <sheetName val="1.2"/>
      <sheetName val="1.3"/>
      <sheetName val="Sheet4"/>
      <sheetName val="GCC Country List &amp; Codes"/>
    </sheetNames>
    <sheetDataSet>
      <sheetData sheetId="0" refreshError="1"/>
      <sheetData sheetId="1" refreshError="1"/>
      <sheetData sheetId="2" refreshError="1"/>
      <sheetData sheetId="3" refreshError="1"/>
      <sheetData sheetId="4" refreshError="1"/>
      <sheetData sheetId="5">
        <row r="2">
          <cell r="E2" t="str">
            <v>Other Europe</v>
          </cell>
        </row>
        <row r="3">
          <cell r="E3" t="str">
            <v>Andorra</v>
          </cell>
        </row>
        <row r="4">
          <cell r="E4" t="str">
            <v>United Arab Emirates</v>
          </cell>
        </row>
        <row r="5">
          <cell r="E5" t="str">
            <v>Afghanistan</v>
          </cell>
        </row>
        <row r="6">
          <cell r="E6" t="str">
            <v>Antigua and Barbuda</v>
          </cell>
        </row>
        <row r="7">
          <cell r="E7" t="str">
            <v>Anguilla</v>
          </cell>
        </row>
        <row r="8">
          <cell r="E8" t="str">
            <v>Albania</v>
          </cell>
        </row>
        <row r="9">
          <cell r="E9" t="str">
            <v>Armenia</v>
          </cell>
        </row>
        <row r="10">
          <cell r="E10" t="str">
            <v>Netherlands Antilles</v>
          </cell>
        </row>
        <row r="11">
          <cell r="E11" t="str">
            <v>Angola</v>
          </cell>
        </row>
        <row r="12">
          <cell r="E12" t="str">
            <v>Antarctica</v>
          </cell>
        </row>
        <row r="13">
          <cell r="E13" t="str">
            <v>Argentina</v>
          </cell>
        </row>
        <row r="14">
          <cell r="E14" t="str">
            <v>American Samoa</v>
          </cell>
        </row>
        <row r="15">
          <cell r="E15" t="str">
            <v>Austria</v>
          </cell>
        </row>
        <row r="16">
          <cell r="E16" t="str">
            <v>Australia</v>
          </cell>
        </row>
        <row r="17">
          <cell r="E17" t="str">
            <v>Aruba</v>
          </cell>
        </row>
        <row r="18">
          <cell r="E18" t="str">
            <v>Azerbaijan</v>
          </cell>
        </row>
        <row r="19">
          <cell r="E19" t="str">
            <v>Bosnia and Herzegovina</v>
          </cell>
        </row>
        <row r="20">
          <cell r="E20" t="str">
            <v>Barbados</v>
          </cell>
        </row>
        <row r="21">
          <cell r="E21" t="str">
            <v>Bangladesh</v>
          </cell>
        </row>
        <row r="22">
          <cell r="E22" t="str">
            <v>Belgium</v>
          </cell>
        </row>
        <row r="23">
          <cell r="E23" t="str">
            <v>Burkina Faso</v>
          </cell>
        </row>
        <row r="24">
          <cell r="E24" t="str">
            <v>Bulgaria</v>
          </cell>
        </row>
        <row r="25">
          <cell r="E25" t="str">
            <v>Bahrain</v>
          </cell>
        </row>
        <row r="26">
          <cell r="E26" t="str">
            <v>Burundi</v>
          </cell>
        </row>
        <row r="27">
          <cell r="E27" t="str">
            <v>Benin</v>
          </cell>
        </row>
        <row r="28">
          <cell r="E28" t="str">
            <v>Bermuda</v>
          </cell>
        </row>
        <row r="29">
          <cell r="E29" t="str">
            <v>Brunei Darussalam</v>
          </cell>
        </row>
        <row r="30">
          <cell r="E30" t="str">
            <v>Bolivia, Plurinational State of</v>
          </cell>
        </row>
        <row r="31">
          <cell r="E31" t="str">
            <v>British Antarctic Territory</v>
          </cell>
        </row>
        <row r="32">
          <cell r="E32" t="str">
            <v>Brazil</v>
          </cell>
        </row>
        <row r="33">
          <cell r="E33" t="str">
            <v>Bahamas</v>
          </cell>
        </row>
        <row r="34">
          <cell r="E34" t="str">
            <v>Bhutan</v>
          </cell>
        </row>
        <row r="35">
          <cell r="E35" t="str">
            <v>Bouvet Island</v>
          </cell>
        </row>
        <row r="36">
          <cell r="E36" t="str">
            <v>Botswana</v>
          </cell>
        </row>
        <row r="37">
          <cell r="E37" t="str">
            <v>Belarus</v>
          </cell>
        </row>
        <row r="38">
          <cell r="E38" t="str">
            <v>Belize</v>
          </cell>
        </row>
        <row r="39">
          <cell r="E39" t="str">
            <v>Canada</v>
          </cell>
        </row>
        <row r="40">
          <cell r="E40" t="str">
            <v>Cocos (Keeling) Islands</v>
          </cell>
        </row>
        <row r="41">
          <cell r="E41" t="str">
            <v>Congo, the Democratic Republic of the</v>
          </cell>
        </row>
        <row r="42">
          <cell r="E42" t="str">
            <v>Central African Republic</v>
          </cell>
        </row>
        <row r="43">
          <cell r="E43" t="str">
            <v>Congo</v>
          </cell>
        </row>
        <row r="44">
          <cell r="E44" t="str">
            <v>Switzerland</v>
          </cell>
        </row>
        <row r="45">
          <cell r="E45" t="str">
            <v>Côte d'Ivoire</v>
          </cell>
        </row>
        <row r="46">
          <cell r="E46" t="str">
            <v>Cook Islands</v>
          </cell>
        </row>
        <row r="47">
          <cell r="E47" t="str">
            <v>Chile</v>
          </cell>
        </row>
        <row r="48">
          <cell r="E48" t="str">
            <v>Cameroon</v>
          </cell>
        </row>
        <row r="49">
          <cell r="E49" t="str">
            <v>China</v>
          </cell>
        </row>
        <row r="50">
          <cell r="E50" t="str">
            <v>Colombia</v>
          </cell>
        </row>
        <row r="51">
          <cell r="E51" t="str">
            <v>Costa Rica</v>
          </cell>
        </row>
        <row r="52">
          <cell r="E52" t="str">
            <v>Serbia and Montenegro</v>
          </cell>
        </row>
        <row r="53">
          <cell r="E53" t="str">
            <v>Canton and Enderbury Islands</v>
          </cell>
        </row>
        <row r="54">
          <cell r="E54" t="str">
            <v>Cuba</v>
          </cell>
        </row>
        <row r="55">
          <cell r="E55" t="str">
            <v>Cape-Verde</v>
          </cell>
        </row>
        <row r="56">
          <cell r="E56" t="str">
            <v>Curaçao</v>
          </cell>
        </row>
        <row r="57">
          <cell r="E57" t="str">
            <v>Christmas Islands</v>
          </cell>
        </row>
        <row r="58">
          <cell r="E58" t="str">
            <v>Cyprus</v>
          </cell>
        </row>
        <row r="59">
          <cell r="E59" t="str">
            <v>Czech Republic</v>
          </cell>
        </row>
        <row r="60">
          <cell r="E60" t="str">
            <v>Germany</v>
          </cell>
        </row>
        <row r="61">
          <cell r="E61" t="str">
            <v>Djibouti</v>
          </cell>
        </row>
        <row r="62">
          <cell r="E62" t="str">
            <v>Denmark</v>
          </cell>
        </row>
        <row r="63">
          <cell r="E63" t="str">
            <v>Dominica</v>
          </cell>
        </row>
        <row r="64">
          <cell r="E64" t="str">
            <v>Dominican Republic</v>
          </cell>
        </row>
        <row r="65">
          <cell r="E65" t="str">
            <v>Algeria</v>
          </cell>
        </row>
        <row r="66">
          <cell r="E66" t="str">
            <v>Ecuador</v>
          </cell>
        </row>
        <row r="67">
          <cell r="E67" t="str">
            <v>Estonia</v>
          </cell>
        </row>
        <row r="68">
          <cell r="E68" t="str">
            <v>Egypt</v>
          </cell>
        </row>
        <row r="69">
          <cell r="E69" t="str">
            <v>Western Sahara</v>
          </cell>
        </row>
        <row r="70">
          <cell r="E70" t="str">
            <v>Eritrea</v>
          </cell>
        </row>
        <row r="71">
          <cell r="E71" t="str">
            <v>Spain</v>
          </cell>
        </row>
        <row r="72">
          <cell r="E72" t="str">
            <v>Ethiopia</v>
          </cell>
        </row>
        <row r="73">
          <cell r="E73" t="str">
            <v>Finland</v>
          </cell>
        </row>
        <row r="74">
          <cell r="E74" t="str">
            <v>Fiji</v>
          </cell>
        </row>
        <row r="75">
          <cell r="E75" t="str">
            <v>Falkland Islands (Malvinas)</v>
          </cell>
        </row>
        <row r="76">
          <cell r="E76" t="str">
            <v>Micronesia, Federated States of</v>
          </cell>
        </row>
        <row r="77">
          <cell r="E77" t="str">
            <v>Faroe Islands</v>
          </cell>
        </row>
        <row r="78">
          <cell r="E78" t="str">
            <v>France</v>
          </cell>
        </row>
        <row r="79">
          <cell r="E79" t="str">
            <v>Gabon</v>
          </cell>
        </row>
        <row r="80">
          <cell r="E80" t="str">
            <v>United Kingdom</v>
          </cell>
        </row>
        <row r="81">
          <cell r="E81" t="str">
            <v>Grenada</v>
          </cell>
        </row>
        <row r="82">
          <cell r="E82" t="str">
            <v>Georgia</v>
          </cell>
        </row>
        <row r="83">
          <cell r="E83" t="str">
            <v>French Guiana</v>
          </cell>
        </row>
        <row r="84">
          <cell r="E84" t="str">
            <v>Guernsey</v>
          </cell>
        </row>
        <row r="85">
          <cell r="E85" t="str">
            <v>Ghana</v>
          </cell>
        </row>
        <row r="86">
          <cell r="E86" t="str">
            <v>Gibraltar</v>
          </cell>
        </row>
        <row r="87">
          <cell r="E87" t="str">
            <v>Greenland</v>
          </cell>
        </row>
        <row r="88">
          <cell r="E88" t="str">
            <v>Gambia</v>
          </cell>
        </row>
        <row r="89">
          <cell r="E89" t="str">
            <v>Guinea</v>
          </cell>
        </row>
        <row r="90">
          <cell r="E90" t="str">
            <v>Guadeloupe</v>
          </cell>
        </row>
        <row r="91">
          <cell r="E91" t="str">
            <v>Equatorial Guinea</v>
          </cell>
        </row>
        <row r="92">
          <cell r="E92" t="str">
            <v>Greece</v>
          </cell>
        </row>
        <row r="93">
          <cell r="E93" t="str">
            <v>South Georgia and the South Sandwich Islands</v>
          </cell>
        </row>
        <row r="94">
          <cell r="E94" t="str">
            <v>Guatemala</v>
          </cell>
        </row>
        <row r="95">
          <cell r="E95" t="str">
            <v>Guam</v>
          </cell>
        </row>
        <row r="96">
          <cell r="E96" t="str">
            <v>Guinea-Bissau</v>
          </cell>
        </row>
        <row r="97">
          <cell r="E97" t="str">
            <v>Guyana</v>
          </cell>
        </row>
        <row r="98">
          <cell r="E98" t="str">
            <v>Hong Kong</v>
          </cell>
        </row>
        <row r="99">
          <cell r="E99" t="str">
            <v>Heard Island and McDonald Islands</v>
          </cell>
        </row>
        <row r="100">
          <cell r="E100" t="str">
            <v>Honduras</v>
          </cell>
        </row>
        <row r="101">
          <cell r="E101" t="str">
            <v>Croatia</v>
          </cell>
        </row>
        <row r="102">
          <cell r="E102" t="str">
            <v>Haiti</v>
          </cell>
        </row>
        <row r="103">
          <cell r="E103" t="str">
            <v>Hungary</v>
          </cell>
        </row>
        <row r="104">
          <cell r="E104" t="str">
            <v>Indonesia</v>
          </cell>
        </row>
        <row r="105">
          <cell r="E105" t="str">
            <v>Ireland</v>
          </cell>
        </row>
        <row r="106">
          <cell r="E106" t="str">
            <v>Isle of Man</v>
          </cell>
        </row>
        <row r="107">
          <cell r="E107" t="str">
            <v>India</v>
          </cell>
        </row>
        <row r="108">
          <cell r="E108" t="str">
            <v>British Indian Ocean Territory</v>
          </cell>
        </row>
        <row r="109">
          <cell r="E109" t="str">
            <v>Iraq</v>
          </cell>
        </row>
        <row r="110">
          <cell r="E110" t="str">
            <v>Iran, Islamic Republic of</v>
          </cell>
        </row>
        <row r="111">
          <cell r="E111" t="str">
            <v>Iceland</v>
          </cell>
        </row>
        <row r="112">
          <cell r="E112" t="str">
            <v>Italy</v>
          </cell>
        </row>
        <row r="113">
          <cell r="E113" t="str">
            <v>Jersey</v>
          </cell>
        </row>
        <row r="114">
          <cell r="E114" t="str">
            <v>Jamaica</v>
          </cell>
        </row>
        <row r="115">
          <cell r="E115" t="str">
            <v>Jordan</v>
          </cell>
        </row>
        <row r="116">
          <cell r="E116" t="str">
            <v>Japan</v>
          </cell>
        </row>
        <row r="117">
          <cell r="E117" t="str">
            <v>Johnston Island</v>
          </cell>
        </row>
        <row r="118">
          <cell r="E118" t="str">
            <v>Kenya</v>
          </cell>
        </row>
        <row r="119">
          <cell r="E119" t="str">
            <v>Kyrgyzstan</v>
          </cell>
        </row>
        <row r="120">
          <cell r="E120" t="str">
            <v>Cambodia</v>
          </cell>
        </row>
        <row r="121">
          <cell r="E121" t="str">
            <v>Kiribati</v>
          </cell>
        </row>
        <row r="122">
          <cell r="E122" t="str">
            <v>Comoros</v>
          </cell>
        </row>
        <row r="123">
          <cell r="E123" t="str">
            <v>Saint Kitts and Nevis</v>
          </cell>
        </row>
        <row r="124">
          <cell r="E124" t="str">
            <v>Korea, Democratic People's Republic of</v>
          </cell>
        </row>
        <row r="125">
          <cell r="E125" t="str">
            <v>Korea, Republic of</v>
          </cell>
        </row>
        <row r="126">
          <cell r="E126" t="str">
            <v>Kuwait</v>
          </cell>
        </row>
        <row r="127">
          <cell r="E127" t="str">
            <v>Cayman Islands</v>
          </cell>
        </row>
        <row r="128">
          <cell r="E128" t="str">
            <v>Kazakhstan</v>
          </cell>
        </row>
        <row r="129">
          <cell r="E129" t="str">
            <v>Lao People's Democratic Republic</v>
          </cell>
        </row>
        <row r="130">
          <cell r="E130" t="str">
            <v>Lebanon</v>
          </cell>
        </row>
        <row r="131">
          <cell r="E131" t="str">
            <v>Saint Lucia</v>
          </cell>
        </row>
        <row r="132">
          <cell r="E132" t="str">
            <v>Liechtenstein</v>
          </cell>
        </row>
        <row r="133">
          <cell r="E133" t="str">
            <v>Sri Lanka</v>
          </cell>
        </row>
        <row r="134">
          <cell r="E134" t="str">
            <v>Liberia</v>
          </cell>
        </row>
        <row r="135">
          <cell r="E135" t="str">
            <v>Lesotho</v>
          </cell>
        </row>
        <row r="136">
          <cell r="E136" t="str">
            <v>Lithuania</v>
          </cell>
        </row>
        <row r="137">
          <cell r="E137" t="str">
            <v>Luxembourg</v>
          </cell>
        </row>
        <row r="138">
          <cell r="E138" t="str">
            <v>Latvia</v>
          </cell>
        </row>
        <row r="139">
          <cell r="E139" t="str">
            <v>Libya</v>
          </cell>
        </row>
        <row r="140">
          <cell r="E140" t="str">
            <v>Morocco</v>
          </cell>
        </row>
        <row r="141">
          <cell r="E141" t="str">
            <v>Monaco</v>
          </cell>
        </row>
        <row r="142">
          <cell r="E142" t="str">
            <v>Moldova, Republic of</v>
          </cell>
        </row>
        <row r="143">
          <cell r="E143" t="str">
            <v>Montenegro</v>
          </cell>
        </row>
        <row r="144">
          <cell r="E144" t="str">
            <v>Madagascar</v>
          </cell>
        </row>
        <row r="145">
          <cell r="E145" t="str">
            <v>Marshall Islands</v>
          </cell>
        </row>
        <row r="146">
          <cell r="E146" t="str">
            <v>Midway Islands</v>
          </cell>
        </row>
        <row r="147">
          <cell r="E147" t="str">
            <v>Macedonia, the former Yugoslav Republic of</v>
          </cell>
        </row>
        <row r="148">
          <cell r="E148" t="str">
            <v>Mali</v>
          </cell>
        </row>
        <row r="149">
          <cell r="E149" t="str">
            <v>Myanmar</v>
          </cell>
        </row>
        <row r="150">
          <cell r="E150" t="str">
            <v>Mongolia</v>
          </cell>
        </row>
        <row r="151">
          <cell r="E151" t="str">
            <v>Macao</v>
          </cell>
        </row>
        <row r="152">
          <cell r="E152" t="str">
            <v>Northern Mariana Islands</v>
          </cell>
        </row>
        <row r="153">
          <cell r="E153" t="str">
            <v>Martinique</v>
          </cell>
        </row>
        <row r="154">
          <cell r="E154" t="str">
            <v>Mauritania</v>
          </cell>
        </row>
        <row r="155">
          <cell r="E155" t="str">
            <v>Montserrat</v>
          </cell>
        </row>
        <row r="156">
          <cell r="E156" t="str">
            <v>Malta</v>
          </cell>
        </row>
        <row r="157">
          <cell r="E157" t="str">
            <v>Mauritius</v>
          </cell>
        </row>
        <row r="158">
          <cell r="E158" t="str">
            <v>Maldives</v>
          </cell>
        </row>
        <row r="159">
          <cell r="E159" t="str">
            <v>Malawi</v>
          </cell>
        </row>
        <row r="160">
          <cell r="E160" t="str">
            <v>Mexico</v>
          </cell>
        </row>
        <row r="161">
          <cell r="E161" t="str">
            <v>Malaysia</v>
          </cell>
        </row>
        <row r="162">
          <cell r="E162" t="str">
            <v>Mozambique</v>
          </cell>
        </row>
        <row r="163">
          <cell r="E163" t="str">
            <v>Namibia</v>
          </cell>
        </row>
        <row r="164">
          <cell r="E164" t="str">
            <v>New Caledonia</v>
          </cell>
        </row>
        <row r="165">
          <cell r="E165" t="str">
            <v>Niger</v>
          </cell>
        </row>
        <row r="166">
          <cell r="E166" t="str">
            <v>Norfolk Island</v>
          </cell>
        </row>
        <row r="167">
          <cell r="E167" t="str">
            <v>Nigeria</v>
          </cell>
        </row>
        <row r="168">
          <cell r="E168" t="str">
            <v>Nicaragua</v>
          </cell>
        </row>
        <row r="169">
          <cell r="E169" t="str">
            <v>Netherlands</v>
          </cell>
        </row>
        <row r="170">
          <cell r="E170" t="str">
            <v>Norway</v>
          </cell>
        </row>
        <row r="171">
          <cell r="E171" t="str">
            <v>Nepal</v>
          </cell>
        </row>
        <row r="172">
          <cell r="E172" t="str">
            <v>Nauru</v>
          </cell>
        </row>
        <row r="173">
          <cell r="E173" t="str">
            <v>Niue</v>
          </cell>
        </row>
        <row r="174">
          <cell r="E174" t="str">
            <v>New Zealand</v>
          </cell>
        </row>
        <row r="175">
          <cell r="E175" t="str">
            <v>Oman</v>
          </cell>
        </row>
        <row r="176">
          <cell r="E176" t="str">
            <v>Panama</v>
          </cell>
        </row>
        <row r="177">
          <cell r="E177" t="str">
            <v>Peru</v>
          </cell>
        </row>
        <row r="178">
          <cell r="E178" t="str">
            <v>French Polynesia</v>
          </cell>
        </row>
        <row r="179">
          <cell r="E179" t="str">
            <v>Papua New Guinea</v>
          </cell>
        </row>
        <row r="180">
          <cell r="E180" t="str">
            <v>Philippines</v>
          </cell>
        </row>
        <row r="181">
          <cell r="E181" t="str">
            <v>Pakistan</v>
          </cell>
        </row>
        <row r="182">
          <cell r="E182" t="str">
            <v>Poland</v>
          </cell>
        </row>
        <row r="183">
          <cell r="E183" t="str">
            <v>Saint Pierre and Miquelon</v>
          </cell>
        </row>
        <row r="184">
          <cell r="E184" t="str">
            <v>Pitcairn</v>
          </cell>
        </row>
        <row r="185">
          <cell r="E185" t="str">
            <v>Puerto Rico</v>
          </cell>
        </row>
        <row r="186">
          <cell r="E186" t="str">
            <v>Palestine, State of</v>
          </cell>
        </row>
        <row r="187">
          <cell r="E187" t="str">
            <v>Portugal</v>
          </cell>
        </row>
        <row r="188">
          <cell r="E188" t="str">
            <v>U.S. Miscellaneous Pacific Islands</v>
          </cell>
        </row>
        <row r="189">
          <cell r="E189" t="str">
            <v>Palau</v>
          </cell>
        </row>
        <row r="190">
          <cell r="E190" t="str">
            <v>Paraguay</v>
          </cell>
        </row>
        <row r="191">
          <cell r="E191" t="str">
            <v>Qatar</v>
          </cell>
        </row>
        <row r="192">
          <cell r="E192" t="str">
            <v>Other countries</v>
          </cell>
        </row>
        <row r="193">
          <cell r="E193" t="str">
            <v>Confidential</v>
          </cell>
        </row>
        <row r="194">
          <cell r="E194" t="str">
            <v>Reunion</v>
          </cell>
        </row>
        <row r="195">
          <cell r="E195" t="str">
            <v>Romania</v>
          </cell>
        </row>
        <row r="196">
          <cell r="E196" t="str">
            <v>Serbia</v>
          </cell>
        </row>
        <row r="197">
          <cell r="E197" t="str">
            <v>Russian Federation</v>
          </cell>
        </row>
        <row r="198">
          <cell r="E198" t="str">
            <v>Rwanda</v>
          </cell>
        </row>
        <row r="199">
          <cell r="E199" t="str">
            <v>Saudi Arabia</v>
          </cell>
        </row>
        <row r="200">
          <cell r="E200" t="str">
            <v>Solomon Islands</v>
          </cell>
        </row>
        <row r="201">
          <cell r="E201" t="str">
            <v>Seychelles</v>
          </cell>
        </row>
        <row r="202">
          <cell r="E202" t="str">
            <v>Sudan</v>
          </cell>
        </row>
        <row r="203">
          <cell r="E203" t="str">
            <v>Sweden</v>
          </cell>
        </row>
        <row r="204">
          <cell r="E204" t="str">
            <v>Singapore</v>
          </cell>
        </row>
        <row r="205">
          <cell r="E205" t="str">
            <v>Saint Helena, Ascension and Tristan da Cunha</v>
          </cell>
        </row>
        <row r="206">
          <cell r="E206" t="str">
            <v>Slovenia</v>
          </cell>
        </row>
        <row r="207">
          <cell r="E207" t="str">
            <v>Svalbard and Jan Mayen</v>
          </cell>
        </row>
        <row r="208">
          <cell r="E208" t="str">
            <v>Slovakia</v>
          </cell>
        </row>
        <row r="209">
          <cell r="E209" t="str">
            <v>Sierra Leone</v>
          </cell>
        </row>
        <row r="210">
          <cell r="E210" t="str">
            <v>San Marino</v>
          </cell>
        </row>
        <row r="211">
          <cell r="E211" t="str">
            <v>Senegal</v>
          </cell>
        </row>
        <row r="212">
          <cell r="E212" t="str">
            <v>Somalia</v>
          </cell>
        </row>
        <row r="213">
          <cell r="E213" t="str">
            <v>Suriname</v>
          </cell>
        </row>
        <row r="214">
          <cell r="E214" t="str">
            <v>South Sudan</v>
          </cell>
        </row>
        <row r="215">
          <cell r="E215" t="str">
            <v>Sao Tome and Principe</v>
          </cell>
        </row>
        <row r="216">
          <cell r="E216" t="str">
            <v>El Salvador</v>
          </cell>
        </row>
        <row r="217">
          <cell r="E217" t="str">
            <v>Syrian Arab Republic</v>
          </cell>
        </row>
        <row r="218">
          <cell r="E218" t="str">
            <v>Swaziland</v>
          </cell>
        </row>
        <row r="219">
          <cell r="E219" t="str">
            <v>Turks and Caicos Islands</v>
          </cell>
        </row>
        <row r="220">
          <cell r="E220" t="str">
            <v>Chad</v>
          </cell>
        </row>
        <row r="221">
          <cell r="E221" t="str">
            <v>French Southern Territories</v>
          </cell>
        </row>
        <row r="222">
          <cell r="E222" t="str">
            <v>Togo</v>
          </cell>
        </row>
        <row r="223">
          <cell r="E223" t="str">
            <v>Thailand</v>
          </cell>
        </row>
        <row r="224">
          <cell r="E224" t="str">
            <v>Tajikistan</v>
          </cell>
        </row>
        <row r="225">
          <cell r="E225" t="str">
            <v>Tokelau</v>
          </cell>
        </row>
        <row r="226">
          <cell r="E226" t="str">
            <v>Timor-Leste</v>
          </cell>
        </row>
        <row r="227">
          <cell r="E227" t="str">
            <v>Turkmenistan</v>
          </cell>
        </row>
        <row r="228">
          <cell r="E228" t="str">
            <v>Tunisia</v>
          </cell>
        </row>
        <row r="229">
          <cell r="E229" t="str">
            <v>Tonga</v>
          </cell>
        </row>
        <row r="230">
          <cell r="E230" t="str">
            <v>Turkey</v>
          </cell>
        </row>
        <row r="231">
          <cell r="E231" t="str">
            <v>Trinidad and Tobago</v>
          </cell>
        </row>
        <row r="232">
          <cell r="E232" t="str">
            <v>Tuvalu</v>
          </cell>
        </row>
        <row r="233">
          <cell r="E233" t="str">
            <v>Taiwan, Province of China</v>
          </cell>
        </row>
        <row r="234">
          <cell r="E234" t="str">
            <v>Tanzania, United Republic of</v>
          </cell>
        </row>
        <row r="235">
          <cell r="E235" t="str">
            <v>Ukraine</v>
          </cell>
        </row>
        <row r="236">
          <cell r="E236" t="str">
            <v>Uganda</v>
          </cell>
        </row>
        <row r="237">
          <cell r="E237" t="str">
            <v>United States Minor Outlying Islands</v>
          </cell>
        </row>
        <row r="238">
          <cell r="E238" t="str">
            <v>United States</v>
          </cell>
        </row>
        <row r="239">
          <cell r="E239" t="str">
            <v>Uruguay</v>
          </cell>
        </row>
        <row r="240">
          <cell r="E240" t="str">
            <v>Uzbekistan</v>
          </cell>
        </row>
        <row r="241">
          <cell r="E241" t="str">
            <v>Holy See (Vatican City State)</v>
          </cell>
        </row>
        <row r="242">
          <cell r="E242" t="str">
            <v>Saint Vincent and the Grenadines</v>
          </cell>
        </row>
        <row r="243">
          <cell r="E243" t="str">
            <v>Venezuela, Bolivarian Republic of</v>
          </cell>
        </row>
        <row r="244">
          <cell r="E244" t="str">
            <v>Virgin Islands, British</v>
          </cell>
        </row>
        <row r="245">
          <cell r="E245" t="str">
            <v>Virgin Islands, U.S.</v>
          </cell>
        </row>
        <row r="246">
          <cell r="E246" t="str">
            <v>Viet Nam</v>
          </cell>
        </row>
        <row r="247">
          <cell r="E247" t="str">
            <v>Vanuatu</v>
          </cell>
        </row>
        <row r="248">
          <cell r="E248" t="str">
            <v>Wallis and Futuna</v>
          </cell>
        </row>
        <row r="249">
          <cell r="E249" t="str">
            <v>Samoa</v>
          </cell>
        </row>
        <row r="250">
          <cell r="E250" t="str">
            <v>Yemen</v>
          </cell>
        </row>
        <row r="251">
          <cell r="E251" t="str">
            <v>Mayotte</v>
          </cell>
        </row>
        <row r="252">
          <cell r="E252" t="str">
            <v>South Africa</v>
          </cell>
        </row>
        <row r="253">
          <cell r="E253" t="str">
            <v>Zambia</v>
          </cell>
        </row>
        <row r="254">
          <cell r="E254" t="str">
            <v>Zimbabwe</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QNB"/>
      <sheetName val="CBQ"/>
      <sheetName val="Doha"/>
      <sheetName val="HSBC"/>
      <sheetName val="IBQ"/>
      <sheetName val="QIB"/>
      <sheetName val="QIIB"/>
      <sheetName val="SCB"/>
      <sheetName val="Ahli"/>
      <sheetName val="BSIran"/>
      <sheetName val="BNP"/>
      <sheetName val="Mashriq"/>
      <sheetName val="Arab"/>
      <sheetName val="United"/>
      <sheetName val="Khalij"/>
      <sheetName val="Rayan"/>
      <sheetName val="Barwa"/>
      <sheetName val="Grand Total"/>
      <sheetName val="BaseData"/>
      <sheetName val="Sheet2"/>
      <sheetName val="Analys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8">
          <cell r="B8" t="str">
            <v>Merchandise Exports</v>
          </cell>
        </row>
        <row r="9">
          <cell r="B9" t="str">
            <v>Freight</v>
          </cell>
        </row>
        <row r="10">
          <cell r="B10" t="str">
            <v>Merchandise Insurance /Claims</v>
          </cell>
        </row>
        <row r="11">
          <cell r="B11" t="str">
            <v xml:space="preserve">Other Transporation Services </v>
          </cell>
        </row>
        <row r="12">
          <cell r="B12" t="str">
            <v>a- Passenger</v>
          </cell>
        </row>
        <row r="13">
          <cell r="B13" t="str">
            <v>b- Other</v>
          </cell>
        </row>
        <row r="14">
          <cell r="B14" t="str">
            <v>Travel and Tourism</v>
          </cell>
        </row>
        <row r="15">
          <cell r="B15" t="str">
            <v>Investment Income (Interest, Profit, Dividends)</v>
          </cell>
        </row>
        <row r="16">
          <cell r="B16" t="str">
            <v>Remittances Received by Foreign Embassies/Inter. Org.</v>
          </cell>
        </row>
        <row r="17">
          <cell r="B17" t="str">
            <v>Receipts from Other Services Provided</v>
          </cell>
        </row>
        <row r="18">
          <cell r="B18" t="str">
            <v xml:space="preserve">a- Communication Services </v>
          </cell>
        </row>
        <row r="19">
          <cell r="B19" t="str">
            <v>b- Construction Services</v>
          </cell>
        </row>
        <row r="20">
          <cell r="B20" t="str">
            <v>c- Non-Merchandise insurance services</v>
          </cell>
        </row>
        <row r="21">
          <cell r="B21" t="str">
            <v xml:space="preserve">d- Financial Services </v>
          </cell>
        </row>
        <row r="22">
          <cell r="B22" t="str">
            <v xml:space="preserve">e- Government Services </v>
          </cell>
        </row>
        <row r="23">
          <cell r="B23" t="str">
            <v>f- Other Services</v>
          </cell>
        </row>
        <row r="24">
          <cell r="B24" t="str">
            <v>Workers' Remittances</v>
          </cell>
        </row>
        <row r="25">
          <cell r="B25" t="str">
            <v>Other Current Transfers</v>
          </cell>
        </row>
        <row r="26">
          <cell r="B26" t="str">
            <v>Capital Transfers</v>
          </cell>
        </row>
        <row r="27">
          <cell r="B27" t="str">
            <v>a- Government Transfers</v>
          </cell>
        </row>
        <row r="28">
          <cell r="B28" t="str">
            <v>b- Migrants' Transfers</v>
          </cell>
        </row>
        <row r="29">
          <cell r="B29" t="str">
            <v>Drawings on Loans Received</v>
          </cell>
        </row>
        <row r="30">
          <cell r="B30" t="str">
            <v>Repayments on Loans Extended</v>
          </cell>
        </row>
        <row r="31">
          <cell r="B31" t="str">
            <v>Receipts from Bank Accounts abroad</v>
          </cell>
        </row>
        <row r="32">
          <cell r="B32" t="str">
            <v>Sales of Portfolio Investment abroad</v>
          </cell>
        </row>
        <row r="33">
          <cell r="B33" t="str">
            <v xml:space="preserve">Sales of Other Assets abroad </v>
          </cell>
        </row>
        <row r="34">
          <cell r="B34" t="str">
            <v xml:space="preserve">Other Foreign Liabilities Incurred </v>
          </cell>
        </row>
        <row r="35">
          <cell r="B35" t="str">
            <v>Other Transactions (n.i.e). Please Specify</v>
          </cell>
        </row>
      </sheetData>
      <sheetData sheetId="19"/>
      <sheetData sheetId="20"/>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02"/>
      <sheetName val="List of Tables 02"/>
      <sheetName val="T2.01"/>
      <sheetName val="T2.02-1991"/>
      <sheetName val="T2.03-2001"/>
      <sheetName val="T2.04"/>
      <sheetName val="T2.05-1991"/>
      <sheetName val="T2.06-2001"/>
      <sheetName val="T2.07"/>
      <sheetName val="T2.08"/>
      <sheetName val="T2.09"/>
      <sheetName val="T2.10-1991"/>
      <sheetName val="T2.11-2001"/>
      <sheetName val="T2.12 -1991"/>
      <sheetName val="ContT2.12 -1991(2)"/>
      <sheetName val="ContT2.12 -1991(3)"/>
      <sheetName val="T2.13 - 2001 "/>
      <sheetName val="ContT2.13 -2001(2)"/>
      <sheetName val="ContT2.13 - 2001(3)"/>
      <sheetName val="T2.14-1991"/>
      <sheetName val="T2.15-2001"/>
      <sheetName val="T2.16"/>
      <sheetName val="T2.17 - 1991"/>
      <sheetName val="T2.18 - 2001"/>
      <sheetName val="T2.19 - 1991"/>
      <sheetName val="T2.20 - 2001"/>
      <sheetName val="T2.21 - 1991"/>
      <sheetName val="T2.22 - 2001"/>
      <sheetName val="T2.23 - 1991 "/>
      <sheetName val="T2.24 - 2001"/>
      <sheetName val="T2.25"/>
      <sheetName val="T2.26-1991"/>
      <sheetName val="T2.27-2001"/>
      <sheetName val="T2.28-1991"/>
      <sheetName val="T2.29-2001"/>
      <sheetName val="T2.30-1991"/>
      <sheetName val="T.31-2001"/>
      <sheetName val="T2.32-1991"/>
      <sheetName val="T2.33-2001"/>
      <sheetName val="T2.34-1991"/>
      <sheetName val="T2.35-2001"/>
      <sheetName val="T2.36"/>
      <sheetName val="T2.37-1991"/>
      <sheetName val="T2.38-2001"/>
      <sheetName val="T2.39-1991"/>
      <sheetName val="T2.40-2001"/>
      <sheetName val="T2.41-1991"/>
      <sheetName val="T2.42-2001"/>
      <sheetName val="T2.43-1991"/>
      <sheetName val="T2.44-2001 "/>
      <sheetName val="T2.45-1991"/>
      <sheetName val="T2.46-2001"/>
      <sheetName val="T2.47-1991"/>
      <sheetName val="T2.48-2001"/>
      <sheetName val="T2.49"/>
      <sheetName val="T2.50"/>
      <sheetName val="T2.51"/>
      <sheetName val="T2.52"/>
      <sheetName val="T2.53-1991"/>
      <sheetName val="T2.54-2001"/>
      <sheetName val="T2.55"/>
      <sheetName val="T2.56-1991 "/>
      <sheetName val="T2.57-2001"/>
      <sheetName val="T2.58-1991"/>
      <sheetName val="T2.59-2001"/>
      <sheetName val="T2.60-1991"/>
      <sheetName val="T2.61-2001"/>
      <sheetName val="T2.62 -1991"/>
      <sheetName val="T2.63-2001"/>
      <sheetName val="T2.64-1991"/>
      <sheetName val="T2.65-2001"/>
      <sheetName val="T2.66"/>
      <sheetName val="T2.67"/>
      <sheetName val="T2.68"/>
      <sheetName val="T2.69"/>
      <sheetName val="T2.70"/>
      <sheetName val="T2.71"/>
      <sheetName val="T2.72"/>
      <sheetName val="T2.73"/>
      <sheetName val="T2.74"/>
      <sheetName val="T2.75"/>
      <sheetName val="T2.76"/>
      <sheetName val="T2.77"/>
      <sheetName val="T2.78"/>
      <sheetName val="T2.79"/>
      <sheetName val="T2.80"/>
      <sheetName val="T2.8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refreshError="1"/>
      <sheetData sheetId="8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3.40"/>
      <sheetName val="T3.41"/>
      <sheetName val="T3.42"/>
      <sheetName val="T3.43"/>
      <sheetName val="T3.44"/>
      <sheetName val="T3.45"/>
      <sheetName val="T3.46"/>
      <sheetName val="T3.47"/>
      <sheetName val="T3.48"/>
      <sheetName val="T3.49"/>
      <sheetName val="T3.50"/>
      <sheetName val="T3.51"/>
      <sheetName val="T3.52"/>
      <sheetName val="T3.53"/>
      <sheetName val="T3.54"/>
      <sheetName val="T3.55"/>
      <sheetName val="T3.56"/>
      <sheetName val="T3.57"/>
      <sheetName val="T3.58"/>
      <sheetName val="T3_56"/>
      <sheetName val="T9_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3.01 (2)"/>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A"/>
      <sheetName val="BoP-worksheet"/>
      <sheetName val="Inputs"/>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A-II.3"/>
      <sheetName val="out_fiscal"/>
      <sheetName val="out_main"/>
      <sheetName val="Imp"/>
      <sheetName val="DSA output"/>
      <sheetName val="in-out"/>
      <sheetName val="CY BOT CASHFLOW"/>
      <sheetName val="A 11"/>
      <sheetName val="Geo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Y49"/>
  <sheetViews>
    <sheetView tabSelected="1" workbookViewId="0">
      <selection activeCell="AG20" sqref="AG20"/>
    </sheetView>
  </sheetViews>
  <sheetFormatPr defaultColWidth="8.85546875" defaultRowHeight="15" x14ac:dyDescent="0.25"/>
  <cols>
    <col min="1" max="1" width="23.28515625" style="352" customWidth="1"/>
    <col min="2" max="16384" width="8.85546875" style="352"/>
  </cols>
  <sheetData>
    <row r="1" spans="1:25" x14ac:dyDescent="0.25">
      <c r="A1" s="352" t="s">
        <v>1128</v>
      </c>
    </row>
    <row r="3" spans="1:25" x14ac:dyDescent="0.25">
      <c r="A3" s="352" t="s">
        <v>1129</v>
      </c>
      <c r="B3" s="353" t="s">
        <v>1130</v>
      </c>
      <c r="C3" s="352" t="s">
        <v>1131</v>
      </c>
      <c r="D3" s="352" t="s">
        <v>1132</v>
      </c>
      <c r="E3" s="352" t="s">
        <v>1133</v>
      </c>
      <c r="F3" s="354" t="s">
        <v>1134</v>
      </c>
    </row>
    <row r="5" spans="1:25" x14ac:dyDescent="0.25">
      <c r="A5" s="520" t="s">
        <v>1135</v>
      </c>
      <c r="B5" s="520" t="s">
        <v>1136</v>
      </c>
      <c r="C5" s="521">
        <v>2000</v>
      </c>
      <c r="D5" s="521">
        <v>2001</v>
      </c>
      <c r="E5" s="521">
        <v>2002</v>
      </c>
      <c r="F5" s="521">
        <v>2003</v>
      </c>
      <c r="G5" s="521">
        <v>2004</v>
      </c>
      <c r="H5" s="521">
        <v>2005</v>
      </c>
      <c r="I5" s="521">
        <v>2006</v>
      </c>
      <c r="J5" s="521">
        <v>2007</v>
      </c>
      <c r="K5" s="521">
        <v>2008</v>
      </c>
      <c r="L5" s="521">
        <v>2009</v>
      </c>
      <c r="M5" s="521">
        <v>2010</v>
      </c>
      <c r="N5" s="521">
        <v>2011</v>
      </c>
      <c r="O5" s="521">
        <v>2012</v>
      </c>
      <c r="P5" s="521">
        <v>2013</v>
      </c>
      <c r="Q5" s="521">
        <v>2014</v>
      </c>
      <c r="R5" s="521">
        <v>2015</v>
      </c>
      <c r="S5" s="521">
        <v>2016</v>
      </c>
      <c r="T5" s="521">
        <v>2017</v>
      </c>
      <c r="U5" s="521">
        <v>2018</v>
      </c>
      <c r="V5" s="521">
        <v>2019</v>
      </c>
      <c r="W5" s="521">
        <v>2020</v>
      </c>
      <c r="X5" s="521">
        <v>2021</v>
      </c>
      <c r="Y5" s="521">
        <v>2022</v>
      </c>
    </row>
    <row r="6" spans="1:25" x14ac:dyDescent="0.25">
      <c r="A6" s="520" t="s">
        <v>1157</v>
      </c>
      <c r="B6" s="520"/>
      <c r="C6" s="522"/>
      <c r="D6" s="522"/>
      <c r="E6" s="522"/>
      <c r="F6" s="522"/>
      <c r="G6" s="522"/>
      <c r="H6" s="522"/>
      <c r="I6" s="522"/>
      <c r="J6" s="522"/>
      <c r="K6" s="522"/>
      <c r="L6" s="522"/>
      <c r="M6" s="522"/>
      <c r="N6" s="522"/>
      <c r="O6" s="522"/>
      <c r="P6" s="522"/>
      <c r="Q6" s="522"/>
      <c r="R6" s="522"/>
      <c r="S6" s="522"/>
      <c r="T6" s="522"/>
      <c r="U6" s="522"/>
      <c r="V6" s="522"/>
      <c r="W6" s="522"/>
      <c r="X6" s="522"/>
      <c r="Y6" s="522"/>
    </row>
    <row r="7" spans="1:25" x14ac:dyDescent="0.25">
      <c r="A7" s="520" t="s">
        <v>1158</v>
      </c>
      <c r="B7" s="323"/>
      <c r="C7" s="319">
        <v>1069</v>
      </c>
      <c r="D7" s="319">
        <v>2253</v>
      </c>
      <c r="E7" s="319">
        <v>2348</v>
      </c>
      <c r="F7" s="319">
        <v>6604</v>
      </c>
      <c r="G7" s="319">
        <v>16608</v>
      </c>
      <c r="H7" s="319">
        <v>27508</v>
      </c>
      <c r="I7" s="319">
        <v>40314</v>
      </c>
      <c r="J7" s="319">
        <v>48875</v>
      </c>
      <c r="K7" s="319">
        <v>53938</v>
      </c>
      <c r="L7" s="319">
        <v>55072</v>
      </c>
      <c r="M7" s="319">
        <v>63869</v>
      </c>
      <c r="N7" s="319">
        <v>71021</v>
      </c>
      <c r="O7" s="319">
        <v>80577</v>
      </c>
      <c r="P7" s="319">
        <v>90336</v>
      </c>
      <c r="Q7" s="319">
        <v>101420</v>
      </c>
      <c r="R7" s="319">
        <v>109969</v>
      </c>
      <c r="S7" s="319">
        <v>119054</v>
      </c>
      <c r="T7" s="319">
        <v>121645</v>
      </c>
      <c r="U7" s="319">
        <v>127915</v>
      </c>
      <c r="V7" s="319">
        <v>131012</v>
      </c>
      <c r="W7" s="319">
        <v>150896</v>
      </c>
      <c r="X7" s="319">
        <v>171563</v>
      </c>
      <c r="Y7" s="319">
        <v>194300</v>
      </c>
    </row>
    <row r="8" spans="1:25" x14ac:dyDescent="0.25">
      <c r="A8" s="520" t="s">
        <v>1159</v>
      </c>
      <c r="B8" s="323">
        <v>5414.0813455282996</v>
      </c>
      <c r="C8" s="319">
        <v>5906</v>
      </c>
      <c r="D8" s="319">
        <v>5986</v>
      </c>
      <c r="E8" s="319">
        <v>6203</v>
      </c>
      <c r="F8" s="319">
        <v>6720</v>
      </c>
      <c r="G8" s="319">
        <v>7354</v>
      </c>
      <c r="H8" s="319">
        <v>8276</v>
      </c>
      <c r="I8" s="319">
        <v>11191</v>
      </c>
      <c r="J8" s="319">
        <v>12104</v>
      </c>
      <c r="K8" s="319">
        <v>14741</v>
      </c>
      <c r="L8" s="319">
        <v>14998</v>
      </c>
      <c r="M8" s="319">
        <v>15154</v>
      </c>
      <c r="N8" s="319">
        <v>22331</v>
      </c>
      <c r="O8" s="319">
        <v>23876</v>
      </c>
      <c r="P8" s="319">
        <v>27604</v>
      </c>
      <c r="Q8" s="319">
        <v>25747</v>
      </c>
      <c r="R8" s="319">
        <v>25812</v>
      </c>
      <c r="S8" s="319">
        <v>26055</v>
      </c>
      <c r="T8" s="319">
        <v>27481</v>
      </c>
      <c r="U8" s="319">
        <v>29136</v>
      </c>
      <c r="V8" s="319">
        <v>30684</v>
      </c>
      <c r="W8" s="319">
        <v>31705</v>
      </c>
      <c r="X8" s="319">
        <v>33484</v>
      </c>
      <c r="Y8" s="319">
        <v>35436</v>
      </c>
    </row>
    <row r="9" spans="1:25" x14ac:dyDescent="0.25">
      <c r="A9" s="520" t="s">
        <v>1160</v>
      </c>
      <c r="B9" s="323">
        <v>17394</v>
      </c>
      <c r="C9" s="319">
        <v>17577</v>
      </c>
      <c r="D9" s="319">
        <v>17281</v>
      </c>
      <c r="E9" s="319">
        <v>17734</v>
      </c>
      <c r="F9" s="319">
        <v>18512</v>
      </c>
      <c r="G9" s="319">
        <v>20454</v>
      </c>
      <c r="H9" s="319">
        <v>33535</v>
      </c>
      <c r="I9" s="319">
        <v>50659</v>
      </c>
      <c r="J9" s="319">
        <v>73480</v>
      </c>
      <c r="K9" s="319">
        <v>112935</v>
      </c>
      <c r="L9" s="319">
        <v>148089</v>
      </c>
      <c r="M9" s="319">
        <v>176378</v>
      </c>
      <c r="N9" s="319">
        <v>186758</v>
      </c>
      <c r="O9" s="319">
        <v>199032</v>
      </c>
      <c r="P9" s="319">
        <v>207897</v>
      </c>
      <c r="Q9" s="319">
        <v>215909</v>
      </c>
      <c r="R9" s="319">
        <v>224050</v>
      </c>
      <c r="S9" s="319">
        <v>231502</v>
      </c>
      <c r="T9" s="319">
        <v>227566</v>
      </c>
      <c r="U9" s="319">
        <v>231814</v>
      </c>
      <c r="V9" s="319">
        <v>236376</v>
      </c>
      <c r="W9" s="319">
        <v>241775</v>
      </c>
      <c r="X9" s="319">
        <v>261061</v>
      </c>
      <c r="Y9" s="319">
        <v>268947</v>
      </c>
    </row>
    <row r="10" spans="1:25" x14ac:dyDescent="0.25">
      <c r="A10" s="520" t="s">
        <v>1161</v>
      </c>
      <c r="B10" s="323">
        <v>2493.3449998999999</v>
      </c>
      <c r="C10" s="319">
        <v>2577</v>
      </c>
      <c r="D10" s="319">
        <v>2582</v>
      </c>
      <c r="E10" s="319">
        <v>2704</v>
      </c>
      <c r="F10" s="319">
        <v>2729</v>
      </c>
      <c r="G10" s="319">
        <v>2840</v>
      </c>
      <c r="H10" s="319">
        <v>4378</v>
      </c>
      <c r="I10" s="319">
        <v>5975</v>
      </c>
      <c r="J10" s="319">
        <v>9307</v>
      </c>
      <c r="K10" s="319">
        <v>12259</v>
      </c>
      <c r="L10" s="319">
        <v>13744</v>
      </c>
      <c r="M10" s="319">
        <v>14987</v>
      </c>
      <c r="N10" s="319">
        <v>16740</v>
      </c>
      <c r="O10" s="319">
        <v>18105</v>
      </c>
      <c r="P10" s="319">
        <v>19718</v>
      </c>
      <c r="Q10" s="319">
        <v>21005</v>
      </c>
      <c r="R10" s="319">
        <v>18833</v>
      </c>
      <c r="S10" s="319">
        <v>21099</v>
      </c>
      <c r="T10" s="319">
        <v>28541</v>
      </c>
      <c r="U10" s="319">
        <v>34494</v>
      </c>
      <c r="V10" s="319">
        <v>39176</v>
      </c>
      <c r="W10" s="319">
        <v>41841</v>
      </c>
      <c r="X10" s="319">
        <v>45844</v>
      </c>
      <c r="Y10" s="319">
        <v>49560</v>
      </c>
    </row>
    <row r="11" spans="1:25" x14ac:dyDescent="0.25">
      <c r="A11" s="520" t="s">
        <v>1162</v>
      </c>
      <c r="B11" s="323">
        <v>1660.0999999000001</v>
      </c>
      <c r="C11" s="319">
        <v>1912</v>
      </c>
      <c r="D11" s="319">
        <v>2207</v>
      </c>
      <c r="E11" s="319">
        <v>2831</v>
      </c>
      <c r="F11" s="319">
        <v>3456</v>
      </c>
      <c r="G11" s="319">
        <v>4655</v>
      </c>
      <c r="H11" s="319">
        <v>7155</v>
      </c>
      <c r="I11" s="319">
        <v>10655</v>
      </c>
      <c r="J11" s="319">
        <v>15355</v>
      </c>
      <c r="K11" s="319">
        <v>17769</v>
      </c>
      <c r="L11" s="319">
        <v>25894</v>
      </c>
      <c r="M11" s="319">
        <v>30549</v>
      </c>
      <c r="N11" s="319">
        <v>30357</v>
      </c>
      <c r="O11" s="319">
        <v>30714</v>
      </c>
      <c r="P11" s="319">
        <v>29874</v>
      </c>
      <c r="Q11" s="319">
        <v>39615</v>
      </c>
      <c r="R11" s="319">
        <v>38626</v>
      </c>
      <c r="S11" s="319">
        <v>36456</v>
      </c>
      <c r="T11" s="319">
        <v>35522</v>
      </c>
      <c r="U11" s="319">
        <v>33874</v>
      </c>
      <c r="V11" s="319">
        <v>31061</v>
      </c>
      <c r="W11" s="319">
        <v>28627</v>
      </c>
      <c r="X11" s="319">
        <v>27534</v>
      </c>
      <c r="Y11" s="319">
        <v>27610</v>
      </c>
    </row>
    <row r="12" spans="1:25" x14ac:dyDescent="0.25">
      <c r="A12" s="520" t="s">
        <v>1163</v>
      </c>
      <c r="B12" s="323">
        <v>592.15976330000001</v>
      </c>
      <c r="C12" s="319">
        <v>608</v>
      </c>
      <c r="D12" s="319">
        <v>429</v>
      </c>
      <c r="E12" s="319">
        <v>444</v>
      </c>
      <c r="F12" s="319">
        <v>384</v>
      </c>
      <c r="G12" s="319">
        <v>408</v>
      </c>
      <c r="H12" s="319">
        <v>645</v>
      </c>
      <c r="I12" s="319">
        <v>773</v>
      </c>
      <c r="J12" s="319">
        <v>945</v>
      </c>
      <c r="K12" s="319">
        <v>8722</v>
      </c>
      <c r="L12" s="319">
        <v>10231</v>
      </c>
      <c r="M12" s="319">
        <v>11884</v>
      </c>
      <c r="N12" s="319">
        <v>15176</v>
      </c>
      <c r="O12" s="319">
        <v>18144</v>
      </c>
      <c r="P12" s="319">
        <v>16097</v>
      </c>
      <c r="Q12" s="319">
        <v>15733</v>
      </c>
      <c r="R12" s="319">
        <v>14621</v>
      </c>
      <c r="S12" s="319">
        <v>14968</v>
      </c>
      <c r="T12" s="319">
        <v>15207</v>
      </c>
      <c r="U12" s="319">
        <v>14601</v>
      </c>
      <c r="V12" s="319">
        <v>15151</v>
      </c>
      <c r="W12" s="319">
        <v>14952</v>
      </c>
      <c r="X12" s="319">
        <v>15531</v>
      </c>
      <c r="Y12" s="319">
        <v>15091</v>
      </c>
    </row>
    <row r="13" spans="1:25" x14ac:dyDescent="0.25">
      <c r="A13" s="355" t="s">
        <v>1164</v>
      </c>
      <c r="B13" s="356">
        <f>SUM(B7:B12)</f>
        <v>27553.686108628299</v>
      </c>
      <c r="C13" s="356">
        <f t="shared" ref="C13:Y13" si="0">SUM(C7:C12)</f>
        <v>29649</v>
      </c>
      <c r="D13" s="356">
        <f t="shared" si="0"/>
        <v>30738</v>
      </c>
      <c r="E13" s="356">
        <f t="shared" si="0"/>
        <v>32264</v>
      </c>
      <c r="F13" s="356">
        <f t="shared" si="0"/>
        <v>38405</v>
      </c>
      <c r="G13" s="356">
        <f t="shared" si="0"/>
        <v>52319</v>
      </c>
      <c r="H13" s="356">
        <f t="shared" si="0"/>
        <v>81497</v>
      </c>
      <c r="I13" s="356">
        <f t="shared" si="0"/>
        <v>119567</v>
      </c>
      <c r="J13" s="356">
        <f t="shared" si="0"/>
        <v>160066</v>
      </c>
      <c r="K13" s="356">
        <f t="shared" si="0"/>
        <v>220364</v>
      </c>
      <c r="L13" s="356">
        <f t="shared" si="0"/>
        <v>268028</v>
      </c>
      <c r="M13" s="356">
        <f t="shared" si="0"/>
        <v>312821</v>
      </c>
      <c r="N13" s="356">
        <f t="shared" si="0"/>
        <v>342383</v>
      </c>
      <c r="O13" s="356">
        <f t="shared" si="0"/>
        <v>370448</v>
      </c>
      <c r="P13" s="356">
        <f t="shared" si="0"/>
        <v>391526</v>
      </c>
      <c r="Q13" s="356">
        <f t="shared" si="0"/>
        <v>419429</v>
      </c>
      <c r="R13" s="356">
        <f t="shared" si="0"/>
        <v>431911</v>
      </c>
      <c r="S13" s="356">
        <f t="shared" si="0"/>
        <v>449134</v>
      </c>
      <c r="T13" s="356">
        <f t="shared" si="0"/>
        <v>455962</v>
      </c>
      <c r="U13" s="356">
        <f t="shared" si="0"/>
        <v>471834</v>
      </c>
      <c r="V13" s="356">
        <f t="shared" si="0"/>
        <v>483460</v>
      </c>
      <c r="W13" s="356">
        <f t="shared" si="0"/>
        <v>509796</v>
      </c>
      <c r="X13" s="356">
        <f t="shared" si="0"/>
        <v>555017</v>
      </c>
      <c r="Y13" s="356">
        <f t="shared" si="0"/>
        <v>590944</v>
      </c>
    </row>
    <row r="15" spans="1:25" x14ac:dyDescent="0.25">
      <c r="A15" s="352" t="s">
        <v>1129</v>
      </c>
      <c r="B15" s="357" t="s">
        <v>1165</v>
      </c>
      <c r="C15" s="352" t="s">
        <v>1131</v>
      </c>
      <c r="D15" s="352" t="s">
        <v>1132</v>
      </c>
      <c r="E15" s="352" t="s">
        <v>1133</v>
      </c>
      <c r="F15" s="354" t="s">
        <v>1134</v>
      </c>
    </row>
    <row r="17" spans="1:25" x14ac:dyDescent="0.25">
      <c r="A17" s="520" t="s">
        <v>1135</v>
      </c>
      <c r="B17" s="520" t="s">
        <v>1136</v>
      </c>
      <c r="C17" s="523">
        <v>2000</v>
      </c>
      <c r="D17" s="523">
        <v>2001</v>
      </c>
      <c r="E17" s="523">
        <v>2002</v>
      </c>
      <c r="F17" s="523">
        <v>2003</v>
      </c>
      <c r="G17" s="523">
        <v>2004</v>
      </c>
      <c r="H17" s="523">
        <v>2005</v>
      </c>
      <c r="I17" s="523">
        <v>2006</v>
      </c>
      <c r="J17" s="523">
        <v>2007</v>
      </c>
      <c r="K17" s="523">
        <v>2008</v>
      </c>
      <c r="L17" s="523">
        <v>2009</v>
      </c>
      <c r="M17" s="523">
        <v>2010</v>
      </c>
      <c r="N17" s="523">
        <v>2011</v>
      </c>
      <c r="O17" s="523">
        <v>2012</v>
      </c>
      <c r="P17" s="523">
        <v>2013</v>
      </c>
      <c r="Q17" s="523">
        <v>2014</v>
      </c>
      <c r="R17" s="523">
        <v>2015</v>
      </c>
      <c r="S17" s="523">
        <v>2016</v>
      </c>
      <c r="T17" s="523">
        <v>2017</v>
      </c>
      <c r="U17" s="523">
        <v>2018</v>
      </c>
      <c r="V17" s="523">
        <v>2019</v>
      </c>
      <c r="W17" s="523">
        <v>2020</v>
      </c>
      <c r="X17" s="523">
        <v>2021</v>
      </c>
      <c r="Y17" s="523">
        <v>2022</v>
      </c>
    </row>
    <row r="18" spans="1:25" x14ac:dyDescent="0.25">
      <c r="A18" s="520" t="s">
        <v>1157</v>
      </c>
      <c r="B18" s="520"/>
      <c r="C18" s="524"/>
      <c r="D18" s="524"/>
      <c r="E18" s="524"/>
      <c r="F18" s="524"/>
      <c r="G18" s="524"/>
      <c r="H18" s="524"/>
      <c r="I18" s="524"/>
      <c r="J18" s="524"/>
      <c r="K18" s="524"/>
      <c r="L18" s="524"/>
      <c r="M18" s="524"/>
      <c r="N18" s="524"/>
      <c r="O18" s="524"/>
      <c r="P18" s="524"/>
      <c r="Q18" s="524"/>
      <c r="R18" s="524"/>
      <c r="S18" s="524"/>
      <c r="T18" s="524"/>
      <c r="U18" s="524"/>
      <c r="V18" s="524"/>
      <c r="W18" s="524"/>
      <c r="X18" s="524"/>
      <c r="Y18" s="524"/>
    </row>
    <row r="19" spans="1:25" x14ac:dyDescent="0.25">
      <c r="A19" s="520" t="s">
        <v>1158</v>
      </c>
      <c r="B19" s="323">
        <v>1514.298</v>
      </c>
      <c r="C19" s="319">
        <v>1938</v>
      </c>
      <c r="D19" s="319">
        <v>2152</v>
      </c>
      <c r="E19" s="319">
        <v>2593</v>
      </c>
      <c r="F19" s="319">
        <v>3584</v>
      </c>
      <c r="G19" s="319">
        <v>5792</v>
      </c>
      <c r="H19" s="319">
        <v>9542</v>
      </c>
      <c r="I19" s="319">
        <v>20434</v>
      </c>
      <c r="J19" s="319">
        <v>35002</v>
      </c>
      <c r="K19" s="319">
        <v>50822</v>
      </c>
      <c r="L19" s="319">
        <v>53545</v>
      </c>
      <c r="M19" s="319">
        <v>55560</v>
      </c>
      <c r="N19" s="319">
        <v>57738</v>
      </c>
      <c r="O19" s="319">
        <v>60274</v>
      </c>
      <c r="P19" s="319">
        <v>69102</v>
      </c>
      <c r="Q19" s="319">
        <v>80838</v>
      </c>
      <c r="R19" s="319">
        <v>97530</v>
      </c>
      <c r="S19" s="319">
        <v>110494</v>
      </c>
      <c r="T19" s="319">
        <v>124449</v>
      </c>
      <c r="U19" s="319">
        <v>166811</v>
      </c>
      <c r="V19" s="319">
        <v>184790</v>
      </c>
      <c r="W19" s="319">
        <v>192501</v>
      </c>
      <c r="X19" s="319">
        <v>215047</v>
      </c>
      <c r="Y19" s="319">
        <v>239880</v>
      </c>
    </row>
    <row r="20" spans="1:25" x14ac:dyDescent="0.25">
      <c r="A20" s="520" t="s">
        <v>1159</v>
      </c>
      <c r="B20" s="323">
        <v>1742.5485570517001</v>
      </c>
      <c r="C20" s="319">
        <v>1752</v>
      </c>
      <c r="D20" s="319">
        <v>1968</v>
      </c>
      <c r="E20" s="319">
        <v>2158</v>
      </c>
      <c r="F20" s="319">
        <v>2899</v>
      </c>
      <c r="G20" s="319">
        <v>3935</v>
      </c>
      <c r="H20" s="319">
        <v>5070</v>
      </c>
      <c r="I20" s="319">
        <v>6051</v>
      </c>
      <c r="J20" s="319">
        <v>7720</v>
      </c>
      <c r="K20" s="319">
        <v>9340</v>
      </c>
      <c r="L20" s="319">
        <v>7549</v>
      </c>
      <c r="M20" s="319">
        <v>7883</v>
      </c>
      <c r="N20" s="319">
        <v>13476</v>
      </c>
      <c r="O20" s="319">
        <v>13992</v>
      </c>
      <c r="P20" s="319">
        <v>14524</v>
      </c>
      <c r="Q20" s="319">
        <v>16693</v>
      </c>
      <c r="R20" s="319">
        <v>19884</v>
      </c>
      <c r="S20" s="319">
        <v>19004</v>
      </c>
      <c r="T20" s="319">
        <v>19233</v>
      </c>
      <c r="U20" s="319">
        <v>19344</v>
      </c>
      <c r="V20" s="319">
        <v>19147</v>
      </c>
      <c r="W20" s="319">
        <v>18942</v>
      </c>
      <c r="X20" s="319">
        <v>19007</v>
      </c>
      <c r="Y20" s="319">
        <v>20955</v>
      </c>
    </row>
    <row r="21" spans="1:25" x14ac:dyDescent="0.25">
      <c r="A21" s="520" t="s">
        <v>1160</v>
      </c>
      <c r="B21" s="323">
        <v>3734.548147</v>
      </c>
      <c r="C21" s="319">
        <v>5285</v>
      </c>
      <c r="D21" s="319">
        <v>5330</v>
      </c>
      <c r="E21" s="319">
        <v>7350</v>
      </c>
      <c r="F21" s="319">
        <v>7823</v>
      </c>
      <c r="G21" s="319">
        <v>7902</v>
      </c>
      <c r="H21" s="319">
        <v>7552</v>
      </c>
      <c r="I21" s="319">
        <v>17205</v>
      </c>
      <c r="J21" s="319">
        <v>17047</v>
      </c>
      <c r="K21" s="319">
        <v>20444</v>
      </c>
      <c r="L21" s="319">
        <v>22621</v>
      </c>
      <c r="M21" s="319">
        <v>26528</v>
      </c>
      <c r="N21" s="319">
        <v>29958</v>
      </c>
      <c r="O21" s="319">
        <v>34359</v>
      </c>
      <c r="P21" s="319">
        <v>39303</v>
      </c>
      <c r="Q21" s="319">
        <v>44699</v>
      </c>
      <c r="R21" s="319">
        <v>63121</v>
      </c>
      <c r="S21" s="319">
        <v>73973</v>
      </c>
      <c r="T21" s="319">
        <v>84437</v>
      </c>
      <c r="U21" s="319">
        <v>104613</v>
      </c>
      <c r="V21" s="319">
        <v>123904</v>
      </c>
      <c r="W21" s="319">
        <v>128815</v>
      </c>
      <c r="X21" s="319">
        <v>151499</v>
      </c>
      <c r="Y21" s="319">
        <v>167483</v>
      </c>
    </row>
    <row r="22" spans="1:25" x14ac:dyDescent="0.25">
      <c r="A22" s="520" t="s">
        <v>1161</v>
      </c>
      <c r="B22" s="323" t="s">
        <v>1166</v>
      </c>
      <c r="C22" s="319"/>
      <c r="D22" s="319"/>
      <c r="E22" s="319"/>
      <c r="F22" s="319">
        <v>88</v>
      </c>
      <c r="G22" s="319">
        <v>130</v>
      </c>
      <c r="H22" s="319">
        <v>364</v>
      </c>
      <c r="I22" s="319">
        <v>640</v>
      </c>
      <c r="J22" s="319">
        <v>604</v>
      </c>
      <c r="K22" s="319">
        <v>1189</v>
      </c>
      <c r="L22" s="319">
        <v>1298</v>
      </c>
      <c r="M22" s="319">
        <v>2796</v>
      </c>
      <c r="N22" s="319">
        <v>4018</v>
      </c>
      <c r="O22" s="319">
        <v>4903</v>
      </c>
      <c r="P22" s="319">
        <v>5836</v>
      </c>
      <c r="Q22" s="319">
        <v>7194</v>
      </c>
      <c r="R22" s="319">
        <v>7529</v>
      </c>
      <c r="S22" s="319">
        <v>7886</v>
      </c>
      <c r="T22" s="319">
        <v>6731</v>
      </c>
      <c r="U22" s="319">
        <v>7121</v>
      </c>
      <c r="V22" s="319">
        <v>5995</v>
      </c>
      <c r="W22" s="319">
        <v>5508</v>
      </c>
      <c r="X22" s="319">
        <v>5113</v>
      </c>
      <c r="Y22" s="319">
        <v>4593</v>
      </c>
    </row>
    <row r="23" spans="1:25" x14ac:dyDescent="0.25">
      <c r="A23" s="520" t="s">
        <v>1162</v>
      </c>
      <c r="B23" s="323">
        <v>56.554000000000002</v>
      </c>
      <c r="C23" s="319">
        <v>74</v>
      </c>
      <c r="D23" s="319">
        <v>92</v>
      </c>
      <c r="E23" s="319">
        <v>70</v>
      </c>
      <c r="F23" s="319">
        <v>159</v>
      </c>
      <c r="G23" s="319">
        <v>597</v>
      </c>
      <c r="H23" s="319">
        <v>948</v>
      </c>
      <c r="I23" s="319">
        <v>1076</v>
      </c>
      <c r="J23" s="319">
        <v>6236</v>
      </c>
      <c r="K23" s="319">
        <v>7467</v>
      </c>
      <c r="L23" s="319">
        <v>10682</v>
      </c>
      <c r="M23" s="319">
        <v>12995</v>
      </c>
      <c r="N23" s="319">
        <v>16951</v>
      </c>
      <c r="O23" s="319">
        <v>20302</v>
      </c>
      <c r="P23" s="319">
        <v>28324</v>
      </c>
      <c r="Q23" s="319">
        <v>33489</v>
      </c>
      <c r="R23" s="319">
        <v>35440</v>
      </c>
      <c r="S23" s="319">
        <v>39725</v>
      </c>
      <c r="T23" s="319">
        <v>39890</v>
      </c>
      <c r="U23" s="319">
        <v>40330</v>
      </c>
      <c r="V23" s="319">
        <v>44780</v>
      </c>
      <c r="W23" s="319">
        <v>47510</v>
      </c>
      <c r="X23" s="319">
        <v>47670</v>
      </c>
      <c r="Y23" s="319">
        <v>50054</v>
      </c>
    </row>
    <row r="24" spans="1:25" x14ac:dyDescent="0.25">
      <c r="A24" s="520" t="s">
        <v>1163</v>
      </c>
      <c r="B24" s="323">
        <v>1731</v>
      </c>
      <c r="C24" s="319">
        <v>1428</v>
      </c>
      <c r="D24" s="319">
        <v>616</v>
      </c>
      <c r="E24" s="319">
        <v>728</v>
      </c>
      <c r="F24" s="319">
        <v>766</v>
      </c>
      <c r="G24" s="319">
        <v>1468</v>
      </c>
      <c r="H24" s="319">
        <v>5893</v>
      </c>
      <c r="I24" s="319">
        <v>10845</v>
      </c>
      <c r="J24" s="319">
        <v>14665</v>
      </c>
      <c r="K24" s="319">
        <v>22436</v>
      </c>
      <c r="L24" s="319">
        <v>23716</v>
      </c>
      <c r="M24" s="319">
        <v>28189</v>
      </c>
      <c r="N24" s="319">
        <v>32250</v>
      </c>
      <c r="O24" s="319">
        <v>31023</v>
      </c>
      <c r="P24" s="319">
        <v>37153</v>
      </c>
      <c r="Q24" s="319">
        <v>34310</v>
      </c>
      <c r="R24" s="319">
        <v>31559</v>
      </c>
      <c r="S24" s="319">
        <v>30228</v>
      </c>
      <c r="T24" s="319">
        <v>32756</v>
      </c>
      <c r="U24" s="319">
        <v>32817</v>
      </c>
      <c r="V24" s="319">
        <v>32866</v>
      </c>
      <c r="W24" s="319">
        <v>35632</v>
      </c>
      <c r="X24" s="319">
        <v>35399</v>
      </c>
      <c r="Y24" s="319">
        <v>46821</v>
      </c>
    </row>
    <row r="25" spans="1:25" x14ac:dyDescent="0.25">
      <c r="A25" s="355" t="s">
        <v>1164</v>
      </c>
      <c r="B25" s="356">
        <f>SUM(B19:B24)</f>
        <v>8778.9487040516997</v>
      </c>
      <c r="C25" s="356">
        <f t="shared" ref="C25:Y25" si="1">SUM(C19:C24)</f>
        <v>10477</v>
      </c>
      <c r="D25" s="356">
        <f t="shared" si="1"/>
        <v>10158</v>
      </c>
      <c r="E25" s="356">
        <f t="shared" si="1"/>
        <v>12899</v>
      </c>
      <c r="F25" s="356">
        <f t="shared" si="1"/>
        <v>15319</v>
      </c>
      <c r="G25" s="356">
        <f t="shared" si="1"/>
        <v>19824</v>
      </c>
      <c r="H25" s="356">
        <f t="shared" si="1"/>
        <v>29369</v>
      </c>
      <c r="I25" s="356">
        <f t="shared" si="1"/>
        <v>56251</v>
      </c>
      <c r="J25" s="356">
        <f t="shared" si="1"/>
        <v>81274</v>
      </c>
      <c r="K25" s="356">
        <f t="shared" si="1"/>
        <v>111698</v>
      </c>
      <c r="L25" s="356">
        <f t="shared" si="1"/>
        <v>119411</v>
      </c>
      <c r="M25" s="356">
        <f t="shared" si="1"/>
        <v>133951</v>
      </c>
      <c r="N25" s="356">
        <f t="shared" si="1"/>
        <v>154391</v>
      </c>
      <c r="O25" s="356">
        <f t="shared" si="1"/>
        <v>164853</v>
      </c>
      <c r="P25" s="356">
        <f t="shared" si="1"/>
        <v>194242</v>
      </c>
      <c r="Q25" s="356">
        <f t="shared" si="1"/>
        <v>217223</v>
      </c>
      <c r="R25" s="356">
        <f t="shared" si="1"/>
        <v>255063</v>
      </c>
      <c r="S25" s="356">
        <f t="shared" si="1"/>
        <v>281310</v>
      </c>
      <c r="T25" s="356">
        <f t="shared" si="1"/>
        <v>307496</v>
      </c>
      <c r="U25" s="356">
        <f t="shared" si="1"/>
        <v>371036</v>
      </c>
      <c r="V25" s="356">
        <f t="shared" si="1"/>
        <v>411482</v>
      </c>
      <c r="W25" s="356">
        <f t="shared" si="1"/>
        <v>428908</v>
      </c>
      <c r="X25" s="356">
        <f t="shared" si="1"/>
        <v>473735</v>
      </c>
      <c r="Y25" s="356">
        <f t="shared" si="1"/>
        <v>529786</v>
      </c>
    </row>
    <row r="27" spans="1:25" x14ac:dyDescent="0.25">
      <c r="A27" s="352" t="s">
        <v>1129</v>
      </c>
      <c r="B27" s="353" t="s">
        <v>1130</v>
      </c>
      <c r="C27" s="352" t="s">
        <v>1131</v>
      </c>
      <c r="D27" s="352" t="s">
        <v>1132</v>
      </c>
      <c r="E27" s="352" t="s">
        <v>1133</v>
      </c>
      <c r="F27" s="358" t="s">
        <v>1167</v>
      </c>
    </row>
    <row r="29" spans="1:25" x14ac:dyDescent="0.25">
      <c r="A29" s="520" t="s">
        <v>1135</v>
      </c>
      <c r="B29" s="520" t="s">
        <v>1136</v>
      </c>
      <c r="C29" s="521">
        <v>2000</v>
      </c>
      <c r="D29" s="521">
        <v>2001</v>
      </c>
      <c r="E29" s="521">
        <v>2002</v>
      </c>
      <c r="F29" s="521">
        <v>2003</v>
      </c>
      <c r="G29" s="521">
        <v>2004</v>
      </c>
      <c r="H29" s="521">
        <v>2005</v>
      </c>
      <c r="I29" s="521">
        <v>2006</v>
      </c>
      <c r="J29" s="521">
        <v>2007</v>
      </c>
      <c r="K29" s="521">
        <v>2008</v>
      </c>
      <c r="L29" s="521">
        <v>2009</v>
      </c>
      <c r="M29" s="521">
        <v>2010</v>
      </c>
      <c r="N29" s="521">
        <v>2011</v>
      </c>
      <c r="O29" s="521">
        <v>2012</v>
      </c>
      <c r="P29" s="521">
        <v>2013</v>
      </c>
      <c r="Q29" s="521">
        <v>2014</v>
      </c>
      <c r="R29" s="521">
        <v>2015</v>
      </c>
      <c r="S29" s="521">
        <v>2016</v>
      </c>
      <c r="T29" s="521">
        <v>2017</v>
      </c>
      <c r="U29" s="521">
        <v>2018</v>
      </c>
      <c r="V29" s="521">
        <v>2019</v>
      </c>
      <c r="W29" s="521">
        <v>2020</v>
      </c>
      <c r="X29" s="521">
        <v>2021</v>
      </c>
      <c r="Y29" s="521">
        <v>2022</v>
      </c>
    </row>
    <row r="30" spans="1:25" x14ac:dyDescent="0.25">
      <c r="A30" s="520" t="s">
        <v>1157</v>
      </c>
      <c r="B30" s="520"/>
      <c r="C30" s="524"/>
      <c r="D30" s="524"/>
      <c r="E30" s="524"/>
      <c r="F30" s="524"/>
      <c r="G30" s="524"/>
      <c r="H30" s="524"/>
      <c r="I30" s="524"/>
      <c r="J30" s="524"/>
      <c r="K30" s="524"/>
      <c r="L30" s="524"/>
      <c r="M30" s="524"/>
      <c r="N30" s="524"/>
      <c r="O30" s="524"/>
      <c r="P30" s="524"/>
      <c r="Q30" s="524"/>
      <c r="R30" s="524"/>
      <c r="S30" s="524"/>
      <c r="T30" s="524"/>
      <c r="U30" s="524"/>
      <c r="V30" s="524"/>
      <c r="W30" s="524"/>
      <c r="X30" s="524"/>
      <c r="Y30" s="524"/>
    </row>
    <row r="31" spans="1:25" x14ac:dyDescent="0.25">
      <c r="A31" s="520" t="s">
        <v>1158</v>
      </c>
      <c r="B31" s="323">
        <v>-985.34</v>
      </c>
      <c r="C31" s="319">
        <v>-506</v>
      </c>
      <c r="D31" s="319">
        <v>1184</v>
      </c>
      <c r="E31" s="319">
        <v>95</v>
      </c>
      <c r="F31" s="319">
        <v>4256</v>
      </c>
      <c r="G31" s="319">
        <v>10004</v>
      </c>
      <c r="H31" s="319">
        <v>10900</v>
      </c>
      <c r="I31" s="319">
        <v>12806</v>
      </c>
      <c r="J31" s="319">
        <v>14187</v>
      </c>
      <c r="K31" s="319">
        <v>5063</v>
      </c>
      <c r="L31" s="319">
        <v>1134</v>
      </c>
      <c r="M31" s="319">
        <v>8797</v>
      </c>
      <c r="N31" s="319">
        <v>7152</v>
      </c>
      <c r="O31" s="319">
        <v>9567</v>
      </c>
      <c r="P31" s="319">
        <v>9765</v>
      </c>
      <c r="Q31" s="319">
        <v>11072</v>
      </c>
      <c r="R31" s="319">
        <v>8551</v>
      </c>
      <c r="S31" s="319">
        <v>9605</v>
      </c>
      <c r="T31" s="319">
        <v>10354</v>
      </c>
      <c r="U31" s="319">
        <v>10385</v>
      </c>
      <c r="V31" s="319">
        <v>17875</v>
      </c>
      <c r="W31" s="319">
        <v>19884</v>
      </c>
      <c r="X31" s="319">
        <v>20667</v>
      </c>
      <c r="Y31" s="319">
        <v>22737</v>
      </c>
    </row>
    <row r="32" spans="1:25" x14ac:dyDescent="0.25">
      <c r="A32" s="520" t="s">
        <v>1159</v>
      </c>
      <c r="B32" s="323">
        <v>453.72340398940003</v>
      </c>
      <c r="C32" s="319">
        <v>364</v>
      </c>
      <c r="D32" s="319">
        <v>80</v>
      </c>
      <c r="E32" s="319">
        <v>217</v>
      </c>
      <c r="F32" s="319">
        <v>517</v>
      </c>
      <c r="G32" s="319">
        <v>865</v>
      </c>
      <c r="H32" s="319">
        <v>1049</v>
      </c>
      <c r="I32" s="319">
        <v>2915</v>
      </c>
      <c r="J32" s="319">
        <v>912</v>
      </c>
      <c r="K32" s="319">
        <v>2638</v>
      </c>
      <c r="L32" s="319">
        <v>257</v>
      </c>
      <c r="M32" s="319">
        <v>156</v>
      </c>
      <c r="N32" s="319">
        <v>98</v>
      </c>
      <c r="O32" s="319">
        <v>1545</v>
      </c>
      <c r="P32" s="319">
        <v>3729</v>
      </c>
      <c r="Q32" s="319">
        <v>1519</v>
      </c>
      <c r="R32" s="319">
        <v>65</v>
      </c>
      <c r="S32" s="319">
        <v>243</v>
      </c>
      <c r="T32" s="319">
        <v>1426</v>
      </c>
      <c r="U32" s="319">
        <v>1654</v>
      </c>
      <c r="V32" s="319">
        <v>1548</v>
      </c>
      <c r="W32" s="319">
        <v>1021</v>
      </c>
      <c r="X32" s="319">
        <v>1779</v>
      </c>
      <c r="Y32" s="319">
        <v>1951</v>
      </c>
    </row>
    <row r="33" spans="1:25" x14ac:dyDescent="0.25">
      <c r="A33" s="520" t="s">
        <v>1160</v>
      </c>
      <c r="B33" s="323">
        <v>123</v>
      </c>
      <c r="C33" s="319">
        <v>183</v>
      </c>
      <c r="D33" s="319">
        <v>504</v>
      </c>
      <c r="E33" s="319">
        <v>453</v>
      </c>
      <c r="F33" s="319">
        <v>778</v>
      </c>
      <c r="G33" s="319">
        <v>1942</v>
      </c>
      <c r="H33" s="319">
        <v>12097</v>
      </c>
      <c r="I33" s="319">
        <v>18293</v>
      </c>
      <c r="J33" s="319">
        <v>24335</v>
      </c>
      <c r="K33" s="319">
        <v>39456</v>
      </c>
      <c r="L33" s="319">
        <v>36458</v>
      </c>
      <c r="M33" s="319">
        <v>29233</v>
      </c>
      <c r="N33" s="319">
        <v>16308</v>
      </c>
      <c r="O33" s="319">
        <v>12182</v>
      </c>
      <c r="P33" s="319">
        <v>8865</v>
      </c>
      <c r="Q33" s="319">
        <v>8012</v>
      </c>
      <c r="R33" s="319">
        <v>8141</v>
      </c>
      <c r="S33" s="319">
        <v>7453</v>
      </c>
      <c r="T33" s="319">
        <v>1419</v>
      </c>
      <c r="U33" s="319">
        <v>4247</v>
      </c>
      <c r="V33" s="319">
        <v>4563</v>
      </c>
      <c r="W33" s="319">
        <v>5399</v>
      </c>
      <c r="X33" s="319">
        <v>19286</v>
      </c>
      <c r="Y33" s="319">
        <v>7886</v>
      </c>
    </row>
    <row r="34" spans="1:25" x14ac:dyDescent="0.25">
      <c r="A34" s="520" t="s">
        <v>1161</v>
      </c>
      <c r="B34" s="323">
        <v>39.011703500000003</v>
      </c>
      <c r="C34" s="319">
        <v>83</v>
      </c>
      <c r="D34" s="319">
        <v>5</v>
      </c>
      <c r="E34" s="319">
        <v>122</v>
      </c>
      <c r="F34" s="319">
        <v>25</v>
      </c>
      <c r="G34" s="319">
        <v>111</v>
      </c>
      <c r="H34" s="319">
        <v>1538</v>
      </c>
      <c r="I34" s="319">
        <v>1597</v>
      </c>
      <c r="J34" s="319">
        <v>3332</v>
      </c>
      <c r="K34" s="319">
        <v>2952</v>
      </c>
      <c r="L34" s="319">
        <v>1485</v>
      </c>
      <c r="M34" s="319">
        <v>1243</v>
      </c>
      <c r="N34" s="319">
        <v>1753</v>
      </c>
      <c r="O34" s="319">
        <v>1365</v>
      </c>
      <c r="P34" s="319">
        <v>1612</v>
      </c>
      <c r="Q34" s="319">
        <v>1287</v>
      </c>
      <c r="R34" s="319">
        <v>-2172</v>
      </c>
      <c r="S34" s="319">
        <v>2265</v>
      </c>
      <c r="T34" s="319">
        <v>2988</v>
      </c>
      <c r="U34" s="319">
        <v>6455</v>
      </c>
      <c r="V34" s="319">
        <v>4237</v>
      </c>
      <c r="W34" s="319">
        <v>2889</v>
      </c>
      <c r="X34" s="319">
        <v>4021</v>
      </c>
      <c r="Y34" s="319">
        <v>3716</v>
      </c>
    </row>
    <row r="35" spans="1:25" x14ac:dyDescent="0.25">
      <c r="A35" s="520" t="s">
        <v>1162</v>
      </c>
      <c r="B35" s="323">
        <v>113.25</v>
      </c>
      <c r="C35" s="319">
        <v>252</v>
      </c>
      <c r="D35" s="319">
        <v>296</v>
      </c>
      <c r="E35" s="319">
        <v>624</v>
      </c>
      <c r="F35" s="319">
        <v>625</v>
      </c>
      <c r="G35" s="319">
        <v>1199</v>
      </c>
      <c r="H35" s="319">
        <v>2500</v>
      </c>
      <c r="I35" s="319">
        <v>3500</v>
      </c>
      <c r="J35" s="319">
        <v>4700</v>
      </c>
      <c r="K35" s="319">
        <v>3779</v>
      </c>
      <c r="L35" s="319">
        <v>8125</v>
      </c>
      <c r="M35" s="319">
        <v>4670</v>
      </c>
      <c r="N35" s="319">
        <v>939</v>
      </c>
      <c r="O35" s="319">
        <v>396</v>
      </c>
      <c r="P35" s="319">
        <v>-840</v>
      </c>
      <c r="Q35" s="319">
        <v>1040</v>
      </c>
      <c r="R35" s="319">
        <v>1071</v>
      </c>
      <c r="S35" s="319">
        <v>774</v>
      </c>
      <c r="T35" s="319">
        <v>986</v>
      </c>
      <c r="U35" s="319">
        <v>-2186</v>
      </c>
      <c r="V35" s="319">
        <v>-2813</v>
      </c>
      <c r="W35" s="319">
        <v>-2434</v>
      </c>
      <c r="X35" s="319">
        <v>-1093</v>
      </c>
      <c r="Y35" s="319">
        <v>76</v>
      </c>
    </row>
    <row r="36" spans="1:25" x14ac:dyDescent="0.25">
      <c r="A36" s="520" t="s">
        <v>1163</v>
      </c>
      <c r="B36" s="323">
        <v>72.269763316500004</v>
      </c>
      <c r="C36" s="319">
        <v>16</v>
      </c>
      <c r="D36" s="319">
        <v>-112</v>
      </c>
      <c r="E36" s="319">
        <v>4</v>
      </c>
      <c r="F36" s="319">
        <v>-67</v>
      </c>
      <c r="G36" s="319">
        <v>24</v>
      </c>
      <c r="H36" s="319">
        <v>234</v>
      </c>
      <c r="I36" s="319">
        <v>121</v>
      </c>
      <c r="J36" s="319">
        <v>112</v>
      </c>
      <c r="K36" s="319">
        <v>-6</v>
      </c>
      <c r="L36" s="319">
        <v>1114</v>
      </c>
      <c r="M36" s="319">
        <v>1305</v>
      </c>
      <c r="N36" s="319">
        <v>3259</v>
      </c>
      <c r="O36" s="319">
        <v>2873</v>
      </c>
      <c r="P36" s="319">
        <v>1434</v>
      </c>
      <c r="Q36" s="319">
        <v>953</v>
      </c>
      <c r="R36" s="319">
        <v>311</v>
      </c>
      <c r="S36" s="319">
        <v>419</v>
      </c>
      <c r="T36" s="319">
        <v>348</v>
      </c>
      <c r="U36" s="319">
        <v>204</v>
      </c>
      <c r="V36" s="319">
        <v>351</v>
      </c>
      <c r="W36" s="319">
        <v>240</v>
      </c>
      <c r="X36" s="319">
        <v>567</v>
      </c>
      <c r="Y36" s="319">
        <v>758</v>
      </c>
    </row>
    <row r="37" spans="1:25" x14ac:dyDescent="0.25">
      <c r="A37" s="355" t="s">
        <v>1164</v>
      </c>
      <c r="B37" s="356">
        <f>SUM(B31:B36)</f>
        <v>-184.08512919409998</v>
      </c>
      <c r="C37" s="356">
        <f t="shared" ref="C37:Y37" si="2">SUM(C31:C36)</f>
        <v>392</v>
      </c>
      <c r="D37" s="356">
        <f t="shared" si="2"/>
        <v>1957</v>
      </c>
      <c r="E37" s="356">
        <f t="shared" si="2"/>
        <v>1515</v>
      </c>
      <c r="F37" s="356">
        <f t="shared" si="2"/>
        <v>6134</v>
      </c>
      <c r="G37" s="356">
        <f t="shared" si="2"/>
        <v>14145</v>
      </c>
      <c r="H37" s="356">
        <f t="shared" si="2"/>
        <v>28318</v>
      </c>
      <c r="I37" s="356">
        <f t="shared" si="2"/>
        <v>39232</v>
      </c>
      <c r="J37" s="356">
        <f t="shared" si="2"/>
        <v>47578</v>
      </c>
      <c r="K37" s="356">
        <f t="shared" si="2"/>
        <v>53882</v>
      </c>
      <c r="L37" s="356">
        <f t="shared" si="2"/>
        <v>48573</v>
      </c>
      <c r="M37" s="356">
        <f t="shared" si="2"/>
        <v>45404</v>
      </c>
      <c r="N37" s="356">
        <f t="shared" si="2"/>
        <v>29509</v>
      </c>
      <c r="O37" s="356">
        <f t="shared" si="2"/>
        <v>27928</v>
      </c>
      <c r="P37" s="356">
        <f t="shared" si="2"/>
        <v>24565</v>
      </c>
      <c r="Q37" s="356">
        <f t="shared" si="2"/>
        <v>23883</v>
      </c>
      <c r="R37" s="356">
        <f t="shared" si="2"/>
        <v>15967</v>
      </c>
      <c r="S37" s="356">
        <f t="shared" si="2"/>
        <v>20759</v>
      </c>
      <c r="T37" s="356">
        <f t="shared" si="2"/>
        <v>17521</v>
      </c>
      <c r="U37" s="356">
        <f t="shared" si="2"/>
        <v>20759</v>
      </c>
      <c r="V37" s="356">
        <f t="shared" si="2"/>
        <v>25761</v>
      </c>
      <c r="W37" s="356">
        <f t="shared" si="2"/>
        <v>26999</v>
      </c>
      <c r="X37" s="356">
        <f t="shared" si="2"/>
        <v>45227</v>
      </c>
      <c r="Y37" s="356">
        <f t="shared" si="2"/>
        <v>37124</v>
      </c>
    </row>
    <row r="39" spans="1:25" x14ac:dyDescent="0.25">
      <c r="A39" s="352" t="s">
        <v>1129</v>
      </c>
      <c r="B39" s="357" t="s">
        <v>1165</v>
      </c>
      <c r="C39" s="352" t="s">
        <v>1131</v>
      </c>
      <c r="D39" s="352" t="s">
        <v>1132</v>
      </c>
      <c r="E39" s="352" t="s">
        <v>1133</v>
      </c>
      <c r="F39" s="358" t="s">
        <v>1167</v>
      </c>
    </row>
    <row r="41" spans="1:25" x14ac:dyDescent="0.25">
      <c r="A41" s="520" t="s">
        <v>1135</v>
      </c>
      <c r="B41" s="520" t="s">
        <v>1136</v>
      </c>
      <c r="C41" s="525">
        <v>2000</v>
      </c>
      <c r="D41" s="525">
        <v>2001</v>
      </c>
      <c r="E41" s="525">
        <v>2002</v>
      </c>
      <c r="F41" s="525">
        <v>2003</v>
      </c>
      <c r="G41" s="525">
        <v>2004</v>
      </c>
      <c r="H41" s="525">
        <v>2005</v>
      </c>
      <c r="I41" s="525">
        <v>2006</v>
      </c>
      <c r="J41" s="525">
        <v>2007</v>
      </c>
      <c r="K41" s="525">
        <v>2008</v>
      </c>
      <c r="L41" s="525">
        <v>2009</v>
      </c>
      <c r="M41" s="525">
        <v>2010</v>
      </c>
      <c r="N41" s="525">
        <v>2011</v>
      </c>
      <c r="O41" s="525">
        <v>2012</v>
      </c>
      <c r="P41" s="525">
        <v>2013</v>
      </c>
      <c r="Q41" s="525">
        <v>2014</v>
      </c>
      <c r="R41" s="525">
        <v>2015</v>
      </c>
      <c r="S41" s="525">
        <v>2016</v>
      </c>
      <c r="T41" s="525">
        <v>2017</v>
      </c>
      <c r="U41" s="525">
        <v>2018</v>
      </c>
      <c r="V41" s="525">
        <v>2019</v>
      </c>
      <c r="W41" s="525">
        <v>2020</v>
      </c>
      <c r="X41" s="525">
        <v>2021</v>
      </c>
      <c r="Y41" s="525">
        <v>2022</v>
      </c>
    </row>
    <row r="42" spans="1:25" x14ac:dyDescent="0.25">
      <c r="A42" s="520" t="s">
        <v>1157</v>
      </c>
      <c r="B42" s="520"/>
      <c r="C42" s="524"/>
      <c r="D42" s="524"/>
      <c r="E42" s="524"/>
      <c r="F42" s="524"/>
      <c r="G42" s="524"/>
      <c r="H42" s="524"/>
      <c r="I42" s="524"/>
      <c r="J42" s="524"/>
      <c r="K42" s="524"/>
      <c r="L42" s="524"/>
      <c r="M42" s="524"/>
      <c r="N42" s="524"/>
      <c r="O42" s="524"/>
      <c r="P42" s="524"/>
      <c r="Q42" s="524"/>
      <c r="R42" s="524"/>
      <c r="S42" s="524"/>
      <c r="T42" s="524"/>
      <c r="U42" s="524"/>
      <c r="V42" s="524"/>
      <c r="W42" s="524"/>
      <c r="X42" s="524"/>
      <c r="Y42" s="524"/>
    </row>
    <row r="43" spans="1:25" x14ac:dyDescent="0.25">
      <c r="A43" s="520" t="s">
        <v>1158</v>
      </c>
      <c r="B43" s="323">
        <v>317.1064169</v>
      </c>
      <c r="C43" s="319">
        <v>424</v>
      </c>
      <c r="D43" s="319">
        <v>214</v>
      </c>
      <c r="E43" s="319">
        <v>441</v>
      </c>
      <c r="F43" s="319">
        <v>991</v>
      </c>
      <c r="G43" s="319">
        <v>2208</v>
      </c>
      <c r="H43" s="319">
        <v>3750</v>
      </c>
      <c r="I43" s="319">
        <v>10892</v>
      </c>
      <c r="J43" s="319">
        <v>14568</v>
      </c>
      <c r="K43" s="319">
        <v>15820</v>
      </c>
      <c r="L43" s="319">
        <v>2723</v>
      </c>
      <c r="M43" s="319">
        <v>2015</v>
      </c>
      <c r="N43" s="319">
        <v>2178</v>
      </c>
      <c r="O43" s="319">
        <v>2536</v>
      </c>
      <c r="P43" s="319">
        <v>8828</v>
      </c>
      <c r="Q43" s="319">
        <v>11736</v>
      </c>
      <c r="R43" s="319">
        <v>16692</v>
      </c>
      <c r="S43" s="319">
        <v>15711</v>
      </c>
      <c r="T43" s="319">
        <v>14060</v>
      </c>
      <c r="U43" s="319">
        <v>15079</v>
      </c>
      <c r="V43" s="319">
        <v>21226</v>
      </c>
      <c r="W43" s="319">
        <v>18937</v>
      </c>
      <c r="X43" s="319">
        <v>22546</v>
      </c>
      <c r="Y43" s="319">
        <v>24833</v>
      </c>
    </row>
    <row r="44" spans="1:25" x14ac:dyDescent="0.25">
      <c r="A44" s="520" t="s">
        <v>1159</v>
      </c>
      <c r="B44" s="323">
        <v>163.29787207449999</v>
      </c>
      <c r="C44" s="319">
        <v>10</v>
      </c>
      <c r="D44" s="319">
        <v>216</v>
      </c>
      <c r="E44" s="319">
        <v>190</v>
      </c>
      <c r="F44" s="319">
        <v>741</v>
      </c>
      <c r="G44" s="319">
        <v>1036</v>
      </c>
      <c r="H44" s="319">
        <v>1135</v>
      </c>
      <c r="I44" s="319">
        <v>980</v>
      </c>
      <c r="J44" s="319">
        <v>1669</v>
      </c>
      <c r="K44" s="319">
        <v>1620</v>
      </c>
      <c r="L44" s="319">
        <v>-1791</v>
      </c>
      <c r="M44" s="319">
        <v>334</v>
      </c>
      <c r="N44" s="319">
        <v>-920</v>
      </c>
      <c r="O44" s="319">
        <v>516</v>
      </c>
      <c r="P44" s="319">
        <v>532</v>
      </c>
      <c r="Q44" s="319">
        <v>-394</v>
      </c>
      <c r="R44" s="319">
        <v>3191</v>
      </c>
      <c r="S44" s="319">
        <v>-880</v>
      </c>
      <c r="T44" s="319">
        <v>229</v>
      </c>
      <c r="U44" s="319">
        <v>111</v>
      </c>
      <c r="V44" s="319">
        <v>-197</v>
      </c>
      <c r="W44" s="319">
        <v>-205</v>
      </c>
      <c r="X44" s="319">
        <v>64</v>
      </c>
      <c r="Y44" s="319">
        <v>1948</v>
      </c>
    </row>
    <row r="45" spans="1:25" x14ac:dyDescent="0.25">
      <c r="A45" s="520" t="s">
        <v>1160</v>
      </c>
      <c r="B45" s="323">
        <v>110.68144359999999</v>
      </c>
      <c r="C45" s="319">
        <v>1550</v>
      </c>
      <c r="D45" s="319">
        <v>46</v>
      </c>
      <c r="E45" s="319">
        <v>2020</v>
      </c>
      <c r="F45" s="319">
        <v>473</v>
      </c>
      <c r="G45" s="319">
        <v>79</v>
      </c>
      <c r="H45" s="319">
        <v>-350</v>
      </c>
      <c r="I45" s="319">
        <v>-39</v>
      </c>
      <c r="J45" s="319">
        <v>-135</v>
      </c>
      <c r="K45" s="319">
        <v>3498</v>
      </c>
      <c r="L45" s="319">
        <v>2177</v>
      </c>
      <c r="M45" s="319">
        <v>3907</v>
      </c>
      <c r="N45" s="319">
        <v>3430</v>
      </c>
      <c r="O45" s="319">
        <v>4402</v>
      </c>
      <c r="P45" s="319">
        <v>4943</v>
      </c>
      <c r="Q45" s="319">
        <v>5396</v>
      </c>
      <c r="R45" s="319">
        <v>5390</v>
      </c>
      <c r="S45" s="319">
        <v>8936</v>
      </c>
      <c r="T45" s="319">
        <v>7280</v>
      </c>
      <c r="U45" s="319">
        <v>19252</v>
      </c>
      <c r="V45" s="319">
        <v>13547</v>
      </c>
      <c r="W45" s="319">
        <v>4911</v>
      </c>
      <c r="X45" s="319">
        <v>23860</v>
      </c>
      <c r="Y45" s="319">
        <v>18826</v>
      </c>
    </row>
    <row r="46" spans="1:25" x14ac:dyDescent="0.25">
      <c r="A46" s="520" t="s">
        <v>1161</v>
      </c>
      <c r="B46" s="323" t="s">
        <v>1166</v>
      </c>
      <c r="C46" s="319"/>
      <c r="D46" s="319"/>
      <c r="E46" s="319"/>
      <c r="F46" s="319">
        <v>88</v>
      </c>
      <c r="G46" s="319">
        <v>42</v>
      </c>
      <c r="H46" s="319">
        <v>234</v>
      </c>
      <c r="I46" s="319">
        <v>276</v>
      </c>
      <c r="J46" s="319">
        <v>-36</v>
      </c>
      <c r="K46" s="319">
        <v>585</v>
      </c>
      <c r="L46" s="319">
        <v>109</v>
      </c>
      <c r="M46" s="319">
        <v>1498</v>
      </c>
      <c r="N46" s="319">
        <v>1222</v>
      </c>
      <c r="O46" s="319">
        <v>884</v>
      </c>
      <c r="P46" s="319">
        <v>934</v>
      </c>
      <c r="Q46" s="319">
        <v>1358</v>
      </c>
      <c r="R46" s="319">
        <v>336</v>
      </c>
      <c r="S46" s="319">
        <v>356</v>
      </c>
      <c r="T46" s="319">
        <v>2424</v>
      </c>
      <c r="U46" s="319">
        <v>718</v>
      </c>
      <c r="V46" s="319">
        <v>-466</v>
      </c>
      <c r="W46" s="319">
        <v>-697</v>
      </c>
      <c r="X46" s="319">
        <v>-398</v>
      </c>
      <c r="Y46" s="319">
        <v>-520</v>
      </c>
    </row>
    <row r="47" spans="1:25" x14ac:dyDescent="0.25">
      <c r="A47" s="520" t="s">
        <v>1162</v>
      </c>
      <c r="B47" s="323">
        <v>7.1999291999999997</v>
      </c>
      <c r="C47" s="319">
        <v>18</v>
      </c>
      <c r="D47" s="319">
        <v>17</v>
      </c>
      <c r="E47" s="319">
        <v>-21</v>
      </c>
      <c r="F47" s="319">
        <v>88</v>
      </c>
      <c r="G47" s="319">
        <v>438</v>
      </c>
      <c r="H47" s="319">
        <v>352</v>
      </c>
      <c r="I47" s="319">
        <v>127</v>
      </c>
      <c r="J47" s="319">
        <v>5160</v>
      </c>
      <c r="K47" s="319">
        <v>3658</v>
      </c>
      <c r="L47" s="319">
        <v>3215</v>
      </c>
      <c r="M47" s="319">
        <v>1863</v>
      </c>
      <c r="N47" s="319">
        <v>10109</v>
      </c>
      <c r="O47" s="319">
        <v>1840</v>
      </c>
      <c r="P47" s="319">
        <v>8021</v>
      </c>
      <c r="Q47" s="319">
        <v>6748</v>
      </c>
      <c r="R47" s="319">
        <v>4023</v>
      </c>
      <c r="S47" s="319">
        <v>7902</v>
      </c>
      <c r="T47" s="319">
        <v>1695</v>
      </c>
      <c r="U47" s="319">
        <v>3523</v>
      </c>
      <c r="V47" s="319">
        <v>4450</v>
      </c>
      <c r="W47" s="319">
        <v>2730</v>
      </c>
      <c r="X47" s="319">
        <v>160</v>
      </c>
      <c r="Y47" s="319">
        <v>2384</v>
      </c>
    </row>
    <row r="48" spans="1:25" x14ac:dyDescent="0.25">
      <c r="A48" s="520" t="s">
        <v>1163</v>
      </c>
      <c r="B48" s="323">
        <v>-22.994924691600001</v>
      </c>
      <c r="C48" s="319">
        <v>-303</v>
      </c>
      <c r="D48" s="319">
        <v>-242</v>
      </c>
      <c r="E48" s="319">
        <v>-77</v>
      </c>
      <c r="F48" s="319">
        <v>-4960</v>
      </c>
      <c r="G48" s="319">
        <v>2581</v>
      </c>
      <c r="H48" s="319">
        <v>5142</v>
      </c>
      <c r="I48" s="319">
        <v>8211</v>
      </c>
      <c r="J48" s="319">
        <v>9784</v>
      </c>
      <c r="K48" s="319">
        <v>9091</v>
      </c>
      <c r="L48" s="319">
        <v>8582</v>
      </c>
      <c r="M48" s="319">
        <v>5890</v>
      </c>
      <c r="N48" s="319">
        <v>10773</v>
      </c>
      <c r="O48" s="319">
        <v>6741</v>
      </c>
      <c r="P48" s="319">
        <v>16648</v>
      </c>
      <c r="Q48" s="319">
        <v>-10468</v>
      </c>
      <c r="R48" s="319">
        <v>5367</v>
      </c>
      <c r="S48" s="319">
        <v>4528</v>
      </c>
      <c r="T48" s="319">
        <v>9013</v>
      </c>
      <c r="U48" s="319">
        <v>3715</v>
      </c>
      <c r="V48" s="319">
        <v>-2696</v>
      </c>
      <c r="W48" s="319">
        <v>7932</v>
      </c>
      <c r="X48" s="319">
        <v>4666</v>
      </c>
      <c r="Y48" s="319">
        <v>-25603</v>
      </c>
    </row>
    <row r="49" spans="1:25" x14ac:dyDescent="0.25">
      <c r="A49" s="355" t="s">
        <v>1164</v>
      </c>
      <c r="B49" s="356">
        <f>SUM(B43:B48)</f>
        <v>575.29073708290002</v>
      </c>
      <c r="C49" s="356">
        <f t="shared" ref="C49:Y49" si="3">SUM(C43:C48)</f>
        <v>1699</v>
      </c>
      <c r="D49" s="356">
        <f t="shared" si="3"/>
        <v>251</v>
      </c>
      <c r="E49" s="356">
        <f t="shared" si="3"/>
        <v>2553</v>
      </c>
      <c r="F49" s="356">
        <f t="shared" si="3"/>
        <v>-2579</v>
      </c>
      <c r="G49" s="356">
        <f t="shared" si="3"/>
        <v>6384</v>
      </c>
      <c r="H49" s="356">
        <f t="shared" si="3"/>
        <v>10263</v>
      </c>
      <c r="I49" s="356">
        <f t="shared" si="3"/>
        <v>20447</v>
      </c>
      <c r="J49" s="356">
        <f t="shared" si="3"/>
        <v>31010</v>
      </c>
      <c r="K49" s="356">
        <f t="shared" si="3"/>
        <v>34272</v>
      </c>
      <c r="L49" s="356">
        <f t="shared" si="3"/>
        <v>15015</v>
      </c>
      <c r="M49" s="356">
        <f t="shared" si="3"/>
        <v>15507</v>
      </c>
      <c r="N49" s="356">
        <f t="shared" si="3"/>
        <v>26792</v>
      </c>
      <c r="O49" s="356">
        <f t="shared" si="3"/>
        <v>16919</v>
      </c>
      <c r="P49" s="356">
        <f t="shared" si="3"/>
        <v>39906</v>
      </c>
      <c r="Q49" s="356">
        <f t="shared" si="3"/>
        <v>14376</v>
      </c>
      <c r="R49" s="356">
        <f t="shared" si="3"/>
        <v>34999</v>
      </c>
      <c r="S49" s="356">
        <f t="shared" si="3"/>
        <v>36553</v>
      </c>
      <c r="T49" s="356">
        <f t="shared" si="3"/>
        <v>34701</v>
      </c>
      <c r="U49" s="356">
        <f t="shared" si="3"/>
        <v>42398</v>
      </c>
      <c r="V49" s="356">
        <f t="shared" si="3"/>
        <v>35864</v>
      </c>
      <c r="W49" s="356">
        <f t="shared" si="3"/>
        <v>33608</v>
      </c>
      <c r="X49" s="356">
        <f t="shared" si="3"/>
        <v>50898</v>
      </c>
      <c r="Y49" s="356">
        <f t="shared" si="3"/>
        <v>21868</v>
      </c>
    </row>
  </sheetData>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AP256"/>
  <sheetViews>
    <sheetView topLeftCell="D1" workbookViewId="0">
      <pane xSplit="12" ySplit="1" topLeftCell="P215" activePane="bottomRight" state="frozen"/>
      <selection activeCell="P251" sqref="P251:AL251"/>
      <selection pane="topRight" activeCell="P251" sqref="P251:AL251"/>
      <selection pane="bottomLeft" activeCell="P251" sqref="P251:AL251"/>
      <selection pane="bottomRight" activeCell="AK255" sqref="AK255:AL256"/>
    </sheetView>
  </sheetViews>
  <sheetFormatPr defaultRowHeight="15" x14ac:dyDescent="0.25"/>
  <cols>
    <col min="1" max="1" width="10.5703125" customWidth="1"/>
    <col min="2" max="2" width="10.85546875" customWidth="1"/>
    <col min="3" max="3" width="18.5703125" customWidth="1"/>
    <col min="4" max="4" width="45.28515625" customWidth="1"/>
    <col min="5" max="5" width="10.28515625" customWidth="1"/>
    <col min="6" max="6" width="28.5703125" customWidth="1"/>
    <col min="7" max="7" width="9" bestFit="1" customWidth="1"/>
    <col min="8" max="9" width="7.85546875" bestFit="1" customWidth="1"/>
    <col min="10" max="10" width="7.85546875" style="207" customWidth="1"/>
    <col min="11" max="11" width="23.85546875" style="206" hidden="1" customWidth="1"/>
    <col min="12" max="12" width="7.42578125" style="206" hidden="1" customWidth="1"/>
    <col min="13" max="13" width="27.7109375" hidden="1" customWidth="1"/>
    <col min="14" max="15" width="9.140625" hidden="1" customWidth="1"/>
    <col min="16" max="16" width="9.140625" customWidth="1"/>
    <col min="17" max="24" width="9.140625" hidden="1" customWidth="1"/>
  </cols>
  <sheetData>
    <row r="1" spans="1:42" s="269" customFormat="1" ht="12.75" x14ac:dyDescent="0.2">
      <c r="A1" s="185" t="s">
        <v>1120</v>
      </c>
      <c r="B1" s="185" t="s">
        <v>1107</v>
      </c>
      <c r="C1" s="185" t="s">
        <v>1106</v>
      </c>
      <c r="D1" s="280" t="s">
        <v>1119</v>
      </c>
      <c r="E1" s="279" t="s">
        <v>1118</v>
      </c>
      <c r="F1" s="185" t="s">
        <v>1117</v>
      </c>
      <c r="G1" s="185" t="s">
        <v>1116</v>
      </c>
      <c r="H1" s="185" t="s">
        <v>1115</v>
      </c>
      <c r="I1" s="185" t="s">
        <v>1114</v>
      </c>
      <c r="J1" s="185" t="s">
        <v>1113</v>
      </c>
      <c r="K1" s="185" t="s">
        <v>1112</v>
      </c>
      <c r="L1" s="185" t="s">
        <v>1111</v>
      </c>
      <c r="M1" s="185" t="s">
        <v>1110</v>
      </c>
      <c r="N1" s="185" t="s">
        <v>1109</v>
      </c>
      <c r="O1" s="185" t="s">
        <v>1108</v>
      </c>
      <c r="P1" s="278">
        <v>2000</v>
      </c>
      <c r="Q1" s="278">
        <v>2001</v>
      </c>
      <c r="R1" s="278">
        <v>2002</v>
      </c>
      <c r="S1" s="278">
        <v>2003</v>
      </c>
      <c r="T1" s="278">
        <v>2004</v>
      </c>
      <c r="U1" s="278">
        <v>2005</v>
      </c>
      <c r="V1" s="278">
        <v>2006</v>
      </c>
      <c r="W1" s="278">
        <v>2007</v>
      </c>
      <c r="X1" s="278">
        <v>2008</v>
      </c>
      <c r="Y1" s="278">
        <v>2009</v>
      </c>
      <c r="Z1" s="278">
        <v>2010</v>
      </c>
      <c r="AA1" s="278">
        <v>2011</v>
      </c>
      <c r="AB1" s="278">
        <v>2012</v>
      </c>
      <c r="AC1" s="278">
        <v>2013</v>
      </c>
      <c r="AD1" s="278">
        <v>2014</v>
      </c>
      <c r="AE1" s="278">
        <v>2015</v>
      </c>
      <c r="AF1" s="278">
        <v>2016</v>
      </c>
      <c r="AG1" s="278">
        <v>2017</v>
      </c>
      <c r="AH1" s="278">
        <v>2018</v>
      </c>
      <c r="AI1" s="278">
        <v>2019</v>
      </c>
      <c r="AJ1" s="278">
        <v>2020</v>
      </c>
      <c r="AK1" s="278">
        <v>2021</v>
      </c>
      <c r="AL1" s="278">
        <v>2022</v>
      </c>
      <c r="AP1" s="185"/>
    </row>
    <row r="2" spans="1:42" s="264" customFormat="1" ht="13.9" customHeight="1" x14ac:dyDescent="0.2">
      <c r="A2" s="190" t="s">
        <v>1082</v>
      </c>
      <c r="B2" s="189"/>
      <c r="C2" s="189"/>
      <c r="D2" s="268"/>
      <c r="E2" s="267"/>
      <c r="F2" s="190"/>
      <c r="G2" s="190"/>
      <c r="H2" s="190"/>
      <c r="I2" s="190"/>
      <c r="J2" s="190"/>
      <c r="K2" s="189"/>
      <c r="L2" s="189"/>
      <c r="M2" s="189"/>
      <c r="N2" s="189"/>
      <c r="O2" s="189"/>
      <c r="P2" s="285"/>
      <c r="Q2" s="285"/>
      <c r="R2" s="285"/>
      <c r="S2" s="285"/>
      <c r="T2" s="285"/>
      <c r="U2" s="285"/>
      <c r="V2" s="285"/>
      <c r="W2" s="285"/>
      <c r="X2" s="285"/>
      <c r="Y2" s="329" t="s">
        <v>1121</v>
      </c>
      <c r="Z2" s="329" t="s">
        <v>1121</v>
      </c>
      <c r="AA2" s="329" t="s">
        <v>1121</v>
      </c>
      <c r="AB2" s="329" t="s">
        <v>1121</v>
      </c>
      <c r="AC2" s="329" t="s">
        <v>1121</v>
      </c>
      <c r="AD2" s="329" t="s">
        <v>1121</v>
      </c>
      <c r="AE2" s="329" t="s">
        <v>1121</v>
      </c>
      <c r="AF2" s="329" t="s">
        <v>1121</v>
      </c>
      <c r="AG2" s="329" t="s">
        <v>1121</v>
      </c>
      <c r="AH2" s="329" t="s">
        <v>1121</v>
      </c>
      <c r="AI2" s="329" t="s">
        <v>1121</v>
      </c>
      <c r="AJ2" s="329" t="s">
        <v>1121</v>
      </c>
      <c r="AK2" s="329" t="s">
        <v>1121</v>
      </c>
      <c r="AL2" s="329" t="s">
        <v>1121</v>
      </c>
      <c r="AP2" s="189"/>
    </row>
    <row r="3" spans="1:42" x14ac:dyDescent="0.25">
      <c r="A3" s="236" t="str">
        <f>A$2</f>
        <v>Kuwait</v>
      </c>
      <c r="B3" s="206" t="s">
        <v>34</v>
      </c>
      <c r="C3" s="206" t="s">
        <v>33</v>
      </c>
      <c r="D3" s="263" t="s">
        <v>40</v>
      </c>
      <c r="E3" s="262">
        <v>466</v>
      </c>
      <c r="F3" s="261" t="s">
        <v>40</v>
      </c>
      <c r="G3" s="182" t="s">
        <v>1102</v>
      </c>
      <c r="H3" s="260" t="s">
        <v>1101</v>
      </c>
      <c r="I3" s="259" t="s">
        <v>1100</v>
      </c>
      <c r="J3" s="212" t="s">
        <v>1078</v>
      </c>
      <c r="K3" s="206" t="s">
        <v>36</v>
      </c>
      <c r="L3" s="206" t="s">
        <v>36</v>
      </c>
      <c r="M3" s="206" t="s">
        <v>3646</v>
      </c>
      <c r="N3" s="206">
        <v>145</v>
      </c>
      <c r="O3" s="206" t="s">
        <v>3647</v>
      </c>
      <c r="P3" s="287"/>
      <c r="Q3" s="287"/>
      <c r="R3" s="287"/>
      <c r="S3" s="287"/>
      <c r="T3" s="287"/>
      <c r="U3" s="287"/>
      <c r="V3" s="287"/>
      <c r="W3" s="287"/>
      <c r="X3" s="287"/>
      <c r="Y3" s="220">
        <f>'T1-FDI-Otw-UAE'!Y3+'T1-FDI-Otw-BHR'!Y3+'T1-FDI-Otw-KSA'!Y3+'T1-FDI-Otw-OMN'!Y3+'T1-FDI-Otw-QAT'!Y3+'T1-FDI-Otw-KWT'!Y3</f>
        <v>7247.4100558202863</v>
      </c>
      <c r="Z3" s="220">
        <f>'T1-FDI-Otw-UAE'!Z3+'T1-FDI-Otw-BHR'!Z3+'T1-FDI-Otw-KSA'!Z3+'T1-FDI-Otw-OMN'!Z3+'T1-FDI-Otw-QAT'!Z3+'T1-FDI-Otw-KWT'!Z3</f>
        <v>6326.913259904697</v>
      </c>
      <c r="AA3" s="220">
        <f>'T1-FDI-Otw-UAE'!AA3+'T1-FDI-Otw-BHR'!AA3+'T1-FDI-Otw-KSA'!AA3+'T1-FDI-Otw-OMN'!AA3+'T1-FDI-Otw-QAT'!AA3+'T1-FDI-Otw-KWT'!AA3</f>
        <v>8561.9649241660991</v>
      </c>
      <c r="AB3" s="220">
        <f>'T1-FDI-Otw-UAE'!AB3+'T1-FDI-Otw-BHR'!AB3+'T1-FDI-Otw-KSA'!AB3+'T1-FDI-Otw-OMN'!AB3+'T1-FDI-Otw-QAT'!AB3+'T1-FDI-Otw-KWT'!AB3</f>
        <v>9242.744668209667</v>
      </c>
      <c r="AC3" s="220">
        <f>'T1-FDI-Otw-UAE'!AC3+'T1-FDI-Otw-BHR'!AC3+'T1-FDI-Otw-KSA'!AC3+'T1-FDI-Otw-OMN'!AC3+'T1-FDI-Otw-QAT'!AC3+'T1-FDI-Otw-KWT'!AC3</f>
        <v>10491.921112865897</v>
      </c>
      <c r="AD3" s="220">
        <f>'T1-FDI-Otw-UAE'!AD3+'T1-FDI-Otw-BHR'!AD3+'T1-FDI-Otw-KSA'!AD3+'T1-FDI-Otw-OMN'!AD3+'T1-FDI-Otw-QAT'!AD3+'T1-FDI-Otw-KWT'!AD3</f>
        <v>10047.698455820288</v>
      </c>
      <c r="AE3" s="220">
        <f>'T1-FDI-Otw-UAE'!AE3+'T1-FDI-Otw-BHR'!AE3+'T1-FDI-Otw-KSA'!AE3+'T1-FDI-Otw-OMN'!AE3+'T1-FDI-Otw-QAT'!AE3+'T1-FDI-Otw-KWT'!AE3</f>
        <v>10453.805598910823</v>
      </c>
      <c r="AF3" s="220">
        <f>'T1-FDI-Otw-UAE'!AF3+'T1-FDI-Otw-BHR'!AF3+'T1-FDI-Otw-KSA'!AF3+'T1-FDI-Otw-OMN'!AF3+'T1-FDI-Otw-QAT'!AF3+'T1-FDI-Otw-KWT'!AF3</f>
        <v>11314.030215384615</v>
      </c>
      <c r="AG3" s="220">
        <f>'T1-FDI-Otw-UAE'!AG3+'T1-FDI-Otw-BHR'!AG3+'T1-FDI-Otw-KSA'!AG3+'T1-FDI-Otw-OMN'!AG3+'T1-FDI-Otw-QAT'!AG3+'T1-FDI-Otw-KWT'!AG3</f>
        <v>15153.698318490693</v>
      </c>
      <c r="AH3" s="220">
        <f>'T1-FDI-Otw-UAE'!AH3+'T1-FDI-Otw-BHR'!AH3+'T1-FDI-Otw-KSA'!AH3+'T1-FDI-Otw-OMN'!AH3+'T1-FDI-Otw-QAT'!AH3+'T1-FDI-Otw-KWT'!AH3</f>
        <v>13896.221268166048</v>
      </c>
      <c r="AI3" s="220">
        <f>'T1-FDI-Otw-UAE'!AI3+'T1-FDI-Otw-BHR'!AI3+'T1-FDI-Otw-KSA'!AI3+'T1-FDI-Otw-OMN'!AI3+'T1-FDI-Otw-QAT'!AI3+'T1-FDI-Otw-KWT'!AI3</f>
        <v>14992.693596302815</v>
      </c>
      <c r="AJ3" s="220">
        <f>'T1-FDI-Otw-UAE'!AJ3+'T1-FDI-Otw-BHR'!AJ3+'T1-FDI-Otw-KSA'!AJ3+'T1-FDI-Otw-OMN'!AJ3+'T1-FDI-Otw-QAT'!AJ3+'T1-FDI-Otw-KWT'!AJ3</f>
        <v>13487.117583804949</v>
      </c>
      <c r="AK3" s="220">
        <f>'T1-FDI-Otw-UAE'!AK3+'T1-FDI-Otw-BHR'!AK3+'T1-FDI-Otw-KSA'!AK3+'T1-FDI-Otw-OMN'!AK3+'T1-FDI-Otw-QAT'!AK3+'T1-FDI-Otw-KWT'!AK3</f>
        <v>19037.516741289583</v>
      </c>
      <c r="AL3" s="220">
        <f>'T1-FDI-Otw-UAE'!AL3+'T1-FDI-Otw-BHR'!AL3+'T1-FDI-Otw-KSA'!AL3+'T1-FDI-Otw-OMN'!AL3+'T1-FDI-Otw-QAT'!AL3+'T1-FDI-Otw-KWT'!AL3</f>
        <v>19218.0172306901</v>
      </c>
      <c r="AP3" s="206"/>
    </row>
    <row r="4" spans="1:42" x14ac:dyDescent="0.25">
      <c r="A4" s="236" t="str">
        <f t="shared" ref="A4:A67" si="0">A$2</f>
        <v>Kuwait</v>
      </c>
      <c r="B4" s="206" t="s">
        <v>34</v>
      </c>
      <c r="C4" s="206" t="s">
        <v>33</v>
      </c>
      <c r="D4" s="258" t="s">
        <v>1099</v>
      </c>
      <c r="E4" s="257">
        <v>419</v>
      </c>
      <c r="F4" s="219" t="s">
        <v>1098</v>
      </c>
      <c r="G4" s="175" t="s">
        <v>1097</v>
      </c>
      <c r="H4" s="256" t="s">
        <v>1096</v>
      </c>
      <c r="I4" s="255" t="s">
        <v>1095</v>
      </c>
      <c r="J4" s="212" t="s">
        <v>1078</v>
      </c>
      <c r="K4" s="206" t="s">
        <v>36</v>
      </c>
      <c r="L4" s="206" t="s">
        <v>36</v>
      </c>
      <c r="M4" s="206" t="s">
        <v>3646</v>
      </c>
      <c r="N4" s="206">
        <v>145</v>
      </c>
      <c r="O4" s="206" t="s">
        <v>3647</v>
      </c>
      <c r="P4" s="287"/>
      <c r="Q4" s="287"/>
      <c r="R4" s="287"/>
      <c r="S4" s="287"/>
      <c r="T4" s="287"/>
      <c r="U4" s="287"/>
      <c r="V4" s="287"/>
      <c r="W4" s="287"/>
      <c r="X4" s="287"/>
      <c r="Y4" s="220">
        <f>'T1-FDI-Otw-UAE'!Y4+'T1-FDI-Otw-BHR'!Y4+'T1-FDI-Otw-KSA'!Y4+'T1-FDI-Otw-OMN'!Y4+'T1-FDI-Otw-QAT'!Y4+'T1-FDI-Otw-KWT'!Y4</f>
        <v>12886.599999999999</v>
      </c>
      <c r="Z4" s="220">
        <f>'T1-FDI-Otw-UAE'!Z4+'T1-FDI-Otw-BHR'!Z4+'T1-FDI-Otw-KSA'!Z4+'T1-FDI-Otw-OMN'!Z4+'T1-FDI-Otw-QAT'!Z4+'T1-FDI-Otw-KWT'!Z4</f>
        <v>11639.5</v>
      </c>
      <c r="AA4" s="220">
        <f>'T1-FDI-Otw-UAE'!AA4+'T1-FDI-Otw-BHR'!AA4+'T1-FDI-Otw-KSA'!AA4+'T1-FDI-Otw-OMN'!AA4+'T1-FDI-Otw-QAT'!AA4+'T1-FDI-Otw-KWT'!AA4</f>
        <v>9764.5999999999985</v>
      </c>
      <c r="AB4" s="220">
        <f>'T1-FDI-Otw-UAE'!AB4+'T1-FDI-Otw-BHR'!AB4+'T1-FDI-Otw-KSA'!AB4+'T1-FDI-Otw-OMN'!AB4+'T1-FDI-Otw-QAT'!AB4+'T1-FDI-Otw-KWT'!AB4</f>
        <v>11245</v>
      </c>
      <c r="AC4" s="220">
        <f>'T1-FDI-Otw-UAE'!AC4+'T1-FDI-Otw-BHR'!AC4+'T1-FDI-Otw-KSA'!AC4+'T1-FDI-Otw-OMN'!AC4+'T1-FDI-Otw-QAT'!AC4+'T1-FDI-Otw-KWT'!AC4</f>
        <v>20145.339597599999</v>
      </c>
      <c r="AD4" s="220">
        <f>'T1-FDI-Otw-UAE'!AD4+'T1-FDI-Otw-BHR'!AD4+'T1-FDI-Otw-KSA'!AD4+'T1-FDI-Otw-OMN'!AD4+'T1-FDI-Otw-QAT'!AD4+'T1-FDI-Otw-KWT'!AD4</f>
        <v>16600.600000000002</v>
      </c>
      <c r="AE4" s="220">
        <f>'T1-FDI-Otw-UAE'!AE4+'T1-FDI-Otw-BHR'!AE4+'T1-FDI-Otw-KSA'!AE4+'T1-FDI-Otw-OMN'!AE4+'T1-FDI-Otw-QAT'!AE4+'T1-FDI-Otw-KWT'!AE4</f>
        <v>17275.22</v>
      </c>
      <c r="AF4" s="220">
        <f>'T1-FDI-Otw-UAE'!AF4+'T1-FDI-Otw-BHR'!AF4+'T1-FDI-Otw-KSA'!AF4+'T1-FDI-Otw-OMN'!AF4+'T1-FDI-Otw-QAT'!AF4+'T1-FDI-Otw-KWT'!AF4</f>
        <v>17020.38</v>
      </c>
      <c r="AG4" s="220">
        <f>'T1-FDI-Otw-UAE'!AG4+'T1-FDI-Otw-BHR'!AG4+'T1-FDI-Otw-KSA'!AG4+'T1-FDI-Otw-OMN'!AG4+'T1-FDI-Otw-QAT'!AG4+'T1-FDI-Otw-KWT'!AG4</f>
        <v>17359.313239300001</v>
      </c>
      <c r="AH4" s="220">
        <f>'T1-FDI-Otw-UAE'!AH4+'T1-FDI-Otw-BHR'!AH4+'T1-FDI-Otw-KSA'!AH4+'T1-FDI-Otw-OMN'!AH4+'T1-FDI-Otw-QAT'!AH4+'T1-FDI-Otw-KWT'!AH4</f>
        <v>19965.669999999998</v>
      </c>
      <c r="AI4" s="220">
        <f>'T1-FDI-Otw-UAE'!AI4+'T1-FDI-Otw-BHR'!AI4+'T1-FDI-Otw-KSA'!AI4+'T1-FDI-Otw-OMN'!AI4+'T1-FDI-Otw-QAT'!AI4+'T1-FDI-Otw-KWT'!AI4</f>
        <v>20716.73</v>
      </c>
      <c r="AJ4" s="220">
        <f>'T1-FDI-Otw-UAE'!AJ4+'T1-FDI-Otw-BHR'!AJ4+'T1-FDI-Otw-KSA'!AJ4+'T1-FDI-Otw-OMN'!AJ4+'T1-FDI-Otw-QAT'!AJ4+'T1-FDI-Otw-KWT'!AJ4</f>
        <v>20372.6736657</v>
      </c>
      <c r="AK4" s="220">
        <f>'T1-FDI-Otw-UAE'!AK4+'T1-FDI-Otw-BHR'!AK4+'T1-FDI-Otw-KSA'!AK4+'T1-FDI-Otw-OMN'!AK4+'T1-FDI-Otw-QAT'!AK4+'T1-FDI-Otw-KWT'!AK4</f>
        <v>22885.262568599999</v>
      </c>
      <c r="AL4" s="220">
        <f>'T1-FDI-Otw-UAE'!AL4+'T1-FDI-Otw-BHR'!AL4+'T1-FDI-Otw-KSA'!AL4+'T1-FDI-Otw-OMN'!AL4+'T1-FDI-Otw-QAT'!AL4+'T1-FDI-Otw-KWT'!AL4</f>
        <v>24529.839562524481</v>
      </c>
      <c r="AP4" s="206"/>
    </row>
    <row r="5" spans="1:42" x14ac:dyDescent="0.25">
      <c r="A5" s="236" t="str">
        <f t="shared" si="0"/>
        <v>Kuwait</v>
      </c>
      <c r="B5" s="206" t="s">
        <v>34</v>
      </c>
      <c r="C5" s="206" t="s">
        <v>33</v>
      </c>
      <c r="D5" s="253" t="s">
        <v>1094</v>
      </c>
      <c r="E5" s="252">
        <v>456</v>
      </c>
      <c r="F5" s="251" t="s">
        <v>1094</v>
      </c>
      <c r="G5" s="168" t="s">
        <v>1093</v>
      </c>
      <c r="H5" s="250" t="s">
        <v>1092</v>
      </c>
      <c r="I5" s="249" t="s">
        <v>1091</v>
      </c>
      <c r="J5" s="212" t="s">
        <v>1078</v>
      </c>
      <c r="K5" s="206" t="s">
        <v>36</v>
      </c>
      <c r="L5" s="206" t="s">
        <v>36</v>
      </c>
      <c r="M5" s="206" t="s">
        <v>3646</v>
      </c>
      <c r="N5" s="206">
        <v>145</v>
      </c>
      <c r="O5" s="206" t="s">
        <v>3647</v>
      </c>
      <c r="P5" s="287"/>
      <c r="Q5" s="287"/>
      <c r="R5" s="287"/>
      <c r="S5" s="287"/>
      <c r="T5" s="287"/>
      <c r="U5" s="287"/>
      <c r="V5" s="287"/>
      <c r="W5" s="287"/>
      <c r="X5" s="287"/>
      <c r="Y5" s="220">
        <f>'T1-FDI-Otw-UAE'!Y5+'T1-FDI-Otw-BHR'!Y5+'T1-FDI-Otw-KSA'!Y5+'T1-FDI-Otw-OMN'!Y5+'T1-FDI-Otw-QAT'!Y5+'T1-FDI-Otw-KWT'!Y5</f>
        <v>33818.400000399997</v>
      </c>
      <c r="Z5" s="220">
        <f>'T1-FDI-Otw-UAE'!Z5+'T1-FDI-Otw-BHR'!Z5+'T1-FDI-Otw-KSA'!Z5+'T1-FDI-Otw-OMN'!Z5+'T1-FDI-Otw-QAT'!Z5+'T1-FDI-Otw-KWT'!Z5</f>
        <v>37168.093201399999</v>
      </c>
      <c r="AA5" s="220">
        <f>'T1-FDI-Otw-UAE'!AA5+'T1-FDI-Otw-BHR'!AA5+'T1-FDI-Otw-KSA'!AA5+'T1-FDI-Otw-OMN'!AA5+'T1-FDI-Otw-QAT'!AA5+'T1-FDI-Otw-KWT'!AA5</f>
        <v>23621.502870324202</v>
      </c>
      <c r="AB5" s="220">
        <f>'T1-FDI-Otw-UAE'!AB5+'T1-FDI-Otw-BHR'!AB5+'T1-FDI-Otw-KSA'!AB5+'T1-FDI-Otw-OMN'!AB5+'T1-FDI-Otw-QAT'!AB5+'T1-FDI-Otw-KWT'!AB5</f>
        <v>24193.751830532157</v>
      </c>
      <c r="AC5" s="220">
        <f>'T1-FDI-Otw-UAE'!AC5+'T1-FDI-Otw-BHR'!AC5+'T1-FDI-Otw-KSA'!AC5+'T1-FDI-Otw-OMN'!AC5+'T1-FDI-Otw-QAT'!AC5+'T1-FDI-Otw-KWT'!AC5</f>
        <v>25403.777973831544</v>
      </c>
      <c r="AD5" s="220">
        <f>'T1-FDI-Otw-UAE'!AD5+'T1-FDI-Otw-BHR'!AD5+'T1-FDI-Otw-KSA'!AD5+'T1-FDI-Otw-OMN'!AD5+'T1-FDI-Otw-QAT'!AD5+'T1-FDI-Otw-KWT'!AD5</f>
        <v>25403.573780702896</v>
      </c>
      <c r="AE5" s="220">
        <f>'T1-FDI-Otw-UAE'!AE5+'T1-FDI-Otw-BHR'!AE5+'T1-FDI-Otw-KSA'!AE5+'T1-FDI-Otw-OMN'!AE5+'T1-FDI-Otw-QAT'!AE5+'T1-FDI-Otw-KWT'!AE5</f>
        <v>36693.32722276033</v>
      </c>
      <c r="AF5" s="220">
        <f>'T1-FDI-Otw-UAE'!AF5+'T1-FDI-Otw-BHR'!AF5+'T1-FDI-Otw-KSA'!AF5+'T1-FDI-Otw-OMN'!AF5+'T1-FDI-Otw-QAT'!AF5+'T1-FDI-Otw-KWT'!AF5</f>
        <v>42617.192798208875</v>
      </c>
      <c r="AG5" s="220">
        <f>'T1-FDI-Otw-UAE'!AG5+'T1-FDI-Otw-BHR'!AG5+'T1-FDI-Otw-KSA'!AG5+'T1-FDI-Otw-OMN'!AG5+'T1-FDI-Otw-QAT'!AG5+'T1-FDI-Otw-KWT'!AG5</f>
        <v>45078.540564558149</v>
      </c>
      <c r="AH5" s="220">
        <f>'T1-FDI-Otw-UAE'!AH5+'T1-FDI-Otw-BHR'!AH5+'T1-FDI-Otw-KSA'!AH5+'T1-FDI-Otw-OMN'!AH5+'T1-FDI-Otw-QAT'!AH5+'T1-FDI-Otw-KWT'!AH5</f>
        <v>48187.936877678178</v>
      </c>
      <c r="AI5" s="220">
        <f>'T1-FDI-Otw-UAE'!AI5+'T1-FDI-Otw-BHR'!AI5+'T1-FDI-Otw-KSA'!AI5+'T1-FDI-Otw-OMN'!AI5+'T1-FDI-Otw-QAT'!AI5+'T1-FDI-Otw-KWT'!AI5</f>
        <v>47609.700185515314</v>
      </c>
      <c r="AJ5" s="220">
        <f>'T1-FDI-Otw-UAE'!AJ5+'T1-FDI-Otw-BHR'!AJ5+'T1-FDI-Otw-KSA'!AJ5+'T1-FDI-Otw-OMN'!AJ5+'T1-FDI-Otw-QAT'!AJ5+'T1-FDI-Otw-KWT'!AJ5</f>
        <v>51241.828037226747</v>
      </c>
      <c r="AK5" s="220">
        <f>'T1-FDI-Otw-UAE'!AK5+'T1-FDI-Otw-BHR'!AK5+'T1-FDI-Otw-KSA'!AK5+'T1-FDI-Otw-OMN'!AK5+'T1-FDI-Otw-QAT'!AK5+'T1-FDI-Otw-KWT'!AK5</f>
        <v>54765.817822392302</v>
      </c>
      <c r="AL5" s="220">
        <f>'T1-FDI-Otw-UAE'!AL5+'T1-FDI-Otw-BHR'!AL5+'T1-FDI-Otw-KSA'!AL5+'T1-FDI-Otw-OMN'!AL5+'T1-FDI-Otw-QAT'!AL5+'T1-FDI-Otw-KWT'!AL5</f>
        <v>58112.338228020257</v>
      </c>
      <c r="AP5" s="206"/>
    </row>
    <row r="6" spans="1:42" x14ac:dyDescent="0.25">
      <c r="A6" s="236" t="str">
        <f t="shared" si="0"/>
        <v>Kuwait</v>
      </c>
      <c r="B6" s="206" t="s">
        <v>34</v>
      </c>
      <c r="C6" s="206" t="s">
        <v>33</v>
      </c>
      <c r="D6" s="248" t="s">
        <v>1090</v>
      </c>
      <c r="E6" s="247">
        <v>449</v>
      </c>
      <c r="F6" s="246" t="s">
        <v>1090</v>
      </c>
      <c r="G6" s="160" t="s">
        <v>1089</v>
      </c>
      <c r="H6" s="245" t="s">
        <v>1088</v>
      </c>
      <c r="I6" s="244" t="s">
        <v>1087</v>
      </c>
      <c r="J6" s="212" t="s">
        <v>1078</v>
      </c>
      <c r="K6" s="206" t="s">
        <v>36</v>
      </c>
      <c r="L6" s="206" t="s">
        <v>36</v>
      </c>
      <c r="M6" s="206" t="s">
        <v>3646</v>
      </c>
      <c r="N6" s="206">
        <v>145</v>
      </c>
      <c r="O6" s="206" t="s">
        <v>3647</v>
      </c>
      <c r="P6" s="287"/>
      <c r="Q6" s="287"/>
      <c r="R6" s="287"/>
      <c r="S6" s="287"/>
      <c r="T6" s="287"/>
      <c r="U6" s="287"/>
      <c r="V6" s="287"/>
      <c r="W6" s="287"/>
      <c r="X6" s="287"/>
      <c r="Y6" s="220">
        <f>'T1-FDI-Otw-UAE'!Y6+'T1-FDI-Otw-BHR'!Y6+'T1-FDI-Otw-KSA'!Y6+'T1-FDI-Otw-OMN'!Y6+'T1-FDI-Otw-QAT'!Y6+'T1-FDI-Otw-KWT'!Y6</f>
        <v>3306.3719115734725</v>
      </c>
      <c r="Z6" s="220">
        <f>'T1-FDI-Otw-UAE'!Z6+'T1-FDI-Otw-BHR'!Z6+'T1-FDI-Otw-KSA'!Z6+'T1-FDI-Otw-OMN'!Z6+'T1-FDI-Otw-QAT'!Z6+'T1-FDI-Otw-KWT'!Z6</f>
        <v>3565.1495448634587</v>
      </c>
      <c r="AA6" s="220">
        <f>'T1-FDI-Otw-UAE'!AA6+'T1-FDI-Otw-BHR'!AA6+'T1-FDI-Otw-KSA'!AA6+'T1-FDI-Otw-OMN'!AA6+'T1-FDI-Otw-QAT'!AA6+'T1-FDI-Otw-KWT'!AA6</f>
        <v>4299.869960988296</v>
      </c>
      <c r="AB6" s="220">
        <f>'T1-FDI-Otw-UAE'!AB6+'T1-FDI-Otw-BHR'!AB6+'T1-FDI-Otw-KSA'!AB6+'T1-FDI-Otw-OMN'!AB6+'T1-FDI-Otw-QAT'!AB6+'T1-FDI-Otw-KWT'!AB6</f>
        <v>4542.7828348504545</v>
      </c>
      <c r="AC6" s="220">
        <f>'T1-FDI-Otw-UAE'!AC6+'T1-FDI-Otw-BHR'!AC6+'T1-FDI-Otw-KSA'!AC6+'T1-FDI-Otw-OMN'!AC6+'T1-FDI-Otw-QAT'!AC6+'T1-FDI-Otw-KWT'!AC6</f>
        <v>5042.6527958387524</v>
      </c>
      <c r="AD6" s="220">
        <f>'T1-FDI-Otw-UAE'!AD6+'T1-FDI-Otw-BHR'!AD6+'T1-FDI-Otw-KSA'!AD6+'T1-FDI-Otw-OMN'!AD6+'T1-FDI-Otw-QAT'!AD6+'T1-FDI-Otw-KWT'!AD6</f>
        <v>4629.3888166449933</v>
      </c>
      <c r="AE6" s="220">
        <f>'T1-FDI-Otw-UAE'!AE6+'T1-FDI-Otw-BHR'!AE6+'T1-FDI-Otw-KSA'!AE6+'T1-FDI-Otw-OMN'!AE6+'T1-FDI-Otw-QAT'!AE6+'T1-FDI-Otw-KWT'!AE6</f>
        <v>5208.322496749025</v>
      </c>
      <c r="AF6" s="220">
        <f>'T1-FDI-Otw-UAE'!AF6+'T1-FDI-Otw-BHR'!AF6+'T1-FDI-Otw-KSA'!AF6+'T1-FDI-Otw-OMN'!AF6+'T1-FDI-Otw-QAT'!AF6+'T1-FDI-Otw-KWT'!AF6</f>
        <v>5831.7295188556564</v>
      </c>
      <c r="AG6" s="220">
        <f>'T1-FDI-Otw-UAE'!AG6+'T1-FDI-Otw-BHR'!AG6+'T1-FDI-Otw-KSA'!AG6+'T1-FDI-Otw-OMN'!AG6+'T1-FDI-Otw-QAT'!AG6+'T1-FDI-Otw-KWT'!AG6</f>
        <v>6018.7256176853061</v>
      </c>
      <c r="AH6" s="220">
        <f>'T1-FDI-Otw-UAE'!AH6+'T1-FDI-Otw-BHR'!AH6+'T1-FDI-Otw-KSA'!AH6+'T1-FDI-Otw-OMN'!AH6+'T1-FDI-Otw-QAT'!AH6+'T1-FDI-Otw-KWT'!AH6</f>
        <v>5699.869960988297</v>
      </c>
      <c r="AI6" s="220">
        <f>'T1-FDI-Otw-UAE'!AI6+'T1-FDI-Otw-BHR'!AI6+'T1-FDI-Otw-KSA'!AI6+'T1-FDI-Otw-OMN'!AI6+'T1-FDI-Otw-QAT'!AI6+'T1-FDI-Otw-KWT'!AI6</f>
        <v>5719.3758127438232</v>
      </c>
      <c r="AJ6" s="220">
        <f>'T1-FDI-Otw-UAE'!AJ6+'T1-FDI-Otw-BHR'!AJ6+'T1-FDI-Otw-KSA'!AJ6+'T1-FDI-Otw-OMN'!AJ6+'T1-FDI-Otw-QAT'!AJ6+'T1-FDI-Otw-KWT'!AJ6</f>
        <v>6886.6059817945388</v>
      </c>
      <c r="AK6" s="220">
        <f>'T1-FDI-Otw-UAE'!AK6+'T1-FDI-Otw-BHR'!AK6+'T1-FDI-Otw-KSA'!AK6+'T1-FDI-Otw-OMN'!AK6+'T1-FDI-Otw-QAT'!AK6+'T1-FDI-Otw-KWT'!AK6</f>
        <v>6920.1560468140442</v>
      </c>
      <c r="AL6" s="220">
        <f>'T1-FDI-Otw-UAE'!AL6+'T1-FDI-Otw-BHR'!AL6+'T1-FDI-Otw-KSA'!AL6+'T1-FDI-Otw-OMN'!AL6+'T1-FDI-Otw-QAT'!AL6+'T1-FDI-Otw-KWT'!AL6</f>
        <v>7361.7685305591685</v>
      </c>
      <c r="AP6" s="206"/>
    </row>
    <row r="7" spans="1:42" x14ac:dyDescent="0.25">
      <c r="A7" s="236" t="str">
        <f t="shared" si="0"/>
        <v>Kuwait</v>
      </c>
      <c r="B7" s="206" t="s">
        <v>34</v>
      </c>
      <c r="C7" s="206" t="s">
        <v>33</v>
      </c>
      <c r="D7" s="243" t="s">
        <v>1086</v>
      </c>
      <c r="E7" s="242">
        <v>453</v>
      </c>
      <c r="F7" s="241" t="s">
        <v>1086</v>
      </c>
      <c r="G7" s="153" t="s">
        <v>1085</v>
      </c>
      <c r="H7" s="240" t="s">
        <v>1084</v>
      </c>
      <c r="I7" s="239" t="s">
        <v>1083</v>
      </c>
      <c r="J7" s="212" t="s">
        <v>1078</v>
      </c>
      <c r="K7" s="206" t="s">
        <v>36</v>
      </c>
      <c r="L7" s="206" t="s">
        <v>36</v>
      </c>
      <c r="M7" s="206" t="s">
        <v>3646</v>
      </c>
      <c r="N7" s="206">
        <v>145</v>
      </c>
      <c r="O7" s="206" t="s">
        <v>3647</v>
      </c>
      <c r="P7" s="287"/>
      <c r="Q7" s="287"/>
      <c r="R7" s="287"/>
      <c r="S7" s="287"/>
      <c r="T7" s="287"/>
      <c r="U7" s="287"/>
      <c r="V7" s="287"/>
      <c r="W7" s="287"/>
      <c r="X7" s="287"/>
      <c r="Y7" s="220">
        <f>'T1-FDI-Otw-UAE'!Y7+'T1-FDI-Otw-BHR'!Y7+'T1-FDI-Otw-KSA'!Y7+'T1-FDI-Otw-OMN'!Y7+'T1-FDI-Otw-QAT'!Y7+'T1-FDI-Otw-KWT'!Y7</f>
        <v>3392.3591183830295</v>
      </c>
      <c r="Z7" s="220">
        <f>'T1-FDI-Otw-UAE'!Z7+'T1-FDI-Otw-BHR'!Z7+'T1-FDI-Otw-KSA'!Z7+'T1-FDI-Otw-OMN'!Z7+'T1-FDI-Otw-QAT'!Z7+'T1-FDI-Otw-KWT'!Z7</f>
        <v>3411.2829236706766</v>
      </c>
      <c r="AA7" s="220">
        <f>'T1-FDI-Otw-UAE'!AA7+'T1-FDI-Otw-BHR'!AA7+'T1-FDI-Otw-KSA'!AA7+'T1-FDI-Otw-OMN'!AA7+'T1-FDI-Otw-QAT'!AA7+'T1-FDI-Otw-KWT'!AA7</f>
        <v>3723.3722424706061</v>
      </c>
      <c r="AB7" s="220">
        <f>'T1-FDI-Otw-UAE'!AB7+'T1-FDI-Otw-BHR'!AB7+'T1-FDI-Otw-KSA'!AB7+'T1-FDI-Otw-OMN'!AB7+'T1-FDI-Otw-QAT'!AB7+'T1-FDI-Otw-KWT'!AB7</f>
        <v>3927.2121456517552</v>
      </c>
      <c r="AC7" s="220">
        <f>'T1-FDI-Otw-UAE'!AC7+'T1-FDI-Otw-BHR'!AC7+'T1-FDI-Otw-KSA'!AC7+'T1-FDI-Otw-OMN'!AC7+'T1-FDI-Otw-QAT'!AC7+'T1-FDI-Otw-KWT'!AC7</f>
        <v>3273.1349952181117</v>
      </c>
      <c r="AD7" s="220">
        <f>'T1-FDI-Otw-UAE'!AD7+'T1-FDI-Otw-BHR'!AD7+'T1-FDI-Otw-KSA'!AD7+'T1-FDI-Otw-OMN'!AD7+'T1-FDI-Otw-QAT'!AD7+'T1-FDI-Otw-KWT'!AD7</f>
        <v>3098.7176898613893</v>
      </c>
      <c r="AE7" s="220">
        <f>'T1-FDI-Otw-UAE'!AE7+'T1-FDI-Otw-BHR'!AE7+'T1-FDI-Otw-KSA'!AE7+'T1-FDI-Otw-OMN'!AE7+'T1-FDI-Otw-QAT'!AE7+'T1-FDI-Otw-KWT'!AE7</f>
        <v>3249.9942812367749</v>
      </c>
      <c r="AF7" s="220">
        <f>'T1-FDI-Otw-UAE'!AF7+'T1-FDI-Otw-BHR'!AF7+'T1-FDI-Otw-KSA'!AF7+'T1-FDI-Otw-OMN'!AF7+'T1-FDI-Otw-QAT'!AF7+'T1-FDI-Otw-KWT'!AF7</f>
        <v>4597.2641531999998</v>
      </c>
      <c r="AG7" s="220">
        <f>'T1-FDI-Otw-UAE'!AG7+'T1-FDI-Otw-BHR'!AG7+'T1-FDI-Otw-KSA'!AG7+'T1-FDI-Otw-OMN'!AG7+'T1-FDI-Otw-QAT'!AG7+'T1-FDI-Otw-KWT'!AG7</f>
        <v>4455.9040759</v>
      </c>
      <c r="AH7" s="220">
        <f>'T1-FDI-Otw-UAE'!AH7+'T1-FDI-Otw-BHR'!AH7+'T1-FDI-Otw-KSA'!AH7+'T1-FDI-Otw-OMN'!AH7+'T1-FDI-Otw-QAT'!AH7+'T1-FDI-Otw-KWT'!AH7</f>
        <v>4378.2458614195948</v>
      </c>
      <c r="AI7" s="220">
        <f>'T1-FDI-Otw-UAE'!AI7+'T1-FDI-Otw-BHR'!AI7+'T1-FDI-Otw-KSA'!AI7+'T1-FDI-Otw-OMN'!AI7+'T1-FDI-Otw-QAT'!AI7+'T1-FDI-Otw-KWT'!AI7</f>
        <v>1395.5858232980886</v>
      </c>
      <c r="AJ7" s="220">
        <f>'T1-FDI-Otw-UAE'!AJ7+'T1-FDI-Otw-BHR'!AJ7+'T1-FDI-Otw-KSA'!AJ7+'T1-FDI-Otw-OMN'!AJ7+'T1-FDI-Otw-QAT'!AJ7+'T1-FDI-Otw-KWT'!AJ7</f>
        <v>644.40541681903733</v>
      </c>
      <c r="AK7" s="220">
        <f>'T1-FDI-Otw-UAE'!AK7+'T1-FDI-Otw-BHR'!AK7+'T1-FDI-Otw-KSA'!AK7+'T1-FDI-Otw-OMN'!AK7+'T1-FDI-Otw-QAT'!AK7+'T1-FDI-Otw-KWT'!AK7</f>
        <v>596.58904044915903</v>
      </c>
      <c r="AL7" s="220">
        <f>'T1-FDI-Otw-UAE'!AL7+'T1-FDI-Otw-BHR'!AL7+'T1-FDI-Otw-KSA'!AL7+'T1-FDI-Otw-OMN'!AL7+'T1-FDI-Otw-QAT'!AL7+'T1-FDI-Otw-KWT'!AL7</f>
        <v>560.41198790915905</v>
      </c>
      <c r="AP7" s="206"/>
    </row>
    <row r="8" spans="1:42" x14ac:dyDescent="0.25">
      <c r="A8" s="236" t="str">
        <f t="shared" si="0"/>
        <v>Kuwait</v>
      </c>
      <c r="B8" s="206" t="s">
        <v>34</v>
      </c>
      <c r="C8" s="206" t="s">
        <v>33</v>
      </c>
      <c r="D8" s="238" t="s">
        <v>1082</v>
      </c>
      <c r="E8" s="237">
        <v>443</v>
      </c>
      <c r="F8" s="236" t="s">
        <v>1082</v>
      </c>
      <c r="G8" s="146" t="s">
        <v>1081</v>
      </c>
      <c r="H8" s="235" t="s">
        <v>1080</v>
      </c>
      <c r="I8" s="234" t="s">
        <v>1079</v>
      </c>
      <c r="J8" s="212" t="s">
        <v>1078</v>
      </c>
      <c r="K8" s="206" t="s">
        <v>36</v>
      </c>
      <c r="L8" s="206" t="s">
        <v>36</v>
      </c>
      <c r="M8" s="206" t="s">
        <v>3646</v>
      </c>
      <c r="N8" s="206">
        <v>145</v>
      </c>
      <c r="O8" s="206" t="s">
        <v>3647</v>
      </c>
      <c r="P8" s="287"/>
      <c r="Q8" s="287"/>
      <c r="R8" s="287"/>
      <c r="S8" s="287"/>
      <c r="T8" s="287"/>
      <c r="U8" s="287"/>
      <c r="V8" s="287"/>
      <c r="W8" s="287"/>
      <c r="X8" s="287"/>
      <c r="Y8" s="220">
        <f>'T1-FDI-Otw-UAE'!Y8+'T1-FDI-Otw-BHR'!Y8+'T1-FDI-Otw-KSA'!Y8+'T1-FDI-Otw-OMN'!Y8+'T1-FDI-Otw-QAT'!Y8+'T1-FDI-Otw-KWT'!Y8</f>
        <v>4171.8085867</v>
      </c>
      <c r="Z8" s="220">
        <f>'T1-FDI-Otw-UAE'!Z8+'T1-FDI-Otw-BHR'!Z8+'T1-FDI-Otw-KSA'!Z8+'T1-FDI-Otw-OMN'!Z8+'T1-FDI-Otw-QAT'!Z8+'T1-FDI-Otw-KWT'!Z8</f>
        <v>5574.2580326000007</v>
      </c>
      <c r="AA8" s="220">
        <f>'T1-FDI-Otw-UAE'!AA8+'T1-FDI-Otw-BHR'!AA8+'T1-FDI-Otw-KSA'!AA8+'T1-FDI-Otw-OMN'!AA8+'T1-FDI-Otw-QAT'!AA8+'T1-FDI-Otw-KWT'!AA8</f>
        <v>7400.7929559000004</v>
      </c>
      <c r="AB8" s="220">
        <f>'T1-FDI-Otw-UAE'!AB8+'T1-FDI-Otw-BHR'!AB8+'T1-FDI-Otw-KSA'!AB8+'T1-FDI-Otw-OMN'!AB8+'T1-FDI-Otw-QAT'!AB8+'T1-FDI-Otw-KWT'!AB8</f>
        <v>9500.3508703000007</v>
      </c>
      <c r="AC8" s="220">
        <f>'T1-FDI-Otw-UAE'!AC8+'T1-FDI-Otw-BHR'!AC8+'T1-FDI-Otw-KSA'!AC8+'T1-FDI-Otw-OMN'!AC8+'T1-FDI-Otw-QAT'!AC8+'T1-FDI-Otw-KWT'!AC8</f>
        <v>8933.8217542999992</v>
      </c>
      <c r="AD8" s="220">
        <f>'T1-FDI-Otw-UAE'!AD8+'T1-FDI-Otw-BHR'!AD8+'T1-FDI-Otw-KSA'!AD8+'T1-FDI-Otw-OMN'!AD8+'T1-FDI-Otw-QAT'!AD8+'T1-FDI-Otw-KWT'!AD8</f>
        <v>8180.2268433000008</v>
      </c>
      <c r="AE8" s="220">
        <f>'T1-FDI-Otw-UAE'!AE8+'T1-FDI-Otw-BHR'!AE8+'T1-FDI-Otw-KSA'!AE8+'T1-FDI-Otw-OMN'!AE8+'T1-FDI-Otw-QAT'!AE8+'T1-FDI-Otw-KWT'!AE8</f>
        <v>7242.0148059000003</v>
      </c>
      <c r="AF8" s="220">
        <f>'T1-FDI-Otw-UAE'!AF8+'T1-FDI-Otw-BHR'!AF8+'T1-FDI-Otw-KSA'!AF8+'T1-FDI-Otw-OMN'!AF8+'T1-FDI-Otw-QAT'!AF8+'T1-FDI-Otw-KWT'!AF8</f>
        <v>7263.366842899999</v>
      </c>
      <c r="AG8" s="220">
        <f>'T1-FDI-Otw-UAE'!AG8+'T1-FDI-Otw-BHR'!AG8+'T1-FDI-Otw-KSA'!AG8+'T1-FDI-Otw-OMN'!AG8+'T1-FDI-Otw-QAT'!AG8+'T1-FDI-Otw-KWT'!AG8</f>
        <v>7035.4377373000007</v>
      </c>
      <c r="AH8" s="220">
        <f>'T1-FDI-Otw-UAE'!AH8+'T1-FDI-Otw-BHR'!AH8+'T1-FDI-Otw-KSA'!AH8+'T1-FDI-Otw-OMN'!AH8+'T1-FDI-Otw-QAT'!AH8+'T1-FDI-Otw-KWT'!AH8</f>
        <v>6391.9486078999998</v>
      </c>
      <c r="AI8" s="220">
        <f>'T1-FDI-Otw-UAE'!AI8+'T1-FDI-Otw-BHR'!AI8+'T1-FDI-Otw-KSA'!AI8+'T1-FDI-Otw-OMN'!AI8+'T1-FDI-Otw-QAT'!AI8+'T1-FDI-Otw-KWT'!AI8</f>
        <v>6813.9227953</v>
      </c>
      <c r="AJ8" s="220">
        <f>'T1-FDI-Otw-UAE'!AJ8+'T1-FDI-Otw-BHR'!AJ8+'T1-FDI-Otw-KSA'!AJ8+'T1-FDI-Otw-OMN'!AJ8+'T1-FDI-Otw-QAT'!AJ8+'T1-FDI-Otw-KWT'!AJ8</f>
        <v>6211.3335246000006</v>
      </c>
      <c r="AK8" s="220">
        <f>'T1-FDI-Otw-UAE'!AK8+'T1-FDI-Otw-BHR'!AK8+'T1-FDI-Otw-KSA'!AK8+'T1-FDI-Otw-OMN'!AK8+'T1-FDI-Otw-QAT'!AK8+'T1-FDI-Otw-KWT'!AK8</f>
        <v>6274.9785121999994</v>
      </c>
      <c r="AL8" s="220">
        <f>'T1-FDI-Otw-UAE'!AL8+'T1-FDI-Otw-BHR'!AL8+'T1-FDI-Otw-KSA'!AL8+'T1-FDI-Otw-OMN'!AL8+'T1-FDI-Otw-QAT'!AL8+'T1-FDI-Otw-KWT'!AL8</f>
        <v>7496.4744325212714</v>
      </c>
      <c r="AP8" s="206"/>
    </row>
    <row r="9" spans="1:42" x14ac:dyDescent="0.25">
      <c r="A9" s="236" t="str">
        <f t="shared" si="0"/>
        <v>Kuwait</v>
      </c>
      <c r="B9" s="206" t="s">
        <v>34</v>
      </c>
      <c r="C9" s="206" t="s">
        <v>33</v>
      </c>
      <c r="D9" s="233" t="s">
        <v>1077</v>
      </c>
      <c r="E9">
        <v>512</v>
      </c>
      <c r="F9" s="225" t="s">
        <v>1076</v>
      </c>
      <c r="G9" s="132" t="s">
        <v>1075</v>
      </c>
      <c r="H9" s="224" t="s">
        <v>1074</v>
      </c>
      <c r="I9" s="223" t="s">
        <v>1073</v>
      </c>
      <c r="J9" s="212" t="s">
        <v>36</v>
      </c>
      <c r="K9" s="206" t="s">
        <v>36</v>
      </c>
      <c r="L9" s="206" t="s">
        <v>36</v>
      </c>
      <c r="M9" s="206" t="s">
        <v>3648</v>
      </c>
      <c r="N9" s="206">
        <v>34</v>
      </c>
      <c r="O9" s="206" t="s">
        <v>3647</v>
      </c>
      <c r="P9" s="287"/>
      <c r="Q9" s="287"/>
      <c r="R9" s="287"/>
      <c r="S9" s="287"/>
      <c r="T9" s="287"/>
      <c r="U9" s="287"/>
      <c r="V9" s="287"/>
      <c r="W9" s="287"/>
      <c r="X9" s="287"/>
      <c r="Y9" s="220">
        <f>'T1-FDI-Otw-UAE'!Y9+'T1-FDI-Otw-BHR'!Y9+'T1-FDI-Otw-KSA'!Y9+'T1-FDI-Otw-OMN'!Y9+'T1-FDI-Otw-QAT'!Y9+'T1-FDI-Otw-KWT'!Y9</f>
        <v>0</v>
      </c>
      <c r="Z9" s="220">
        <f>'T1-FDI-Otw-UAE'!Z9+'T1-FDI-Otw-BHR'!Z9+'T1-FDI-Otw-KSA'!Z9+'T1-FDI-Otw-OMN'!Z9+'T1-FDI-Otw-QAT'!Z9+'T1-FDI-Otw-KWT'!Z9</f>
        <v>0</v>
      </c>
      <c r="AA9" s="220">
        <f>'T1-FDI-Otw-UAE'!AA9+'T1-FDI-Otw-BHR'!AA9+'T1-FDI-Otw-KSA'!AA9+'T1-FDI-Otw-OMN'!AA9+'T1-FDI-Otw-QAT'!AA9+'T1-FDI-Otw-KWT'!AA9</f>
        <v>0</v>
      </c>
      <c r="AB9" s="220">
        <f>'T1-FDI-Otw-UAE'!AB9+'T1-FDI-Otw-BHR'!AB9+'T1-FDI-Otw-KSA'!AB9+'T1-FDI-Otw-OMN'!AB9+'T1-FDI-Otw-QAT'!AB9+'T1-FDI-Otw-KWT'!AB9</f>
        <v>0</v>
      </c>
      <c r="AC9" s="220">
        <f>'T1-FDI-Otw-UAE'!AC9+'T1-FDI-Otw-BHR'!AC9+'T1-FDI-Otw-KSA'!AC9+'T1-FDI-Otw-OMN'!AC9+'T1-FDI-Otw-QAT'!AC9+'T1-FDI-Otw-KWT'!AC9</f>
        <v>0</v>
      </c>
      <c r="AD9" s="220">
        <f>'T1-FDI-Otw-UAE'!AD9+'T1-FDI-Otw-BHR'!AD9+'T1-FDI-Otw-KSA'!AD9+'T1-FDI-Otw-OMN'!AD9+'T1-FDI-Otw-QAT'!AD9+'T1-FDI-Otw-KWT'!AD9</f>
        <v>0</v>
      </c>
      <c r="AE9" s="220">
        <f>'T1-FDI-Otw-UAE'!AE9+'T1-FDI-Otw-BHR'!AE9+'T1-FDI-Otw-KSA'!AE9+'T1-FDI-Otw-OMN'!AE9+'T1-FDI-Otw-QAT'!AE9+'T1-FDI-Otw-KWT'!AE9</f>
        <v>0</v>
      </c>
      <c r="AF9" s="220">
        <f>'T1-FDI-Otw-UAE'!AF9+'T1-FDI-Otw-BHR'!AF9+'T1-FDI-Otw-KSA'!AF9+'T1-FDI-Otw-OMN'!AF9+'T1-FDI-Otw-QAT'!AF9+'T1-FDI-Otw-KWT'!AF9</f>
        <v>0</v>
      </c>
      <c r="AG9" s="220">
        <f>'T1-FDI-Otw-UAE'!AG9+'T1-FDI-Otw-BHR'!AG9+'T1-FDI-Otw-KSA'!AG9+'T1-FDI-Otw-OMN'!AG9+'T1-FDI-Otw-QAT'!AG9+'T1-FDI-Otw-KWT'!AG9</f>
        <v>0</v>
      </c>
      <c r="AH9" s="220">
        <f>'T1-FDI-Otw-UAE'!AH9+'T1-FDI-Otw-BHR'!AH9+'T1-FDI-Otw-KSA'!AH9+'T1-FDI-Otw-OMN'!AH9+'T1-FDI-Otw-QAT'!AH9+'T1-FDI-Otw-KWT'!AH9</f>
        <v>0</v>
      </c>
      <c r="AI9" s="220">
        <f>'T1-FDI-Otw-UAE'!AI9+'T1-FDI-Otw-BHR'!AI9+'T1-FDI-Otw-KSA'!AI9+'T1-FDI-Otw-OMN'!AI9+'T1-FDI-Otw-QAT'!AI9+'T1-FDI-Otw-KWT'!AI9</f>
        <v>0</v>
      </c>
      <c r="AJ9" s="220">
        <f>'T1-FDI-Otw-UAE'!AJ9+'T1-FDI-Otw-BHR'!AJ9+'T1-FDI-Otw-KSA'!AJ9+'T1-FDI-Otw-OMN'!AJ9+'T1-FDI-Otw-QAT'!AJ9+'T1-FDI-Otw-KWT'!AJ9</f>
        <v>0</v>
      </c>
      <c r="AK9" s="220">
        <f>'T1-FDI-Otw-UAE'!AK9+'T1-FDI-Otw-BHR'!AK9+'T1-FDI-Otw-KSA'!AK9+'T1-FDI-Otw-OMN'!AK9+'T1-FDI-Otw-QAT'!AK9+'T1-FDI-Otw-KWT'!AK9</f>
        <v>0</v>
      </c>
      <c r="AL9" s="220">
        <f>'T1-FDI-Otw-UAE'!AL9+'T1-FDI-Otw-BHR'!AL9+'T1-FDI-Otw-KSA'!AL9+'T1-FDI-Otw-OMN'!AL9+'T1-FDI-Otw-QAT'!AL9+'T1-FDI-Otw-KWT'!AL9</f>
        <v>0</v>
      </c>
      <c r="AP9" s="206"/>
    </row>
    <row r="10" spans="1:42" x14ac:dyDescent="0.25">
      <c r="A10" s="236" t="str">
        <f t="shared" si="0"/>
        <v>Kuwait</v>
      </c>
      <c r="B10" s="206" t="s">
        <v>34</v>
      </c>
      <c r="C10" s="206" t="s">
        <v>33</v>
      </c>
      <c r="D10" s="222" t="s">
        <v>1072</v>
      </c>
      <c r="E10">
        <v>914</v>
      </c>
      <c r="F10" s="225" t="s">
        <v>1072</v>
      </c>
      <c r="G10" s="132" t="s">
        <v>1071</v>
      </c>
      <c r="H10" s="224" t="s">
        <v>1070</v>
      </c>
      <c r="I10" s="223" t="s">
        <v>1069</v>
      </c>
      <c r="J10" s="212" t="s">
        <v>36</v>
      </c>
      <c r="K10" s="206" t="s">
        <v>36</v>
      </c>
      <c r="L10" s="206" t="s">
        <v>36</v>
      </c>
      <c r="M10" s="206" t="s">
        <v>3649</v>
      </c>
      <c r="N10" s="206">
        <v>39</v>
      </c>
      <c r="O10" s="206" t="s">
        <v>3650</v>
      </c>
      <c r="P10" s="287"/>
      <c r="Q10" s="287"/>
      <c r="R10" s="287"/>
      <c r="S10" s="287"/>
      <c r="T10" s="287"/>
      <c r="U10" s="287"/>
      <c r="V10" s="287"/>
      <c r="W10" s="287"/>
      <c r="X10" s="287"/>
      <c r="Y10" s="220">
        <f>'T1-FDI-Otw-UAE'!Y10+'T1-FDI-Otw-BHR'!Y10+'T1-FDI-Otw-KSA'!Y10+'T1-FDI-Otw-OMN'!Y10+'T1-FDI-Otw-QAT'!Y10+'T1-FDI-Otw-KWT'!Y10</f>
        <v>0</v>
      </c>
      <c r="Z10" s="220">
        <f>'T1-FDI-Otw-UAE'!Z10+'T1-FDI-Otw-BHR'!Z10+'T1-FDI-Otw-KSA'!Z10+'T1-FDI-Otw-OMN'!Z10+'T1-FDI-Otw-QAT'!Z10+'T1-FDI-Otw-KWT'!Z10</f>
        <v>0</v>
      </c>
      <c r="AA10" s="220">
        <f>'T1-FDI-Otw-UAE'!AA10+'T1-FDI-Otw-BHR'!AA10+'T1-FDI-Otw-KSA'!AA10+'T1-FDI-Otw-OMN'!AA10+'T1-FDI-Otw-QAT'!AA10+'T1-FDI-Otw-KWT'!AA10</f>
        <v>24.406749210000001</v>
      </c>
      <c r="AB10" s="220">
        <f>'T1-FDI-Otw-UAE'!AB10+'T1-FDI-Otw-BHR'!AB10+'T1-FDI-Otw-KSA'!AB10+'T1-FDI-Otw-OMN'!AB10+'T1-FDI-Otw-QAT'!AB10+'T1-FDI-Otw-KWT'!AB10</f>
        <v>6.8747345979999999</v>
      </c>
      <c r="AC10" s="220">
        <f>'T1-FDI-Otw-UAE'!AC10+'T1-FDI-Otw-BHR'!AC10+'T1-FDI-Otw-KSA'!AC10+'T1-FDI-Otw-OMN'!AC10+'T1-FDI-Otw-QAT'!AC10+'T1-FDI-Otw-KWT'!AC10</f>
        <v>-0.94930586220000002</v>
      </c>
      <c r="AD10" s="220">
        <f>'T1-FDI-Otw-UAE'!AD10+'T1-FDI-Otw-BHR'!AD10+'T1-FDI-Otw-KSA'!AD10+'T1-FDI-Otw-OMN'!AD10+'T1-FDI-Otw-QAT'!AD10+'T1-FDI-Otw-KWT'!AD10</f>
        <v>-9.755252221000001</v>
      </c>
      <c r="AE10" s="220">
        <f>'T1-FDI-Otw-UAE'!AE10+'T1-FDI-Otw-BHR'!AE10+'T1-FDI-Otw-KSA'!AE10+'T1-FDI-Otw-OMN'!AE10+'T1-FDI-Otw-QAT'!AE10+'T1-FDI-Otw-KWT'!AE10</f>
        <v>0</v>
      </c>
      <c r="AF10" s="220">
        <f>'T1-FDI-Otw-UAE'!AF10+'T1-FDI-Otw-BHR'!AF10+'T1-FDI-Otw-KSA'!AF10+'T1-FDI-Otw-OMN'!AF10+'T1-FDI-Otw-QAT'!AF10+'T1-FDI-Otw-KWT'!AF10</f>
        <v>15.997277473</v>
      </c>
      <c r="AG10" s="220">
        <f>'T1-FDI-Otw-UAE'!AG10+'T1-FDI-Otw-BHR'!AG10+'T1-FDI-Otw-KSA'!AG10+'T1-FDI-Otw-OMN'!AG10+'T1-FDI-Otw-QAT'!AG10+'T1-FDI-Otw-KWT'!AG10</f>
        <v>11.032476320000001</v>
      </c>
      <c r="AH10" s="220">
        <f>'T1-FDI-Otw-UAE'!AH10+'T1-FDI-Otw-BHR'!AH10+'T1-FDI-Otw-KSA'!AH10+'T1-FDI-Otw-OMN'!AH10+'T1-FDI-Otw-QAT'!AH10+'T1-FDI-Otw-KWT'!AH10</f>
        <v>24.590428979999999</v>
      </c>
      <c r="AI10" s="220">
        <f>'T1-FDI-Otw-UAE'!AI10+'T1-FDI-Otw-BHR'!AI10+'T1-FDI-Otw-KSA'!AI10+'T1-FDI-Otw-OMN'!AI10+'T1-FDI-Otw-QAT'!AI10+'T1-FDI-Otw-KWT'!AI10</f>
        <v>10.205978561000002</v>
      </c>
      <c r="AJ10" s="220">
        <f>'T1-FDI-Otw-UAE'!AJ10+'T1-FDI-Otw-BHR'!AJ10+'T1-FDI-Otw-KSA'!AJ10+'T1-FDI-Otw-OMN'!AJ10+'T1-FDI-Otw-QAT'!AJ10+'T1-FDI-Otw-KWT'!AJ10</f>
        <v>12.134209809270004</v>
      </c>
      <c r="AK10" s="220">
        <f>'T1-FDI-Otw-UAE'!AK10+'T1-FDI-Otw-BHR'!AK10+'T1-FDI-Otw-KSA'!AK10+'T1-FDI-Otw-OMN'!AK10+'T1-FDI-Otw-QAT'!AK10+'T1-FDI-Otw-KWT'!AK10</f>
        <v>26.621747143</v>
      </c>
      <c r="AL10" s="220">
        <f>'T1-FDI-Otw-UAE'!AL10+'T1-FDI-Otw-BHR'!AL10+'T1-FDI-Otw-KSA'!AL10+'T1-FDI-Otw-OMN'!AL10+'T1-FDI-Otw-QAT'!AL10+'T1-FDI-Otw-KWT'!AL10</f>
        <v>30.759263280924245</v>
      </c>
      <c r="AP10" s="206"/>
    </row>
    <row r="11" spans="1:42" x14ac:dyDescent="0.25">
      <c r="A11" s="236" t="str">
        <f t="shared" si="0"/>
        <v>Kuwait</v>
      </c>
      <c r="B11" s="206" t="s">
        <v>34</v>
      </c>
      <c r="C11" s="206" t="s">
        <v>33</v>
      </c>
      <c r="D11" s="222" t="s">
        <v>1068</v>
      </c>
      <c r="E11">
        <v>612</v>
      </c>
      <c r="F11" s="225" t="s">
        <v>1068</v>
      </c>
      <c r="G11" s="132" t="s">
        <v>1067</v>
      </c>
      <c r="H11" s="224" t="s">
        <v>1066</v>
      </c>
      <c r="I11" s="223" t="s">
        <v>1065</v>
      </c>
      <c r="J11" s="212" t="s">
        <v>36</v>
      </c>
      <c r="K11" s="206" t="s">
        <v>36</v>
      </c>
      <c r="L11" s="206" t="s">
        <v>36</v>
      </c>
      <c r="M11" s="206" t="s">
        <v>3651</v>
      </c>
      <c r="N11" s="206">
        <v>15</v>
      </c>
      <c r="O11" s="206" t="s">
        <v>3652</v>
      </c>
      <c r="P11" s="287"/>
      <c r="Q11" s="287"/>
      <c r="R11" s="287"/>
      <c r="S11" s="287"/>
      <c r="T11" s="287"/>
      <c r="U11" s="287"/>
      <c r="V11" s="287"/>
      <c r="W11" s="287"/>
      <c r="X11" s="287"/>
      <c r="Y11" s="220">
        <f>'T1-FDI-Otw-UAE'!Y11+'T1-FDI-Otw-BHR'!Y11+'T1-FDI-Otw-KSA'!Y11+'T1-FDI-Otw-OMN'!Y11+'T1-FDI-Otw-QAT'!Y11+'T1-FDI-Otw-KWT'!Y11</f>
        <v>831.90863839999997</v>
      </c>
      <c r="Z11" s="220">
        <f>'T1-FDI-Otw-UAE'!Z11+'T1-FDI-Otw-BHR'!Z11+'T1-FDI-Otw-KSA'!Z11+'T1-FDI-Otw-OMN'!Z11+'T1-FDI-Otw-QAT'!Z11+'T1-FDI-Otw-KWT'!Z11</f>
        <v>839.43335710000008</v>
      </c>
      <c r="AA11" s="220">
        <f>'T1-FDI-Otw-UAE'!AA11+'T1-FDI-Otw-BHR'!AA11+'T1-FDI-Otw-KSA'!AA11+'T1-FDI-Otw-OMN'!AA11+'T1-FDI-Otw-QAT'!AA11+'T1-FDI-Otw-KWT'!AA11</f>
        <v>863.34474</v>
      </c>
      <c r="AB11" s="220">
        <f>'T1-FDI-Otw-UAE'!AB11+'T1-FDI-Otw-BHR'!AB11+'T1-FDI-Otw-KSA'!AB11+'T1-FDI-Otw-OMN'!AB11+'T1-FDI-Otw-QAT'!AB11+'T1-FDI-Otw-KWT'!AB11</f>
        <v>868.27751999999998</v>
      </c>
      <c r="AC11" s="220">
        <f>'T1-FDI-Otw-UAE'!AC11+'T1-FDI-Otw-BHR'!AC11+'T1-FDI-Otw-KSA'!AC11+'T1-FDI-Otw-OMN'!AC11+'T1-FDI-Otw-QAT'!AC11+'T1-FDI-Otw-KWT'!AC11</f>
        <v>936.32754950000003</v>
      </c>
      <c r="AD11" s="220">
        <f>'T1-FDI-Otw-UAE'!AD11+'T1-FDI-Otw-BHR'!AD11+'T1-FDI-Otw-KSA'!AD11+'T1-FDI-Otw-OMN'!AD11+'T1-FDI-Otw-QAT'!AD11+'T1-FDI-Otw-KWT'!AD11</f>
        <v>1040.8401812</v>
      </c>
      <c r="AE11" s="220">
        <f>'T1-FDI-Otw-UAE'!AE11+'T1-FDI-Otw-BHR'!AE11+'T1-FDI-Otw-KSA'!AE11+'T1-FDI-Otw-OMN'!AE11+'T1-FDI-Otw-QAT'!AE11+'T1-FDI-Otw-KWT'!AE11</f>
        <v>570.37974829999996</v>
      </c>
      <c r="AF11" s="220">
        <f>'T1-FDI-Otw-UAE'!AF11+'T1-FDI-Otw-BHR'!AF11+'T1-FDI-Otw-KSA'!AF11+'T1-FDI-Otw-OMN'!AF11+'T1-FDI-Otw-QAT'!AF11+'T1-FDI-Otw-KWT'!AF11</f>
        <v>681.51174589999994</v>
      </c>
      <c r="AG11" s="220">
        <f>'T1-FDI-Otw-UAE'!AG11+'T1-FDI-Otw-BHR'!AG11+'T1-FDI-Otw-KSA'!AG11+'T1-FDI-Otw-OMN'!AG11+'T1-FDI-Otw-QAT'!AG11+'T1-FDI-Otw-KWT'!AG11</f>
        <v>700.32085416000007</v>
      </c>
      <c r="AH11" s="220">
        <f>'T1-FDI-Otw-UAE'!AH11+'T1-FDI-Otw-BHR'!AH11+'T1-FDI-Otw-KSA'!AH11+'T1-FDI-Otw-OMN'!AH11+'T1-FDI-Otw-QAT'!AH11+'T1-FDI-Otw-KWT'!AH11</f>
        <v>2105.7704127000002</v>
      </c>
      <c r="AI11" s="220">
        <f>'T1-FDI-Otw-UAE'!AI11+'T1-FDI-Otw-BHR'!AI11+'T1-FDI-Otw-KSA'!AI11+'T1-FDI-Otw-OMN'!AI11+'T1-FDI-Otw-QAT'!AI11+'T1-FDI-Otw-KWT'!AI11</f>
        <v>2141.9883700999999</v>
      </c>
      <c r="AJ11" s="220">
        <f>'T1-FDI-Otw-UAE'!AJ11+'T1-FDI-Otw-BHR'!AJ11+'T1-FDI-Otw-KSA'!AJ11+'T1-FDI-Otw-OMN'!AJ11+'T1-FDI-Otw-QAT'!AJ11+'T1-FDI-Otw-KWT'!AJ11</f>
        <v>2168.0246195999998</v>
      </c>
      <c r="AK11" s="220">
        <f>'T1-FDI-Otw-UAE'!AK11+'T1-FDI-Otw-BHR'!AK11+'T1-FDI-Otw-KSA'!AK11+'T1-FDI-Otw-OMN'!AK11+'T1-FDI-Otw-QAT'!AK11+'T1-FDI-Otw-KWT'!AK11</f>
        <v>2159.6428668999997</v>
      </c>
      <c r="AL11" s="220">
        <f>'T1-FDI-Otw-UAE'!AL11+'T1-FDI-Otw-BHR'!AL11+'T1-FDI-Otw-KSA'!AL11+'T1-FDI-Otw-OMN'!AL11+'T1-FDI-Otw-QAT'!AL11+'T1-FDI-Otw-KWT'!AL11</f>
        <v>2155.6185020659609</v>
      </c>
      <c r="AP11" s="206"/>
    </row>
    <row r="12" spans="1:42" x14ac:dyDescent="0.25">
      <c r="A12" s="236" t="str">
        <f t="shared" si="0"/>
        <v>Kuwait</v>
      </c>
      <c r="B12" s="206" t="s">
        <v>34</v>
      </c>
      <c r="C12" s="206" t="s">
        <v>33</v>
      </c>
      <c r="D12" s="222" t="s">
        <v>1064</v>
      </c>
      <c r="E12">
        <v>859</v>
      </c>
      <c r="F12" s="225" t="s">
        <v>1064</v>
      </c>
      <c r="G12" s="132" t="s">
        <v>1063</v>
      </c>
      <c r="H12" s="224" t="s">
        <v>1062</v>
      </c>
      <c r="I12" s="223" t="s">
        <v>1061</v>
      </c>
      <c r="J12" s="212" t="s">
        <v>36</v>
      </c>
      <c r="K12" s="206" t="s">
        <v>36</v>
      </c>
      <c r="L12" s="206" t="s">
        <v>36</v>
      </c>
      <c r="M12" s="206" t="s">
        <v>3653</v>
      </c>
      <c r="N12" s="206">
        <v>61</v>
      </c>
      <c r="O12" s="206" t="s">
        <v>3654</v>
      </c>
      <c r="P12" s="287"/>
      <c r="Q12" s="287"/>
      <c r="R12" s="287"/>
      <c r="S12" s="287"/>
      <c r="T12" s="287"/>
      <c r="U12" s="287"/>
      <c r="V12" s="287"/>
      <c r="W12" s="287"/>
      <c r="X12" s="287"/>
      <c r="Y12" s="220">
        <f>'T1-FDI-Otw-UAE'!Y12+'T1-FDI-Otw-BHR'!Y12+'T1-FDI-Otw-KSA'!Y12+'T1-FDI-Otw-OMN'!Y12+'T1-FDI-Otw-QAT'!Y12+'T1-FDI-Otw-KWT'!Y12</f>
        <v>0</v>
      </c>
      <c r="Z12" s="220">
        <f>'T1-FDI-Otw-UAE'!Z12+'T1-FDI-Otw-BHR'!Z12+'T1-FDI-Otw-KSA'!Z12+'T1-FDI-Otw-OMN'!Z12+'T1-FDI-Otw-QAT'!Z12+'T1-FDI-Otw-KWT'!Z12</f>
        <v>0</v>
      </c>
      <c r="AA12" s="220">
        <f>'T1-FDI-Otw-UAE'!AA12+'T1-FDI-Otw-BHR'!AA12+'T1-FDI-Otw-KSA'!AA12+'T1-FDI-Otw-OMN'!AA12+'T1-FDI-Otw-QAT'!AA12+'T1-FDI-Otw-KWT'!AA12</f>
        <v>0</v>
      </c>
      <c r="AB12" s="220">
        <f>'T1-FDI-Otw-UAE'!AB12+'T1-FDI-Otw-BHR'!AB12+'T1-FDI-Otw-KSA'!AB12+'T1-FDI-Otw-OMN'!AB12+'T1-FDI-Otw-QAT'!AB12+'T1-FDI-Otw-KWT'!AB12</f>
        <v>0</v>
      </c>
      <c r="AC12" s="220">
        <f>'T1-FDI-Otw-UAE'!AC12+'T1-FDI-Otw-BHR'!AC12+'T1-FDI-Otw-KSA'!AC12+'T1-FDI-Otw-OMN'!AC12+'T1-FDI-Otw-QAT'!AC12+'T1-FDI-Otw-KWT'!AC12</f>
        <v>0</v>
      </c>
      <c r="AD12" s="220">
        <f>'T1-FDI-Otw-UAE'!AD12+'T1-FDI-Otw-BHR'!AD12+'T1-FDI-Otw-KSA'!AD12+'T1-FDI-Otw-OMN'!AD12+'T1-FDI-Otw-QAT'!AD12+'T1-FDI-Otw-KWT'!AD12</f>
        <v>0</v>
      </c>
      <c r="AE12" s="220">
        <f>'T1-FDI-Otw-UAE'!AE12+'T1-FDI-Otw-BHR'!AE12+'T1-FDI-Otw-KSA'!AE12+'T1-FDI-Otw-OMN'!AE12+'T1-FDI-Otw-QAT'!AE12+'T1-FDI-Otw-KWT'!AE12</f>
        <v>0</v>
      </c>
      <c r="AF12" s="220">
        <f>'T1-FDI-Otw-UAE'!AF12+'T1-FDI-Otw-BHR'!AF12+'T1-FDI-Otw-KSA'!AF12+'T1-FDI-Otw-OMN'!AF12+'T1-FDI-Otw-QAT'!AF12+'T1-FDI-Otw-KWT'!AF12</f>
        <v>0</v>
      </c>
      <c r="AG12" s="220">
        <f>'T1-FDI-Otw-UAE'!AG12+'T1-FDI-Otw-BHR'!AG12+'T1-FDI-Otw-KSA'!AG12+'T1-FDI-Otw-OMN'!AG12+'T1-FDI-Otw-QAT'!AG12+'T1-FDI-Otw-KWT'!AG12</f>
        <v>0</v>
      </c>
      <c r="AH12" s="220">
        <f>'T1-FDI-Otw-UAE'!AH12+'T1-FDI-Otw-BHR'!AH12+'T1-FDI-Otw-KSA'!AH12+'T1-FDI-Otw-OMN'!AH12+'T1-FDI-Otw-QAT'!AH12+'T1-FDI-Otw-KWT'!AH12</f>
        <v>0</v>
      </c>
      <c r="AI12" s="220">
        <f>'T1-FDI-Otw-UAE'!AI12+'T1-FDI-Otw-BHR'!AI12+'T1-FDI-Otw-KSA'!AI12+'T1-FDI-Otw-OMN'!AI12+'T1-FDI-Otw-QAT'!AI12+'T1-FDI-Otw-KWT'!AI12</f>
        <v>0</v>
      </c>
      <c r="AJ12" s="220">
        <f>'T1-FDI-Otw-UAE'!AJ12+'T1-FDI-Otw-BHR'!AJ12+'T1-FDI-Otw-KSA'!AJ12+'T1-FDI-Otw-OMN'!AJ12+'T1-FDI-Otw-QAT'!AJ12+'T1-FDI-Otw-KWT'!AJ12</f>
        <v>0</v>
      </c>
      <c r="AK12" s="220">
        <f>'T1-FDI-Otw-UAE'!AK12+'T1-FDI-Otw-BHR'!AK12+'T1-FDI-Otw-KSA'!AK12+'T1-FDI-Otw-OMN'!AK12+'T1-FDI-Otw-QAT'!AK12+'T1-FDI-Otw-KWT'!AK12</f>
        <v>0</v>
      </c>
      <c r="AL12" s="220">
        <f>'T1-FDI-Otw-UAE'!AL12+'T1-FDI-Otw-BHR'!AL12+'T1-FDI-Otw-KSA'!AL12+'T1-FDI-Otw-OMN'!AL12+'T1-FDI-Otw-QAT'!AL12+'T1-FDI-Otw-KWT'!AL12</f>
        <v>0</v>
      </c>
      <c r="AP12" s="206"/>
    </row>
    <row r="13" spans="1:42" x14ac:dyDescent="0.25">
      <c r="A13" s="236" t="str">
        <f t="shared" si="0"/>
        <v>Kuwait</v>
      </c>
      <c r="B13" s="206" t="s">
        <v>34</v>
      </c>
      <c r="C13" s="206" t="s">
        <v>33</v>
      </c>
      <c r="D13" s="222" t="s">
        <v>1060</v>
      </c>
      <c r="E13">
        <v>171</v>
      </c>
      <c r="F13" s="225" t="s">
        <v>1059</v>
      </c>
      <c r="G13" s="132" t="s">
        <v>1058</v>
      </c>
      <c r="H13" s="224" t="s">
        <v>1057</v>
      </c>
      <c r="I13" s="223" t="s">
        <v>1056</v>
      </c>
      <c r="J13" s="212" t="s">
        <v>36</v>
      </c>
      <c r="K13" s="206" t="s">
        <v>36</v>
      </c>
      <c r="L13" s="206" t="s">
        <v>36</v>
      </c>
      <c r="M13" s="206" t="s">
        <v>3649</v>
      </c>
      <c r="N13" s="206">
        <v>39</v>
      </c>
      <c r="O13" s="206" t="s">
        <v>3650</v>
      </c>
      <c r="P13" s="287"/>
      <c r="Q13" s="287"/>
      <c r="R13" s="287"/>
      <c r="S13" s="287"/>
      <c r="T13" s="287"/>
      <c r="U13" s="287"/>
      <c r="V13" s="287"/>
      <c r="W13" s="287"/>
      <c r="X13" s="287"/>
      <c r="Y13" s="220">
        <f>'T1-FDI-Otw-UAE'!Y13+'T1-FDI-Otw-BHR'!Y13+'T1-FDI-Otw-KSA'!Y13+'T1-FDI-Otw-OMN'!Y13+'T1-FDI-Otw-QAT'!Y13+'T1-FDI-Otw-KWT'!Y13</f>
        <v>0</v>
      </c>
      <c r="Z13" s="220">
        <f>'T1-FDI-Otw-UAE'!Z13+'T1-FDI-Otw-BHR'!Z13+'T1-FDI-Otw-KSA'!Z13+'T1-FDI-Otw-OMN'!Z13+'T1-FDI-Otw-QAT'!Z13+'T1-FDI-Otw-KWT'!Z13</f>
        <v>0</v>
      </c>
      <c r="AA13" s="220">
        <f>'T1-FDI-Otw-UAE'!AA13+'T1-FDI-Otw-BHR'!AA13+'T1-FDI-Otw-KSA'!AA13+'T1-FDI-Otw-OMN'!AA13+'T1-FDI-Otw-QAT'!AA13+'T1-FDI-Otw-KWT'!AA13</f>
        <v>0</v>
      </c>
      <c r="AB13" s="220">
        <f>'T1-FDI-Otw-UAE'!AB13+'T1-FDI-Otw-BHR'!AB13+'T1-FDI-Otw-KSA'!AB13+'T1-FDI-Otw-OMN'!AB13+'T1-FDI-Otw-QAT'!AB13+'T1-FDI-Otw-KWT'!AB13</f>
        <v>0</v>
      </c>
      <c r="AC13" s="220">
        <f>'T1-FDI-Otw-UAE'!AC13+'T1-FDI-Otw-BHR'!AC13+'T1-FDI-Otw-KSA'!AC13+'T1-FDI-Otw-OMN'!AC13+'T1-FDI-Otw-QAT'!AC13+'T1-FDI-Otw-KWT'!AC13</f>
        <v>0</v>
      </c>
      <c r="AD13" s="220">
        <f>'T1-FDI-Otw-UAE'!AD13+'T1-FDI-Otw-BHR'!AD13+'T1-FDI-Otw-KSA'!AD13+'T1-FDI-Otw-OMN'!AD13+'T1-FDI-Otw-QAT'!AD13+'T1-FDI-Otw-KWT'!AD13</f>
        <v>0</v>
      </c>
      <c r="AE13" s="220">
        <f>'T1-FDI-Otw-UAE'!AE13+'T1-FDI-Otw-BHR'!AE13+'T1-FDI-Otw-KSA'!AE13+'T1-FDI-Otw-OMN'!AE13+'T1-FDI-Otw-QAT'!AE13+'T1-FDI-Otw-KWT'!AE13</f>
        <v>0</v>
      </c>
      <c r="AF13" s="220">
        <f>'T1-FDI-Otw-UAE'!AF13+'T1-FDI-Otw-BHR'!AF13+'T1-FDI-Otw-KSA'!AF13+'T1-FDI-Otw-OMN'!AF13+'T1-FDI-Otw-QAT'!AF13+'T1-FDI-Otw-KWT'!AF13</f>
        <v>0</v>
      </c>
      <c r="AG13" s="220">
        <f>'T1-FDI-Otw-UAE'!AG13+'T1-FDI-Otw-BHR'!AG13+'T1-FDI-Otw-KSA'!AG13+'T1-FDI-Otw-OMN'!AG13+'T1-FDI-Otw-QAT'!AG13+'T1-FDI-Otw-KWT'!AG13</f>
        <v>0</v>
      </c>
      <c r="AH13" s="220">
        <f>'T1-FDI-Otw-UAE'!AH13+'T1-FDI-Otw-BHR'!AH13+'T1-FDI-Otw-KSA'!AH13+'T1-FDI-Otw-OMN'!AH13+'T1-FDI-Otw-QAT'!AH13+'T1-FDI-Otw-KWT'!AH13</f>
        <v>0</v>
      </c>
      <c r="AI13" s="220">
        <f>'T1-FDI-Otw-UAE'!AI13+'T1-FDI-Otw-BHR'!AI13+'T1-FDI-Otw-KSA'!AI13+'T1-FDI-Otw-OMN'!AI13+'T1-FDI-Otw-QAT'!AI13+'T1-FDI-Otw-KWT'!AI13</f>
        <v>0</v>
      </c>
      <c r="AJ13" s="220">
        <f>'T1-FDI-Otw-UAE'!AJ13+'T1-FDI-Otw-BHR'!AJ13+'T1-FDI-Otw-KSA'!AJ13+'T1-FDI-Otw-OMN'!AJ13+'T1-FDI-Otw-QAT'!AJ13+'T1-FDI-Otw-KWT'!AJ13</f>
        <v>0</v>
      </c>
      <c r="AK13" s="220">
        <f>'T1-FDI-Otw-UAE'!AK13+'T1-FDI-Otw-BHR'!AK13+'T1-FDI-Otw-KSA'!AK13+'T1-FDI-Otw-OMN'!AK13+'T1-FDI-Otw-QAT'!AK13+'T1-FDI-Otw-KWT'!AK13</f>
        <v>0</v>
      </c>
      <c r="AL13" s="220">
        <f>'T1-FDI-Otw-UAE'!AL13+'T1-FDI-Otw-BHR'!AL13+'T1-FDI-Otw-KSA'!AL13+'T1-FDI-Otw-OMN'!AL13+'T1-FDI-Otw-QAT'!AL13+'T1-FDI-Otw-KWT'!AL13</f>
        <v>0</v>
      </c>
      <c r="AP13" s="206"/>
    </row>
    <row r="14" spans="1:42" x14ac:dyDescent="0.25">
      <c r="A14" s="236" t="str">
        <f t="shared" si="0"/>
        <v>Kuwait</v>
      </c>
      <c r="B14" s="206" t="s">
        <v>34</v>
      </c>
      <c r="C14" s="206" t="s">
        <v>33</v>
      </c>
      <c r="D14" s="222" t="s">
        <v>1055</v>
      </c>
      <c r="E14">
        <v>614</v>
      </c>
      <c r="F14" s="225" t="s">
        <v>1055</v>
      </c>
      <c r="G14" s="132" t="s">
        <v>1054</v>
      </c>
      <c r="H14" s="224" t="s">
        <v>1053</v>
      </c>
      <c r="I14" s="223" t="s">
        <v>1052</v>
      </c>
      <c r="J14" s="212" t="s">
        <v>36</v>
      </c>
      <c r="K14" s="206" t="s">
        <v>3655</v>
      </c>
      <c r="L14" s="206">
        <v>17</v>
      </c>
      <c r="M14" s="206" t="s">
        <v>3656</v>
      </c>
      <c r="N14" s="206">
        <v>202</v>
      </c>
      <c r="O14" s="206" t="s">
        <v>3652</v>
      </c>
      <c r="P14" s="287"/>
      <c r="Q14" s="287"/>
      <c r="R14" s="287"/>
      <c r="S14" s="287"/>
      <c r="T14" s="287"/>
      <c r="U14" s="287"/>
      <c r="V14" s="287"/>
      <c r="W14" s="287"/>
      <c r="X14" s="287"/>
      <c r="Y14" s="220">
        <f>'T1-FDI-Otw-UAE'!Y14+'T1-FDI-Otw-BHR'!Y14+'T1-FDI-Otw-KSA'!Y14+'T1-FDI-Otw-OMN'!Y14+'T1-FDI-Otw-QAT'!Y14+'T1-FDI-Otw-KWT'!Y14</f>
        <v>0</v>
      </c>
      <c r="Z14" s="220">
        <f>'T1-FDI-Otw-UAE'!Z14+'T1-FDI-Otw-BHR'!Z14+'T1-FDI-Otw-KSA'!Z14+'T1-FDI-Otw-OMN'!Z14+'T1-FDI-Otw-QAT'!Z14+'T1-FDI-Otw-KWT'!Z14</f>
        <v>0</v>
      </c>
      <c r="AA14" s="220">
        <f>'T1-FDI-Otw-UAE'!AA14+'T1-FDI-Otw-BHR'!AA14+'T1-FDI-Otw-KSA'!AA14+'T1-FDI-Otw-OMN'!AA14+'T1-FDI-Otw-QAT'!AA14+'T1-FDI-Otw-KWT'!AA14</f>
        <v>0</v>
      </c>
      <c r="AB14" s="220">
        <f>'T1-FDI-Otw-UAE'!AB14+'T1-FDI-Otw-BHR'!AB14+'T1-FDI-Otw-KSA'!AB14+'T1-FDI-Otw-OMN'!AB14+'T1-FDI-Otw-QAT'!AB14+'T1-FDI-Otw-KWT'!AB14</f>
        <v>0</v>
      </c>
      <c r="AC14" s="220">
        <f>'T1-FDI-Otw-UAE'!AC14+'T1-FDI-Otw-BHR'!AC14+'T1-FDI-Otw-KSA'!AC14+'T1-FDI-Otw-OMN'!AC14+'T1-FDI-Otw-QAT'!AC14+'T1-FDI-Otw-KWT'!AC14</f>
        <v>0</v>
      </c>
      <c r="AD14" s="220">
        <f>'T1-FDI-Otw-UAE'!AD14+'T1-FDI-Otw-BHR'!AD14+'T1-FDI-Otw-KSA'!AD14+'T1-FDI-Otw-OMN'!AD14+'T1-FDI-Otw-QAT'!AD14+'T1-FDI-Otw-KWT'!AD14</f>
        <v>0</v>
      </c>
      <c r="AE14" s="220">
        <f>'T1-FDI-Otw-UAE'!AE14+'T1-FDI-Otw-BHR'!AE14+'T1-FDI-Otw-KSA'!AE14+'T1-FDI-Otw-OMN'!AE14+'T1-FDI-Otw-QAT'!AE14+'T1-FDI-Otw-KWT'!AE14</f>
        <v>0</v>
      </c>
      <c r="AF14" s="220">
        <f>'T1-FDI-Otw-UAE'!AF14+'T1-FDI-Otw-BHR'!AF14+'T1-FDI-Otw-KSA'!AF14+'T1-FDI-Otw-OMN'!AF14+'T1-FDI-Otw-QAT'!AF14+'T1-FDI-Otw-KWT'!AF14</f>
        <v>2.08</v>
      </c>
      <c r="AG14" s="220">
        <f>'T1-FDI-Otw-UAE'!AG14+'T1-FDI-Otw-BHR'!AG14+'T1-FDI-Otw-KSA'!AG14+'T1-FDI-Otw-OMN'!AG14+'T1-FDI-Otw-QAT'!AG14+'T1-FDI-Otw-KWT'!AG14</f>
        <v>2.1011698889999999</v>
      </c>
      <c r="AH14" s="220">
        <f>'T1-FDI-Otw-UAE'!AH14+'T1-FDI-Otw-BHR'!AH14+'T1-FDI-Otw-KSA'!AH14+'T1-FDI-Otw-OMN'!AH14+'T1-FDI-Otw-QAT'!AH14+'T1-FDI-Otw-KWT'!AH14</f>
        <v>0</v>
      </c>
      <c r="AI14" s="220">
        <f>'T1-FDI-Otw-UAE'!AI14+'T1-FDI-Otw-BHR'!AI14+'T1-FDI-Otw-KSA'!AI14+'T1-FDI-Otw-OMN'!AI14+'T1-FDI-Otw-QAT'!AI14+'T1-FDI-Otw-KWT'!AI14</f>
        <v>0</v>
      </c>
      <c r="AJ14" s="220">
        <f>'T1-FDI-Otw-UAE'!AJ14+'T1-FDI-Otw-BHR'!AJ14+'T1-FDI-Otw-KSA'!AJ14+'T1-FDI-Otw-OMN'!AJ14+'T1-FDI-Otw-QAT'!AJ14+'T1-FDI-Otw-KWT'!AJ14</f>
        <v>0</v>
      </c>
      <c r="AK14" s="220">
        <f>'T1-FDI-Otw-UAE'!AK14+'T1-FDI-Otw-BHR'!AK14+'T1-FDI-Otw-KSA'!AK14+'T1-FDI-Otw-OMN'!AK14+'T1-FDI-Otw-QAT'!AK14+'T1-FDI-Otw-KWT'!AK14</f>
        <v>0</v>
      </c>
      <c r="AL14" s="220">
        <f>'T1-FDI-Otw-UAE'!AL14+'T1-FDI-Otw-BHR'!AL14+'T1-FDI-Otw-KSA'!AL14+'T1-FDI-Otw-OMN'!AL14+'T1-FDI-Otw-QAT'!AL14+'T1-FDI-Otw-KWT'!AL14</f>
        <v>0</v>
      </c>
      <c r="AP14" s="206"/>
    </row>
    <row r="15" spans="1:42" x14ac:dyDescent="0.25">
      <c r="A15" s="236" t="str">
        <f t="shared" si="0"/>
        <v>Kuwait</v>
      </c>
      <c r="B15" s="206" t="s">
        <v>34</v>
      </c>
      <c r="C15" s="206" t="s">
        <v>33</v>
      </c>
      <c r="D15" s="222" t="s">
        <v>1051</v>
      </c>
      <c r="E15">
        <v>312</v>
      </c>
      <c r="F15" s="225" t="s">
        <v>1051</v>
      </c>
      <c r="G15" s="132" t="s">
        <v>1050</v>
      </c>
      <c r="H15" s="224" t="s">
        <v>1049</v>
      </c>
      <c r="I15" s="223" t="s">
        <v>1048</v>
      </c>
      <c r="J15" s="212" t="s">
        <v>36</v>
      </c>
      <c r="K15" s="206" t="s">
        <v>3657</v>
      </c>
      <c r="L15" s="206">
        <v>29</v>
      </c>
      <c r="M15" s="206" t="s">
        <v>3658</v>
      </c>
      <c r="N15" s="206">
        <v>419</v>
      </c>
      <c r="O15" s="206" t="s">
        <v>3659</v>
      </c>
      <c r="P15" s="287"/>
      <c r="Q15" s="287"/>
      <c r="R15" s="287"/>
      <c r="S15" s="287"/>
      <c r="T15" s="287"/>
      <c r="U15" s="287"/>
      <c r="V15" s="287"/>
      <c r="W15" s="287"/>
      <c r="X15" s="287"/>
      <c r="Y15" s="220">
        <f>'T1-FDI-Otw-UAE'!Y15+'T1-FDI-Otw-BHR'!Y15+'T1-FDI-Otw-KSA'!Y15+'T1-FDI-Otw-OMN'!Y15+'T1-FDI-Otw-QAT'!Y15+'T1-FDI-Otw-KWT'!Y15</f>
        <v>0</v>
      </c>
      <c r="Z15" s="220">
        <f>'T1-FDI-Otw-UAE'!Z15+'T1-FDI-Otw-BHR'!Z15+'T1-FDI-Otw-KSA'!Z15+'T1-FDI-Otw-OMN'!Z15+'T1-FDI-Otw-QAT'!Z15+'T1-FDI-Otw-KWT'!Z15</f>
        <v>0</v>
      </c>
      <c r="AA15" s="220">
        <f>'T1-FDI-Otw-UAE'!AA15+'T1-FDI-Otw-BHR'!AA15+'T1-FDI-Otw-KSA'!AA15+'T1-FDI-Otw-OMN'!AA15+'T1-FDI-Otw-QAT'!AA15+'T1-FDI-Otw-KWT'!AA15</f>
        <v>0</v>
      </c>
      <c r="AB15" s="220">
        <f>'T1-FDI-Otw-UAE'!AB15+'T1-FDI-Otw-BHR'!AB15+'T1-FDI-Otw-KSA'!AB15+'T1-FDI-Otw-OMN'!AB15+'T1-FDI-Otw-QAT'!AB15+'T1-FDI-Otw-KWT'!AB15</f>
        <v>0</v>
      </c>
      <c r="AC15" s="220">
        <f>'T1-FDI-Otw-UAE'!AC15+'T1-FDI-Otw-BHR'!AC15+'T1-FDI-Otw-KSA'!AC15+'T1-FDI-Otw-OMN'!AC15+'T1-FDI-Otw-QAT'!AC15+'T1-FDI-Otw-KWT'!AC15</f>
        <v>0</v>
      </c>
      <c r="AD15" s="220">
        <f>'T1-FDI-Otw-UAE'!AD15+'T1-FDI-Otw-BHR'!AD15+'T1-FDI-Otw-KSA'!AD15+'T1-FDI-Otw-OMN'!AD15+'T1-FDI-Otw-QAT'!AD15+'T1-FDI-Otw-KWT'!AD15</f>
        <v>0</v>
      </c>
      <c r="AE15" s="220">
        <f>'T1-FDI-Otw-UAE'!AE15+'T1-FDI-Otw-BHR'!AE15+'T1-FDI-Otw-KSA'!AE15+'T1-FDI-Otw-OMN'!AE15+'T1-FDI-Otw-QAT'!AE15+'T1-FDI-Otw-KWT'!AE15</f>
        <v>0</v>
      </c>
      <c r="AF15" s="220">
        <f>'T1-FDI-Otw-UAE'!AF15+'T1-FDI-Otw-BHR'!AF15+'T1-FDI-Otw-KSA'!AF15+'T1-FDI-Otw-OMN'!AF15+'T1-FDI-Otw-QAT'!AF15+'T1-FDI-Otw-KWT'!AF15</f>
        <v>0</v>
      </c>
      <c r="AG15" s="220">
        <f>'T1-FDI-Otw-UAE'!AG15+'T1-FDI-Otw-BHR'!AG15+'T1-FDI-Otw-KSA'!AG15+'T1-FDI-Otw-OMN'!AG15+'T1-FDI-Otw-QAT'!AG15+'T1-FDI-Otw-KWT'!AG15</f>
        <v>0</v>
      </c>
      <c r="AH15" s="220">
        <f>'T1-FDI-Otw-UAE'!AH15+'T1-FDI-Otw-BHR'!AH15+'T1-FDI-Otw-KSA'!AH15+'T1-FDI-Otw-OMN'!AH15+'T1-FDI-Otw-QAT'!AH15+'T1-FDI-Otw-KWT'!AH15</f>
        <v>0</v>
      </c>
      <c r="AI15" s="220">
        <f>'T1-FDI-Otw-UAE'!AI15+'T1-FDI-Otw-BHR'!AI15+'T1-FDI-Otw-KSA'!AI15+'T1-FDI-Otw-OMN'!AI15+'T1-FDI-Otw-QAT'!AI15+'T1-FDI-Otw-KWT'!AI15</f>
        <v>0</v>
      </c>
      <c r="AJ15" s="220">
        <f>'T1-FDI-Otw-UAE'!AJ15+'T1-FDI-Otw-BHR'!AJ15+'T1-FDI-Otw-KSA'!AJ15+'T1-FDI-Otw-OMN'!AJ15+'T1-FDI-Otw-QAT'!AJ15+'T1-FDI-Otw-KWT'!AJ15</f>
        <v>0</v>
      </c>
      <c r="AK15" s="220">
        <f>'T1-FDI-Otw-UAE'!AK15+'T1-FDI-Otw-BHR'!AK15+'T1-FDI-Otw-KSA'!AK15+'T1-FDI-Otw-OMN'!AK15+'T1-FDI-Otw-QAT'!AK15+'T1-FDI-Otw-KWT'!AK15</f>
        <v>0</v>
      </c>
      <c r="AL15" s="220">
        <f>'T1-FDI-Otw-UAE'!AL15+'T1-FDI-Otw-BHR'!AL15+'T1-FDI-Otw-KSA'!AL15+'T1-FDI-Otw-OMN'!AL15+'T1-FDI-Otw-QAT'!AL15+'T1-FDI-Otw-KWT'!AL15</f>
        <v>0</v>
      </c>
      <c r="AP15" s="206"/>
    </row>
    <row r="16" spans="1:42" x14ac:dyDescent="0.25">
      <c r="A16" s="236" t="str">
        <f t="shared" si="0"/>
        <v>Kuwait</v>
      </c>
      <c r="B16" s="206" t="s">
        <v>34</v>
      </c>
      <c r="C16" s="206" t="s">
        <v>33</v>
      </c>
      <c r="D16" s="222" t="s">
        <v>1047</v>
      </c>
      <c r="E16">
        <v>311</v>
      </c>
      <c r="F16" s="225" t="s">
        <v>1047</v>
      </c>
      <c r="G16" s="132" t="s">
        <v>1046</v>
      </c>
      <c r="H16" s="224" t="s">
        <v>1045</v>
      </c>
      <c r="I16" s="223" t="s">
        <v>1044</v>
      </c>
      <c r="J16" s="212" t="s">
        <v>36</v>
      </c>
      <c r="K16" s="206" t="s">
        <v>3657</v>
      </c>
      <c r="L16" s="206">
        <v>29</v>
      </c>
      <c r="M16" s="206" t="s">
        <v>3658</v>
      </c>
      <c r="N16" s="206">
        <v>419</v>
      </c>
      <c r="O16" s="206" t="s">
        <v>3659</v>
      </c>
      <c r="P16" s="287"/>
      <c r="Q16" s="287"/>
      <c r="R16" s="287"/>
      <c r="S16" s="287"/>
      <c r="T16" s="287"/>
      <c r="U16" s="287"/>
      <c r="V16" s="287"/>
      <c r="W16" s="287"/>
      <c r="X16" s="287"/>
      <c r="Y16" s="220">
        <f>'T1-FDI-Otw-UAE'!Y16+'T1-FDI-Otw-BHR'!Y16+'T1-FDI-Otw-KSA'!Y16+'T1-FDI-Otw-OMN'!Y16+'T1-FDI-Otw-QAT'!Y16+'T1-FDI-Otw-KWT'!Y16</f>
        <v>0</v>
      </c>
      <c r="Z16" s="220">
        <f>'T1-FDI-Otw-UAE'!Z16+'T1-FDI-Otw-BHR'!Z16+'T1-FDI-Otw-KSA'!Z16+'T1-FDI-Otw-OMN'!Z16+'T1-FDI-Otw-QAT'!Z16+'T1-FDI-Otw-KWT'!Z16</f>
        <v>0</v>
      </c>
      <c r="AA16" s="220">
        <f>'T1-FDI-Otw-UAE'!AA16+'T1-FDI-Otw-BHR'!AA16+'T1-FDI-Otw-KSA'!AA16+'T1-FDI-Otw-OMN'!AA16+'T1-FDI-Otw-QAT'!AA16+'T1-FDI-Otw-KWT'!AA16</f>
        <v>0</v>
      </c>
      <c r="AB16" s="220">
        <f>'T1-FDI-Otw-UAE'!AB16+'T1-FDI-Otw-BHR'!AB16+'T1-FDI-Otw-KSA'!AB16+'T1-FDI-Otw-OMN'!AB16+'T1-FDI-Otw-QAT'!AB16+'T1-FDI-Otw-KWT'!AB16</f>
        <v>0</v>
      </c>
      <c r="AC16" s="220">
        <f>'T1-FDI-Otw-UAE'!AC16+'T1-FDI-Otw-BHR'!AC16+'T1-FDI-Otw-KSA'!AC16+'T1-FDI-Otw-OMN'!AC16+'T1-FDI-Otw-QAT'!AC16+'T1-FDI-Otw-KWT'!AC16</f>
        <v>0</v>
      </c>
      <c r="AD16" s="220">
        <f>'T1-FDI-Otw-UAE'!AD16+'T1-FDI-Otw-BHR'!AD16+'T1-FDI-Otw-KSA'!AD16+'T1-FDI-Otw-OMN'!AD16+'T1-FDI-Otw-QAT'!AD16+'T1-FDI-Otw-KWT'!AD16</f>
        <v>0</v>
      </c>
      <c r="AE16" s="220">
        <f>'T1-FDI-Otw-UAE'!AE16+'T1-FDI-Otw-BHR'!AE16+'T1-FDI-Otw-KSA'!AE16+'T1-FDI-Otw-OMN'!AE16+'T1-FDI-Otw-QAT'!AE16+'T1-FDI-Otw-KWT'!AE16</f>
        <v>0</v>
      </c>
      <c r="AF16" s="220">
        <f>'T1-FDI-Otw-UAE'!AF16+'T1-FDI-Otw-BHR'!AF16+'T1-FDI-Otw-KSA'!AF16+'T1-FDI-Otw-OMN'!AF16+'T1-FDI-Otw-QAT'!AF16+'T1-FDI-Otw-KWT'!AF16</f>
        <v>0</v>
      </c>
      <c r="AG16" s="220">
        <f>'T1-FDI-Otw-UAE'!AG16+'T1-FDI-Otw-BHR'!AG16+'T1-FDI-Otw-KSA'!AG16+'T1-FDI-Otw-OMN'!AG16+'T1-FDI-Otw-QAT'!AG16+'T1-FDI-Otw-KWT'!AG16</f>
        <v>0</v>
      </c>
      <c r="AH16" s="220">
        <f>'T1-FDI-Otw-UAE'!AH16+'T1-FDI-Otw-BHR'!AH16+'T1-FDI-Otw-KSA'!AH16+'T1-FDI-Otw-OMN'!AH16+'T1-FDI-Otw-QAT'!AH16+'T1-FDI-Otw-KWT'!AH16</f>
        <v>0</v>
      </c>
      <c r="AI16" s="220">
        <f>'T1-FDI-Otw-UAE'!AI16+'T1-FDI-Otw-BHR'!AI16+'T1-FDI-Otw-KSA'!AI16+'T1-FDI-Otw-OMN'!AI16+'T1-FDI-Otw-QAT'!AI16+'T1-FDI-Otw-KWT'!AI16</f>
        <v>0</v>
      </c>
      <c r="AJ16" s="220">
        <f>'T1-FDI-Otw-UAE'!AJ16+'T1-FDI-Otw-BHR'!AJ16+'T1-FDI-Otw-KSA'!AJ16+'T1-FDI-Otw-OMN'!AJ16+'T1-FDI-Otw-QAT'!AJ16+'T1-FDI-Otw-KWT'!AJ16</f>
        <v>0</v>
      </c>
      <c r="AK16" s="220">
        <f>'T1-FDI-Otw-UAE'!AK16+'T1-FDI-Otw-BHR'!AK16+'T1-FDI-Otw-KSA'!AK16+'T1-FDI-Otw-OMN'!AK16+'T1-FDI-Otw-QAT'!AK16+'T1-FDI-Otw-KWT'!AK16</f>
        <v>0</v>
      </c>
      <c r="AL16" s="220">
        <f>'T1-FDI-Otw-UAE'!AL16+'T1-FDI-Otw-BHR'!AL16+'T1-FDI-Otw-KSA'!AL16+'T1-FDI-Otw-OMN'!AL16+'T1-FDI-Otw-QAT'!AL16+'T1-FDI-Otw-KWT'!AL16</f>
        <v>0</v>
      </c>
      <c r="AP16" s="206"/>
    </row>
    <row r="17" spans="1:42" x14ac:dyDescent="0.25">
      <c r="A17" s="236" t="str">
        <f t="shared" si="0"/>
        <v>Kuwait</v>
      </c>
      <c r="B17" s="206" t="s">
        <v>34</v>
      </c>
      <c r="C17" s="206" t="s">
        <v>33</v>
      </c>
      <c r="D17" s="222" t="s">
        <v>1043</v>
      </c>
      <c r="E17">
        <v>213</v>
      </c>
      <c r="F17" s="225" t="s">
        <v>1043</v>
      </c>
      <c r="G17" s="132" t="s">
        <v>1042</v>
      </c>
      <c r="H17" s="224" t="s">
        <v>1041</v>
      </c>
      <c r="I17" s="223" t="s">
        <v>1040</v>
      </c>
      <c r="J17" s="212" t="s">
        <v>36</v>
      </c>
      <c r="K17" s="206" t="s">
        <v>3660</v>
      </c>
      <c r="L17" s="206">
        <v>5</v>
      </c>
      <c r="M17" s="206" t="s">
        <v>3658</v>
      </c>
      <c r="N17" s="206">
        <v>419</v>
      </c>
      <c r="O17" s="206" t="s">
        <v>3659</v>
      </c>
      <c r="P17" s="287"/>
      <c r="Q17" s="287"/>
      <c r="R17" s="287"/>
      <c r="S17" s="287"/>
      <c r="T17" s="287"/>
      <c r="U17" s="287"/>
      <c r="V17" s="287"/>
      <c r="W17" s="287"/>
      <c r="X17" s="287"/>
      <c r="Y17" s="220">
        <f>'T1-FDI-Otw-UAE'!Y17+'T1-FDI-Otw-BHR'!Y17+'T1-FDI-Otw-KSA'!Y17+'T1-FDI-Otw-OMN'!Y17+'T1-FDI-Otw-QAT'!Y17+'T1-FDI-Otw-KWT'!Y17</f>
        <v>0</v>
      </c>
      <c r="Z17" s="220">
        <f>'T1-FDI-Otw-UAE'!Z17+'T1-FDI-Otw-BHR'!Z17+'T1-FDI-Otw-KSA'!Z17+'T1-FDI-Otw-OMN'!Z17+'T1-FDI-Otw-QAT'!Z17+'T1-FDI-Otw-KWT'!Z17</f>
        <v>0</v>
      </c>
      <c r="AA17" s="220">
        <f>'T1-FDI-Otw-UAE'!AA17+'T1-FDI-Otw-BHR'!AA17+'T1-FDI-Otw-KSA'!AA17+'T1-FDI-Otw-OMN'!AA17+'T1-FDI-Otw-QAT'!AA17+'T1-FDI-Otw-KWT'!AA17</f>
        <v>0</v>
      </c>
      <c r="AB17" s="220">
        <f>'T1-FDI-Otw-UAE'!AB17+'T1-FDI-Otw-BHR'!AB17+'T1-FDI-Otw-KSA'!AB17+'T1-FDI-Otw-OMN'!AB17+'T1-FDI-Otw-QAT'!AB17+'T1-FDI-Otw-KWT'!AB17</f>
        <v>0</v>
      </c>
      <c r="AC17" s="220">
        <f>'T1-FDI-Otw-UAE'!AC17+'T1-FDI-Otw-BHR'!AC17+'T1-FDI-Otw-KSA'!AC17+'T1-FDI-Otw-OMN'!AC17+'T1-FDI-Otw-QAT'!AC17+'T1-FDI-Otw-KWT'!AC17</f>
        <v>0</v>
      </c>
      <c r="AD17" s="220">
        <f>'T1-FDI-Otw-UAE'!AD17+'T1-FDI-Otw-BHR'!AD17+'T1-FDI-Otw-KSA'!AD17+'T1-FDI-Otw-OMN'!AD17+'T1-FDI-Otw-QAT'!AD17+'T1-FDI-Otw-KWT'!AD17</f>
        <v>0.02</v>
      </c>
      <c r="AE17" s="220">
        <f>'T1-FDI-Otw-UAE'!AE17+'T1-FDI-Otw-BHR'!AE17+'T1-FDI-Otw-KSA'!AE17+'T1-FDI-Otw-OMN'!AE17+'T1-FDI-Otw-QAT'!AE17+'T1-FDI-Otw-KWT'!AE17</f>
        <v>82.806197440000005</v>
      </c>
      <c r="AF17" s="220">
        <f>'T1-FDI-Otw-UAE'!AF17+'T1-FDI-Otw-BHR'!AF17+'T1-FDI-Otw-KSA'!AF17+'T1-FDI-Otw-OMN'!AF17+'T1-FDI-Otw-QAT'!AF17+'T1-FDI-Otw-KWT'!AF17</f>
        <v>56.132723079999998</v>
      </c>
      <c r="AG17" s="220">
        <f>'T1-FDI-Otw-UAE'!AG17+'T1-FDI-Otw-BHR'!AG17+'T1-FDI-Otw-KSA'!AG17+'T1-FDI-Otw-OMN'!AG17+'T1-FDI-Otw-QAT'!AG17+'T1-FDI-Otw-KWT'!AG17</f>
        <v>82.71226311480001</v>
      </c>
      <c r="AH17" s="220">
        <f>'T1-FDI-Otw-UAE'!AH17+'T1-FDI-Otw-BHR'!AH17+'T1-FDI-Otw-KSA'!AH17+'T1-FDI-Otw-OMN'!AH17+'T1-FDI-Otw-QAT'!AH17+'T1-FDI-Otw-KWT'!AH17</f>
        <v>0.13156450272596001</v>
      </c>
      <c r="AI17" s="220">
        <f>'T1-FDI-Otw-UAE'!AI17+'T1-FDI-Otw-BHR'!AI17+'T1-FDI-Otw-KSA'!AI17+'T1-FDI-Otw-OMN'!AI17+'T1-FDI-Otw-QAT'!AI17+'T1-FDI-Otw-KWT'!AI17</f>
        <v>155.72495600510001</v>
      </c>
      <c r="AJ17" s="220">
        <f>'T1-FDI-Otw-UAE'!AJ17+'T1-FDI-Otw-BHR'!AJ17+'T1-FDI-Otw-KSA'!AJ17+'T1-FDI-Otw-OMN'!AJ17+'T1-FDI-Otw-QAT'!AJ17+'T1-FDI-Otw-KWT'!AJ17</f>
        <v>235.47402070179999</v>
      </c>
      <c r="AK17" s="220">
        <f>'T1-FDI-Otw-UAE'!AK17+'T1-FDI-Otw-BHR'!AK17+'T1-FDI-Otw-KSA'!AK17+'T1-FDI-Otw-OMN'!AK17+'T1-FDI-Otw-QAT'!AK17+'T1-FDI-Otw-KWT'!AK17</f>
        <v>358.25881599949997</v>
      </c>
      <c r="AL17" s="220">
        <f>'T1-FDI-Otw-UAE'!AL17+'T1-FDI-Otw-BHR'!AL17+'T1-FDI-Otw-KSA'!AL17+'T1-FDI-Otw-OMN'!AL17+'T1-FDI-Otw-QAT'!AL17+'T1-FDI-Otw-KWT'!AL17</f>
        <v>282.59063519710003</v>
      </c>
      <c r="AP17" s="206"/>
    </row>
    <row r="18" spans="1:42" x14ac:dyDescent="0.25">
      <c r="A18" s="236" t="str">
        <f t="shared" si="0"/>
        <v>Kuwait</v>
      </c>
      <c r="B18" s="206" t="s">
        <v>34</v>
      </c>
      <c r="C18" s="206" t="s">
        <v>33</v>
      </c>
      <c r="D18" s="222" t="s">
        <v>1039</v>
      </c>
      <c r="E18">
        <v>911</v>
      </c>
      <c r="F18" s="225" t="s">
        <v>1038</v>
      </c>
      <c r="G18" s="132" t="s">
        <v>1037</v>
      </c>
      <c r="H18" s="224" t="s">
        <v>1036</v>
      </c>
      <c r="I18" s="223" t="s">
        <v>1035</v>
      </c>
      <c r="J18" s="212" t="s">
        <v>36</v>
      </c>
      <c r="K18" s="206" t="s">
        <v>36</v>
      </c>
      <c r="L18" s="206" t="s">
        <v>36</v>
      </c>
      <c r="M18" s="206" t="s">
        <v>3646</v>
      </c>
      <c r="N18" s="206">
        <v>145</v>
      </c>
      <c r="O18" s="206" t="s">
        <v>3647</v>
      </c>
      <c r="P18" s="287"/>
      <c r="Q18" s="287"/>
      <c r="R18" s="287"/>
      <c r="S18" s="287"/>
      <c r="T18" s="287"/>
      <c r="U18" s="287"/>
      <c r="V18" s="287"/>
      <c r="W18" s="287"/>
      <c r="X18" s="287"/>
      <c r="Y18" s="220">
        <f>'T1-FDI-Otw-UAE'!Y18+'T1-FDI-Otw-BHR'!Y18+'T1-FDI-Otw-KSA'!Y18+'T1-FDI-Otw-OMN'!Y18+'T1-FDI-Otw-QAT'!Y18+'T1-FDI-Otw-KWT'!Y18</f>
        <v>0.15</v>
      </c>
      <c r="Z18" s="220">
        <f>'T1-FDI-Otw-UAE'!Z18+'T1-FDI-Otw-BHR'!Z18+'T1-FDI-Otw-KSA'!Z18+'T1-FDI-Otw-OMN'!Z18+'T1-FDI-Otw-QAT'!Z18+'T1-FDI-Otw-KWT'!Z18</f>
        <v>0.15</v>
      </c>
      <c r="AA18" s="220">
        <f>'T1-FDI-Otw-UAE'!AA18+'T1-FDI-Otw-BHR'!AA18+'T1-FDI-Otw-KSA'!AA18+'T1-FDI-Otw-OMN'!AA18+'T1-FDI-Otw-QAT'!AA18+'T1-FDI-Otw-KWT'!AA18</f>
        <v>0.15</v>
      </c>
      <c r="AB18" s="220">
        <f>'T1-FDI-Otw-UAE'!AB18+'T1-FDI-Otw-BHR'!AB18+'T1-FDI-Otw-KSA'!AB18+'T1-FDI-Otw-OMN'!AB18+'T1-FDI-Otw-QAT'!AB18+'T1-FDI-Otw-KWT'!AB18</f>
        <v>0.90749999999999997</v>
      </c>
      <c r="AC18" s="220">
        <f>'T1-FDI-Otw-UAE'!AC18+'T1-FDI-Otw-BHR'!AC18+'T1-FDI-Otw-KSA'!AC18+'T1-FDI-Otw-OMN'!AC18+'T1-FDI-Otw-QAT'!AC18+'T1-FDI-Otw-KWT'!AC18</f>
        <v>0.90749999999999997</v>
      </c>
      <c r="AD18" s="220">
        <f>'T1-FDI-Otw-UAE'!AD18+'T1-FDI-Otw-BHR'!AD18+'T1-FDI-Otw-KSA'!AD18+'T1-FDI-Otw-OMN'!AD18+'T1-FDI-Otw-QAT'!AD18+'T1-FDI-Otw-KWT'!AD18</f>
        <v>26.826201010000002</v>
      </c>
      <c r="AE18" s="220">
        <f>'T1-FDI-Otw-UAE'!AE18+'T1-FDI-Otw-BHR'!AE18+'T1-FDI-Otw-KSA'!AE18+'T1-FDI-Otw-OMN'!AE18+'T1-FDI-Otw-QAT'!AE18+'T1-FDI-Otw-KWT'!AE18</f>
        <v>29.493746769999998</v>
      </c>
      <c r="AF18" s="220">
        <f>'T1-FDI-Otw-UAE'!AF18+'T1-FDI-Otw-BHR'!AF18+'T1-FDI-Otw-KSA'!AF18+'T1-FDI-Otw-OMN'!AF18+'T1-FDI-Otw-QAT'!AF18+'T1-FDI-Otw-KWT'!AF18</f>
        <v>29.54870438</v>
      </c>
      <c r="AG18" s="220">
        <f>'T1-FDI-Otw-UAE'!AG18+'T1-FDI-Otw-BHR'!AG18+'T1-FDI-Otw-KSA'!AG18+'T1-FDI-Otw-OMN'!AG18+'T1-FDI-Otw-QAT'!AG18+'T1-FDI-Otw-KWT'!AG18</f>
        <v>59.506920060000006</v>
      </c>
      <c r="AH18" s="220">
        <f>'T1-FDI-Otw-UAE'!AH18+'T1-FDI-Otw-BHR'!AH18+'T1-FDI-Otw-KSA'!AH18+'T1-FDI-Otw-OMN'!AH18+'T1-FDI-Otw-QAT'!AH18+'T1-FDI-Otw-KWT'!AH18</f>
        <v>61.42552972</v>
      </c>
      <c r="AI18" s="220">
        <f>'T1-FDI-Otw-UAE'!AI18+'T1-FDI-Otw-BHR'!AI18+'T1-FDI-Otw-KSA'!AI18+'T1-FDI-Otw-OMN'!AI18+'T1-FDI-Otw-QAT'!AI18+'T1-FDI-Otw-KWT'!AI18</f>
        <v>35.16531165</v>
      </c>
      <c r="AJ18" s="220">
        <f>'T1-FDI-Otw-UAE'!AJ18+'T1-FDI-Otw-BHR'!AJ18+'T1-FDI-Otw-KSA'!AJ18+'T1-FDI-Otw-OMN'!AJ18+'T1-FDI-Otw-QAT'!AJ18+'T1-FDI-Otw-KWT'!AJ18</f>
        <v>34.893893869999999</v>
      </c>
      <c r="AK18" s="220">
        <f>'T1-FDI-Otw-UAE'!AK18+'T1-FDI-Otw-BHR'!AK18+'T1-FDI-Otw-KSA'!AK18+'T1-FDI-Otw-OMN'!AK18+'T1-FDI-Otw-QAT'!AK18+'T1-FDI-Otw-KWT'!AK18</f>
        <v>35.36655975</v>
      </c>
      <c r="AL18" s="220">
        <f>'T1-FDI-Otw-UAE'!AL18+'T1-FDI-Otw-BHR'!AL18+'T1-FDI-Otw-KSA'!AL18+'T1-FDI-Otw-OMN'!AL18+'T1-FDI-Otw-QAT'!AL18+'T1-FDI-Otw-KWT'!AL18</f>
        <v>39.476840209999999</v>
      </c>
      <c r="AP18" s="206"/>
    </row>
    <row r="19" spans="1:42" x14ac:dyDescent="0.25">
      <c r="A19" s="236" t="str">
        <f t="shared" si="0"/>
        <v>Kuwait</v>
      </c>
      <c r="B19" s="206" t="s">
        <v>34</v>
      </c>
      <c r="C19" s="206" t="s">
        <v>33</v>
      </c>
      <c r="D19" s="222" t="s">
        <v>1034</v>
      </c>
      <c r="E19">
        <v>314</v>
      </c>
      <c r="F19" s="225" t="s">
        <v>1033</v>
      </c>
      <c r="G19" s="132" t="s">
        <v>1032</v>
      </c>
      <c r="H19" s="224" t="s">
        <v>1031</v>
      </c>
      <c r="I19" s="223" t="s">
        <v>1030</v>
      </c>
      <c r="J19" s="212" t="s">
        <v>36</v>
      </c>
      <c r="K19" s="206" t="s">
        <v>3657</v>
      </c>
      <c r="L19" s="206">
        <v>29</v>
      </c>
      <c r="M19" s="206" t="s">
        <v>3658</v>
      </c>
      <c r="N19" s="206">
        <v>419</v>
      </c>
      <c r="O19" s="206" t="s">
        <v>3659</v>
      </c>
      <c r="P19" s="287"/>
      <c r="Q19" s="287"/>
      <c r="R19" s="287"/>
      <c r="S19" s="287"/>
      <c r="T19" s="287"/>
      <c r="U19" s="287"/>
      <c r="V19" s="287"/>
      <c r="W19" s="287"/>
      <c r="X19" s="287"/>
      <c r="Y19" s="220">
        <f>'T1-FDI-Otw-UAE'!Y19+'T1-FDI-Otw-BHR'!Y19+'T1-FDI-Otw-KSA'!Y19+'T1-FDI-Otw-OMN'!Y19+'T1-FDI-Otw-QAT'!Y19+'T1-FDI-Otw-KWT'!Y19</f>
        <v>0</v>
      </c>
      <c r="Z19" s="220">
        <f>'T1-FDI-Otw-UAE'!Z19+'T1-FDI-Otw-BHR'!Z19+'T1-FDI-Otw-KSA'!Z19+'T1-FDI-Otw-OMN'!Z19+'T1-FDI-Otw-QAT'!Z19+'T1-FDI-Otw-KWT'!Z19</f>
        <v>0</v>
      </c>
      <c r="AA19" s="220">
        <f>'T1-FDI-Otw-UAE'!AA19+'T1-FDI-Otw-BHR'!AA19+'T1-FDI-Otw-KSA'!AA19+'T1-FDI-Otw-OMN'!AA19+'T1-FDI-Otw-QAT'!AA19+'T1-FDI-Otw-KWT'!AA19</f>
        <v>0</v>
      </c>
      <c r="AB19" s="220">
        <f>'T1-FDI-Otw-UAE'!AB19+'T1-FDI-Otw-BHR'!AB19+'T1-FDI-Otw-KSA'!AB19+'T1-FDI-Otw-OMN'!AB19+'T1-FDI-Otw-QAT'!AB19+'T1-FDI-Otw-KWT'!AB19</f>
        <v>0</v>
      </c>
      <c r="AC19" s="220">
        <f>'T1-FDI-Otw-UAE'!AC19+'T1-FDI-Otw-BHR'!AC19+'T1-FDI-Otw-KSA'!AC19+'T1-FDI-Otw-OMN'!AC19+'T1-FDI-Otw-QAT'!AC19+'T1-FDI-Otw-KWT'!AC19</f>
        <v>0</v>
      </c>
      <c r="AD19" s="220">
        <f>'T1-FDI-Otw-UAE'!AD19+'T1-FDI-Otw-BHR'!AD19+'T1-FDI-Otw-KSA'!AD19+'T1-FDI-Otw-OMN'!AD19+'T1-FDI-Otw-QAT'!AD19+'T1-FDI-Otw-KWT'!AD19</f>
        <v>0</v>
      </c>
      <c r="AE19" s="220">
        <f>'T1-FDI-Otw-UAE'!AE19+'T1-FDI-Otw-BHR'!AE19+'T1-FDI-Otw-KSA'!AE19+'T1-FDI-Otw-OMN'!AE19+'T1-FDI-Otw-QAT'!AE19+'T1-FDI-Otw-KWT'!AE19</f>
        <v>0</v>
      </c>
      <c r="AF19" s="220">
        <f>'T1-FDI-Otw-UAE'!AF19+'T1-FDI-Otw-BHR'!AF19+'T1-FDI-Otw-KSA'!AF19+'T1-FDI-Otw-OMN'!AF19+'T1-FDI-Otw-QAT'!AF19+'T1-FDI-Otw-KWT'!AF19</f>
        <v>0</v>
      </c>
      <c r="AG19" s="220">
        <f>'T1-FDI-Otw-UAE'!AG19+'T1-FDI-Otw-BHR'!AG19+'T1-FDI-Otw-KSA'!AG19+'T1-FDI-Otw-OMN'!AG19+'T1-FDI-Otw-QAT'!AG19+'T1-FDI-Otw-KWT'!AG19</f>
        <v>0</v>
      </c>
      <c r="AH19" s="220">
        <f>'T1-FDI-Otw-UAE'!AH19+'T1-FDI-Otw-BHR'!AH19+'T1-FDI-Otw-KSA'!AH19+'T1-FDI-Otw-OMN'!AH19+'T1-FDI-Otw-QAT'!AH19+'T1-FDI-Otw-KWT'!AH19</f>
        <v>0</v>
      </c>
      <c r="AI19" s="220">
        <f>'T1-FDI-Otw-UAE'!AI19+'T1-FDI-Otw-BHR'!AI19+'T1-FDI-Otw-KSA'!AI19+'T1-FDI-Otw-OMN'!AI19+'T1-FDI-Otw-QAT'!AI19+'T1-FDI-Otw-KWT'!AI19</f>
        <v>0</v>
      </c>
      <c r="AJ19" s="220">
        <f>'T1-FDI-Otw-UAE'!AJ19+'T1-FDI-Otw-BHR'!AJ19+'T1-FDI-Otw-KSA'!AJ19+'T1-FDI-Otw-OMN'!AJ19+'T1-FDI-Otw-QAT'!AJ19+'T1-FDI-Otw-KWT'!AJ19</f>
        <v>0</v>
      </c>
      <c r="AK19" s="220">
        <f>'T1-FDI-Otw-UAE'!AK19+'T1-FDI-Otw-BHR'!AK19+'T1-FDI-Otw-KSA'!AK19+'T1-FDI-Otw-OMN'!AK19+'T1-FDI-Otw-QAT'!AK19+'T1-FDI-Otw-KWT'!AK19</f>
        <v>0</v>
      </c>
      <c r="AL19" s="220">
        <f>'T1-FDI-Otw-UAE'!AL19+'T1-FDI-Otw-BHR'!AL19+'T1-FDI-Otw-KSA'!AL19+'T1-FDI-Otw-OMN'!AL19+'T1-FDI-Otw-QAT'!AL19+'T1-FDI-Otw-KWT'!AL19</f>
        <v>0</v>
      </c>
      <c r="AP19" s="206"/>
    </row>
    <row r="20" spans="1:42" x14ac:dyDescent="0.25">
      <c r="A20" s="236" t="str">
        <f t="shared" si="0"/>
        <v>Kuwait</v>
      </c>
      <c r="B20" s="206" t="s">
        <v>34</v>
      </c>
      <c r="C20" s="206" t="s">
        <v>33</v>
      </c>
      <c r="D20" s="222" t="s">
        <v>1029</v>
      </c>
      <c r="E20">
        <v>193</v>
      </c>
      <c r="F20" s="225" t="s">
        <v>1029</v>
      </c>
      <c r="G20" s="132" t="s">
        <v>1028</v>
      </c>
      <c r="H20" s="224" t="s">
        <v>1027</v>
      </c>
      <c r="I20" s="223" t="s">
        <v>1026</v>
      </c>
      <c r="J20" s="212" t="s">
        <v>36</v>
      </c>
      <c r="K20" s="206" t="s">
        <v>36</v>
      </c>
      <c r="L20" s="206" t="s">
        <v>36</v>
      </c>
      <c r="M20" s="206" t="s">
        <v>3661</v>
      </c>
      <c r="N20" s="206">
        <v>53</v>
      </c>
      <c r="O20" s="206" t="s">
        <v>3654</v>
      </c>
      <c r="P20" s="287"/>
      <c r="Q20" s="287"/>
      <c r="R20" s="287"/>
      <c r="S20" s="287"/>
      <c r="T20" s="287"/>
      <c r="U20" s="287"/>
      <c r="V20" s="287"/>
      <c r="W20" s="287"/>
      <c r="X20" s="287"/>
      <c r="Y20" s="220">
        <f>'T1-FDI-Otw-UAE'!Y20+'T1-FDI-Otw-BHR'!Y20+'T1-FDI-Otw-KSA'!Y20+'T1-FDI-Otw-OMN'!Y20+'T1-FDI-Otw-QAT'!Y20+'T1-FDI-Otw-KWT'!Y20</f>
        <v>0</v>
      </c>
      <c r="Z20" s="220">
        <f>'T1-FDI-Otw-UAE'!Z20+'T1-FDI-Otw-BHR'!Z20+'T1-FDI-Otw-KSA'!Z20+'T1-FDI-Otw-OMN'!Z20+'T1-FDI-Otw-QAT'!Z20+'T1-FDI-Otw-KWT'!Z20</f>
        <v>2734.8633</v>
      </c>
      <c r="AA20" s="220">
        <f>'T1-FDI-Otw-UAE'!AA20+'T1-FDI-Otw-BHR'!AA20+'T1-FDI-Otw-KSA'!AA20+'T1-FDI-Otw-OMN'!AA20+'T1-FDI-Otw-QAT'!AA20+'T1-FDI-Otw-KWT'!AA20</f>
        <v>0</v>
      </c>
      <c r="AB20" s="220">
        <f>'T1-FDI-Otw-UAE'!AB20+'T1-FDI-Otw-BHR'!AB20+'T1-FDI-Otw-KSA'!AB20+'T1-FDI-Otw-OMN'!AB20+'T1-FDI-Otw-QAT'!AB20+'T1-FDI-Otw-KWT'!AB20</f>
        <v>0</v>
      </c>
      <c r="AC20" s="220">
        <f>'T1-FDI-Otw-UAE'!AC20+'T1-FDI-Otw-BHR'!AC20+'T1-FDI-Otw-KSA'!AC20+'T1-FDI-Otw-OMN'!AC20+'T1-FDI-Otw-QAT'!AC20+'T1-FDI-Otw-KWT'!AC20</f>
        <v>0</v>
      </c>
      <c r="AD20" s="220">
        <f>'T1-FDI-Otw-UAE'!AD20+'T1-FDI-Otw-BHR'!AD20+'T1-FDI-Otw-KSA'!AD20+'T1-FDI-Otw-OMN'!AD20+'T1-FDI-Otw-QAT'!AD20+'T1-FDI-Otw-KWT'!AD20</f>
        <v>5552.7539999999999</v>
      </c>
      <c r="AE20" s="220">
        <f>'T1-FDI-Otw-UAE'!AE20+'T1-FDI-Otw-BHR'!AE20+'T1-FDI-Otw-KSA'!AE20+'T1-FDI-Otw-OMN'!AE20+'T1-FDI-Otw-QAT'!AE20+'T1-FDI-Otw-KWT'!AE20</f>
        <v>4798.6746000000003</v>
      </c>
      <c r="AF20" s="220">
        <f>'T1-FDI-Otw-UAE'!AF20+'T1-FDI-Otw-BHR'!AF20+'T1-FDI-Otw-KSA'!AF20+'T1-FDI-Otw-OMN'!AF20+'T1-FDI-Otw-QAT'!AF20+'T1-FDI-Otw-KWT'!AF20</f>
        <v>1853.1787999999999</v>
      </c>
      <c r="AG20" s="220">
        <f>'T1-FDI-Otw-UAE'!AG20+'T1-FDI-Otw-BHR'!AG20+'T1-FDI-Otw-KSA'!AG20+'T1-FDI-Otw-OMN'!AG20+'T1-FDI-Otw-QAT'!AG20+'T1-FDI-Otw-KWT'!AG20</f>
        <v>2541.4666099699998</v>
      </c>
      <c r="AH20" s="220">
        <f>'T1-FDI-Otw-UAE'!AH20+'T1-FDI-Otw-BHR'!AH20+'T1-FDI-Otw-KSA'!AH20+'T1-FDI-Otw-OMN'!AH20+'T1-FDI-Otw-QAT'!AH20+'T1-FDI-Otw-KWT'!AH20</f>
        <v>1367.1346000000001</v>
      </c>
      <c r="AI20" s="220">
        <f>'T1-FDI-Otw-UAE'!AI20+'T1-FDI-Otw-BHR'!AI20+'T1-FDI-Otw-KSA'!AI20+'T1-FDI-Otw-OMN'!AI20+'T1-FDI-Otw-QAT'!AI20+'T1-FDI-Otw-KWT'!AI20</f>
        <v>2199.1833999999999</v>
      </c>
      <c r="AJ20" s="220">
        <f>'T1-FDI-Otw-UAE'!AJ20+'T1-FDI-Otw-BHR'!AJ20+'T1-FDI-Otw-KSA'!AJ20+'T1-FDI-Otw-OMN'!AJ20+'T1-FDI-Otw-QAT'!AJ20+'T1-FDI-Otw-KWT'!AJ20</f>
        <v>2382.9987999999998</v>
      </c>
      <c r="AK20" s="220">
        <f>'T1-FDI-Otw-UAE'!AK20+'T1-FDI-Otw-BHR'!AK20+'T1-FDI-Otw-KSA'!AK20+'T1-FDI-Otw-OMN'!AK20+'T1-FDI-Otw-QAT'!AK20+'T1-FDI-Otw-KWT'!AK20</f>
        <v>3247.7856000000002</v>
      </c>
      <c r="AL20" s="220">
        <f>'T1-FDI-Otw-UAE'!AL20+'T1-FDI-Otw-BHR'!AL20+'T1-FDI-Otw-KSA'!AL20+'T1-FDI-Otw-OMN'!AL20+'T1-FDI-Otw-QAT'!AL20+'T1-FDI-Otw-KWT'!AL20</f>
        <v>3176.7975000000001</v>
      </c>
      <c r="AP20" s="206"/>
    </row>
    <row r="21" spans="1:42" x14ac:dyDescent="0.25">
      <c r="A21" s="236" t="str">
        <f t="shared" si="0"/>
        <v>Kuwait</v>
      </c>
      <c r="B21" s="206" t="s">
        <v>34</v>
      </c>
      <c r="C21" s="206" t="s">
        <v>33</v>
      </c>
      <c r="D21" s="222" t="s">
        <v>1025</v>
      </c>
      <c r="E21">
        <v>122</v>
      </c>
      <c r="F21" s="225" t="s">
        <v>1025</v>
      </c>
      <c r="G21" s="132" t="s">
        <v>1024</v>
      </c>
      <c r="H21" s="224" t="s">
        <v>1023</v>
      </c>
      <c r="I21" s="223" t="s">
        <v>1022</v>
      </c>
      <c r="J21" s="212" t="s">
        <v>31</v>
      </c>
      <c r="K21" s="206" t="s">
        <v>36</v>
      </c>
      <c r="L21" s="206" t="s">
        <v>36</v>
      </c>
      <c r="M21" s="206" t="s">
        <v>3662</v>
      </c>
      <c r="N21" s="206">
        <v>155</v>
      </c>
      <c r="O21" s="206" t="s">
        <v>3650</v>
      </c>
      <c r="P21" s="287"/>
      <c r="Q21" s="287"/>
      <c r="R21" s="287"/>
      <c r="S21" s="287"/>
      <c r="T21" s="287"/>
      <c r="U21" s="287"/>
      <c r="V21" s="287"/>
      <c r="W21" s="287"/>
      <c r="X21" s="287"/>
      <c r="Y21" s="220">
        <f>'T1-FDI-Otw-UAE'!Y21+'T1-FDI-Otw-BHR'!Y21+'T1-FDI-Otw-KSA'!Y21+'T1-FDI-Otw-OMN'!Y21+'T1-FDI-Otw-QAT'!Y21+'T1-FDI-Otw-KWT'!Y21</f>
        <v>4218.36492</v>
      </c>
      <c r="Z21" s="220">
        <f>'T1-FDI-Otw-UAE'!Z21+'T1-FDI-Otw-BHR'!Z21+'T1-FDI-Otw-KSA'!Z21+'T1-FDI-Otw-OMN'!Z21+'T1-FDI-Otw-QAT'!Z21+'T1-FDI-Otw-KWT'!Z21</f>
        <v>5951.9692800000003</v>
      </c>
      <c r="AA21" s="220">
        <f>'T1-FDI-Otw-UAE'!AA21+'T1-FDI-Otw-BHR'!AA21+'T1-FDI-Otw-KSA'!AA21+'T1-FDI-Otw-OMN'!AA21+'T1-FDI-Otw-QAT'!AA21+'T1-FDI-Otw-KWT'!AA21</f>
        <v>5759.3324045175996</v>
      </c>
      <c r="AB21" s="220">
        <f>'T1-FDI-Otw-UAE'!AB21+'T1-FDI-Otw-BHR'!AB21+'T1-FDI-Otw-KSA'!AB21+'T1-FDI-Otw-OMN'!AB21+'T1-FDI-Otw-QAT'!AB21+'T1-FDI-Otw-KWT'!AB21</f>
        <v>6123.3508273744001</v>
      </c>
      <c r="AC21" s="220">
        <f>'T1-FDI-Otw-UAE'!AC21+'T1-FDI-Otw-BHR'!AC21+'T1-FDI-Otw-KSA'!AC21+'T1-FDI-Otw-OMN'!AC21+'T1-FDI-Otw-QAT'!AC21+'T1-FDI-Otw-KWT'!AC21</f>
        <v>6881.7090000000007</v>
      </c>
      <c r="AD21" s="220">
        <f>'T1-FDI-Otw-UAE'!AD21+'T1-FDI-Otw-BHR'!AD21+'T1-FDI-Otw-KSA'!AD21+'T1-FDI-Otw-OMN'!AD21+'T1-FDI-Otw-QAT'!AD21+'T1-FDI-Otw-KWT'!AD21</f>
        <v>4893.6728700000003</v>
      </c>
      <c r="AE21" s="220">
        <f>'T1-FDI-Otw-UAE'!AE21+'T1-FDI-Otw-BHR'!AE21+'T1-FDI-Otw-KSA'!AE21+'T1-FDI-Otw-OMN'!AE21+'T1-FDI-Otw-QAT'!AE21+'T1-FDI-Otw-KWT'!AE21</f>
        <v>4719.0790200000001</v>
      </c>
      <c r="AF21" s="220">
        <f>'T1-FDI-Otw-UAE'!AF21+'T1-FDI-Otw-BHR'!AF21+'T1-FDI-Otw-KSA'!AF21+'T1-FDI-Otw-OMN'!AF21+'T1-FDI-Otw-QAT'!AF21+'T1-FDI-Otw-KWT'!AF21</f>
        <v>5111.2254899999998</v>
      </c>
      <c r="AG21" s="220">
        <f>'T1-FDI-Otw-UAE'!AG21+'T1-FDI-Otw-BHR'!AG21+'T1-FDI-Otw-KSA'!AG21+'T1-FDI-Otw-OMN'!AG21+'T1-FDI-Otw-QAT'!AG21+'T1-FDI-Otw-KWT'!AG21</f>
        <v>7888.15589</v>
      </c>
      <c r="AH21" s="220">
        <f>'T1-FDI-Otw-UAE'!AH21+'T1-FDI-Otw-BHR'!AH21+'T1-FDI-Otw-KSA'!AH21+'T1-FDI-Otw-OMN'!AH21+'T1-FDI-Otw-QAT'!AH21+'T1-FDI-Otw-KWT'!AH21</f>
        <v>6103.308</v>
      </c>
      <c r="AI21" s="220">
        <f>'T1-FDI-Otw-UAE'!AI21+'T1-FDI-Otw-BHR'!AI21+'T1-FDI-Otw-KSA'!AI21+'T1-FDI-Otw-OMN'!AI21+'T1-FDI-Otw-QAT'!AI21+'T1-FDI-Otw-KWT'!AI21</f>
        <v>6839.9332400000003</v>
      </c>
      <c r="AJ21" s="220">
        <f>'T1-FDI-Otw-UAE'!AJ21+'T1-FDI-Otw-BHR'!AJ21+'T1-FDI-Otw-KSA'!AJ21+'T1-FDI-Otw-OMN'!AJ21+'T1-FDI-Otw-QAT'!AJ21+'T1-FDI-Otw-KWT'!AJ21</f>
        <v>6133.5366399999994</v>
      </c>
      <c r="AK21" s="220">
        <f>'T1-FDI-Otw-UAE'!AK21+'T1-FDI-Otw-BHR'!AK21+'T1-FDI-Otw-KSA'!AK21+'T1-FDI-Otw-OMN'!AK21+'T1-FDI-Otw-QAT'!AK21+'T1-FDI-Otw-KWT'!AK21</f>
        <v>6128.0878400000011</v>
      </c>
      <c r="AL21" s="220">
        <f>'T1-FDI-Otw-UAE'!AL21+'T1-FDI-Otw-BHR'!AL21+'T1-FDI-Otw-KSA'!AL21+'T1-FDI-Otw-OMN'!AL21+'T1-FDI-Otw-QAT'!AL21+'T1-FDI-Otw-KWT'!AL21</f>
        <v>6211.1952600000004</v>
      </c>
      <c r="AP21" s="206"/>
    </row>
    <row r="22" spans="1:42" x14ac:dyDescent="0.25">
      <c r="A22" s="236" t="str">
        <f t="shared" si="0"/>
        <v>Kuwait</v>
      </c>
      <c r="B22" s="206" t="s">
        <v>34</v>
      </c>
      <c r="C22" s="206" t="s">
        <v>33</v>
      </c>
      <c r="D22" s="222" t="s">
        <v>1021</v>
      </c>
      <c r="E22">
        <v>912</v>
      </c>
      <c r="F22" s="225" t="s">
        <v>1020</v>
      </c>
      <c r="G22" s="132" t="s">
        <v>1019</v>
      </c>
      <c r="H22" s="224" t="s">
        <v>1018</v>
      </c>
      <c r="I22" s="223" t="s">
        <v>1017</v>
      </c>
      <c r="J22" s="212" t="s">
        <v>36</v>
      </c>
      <c r="K22" s="206" t="s">
        <v>36</v>
      </c>
      <c r="L22" s="206" t="s">
        <v>36</v>
      </c>
      <c r="M22" s="206" t="s">
        <v>3646</v>
      </c>
      <c r="N22" s="206">
        <v>145</v>
      </c>
      <c r="O22" s="206" t="s">
        <v>3647</v>
      </c>
      <c r="P22" s="287"/>
      <c r="Q22" s="287"/>
      <c r="R22" s="287"/>
      <c r="S22" s="287"/>
      <c r="T22" s="287"/>
      <c r="U22" s="287"/>
      <c r="V22" s="287"/>
      <c r="W22" s="287"/>
      <c r="X22" s="287"/>
      <c r="Y22" s="220">
        <f>'T1-FDI-Otw-UAE'!Y22+'T1-FDI-Otw-BHR'!Y22+'T1-FDI-Otw-KSA'!Y22+'T1-FDI-Otw-OMN'!Y22+'T1-FDI-Otw-QAT'!Y22+'T1-FDI-Otw-KWT'!Y22</f>
        <v>416.62100000000004</v>
      </c>
      <c r="Z22" s="220">
        <f>'T1-FDI-Otw-UAE'!Z22+'T1-FDI-Otw-BHR'!Z22+'T1-FDI-Otw-KSA'!Z22+'T1-FDI-Otw-OMN'!Z22+'T1-FDI-Otw-QAT'!Z22+'T1-FDI-Otw-KWT'!Z22</f>
        <v>453.09700000000004</v>
      </c>
      <c r="AA22" s="220">
        <f>'T1-FDI-Otw-UAE'!AA22+'T1-FDI-Otw-BHR'!AA22+'T1-FDI-Otw-KSA'!AA22+'T1-FDI-Otw-OMN'!AA22+'T1-FDI-Otw-QAT'!AA22+'T1-FDI-Otw-KWT'!AA22</f>
        <v>611.97483000000011</v>
      </c>
      <c r="AB22" s="220">
        <f>'T1-FDI-Otw-UAE'!AB22+'T1-FDI-Otw-BHR'!AB22+'T1-FDI-Otw-KSA'!AB22+'T1-FDI-Otw-OMN'!AB22+'T1-FDI-Otw-QAT'!AB22+'T1-FDI-Otw-KWT'!AB22</f>
        <v>737.8130000000001</v>
      </c>
      <c r="AC22" s="220">
        <f>'T1-FDI-Otw-UAE'!AC22+'T1-FDI-Otw-BHR'!AC22+'T1-FDI-Otw-KSA'!AC22+'T1-FDI-Otw-OMN'!AC22+'T1-FDI-Otw-QAT'!AC22+'T1-FDI-Otw-KWT'!AC22</f>
        <v>798.16698350000001</v>
      </c>
      <c r="AD22" s="220">
        <f>'T1-FDI-Otw-UAE'!AD22+'T1-FDI-Otw-BHR'!AD22+'T1-FDI-Otw-KSA'!AD22+'T1-FDI-Otw-OMN'!AD22+'T1-FDI-Otw-QAT'!AD22+'T1-FDI-Otw-KWT'!AD22</f>
        <v>762.81870000000004</v>
      </c>
      <c r="AE22" s="220">
        <f>'T1-FDI-Otw-UAE'!AE22+'T1-FDI-Otw-BHR'!AE22+'T1-FDI-Otw-KSA'!AE22+'T1-FDI-Otw-OMN'!AE22+'T1-FDI-Otw-QAT'!AE22+'T1-FDI-Otw-KWT'!AE22</f>
        <v>864.5044095500001</v>
      </c>
      <c r="AF22" s="220">
        <f>'T1-FDI-Otw-UAE'!AF22+'T1-FDI-Otw-BHR'!AF22+'T1-FDI-Otw-KSA'!AF22+'T1-FDI-Otw-OMN'!AF22+'T1-FDI-Otw-QAT'!AF22+'T1-FDI-Otw-KWT'!AF22</f>
        <v>928.91940954999995</v>
      </c>
      <c r="AG22" s="220">
        <f>'T1-FDI-Otw-UAE'!AG22+'T1-FDI-Otw-BHR'!AG22+'T1-FDI-Otw-KSA'!AG22+'T1-FDI-Otw-OMN'!AG22+'T1-FDI-Otw-QAT'!AG22+'T1-FDI-Otw-KWT'!AG22</f>
        <v>943.35376823420006</v>
      </c>
      <c r="AH22" s="220">
        <f>'T1-FDI-Otw-UAE'!AH22+'T1-FDI-Otw-BHR'!AH22+'T1-FDI-Otw-KSA'!AH22+'T1-FDI-Otw-OMN'!AH22+'T1-FDI-Otw-QAT'!AH22+'T1-FDI-Otw-KWT'!AH22</f>
        <v>1294.4595077500001</v>
      </c>
      <c r="AI22" s="220">
        <f>'T1-FDI-Otw-UAE'!AI22+'T1-FDI-Otw-BHR'!AI22+'T1-FDI-Otw-KSA'!AI22+'T1-FDI-Otw-OMN'!AI22+'T1-FDI-Otw-QAT'!AI22+'T1-FDI-Otw-KWT'!AI22</f>
        <v>1348.8288240500001</v>
      </c>
      <c r="AJ22" s="220">
        <f>'T1-FDI-Otw-UAE'!AJ22+'T1-FDI-Otw-BHR'!AJ22+'T1-FDI-Otw-KSA'!AJ22+'T1-FDI-Otw-OMN'!AJ22+'T1-FDI-Otw-QAT'!AJ22+'T1-FDI-Otw-KWT'!AJ22</f>
        <v>1370.59345366</v>
      </c>
      <c r="AK22" s="220">
        <f>'T1-FDI-Otw-UAE'!AK22+'T1-FDI-Otw-BHR'!AK22+'T1-FDI-Otw-KSA'!AK22+'T1-FDI-Otw-OMN'!AK22+'T1-FDI-Otw-QAT'!AK22+'T1-FDI-Otw-KWT'!AK22</f>
        <v>1447.3251214899999</v>
      </c>
      <c r="AL22" s="220">
        <f>'T1-FDI-Otw-UAE'!AL22+'T1-FDI-Otw-BHR'!AL22+'T1-FDI-Otw-KSA'!AL22+'T1-FDI-Otw-OMN'!AL22+'T1-FDI-Otw-QAT'!AL22+'T1-FDI-Otw-KWT'!AL22</f>
        <v>1526.6759607700001</v>
      </c>
      <c r="AP22" s="206"/>
    </row>
    <row r="23" spans="1:42" x14ac:dyDescent="0.25">
      <c r="A23" s="236" t="str">
        <f t="shared" si="0"/>
        <v>Kuwait</v>
      </c>
      <c r="B23" s="206" t="s">
        <v>34</v>
      </c>
      <c r="C23" s="206" t="s">
        <v>33</v>
      </c>
      <c r="D23" s="222" t="s">
        <v>1016</v>
      </c>
      <c r="E23">
        <v>313</v>
      </c>
      <c r="F23" s="225" t="s">
        <v>1015</v>
      </c>
      <c r="G23" s="132" t="s">
        <v>1014</v>
      </c>
      <c r="H23" s="224" t="s">
        <v>1013</v>
      </c>
      <c r="I23" s="223" t="s">
        <v>1012</v>
      </c>
      <c r="J23" s="212" t="s">
        <v>36</v>
      </c>
      <c r="K23" s="206" t="s">
        <v>3657</v>
      </c>
      <c r="L23" s="206">
        <v>29</v>
      </c>
      <c r="M23" s="206" t="s">
        <v>3658</v>
      </c>
      <c r="N23" s="206">
        <v>419</v>
      </c>
      <c r="O23" s="206" t="s">
        <v>3659</v>
      </c>
      <c r="P23" s="287"/>
      <c r="Q23" s="287"/>
      <c r="R23" s="287"/>
      <c r="S23" s="287"/>
      <c r="T23" s="287"/>
      <c r="U23" s="287"/>
      <c r="V23" s="287"/>
      <c r="W23" s="287"/>
      <c r="X23" s="287"/>
      <c r="Y23" s="220">
        <f>'T1-FDI-Otw-UAE'!Y23+'T1-FDI-Otw-BHR'!Y23+'T1-FDI-Otw-KSA'!Y23+'T1-FDI-Otw-OMN'!Y23+'T1-FDI-Otw-QAT'!Y23+'T1-FDI-Otw-KWT'!Y23</f>
        <v>0</v>
      </c>
      <c r="Z23" s="220">
        <f>'T1-FDI-Otw-UAE'!Z23+'T1-FDI-Otw-BHR'!Z23+'T1-FDI-Otw-KSA'!Z23+'T1-FDI-Otw-OMN'!Z23+'T1-FDI-Otw-QAT'!Z23+'T1-FDI-Otw-KWT'!Z23</f>
        <v>0</v>
      </c>
      <c r="AA23" s="220">
        <f>'T1-FDI-Otw-UAE'!AA23+'T1-FDI-Otw-BHR'!AA23+'T1-FDI-Otw-KSA'!AA23+'T1-FDI-Otw-OMN'!AA23+'T1-FDI-Otw-QAT'!AA23+'T1-FDI-Otw-KWT'!AA23</f>
        <v>24.598680000000002</v>
      </c>
      <c r="AB23" s="220">
        <f>'T1-FDI-Otw-UAE'!AB23+'T1-FDI-Otw-BHR'!AB23+'T1-FDI-Otw-KSA'!AB23+'T1-FDI-Otw-OMN'!AB23+'T1-FDI-Otw-QAT'!AB23+'T1-FDI-Otw-KWT'!AB23</f>
        <v>0</v>
      </c>
      <c r="AC23" s="220">
        <f>'T1-FDI-Otw-UAE'!AC23+'T1-FDI-Otw-BHR'!AC23+'T1-FDI-Otw-KSA'!AC23+'T1-FDI-Otw-OMN'!AC23+'T1-FDI-Otw-QAT'!AC23+'T1-FDI-Otw-KWT'!AC23</f>
        <v>0</v>
      </c>
      <c r="AD23" s="220">
        <f>'T1-FDI-Otw-UAE'!AD23+'T1-FDI-Otw-BHR'!AD23+'T1-FDI-Otw-KSA'!AD23+'T1-FDI-Otw-OMN'!AD23+'T1-FDI-Otw-QAT'!AD23+'T1-FDI-Otw-KWT'!AD23</f>
        <v>178.62</v>
      </c>
      <c r="AE23" s="220">
        <f>'T1-FDI-Otw-UAE'!AE23+'T1-FDI-Otw-BHR'!AE23+'T1-FDI-Otw-KSA'!AE23+'T1-FDI-Otw-OMN'!AE23+'T1-FDI-Otw-QAT'!AE23+'T1-FDI-Otw-KWT'!AE23</f>
        <v>128.79</v>
      </c>
      <c r="AF23" s="220">
        <f>'T1-FDI-Otw-UAE'!AF23+'T1-FDI-Otw-BHR'!AF23+'T1-FDI-Otw-KSA'!AF23+'T1-FDI-Otw-OMN'!AF23+'T1-FDI-Otw-QAT'!AF23+'T1-FDI-Otw-KWT'!AF23</f>
        <v>28.89</v>
      </c>
      <c r="AG23" s="220">
        <f>'T1-FDI-Otw-UAE'!AG23+'T1-FDI-Otw-BHR'!AG23+'T1-FDI-Otw-KSA'!AG23+'T1-FDI-Otw-OMN'!AG23+'T1-FDI-Otw-QAT'!AG23+'T1-FDI-Otw-KWT'!AG23</f>
        <v>29.184037539999999</v>
      </c>
      <c r="AH23" s="220">
        <f>'T1-FDI-Otw-UAE'!AH23+'T1-FDI-Otw-BHR'!AH23+'T1-FDI-Otw-KSA'!AH23+'T1-FDI-Otw-OMN'!AH23+'T1-FDI-Otw-QAT'!AH23+'T1-FDI-Otw-KWT'!AH23</f>
        <v>0</v>
      </c>
      <c r="AI23" s="220">
        <f>'T1-FDI-Otw-UAE'!AI23+'T1-FDI-Otw-BHR'!AI23+'T1-FDI-Otw-KSA'!AI23+'T1-FDI-Otw-OMN'!AI23+'T1-FDI-Otw-QAT'!AI23+'T1-FDI-Otw-KWT'!AI23</f>
        <v>0</v>
      </c>
      <c r="AJ23" s="220">
        <f>'T1-FDI-Otw-UAE'!AJ23+'T1-FDI-Otw-BHR'!AJ23+'T1-FDI-Otw-KSA'!AJ23+'T1-FDI-Otw-OMN'!AJ23+'T1-FDI-Otw-QAT'!AJ23+'T1-FDI-Otw-KWT'!AJ23</f>
        <v>0</v>
      </c>
      <c r="AK23" s="220">
        <f>'T1-FDI-Otw-UAE'!AK23+'T1-FDI-Otw-BHR'!AK23+'T1-FDI-Otw-KSA'!AK23+'T1-FDI-Otw-OMN'!AK23+'T1-FDI-Otw-QAT'!AK23+'T1-FDI-Otw-KWT'!AK23</f>
        <v>0</v>
      </c>
      <c r="AL23" s="220">
        <f>'T1-FDI-Otw-UAE'!AL23+'T1-FDI-Otw-BHR'!AL23+'T1-FDI-Otw-KSA'!AL23+'T1-FDI-Otw-OMN'!AL23+'T1-FDI-Otw-QAT'!AL23+'T1-FDI-Otw-KWT'!AL23</f>
        <v>0</v>
      </c>
      <c r="AP23" s="206"/>
    </row>
    <row r="24" spans="1:42" x14ac:dyDescent="0.25">
      <c r="A24" s="236" t="str">
        <f t="shared" si="0"/>
        <v>Kuwait</v>
      </c>
      <c r="B24" s="206" t="s">
        <v>34</v>
      </c>
      <c r="C24" s="206" t="s">
        <v>33</v>
      </c>
      <c r="D24" s="222" t="s">
        <v>1011</v>
      </c>
      <c r="E24">
        <v>513</v>
      </c>
      <c r="F24" s="225" t="s">
        <v>1011</v>
      </c>
      <c r="G24" s="132" t="s">
        <v>1010</v>
      </c>
      <c r="H24" s="224" t="s">
        <v>1009</v>
      </c>
      <c r="I24" s="223" t="s">
        <v>1008</v>
      </c>
      <c r="J24" s="212" t="s">
        <v>36</v>
      </c>
      <c r="K24" s="206" t="s">
        <v>36</v>
      </c>
      <c r="L24" s="206" t="s">
        <v>36</v>
      </c>
      <c r="M24" s="206" t="s">
        <v>3648</v>
      </c>
      <c r="N24" s="206">
        <v>34</v>
      </c>
      <c r="O24" s="206" t="s">
        <v>3647</v>
      </c>
      <c r="P24" s="287"/>
      <c r="Q24" s="287"/>
      <c r="R24" s="287"/>
      <c r="S24" s="287"/>
      <c r="T24" s="287"/>
      <c r="U24" s="287"/>
      <c r="V24" s="287"/>
      <c r="W24" s="287"/>
      <c r="X24" s="287"/>
      <c r="Y24" s="220">
        <f>'T1-FDI-Otw-UAE'!Y24+'T1-FDI-Otw-BHR'!Y24+'T1-FDI-Otw-KSA'!Y24+'T1-FDI-Otw-OMN'!Y24+'T1-FDI-Otw-QAT'!Y24+'T1-FDI-Otw-KWT'!Y24</f>
        <v>62.89</v>
      </c>
      <c r="Z24" s="220">
        <f>'T1-FDI-Otw-UAE'!Z24+'T1-FDI-Otw-BHR'!Z24+'T1-FDI-Otw-KSA'!Z24+'T1-FDI-Otw-OMN'!Z24+'T1-FDI-Otw-QAT'!Z24+'T1-FDI-Otw-KWT'!Z24</f>
        <v>394.49000000000007</v>
      </c>
      <c r="AA24" s="220">
        <f>'T1-FDI-Otw-UAE'!AA24+'T1-FDI-Otw-BHR'!AA24+'T1-FDI-Otw-KSA'!AA24+'T1-FDI-Otw-OMN'!AA24+'T1-FDI-Otw-QAT'!AA24+'T1-FDI-Otw-KWT'!AA24</f>
        <v>353.05999999999995</v>
      </c>
      <c r="AB24" s="220">
        <f>'T1-FDI-Otw-UAE'!AB24+'T1-FDI-Otw-BHR'!AB24+'T1-FDI-Otw-KSA'!AB24+'T1-FDI-Otw-OMN'!AB24+'T1-FDI-Otw-QAT'!AB24+'T1-FDI-Otw-KWT'!AB24</f>
        <v>457.97</v>
      </c>
      <c r="AC24" s="220">
        <f>'T1-FDI-Otw-UAE'!AC24+'T1-FDI-Otw-BHR'!AC24+'T1-FDI-Otw-KSA'!AC24+'T1-FDI-Otw-OMN'!AC24+'T1-FDI-Otw-QAT'!AC24+'T1-FDI-Otw-KWT'!AC24</f>
        <v>487.98739541942996</v>
      </c>
      <c r="AD24" s="220">
        <f>'T1-FDI-Otw-UAE'!AD24+'T1-FDI-Otw-BHR'!AD24+'T1-FDI-Otw-KSA'!AD24+'T1-FDI-Otw-OMN'!AD24+'T1-FDI-Otw-QAT'!AD24+'T1-FDI-Otw-KWT'!AD24</f>
        <v>555.51</v>
      </c>
      <c r="AE24" s="220">
        <f>'T1-FDI-Otw-UAE'!AE24+'T1-FDI-Otw-BHR'!AE24+'T1-FDI-Otw-KSA'!AE24+'T1-FDI-Otw-OMN'!AE24+'T1-FDI-Otw-QAT'!AE24+'T1-FDI-Otw-KWT'!AE24</f>
        <v>542.3599999999999</v>
      </c>
      <c r="AF24" s="220">
        <f>'T1-FDI-Otw-UAE'!AF24+'T1-FDI-Otw-BHR'!AF24+'T1-FDI-Otw-KSA'!AF24+'T1-FDI-Otw-OMN'!AF24+'T1-FDI-Otw-QAT'!AF24+'T1-FDI-Otw-KWT'!AF24</f>
        <v>516.79999999999995</v>
      </c>
      <c r="AG24" s="220">
        <f>'T1-FDI-Otw-UAE'!AG24+'T1-FDI-Otw-BHR'!AG24+'T1-FDI-Otw-KSA'!AG24+'T1-FDI-Otw-OMN'!AG24+'T1-FDI-Otw-QAT'!AG24+'T1-FDI-Otw-KWT'!AG24</f>
        <v>471.13</v>
      </c>
      <c r="AH24" s="220">
        <f>'T1-FDI-Otw-UAE'!AH24+'T1-FDI-Otw-BHR'!AH24+'T1-FDI-Otw-KSA'!AH24+'T1-FDI-Otw-OMN'!AH24+'T1-FDI-Otw-QAT'!AH24+'T1-FDI-Otw-KWT'!AH24</f>
        <v>513.29999999999995</v>
      </c>
      <c r="AI24" s="220">
        <f>'T1-FDI-Otw-UAE'!AI24+'T1-FDI-Otw-BHR'!AI24+'T1-FDI-Otw-KSA'!AI24+'T1-FDI-Otw-OMN'!AI24+'T1-FDI-Otw-QAT'!AI24+'T1-FDI-Otw-KWT'!AI24</f>
        <v>694.00000000000011</v>
      </c>
      <c r="AJ24" s="220">
        <f>'T1-FDI-Otw-UAE'!AJ24+'T1-FDI-Otw-BHR'!AJ24+'T1-FDI-Otw-KSA'!AJ24+'T1-FDI-Otw-OMN'!AJ24+'T1-FDI-Otw-QAT'!AJ24+'T1-FDI-Otw-KWT'!AJ24</f>
        <v>768.87000000000012</v>
      </c>
      <c r="AK24" s="220">
        <f>'T1-FDI-Otw-UAE'!AK24+'T1-FDI-Otw-BHR'!AK24+'T1-FDI-Otw-KSA'!AK24+'T1-FDI-Otw-OMN'!AK24+'T1-FDI-Otw-QAT'!AK24+'T1-FDI-Otw-KWT'!AK24</f>
        <v>843.1</v>
      </c>
      <c r="AL24" s="220">
        <f>'T1-FDI-Otw-UAE'!AL24+'T1-FDI-Otw-BHR'!AL24+'T1-FDI-Otw-KSA'!AL24+'T1-FDI-Otw-OMN'!AL24+'T1-FDI-Otw-QAT'!AL24+'T1-FDI-Otw-KWT'!AL24</f>
        <v>915.68999999999994</v>
      </c>
      <c r="AP24" s="206"/>
    </row>
    <row r="25" spans="1:42" x14ac:dyDescent="0.25">
      <c r="A25" s="236" t="str">
        <f t="shared" si="0"/>
        <v>Kuwait</v>
      </c>
      <c r="B25" s="206" t="s">
        <v>34</v>
      </c>
      <c r="C25" s="206" t="s">
        <v>33</v>
      </c>
      <c r="D25" s="222" t="s">
        <v>1007</v>
      </c>
      <c r="E25">
        <v>316</v>
      </c>
      <c r="F25" s="225" t="s">
        <v>1007</v>
      </c>
      <c r="G25" s="132" t="s">
        <v>1006</v>
      </c>
      <c r="H25" s="224" t="s">
        <v>1005</v>
      </c>
      <c r="I25" s="223" t="s">
        <v>1004</v>
      </c>
      <c r="J25" s="212" t="s">
        <v>36</v>
      </c>
      <c r="K25" s="206" t="s">
        <v>3657</v>
      </c>
      <c r="L25" s="206">
        <v>29</v>
      </c>
      <c r="M25" s="206" t="s">
        <v>3658</v>
      </c>
      <c r="N25" s="206">
        <v>419</v>
      </c>
      <c r="O25" s="206" t="s">
        <v>3659</v>
      </c>
      <c r="P25" s="287"/>
      <c r="Q25" s="287"/>
      <c r="R25" s="287"/>
      <c r="S25" s="287"/>
      <c r="T25" s="287"/>
      <c r="U25" s="287"/>
      <c r="V25" s="287"/>
      <c r="W25" s="287"/>
      <c r="X25" s="287"/>
      <c r="Y25" s="220">
        <f>'T1-FDI-Otw-UAE'!Y25+'T1-FDI-Otw-BHR'!Y25+'T1-FDI-Otw-KSA'!Y25+'T1-FDI-Otw-OMN'!Y25+'T1-FDI-Otw-QAT'!Y25+'T1-FDI-Otw-KWT'!Y25</f>
        <v>0</v>
      </c>
      <c r="Z25" s="220">
        <f>'T1-FDI-Otw-UAE'!Z25+'T1-FDI-Otw-BHR'!Z25+'T1-FDI-Otw-KSA'!Z25+'T1-FDI-Otw-OMN'!Z25+'T1-FDI-Otw-QAT'!Z25+'T1-FDI-Otw-KWT'!Z25</f>
        <v>0</v>
      </c>
      <c r="AA25" s="220">
        <f>'T1-FDI-Otw-UAE'!AA25+'T1-FDI-Otw-BHR'!AA25+'T1-FDI-Otw-KSA'!AA25+'T1-FDI-Otw-OMN'!AA25+'T1-FDI-Otw-QAT'!AA25+'T1-FDI-Otw-KWT'!AA25</f>
        <v>0</v>
      </c>
      <c r="AB25" s="220">
        <f>'T1-FDI-Otw-UAE'!AB25+'T1-FDI-Otw-BHR'!AB25+'T1-FDI-Otw-KSA'!AB25+'T1-FDI-Otw-OMN'!AB25+'T1-FDI-Otw-QAT'!AB25+'T1-FDI-Otw-KWT'!AB25</f>
        <v>0</v>
      </c>
      <c r="AC25" s="220">
        <f>'T1-FDI-Otw-UAE'!AC25+'T1-FDI-Otw-BHR'!AC25+'T1-FDI-Otw-KSA'!AC25+'T1-FDI-Otw-OMN'!AC25+'T1-FDI-Otw-QAT'!AC25+'T1-FDI-Otw-KWT'!AC25</f>
        <v>0</v>
      </c>
      <c r="AD25" s="220">
        <f>'T1-FDI-Otw-UAE'!AD25+'T1-FDI-Otw-BHR'!AD25+'T1-FDI-Otw-KSA'!AD25+'T1-FDI-Otw-OMN'!AD25+'T1-FDI-Otw-QAT'!AD25+'T1-FDI-Otw-KWT'!AD25</f>
        <v>0</v>
      </c>
      <c r="AE25" s="220">
        <f>'T1-FDI-Otw-UAE'!AE25+'T1-FDI-Otw-BHR'!AE25+'T1-FDI-Otw-KSA'!AE25+'T1-FDI-Otw-OMN'!AE25+'T1-FDI-Otw-QAT'!AE25+'T1-FDI-Otw-KWT'!AE25</f>
        <v>0</v>
      </c>
      <c r="AF25" s="220">
        <f>'T1-FDI-Otw-UAE'!AF25+'T1-FDI-Otw-BHR'!AF25+'T1-FDI-Otw-KSA'!AF25+'T1-FDI-Otw-OMN'!AF25+'T1-FDI-Otw-QAT'!AF25+'T1-FDI-Otw-KWT'!AF25</f>
        <v>0</v>
      </c>
      <c r="AG25" s="220">
        <f>'T1-FDI-Otw-UAE'!AG25+'T1-FDI-Otw-BHR'!AG25+'T1-FDI-Otw-KSA'!AG25+'T1-FDI-Otw-OMN'!AG25+'T1-FDI-Otw-QAT'!AG25+'T1-FDI-Otw-KWT'!AG25</f>
        <v>0</v>
      </c>
      <c r="AH25" s="220">
        <f>'T1-FDI-Otw-UAE'!AH25+'T1-FDI-Otw-BHR'!AH25+'T1-FDI-Otw-KSA'!AH25+'T1-FDI-Otw-OMN'!AH25+'T1-FDI-Otw-QAT'!AH25+'T1-FDI-Otw-KWT'!AH25</f>
        <v>0</v>
      </c>
      <c r="AI25" s="220">
        <f>'T1-FDI-Otw-UAE'!AI25+'T1-FDI-Otw-BHR'!AI25+'T1-FDI-Otw-KSA'!AI25+'T1-FDI-Otw-OMN'!AI25+'T1-FDI-Otw-QAT'!AI25+'T1-FDI-Otw-KWT'!AI25</f>
        <v>0</v>
      </c>
      <c r="AJ25" s="220">
        <f>'T1-FDI-Otw-UAE'!AJ25+'T1-FDI-Otw-BHR'!AJ25+'T1-FDI-Otw-KSA'!AJ25+'T1-FDI-Otw-OMN'!AJ25+'T1-FDI-Otw-QAT'!AJ25+'T1-FDI-Otw-KWT'!AJ25</f>
        <v>0</v>
      </c>
      <c r="AK25" s="220">
        <f>'T1-FDI-Otw-UAE'!AK25+'T1-FDI-Otw-BHR'!AK25+'T1-FDI-Otw-KSA'!AK25+'T1-FDI-Otw-OMN'!AK25+'T1-FDI-Otw-QAT'!AK25+'T1-FDI-Otw-KWT'!AK25</f>
        <v>0</v>
      </c>
      <c r="AL25" s="220">
        <f>'T1-FDI-Otw-UAE'!AL25+'T1-FDI-Otw-BHR'!AL25+'T1-FDI-Otw-KSA'!AL25+'T1-FDI-Otw-OMN'!AL25+'T1-FDI-Otw-QAT'!AL25+'T1-FDI-Otw-KWT'!AL25</f>
        <v>0</v>
      </c>
      <c r="AP25" s="206"/>
    </row>
    <row r="26" spans="1:42" x14ac:dyDescent="0.25">
      <c r="A26" s="236" t="str">
        <f t="shared" si="0"/>
        <v>Kuwait</v>
      </c>
      <c r="B26" s="206" t="s">
        <v>34</v>
      </c>
      <c r="C26" s="206" t="s">
        <v>33</v>
      </c>
      <c r="D26" s="222" t="s">
        <v>1003</v>
      </c>
      <c r="E26">
        <v>913</v>
      </c>
      <c r="F26" s="225" t="s">
        <v>1002</v>
      </c>
      <c r="G26" s="132" t="s">
        <v>1001</v>
      </c>
      <c r="H26" s="224" t="s">
        <v>1000</v>
      </c>
      <c r="I26" s="223" t="s">
        <v>999</v>
      </c>
      <c r="J26" s="212" t="s">
        <v>36</v>
      </c>
      <c r="K26" s="206" t="s">
        <v>36</v>
      </c>
      <c r="L26" s="206" t="s">
        <v>36</v>
      </c>
      <c r="M26" s="206" t="s">
        <v>3663</v>
      </c>
      <c r="N26" s="206">
        <v>151</v>
      </c>
      <c r="O26" s="206" t="s">
        <v>3650</v>
      </c>
      <c r="P26" s="287"/>
      <c r="Q26" s="287"/>
      <c r="R26" s="287"/>
      <c r="S26" s="287"/>
      <c r="T26" s="287"/>
      <c r="U26" s="287"/>
      <c r="V26" s="287"/>
      <c r="W26" s="287"/>
      <c r="X26" s="287"/>
      <c r="Y26" s="220">
        <f>'T1-FDI-Otw-UAE'!Y26+'T1-FDI-Otw-BHR'!Y26+'T1-FDI-Otw-KSA'!Y26+'T1-FDI-Otw-OMN'!Y26+'T1-FDI-Otw-QAT'!Y26+'T1-FDI-Otw-KWT'!Y26</f>
        <v>3.6271</v>
      </c>
      <c r="Z26" s="220">
        <f>'T1-FDI-Otw-UAE'!Z26+'T1-FDI-Otw-BHR'!Z26+'T1-FDI-Otw-KSA'!Z26+'T1-FDI-Otw-OMN'!Z26+'T1-FDI-Otw-QAT'!Z26+'T1-FDI-Otw-KWT'!Z26</f>
        <v>5.3645000000000005</v>
      </c>
      <c r="AA26" s="220">
        <f>'T1-FDI-Otw-UAE'!AA26+'T1-FDI-Otw-BHR'!AA26+'T1-FDI-Otw-KSA'!AA26+'T1-FDI-Otw-OMN'!AA26+'T1-FDI-Otw-QAT'!AA26+'T1-FDI-Otw-KWT'!AA26</f>
        <v>6.1271000000000004</v>
      </c>
      <c r="AB26" s="220">
        <f>'T1-FDI-Otw-UAE'!AB26+'T1-FDI-Otw-BHR'!AB26+'T1-FDI-Otw-KSA'!AB26+'T1-FDI-Otw-OMN'!AB26+'T1-FDI-Otw-QAT'!AB26+'T1-FDI-Otw-KWT'!AB26</f>
        <v>11.635899999999999</v>
      </c>
      <c r="AC26" s="220">
        <f>'T1-FDI-Otw-UAE'!AC26+'T1-FDI-Otw-BHR'!AC26+'T1-FDI-Otw-KSA'!AC26+'T1-FDI-Otw-OMN'!AC26+'T1-FDI-Otw-QAT'!AC26+'T1-FDI-Otw-KWT'!AC26</f>
        <v>15.4771</v>
      </c>
      <c r="AD26" s="220">
        <f>'T1-FDI-Otw-UAE'!AD26+'T1-FDI-Otw-BHR'!AD26+'T1-FDI-Otw-KSA'!AD26+'T1-FDI-Otw-OMN'!AD26+'T1-FDI-Otw-QAT'!AD26+'T1-FDI-Otw-KWT'!AD26</f>
        <v>43.111286570000004</v>
      </c>
      <c r="AE26" s="220">
        <f>'T1-FDI-Otw-UAE'!AE26+'T1-FDI-Otw-BHR'!AE26+'T1-FDI-Otw-KSA'!AE26+'T1-FDI-Otw-OMN'!AE26+'T1-FDI-Otw-QAT'!AE26+'T1-FDI-Otw-KWT'!AE26</f>
        <v>59.106931769999996</v>
      </c>
      <c r="AF26" s="220">
        <f>'T1-FDI-Otw-UAE'!AF26+'T1-FDI-Otw-BHR'!AF26+'T1-FDI-Otw-KSA'!AF26+'T1-FDI-Otw-OMN'!AF26+'T1-FDI-Otw-QAT'!AF26+'T1-FDI-Otw-KWT'!AF26</f>
        <v>74.279370810000017</v>
      </c>
      <c r="AG26" s="220">
        <f>'T1-FDI-Otw-UAE'!AG26+'T1-FDI-Otw-BHR'!AG26+'T1-FDI-Otw-KSA'!AG26+'T1-FDI-Otw-OMN'!AG26+'T1-FDI-Otw-QAT'!AG26+'T1-FDI-Otw-KWT'!AG26</f>
        <v>90.562592366099992</v>
      </c>
      <c r="AH26" s="220">
        <f>'T1-FDI-Otw-UAE'!AH26+'T1-FDI-Otw-BHR'!AH26+'T1-FDI-Otw-KSA'!AH26+'T1-FDI-Otw-OMN'!AH26+'T1-FDI-Otw-QAT'!AH26+'T1-FDI-Otw-KWT'!AH26</f>
        <v>126.4646015</v>
      </c>
      <c r="AI26" s="220">
        <f>'T1-FDI-Otw-UAE'!AI26+'T1-FDI-Otw-BHR'!AI26+'T1-FDI-Otw-KSA'!AI26+'T1-FDI-Otw-OMN'!AI26+'T1-FDI-Otw-QAT'!AI26+'T1-FDI-Otw-KWT'!AI26</f>
        <v>178.34561520000003</v>
      </c>
      <c r="AJ26" s="220">
        <f>'T1-FDI-Otw-UAE'!AJ26+'T1-FDI-Otw-BHR'!AJ26+'T1-FDI-Otw-KSA'!AJ26+'T1-FDI-Otw-OMN'!AJ26+'T1-FDI-Otw-QAT'!AJ26+'T1-FDI-Otw-KWT'!AJ26</f>
        <v>186.93873930000004</v>
      </c>
      <c r="AK26" s="220">
        <f>'T1-FDI-Otw-UAE'!AK26+'T1-FDI-Otw-BHR'!AK26+'T1-FDI-Otw-KSA'!AK26+'T1-FDI-Otw-OMN'!AK26+'T1-FDI-Otw-QAT'!AK26+'T1-FDI-Otw-KWT'!AK26</f>
        <v>265.78008069999998</v>
      </c>
      <c r="AL26" s="220">
        <f>'T1-FDI-Otw-UAE'!AL26+'T1-FDI-Otw-BHR'!AL26+'T1-FDI-Otw-KSA'!AL26+'T1-FDI-Otw-OMN'!AL26+'T1-FDI-Otw-QAT'!AL26+'T1-FDI-Otw-KWT'!AL26</f>
        <v>309.97259139999994</v>
      </c>
      <c r="AP26" s="206"/>
    </row>
    <row r="27" spans="1:42" x14ac:dyDescent="0.25">
      <c r="A27" s="236" t="str">
        <f t="shared" si="0"/>
        <v>Kuwait</v>
      </c>
      <c r="B27" s="206" t="s">
        <v>34</v>
      </c>
      <c r="C27" s="206" t="s">
        <v>33</v>
      </c>
      <c r="D27" s="222" t="s">
        <v>998</v>
      </c>
      <c r="E27">
        <v>124</v>
      </c>
      <c r="F27" s="225" t="s">
        <v>998</v>
      </c>
      <c r="G27" s="132" t="s">
        <v>997</v>
      </c>
      <c r="H27" s="224" t="s">
        <v>996</v>
      </c>
      <c r="I27" s="223" t="s">
        <v>995</v>
      </c>
      <c r="J27" s="212" t="s">
        <v>31</v>
      </c>
      <c r="K27" s="206" t="s">
        <v>36</v>
      </c>
      <c r="L27" s="206" t="s">
        <v>36</v>
      </c>
      <c r="M27" s="206" t="s">
        <v>3662</v>
      </c>
      <c r="N27" s="206">
        <v>155</v>
      </c>
      <c r="O27" s="206" t="s">
        <v>3650</v>
      </c>
      <c r="P27" s="287"/>
      <c r="Q27" s="287"/>
      <c r="R27" s="287"/>
      <c r="S27" s="287"/>
      <c r="T27" s="287"/>
      <c r="U27" s="287"/>
      <c r="V27" s="287"/>
      <c r="W27" s="287"/>
      <c r="X27" s="287"/>
      <c r="Y27" s="220">
        <f>'T1-FDI-Otw-UAE'!Y27+'T1-FDI-Otw-BHR'!Y27+'T1-FDI-Otw-KSA'!Y27+'T1-FDI-Otw-OMN'!Y27+'T1-FDI-Otw-QAT'!Y27+'T1-FDI-Otw-KWT'!Y27</f>
        <v>0</v>
      </c>
      <c r="Z27" s="220">
        <f>'T1-FDI-Otw-UAE'!Z27+'T1-FDI-Otw-BHR'!Z27+'T1-FDI-Otw-KSA'!Z27+'T1-FDI-Otw-OMN'!Z27+'T1-FDI-Otw-QAT'!Z27+'T1-FDI-Otw-KWT'!Z27</f>
        <v>-183.05940000000001</v>
      </c>
      <c r="AA27" s="220">
        <f>'T1-FDI-Otw-UAE'!AA27+'T1-FDI-Otw-BHR'!AA27+'T1-FDI-Otw-KSA'!AA27+'T1-FDI-Otw-OMN'!AA27+'T1-FDI-Otw-QAT'!AA27+'T1-FDI-Otw-KWT'!AA27</f>
        <v>-558.12359000000004</v>
      </c>
      <c r="AB27" s="220">
        <f>'T1-FDI-Otw-UAE'!AB27+'T1-FDI-Otw-BHR'!AB27+'T1-FDI-Otw-KSA'!AB27+'T1-FDI-Otw-OMN'!AB27+'T1-FDI-Otw-QAT'!AB27+'T1-FDI-Otw-KWT'!AB27</f>
        <v>-718.67717999999991</v>
      </c>
      <c r="AC27" s="220">
        <f>'T1-FDI-Otw-UAE'!AC27+'T1-FDI-Otw-BHR'!AC27+'T1-FDI-Otw-KSA'!AC27+'T1-FDI-Otw-OMN'!AC27+'T1-FDI-Otw-QAT'!AC27+'T1-FDI-Otw-KWT'!AC27</f>
        <v>-306.43602000000004</v>
      </c>
      <c r="AD27" s="220">
        <f>'T1-FDI-Otw-UAE'!AD27+'T1-FDI-Otw-BHR'!AD27+'T1-FDI-Otw-KSA'!AD27+'T1-FDI-Otw-OMN'!AD27+'T1-FDI-Otw-QAT'!AD27+'T1-FDI-Otw-KWT'!AD27</f>
        <v>-97.613640000000004</v>
      </c>
      <c r="AE27" s="220">
        <f>'T1-FDI-Otw-UAE'!AE27+'T1-FDI-Otw-BHR'!AE27+'T1-FDI-Otw-KSA'!AE27+'T1-FDI-Otw-OMN'!AE27+'T1-FDI-Otw-QAT'!AE27+'T1-FDI-Otw-KWT'!AE27</f>
        <v>-67.390529999999998</v>
      </c>
      <c r="AF27" s="220">
        <f>'T1-FDI-Otw-UAE'!AF27+'T1-FDI-Otw-BHR'!AF27+'T1-FDI-Otw-KSA'!AF27+'T1-FDI-Otw-OMN'!AF27+'T1-FDI-Otw-QAT'!AF27+'T1-FDI-Otw-KWT'!AF27</f>
        <v>171.11227948000001</v>
      </c>
      <c r="AG27" s="220">
        <f>'T1-FDI-Otw-UAE'!AG27+'T1-FDI-Otw-BHR'!AG27+'T1-FDI-Otw-KSA'!AG27+'T1-FDI-Otw-OMN'!AG27+'T1-FDI-Otw-QAT'!AG27+'T1-FDI-Otw-KWT'!AG27</f>
        <v>183.49347999999998</v>
      </c>
      <c r="AH27" s="220">
        <f>'T1-FDI-Otw-UAE'!AH27+'T1-FDI-Otw-BHR'!AH27+'T1-FDI-Otw-KSA'!AH27+'T1-FDI-Otw-OMN'!AH27+'T1-FDI-Otw-QAT'!AH27+'T1-FDI-Otw-KWT'!AH27</f>
        <v>-66.638999999999996</v>
      </c>
      <c r="AI27" s="220">
        <f>'T1-FDI-Otw-UAE'!AI27+'T1-FDI-Otw-BHR'!AI27+'T1-FDI-Otw-KSA'!AI27+'T1-FDI-Otw-OMN'!AI27+'T1-FDI-Otw-QAT'!AI27+'T1-FDI-Otw-KWT'!AI27</f>
        <v>-37.633900000000004</v>
      </c>
      <c r="AJ27" s="220">
        <f>'T1-FDI-Otw-UAE'!AJ27+'T1-FDI-Otw-BHR'!AJ27+'T1-FDI-Otw-KSA'!AJ27+'T1-FDI-Otw-OMN'!AJ27+'T1-FDI-Otw-QAT'!AJ27+'T1-FDI-Otw-KWT'!AJ27</f>
        <v>227.87246999999996</v>
      </c>
      <c r="AK27" s="220">
        <f>'T1-FDI-Otw-UAE'!AK27+'T1-FDI-Otw-BHR'!AK27+'T1-FDI-Otw-KSA'!AK27+'T1-FDI-Otw-OMN'!AK27+'T1-FDI-Otw-QAT'!AK27+'T1-FDI-Otw-KWT'!AK27</f>
        <v>311.80477999999999</v>
      </c>
      <c r="AL27" s="220">
        <f>'T1-FDI-Otw-UAE'!AL27+'T1-FDI-Otw-BHR'!AL27+'T1-FDI-Otw-KSA'!AL27+'T1-FDI-Otw-OMN'!AL27+'T1-FDI-Otw-QAT'!AL27+'T1-FDI-Otw-KWT'!AL27</f>
        <v>901.59697999999992</v>
      </c>
      <c r="AP27" s="206"/>
    </row>
    <row r="28" spans="1:42" x14ac:dyDescent="0.25">
      <c r="A28" s="236" t="str">
        <f t="shared" si="0"/>
        <v>Kuwait</v>
      </c>
      <c r="B28" s="206" t="s">
        <v>34</v>
      </c>
      <c r="C28" s="206" t="s">
        <v>33</v>
      </c>
      <c r="D28" s="222" t="s">
        <v>994</v>
      </c>
      <c r="E28">
        <v>339</v>
      </c>
      <c r="F28" s="225" t="s">
        <v>994</v>
      </c>
      <c r="G28" s="132" t="s">
        <v>993</v>
      </c>
      <c r="H28" s="224" t="s">
        <v>992</v>
      </c>
      <c r="I28" s="223" t="s">
        <v>991</v>
      </c>
      <c r="J28" s="212" t="s">
        <v>36</v>
      </c>
      <c r="K28" s="206" t="s">
        <v>3664</v>
      </c>
      <c r="L28" s="206">
        <v>13</v>
      </c>
      <c r="M28" s="206" t="s">
        <v>3658</v>
      </c>
      <c r="N28" s="206">
        <v>419</v>
      </c>
      <c r="O28" s="206" t="s">
        <v>3659</v>
      </c>
      <c r="P28" s="287"/>
      <c r="Q28" s="287"/>
      <c r="R28" s="287"/>
      <c r="S28" s="287"/>
      <c r="T28" s="287"/>
      <c r="U28" s="287"/>
      <c r="V28" s="287"/>
      <c r="W28" s="287"/>
      <c r="X28" s="287"/>
      <c r="Y28" s="220">
        <f>'T1-FDI-Otw-UAE'!Y28+'T1-FDI-Otw-BHR'!Y28+'T1-FDI-Otw-KSA'!Y28+'T1-FDI-Otw-OMN'!Y28+'T1-FDI-Otw-QAT'!Y28+'T1-FDI-Otw-KWT'!Y28</f>
        <v>0</v>
      </c>
      <c r="Z28" s="220">
        <f>'T1-FDI-Otw-UAE'!Z28+'T1-FDI-Otw-BHR'!Z28+'T1-FDI-Otw-KSA'!Z28+'T1-FDI-Otw-OMN'!Z28+'T1-FDI-Otw-QAT'!Z28+'T1-FDI-Otw-KWT'!Z28</f>
        <v>0</v>
      </c>
      <c r="AA28" s="220">
        <f>'T1-FDI-Otw-UAE'!AA28+'T1-FDI-Otw-BHR'!AA28+'T1-FDI-Otw-KSA'!AA28+'T1-FDI-Otw-OMN'!AA28+'T1-FDI-Otw-QAT'!AA28+'T1-FDI-Otw-KWT'!AA28</f>
        <v>0</v>
      </c>
      <c r="AB28" s="220">
        <f>'T1-FDI-Otw-UAE'!AB28+'T1-FDI-Otw-BHR'!AB28+'T1-FDI-Otw-KSA'!AB28+'T1-FDI-Otw-OMN'!AB28+'T1-FDI-Otw-QAT'!AB28+'T1-FDI-Otw-KWT'!AB28</f>
        <v>0</v>
      </c>
      <c r="AC28" s="220">
        <f>'T1-FDI-Otw-UAE'!AC28+'T1-FDI-Otw-BHR'!AC28+'T1-FDI-Otw-KSA'!AC28+'T1-FDI-Otw-OMN'!AC28+'T1-FDI-Otw-QAT'!AC28+'T1-FDI-Otw-KWT'!AC28</f>
        <v>0</v>
      </c>
      <c r="AD28" s="220">
        <f>'T1-FDI-Otw-UAE'!AD28+'T1-FDI-Otw-BHR'!AD28+'T1-FDI-Otw-KSA'!AD28+'T1-FDI-Otw-OMN'!AD28+'T1-FDI-Otw-QAT'!AD28+'T1-FDI-Otw-KWT'!AD28</f>
        <v>0</v>
      </c>
      <c r="AE28" s="220">
        <f>'T1-FDI-Otw-UAE'!AE28+'T1-FDI-Otw-BHR'!AE28+'T1-FDI-Otw-KSA'!AE28+'T1-FDI-Otw-OMN'!AE28+'T1-FDI-Otw-QAT'!AE28+'T1-FDI-Otw-KWT'!AE28</f>
        <v>0</v>
      </c>
      <c r="AF28" s="220">
        <f>'T1-FDI-Otw-UAE'!AF28+'T1-FDI-Otw-BHR'!AF28+'T1-FDI-Otw-KSA'!AF28+'T1-FDI-Otw-OMN'!AF28+'T1-FDI-Otw-QAT'!AF28+'T1-FDI-Otw-KWT'!AF28</f>
        <v>0</v>
      </c>
      <c r="AG28" s="220">
        <f>'T1-FDI-Otw-UAE'!AG28+'T1-FDI-Otw-BHR'!AG28+'T1-FDI-Otw-KSA'!AG28+'T1-FDI-Otw-OMN'!AG28+'T1-FDI-Otw-QAT'!AG28+'T1-FDI-Otw-KWT'!AG28</f>
        <v>0</v>
      </c>
      <c r="AH28" s="220">
        <f>'T1-FDI-Otw-UAE'!AH28+'T1-FDI-Otw-BHR'!AH28+'T1-FDI-Otw-KSA'!AH28+'T1-FDI-Otw-OMN'!AH28+'T1-FDI-Otw-QAT'!AH28+'T1-FDI-Otw-KWT'!AH28</f>
        <v>0</v>
      </c>
      <c r="AI28" s="220">
        <f>'T1-FDI-Otw-UAE'!AI28+'T1-FDI-Otw-BHR'!AI28+'T1-FDI-Otw-KSA'!AI28+'T1-FDI-Otw-OMN'!AI28+'T1-FDI-Otw-QAT'!AI28+'T1-FDI-Otw-KWT'!AI28</f>
        <v>0</v>
      </c>
      <c r="AJ28" s="220">
        <f>'T1-FDI-Otw-UAE'!AJ28+'T1-FDI-Otw-BHR'!AJ28+'T1-FDI-Otw-KSA'!AJ28+'T1-FDI-Otw-OMN'!AJ28+'T1-FDI-Otw-QAT'!AJ28+'T1-FDI-Otw-KWT'!AJ28</f>
        <v>0</v>
      </c>
      <c r="AK28" s="220">
        <f>'T1-FDI-Otw-UAE'!AK28+'T1-FDI-Otw-BHR'!AK28+'T1-FDI-Otw-KSA'!AK28+'T1-FDI-Otw-OMN'!AK28+'T1-FDI-Otw-QAT'!AK28+'T1-FDI-Otw-KWT'!AK28</f>
        <v>0</v>
      </c>
      <c r="AL28" s="220">
        <f>'T1-FDI-Otw-UAE'!AL28+'T1-FDI-Otw-BHR'!AL28+'T1-FDI-Otw-KSA'!AL28+'T1-FDI-Otw-OMN'!AL28+'T1-FDI-Otw-QAT'!AL28+'T1-FDI-Otw-KWT'!AL28</f>
        <v>0</v>
      </c>
      <c r="AP28" s="206"/>
    </row>
    <row r="29" spans="1:42" x14ac:dyDescent="0.25">
      <c r="A29" s="236" t="str">
        <f t="shared" si="0"/>
        <v>Kuwait</v>
      </c>
      <c r="B29" s="206" t="s">
        <v>34</v>
      </c>
      <c r="C29" s="206" t="s">
        <v>33</v>
      </c>
      <c r="D29" s="222" t="s">
        <v>990</v>
      </c>
      <c r="E29">
        <v>638</v>
      </c>
      <c r="F29" s="225" t="s">
        <v>990</v>
      </c>
      <c r="G29" s="132" t="s">
        <v>989</v>
      </c>
      <c r="H29" s="224" t="s">
        <v>988</v>
      </c>
      <c r="I29" s="223" t="s">
        <v>987</v>
      </c>
      <c r="J29" s="212" t="s">
        <v>36</v>
      </c>
      <c r="K29" s="206" t="s">
        <v>3665</v>
      </c>
      <c r="L29" s="206">
        <v>11</v>
      </c>
      <c r="M29" s="206" t="s">
        <v>3656</v>
      </c>
      <c r="N29" s="206">
        <v>202</v>
      </c>
      <c r="O29" s="206" t="s">
        <v>3652</v>
      </c>
      <c r="P29" s="287"/>
      <c r="Q29" s="287"/>
      <c r="R29" s="287"/>
      <c r="S29" s="287"/>
      <c r="T29" s="287"/>
      <c r="U29" s="287"/>
      <c r="V29" s="287"/>
      <c r="W29" s="287"/>
      <c r="X29" s="287"/>
      <c r="Y29" s="220">
        <f>'T1-FDI-Otw-UAE'!Y29+'T1-FDI-Otw-BHR'!Y29+'T1-FDI-Otw-KSA'!Y29+'T1-FDI-Otw-OMN'!Y29+'T1-FDI-Otw-QAT'!Y29+'T1-FDI-Otw-KWT'!Y29</f>
        <v>0</v>
      </c>
      <c r="Z29" s="220">
        <f>'T1-FDI-Otw-UAE'!Z29+'T1-FDI-Otw-BHR'!Z29+'T1-FDI-Otw-KSA'!Z29+'T1-FDI-Otw-OMN'!Z29+'T1-FDI-Otw-QAT'!Z29+'T1-FDI-Otw-KWT'!Z29</f>
        <v>0</v>
      </c>
      <c r="AA29" s="220">
        <f>'T1-FDI-Otw-UAE'!AA29+'T1-FDI-Otw-BHR'!AA29+'T1-FDI-Otw-KSA'!AA29+'T1-FDI-Otw-OMN'!AA29+'T1-FDI-Otw-QAT'!AA29+'T1-FDI-Otw-KWT'!AA29</f>
        <v>18.133757289999998</v>
      </c>
      <c r="AB29" s="220">
        <f>'T1-FDI-Otw-UAE'!AB29+'T1-FDI-Otw-BHR'!AB29+'T1-FDI-Otw-KSA'!AB29+'T1-FDI-Otw-OMN'!AB29+'T1-FDI-Otw-QAT'!AB29+'T1-FDI-Otw-KWT'!AB29</f>
        <v>21.203363460000002</v>
      </c>
      <c r="AC29" s="220">
        <f>'T1-FDI-Otw-UAE'!AC29+'T1-FDI-Otw-BHR'!AC29+'T1-FDI-Otw-KSA'!AC29+'T1-FDI-Otw-OMN'!AC29+'T1-FDI-Otw-QAT'!AC29+'T1-FDI-Otw-KWT'!AC29</f>
        <v>0</v>
      </c>
      <c r="AD29" s="220">
        <f>'T1-FDI-Otw-UAE'!AD29+'T1-FDI-Otw-BHR'!AD29+'T1-FDI-Otw-KSA'!AD29+'T1-FDI-Otw-OMN'!AD29+'T1-FDI-Otw-QAT'!AD29+'T1-FDI-Otw-KWT'!AD29</f>
        <v>9.2544175910000013E-5</v>
      </c>
      <c r="AE29" s="220">
        <f>'T1-FDI-Otw-UAE'!AE29+'T1-FDI-Otw-BHR'!AE29+'T1-FDI-Otw-KSA'!AE29+'T1-FDI-Otw-OMN'!AE29+'T1-FDI-Otw-QAT'!AE29+'T1-FDI-Otw-KWT'!AE29</f>
        <v>0</v>
      </c>
      <c r="AF29" s="220">
        <f>'T1-FDI-Otw-UAE'!AF29+'T1-FDI-Otw-BHR'!AF29+'T1-FDI-Otw-KSA'!AF29+'T1-FDI-Otw-OMN'!AF29+'T1-FDI-Otw-QAT'!AF29+'T1-FDI-Otw-KWT'!AF29</f>
        <v>0</v>
      </c>
      <c r="AG29" s="220">
        <f>'T1-FDI-Otw-UAE'!AG29+'T1-FDI-Otw-BHR'!AG29+'T1-FDI-Otw-KSA'!AG29+'T1-FDI-Otw-OMN'!AG29+'T1-FDI-Otw-QAT'!AG29+'T1-FDI-Otw-KWT'!AG29</f>
        <v>19.88742525</v>
      </c>
      <c r="AH29" s="220">
        <f>'T1-FDI-Otw-UAE'!AH29+'T1-FDI-Otw-BHR'!AH29+'T1-FDI-Otw-KSA'!AH29+'T1-FDI-Otw-OMN'!AH29+'T1-FDI-Otw-QAT'!AH29+'T1-FDI-Otw-KWT'!AH29</f>
        <v>29.75900309</v>
      </c>
      <c r="AI29" s="220">
        <f>'T1-FDI-Otw-UAE'!AI29+'T1-FDI-Otw-BHR'!AI29+'T1-FDI-Otw-KSA'!AI29+'T1-FDI-Otw-OMN'!AI29+'T1-FDI-Otw-QAT'!AI29+'T1-FDI-Otw-KWT'!AI29</f>
        <v>30.50682024</v>
      </c>
      <c r="AJ29" s="220">
        <f>'T1-FDI-Otw-UAE'!AJ29+'T1-FDI-Otw-BHR'!AJ29+'T1-FDI-Otw-KSA'!AJ29+'T1-FDI-Otw-OMN'!AJ29+'T1-FDI-Otw-QAT'!AJ29+'T1-FDI-Otw-KWT'!AJ29</f>
        <v>31.14056442</v>
      </c>
      <c r="AK29" s="220">
        <f>'T1-FDI-Otw-UAE'!AK29+'T1-FDI-Otw-BHR'!AK29+'T1-FDI-Otw-KSA'!AK29+'T1-FDI-Otw-OMN'!AK29+'T1-FDI-Otw-QAT'!AK29+'T1-FDI-Otw-KWT'!AK29</f>
        <v>17.957913170000001</v>
      </c>
      <c r="AL29" s="220">
        <f>'T1-FDI-Otw-UAE'!AL29+'T1-FDI-Otw-BHR'!AL29+'T1-FDI-Otw-KSA'!AL29+'T1-FDI-Otw-OMN'!AL29+'T1-FDI-Otw-QAT'!AL29+'T1-FDI-Otw-KWT'!AL29</f>
        <v>16.549488789999998</v>
      </c>
      <c r="AP29" s="206"/>
    </row>
    <row r="30" spans="1:42" x14ac:dyDescent="0.25">
      <c r="A30" s="236" t="str">
        <f t="shared" si="0"/>
        <v>Kuwait</v>
      </c>
      <c r="B30" s="206" t="s">
        <v>34</v>
      </c>
      <c r="C30" s="206" t="s">
        <v>33</v>
      </c>
      <c r="D30" s="222" t="s">
        <v>986</v>
      </c>
      <c r="E30">
        <v>319</v>
      </c>
      <c r="F30" s="225" t="s">
        <v>986</v>
      </c>
      <c r="G30" s="132" t="s">
        <v>985</v>
      </c>
      <c r="H30" s="224" t="s">
        <v>984</v>
      </c>
      <c r="I30" s="223" t="s">
        <v>983</v>
      </c>
      <c r="J30" s="212" t="s">
        <v>36</v>
      </c>
      <c r="K30" s="206" t="s">
        <v>36</v>
      </c>
      <c r="L30" s="206" t="s">
        <v>36</v>
      </c>
      <c r="M30" s="206" t="s">
        <v>3666</v>
      </c>
      <c r="N30" s="206">
        <v>21</v>
      </c>
      <c r="O30" s="206" t="s">
        <v>3659</v>
      </c>
      <c r="P30" s="287"/>
      <c r="Q30" s="287"/>
      <c r="R30" s="287"/>
      <c r="S30" s="287"/>
      <c r="T30" s="287"/>
      <c r="U30" s="287"/>
      <c r="V30" s="287"/>
      <c r="W30" s="287"/>
      <c r="X30" s="287"/>
      <c r="Y30" s="220">
        <f>'T1-FDI-Otw-UAE'!Y30+'T1-FDI-Otw-BHR'!Y30+'T1-FDI-Otw-KSA'!Y30+'T1-FDI-Otw-OMN'!Y30+'T1-FDI-Otw-QAT'!Y30+'T1-FDI-Otw-KWT'!Y30</f>
        <v>0</v>
      </c>
      <c r="Z30" s="220">
        <f>'T1-FDI-Otw-UAE'!Z30+'T1-FDI-Otw-BHR'!Z30+'T1-FDI-Otw-KSA'!Z30+'T1-FDI-Otw-OMN'!Z30+'T1-FDI-Otw-QAT'!Z30+'T1-FDI-Otw-KWT'!Z30</f>
        <v>0</v>
      </c>
      <c r="AA30" s="220">
        <f>'T1-FDI-Otw-UAE'!AA30+'T1-FDI-Otw-BHR'!AA30+'T1-FDI-Otw-KSA'!AA30+'T1-FDI-Otw-OMN'!AA30+'T1-FDI-Otw-QAT'!AA30+'T1-FDI-Otw-KWT'!AA30</f>
        <v>0</v>
      </c>
      <c r="AB30" s="220">
        <f>'T1-FDI-Otw-UAE'!AB30+'T1-FDI-Otw-BHR'!AB30+'T1-FDI-Otw-KSA'!AB30+'T1-FDI-Otw-OMN'!AB30+'T1-FDI-Otw-QAT'!AB30+'T1-FDI-Otw-KWT'!AB30</f>
        <v>0</v>
      </c>
      <c r="AC30" s="220">
        <f>'T1-FDI-Otw-UAE'!AC30+'T1-FDI-Otw-BHR'!AC30+'T1-FDI-Otw-KSA'!AC30+'T1-FDI-Otw-OMN'!AC30+'T1-FDI-Otw-QAT'!AC30+'T1-FDI-Otw-KWT'!AC30</f>
        <v>0</v>
      </c>
      <c r="AD30" s="220">
        <f>'T1-FDI-Otw-UAE'!AD30+'T1-FDI-Otw-BHR'!AD30+'T1-FDI-Otw-KSA'!AD30+'T1-FDI-Otw-OMN'!AD30+'T1-FDI-Otw-QAT'!AD30+'T1-FDI-Otw-KWT'!AD30</f>
        <v>0</v>
      </c>
      <c r="AE30" s="220">
        <f>'T1-FDI-Otw-UAE'!AE30+'T1-FDI-Otw-BHR'!AE30+'T1-FDI-Otw-KSA'!AE30+'T1-FDI-Otw-OMN'!AE30+'T1-FDI-Otw-QAT'!AE30+'T1-FDI-Otw-KWT'!AE30</f>
        <v>0</v>
      </c>
      <c r="AF30" s="220">
        <f>'T1-FDI-Otw-UAE'!AF30+'T1-FDI-Otw-BHR'!AF30+'T1-FDI-Otw-KSA'!AF30+'T1-FDI-Otw-OMN'!AF30+'T1-FDI-Otw-QAT'!AF30+'T1-FDI-Otw-KWT'!AF30</f>
        <v>36.74</v>
      </c>
      <c r="AG30" s="220">
        <f>'T1-FDI-Otw-UAE'!AG30+'T1-FDI-Otw-BHR'!AG30+'T1-FDI-Otw-KSA'!AG30+'T1-FDI-Otw-OMN'!AG30+'T1-FDI-Otw-QAT'!AG30+'T1-FDI-Otw-KWT'!AG30</f>
        <v>37.113933509999995</v>
      </c>
      <c r="AH30" s="220">
        <f>'T1-FDI-Otw-UAE'!AH30+'T1-FDI-Otw-BHR'!AH30+'T1-FDI-Otw-KSA'!AH30+'T1-FDI-Otw-OMN'!AH30+'T1-FDI-Otw-QAT'!AH30+'T1-FDI-Otw-KWT'!AH30</f>
        <v>0</v>
      </c>
      <c r="AI30" s="220">
        <f>'T1-FDI-Otw-UAE'!AI30+'T1-FDI-Otw-BHR'!AI30+'T1-FDI-Otw-KSA'!AI30+'T1-FDI-Otw-OMN'!AI30+'T1-FDI-Otw-QAT'!AI30+'T1-FDI-Otw-KWT'!AI30</f>
        <v>0</v>
      </c>
      <c r="AJ30" s="220">
        <f>'T1-FDI-Otw-UAE'!AJ30+'T1-FDI-Otw-BHR'!AJ30+'T1-FDI-Otw-KSA'!AJ30+'T1-FDI-Otw-OMN'!AJ30+'T1-FDI-Otw-QAT'!AJ30+'T1-FDI-Otw-KWT'!AJ30</f>
        <v>0</v>
      </c>
      <c r="AK30" s="220">
        <f>'T1-FDI-Otw-UAE'!AK30+'T1-FDI-Otw-BHR'!AK30+'T1-FDI-Otw-KSA'!AK30+'T1-FDI-Otw-OMN'!AK30+'T1-FDI-Otw-QAT'!AK30+'T1-FDI-Otw-KWT'!AK30</f>
        <v>0</v>
      </c>
      <c r="AL30" s="220">
        <f>'T1-FDI-Otw-UAE'!AL30+'T1-FDI-Otw-BHR'!AL30+'T1-FDI-Otw-KSA'!AL30+'T1-FDI-Otw-OMN'!AL30+'T1-FDI-Otw-QAT'!AL30+'T1-FDI-Otw-KWT'!AL30</f>
        <v>0</v>
      </c>
      <c r="AP30" s="206"/>
    </row>
    <row r="31" spans="1:42" x14ac:dyDescent="0.25">
      <c r="A31" s="236" t="str">
        <f t="shared" si="0"/>
        <v>Kuwait</v>
      </c>
      <c r="B31" s="206" t="s">
        <v>34</v>
      </c>
      <c r="C31" s="206" t="s">
        <v>33</v>
      </c>
      <c r="D31" s="222" t="s">
        <v>982</v>
      </c>
      <c r="E31">
        <v>514</v>
      </c>
      <c r="F31" s="225" t="s">
        <v>982</v>
      </c>
      <c r="G31" s="132" t="s">
        <v>981</v>
      </c>
      <c r="H31" s="224" t="s">
        <v>980</v>
      </c>
      <c r="I31" s="223" t="s">
        <v>979</v>
      </c>
      <c r="J31" s="212" t="s">
        <v>36</v>
      </c>
      <c r="K31" s="206" t="s">
        <v>36</v>
      </c>
      <c r="L31" s="206" t="s">
        <v>36</v>
      </c>
      <c r="M31" s="206" t="s">
        <v>3648</v>
      </c>
      <c r="N31" s="206">
        <v>34</v>
      </c>
      <c r="O31" s="206" t="s">
        <v>3647</v>
      </c>
      <c r="P31" s="287"/>
      <c r="Q31" s="287"/>
      <c r="R31" s="287"/>
      <c r="S31" s="287"/>
      <c r="T31" s="287"/>
      <c r="U31" s="287"/>
      <c r="V31" s="287"/>
      <c r="W31" s="287"/>
      <c r="X31" s="287"/>
      <c r="Y31" s="220">
        <f>'T1-FDI-Otw-UAE'!Y31+'T1-FDI-Otw-BHR'!Y31+'T1-FDI-Otw-KSA'!Y31+'T1-FDI-Otw-OMN'!Y31+'T1-FDI-Otw-QAT'!Y31+'T1-FDI-Otw-KWT'!Y31</f>
        <v>0</v>
      </c>
      <c r="Z31" s="220">
        <f>'T1-FDI-Otw-UAE'!Z31+'T1-FDI-Otw-BHR'!Z31+'T1-FDI-Otw-KSA'!Z31+'T1-FDI-Otw-OMN'!Z31+'T1-FDI-Otw-QAT'!Z31+'T1-FDI-Otw-KWT'!Z31</f>
        <v>0</v>
      </c>
      <c r="AA31" s="220">
        <f>'T1-FDI-Otw-UAE'!AA31+'T1-FDI-Otw-BHR'!AA31+'T1-FDI-Otw-KSA'!AA31+'T1-FDI-Otw-OMN'!AA31+'T1-FDI-Otw-QAT'!AA31+'T1-FDI-Otw-KWT'!AA31</f>
        <v>0</v>
      </c>
      <c r="AB31" s="220">
        <f>'T1-FDI-Otw-UAE'!AB31+'T1-FDI-Otw-BHR'!AB31+'T1-FDI-Otw-KSA'!AB31+'T1-FDI-Otw-OMN'!AB31+'T1-FDI-Otw-QAT'!AB31+'T1-FDI-Otw-KWT'!AB31</f>
        <v>0</v>
      </c>
      <c r="AC31" s="220">
        <f>'T1-FDI-Otw-UAE'!AC31+'T1-FDI-Otw-BHR'!AC31+'T1-FDI-Otw-KSA'!AC31+'T1-FDI-Otw-OMN'!AC31+'T1-FDI-Otw-QAT'!AC31+'T1-FDI-Otw-KWT'!AC31</f>
        <v>0</v>
      </c>
      <c r="AD31" s="220">
        <f>'T1-FDI-Otw-UAE'!AD31+'T1-FDI-Otw-BHR'!AD31+'T1-FDI-Otw-KSA'!AD31+'T1-FDI-Otw-OMN'!AD31+'T1-FDI-Otw-QAT'!AD31+'T1-FDI-Otw-KWT'!AD31</f>
        <v>0</v>
      </c>
      <c r="AE31" s="220">
        <f>'T1-FDI-Otw-UAE'!AE31+'T1-FDI-Otw-BHR'!AE31+'T1-FDI-Otw-KSA'!AE31+'T1-FDI-Otw-OMN'!AE31+'T1-FDI-Otw-QAT'!AE31+'T1-FDI-Otw-KWT'!AE31</f>
        <v>0</v>
      </c>
      <c r="AF31" s="220">
        <f>'T1-FDI-Otw-UAE'!AF31+'T1-FDI-Otw-BHR'!AF31+'T1-FDI-Otw-KSA'!AF31+'T1-FDI-Otw-OMN'!AF31+'T1-FDI-Otw-QAT'!AF31+'T1-FDI-Otw-KWT'!AF31</f>
        <v>0</v>
      </c>
      <c r="AG31" s="220">
        <f>'T1-FDI-Otw-UAE'!AG31+'T1-FDI-Otw-BHR'!AG31+'T1-FDI-Otw-KSA'!AG31+'T1-FDI-Otw-OMN'!AG31+'T1-FDI-Otw-QAT'!AG31+'T1-FDI-Otw-KWT'!AG31</f>
        <v>0</v>
      </c>
      <c r="AH31" s="220">
        <f>'T1-FDI-Otw-UAE'!AH31+'T1-FDI-Otw-BHR'!AH31+'T1-FDI-Otw-KSA'!AH31+'T1-FDI-Otw-OMN'!AH31+'T1-FDI-Otw-QAT'!AH31+'T1-FDI-Otw-KWT'!AH31</f>
        <v>0</v>
      </c>
      <c r="AI31" s="220">
        <f>'T1-FDI-Otw-UAE'!AI31+'T1-FDI-Otw-BHR'!AI31+'T1-FDI-Otw-KSA'!AI31+'T1-FDI-Otw-OMN'!AI31+'T1-FDI-Otw-QAT'!AI31+'T1-FDI-Otw-KWT'!AI31</f>
        <v>0</v>
      </c>
      <c r="AJ31" s="220">
        <f>'T1-FDI-Otw-UAE'!AJ31+'T1-FDI-Otw-BHR'!AJ31+'T1-FDI-Otw-KSA'!AJ31+'T1-FDI-Otw-OMN'!AJ31+'T1-FDI-Otw-QAT'!AJ31+'T1-FDI-Otw-KWT'!AJ31</f>
        <v>0</v>
      </c>
      <c r="AK31" s="220">
        <f>'T1-FDI-Otw-UAE'!AK31+'T1-FDI-Otw-BHR'!AK31+'T1-FDI-Otw-KSA'!AK31+'T1-FDI-Otw-OMN'!AK31+'T1-FDI-Otw-QAT'!AK31+'T1-FDI-Otw-KWT'!AK31</f>
        <v>0</v>
      </c>
      <c r="AL31" s="220">
        <f>'T1-FDI-Otw-UAE'!AL31+'T1-FDI-Otw-BHR'!AL31+'T1-FDI-Otw-KSA'!AL31+'T1-FDI-Otw-OMN'!AL31+'T1-FDI-Otw-QAT'!AL31+'T1-FDI-Otw-KWT'!AL31</f>
        <v>0</v>
      </c>
      <c r="AP31" s="206"/>
    </row>
    <row r="32" spans="1:42" x14ac:dyDescent="0.25">
      <c r="A32" s="236" t="str">
        <f t="shared" si="0"/>
        <v>Kuwait</v>
      </c>
      <c r="B32" s="206" t="s">
        <v>34</v>
      </c>
      <c r="C32" s="206" t="s">
        <v>33</v>
      </c>
      <c r="D32" s="222" t="s">
        <v>978</v>
      </c>
      <c r="E32">
        <v>218</v>
      </c>
      <c r="F32" s="225" t="s">
        <v>977</v>
      </c>
      <c r="G32" s="132" t="s">
        <v>976</v>
      </c>
      <c r="H32" s="224" t="s">
        <v>975</v>
      </c>
      <c r="I32" s="223" t="s">
        <v>974</v>
      </c>
      <c r="J32" s="212" t="s">
        <v>36</v>
      </c>
      <c r="K32" s="206" t="s">
        <v>3660</v>
      </c>
      <c r="L32" s="206">
        <v>5</v>
      </c>
      <c r="M32" s="206" t="s">
        <v>3658</v>
      </c>
      <c r="N32" s="206">
        <v>419</v>
      </c>
      <c r="O32" s="206" t="s">
        <v>3659</v>
      </c>
      <c r="P32" s="287"/>
      <c r="Q32" s="287"/>
      <c r="R32" s="287"/>
      <c r="S32" s="287"/>
      <c r="T32" s="287"/>
      <c r="U32" s="287"/>
      <c r="V32" s="287"/>
      <c r="W32" s="287"/>
      <c r="X32" s="287"/>
      <c r="Y32" s="220">
        <f>'T1-FDI-Otw-UAE'!Y32+'T1-FDI-Otw-BHR'!Y32+'T1-FDI-Otw-KSA'!Y32+'T1-FDI-Otw-OMN'!Y32+'T1-FDI-Otw-QAT'!Y32+'T1-FDI-Otw-KWT'!Y32</f>
        <v>0</v>
      </c>
      <c r="Z32" s="220">
        <f>'T1-FDI-Otw-UAE'!Z32+'T1-FDI-Otw-BHR'!Z32+'T1-FDI-Otw-KSA'!Z32+'T1-FDI-Otw-OMN'!Z32+'T1-FDI-Otw-QAT'!Z32+'T1-FDI-Otw-KWT'!Z32</f>
        <v>0</v>
      </c>
      <c r="AA32" s="220">
        <f>'T1-FDI-Otw-UAE'!AA32+'T1-FDI-Otw-BHR'!AA32+'T1-FDI-Otw-KSA'!AA32+'T1-FDI-Otw-OMN'!AA32+'T1-FDI-Otw-QAT'!AA32+'T1-FDI-Otw-KWT'!AA32</f>
        <v>0</v>
      </c>
      <c r="AB32" s="220">
        <f>'T1-FDI-Otw-UAE'!AB32+'T1-FDI-Otw-BHR'!AB32+'T1-FDI-Otw-KSA'!AB32+'T1-FDI-Otw-OMN'!AB32+'T1-FDI-Otw-QAT'!AB32+'T1-FDI-Otw-KWT'!AB32</f>
        <v>0</v>
      </c>
      <c r="AC32" s="220">
        <f>'T1-FDI-Otw-UAE'!AC32+'T1-FDI-Otw-BHR'!AC32+'T1-FDI-Otw-KSA'!AC32+'T1-FDI-Otw-OMN'!AC32+'T1-FDI-Otw-QAT'!AC32+'T1-FDI-Otw-KWT'!AC32</f>
        <v>0</v>
      </c>
      <c r="AD32" s="220">
        <f>'T1-FDI-Otw-UAE'!AD32+'T1-FDI-Otw-BHR'!AD32+'T1-FDI-Otw-KSA'!AD32+'T1-FDI-Otw-OMN'!AD32+'T1-FDI-Otw-QAT'!AD32+'T1-FDI-Otw-KWT'!AD32</f>
        <v>0</v>
      </c>
      <c r="AE32" s="220">
        <f>'T1-FDI-Otw-UAE'!AE32+'T1-FDI-Otw-BHR'!AE32+'T1-FDI-Otw-KSA'!AE32+'T1-FDI-Otw-OMN'!AE32+'T1-FDI-Otw-QAT'!AE32+'T1-FDI-Otw-KWT'!AE32</f>
        <v>0</v>
      </c>
      <c r="AF32" s="220">
        <f>'T1-FDI-Otw-UAE'!AF32+'T1-FDI-Otw-BHR'!AF32+'T1-FDI-Otw-KSA'!AF32+'T1-FDI-Otw-OMN'!AF32+'T1-FDI-Otw-QAT'!AF32+'T1-FDI-Otw-KWT'!AF32</f>
        <v>2.0236735709999998</v>
      </c>
      <c r="AG32" s="220">
        <f>'T1-FDI-Otw-UAE'!AG32+'T1-FDI-Otw-BHR'!AG32+'T1-FDI-Otw-KSA'!AG32+'T1-FDI-Otw-OMN'!AG32+'T1-FDI-Otw-QAT'!AG32+'T1-FDI-Otw-KWT'!AG32</f>
        <v>1.9678693799999998</v>
      </c>
      <c r="AH32" s="220">
        <f>'T1-FDI-Otw-UAE'!AH32+'T1-FDI-Otw-BHR'!AH32+'T1-FDI-Otw-KSA'!AH32+'T1-FDI-Otw-OMN'!AH32+'T1-FDI-Otw-QAT'!AH32+'T1-FDI-Otw-KWT'!AH32</f>
        <v>1.337800055</v>
      </c>
      <c r="AI32" s="220">
        <f>'T1-FDI-Otw-UAE'!AI32+'T1-FDI-Otw-BHR'!AI32+'T1-FDI-Otw-KSA'!AI32+'T1-FDI-Otw-OMN'!AI32+'T1-FDI-Otw-QAT'!AI32+'T1-FDI-Otw-KWT'!AI32</f>
        <v>1.47639269</v>
      </c>
      <c r="AJ32" s="220">
        <f>'T1-FDI-Otw-UAE'!AJ32+'T1-FDI-Otw-BHR'!AJ32+'T1-FDI-Otw-KSA'!AJ32+'T1-FDI-Otw-OMN'!AJ32+'T1-FDI-Otw-QAT'!AJ32+'T1-FDI-Otw-KWT'!AJ32</f>
        <v>1.42510107</v>
      </c>
      <c r="AK32" s="220">
        <f>'T1-FDI-Otw-UAE'!AK32+'T1-FDI-Otw-BHR'!AK32+'T1-FDI-Otw-KSA'!AK32+'T1-FDI-Otw-OMN'!AK32+'T1-FDI-Otw-QAT'!AK32+'T1-FDI-Otw-KWT'!AK32</f>
        <v>1.4016983430000001</v>
      </c>
      <c r="AL32" s="220">
        <f>'T1-FDI-Otw-UAE'!AL32+'T1-FDI-Otw-BHR'!AL32+'T1-FDI-Otw-KSA'!AL32+'T1-FDI-Otw-OMN'!AL32+'T1-FDI-Otw-QAT'!AL32+'T1-FDI-Otw-KWT'!AL32</f>
        <v>1.3859045430000001</v>
      </c>
      <c r="AP32" s="206"/>
    </row>
    <row r="33" spans="1:42" ht="25.5" x14ac:dyDescent="0.25">
      <c r="A33" s="236" t="str">
        <f t="shared" si="0"/>
        <v>Kuwait</v>
      </c>
      <c r="B33" s="206" t="s">
        <v>34</v>
      </c>
      <c r="C33" s="206" t="s">
        <v>33</v>
      </c>
      <c r="D33" s="222" t="s">
        <v>973</v>
      </c>
      <c r="E33">
        <v>357</v>
      </c>
      <c r="F33" s="225" t="s">
        <v>972</v>
      </c>
      <c r="G33" s="132" t="s">
        <v>971</v>
      </c>
      <c r="H33" s="224" t="s">
        <v>970</v>
      </c>
      <c r="I33" s="223" t="s">
        <v>969</v>
      </c>
      <c r="J33" s="212" t="s">
        <v>36</v>
      </c>
      <c r="K33" s="206" t="s">
        <v>3657</v>
      </c>
      <c r="L33" s="206">
        <v>29</v>
      </c>
      <c r="M33" s="206" t="s">
        <v>3658</v>
      </c>
      <c r="N33" s="206">
        <v>419</v>
      </c>
      <c r="O33" s="206" t="s">
        <v>3659</v>
      </c>
      <c r="P33" s="287"/>
      <c r="Q33" s="287"/>
      <c r="R33" s="287"/>
      <c r="S33" s="287"/>
      <c r="T33" s="287"/>
      <c r="U33" s="287"/>
      <c r="V33" s="287"/>
      <c r="W33" s="287"/>
      <c r="X33" s="287"/>
      <c r="Y33" s="220">
        <f>'T1-FDI-Otw-UAE'!Y33+'T1-FDI-Otw-BHR'!Y33+'T1-FDI-Otw-KSA'!Y33+'T1-FDI-Otw-OMN'!Y33+'T1-FDI-Otw-QAT'!Y33+'T1-FDI-Otw-KWT'!Y33</f>
        <v>0</v>
      </c>
      <c r="Z33" s="220">
        <f>'T1-FDI-Otw-UAE'!Z33+'T1-FDI-Otw-BHR'!Z33+'T1-FDI-Otw-KSA'!Z33+'T1-FDI-Otw-OMN'!Z33+'T1-FDI-Otw-QAT'!Z33+'T1-FDI-Otw-KWT'!Z33</f>
        <v>0</v>
      </c>
      <c r="AA33" s="220">
        <f>'T1-FDI-Otw-UAE'!AA33+'T1-FDI-Otw-BHR'!AA33+'T1-FDI-Otw-KSA'!AA33+'T1-FDI-Otw-OMN'!AA33+'T1-FDI-Otw-QAT'!AA33+'T1-FDI-Otw-KWT'!AA33</f>
        <v>0</v>
      </c>
      <c r="AB33" s="220">
        <f>'T1-FDI-Otw-UAE'!AB33+'T1-FDI-Otw-BHR'!AB33+'T1-FDI-Otw-KSA'!AB33+'T1-FDI-Otw-OMN'!AB33+'T1-FDI-Otw-QAT'!AB33+'T1-FDI-Otw-KWT'!AB33</f>
        <v>0</v>
      </c>
      <c r="AC33" s="220">
        <f>'T1-FDI-Otw-UAE'!AC33+'T1-FDI-Otw-BHR'!AC33+'T1-FDI-Otw-KSA'!AC33+'T1-FDI-Otw-OMN'!AC33+'T1-FDI-Otw-QAT'!AC33+'T1-FDI-Otw-KWT'!AC33</f>
        <v>0</v>
      </c>
      <c r="AD33" s="220">
        <f>'T1-FDI-Otw-UAE'!AD33+'T1-FDI-Otw-BHR'!AD33+'T1-FDI-Otw-KSA'!AD33+'T1-FDI-Otw-OMN'!AD33+'T1-FDI-Otw-QAT'!AD33+'T1-FDI-Otw-KWT'!AD33</f>
        <v>0</v>
      </c>
      <c r="AE33" s="220">
        <f>'T1-FDI-Otw-UAE'!AE33+'T1-FDI-Otw-BHR'!AE33+'T1-FDI-Otw-KSA'!AE33+'T1-FDI-Otw-OMN'!AE33+'T1-FDI-Otw-QAT'!AE33+'T1-FDI-Otw-KWT'!AE33</f>
        <v>0</v>
      </c>
      <c r="AF33" s="220">
        <f>'T1-FDI-Otw-UAE'!AF33+'T1-FDI-Otw-BHR'!AF33+'T1-FDI-Otw-KSA'!AF33+'T1-FDI-Otw-OMN'!AF33+'T1-FDI-Otw-QAT'!AF33+'T1-FDI-Otw-KWT'!AF33</f>
        <v>0</v>
      </c>
      <c r="AG33" s="220">
        <f>'T1-FDI-Otw-UAE'!AG33+'T1-FDI-Otw-BHR'!AG33+'T1-FDI-Otw-KSA'!AG33+'T1-FDI-Otw-OMN'!AG33+'T1-FDI-Otw-QAT'!AG33+'T1-FDI-Otw-KWT'!AG33</f>
        <v>0</v>
      </c>
      <c r="AH33" s="220">
        <f>'T1-FDI-Otw-UAE'!AH33+'T1-FDI-Otw-BHR'!AH33+'T1-FDI-Otw-KSA'!AH33+'T1-FDI-Otw-OMN'!AH33+'T1-FDI-Otw-QAT'!AH33+'T1-FDI-Otw-KWT'!AH33</f>
        <v>0</v>
      </c>
      <c r="AI33" s="220">
        <f>'T1-FDI-Otw-UAE'!AI33+'T1-FDI-Otw-BHR'!AI33+'T1-FDI-Otw-KSA'!AI33+'T1-FDI-Otw-OMN'!AI33+'T1-FDI-Otw-QAT'!AI33+'T1-FDI-Otw-KWT'!AI33</f>
        <v>0</v>
      </c>
      <c r="AJ33" s="220">
        <f>'T1-FDI-Otw-UAE'!AJ33+'T1-FDI-Otw-BHR'!AJ33+'T1-FDI-Otw-KSA'!AJ33+'T1-FDI-Otw-OMN'!AJ33+'T1-FDI-Otw-QAT'!AJ33+'T1-FDI-Otw-KWT'!AJ33</f>
        <v>0</v>
      </c>
      <c r="AK33" s="220">
        <f>'T1-FDI-Otw-UAE'!AK33+'T1-FDI-Otw-BHR'!AK33+'T1-FDI-Otw-KSA'!AK33+'T1-FDI-Otw-OMN'!AK33+'T1-FDI-Otw-QAT'!AK33+'T1-FDI-Otw-KWT'!AK33</f>
        <v>0</v>
      </c>
      <c r="AL33" s="220">
        <f>'T1-FDI-Otw-UAE'!AL33+'T1-FDI-Otw-BHR'!AL33+'T1-FDI-Otw-KSA'!AL33+'T1-FDI-Otw-OMN'!AL33+'T1-FDI-Otw-QAT'!AL33+'T1-FDI-Otw-KWT'!AL33</f>
        <v>0</v>
      </c>
      <c r="AP33" s="206"/>
    </row>
    <row r="34" spans="1:42" x14ac:dyDescent="0.25">
      <c r="A34" s="236" t="str">
        <f t="shared" si="0"/>
        <v>Kuwait</v>
      </c>
      <c r="B34" s="206" t="s">
        <v>34</v>
      </c>
      <c r="C34" s="206" t="s">
        <v>33</v>
      </c>
      <c r="D34" s="222" t="s">
        <v>968</v>
      </c>
      <c r="E34">
        <v>963</v>
      </c>
      <c r="F34" s="225" t="s">
        <v>968</v>
      </c>
      <c r="G34" s="132" t="s">
        <v>967</v>
      </c>
      <c r="H34" s="224" t="s">
        <v>966</v>
      </c>
      <c r="I34" s="223" t="s">
        <v>965</v>
      </c>
      <c r="J34" s="212" t="s">
        <v>36</v>
      </c>
      <c r="K34" s="206" t="s">
        <v>36</v>
      </c>
      <c r="L34" s="206" t="s">
        <v>36</v>
      </c>
      <c r="M34" s="206" t="s">
        <v>3649</v>
      </c>
      <c r="N34" s="206">
        <v>39</v>
      </c>
      <c r="O34" s="206" t="s">
        <v>3650</v>
      </c>
      <c r="P34" s="287"/>
      <c r="Q34" s="287"/>
      <c r="R34" s="287"/>
      <c r="S34" s="287"/>
      <c r="T34" s="287"/>
      <c r="U34" s="287"/>
      <c r="V34" s="287"/>
      <c r="W34" s="287"/>
      <c r="X34" s="287"/>
      <c r="Y34" s="220">
        <f>'T1-FDI-Otw-UAE'!Y34+'T1-FDI-Otw-BHR'!Y34+'T1-FDI-Otw-KSA'!Y34+'T1-FDI-Otw-OMN'!Y34+'T1-FDI-Otw-QAT'!Y34+'T1-FDI-Otw-KWT'!Y34</f>
        <v>169.51547002000001</v>
      </c>
      <c r="Z34" s="220">
        <f>'T1-FDI-Otw-UAE'!Z34+'T1-FDI-Otw-BHR'!Z34+'T1-FDI-Otw-KSA'!Z34+'T1-FDI-Otw-OMN'!Z34+'T1-FDI-Otw-QAT'!Z34+'T1-FDI-Otw-KWT'!Z34</f>
        <v>181.21231020000002</v>
      </c>
      <c r="AA34" s="220">
        <f>'T1-FDI-Otw-UAE'!AA34+'T1-FDI-Otw-BHR'!AA34+'T1-FDI-Otw-KSA'!AA34+'T1-FDI-Otw-OMN'!AA34+'T1-FDI-Otw-QAT'!AA34+'T1-FDI-Otw-KWT'!AA34</f>
        <v>175.67664516000002</v>
      </c>
      <c r="AB34" s="220">
        <f>'T1-FDI-Otw-UAE'!AB34+'T1-FDI-Otw-BHR'!AB34+'T1-FDI-Otw-KSA'!AB34+'T1-FDI-Otw-OMN'!AB34+'T1-FDI-Otw-QAT'!AB34+'T1-FDI-Otw-KWT'!AB34</f>
        <v>196.05616741</v>
      </c>
      <c r="AC34" s="220">
        <f>'T1-FDI-Otw-UAE'!AC34+'T1-FDI-Otw-BHR'!AC34+'T1-FDI-Otw-KSA'!AC34+'T1-FDI-Otw-OMN'!AC34+'T1-FDI-Otw-QAT'!AC34+'T1-FDI-Otw-KWT'!AC34</f>
        <v>258.00245045499997</v>
      </c>
      <c r="AD34" s="220">
        <f>'T1-FDI-Otw-UAE'!AD34+'T1-FDI-Otw-BHR'!AD34+'T1-FDI-Otw-KSA'!AD34+'T1-FDI-Otw-OMN'!AD34+'T1-FDI-Otw-QAT'!AD34+'T1-FDI-Otw-KWT'!AD34</f>
        <v>336.92708444300001</v>
      </c>
      <c r="AE34" s="220">
        <f>'T1-FDI-Otw-UAE'!AE34+'T1-FDI-Otw-BHR'!AE34+'T1-FDI-Otw-KSA'!AE34+'T1-FDI-Otw-OMN'!AE34+'T1-FDI-Otw-QAT'!AE34+'T1-FDI-Otw-KWT'!AE34</f>
        <v>356.37540972300002</v>
      </c>
      <c r="AF34" s="220">
        <f>'T1-FDI-Otw-UAE'!AF34+'T1-FDI-Otw-BHR'!AF34+'T1-FDI-Otw-KSA'!AF34+'T1-FDI-Otw-OMN'!AF34+'T1-FDI-Otw-QAT'!AF34+'T1-FDI-Otw-KWT'!AF34</f>
        <v>416.53826678610005</v>
      </c>
      <c r="AG34" s="220">
        <f>'T1-FDI-Otw-UAE'!AG34+'T1-FDI-Otw-BHR'!AG34+'T1-FDI-Otw-KSA'!AG34+'T1-FDI-Otw-OMN'!AG34+'T1-FDI-Otw-QAT'!AG34+'T1-FDI-Otw-KWT'!AG34</f>
        <v>526.71281078519996</v>
      </c>
      <c r="AH34" s="220">
        <f>'T1-FDI-Otw-UAE'!AH34+'T1-FDI-Otw-BHR'!AH34+'T1-FDI-Otw-KSA'!AH34+'T1-FDI-Otw-OMN'!AH34+'T1-FDI-Otw-QAT'!AH34+'T1-FDI-Otw-KWT'!AH34</f>
        <v>534.42020422749999</v>
      </c>
      <c r="AI34" s="220">
        <f>'T1-FDI-Otw-UAE'!AI34+'T1-FDI-Otw-BHR'!AI34+'T1-FDI-Otw-KSA'!AI34+'T1-FDI-Otw-OMN'!AI34+'T1-FDI-Otw-QAT'!AI34+'T1-FDI-Otw-KWT'!AI34</f>
        <v>584.72119507585001</v>
      </c>
      <c r="AJ34" s="220">
        <f>'T1-FDI-Otw-UAE'!AJ34+'T1-FDI-Otw-BHR'!AJ34+'T1-FDI-Otw-KSA'!AJ34+'T1-FDI-Otw-OMN'!AJ34+'T1-FDI-Otw-QAT'!AJ34+'T1-FDI-Otw-KWT'!AJ34</f>
        <v>820.70352647959999</v>
      </c>
      <c r="AK34" s="220">
        <f>'T1-FDI-Otw-UAE'!AK34+'T1-FDI-Otw-BHR'!AK34+'T1-FDI-Otw-KSA'!AK34+'T1-FDI-Otw-OMN'!AK34+'T1-FDI-Otw-QAT'!AK34+'T1-FDI-Otw-KWT'!AK34</f>
        <v>794.53337140489987</v>
      </c>
      <c r="AL34" s="220">
        <f>'T1-FDI-Otw-UAE'!AL34+'T1-FDI-Otw-BHR'!AL34+'T1-FDI-Otw-KSA'!AL34+'T1-FDI-Otw-OMN'!AL34+'T1-FDI-Otw-QAT'!AL34+'T1-FDI-Otw-KWT'!AL34</f>
        <v>759.8080145957374</v>
      </c>
      <c r="AP34" s="206"/>
    </row>
    <row r="35" spans="1:42" x14ac:dyDescent="0.25">
      <c r="A35" s="236" t="str">
        <f t="shared" si="0"/>
        <v>Kuwait</v>
      </c>
      <c r="B35" s="206" t="s">
        <v>34</v>
      </c>
      <c r="C35" s="206" t="s">
        <v>33</v>
      </c>
      <c r="D35" s="222" t="s">
        <v>964</v>
      </c>
      <c r="E35">
        <v>616</v>
      </c>
      <c r="F35" s="225" t="s">
        <v>964</v>
      </c>
      <c r="G35" s="132" t="s">
        <v>963</v>
      </c>
      <c r="H35" s="224" t="s">
        <v>962</v>
      </c>
      <c r="I35" s="223" t="s">
        <v>961</v>
      </c>
      <c r="J35" s="212" t="s">
        <v>36</v>
      </c>
      <c r="K35" s="206" t="s">
        <v>3667</v>
      </c>
      <c r="L35" s="206">
        <v>18</v>
      </c>
      <c r="M35" s="206" t="s">
        <v>3656</v>
      </c>
      <c r="N35" s="206">
        <v>202</v>
      </c>
      <c r="O35" s="206" t="s">
        <v>3652</v>
      </c>
      <c r="P35" s="287"/>
      <c r="Q35" s="287"/>
      <c r="R35" s="287"/>
      <c r="S35" s="287"/>
      <c r="T35" s="287"/>
      <c r="U35" s="287"/>
      <c r="V35" s="287"/>
      <c r="W35" s="287"/>
      <c r="X35" s="287"/>
      <c r="Y35" s="220">
        <f>'T1-FDI-Otw-UAE'!Y35+'T1-FDI-Otw-BHR'!Y35+'T1-FDI-Otw-KSA'!Y35+'T1-FDI-Otw-OMN'!Y35+'T1-FDI-Otw-QAT'!Y35+'T1-FDI-Otw-KWT'!Y35</f>
        <v>0</v>
      </c>
      <c r="Z35" s="220">
        <f>'T1-FDI-Otw-UAE'!Z35+'T1-FDI-Otw-BHR'!Z35+'T1-FDI-Otw-KSA'!Z35+'T1-FDI-Otw-OMN'!Z35+'T1-FDI-Otw-QAT'!Z35+'T1-FDI-Otw-KWT'!Z35</f>
        <v>0</v>
      </c>
      <c r="AA35" s="220">
        <f>'T1-FDI-Otw-UAE'!AA35+'T1-FDI-Otw-BHR'!AA35+'T1-FDI-Otw-KSA'!AA35+'T1-FDI-Otw-OMN'!AA35+'T1-FDI-Otw-QAT'!AA35+'T1-FDI-Otw-KWT'!AA35</f>
        <v>0</v>
      </c>
      <c r="AB35" s="220">
        <f>'T1-FDI-Otw-UAE'!AB35+'T1-FDI-Otw-BHR'!AB35+'T1-FDI-Otw-KSA'!AB35+'T1-FDI-Otw-OMN'!AB35+'T1-FDI-Otw-QAT'!AB35+'T1-FDI-Otw-KWT'!AB35</f>
        <v>0</v>
      </c>
      <c r="AC35" s="220">
        <f>'T1-FDI-Otw-UAE'!AC35+'T1-FDI-Otw-BHR'!AC35+'T1-FDI-Otw-KSA'!AC35+'T1-FDI-Otw-OMN'!AC35+'T1-FDI-Otw-QAT'!AC35+'T1-FDI-Otw-KWT'!AC35</f>
        <v>1.4676879329999999</v>
      </c>
      <c r="AD35" s="220">
        <f>'T1-FDI-Otw-UAE'!AD35+'T1-FDI-Otw-BHR'!AD35+'T1-FDI-Otw-KSA'!AD35+'T1-FDI-Otw-OMN'!AD35+'T1-FDI-Otw-QAT'!AD35+'T1-FDI-Otw-KWT'!AD35</f>
        <v>3.153048998</v>
      </c>
      <c r="AE35" s="220">
        <f>'T1-FDI-Otw-UAE'!AE35+'T1-FDI-Otw-BHR'!AE35+'T1-FDI-Otw-KSA'!AE35+'T1-FDI-Otw-OMN'!AE35+'T1-FDI-Otw-QAT'!AE35+'T1-FDI-Otw-KWT'!AE35</f>
        <v>2.6702032020000002</v>
      </c>
      <c r="AF35" s="220">
        <f>'T1-FDI-Otw-UAE'!AF35+'T1-FDI-Otw-BHR'!AF35+'T1-FDI-Otw-KSA'!AF35+'T1-FDI-Otw-OMN'!AF35+'T1-FDI-Otw-QAT'!AF35+'T1-FDI-Otw-KWT'!AF35</f>
        <v>1.9063538868999998</v>
      </c>
      <c r="AG35" s="220">
        <f>'T1-FDI-Otw-UAE'!AG35+'T1-FDI-Otw-BHR'!AG35+'T1-FDI-Otw-KSA'!AG35+'T1-FDI-Otw-OMN'!AG35+'T1-FDI-Otw-QAT'!AG35+'T1-FDI-Otw-KWT'!AG35</f>
        <v>21.614446110999999</v>
      </c>
      <c r="AH35" s="220">
        <f>'T1-FDI-Otw-UAE'!AH35+'T1-FDI-Otw-BHR'!AH35+'T1-FDI-Otw-KSA'!AH35+'T1-FDI-Otw-OMN'!AH35+'T1-FDI-Otw-QAT'!AH35+'T1-FDI-Otw-KWT'!AH35</f>
        <v>29.766895853999998</v>
      </c>
      <c r="AI35" s="220">
        <f>'T1-FDI-Otw-UAE'!AI35+'T1-FDI-Otw-BHR'!AI35+'T1-FDI-Otw-KSA'!AI35+'T1-FDI-Otw-OMN'!AI35+'T1-FDI-Otw-QAT'!AI35+'T1-FDI-Otw-KWT'!AI35</f>
        <v>32.745212497000004</v>
      </c>
      <c r="AJ35" s="220">
        <f>'T1-FDI-Otw-UAE'!AJ35+'T1-FDI-Otw-BHR'!AJ35+'T1-FDI-Otw-KSA'!AJ35+'T1-FDI-Otw-OMN'!AJ35+'T1-FDI-Otw-QAT'!AJ35+'T1-FDI-Otw-KWT'!AJ35</f>
        <v>37.861234176000004</v>
      </c>
      <c r="AK35" s="220">
        <f>'T1-FDI-Otw-UAE'!AK35+'T1-FDI-Otw-BHR'!AK35+'T1-FDI-Otw-KSA'!AK35+'T1-FDI-Otw-OMN'!AK35+'T1-FDI-Otw-QAT'!AK35+'T1-FDI-Otw-KWT'!AK35</f>
        <v>51.648669820000002</v>
      </c>
      <c r="AL35" s="220">
        <f>'T1-FDI-Otw-UAE'!AL35+'T1-FDI-Otw-BHR'!AL35+'T1-FDI-Otw-KSA'!AL35+'T1-FDI-Otw-OMN'!AL35+'T1-FDI-Otw-QAT'!AL35+'T1-FDI-Otw-KWT'!AL35</f>
        <v>17.623627553999999</v>
      </c>
      <c r="AP35" s="206"/>
    </row>
    <row r="36" spans="1:42" x14ac:dyDescent="0.25">
      <c r="A36" s="236" t="str">
        <f t="shared" si="0"/>
        <v>Kuwait</v>
      </c>
      <c r="B36" s="206" t="s">
        <v>34</v>
      </c>
      <c r="C36" s="206" t="s">
        <v>33</v>
      </c>
      <c r="D36" s="222" t="s">
        <v>960</v>
      </c>
      <c r="E36">
        <v>871</v>
      </c>
      <c r="F36" s="225" t="s">
        <v>960</v>
      </c>
      <c r="G36" s="132" t="s">
        <v>959</v>
      </c>
      <c r="H36" s="224" t="s">
        <v>958</v>
      </c>
      <c r="I36" s="223" t="s">
        <v>957</v>
      </c>
      <c r="J36" s="212" t="s">
        <v>36</v>
      </c>
      <c r="K36" s="206" t="s">
        <v>3660</v>
      </c>
      <c r="L36" s="206">
        <v>5</v>
      </c>
      <c r="M36" s="206" t="s">
        <v>3658</v>
      </c>
      <c r="N36" s="206">
        <v>419</v>
      </c>
      <c r="O36" s="206" t="s">
        <v>3659</v>
      </c>
      <c r="P36" s="287"/>
      <c r="Q36" s="287"/>
      <c r="R36" s="287"/>
      <c r="S36" s="287"/>
      <c r="T36" s="287"/>
      <c r="U36" s="287"/>
      <c r="V36" s="287"/>
      <c r="W36" s="287"/>
      <c r="X36" s="287"/>
      <c r="Y36" s="220">
        <f>'T1-FDI-Otw-UAE'!Y36+'T1-FDI-Otw-BHR'!Y36+'T1-FDI-Otw-KSA'!Y36+'T1-FDI-Otw-OMN'!Y36+'T1-FDI-Otw-QAT'!Y36+'T1-FDI-Otw-KWT'!Y36</f>
        <v>0</v>
      </c>
      <c r="Z36" s="220">
        <f>'T1-FDI-Otw-UAE'!Z36+'T1-FDI-Otw-BHR'!Z36+'T1-FDI-Otw-KSA'!Z36+'T1-FDI-Otw-OMN'!Z36+'T1-FDI-Otw-QAT'!Z36+'T1-FDI-Otw-KWT'!Z36</f>
        <v>0</v>
      </c>
      <c r="AA36" s="220">
        <f>'T1-FDI-Otw-UAE'!AA36+'T1-FDI-Otw-BHR'!AA36+'T1-FDI-Otw-KSA'!AA36+'T1-FDI-Otw-OMN'!AA36+'T1-FDI-Otw-QAT'!AA36+'T1-FDI-Otw-KWT'!AA36</f>
        <v>0</v>
      </c>
      <c r="AB36" s="220">
        <f>'T1-FDI-Otw-UAE'!AB36+'T1-FDI-Otw-BHR'!AB36+'T1-FDI-Otw-KSA'!AB36+'T1-FDI-Otw-OMN'!AB36+'T1-FDI-Otw-QAT'!AB36+'T1-FDI-Otw-KWT'!AB36</f>
        <v>0</v>
      </c>
      <c r="AC36" s="220">
        <f>'T1-FDI-Otw-UAE'!AC36+'T1-FDI-Otw-BHR'!AC36+'T1-FDI-Otw-KSA'!AC36+'T1-FDI-Otw-OMN'!AC36+'T1-FDI-Otw-QAT'!AC36+'T1-FDI-Otw-KWT'!AC36</f>
        <v>0</v>
      </c>
      <c r="AD36" s="220">
        <f>'T1-FDI-Otw-UAE'!AD36+'T1-FDI-Otw-BHR'!AD36+'T1-FDI-Otw-KSA'!AD36+'T1-FDI-Otw-OMN'!AD36+'T1-FDI-Otw-QAT'!AD36+'T1-FDI-Otw-KWT'!AD36</f>
        <v>0</v>
      </c>
      <c r="AE36" s="220">
        <f>'T1-FDI-Otw-UAE'!AE36+'T1-FDI-Otw-BHR'!AE36+'T1-FDI-Otw-KSA'!AE36+'T1-FDI-Otw-OMN'!AE36+'T1-FDI-Otw-QAT'!AE36+'T1-FDI-Otw-KWT'!AE36</f>
        <v>0</v>
      </c>
      <c r="AF36" s="220">
        <f>'T1-FDI-Otw-UAE'!AF36+'T1-FDI-Otw-BHR'!AF36+'T1-FDI-Otw-KSA'!AF36+'T1-FDI-Otw-OMN'!AF36+'T1-FDI-Otw-QAT'!AF36+'T1-FDI-Otw-KWT'!AF36</f>
        <v>0</v>
      </c>
      <c r="AG36" s="220">
        <f>'T1-FDI-Otw-UAE'!AG36+'T1-FDI-Otw-BHR'!AG36+'T1-FDI-Otw-KSA'!AG36+'T1-FDI-Otw-OMN'!AG36+'T1-FDI-Otw-QAT'!AG36+'T1-FDI-Otw-KWT'!AG36</f>
        <v>0</v>
      </c>
      <c r="AH36" s="220">
        <f>'T1-FDI-Otw-UAE'!AH36+'T1-FDI-Otw-BHR'!AH36+'T1-FDI-Otw-KSA'!AH36+'T1-FDI-Otw-OMN'!AH36+'T1-FDI-Otw-QAT'!AH36+'T1-FDI-Otw-KWT'!AH36</f>
        <v>0</v>
      </c>
      <c r="AI36" s="220">
        <f>'T1-FDI-Otw-UAE'!AI36+'T1-FDI-Otw-BHR'!AI36+'T1-FDI-Otw-KSA'!AI36+'T1-FDI-Otw-OMN'!AI36+'T1-FDI-Otw-QAT'!AI36+'T1-FDI-Otw-KWT'!AI36</f>
        <v>0</v>
      </c>
      <c r="AJ36" s="220">
        <f>'T1-FDI-Otw-UAE'!AJ36+'T1-FDI-Otw-BHR'!AJ36+'T1-FDI-Otw-KSA'!AJ36+'T1-FDI-Otw-OMN'!AJ36+'T1-FDI-Otw-QAT'!AJ36+'T1-FDI-Otw-KWT'!AJ36</f>
        <v>0</v>
      </c>
      <c r="AK36" s="220">
        <f>'T1-FDI-Otw-UAE'!AK36+'T1-FDI-Otw-BHR'!AK36+'T1-FDI-Otw-KSA'!AK36+'T1-FDI-Otw-OMN'!AK36+'T1-FDI-Otw-QAT'!AK36+'T1-FDI-Otw-KWT'!AK36</f>
        <v>0</v>
      </c>
      <c r="AL36" s="220">
        <f>'T1-FDI-Otw-UAE'!AL36+'T1-FDI-Otw-BHR'!AL36+'T1-FDI-Otw-KSA'!AL36+'T1-FDI-Otw-OMN'!AL36+'T1-FDI-Otw-QAT'!AL36+'T1-FDI-Otw-KWT'!AL36</f>
        <v>0</v>
      </c>
      <c r="AP36" s="206"/>
    </row>
    <row r="37" spans="1:42" x14ac:dyDescent="0.25">
      <c r="A37" s="236" t="str">
        <f t="shared" si="0"/>
        <v>Kuwait</v>
      </c>
      <c r="B37" s="206" t="s">
        <v>34</v>
      </c>
      <c r="C37" s="206" t="s">
        <v>33</v>
      </c>
      <c r="D37" s="222" t="s">
        <v>956</v>
      </c>
      <c r="E37">
        <v>223</v>
      </c>
      <c r="F37" s="225" t="s">
        <v>956</v>
      </c>
      <c r="G37" s="132" t="s">
        <v>955</v>
      </c>
      <c r="H37" s="224" t="s">
        <v>954</v>
      </c>
      <c r="I37" s="223" t="s">
        <v>953</v>
      </c>
      <c r="J37" s="212" t="s">
        <v>36</v>
      </c>
      <c r="K37" s="206" t="s">
        <v>3660</v>
      </c>
      <c r="L37" s="206">
        <v>5</v>
      </c>
      <c r="M37" s="206" t="s">
        <v>3658</v>
      </c>
      <c r="N37" s="206">
        <v>419</v>
      </c>
      <c r="O37" s="206" t="s">
        <v>3659</v>
      </c>
      <c r="P37" s="287"/>
      <c r="Q37" s="287"/>
      <c r="R37" s="287"/>
      <c r="S37" s="287"/>
      <c r="T37" s="287"/>
      <c r="U37" s="287"/>
      <c r="V37" s="287"/>
      <c r="W37" s="287"/>
      <c r="X37" s="287"/>
      <c r="Y37" s="220">
        <f>'T1-FDI-Otw-UAE'!Y37+'T1-FDI-Otw-BHR'!Y37+'T1-FDI-Otw-KSA'!Y37+'T1-FDI-Otw-OMN'!Y37+'T1-FDI-Otw-QAT'!Y37+'T1-FDI-Otw-KWT'!Y37</f>
        <v>0</v>
      </c>
      <c r="Z37" s="220">
        <f>'T1-FDI-Otw-UAE'!Z37+'T1-FDI-Otw-BHR'!Z37+'T1-FDI-Otw-KSA'!Z37+'T1-FDI-Otw-OMN'!Z37+'T1-FDI-Otw-QAT'!Z37+'T1-FDI-Otw-KWT'!Z37</f>
        <v>84.209356399100002</v>
      </c>
      <c r="AA37" s="220">
        <f>'T1-FDI-Otw-UAE'!AA37+'T1-FDI-Otw-BHR'!AA37+'T1-FDI-Otw-KSA'!AA37+'T1-FDI-Otw-OMN'!AA37+'T1-FDI-Otw-QAT'!AA37+'T1-FDI-Otw-KWT'!AA37</f>
        <v>100.66714253299999</v>
      </c>
      <c r="AB37" s="220">
        <f>'T1-FDI-Otw-UAE'!AB37+'T1-FDI-Otw-BHR'!AB37+'T1-FDI-Otw-KSA'!AB37+'T1-FDI-Otw-OMN'!AB37+'T1-FDI-Otw-QAT'!AB37+'T1-FDI-Otw-KWT'!AB37</f>
        <v>92.797695100999988</v>
      </c>
      <c r="AC37" s="220">
        <f>'T1-FDI-Otw-UAE'!AC37+'T1-FDI-Otw-BHR'!AC37+'T1-FDI-Otw-KSA'!AC37+'T1-FDI-Otw-OMN'!AC37+'T1-FDI-Otw-QAT'!AC37+'T1-FDI-Otw-KWT'!AC37</f>
        <v>-11.9796318</v>
      </c>
      <c r="AD37" s="220">
        <f>'T1-FDI-Otw-UAE'!AD37+'T1-FDI-Otw-BHR'!AD37+'T1-FDI-Otw-KSA'!AD37+'T1-FDI-Otw-OMN'!AD37+'T1-FDI-Otw-QAT'!AD37+'T1-FDI-Otw-KWT'!AD37</f>
        <v>55.075683904000009</v>
      </c>
      <c r="AE37" s="220">
        <f>'T1-FDI-Otw-UAE'!AE37+'T1-FDI-Otw-BHR'!AE37+'T1-FDI-Otw-KSA'!AE37+'T1-FDI-Otw-OMN'!AE37+'T1-FDI-Otw-QAT'!AE37+'T1-FDI-Otw-KWT'!AE37</f>
        <v>721.41323068217002</v>
      </c>
      <c r="AF37" s="220">
        <f>'T1-FDI-Otw-UAE'!AF37+'T1-FDI-Otw-BHR'!AF37+'T1-FDI-Otw-KSA'!AF37+'T1-FDI-Otw-OMN'!AF37+'T1-FDI-Otw-QAT'!AF37+'T1-FDI-Otw-KWT'!AF37</f>
        <v>104.16589157380001</v>
      </c>
      <c r="AG37" s="220">
        <f>'T1-FDI-Otw-UAE'!AG37+'T1-FDI-Otw-BHR'!AG37+'T1-FDI-Otw-KSA'!AG37+'T1-FDI-Otw-OMN'!AG37+'T1-FDI-Otw-QAT'!AG37+'T1-FDI-Otw-KWT'!AG37</f>
        <v>164.60778264999999</v>
      </c>
      <c r="AH37" s="220">
        <f>'T1-FDI-Otw-UAE'!AH37+'T1-FDI-Otw-BHR'!AH37+'T1-FDI-Otw-KSA'!AH37+'T1-FDI-Otw-OMN'!AH37+'T1-FDI-Otw-QAT'!AH37+'T1-FDI-Otw-KWT'!AH37</f>
        <v>1328.2615856900002</v>
      </c>
      <c r="AI37" s="220">
        <f>'T1-FDI-Otw-UAE'!AI37+'T1-FDI-Otw-BHR'!AI37+'T1-FDI-Otw-KSA'!AI37+'T1-FDI-Otw-OMN'!AI37+'T1-FDI-Otw-QAT'!AI37+'T1-FDI-Otw-KWT'!AI37</f>
        <v>1549.84123185</v>
      </c>
      <c r="AJ37" s="220">
        <f>'T1-FDI-Otw-UAE'!AJ37+'T1-FDI-Otw-BHR'!AJ37+'T1-FDI-Otw-KSA'!AJ37+'T1-FDI-Otw-OMN'!AJ37+'T1-FDI-Otw-QAT'!AJ37+'T1-FDI-Otw-KWT'!AJ37</f>
        <v>163.64326889</v>
      </c>
      <c r="AK37" s="220">
        <f>'T1-FDI-Otw-UAE'!AK37+'T1-FDI-Otw-BHR'!AK37+'T1-FDI-Otw-KSA'!AK37+'T1-FDI-Otw-OMN'!AK37+'T1-FDI-Otw-QAT'!AK37+'T1-FDI-Otw-KWT'!AK37</f>
        <v>1403.4578810140001</v>
      </c>
      <c r="AL37" s="220">
        <f>'T1-FDI-Otw-UAE'!AL37+'T1-FDI-Otw-BHR'!AL37+'T1-FDI-Otw-KSA'!AL37+'T1-FDI-Otw-OMN'!AL37+'T1-FDI-Otw-QAT'!AL37+'T1-FDI-Otw-KWT'!AL37</f>
        <v>2675.3249243038845</v>
      </c>
      <c r="AP37" s="206"/>
    </row>
    <row r="38" spans="1:42" x14ac:dyDescent="0.25">
      <c r="A38" s="236" t="str">
        <f t="shared" si="0"/>
        <v>Kuwait</v>
      </c>
      <c r="B38" s="206" t="s">
        <v>34</v>
      </c>
      <c r="C38" s="206" t="s">
        <v>33</v>
      </c>
      <c r="D38" s="222" t="s">
        <v>952</v>
      </c>
      <c r="E38">
        <v>585</v>
      </c>
      <c r="F38" s="225" t="s">
        <v>952</v>
      </c>
      <c r="G38" s="132" t="s">
        <v>951</v>
      </c>
      <c r="H38" s="224" t="s">
        <v>950</v>
      </c>
      <c r="I38" s="223" t="s">
        <v>949</v>
      </c>
      <c r="J38" s="212" t="s">
        <v>36</v>
      </c>
      <c r="K38" s="206" t="s">
        <v>3668</v>
      </c>
      <c r="L38" s="206">
        <v>14</v>
      </c>
      <c r="M38" s="206" t="s">
        <v>3656</v>
      </c>
      <c r="N38" s="206">
        <v>202</v>
      </c>
      <c r="O38" s="206" t="s">
        <v>3652</v>
      </c>
      <c r="P38" s="287"/>
      <c r="Q38" s="287"/>
      <c r="R38" s="287"/>
      <c r="S38" s="287"/>
      <c r="T38" s="287"/>
      <c r="U38" s="287"/>
      <c r="V38" s="287"/>
      <c r="W38" s="287"/>
      <c r="X38" s="287"/>
      <c r="Y38" s="220">
        <f>'T1-FDI-Otw-UAE'!Y38+'T1-FDI-Otw-BHR'!Y38+'T1-FDI-Otw-KSA'!Y38+'T1-FDI-Otw-OMN'!Y38+'T1-FDI-Otw-QAT'!Y38+'T1-FDI-Otw-KWT'!Y38</f>
        <v>0</v>
      </c>
      <c r="Z38" s="220">
        <f>'T1-FDI-Otw-UAE'!Z38+'T1-FDI-Otw-BHR'!Z38+'T1-FDI-Otw-KSA'!Z38+'T1-FDI-Otw-OMN'!Z38+'T1-FDI-Otw-QAT'!Z38+'T1-FDI-Otw-KWT'!Z38</f>
        <v>0</v>
      </c>
      <c r="AA38" s="220">
        <f>'T1-FDI-Otw-UAE'!AA38+'T1-FDI-Otw-BHR'!AA38+'T1-FDI-Otw-KSA'!AA38+'T1-FDI-Otw-OMN'!AA38+'T1-FDI-Otw-QAT'!AA38+'T1-FDI-Otw-KWT'!AA38</f>
        <v>0</v>
      </c>
      <c r="AB38" s="220">
        <f>'T1-FDI-Otw-UAE'!AB38+'T1-FDI-Otw-BHR'!AB38+'T1-FDI-Otw-KSA'!AB38+'T1-FDI-Otw-OMN'!AB38+'T1-FDI-Otw-QAT'!AB38+'T1-FDI-Otw-KWT'!AB38</f>
        <v>0</v>
      </c>
      <c r="AC38" s="220">
        <f>'T1-FDI-Otw-UAE'!AC38+'T1-FDI-Otw-BHR'!AC38+'T1-FDI-Otw-KSA'!AC38+'T1-FDI-Otw-OMN'!AC38+'T1-FDI-Otw-QAT'!AC38+'T1-FDI-Otw-KWT'!AC38</f>
        <v>0</v>
      </c>
      <c r="AD38" s="220">
        <f>'T1-FDI-Otw-UAE'!AD38+'T1-FDI-Otw-BHR'!AD38+'T1-FDI-Otw-KSA'!AD38+'T1-FDI-Otw-OMN'!AD38+'T1-FDI-Otw-QAT'!AD38+'T1-FDI-Otw-KWT'!AD38</f>
        <v>0</v>
      </c>
      <c r="AE38" s="220">
        <f>'T1-FDI-Otw-UAE'!AE38+'T1-FDI-Otw-BHR'!AE38+'T1-FDI-Otw-KSA'!AE38+'T1-FDI-Otw-OMN'!AE38+'T1-FDI-Otw-QAT'!AE38+'T1-FDI-Otw-KWT'!AE38</f>
        <v>0</v>
      </c>
      <c r="AF38" s="220">
        <f>'T1-FDI-Otw-UAE'!AF38+'T1-FDI-Otw-BHR'!AF38+'T1-FDI-Otw-KSA'!AF38+'T1-FDI-Otw-OMN'!AF38+'T1-FDI-Otw-QAT'!AF38+'T1-FDI-Otw-KWT'!AF38</f>
        <v>0</v>
      </c>
      <c r="AG38" s="220">
        <f>'T1-FDI-Otw-UAE'!AG38+'T1-FDI-Otw-BHR'!AG38+'T1-FDI-Otw-KSA'!AG38+'T1-FDI-Otw-OMN'!AG38+'T1-FDI-Otw-QAT'!AG38+'T1-FDI-Otw-KWT'!AG38</f>
        <v>0</v>
      </c>
      <c r="AH38" s="220">
        <f>'T1-FDI-Otw-UAE'!AH38+'T1-FDI-Otw-BHR'!AH38+'T1-FDI-Otw-KSA'!AH38+'T1-FDI-Otw-OMN'!AH38+'T1-FDI-Otw-QAT'!AH38+'T1-FDI-Otw-KWT'!AH38</f>
        <v>0</v>
      </c>
      <c r="AI38" s="220">
        <f>'T1-FDI-Otw-UAE'!AI38+'T1-FDI-Otw-BHR'!AI38+'T1-FDI-Otw-KSA'!AI38+'T1-FDI-Otw-OMN'!AI38+'T1-FDI-Otw-QAT'!AI38+'T1-FDI-Otw-KWT'!AI38</f>
        <v>0</v>
      </c>
      <c r="AJ38" s="220">
        <f>'T1-FDI-Otw-UAE'!AJ38+'T1-FDI-Otw-BHR'!AJ38+'T1-FDI-Otw-KSA'!AJ38+'T1-FDI-Otw-OMN'!AJ38+'T1-FDI-Otw-QAT'!AJ38+'T1-FDI-Otw-KWT'!AJ38</f>
        <v>0</v>
      </c>
      <c r="AK38" s="220">
        <f>'T1-FDI-Otw-UAE'!AK38+'T1-FDI-Otw-BHR'!AK38+'T1-FDI-Otw-KSA'!AK38+'T1-FDI-Otw-OMN'!AK38+'T1-FDI-Otw-QAT'!AK38+'T1-FDI-Otw-KWT'!AK38</f>
        <v>0</v>
      </c>
      <c r="AL38" s="220">
        <f>'T1-FDI-Otw-UAE'!AL38+'T1-FDI-Otw-BHR'!AL38+'T1-FDI-Otw-KSA'!AL38+'T1-FDI-Otw-OMN'!AL38+'T1-FDI-Otw-QAT'!AL38+'T1-FDI-Otw-KWT'!AL38</f>
        <v>0</v>
      </c>
      <c r="AP38" s="206"/>
    </row>
    <row r="39" spans="1:42" x14ac:dyDescent="0.25">
      <c r="A39" s="236" t="str">
        <f t="shared" si="0"/>
        <v>Kuwait</v>
      </c>
      <c r="B39" s="206" t="s">
        <v>34</v>
      </c>
      <c r="C39" s="206" t="s">
        <v>33</v>
      </c>
      <c r="D39" s="222" t="s">
        <v>948</v>
      </c>
      <c r="E39">
        <v>371</v>
      </c>
      <c r="F39" s="225" t="s">
        <v>948</v>
      </c>
      <c r="G39" s="132" t="s">
        <v>947</v>
      </c>
      <c r="H39" s="224" t="s">
        <v>946</v>
      </c>
      <c r="I39" s="223" t="s">
        <v>945</v>
      </c>
      <c r="J39" s="212" t="s">
        <v>36</v>
      </c>
      <c r="K39" s="206" t="s">
        <v>3657</v>
      </c>
      <c r="L39" s="206">
        <v>29</v>
      </c>
      <c r="M39" s="206" t="s">
        <v>3658</v>
      </c>
      <c r="N39" s="206">
        <v>419</v>
      </c>
      <c r="O39" s="206" t="s">
        <v>3659</v>
      </c>
      <c r="P39" s="287"/>
      <c r="Q39" s="287"/>
      <c r="R39" s="287"/>
      <c r="S39" s="287"/>
      <c r="T39" s="287"/>
      <c r="U39" s="287"/>
      <c r="V39" s="287"/>
      <c r="W39" s="287"/>
      <c r="X39" s="287"/>
      <c r="Y39" s="220">
        <f>'T1-FDI-Otw-UAE'!Y39+'T1-FDI-Otw-BHR'!Y39+'T1-FDI-Otw-KSA'!Y39+'T1-FDI-Otw-OMN'!Y39+'T1-FDI-Otw-QAT'!Y39+'T1-FDI-Otw-KWT'!Y39</f>
        <v>0</v>
      </c>
      <c r="Z39" s="220">
        <f>'T1-FDI-Otw-UAE'!Z39+'T1-FDI-Otw-BHR'!Z39+'T1-FDI-Otw-KSA'!Z39+'T1-FDI-Otw-OMN'!Z39+'T1-FDI-Otw-QAT'!Z39+'T1-FDI-Otw-KWT'!Z39</f>
        <v>0</v>
      </c>
      <c r="AA39" s="220">
        <f>'T1-FDI-Otw-UAE'!AA39+'T1-FDI-Otw-BHR'!AA39+'T1-FDI-Otw-KSA'!AA39+'T1-FDI-Otw-OMN'!AA39+'T1-FDI-Otw-QAT'!AA39+'T1-FDI-Otw-KWT'!AA39</f>
        <v>0</v>
      </c>
      <c r="AB39" s="220">
        <f>'T1-FDI-Otw-UAE'!AB39+'T1-FDI-Otw-BHR'!AB39+'T1-FDI-Otw-KSA'!AB39+'T1-FDI-Otw-OMN'!AB39+'T1-FDI-Otw-QAT'!AB39+'T1-FDI-Otw-KWT'!AB39</f>
        <v>0</v>
      </c>
      <c r="AC39" s="220">
        <f>'T1-FDI-Otw-UAE'!AC39+'T1-FDI-Otw-BHR'!AC39+'T1-FDI-Otw-KSA'!AC39+'T1-FDI-Otw-OMN'!AC39+'T1-FDI-Otw-QAT'!AC39+'T1-FDI-Otw-KWT'!AC39</f>
        <v>10.04438732</v>
      </c>
      <c r="AD39" s="220">
        <f>'T1-FDI-Otw-UAE'!AD39+'T1-FDI-Otw-BHR'!AD39+'T1-FDI-Otw-KSA'!AD39+'T1-FDI-Otw-OMN'!AD39+'T1-FDI-Otw-QAT'!AD39+'T1-FDI-Otw-KWT'!AD39</f>
        <v>10.6147524</v>
      </c>
      <c r="AE39" s="220">
        <f>'T1-FDI-Otw-UAE'!AE39+'T1-FDI-Otw-BHR'!AE39+'T1-FDI-Otw-KSA'!AE39+'T1-FDI-Otw-OMN'!AE39+'T1-FDI-Otw-QAT'!AE39+'T1-FDI-Otw-KWT'!AE39</f>
        <v>9.0807444000000004</v>
      </c>
      <c r="AF39" s="220">
        <f>'T1-FDI-Otw-UAE'!AF39+'T1-FDI-Otw-BHR'!AF39+'T1-FDI-Otw-KSA'!AF39+'T1-FDI-Otw-OMN'!AF39+'T1-FDI-Otw-QAT'!AF39+'T1-FDI-Otw-KWT'!AF39</f>
        <v>8.8943328430000008</v>
      </c>
      <c r="AG39" s="220">
        <f>'T1-FDI-Otw-UAE'!AG39+'T1-FDI-Otw-BHR'!AG39+'T1-FDI-Otw-KSA'!AG39+'T1-FDI-Otw-OMN'!AG39+'T1-FDI-Otw-QAT'!AG39+'T1-FDI-Otw-KWT'!AG39</f>
        <v>8.8870486920000005</v>
      </c>
      <c r="AH39" s="220">
        <f>'T1-FDI-Otw-UAE'!AH39+'T1-FDI-Otw-BHR'!AH39+'T1-FDI-Otw-KSA'!AH39+'T1-FDI-Otw-OMN'!AH39+'T1-FDI-Otw-QAT'!AH39+'T1-FDI-Otw-KWT'!AH39</f>
        <v>8.2358754740000002</v>
      </c>
      <c r="AI39" s="220">
        <f>'T1-FDI-Otw-UAE'!AI39+'T1-FDI-Otw-BHR'!AI39+'T1-FDI-Otw-KSA'!AI39+'T1-FDI-Otw-OMN'!AI39+'T1-FDI-Otw-QAT'!AI39+'T1-FDI-Otw-KWT'!AI39</f>
        <v>0</v>
      </c>
      <c r="AJ39" s="220">
        <f>'T1-FDI-Otw-UAE'!AJ39+'T1-FDI-Otw-BHR'!AJ39+'T1-FDI-Otw-KSA'!AJ39+'T1-FDI-Otw-OMN'!AJ39+'T1-FDI-Otw-QAT'!AJ39+'T1-FDI-Otw-KWT'!AJ39</f>
        <v>0</v>
      </c>
      <c r="AK39" s="220">
        <f>'T1-FDI-Otw-UAE'!AK39+'T1-FDI-Otw-BHR'!AK39+'T1-FDI-Otw-KSA'!AK39+'T1-FDI-Otw-OMN'!AK39+'T1-FDI-Otw-QAT'!AK39+'T1-FDI-Otw-KWT'!AK39</f>
        <v>1.25406281</v>
      </c>
      <c r="AL39" s="220">
        <f>'T1-FDI-Otw-UAE'!AL39+'T1-FDI-Otw-BHR'!AL39+'T1-FDI-Otw-KSA'!AL39+'T1-FDI-Otw-OMN'!AL39+'T1-FDI-Otw-QAT'!AL39+'T1-FDI-Otw-KWT'!AL39</f>
        <v>2.6400914879999999</v>
      </c>
      <c r="AP39" s="206"/>
    </row>
    <row r="40" spans="1:42" x14ac:dyDescent="0.25">
      <c r="A40" s="236" t="str">
        <f t="shared" si="0"/>
        <v>Kuwait</v>
      </c>
      <c r="B40" s="206" t="s">
        <v>34</v>
      </c>
      <c r="C40" s="206" t="s">
        <v>33</v>
      </c>
      <c r="D40" s="222" t="s">
        <v>944</v>
      </c>
      <c r="E40">
        <v>516</v>
      </c>
      <c r="F40" s="225" t="s">
        <v>944</v>
      </c>
      <c r="G40" s="132" t="s">
        <v>943</v>
      </c>
      <c r="H40" s="224" t="s">
        <v>942</v>
      </c>
      <c r="I40" s="223" t="s">
        <v>941</v>
      </c>
      <c r="J40" s="212" t="s">
        <v>36</v>
      </c>
      <c r="K40" s="206" t="s">
        <v>36</v>
      </c>
      <c r="L40" s="206" t="s">
        <v>36</v>
      </c>
      <c r="M40" s="206" t="s">
        <v>3669</v>
      </c>
      <c r="N40" s="206">
        <v>35</v>
      </c>
      <c r="O40" s="206" t="s">
        <v>3647</v>
      </c>
      <c r="P40" s="287"/>
      <c r="Q40" s="287"/>
      <c r="R40" s="287"/>
      <c r="S40" s="287"/>
      <c r="T40" s="287"/>
      <c r="U40" s="287"/>
      <c r="V40" s="287"/>
      <c r="W40" s="287"/>
      <c r="X40" s="287"/>
      <c r="Y40" s="220">
        <f>'T1-FDI-Otw-UAE'!Y40+'T1-FDI-Otw-BHR'!Y40+'T1-FDI-Otw-KSA'!Y40+'T1-FDI-Otw-OMN'!Y40+'T1-FDI-Otw-QAT'!Y40+'T1-FDI-Otw-KWT'!Y40</f>
        <v>0</v>
      </c>
      <c r="Z40" s="220">
        <f>'T1-FDI-Otw-UAE'!Z40+'T1-FDI-Otw-BHR'!Z40+'T1-FDI-Otw-KSA'!Z40+'T1-FDI-Otw-OMN'!Z40+'T1-FDI-Otw-QAT'!Z40+'T1-FDI-Otw-KWT'!Z40</f>
        <v>0</v>
      </c>
      <c r="AA40" s="220">
        <f>'T1-FDI-Otw-UAE'!AA40+'T1-FDI-Otw-BHR'!AA40+'T1-FDI-Otw-KSA'!AA40+'T1-FDI-Otw-OMN'!AA40+'T1-FDI-Otw-QAT'!AA40+'T1-FDI-Otw-KWT'!AA40</f>
        <v>0</v>
      </c>
      <c r="AB40" s="220">
        <f>'T1-FDI-Otw-UAE'!AB40+'T1-FDI-Otw-BHR'!AB40+'T1-FDI-Otw-KSA'!AB40+'T1-FDI-Otw-OMN'!AB40+'T1-FDI-Otw-QAT'!AB40+'T1-FDI-Otw-KWT'!AB40</f>
        <v>0</v>
      </c>
      <c r="AC40" s="220">
        <f>'T1-FDI-Otw-UAE'!AC40+'T1-FDI-Otw-BHR'!AC40+'T1-FDI-Otw-KSA'!AC40+'T1-FDI-Otw-OMN'!AC40+'T1-FDI-Otw-QAT'!AC40+'T1-FDI-Otw-KWT'!AC40</f>
        <v>0</v>
      </c>
      <c r="AD40" s="220">
        <f>'T1-FDI-Otw-UAE'!AD40+'T1-FDI-Otw-BHR'!AD40+'T1-FDI-Otw-KSA'!AD40+'T1-FDI-Otw-OMN'!AD40+'T1-FDI-Otw-QAT'!AD40+'T1-FDI-Otw-KWT'!AD40</f>
        <v>0</v>
      </c>
      <c r="AE40" s="220">
        <f>'T1-FDI-Otw-UAE'!AE40+'T1-FDI-Otw-BHR'!AE40+'T1-FDI-Otw-KSA'!AE40+'T1-FDI-Otw-OMN'!AE40+'T1-FDI-Otw-QAT'!AE40+'T1-FDI-Otw-KWT'!AE40</f>
        <v>0</v>
      </c>
      <c r="AF40" s="220">
        <f>'T1-FDI-Otw-UAE'!AF40+'T1-FDI-Otw-BHR'!AF40+'T1-FDI-Otw-KSA'!AF40+'T1-FDI-Otw-OMN'!AF40+'T1-FDI-Otw-QAT'!AF40+'T1-FDI-Otw-KWT'!AF40</f>
        <v>0</v>
      </c>
      <c r="AG40" s="220">
        <f>'T1-FDI-Otw-UAE'!AG40+'T1-FDI-Otw-BHR'!AG40+'T1-FDI-Otw-KSA'!AG40+'T1-FDI-Otw-OMN'!AG40+'T1-FDI-Otw-QAT'!AG40+'T1-FDI-Otw-KWT'!AG40</f>
        <v>0</v>
      </c>
      <c r="AH40" s="220">
        <f>'T1-FDI-Otw-UAE'!AH40+'T1-FDI-Otw-BHR'!AH40+'T1-FDI-Otw-KSA'!AH40+'T1-FDI-Otw-OMN'!AH40+'T1-FDI-Otw-QAT'!AH40+'T1-FDI-Otw-KWT'!AH40</f>
        <v>0</v>
      </c>
      <c r="AI40" s="220">
        <f>'T1-FDI-Otw-UAE'!AI40+'T1-FDI-Otw-BHR'!AI40+'T1-FDI-Otw-KSA'!AI40+'T1-FDI-Otw-OMN'!AI40+'T1-FDI-Otw-QAT'!AI40+'T1-FDI-Otw-KWT'!AI40</f>
        <v>0</v>
      </c>
      <c r="AJ40" s="220">
        <f>'T1-FDI-Otw-UAE'!AJ40+'T1-FDI-Otw-BHR'!AJ40+'T1-FDI-Otw-KSA'!AJ40+'T1-FDI-Otw-OMN'!AJ40+'T1-FDI-Otw-QAT'!AJ40+'T1-FDI-Otw-KWT'!AJ40</f>
        <v>0</v>
      </c>
      <c r="AK40" s="220">
        <f>'T1-FDI-Otw-UAE'!AK40+'T1-FDI-Otw-BHR'!AK40+'T1-FDI-Otw-KSA'!AK40+'T1-FDI-Otw-OMN'!AK40+'T1-FDI-Otw-QAT'!AK40+'T1-FDI-Otw-KWT'!AK40</f>
        <v>0</v>
      </c>
      <c r="AL40" s="220">
        <f>'T1-FDI-Otw-UAE'!AL40+'T1-FDI-Otw-BHR'!AL40+'T1-FDI-Otw-KSA'!AL40+'T1-FDI-Otw-OMN'!AL40+'T1-FDI-Otw-QAT'!AL40+'T1-FDI-Otw-KWT'!AL40</f>
        <v>0</v>
      </c>
      <c r="AP40" s="206"/>
    </row>
    <row r="41" spans="1:42" x14ac:dyDescent="0.25">
      <c r="A41" s="236" t="str">
        <f t="shared" si="0"/>
        <v>Kuwait</v>
      </c>
      <c r="B41" s="206" t="s">
        <v>34</v>
      </c>
      <c r="C41" s="206" t="s">
        <v>33</v>
      </c>
      <c r="D41" s="222" t="s">
        <v>940</v>
      </c>
      <c r="E41">
        <v>918</v>
      </c>
      <c r="F41" s="225" t="s">
        <v>940</v>
      </c>
      <c r="G41" s="132" t="s">
        <v>939</v>
      </c>
      <c r="H41" s="224" t="s">
        <v>938</v>
      </c>
      <c r="I41" s="223" t="s">
        <v>937</v>
      </c>
      <c r="J41" s="212" t="s">
        <v>31</v>
      </c>
      <c r="K41" s="206" t="s">
        <v>36</v>
      </c>
      <c r="L41" s="206" t="s">
        <v>36</v>
      </c>
      <c r="M41" s="206" t="s">
        <v>3663</v>
      </c>
      <c r="N41" s="206">
        <v>151</v>
      </c>
      <c r="O41" s="206" t="s">
        <v>3650</v>
      </c>
      <c r="P41" s="287"/>
      <c r="Q41" s="287"/>
      <c r="R41" s="287"/>
      <c r="S41" s="287"/>
      <c r="T41" s="287"/>
      <c r="U41" s="287"/>
      <c r="V41" s="287"/>
      <c r="W41" s="287"/>
      <c r="X41" s="287"/>
      <c r="Y41" s="220">
        <f>'T1-FDI-Otw-UAE'!Y41+'T1-FDI-Otw-BHR'!Y41+'T1-FDI-Otw-KSA'!Y41+'T1-FDI-Otw-OMN'!Y41+'T1-FDI-Otw-QAT'!Y41+'T1-FDI-Otw-KWT'!Y41</f>
        <v>15.378335109609999</v>
      </c>
      <c r="Z41" s="220">
        <f>'T1-FDI-Otw-UAE'!Z41+'T1-FDI-Otw-BHR'!Z41+'T1-FDI-Otw-KSA'!Z41+'T1-FDI-Otw-OMN'!Z41+'T1-FDI-Otw-QAT'!Z41+'T1-FDI-Otw-KWT'!Z41</f>
        <v>8.7503788591699987</v>
      </c>
      <c r="AA41" s="220">
        <f>'T1-FDI-Otw-UAE'!AA41+'T1-FDI-Otw-BHR'!AA41+'T1-FDI-Otw-KSA'!AA41+'T1-FDI-Otw-OMN'!AA41+'T1-FDI-Otw-QAT'!AA41+'T1-FDI-Otw-KWT'!AA41</f>
        <v>93.588567133469979</v>
      </c>
      <c r="AB41" s="220">
        <f>'T1-FDI-Otw-UAE'!AB41+'T1-FDI-Otw-BHR'!AB41+'T1-FDI-Otw-KSA'!AB41+'T1-FDI-Otw-OMN'!AB41+'T1-FDI-Otw-QAT'!AB41+'T1-FDI-Otw-KWT'!AB41</f>
        <v>175.27463275979997</v>
      </c>
      <c r="AC41" s="220">
        <f>'T1-FDI-Otw-UAE'!AC41+'T1-FDI-Otw-BHR'!AC41+'T1-FDI-Otw-KSA'!AC41+'T1-FDI-Otw-OMN'!AC41+'T1-FDI-Otw-QAT'!AC41+'T1-FDI-Otw-KWT'!AC41</f>
        <v>176.65257222940002</v>
      </c>
      <c r="AD41" s="220">
        <f>'T1-FDI-Otw-UAE'!AD41+'T1-FDI-Otw-BHR'!AD41+'T1-FDI-Otw-KSA'!AD41+'T1-FDI-Otw-OMN'!AD41+'T1-FDI-Otw-QAT'!AD41+'T1-FDI-Otw-KWT'!AD41</f>
        <v>161.51454861700003</v>
      </c>
      <c r="AE41" s="220">
        <f>'T1-FDI-Otw-UAE'!AE41+'T1-FDI-Otw-BHR'!AE41+'T1-FDI-Otw-KSA'!AE41+'T1-FDI-Otw-OMN'!AE41+'T1-FDI-Otw-QAT'!AE41+'T1-FDI-Otw-KWT'!AE41</f>
        <v>143.56181219899997</v>
      </c>
      <c r="AF41" s="220">
        <f>'T1-FDI-Otw-UAE'!AF41+'T1-FDI-Otw-BHR'!AF41+'T1-FDI-Otw-KSA'!AF41+'T1-FDI-Otw-OMN'!AF41+'T1-FDI-Otw-QAT'!AF41+'T1-FDI-Otw-KWT'!AF41</f>
        <v>211.49944217100003</v>
      </c>
      <c r="AG41" s="220">
        <f>'T1-FDI-Otw-UAE'!AG41+'T1-FDI-Otw-BHR'!AG41+'T1-FDI-Otw-KSA'!AG41+'T1-FDI-Otw-OMN'!AG41+'T1-FDI-Otw-QAT'!AG41+'T1-FDI-Otw-KWT'!AG41</f>
        <v>201.90270898300003</v>
      </c>
      <c r="AH41" s="220">
        <f>'T1-FDI-Otw-UAE'!AH41+'T1-FDI-Otw-BHR'!AH41+'T1-FDI-Otw-KSA'!AH41+'T1-FDI-Otw-OMN'!AH41+'T1-FDI-Otw-QAT'!AH41+'T1-FDI-Otw-KWT'!AH41</f>
        <v>210.13932798600001</v>
      </c>
      <c r="AI41" s="220">
        <f>'T1-FDI-Otw-UAE'!AI41+'T1-FDI-Otw-BHR'!AI41+'T1-FDI-Otw-KSA'!AI41+'T1-FDI-Otw-OMN'!AI41+'T1-FDI-Otw-QAT'!AI41+'T1-FDI-Otw-KWT'!AI41</f>
        <v>213.83687539100001</v>
      </c>
      <c r="AJ41" s="220">
        <f>'T1-FDI-Otw-UAE'!AJ41+'T1-FDI-Otw-BHR'!AJ41+'T1-FDI-Otw-KSA'!AJ41+'T1-FDI-Otw-OMN'!AJ41+'T1-FDI-Otw-QAT'!AJ41+'T1-FDI-Otw-KWT'!AJ41</f>
        <v>260.59978669999998</v>
      </c>
      <c r="AK41" s="220">
        <f>'T1-FDI-Otw-UAE'!AK41+'T1-FDI-Otw-BHR'!AK41+'T1-FDI-Otw-KSA'!AK41+'T1-FDI-Otw-OMN'!AK41+'T1-FDI-Otw-QAT'!AK41+'T1-FDI-Otw-KWT'!AK41</f>
        <v>295.88858643499998</v>
      </c>
      <c r="AL41" s="220">
        <f>'T1-FDI-Otw-UAE'!AL41+'T1-FDI-Otw-BHR'!AL41+'T1-FDI-Otw-KSA'!AL41+'T1-FDI-Otw-OMN'!AL41+'T1-FDI-Otw-QAT'!AL41+'T1-FDI-Otw-KWT'!AL41</f>
        <v>287.92605115043568</v>
      </c>
      <c r="AP41" s="206"/>
    </row>
    <row r="42" spans="1:42" x14ac:dyDescent="0.25">
      <c r="A42" s="236" t="str">
        <f t="shared" si="0"/>
        <v>Kuwait</v>
      </c>
      <c r="B42" s="206" t="s">
        <v>34</v>
      </c>
      <c r="C42" s="206" t="s">
        <v>33</v>
      </c>
      <c r="D42" s="222" t="s">
        <v>936</v>
      </c>
      <c r="E42">
        <v>748</v>
      </c>
      <c r="F42" s="225" t="s">
        <v>936</v>
      </c>
      <c r="G42" s="132" t="s">
        <v>935</v>
      </c>
      <c r="H42" s="224" t="s">
        <v>934</v>
      </c>
      <c r="I42" s="223" t="s">
        <v>933</v>
      </c>
      <c r="J42" s="212" t="s">
        <v>36</v>
      </c>
      <c r="K42" s="206" t="s">
        <v>3665</v>
      </c>
      <c r="L42" s="206">
        <v>11</v>
      </c>
      <c r="M42" s="206" t="s">
        <v>3656</v>
      </c>
      <c r="N42" s="206">
        <v>202</v>
      </c>
      <c r="O42" s="206" t="s">
        <v>3652</v>
      </c>
      <c r="P42" s="287"/>
      <c r="Q42" s="287"/>
      <c r="R42" s="287"/>
      <c r="S42" s="287"/>
      <c r="T42" s="287"/>
      <c r="U42" s="287"/>
      <c r="V42" s="287"/>
      <c r="W42" s="287"/>
      <c r="X42" s="287"/>
      <c r="Y42" s="220">
        <f>'T1-FDI-Otw-UAE'!Y42+'T1-FDI-Otw-BHR'!Y42+'T1-FDI-Otw-KSA'!Y42+'T1-FDI-Otw-OMN'!Y42+'T1-FDI-Otw-QAT'!Y42+'T1-FDI-Otw-KWT'!Y42</f>
        <v>0</v>
      </c>
      <c r="Z42" s="220">
        <f>'T1-FDI-Otw-UAE'!Z42+'T1-FDI-Otw-BHR'!Z42+'T1-FDI-Otw-KSA'!Z42+'T1-FDI-Otw-OMN'!Z42+'T1-FDI-Otw-QAT'!Z42+'T1-FDI-Otw-KWT'!Z42</f>
        <v>0</v>
      </c>
      <c r="AA42" s="220">
        <f>'T1-FDI-Otw-UAE'!AA42+'T1-FDI-Otw-BHR'!AA42+'T1-FDI-Otw-KSA'!AA42+'T1-FDI-Otw-OMN'!AA42+'T1-FDI-Otw-QAT'!AA42+'T1-FDI-Otw-KWT'!AA42</f>
        <v>0</v>
      </c>
      <c r="AB42" s="220">
        <f>'T1-FDI-Otw-UAE'!AB42+'T1-FDI-Otw-BHR'!AB42+'T1-FDI-Otw-KSA'!AB42+'T1-FDI-Otw-OMN'!AB42+'T1-FDI-Otw-QAT'!AB42+'T1-FDI-Otw-KWT'!AB42</f>
        <v>0</v>
      </c>
      <c r="AC42" s="220">
        <f>'T1-FDI-Otw-UAE'!AC42+'T1-FDI-Otw-BHR'!AC42+'T1-FDI-Otw-KSA'!AC42+'T1-FDI-Otw-OMN'!AC42+'T1-FDI-Otw-QAT'!AC42+'T1-FDI-Otw-KWT'!AC42</f>
        <v>0</v>
      </c>
      <c r="AD42" s="220">
        <f>'T1-FDI-Otw-UAE'!AD42+'T1-FDI-Otw-BHR'!AD42+'T1-FDI-Otw-KSA'!AD42+'T1-FDI-Otw-OMN'!AD42+'T1-FDI-Otw-QAT'!AD42+'T1-FDI-Otw-KWT'!AD42</f>
        <v>0</v>
      </c>
      <c r="AE42" s="220">
        <f>'T1-FDI-Otw-UAE'!AE42+'T1-FDI-Otw-BHR'!AE42+'T1-FDI-Otw-KSA'!AE42+'T1-FDI-Otw-OMN'!AE42+'T1-FDI-Otw-QAT'!AE42+'T1-FDI-Otw-KWT'!AE42</f>
        <v>1.5485117159999999</v>
      </c>
      <c r="AF42" s="220">
        <f>'T1-FDI-Otw-UAE'!AF42+'T1-FDI-Otw-BHR'!AF42+'T1-FDI-Otw-KSA'!AF42+'T1-FDI-Otw-OMN'!AF42+'T1-FDI-Otw-QAT'!AF42+'T1-FDI-Otw-KWT'!AF42</f>
        <v>0</v>
      </c>
      <c r="AG42" s="220">
        <f>'T1-FDI-Otw-UAE'!AG42+'T1-FDI-Otw-BHR'!AG42+'T1-FDI-Otw-KSA'!AG42+'T1-FDI-Otw-OMN'!AG42+'T1-FDI-Otw-QAT'!AG42+'T1-FDI-Otw-KWT'!AG42</f>
        <v>1.6943051299999998</v>
      </c>
      <c r="AH42" s="220">
        <f>'T1-FDI-Otw-UAE'!AH42+'T1-FDI-Otw-BHR'!AH42+'T1-FDI-Otw-KSA'!AH42+'T1-FDI-Otw-OMN'!AH42+'T1-FDI-Otw-QAT'!AH42+'T1-FDI-Otw-KWT'!AH42</f>
        <v>0.28975984710000002</v>
      </c>
      <c r="AI42" s="220">
        <f>'T1-FDI-Otw-UAE'!AI42+'T1-FDI-Otw-BHR'!AI42+'T1-FDI-Otw-KSA'!AI42+'T1-FDI-Otw-OMN'!AI42+'T1-FDI-Otw-QAT'!AI42+'T1-FDI-Otw-KWT'!AI42</f>
        <v>0.2842936351</v>
      </c>
      <c r="AJ42" s="220">
        <f>'T1-FDI-Otw-UAE'!AJ42+'T1-FDI-Otw-BHR'!AJ42+'T1-FDI-Otw-KSA'!AJ42+'T1-FDI-Otw-OMN'!AJ42+'T1-FDI-Otw-QAT'!AJ42+'T1-FDI-Otw-KWT'!AJ42</f>
        <v>0</v>
      </c>
      <c r="AK42" s="220">
        <f>'T1-FDI-Otw-UAE'!AK42+'T1-FDI-Otw-BHR'!AK42+'T1-FDI-Otw-KSA'!AK42+'T1-FDI-Otw-OMN'!AK42+'T1-FDI-Otw-QAT'!AK42+'T1-FDI-Otw-KWT'!AK42</f>
        <v>0.14676419339999999</v>
      </c>
      <c r="AL42" s="220">
        <f>'T1-FDI-Otw-UAE'!AL42+'T1-FDI-Otw-BHR'!AL42+'T1-FDI-Otw-KSA'!AL42+'T1-FDI-Otw-OMN'!AL42+'T1-FDI-Otw-QAT'!AL42+'T1-FDI-Otw-KWT'!AL42</f>
        <v>0.13821180350000001</v>
      </c>
      <c r="AP42" s="206"/>
    </row>
    <row r="43" spans="1:42" x14ac:dyDescent="0.25">
      <c r="A43" s="236" t="str">
        <f t="shared" si="0"/>
        <v>Kuwait</v>
      </c>
      <c r="B43" s="206" t="s">
        <v>34</v>
      </c>
      <c r="C43" s="206" t="s">
        <v>33</v>
      </c>
      <c r="D43" s="222" t="s">
        <v>932</v>
      </c>
      <c r="E43">
        <v>618</v>
      </c>
      <c r="F43" s="225" t="s">
        <v>932</v>
      </c>
      <c r="G43" s="132" t="s">
        <v>931</v>
      </c>
      <c r="H43" s="224" t="s">
        <v>930</v>
      </c>
      <c r="I43" s="223" t="s">
        <v>929</v>
      </c>
      <c r="J43" s="212" t="s">
        <v>36</v>
      </c>
      <c r="K43" s="206" t="s">
        <v>3668</v>
      </c>
      <c r="L43" s="206">
        <v>14</v>
      </c>
      <c r="M43" s="206" t="s">
        <v>3656</v>
      </c>
      <c r="N43" s="206">
        <v>202</v>
      </c>
      <c r="O43" s="206" t="s">
        <v>3652</v>
      </c>
      <c r="P43" s="287"/>
      <c r="Q43" s="287"/>
      <c r="R43" s="287"/>
      <c r="S43" s="287"/>
      <c r="T43" s="287"/>
      <c r="U43" s="287"/>
      <c r="V43" s="287"/>
      <c r="W43" s="287"/>
      <c r="X43" s="287"/>
      <c r="Y43" s="220">
        <f>'T1-FDI-Otw-UAE'!Y43+'T1-FDI-Otw-BHR'!Y43+'T1-FDI-Otw-KSA'!Y43+'T1-FDI-Otw-OMN'!Y43+'T1-FDI-Otw-QAT'!Y43+'T1-FDI-Otw-KWT'!Y43</f>
        <v>0</v>
      </c>
      <c r="Z43" s="220">
        <f>'T1-FDI-Otw-UAE'!Z43+'T1-FDI-Otw-BHR'!Z43+'T1-FDI-Otw-KSA'!Z43+'T1-FDI-Otw-OMN'!Z43+'T1-FDI-Otw-QAT'!Z43+'T1-FDI-Otw-KWT'!Z43</f>
        <v>0</v>
      </c>
      <c r="AA43" s="220">
        <f>'T1-FDI-Otw-UAE'!AA43+'T1-FDI-Otw-BHR'!AA43+'T1-FDI-Otw-KSA'!AA43+'T1-FDI-Otw-OMN'!AA43+'T1-FDI-Otw-QAT'!AA43+'T1-FDI-Otw-KWT'!AA43</f>
        <v>0</v>
      </c>
      <c r="AB43" s="220">
        <f>'T1-FDI-Otw-UAE'!AB43+'T1-FDI-Otw-BHR'!AB43+'T1-FDI-Otw-KSA'!AB43+'T1-FDI-Otw-OMN'!AB43+'T1-FDI-Otw-QAT'!AB43+'T1-FDI-Otw-KWT'!AB43</f>
        <v>0</v>
      </c>
      <c r="AC43" s="220">
        <f>'T1-FDI-Otw-UAE'!AC43+'T1-FDI-Otw-BHR'!AC43+'T1-FDI-Otw-KSA'!AC43+'T1-FDI-Otw-OMN'!AC43+'T1-FDI-Otw-QAT'!AC43+'T1-FDI-Otw-KWT'!AC43</f>
        <v>0</v>
      </c>
      <c r="AD43" s="220">
        <f>'T1-FDI-Otw-UAE'!AD43+'T1-FDI-Otw-BHR'!AD43+'T1-FDI-Otw-KSA'!AD43+'T1-FDI-Otw-OMN'!AD43+'T1-FDI-Otw-QAT'!AD43+'T1-FDI-Otw-KWT'!AD43</f>
        <v>0</v>
      </c>
      <c r="AE43" s="220">
        <f>'T1-FDI-Otw-UAE'!AE43+'T1-FDI-Otw-BHR'!AE43+'T1-FDI-Otw-KSA'!AE43+'T1-FDI-Otw-OMN'!AE43+'T1-FDI-Otw-QAT'!AE43+'T1-FDI-Otw-KWT'!AE43</f>
        <v>0</v>
      </c>
      <c r="AF43" s="220">
        <f>'T1-FDI-Otw-UAE'!AF43+'T1-FDI-Otw-BHR'!AF43+'T1-FDI-Otw-KSA'!AF43+'T1-FDI-Otw-OMN'!AF43+'T1-FDI-Otw-QAT'!AF43+'T1-FDI-Otw-KWT'!AF43</f>
        <v>0</v>
      </c>
      <c r="AG43" s="220">
        <f>'T1-FDI-Otw-UAE'!AG43+'T1-FDI-Otw-BHR'!AG43+'T1-FDI-Otw-KSA'!AG43+'T1-FDI-Otw-OMN'!AG43+'T1-FDI-Otw-QAT'!AG43+'T1-FDI-Otw-KWT'!AG43</f>
        <v>0</v>
      </c>
      <c r="AH43" s="220">
        <f>'T1-FDI-Otw-UAE'!AH43+'T1-FDI-Otw-BHR'!AH43+'T1-FDI-Otw-KSA'!AH43+'T1-FDI-Otw-OMN'!AH43+'T1-FDI-Otw-QAT'!AH43+'T1-FDI-Otw-KWT'!AH43</f>
        <v>0</v>
      </c>
      <c r="AI43" s="220">
        <f>'T1-FDI-Otw-UAE'!AI43+'T1-FDI-Otw-BHR'!AI43+'T1-FDI-Otw-KSA'!AI43+'T1-FDI-Otw-OMN'!AI43+'T1-FDI-Otw-QAT'!AI43+'T1-FDI-Otw-KWT'!AI43</f>
        <v>0</v>
      </c>
      <c r="AJ43" s="220">
        <f>'T1-FDI-Otw-UAE'!AJ43+'T1-FDI-Otw-BHR'!AJ43+'T1-FDI-Otw-KSA'!AJ43+'T1-FDI-Otw-OMN'!AJ43+'T1-FDI-Otw-QAT'!AJ43+'T1-FDI-Otw-KWT'!AJ43</f>
        <v>0</v>
      </c>
      <c r="AK43" s="220">
        <f>'T1-FDI-Otw-UAE'!AK43+'T1-FDI-Otw-BHR'!AK43+'T1-FDI-Otw-KSA'!AK43+'T1-FDI-Otw-OMN'!AK43+'T1-FDI-Otw-QAT'!AK43+'T1-FDI-Otw-KWT'!AK43</f>
        <v>0</v>
      </c>
      <c r="AL43" s="220">
        <f>'T1-FDI-Otw-UAE'!AL43+'T1-FDI-Otw-BHR'!AL43+'T1-FDI-Otw-KSA'!AL43+'T1-FDI-Otw-OMN'!AL43+'T1-FDI-Otw-QAT'!AL43+'T1-FDI-Otw-KWT'!AL43</f>
        <v>0</v>
      </c>
      <c r="AP43" s="206"/>
    </row>
    <row r="44" spans="1:42" x14ac:dyDescent="0.25">
      <c r="A44" s="236" t="str">
        <f t="shared" si="0"/>
        <v>Kuwait</v>
      </c>
      <c r="B44" s="206" t="s">
        <v>34</v>
      </c>
      <c r="C44" s="206" t="s">
        <v>33</v>
      </c>
      <c r="D44" s="222" t="s">
        <v>928</v>
      </c>
      <c r="E44">
        <v>624</v>
      </c>
      <c r="F44" s="225" t="s">
        <v>928</v>
      </c>
      <c r="G44" s="132" t="s">
        <v>927</v>
      </c>
      <c r="H44" s="224" t="s">
        <v>926</v>
      </c>
      <c r="I44" s="223" t="s">
        <v>925</v>
      </c>
      <c r="J44" s="212" t="s">
        <v>36</v>
      </c>
      <c r="K44" s="206" t="s">
        <v>3665</v>
      </c>
      <c r="L44" s="206">
        <v>11</v>
      </c>
      <c r="M44" s="206" t="s">
        <v>3656</v>
      </c>
      <c r="N44" s="206">
        <v>202</v>
      </c>
      <c r="O44" s="206" t="s">
        <v>3652</v>
      </c>
      <c r="P44" s="287"/>
      <c r="Q44" s="287"/>
      <c r="R44" s="287"/>
      <c r="S44" s="287"/>
      <c r="T44" s="287"/>
      <c r="U44" s="287"/>
      <c r="V44" s="287"/>
      <c r="W44" s="287"/>
      <c r="X44" s="287"/>
      <c r="Y44" s="220">
        <f>'T1-FDI-Otw-UAE'!Y44+'T1-FDI-Otw-BHR'!Y44+'T1-FDI-Otw-KSA'!Y44+'T1-FDI-Otw-OMN'!Y44+'T1-FDI-Otw-QAT'!Y44+'T1-FDI-Otw-KWT'!Y44</f>
        <v>0</v>
      </c>
      <c r="Z44" s="220">
        <f>'T1-FDI-Otw-UAE'!Z44+'T1-FDI-Otw-BHR'!Z44+'T1-FDI-Otw-KSA'!Z44+'T1-FDI-Otw-OMN'!Z44+'T1-FDI-Otw-QAT'!Z44+'T1-FDI-Otw-KWT'!Z44</f>
        <v>0</v>
      </c>
      <c r="AA44" s="220">
        <f>'T1-FDI-Otw-UAE'!AA44+'T1-FDI-Otw-BHR'!AA44+'T1-FDI-Otw-KSA'!AA44+'T1-FDI-Otw-OMN'!AA44+'T1-FDI-Otw-QAT'!AA44+'T1-FDI-Otw-KWT'!AA44</f>
        <v>0</v>
      </c>
      <c r="AB44" s="220">
        <f>'T1-FDI-Otw-UAE'!AB44+'T1-FDI-Otw-BHR'!AB44+'T1-FDI-Otw-KSA'!AB44+'T1-FDI-Otw-OMN'!AB44+'T1-FDI-Otw-QAT'!AB44+'T1-FDI-Otw-KWT'!AB44</f>
        <v>0</v>
      </c>
      <c r="AC44" s="220">
        <f>'T1-FDI-Otw-UAE'!AC44+'T1-FDI-Otw-BHR'!AC44+'T1-FDI-Otw-KSA'!AC44+'T1-FDI-Otw-OMN'!AC44+'T1-FDI-Otw-QAT'!AC44+'T1-FDI-Otw-KWT'!AC44</f>
        <v>0</v>
      </c>
      <c r="AD44" s="220">
        <f>'T1-FDI-Otw-UAE'!AD44+'T1-FDI-Otw-BHR'!AD44+'T1-FDI-Otw-KSA'!AD44+'T1-FDI-Otw-OMN'!AD44+'T1-FDI-Otw-QAT'!AD44+'T1-FDI-Otw-KWT'!AD44</f>
        <v>0</v>
      </c>
      <c r="AE44" s="220">
        <f>'T1-FDI-Otw-UAE'!AE44+'T1-FDI-Otw-BHR'!AE44+'T1-FDI-Otw-KSA'!AE44+'T1-FDI-Otw-OMN'!AE44+'T1-FDI-Otw-QAT'!AE44+'T1-FDI-Otw-KWT'!AE44</f>
        <v>0</v>
      </c>
      <c r="AF44" s="220">
        <f>'T1-FDI-Otw-UAE'!AF44+'T1-FDI-Otw-BHR'!AF44+'T1-FDI-Otw-KSA'!AF44+'T1-FDI-Otw-OMN'!AF44+'T1-FDI-Otw-QAT'!AF44+'T1-FDI-Otw-KWT'!AF44</f>
        <v>0</v>
      </c>
      <c r="AG44" s="220">
        <f>'T1-FDI-Otw-UAE'!AG44+'T1-FDI-Otw-BHR'!AG44+'T1-FDI-Otw-KSA'!AG44+'T1-FDI-Otw-OMN'!AG44+'T1-FDI-Otw-QAT'!AG44+'T1-FDI-Otw-KWT'!AG44</f>
        <v>6.9747272609999994E-2</v>
      </c>
      <c r="AH44" s="220">
        <f>'T1-FDI-Otw-UAE'!AH44+'T1-FDI-Otw-BHR'!AH44+'T1-FDI-Otw-KSA'!AH44+'T1-FDI-Otw-OMN'!AH44+'T1-FDI-Otw-QAT'!AH44+'T1-FDI-Otw-KWT'!AH44</f>
        <v>0</v>
      </c>
      <c r="AI44" s="220">
        <f>'T1-FDI-Otw-UAE'!AI44+'T1-FDI-Otw-BHR'!AI44+'T1-FDI-Otw-KSA'!AI44+'T1-FDI-Otw-OMN'!AI44+'T1-FDI-Otw-QAT'!AI44+'T1-FDI-Otw-KWT'!AI44</f>
        <v>4.180084832E-2</v>
      </c>
      <c r="AJ44" s="220">
        <f>'T1-FDI-Otw-UAE'!AJ44+'T1-FDI-Otw-BHR'!AJ44+'T1-FDI-Otw-KSA'!AJ44+'T1-FDI-Otw-OMN'!AJ44+'T1-FDI-Otw-QAT'!AJ44+'T1-FDI-Otw-KWT'!AJ44</f>
        <v>5.2211443270000005E-2</v>
      </c>
      <c r="AK44" s="220">
        <f>'T1-FDI-Otw-UAE'!AK44+'T1-FDI-Otw-BHR'!AK44+'T1-FDI-Otw-KSA'!AK44+'T1-FDI-Otw-OMN'!AK44+'T1-FDI-Otw-QAT'!AK44+'T1-FDI-Otw-KWT'!AK44</f>
        <v>7.8248754539999993E-2</v>
      </c>
      <c r="AL44" s="220">
        <f>'T1-FDI-Otw-UAE'!AL44+'T1-FDI-Otw-BHR'!AL44+'T1-FDI-Otw-KSA'!AL44+'T1-FDI-Otw-OMN'!AL44+'T1-FDI-Otw-QAT'!AL44+'T1-FDI-Otw-KWT'!AL44</f>
        <v>7.1762108449591994E-2</v>
      </c>
      <c r="AP44" s="206"/>
    </row>
    <row r="45" spans="1:42" x14ac:dyDescent="0.25">
      <c r="A45" s="236" t="str">
        <f t="shared" si="0"/>
        <v>Kuwait</v>
      </c>
      <c r="B45" s="206" t="s">
        <v>34</v>
      </c>
      <c r="C45" s="206" t="s">
        <v>33</v>
      </c>
      <c r="D45" s="222" t="s">
        <v>924</v>
      </c>
      <c r="E45">
        <v>522</v>
      </c>
      <c r="F45" s="225" t="s">
        <v>924</v>
      </c>
      <c r="G45" s="132" t="s">
        <v>923</v>
      </c>
      <c r="H45" s="224" t="s">
        <v>922</v>
      </c>
      <c r="I45" s="223" t="s">
        <v>921</v>
      </c>
      <c r="J45" s="212" t="s">
        <v>36</v>
      </c>
      <c r="K45" s="206" t="s">
        <v>36</v>
      </c>
      <c r="L45" s="206" t="s">
        <v>36</v>
      </c>
      <c r="M45" s="206" t="s">
        <v>3669</v>
      </c>
      <c r="N45" s="206">
        <v>35</v>
      </c>
      <c r="O45" s="206" t="s">
        <v>3647</v>
      </c>
      <c r="P45" s="287"/>
      <c r="Q45" s="287"/>
      <c r="R45" s="287"/>
      <c r="S45" s="287"/>
      <c r="T45" s="287"/>
      <c r="U45" s="287"/>
      <c r="V45" s="287"/>
      <c r="W45" s="287"/>
      <c r="X45" s="287"/>
      <c r="Y45" s="220">
        <f>'T1-FDI-Otw-UAE'!Y45+'T1-FDI-Otw-BHR'!Y45+'T1-FDI-Otw-KSA'!Y45+'T1-FDI-Otw-OMN'!Y45+'T1-FDI-Otw-QAT'!Y45+'T1-FDI-Otw-KWT'!Y45</f>
        <v>144.32</v>
      </c>
      <c r="Z45" s="220">
        <f>'T1-FDI-Otw-UAE'!Z45+'T1-FDI-Otw-BHR'!Z45+'T1-FDI-Otw-KSA'!Z45+'T1-FDI-Otw-OMN'!Z45+'T1-FDI-Otw-QAT'!Z45+'T1-FDI-Otw-KWT'!Z45</f>
        <v>144.32</v>
      </c>
      <c r="AA45" s="220">
        <f>'T1-FDI-Otw-UAE'!AA45+'T1-FDI-Otw-BHR'!AA45+'T1-FDI-Otw-KSA'!AA45+'T1-FDI-Otw-OMN'!AA45+'T1-FDI-Otw-QAT'!AA45+'T1-FDI-Otw-KWT'!AA45</f>
        <v>144.32</v>
      </c>
      <c r="AB45" s="220">
        <f>'T1-FDI-Otw-UAE'!AB45+'T1-FDI-Otw-BHR'!AB45+'T1-FDI-Otw-KSA'!AB45+'T1-FDI-Otw-OMN'!AB45+'T1-FDI-Otw-QAT'!AB45+'T1-FDI-Otw-KWT'!AB45</f>
        <v>144.32</v>
      </c>
      <c r="AC45" s="220">
        <f>'T1-FDI-Otw-UAE'!AC45+'T1-FDI-Otw-BHR'!AC45+'T1-FDI-Otw-KSA'!AC45+'T1-FDI-Otw-OMN'!AC45+'T1-FDI-Otw-QAT'!AC45+'T1-FDI-Otw-KWT'!AC45</f>
        <v>144.32</v>
      </c>
      <c r="AD45" s="220">
        <f>'T1-FDI-Otw-UAE'!AD45+'T1-FDI-Otw-BHR'!AD45+'T1-FDI-Otw-KSA'!AD45+'T1-FDI-Otw-OMN'!AD45+'T1-FDI-Otw-QAT'!AD45+'T1-FDI-Otw-KWT'!AD45</f>
        <v>144.32</v>
      </c>
      <c r="AE45" s="220">
        <f>'T1-FDI-Otw-UAE'!AE45+'T1-FDI-Otw-BHR'!AE45+'T1-FDI-Otw-KSA'!AE45+'T1-FDI-Otw-OMN'!AE45+'T1-FDI-Otw-QAT'!AE45+'T1-FDI-Otw-KWT'!AE45</f>
        <v>144.32</v>
      </c>
      <c r="AF45" s="220">
        <f>'T1-FDI-Otw-UAE'!AF45+'T1-FDI-Otw-BHR'!AF45+'T1-FDI-Otw-KSA'!AF45+'T1-FDI-Otw-OMN'!AF45+'T1-FDI-Otw-QAT'!AF45+'T1-FDI-Otw-KWT'!AF45</f>
        <v>145.05950025396999</v>
      </c>
      <c r="AG45" s="220">
        <f>'T1-FDI-Otw-UAE'!AG45+'T1-FDI-Otw-BHR'!AG45+'T1-FDI-Otw-KSA'!AG45+'T1-FDI-Otw-OMN'!AG45+'T1-FDI-Otw-QAT'!AG45+'T1-FDI-Otw-KWT'!AG45</f>
        <v>146.19634180710997</v>
      </c>
      <c r="AH45" s="220">
        <f>'T1-FDI-Otw-UAE'!AH45+'T1-FDI-Otw-BHR'!AH45+'T1-FDI-Otw-KSA'!AH45+'T1-FDI-Otw-OMN'!AH45+'T1-FDI-Otw-QAT'!AH45+'T1-FDI-Otw-KWT'!AH45</f>
        <v>146.85312640701</v>
      </c>
      <c r="AI45" s="220">
        <f>'T1-FDI-Otw-UAE'!AI45+'T1-FDI-Otw-BHR'!AI45+'T1-FDI-Otw-KSA'!AI45+'T1-FDI-Otw-OMN'!AI45+'T1-FDI-Otw-QAT'!AI45+'T1-FDI-Otw-KWT'!AI45</f>
        <v>170.49534090733002</v>
      </c>
      <c r="AJ45" s="220">
        <f>'T1-FDI-Otw-UAE'!AJ45+'T1-FDI-Otw-BHR'!AJ45+'T1-FDI-Otw-KSA'!AJ45+'T1-FDI-Otw-OMN'!AJ45+'T1-FDI-Otw-QAT'!AJ45+'T1-FDI-Otw-KWT'!AJ45</f>
        <v>170.81340458843002</v>
      </c>
      <c r="AK45" s="220">
        <f>'T1-FDI-Otw-UAE'!AK45+'T1-FDI-Otw-BHR'!AK45+'T1-FDI-Otw-KSA'!AK45+'T1-FDI-Otw-OMN'!AK45+'T1-FDI-Otw-QAT'!AK45+'T1-FDI-Otw-KWT'!AK45</f>
        <v>170.99302315802996</v>
      </c>
      <c r="AL45" s="220">
        <f>'T1-FDI-Otw-UAE'!AL45+'T1-FDI-Otw-BHR'!AL45+'T1-FDI-Otw-KSA'!AL45+'T1-FDI-Otw-OMN'!AL45+'T1-FDI-Otw-QAT'!AL45+'T1-FDI-Otw-KWT'!AL45</f>
        <v>171.298758850138</v>
      </c>
      <c r="AP45" s="206"/>
    </row>
    <row r="46" spans="1:42" x14ac:dyDescent="0.25">
      <c r="A46" s="236" t="str">
        <f t="shared" si="0"/>
        <v>Kuwait</v>
      </c>
      <c r="B46" s="206" t="s">
        <v>34</v>
      </c>
      <c r="C46" s="206" t="s">
        <v>33</v>
      </c>
      <c r="D46" s="222" t="s">
        <v>920</v>
      </c>
      <c r="E46">
        <v>622</v>
      </c>
      <c r="F46" s="225" t="s">
        <v>920</v>
      </c>
      <c r="G46" s="132" t="s">
        <v>919</v>
      </c>
      <c r="H46" s="224" t="s">
        <v>918</v>
      </c>
      <c r="I46" s="223" t="s">
        <v>917</v>
      </c>
      <c r="J46" s="212" t="s">
        <v>36</v>
      </c>
      <c r="K46" s="206" t="s">
        <v>3655</v>
      </c>
      <c r="L46" s="206">
        <v>17</v>
      </c>
      <c r="M46" s="206" t="s">
        <v>3656</v>
      </c>
      <c r="N46" s="206">
        <v>202</v>
      </c>
      <c r="O46" s="206" t="s">
        <v>3652</v>
      </c>
      <c r="P46" s="287"/>
      <c r="Q46" s="287"/>
      <c r="R46" s="287"/>
      <c r="S46" s="287"/>
      <c r="T46" s="287"/>
      <c r="U46" s="287"/>
      <c r="V46" s="287"/>
      <c r="W46" s="287"/>
      <c r="X46" s="287"/>
      <c r="Y46" s="220">
        <f>'T1-FDI-Otw-UAE'!Y46+'T1-FDI-Otw-BHR'!Y46+'T1-FDI-Otw-KSA'!Y46+'T1-FDI-Otw-OMN'!Y46+'T1-FDI-Otw-QAT'!Y46+'T1-FDI-Otw-KWT'!Y46</f>
        <v>0</v>
      </c>
      <c r="Z46" s="220">
        <f>'T1-FDI-Otw-UAE'!Z46+'T1-FDI-Otw-BHR'!Z46+'T1-FDI-Otw-KSA'!Z46+'T1-FDI-Otw-OMN'!Z46+'T1-FDI-Otw-QAT'!Z46+'T1-FDI-Otw-KWT'!Z46</f>
        <v>0</v>
      </c>
      <c r="AA46" s="220">
        <f>'T1-FDI-Otw-UAE'!AA46+'T1-FDI-Otw-BHR'!AA46+'T1-FDI-Otw-KSA'!AA46+'T1-FDI-Otw-OMN'!AA46+'T1-FDI-Otw-QAT'!AA46+'T1-FDI-Otw-KWT'!AA46</f>
        <v>0</v>
      </c>
      <c r="AB46" s="220">
        <f>'T1-FDI-Otw-UAE'!AB46+'T1-FDI-Otw-BHR'!AB46+'T1-FDI-Otw-KSA'!AB46+'T1-FDI-Otw-OMN'!AB46+'T1-FDI-Otw-QAT'!AB46+'T1-FDI-Otw-KWT'!AB46</f>
        <v>0</v>
      </c>
      <c r="AC46" s="220">
        <f>'T1-FDI-Otw-UAE'!AC46+'T1-FDI-Otw-BHR'!AC46+'T1-FDI-Otw-KSA'!AC46+'T1-FDI-Otw-OMN'!AC46+'T1-FDI-Otw-QAT'!AC46+'T1-FDI-Otw-KWT'!AC46</f>
        <v>0</v>
      </c>
      <c r="AD46" s="220">
        <f>'T1-FDI-Otw-UAE'!AD46+'T1-FDI-Otw-BHR'!AD46+'T1-FDI-Otw-KSA'!AD46+'T1-FDI-Otw-OMN'!AD46+'T1-FDI-Otw-QAT'!AD46+'T1-FDI-Otw-KWT'!AD46</f>
        <v>0</v>
      </c>
      <c r="AE46" s="220">
        <f>'T1-FDI-Otw-UAE'!AE46+'T1-FDI-Otw-BHR'!AE46+'T1-FDI-Otw-KSA'!AE46+'T1-FDI-Otw-OMN'!AE46+'T1-FDI-Otw-QAT'!AE46+'T1-FDI-Otw-KWT'!AE46</f>
        <v>0</v>
      </c>
      <c r="AF46" s="220">
        <f>'T1-FDI-Otw-UAE'!AF46+'T1-FDI-Otw-BHR'!AF46+'T1-FDI-Otw-KSA'!AF46+'T1-FDI-Otw-OMN'!AF46+'T1-FDI-Otw-QAT'!AF46+'T1-FDI-Otw-KWT'!AF46</f>
        <v>0</v>
      </c>
      <c r="AG46" s="220">
        <f>'T1-FDI-Otw-UAE'!AG46+'T1-FDI-Otw-BHR'!AG46+'T1-FDI-Otw-KSA'!AG46+'T1-FDI-Otw-OMN'!AG46+'T1-FDI-Otw-QAT'!AG46+'T1-FDI-Otw-KWT'!AG46</f>
        <v>0</v>
      </c>
      <c r="AH46" s="220">
        <f>'T1-FDI-Otw-UAE'!AH46+'T1-FDI-Otw-BHR'!AH46+'T1-FDI-Otw-KSA'!AH46+'T1-FDI-Otw-OMN'!AH46+'T1-FDI-Otw-QAT'!AH46+'T1-FDI-Otw-KWT'!AH46</f>
        <v>0</v>
      </c>
      <c r="AI46" s="220">
        <f>'T1-FDI-Otw-UAE'!AI46+'T1-FDI-Otw-BHR'!AI46+'T1-FDI-Otw-KSA'!AI46+'T1-FDI-Otw-OMN'!AI46+'T1-FDI-Otw-QAT'!AI46+'T1-FDI-Otw-KWT'!AI46</f>
        <v>0</v>
      </c>
      <c r="AJ46" s="220">
        <f>'T1-FDI-Otw-UAE'!AJ46+'T1-FDI-Otw-BHR'!AJ46+'T1-FDI-Otw-KSA'!AJ46+'T1-FDI-Otw-OMN'!AJ46+'T1-FDI-Otw-QAT'!AJ46+'T1-FDI-Otw-KWT'!AJ46</f>
        <v>0</v>
      </c>
      <c r="AK46" s="220">
        <f>'T1-FDI-Otw-UAE'!AK46+'T1-FDI-Otw-BHR'!AK46+'T1-FDI-Otw-KSA'!AK46+'T1-FDI-Otw-OMN'!AK46+'T1-FDI-Otw-QAT'!AK46+'T1-FDI-Otw-KWT'!AK46</f>
        <v>0</v>
      </c>
      <c r="AL46" s="220">
        <f>'T1-FDI-Otw-UAE'!AL46+'T1-FDI-Otw-BHR'!AL46+'T1-FDI-Otw-KSA'!AL46+'T1-FDI-Otw-OMN'!AL46+'T1-FDI-Otw-QAT'!AL46+'T1-FDI-Otw-KWT'!AL46</f>
        <v>0</v>
      </c>
      <c r="AP46" s="206"/>
    </row>
    <row r="47" spans="1:42" x14ac:dyDescent="0.25">
      <c r="A47" s="236" t="str">
        <f t="shared" si="0"/>
        <v>Kuwait</v>
      </c>
      <c r="B47" s="206" t="s">
        <v>34</v>
      </c>
      <c r="C47" s="206" t="s">
        <v>33</v>
      </c>
      <c r="D47" s="222" t="s">
        <v>916</v>
      </c>
      <c r="E47">
        <v>156</v>
      </c>
      <c r="F47" s="225" t="s">
        <v>916</v>
      </c>
      <c r="G47" s="132" t="s">
        <v>915</v>
      </c>
      <c r="H47" s="224" t="s">
        <v>914</v>
      </c>
      <c r="I47" s="223" t="s">
        <v>913</v>
      </c>
      <c r="J47" s="212" t="s">
        <v>36</v>
      </c>
      <c r="K47" s="206" t="s">
        <v>36</v>
      </c>
      <c r="L47" s="206" t="s">
        <v>36</v>
      </c>
      <c r="M47" s="206" t="s">
        <v>3666</v>
      </c>
      <c r="N47" s="206">
        <v>21</v>
      </c>
      <c r="O47" s="206" t="s">
        <v>3659</v>
      </c>
      <c r="P47" s="287"/>
      <c r="Q47" s="287"/>
      <c r="R47" s="287"/>
      <c r="S47" s="287"/>
      <c r="T47" s="287"/>
      <c r="U47" s="287"/>
      <c r="V47" s="287"/>
      <c r="W47" s="287"/>
      <c r="X47" s="287"/>
      <c r="Y47" s="220">
        <f>'T1-FDI-Otw-UAE'!Y47+'T1-FDI-Otw-BHR'!Y47+'T1-FDI-Otw-KSA'!Y47+'T1-FDI-Otw-OMN'!Y47+'T1-FDI-Otw-QAT'!Y47+'T1-FDI-Otw-KWT'!Y47</f>
        <v>8646.0513800000008</v>
      </c>
      <c r="Z47" s="220">
        <f>'T1-FDI-Otw-UAE'!Z47+'T1-FDI-Otw-BHR'!Z47+'T1-FDI-Otw-KSA'!Z47+'T1-FDI-Otw-OMN'!Z47+'T1-FDI-Otw-QAT'!Z47+'T1-FDI-Otw-KWT'!Z47</f>
        <v>8953.3480799999998</v>
      </c>
      <c r="AA47" s="220">
        <f>'T1-FDI-Otw-UAE'!AA47+'T1-FDI-Otw-BHR'!AA47+'T1-FDI-Otw-KSA'!AA47+'T1-FDI-Otw-OMN'!AA47+'T1-FDI-Otw-QAT'!AA47+'T1-FDI-Otw-KWT'!AA47</f>
        <v>27.312719999999999</v>
      </c>
      <c r="AB47" s="220">
        <f>'T1-FDI-Otw-UAE'!AB47+'T1-FDI-Otw-BHR'!AB47+'T1-FDI-Otw-KSA'!AB47+'T1-FDI-Otw-OMN'!AB47+'T1-FDI-Otw-QAT'!AB47+'T1-FDI-Otw-KWT'!AB47</f>
        <v>11023.946818866889</v>
      </c>
      <c r="AC47" s="220">
        <f>'T1-FDI-Otw-UAE'!AC47+'T1-FDI-Otw-BHR'!AC47+'T1-FDI-Otw-KSA'!AC47+'T1-FDI-Otw-OMN'!AC47+'T1-FDI-Otw-QAT'!AC47+'T1-FDI-Otw-KWT'!AC47</f>
        <v>11252.821615000001</v>
      </c>
      <c r="AD47" s="220">
        <f>'T1-FDI-Otw-UAE'!AD47+'T1-FDI-Otw-BHR'!AD47+'T1-FDI-Otw-KSA'!AD47+'T1-FDI-Otw-OMN'!AD47+'T1-FDI-Otw-QAT'!AD47+'T1-FDI-Otw-KWT'!AD47</f>
        <v>10673.140168571199</v>
      </c>
      <c r="AE47" s="220">
        <f>'T1-FDI-Otw-UAE'!AE47+'T1-FDI-Otw-BHR'!AE47+'T1-FDI-Otw-KSA'!AE47+'T1-FDI-Otw-OMN'!AE47+'T1-FDI-Otw-QAT'!AE47+'T1-FDI-Otw-KWT'!AE47</f>
        <v>8654.8546532832006</v>
      </c>
      <c r="AF47" s="220">
        <f>'T1-FDI-Otw-UAE'!AF47+'T1-FDI-Otw-BHR'!AF47+'T1-FDI-Otw-KSA'!AF47+'T1-FDI-Otw-OMN'!AF47+'T1-FDI-Otw-QAT'!AF47+'T1-FDI-Otw-KWT'!AF47</f>
        <v>4500.1975780000002</v>
      </c>
      <c r="AG47" s="220">
        <f>'T1-FDI-Otw-UAE'!AG47+'T1-FDI-Otw-BHR'!AG47+'T1-FDI-Otw-KSA'!AG47+'T1-FDI-Otw-OMN'!AG47+'T1-FDI-Otw-QAT'!AG47+'T1-FDI-Otw-KWT'!AG47</f>
        <v>4733.6366915999997</v>
      </c>
      <c r="AH47" s="220">
        <f>'T1-FDI-Otw-UAE'!AH47+'T1-FDI-Otw-BHR'!AH47+'T1-FDI-Otw-KSA'!AH47+'T1-FDI-Otw-OMN'!AH47+'T1-FDI-Otw-QAT'!AH47+'T1-FDI-Otw-KWT'!AH47</f>
        <v>3773.9168680000002</v>
      </c>
      <c r="AI47" s="220">
        <f>'T1-FDI-Otw-UAE'!AI47+'T1-FDI-Otw-BHR'!AI47+'T1-FDI-Otw-KSA'!AI47+'T1-FDI-Otw-OMN'!AI47+'T1-FDI-Otw-QAT'!AI47+'T1-FDI-Otw-KWT'!AI47</f>
        <v>8115.4759165070009</v>
      </c>
      <c r="AJ47" s="220">
        <f>'T1-FDI-Otw-UAE'!AJ47+'T1-FDI-Otw-BHR'!AJ47+'T1-FDI-Otw-KSA'!AJ47+'T1-FDI-Otw-OMN'!AJ47+'T1-FDI-Otw-QAT'!AJ47+'T1-FDI-Otw-KWT'!AJ47</f>
        <v>7752.0224022780003</v>
      </c>
      <c r="AK47" s="220">
        <f>'T1-FDI-Otw-UAE'!AK47+'T1-FDI-Otw-BHR'!AK47+'T1-FDI-Otw-KSA'!AK47+'T1-FDI-Otw-OMN'!AK47+'T1-FDI-Otw-QAT'!AK47+'T1-FDI-Otw-KWT'!AK47</f>
        <v>6526.3648093700003</v>
      </c>
      <c r="AL47" s="220">
        <f>'T1-FDI-Otw-UAE'!AL47+'T1-FDI-Otw-BHR'!AL47+'T1-FDI-Otw-KSA'!AL47+'T1-FDI-Otw-OMN'!AL47+'T1-FDI-Otw-QAT'!AL47+'T1-FDI-Otw-KWT'!AL47</f>
        <v>6624.6176554432541</v>
      </c>
      <c r="AP47" s="206"/>
    </row>
    <row r="48" spans="1:42" x14ac:dyDescent="0.25">
      <c r="A48" s="236" t="str">
        <f t="shared" si="0"/>
        <v>Kuwait</v>
      </c>
      <c r="B48" s="206" t="s">
        <v>34</v>
      </c>
      <c r="C48" s="206" t="s">
        <v>33</v>
      </c>
      <c r="D48" s="222" t="s">
        <v>912</v>
      </c>
      <c r="E48">
        <v>377</v>
      </c>
      <c r="F48" s="225" t="s">
        <v>912</v>
      </c>
      <c r="G48" s="132" t="s">
        <v>911</v>
      </c>
      <c r="H48" s="224" t="s">
        <v>910</v>
      </c>
      <c r="I48" s="223" t="s">
        <v>909</v>
      </c>
      <c r="J48" s="212" t="s">
        <v>36</v>
      </c>
      <c r="K48" s="206" t="s">
        <v>3657</v>
      </c>
      <c r="L48" s="206">
        <v>29</v>
      </c>
      <c r="M48" s="206" t="s">
        <v>3658</v>
      </c>
      <c r="N48" s="206">
        <v>419</v>
      </c>
      <c r="O48" s="206" t="s">
        <v>3659</v>
      </c>
      <c r="P48" s="287"/>
      <c r="Q48" s="287"/>
      <c r="R48" s="287"/>
      <c r="S48" s="287"/>
      <c r="T48" s="287"/>
      <c r="U48" s="287"/>
      <c r="V48" s="287"/>
      <c r="W48" s="287"/>
      <c r="X48" s="287"/>
      <c r="Y48" s="220">
        <f>'T1-FDI-Otw-UAE'!Y48+'T1-FDI-Otw-BHR'!Y48+'T1-FDI-Otw-KSA'!Y48+'T1-FDI-Otw-OMN'!Y48+'T1-FDI-Otw-QAT'!Y48+'T1-FDI-Otw-KWT'!Y48</f>
        <v>397.04936730000003</v>
      </c>
      <c r="Z48" s="220">
        <f>'T1-FDI-Otw-UAE'!Z48+'T1-FDI-Otw-BHR'!Z48+'T1-FDI-Otw-KSA'!Z48+'T1-FDI-Otw-OMN'!Z48+'T1-FDI-Otw-QAT'!Z48+'T1-FDI-Otw-KWT'!Z48</f>
        <v>783.39420170000005</v>
      </c>
      <c r="AA48" s="220">
        <f>'T1-FDI-Otw-UAE'!AA48+'T1-FDI-Otw-BHR'!AA48+'T1-FDI-Otw-KSA'!AA48+'T1-FDI-Otw-OMN'!AA48+'T1-FDI-Otw-QAT'!AA48+'T1-FDI-Otw-KWT'!AA48</f>
        <v>1072.2028339999999</v>
      </c>
      <c r="AB48" s="220">
        <f>'T1-FDI-Otw-UAE'!AB48+'T1-FDI-Otw-BHR'!AB48+'T1-FDI-Otw-KSA'!AB48+'T1-FDI-Otw-OMN'!AB48+'T1-FDI-Otw-QAT'!AB48+'T1-FDI-Otw-KWT'!AB48</f>
        <v>1014.271523</v>
      </c>
      <c r="AC48" s="220">
        <f>'T1-FDI-Otw-UAE'!AC48+'T1-FDI-Otw-BHR'!AC48+'T1-FDI-Otw-KSA'!AC48+'T1-FDI-Otw-OMN'!AC48+'T1-FDI-Otw-QAT'!AC48+'T1-FDI-Otw-KWT'!AC48</f>
        <v>6177.3229410000004</v>
      </c>
      <c r="AD48" s="220">
        <f>'T1-FDI-Otw-UAE'!AD48+'T1-FDI-Otw-BHR'!AD48+'T1-FDI-Otw-KSA'!AD48+'T1-FDI-Otw-OMN'!AD48+'T1-FDI-Otw-QAT'!AD48+'T1-FDI-Otw-KWT'!AD48</f>
        <v>4829.6985590000004</v>
      </c>
      <c r="AE48" s="220">
        <f>'T1-FDI-Otw-UAE'!AE48+'T1-FDI-Otw-BHR'!AE48+'T1-FDI-Otw-KSA'!AE48+'T1-FDI-Otw-OMN'!AE48+'T1-FDI-Otw-QAT'!AE48+'T1-FDI-Otw-KWT'!AE48</f>
        <v>5140.8995240000004</v>
      </c>
      <c r="AF48" s="220">
        <f>'T1-FDI-Otw-UAE'!AF48+'T1-FDI-Otw-BHR'!AF48+'T1-FDI-Otw-KSA'!AF48+'T1-FDI-Otw-OMN'!AF48+'T1-FDI-Otw-QAT'!AF48+'T1-FDI-Otw-KWT'!AF48</f>
        <v>5310.2642839999999</v>
      </c>
      <c r="AG48" s="220">
        <f>'T1-FDI-Otw-UAE'!AG48+'T1-FDI-Otw-BHR'!AG48+'T1-FDI-Otw-KSA'!AG48+'T1-FDI-Otw-OMN'!AG48+'T1-FDI-Otw-QAT'!AG48+'T1-FDI-Otw-KWT'!AG48</f>
        <v>5595.6008000000002</v>
      </c>
      <c r="AH48" s="220">
        <f>'T1-FDI-Otw-UAE'!AH48+'T1-FDI-Otw-BHR'!AH48+'T1-FDI-Otw-KSA'!AH48+'T1-FDI-Otw-OMN'!AH48+'T1-FDI-Otw-QAT'!AH48+'T1-FDI-Otw-KWT'!AH48</f>
        <v>3763.933454</v>
      </c>
      <c r="AI48" s="220">
        <f>'T1-FDI-Otw-UAE'!AI48+'T1-FDI-Otw-BHR'!AI48+'T1-FDI-Otw-KSA'!AI48+'T1-FDI-Otw-OMN'!AI48+'T1-FDI-Otw-QAT'!AI48+'T1-FDI-Otw-KWT'!AI48</f>
        <v>4389.3698700000004</v>
      </c>
      <c r="AJ48" s="220">
        <f>'T1-FDI-Otw-UAE'!AJ48+'T1-FDI-Otw-BHR'!AJ48+'T1-FDI-Otw-KSA'!AJ48+'T1-FDI-Otw-OMN'!AJ48+'T1-FDI-Otw-QAT'!AJ48+'T1-FDI-Otw-KWT'!AJ48</f>
        <v>4533.2608700000001</v>
      </c>
      <c r="AK48" s="220">
        <f>'T1-FDI-Otw-UAE'!AK48+'T1-FDI-Otw-BHR'!AK48+'T1-FDI-Otw-KSA'!AK48+'T1-FDI-Otw-OMN'!AK48+'T1-FDI-Otw-QAT'!AK48+'T1-FDI-Otw-KWT'!AK48</f>
        <v>4348.9157020000002</v>
      </c>
      <c r="AL48" s="220">
        <f>'T1-FDI-Otw-UAE'!AL48+'T1-FDI-Otw-BHR'!AL48+'T1-FDI-Otw-KSA'!AL48+'T1-FDI-Otw-OMN'!AL48+'T1-FDI-Otw-QAT'!AL48+'T1-FDI-Otw-KWT'!AL48</f>
        <v>4611.338017</v>
      </c>
      <c r="AP48" s="206"/>
    </row>
    <row r="49" spans="1:42" x14ac:dyDescent="0.25">
      <c r="A49" s="236" t="str">
        <f t="shared" si="0"/>
        <v>Kuwait</v>
      </c>
      <c r="B49" s="206" t="s">
        <v>34</v>
      </c>
      <c r="C49" s="206" t="s">
        <v>33</v>
      </c>
      <c r="D49" s="222" t="s">
        <v>908</v>
      </c>
      <c r="E49">
        <v>626</v>
      </c>
      <c r="F49" s="225" t="s">
        <v>907</v>
      </c>
      <c r="G49" s="132" t="s">
        <v>906</v>
      </c>
      <c r="H49" s="224" t="s">
        <v>905</v>
      </c>
      <c r="I49" s="223" t="s">
        <v>904</v>
      </c>
      <c r="J49" s="212" t="s">
        <v>36</v>
      </c>
      <c r="K49" s="206" t="s">
        <v>3655</v>
      </c>
      <c r="L49" s="206">
        <v>17</v>
      </c>
      <c r="M49" s="206" t="s">
        <v>3656</v>
      </c>
      <c r="N49" s="206">
        <v>202</v>
      </c>
      <c r="O49" s="206" t="s">
        <v>3652</v>
      </c>
      <c r="P49" s="287"/>
      <c r="Q49" s="287"/>
      <c r="R49" s="287"/>
      <c r="S49" s="287"/>
      <c r="T49" s="287"/>
      <c r="U49" s="287"/>
      <c r="V49" s="287"/>
      <c r="W49" s="287"/>
      <c r="X49" s="287"/>
      <c r="Y49" s="220">
        <f>'T1-FDI-Otw-UAE'!Y49+'T1-FDI-Otw-BHR'!Y49+'T1-FDI-Otw-KSA'!Y49+'T1-FDI-Otw-OMN'!Y49+'T1-FDI-Otw-QAT'!Y49+'T1-FDI-Otw-KWT'!Y49</f>
        <v>0</v>
      </c>
      <c r="Z49" s="220">
        <f>'T1-FDI-Otw-UAE'!Z49+'T1-FDI-Otw-BHR'!Z49+'T1-FDI-Otw-KSA'!Z49+'T1-FDI-Otw-OMN'!Z49+'T1-FDI-Otw-QAT'!Z49+'T1-FDI-Otw-KWT'!Z49</f>
        <v>0</v>
      </c>
      <c r="AA49" s="220">
        <f>'T1-FDI-Otw-UAE'!AA49+'T1-FDI-Otw-BHR'!AA49+'T1-FDI-Otw-KSA'!AA49+'T1-FDI-Otw-OMN'!AA49+'T1-FDI-Otw-QAT'!AA49+'T1-FDI-Otw-KWT'!AA49</f>
        <v>0</v>
      </c>
      <c r="AB49" s="220">
        <f>'T1-FDI-Otw-UAE'!AB49+'T1-FDI-Otw-BHR'!AB49+'T1-FDI-Otw-KSA'!AB49+'T1-FDI-Otw-OMN'!AB49+'T1-FDI-Otw-QAT'!AB49+'T1-FDI-Otw-KWT'!AB49</f>
        <v>0</v>
      </c>
      <c r="AC49" s="220">
        <f>'T1-FDI-Otw-UAE'!AC49+'T1-FDI-Otw-BHR'!AC49+'T1-FDI-Otw-KSA'!AC49+'T1-FDI-Otw-OMN'!AC49+'T1-FDI-Otw-QAT'!AC49+'T1-FDI-Otw-KWT'!AC49</f>
        <v>0</v>
      </c>
      <c r="AD49" s="220">
        <f>'T1-FDI-Otw-UAE'!AD49+'T1-FDI-Otw-BHR'!AD49+'T1-FDI-Otw-KSA'!AD49+'T1-FDI-Otw-OMN'!AD49+'T1-FDI-Otw-QAT'!AD49+'T1-FDI-Otw-KWT'!AD49</f>
        <v>0</v>
      </c>
      <c r="AE49" s="220">
        <f>'T1-FDI-Otw-UAE'!AE49+'T1-FDI-Otw-BHR'!AE49+'T1-FDI-Otw-KSA'!AE49+'T1-FDI-Otw-OMN'!AE49+'T1-FDI-Otw-QAT'!AE49+'T1-FDI-Otw-KWT'!AE49</f>
        <v>0</v>
      </c>
      <c r="AF49" s="220">
        <f>'T1-FDI-Otw-UAE'!AF49+'T1-FDI-Otw-BHR'!AF49+'T1-FDI-Otw-KSA'!AF49+'T1-FDI-Otw-OMN'!AF49+'T1-FDI-Otw-QAT'!AF49+'T1-FDI-Otw-KWT'!AF49</f>
        <v>0</v>
      </c>
      <c r="AG49" s="220">
        <f>'T1-FDI-Otw-UAE'!AG49+'T1-FDI-Otw-BHR'!AG49+'T1-FDI-Otw-KSA'!AG49+'T1-FDI-Otw-OMN'!AG49+'T1-FDI-Otw-QAT'!AG49+'T1-FDI-Otw-KWT'!AG49</f>
        <v>0</v>
      </c>
      <c r="AH49" s="220">
        <f>'T1-FDI-Otw-UAE'!AH49+'T1-FDI-Otw-BHR'!AH49+'T1-FDI-Otw-KSA'!AH49+'T1-FDI-Otw-OMN'!AH49+'T1-FDI-Otw-QAT'!AH49+'T1-FDI-Otw-KWT'!AH49</f>
        <v>0</v>
      </c>
      <c r="AI49" s="220">
        <f>'T1-FDI-Otw-UAE'!AI49+'T1-FDI-Otw-BHR'!AI49+'T1-FDI-Otw-KSA'!AI49+'T1-FDI-Otw-OMN'!AI49+'T1-FDI-Otw-QAT'!AI49+'T1-FDI-Otw-KWT'!AI49</f>
        <v>0</v>
      </c>
      <c r="AJ49" s="220">
        <f>'T1-FDI-Otw-UAE'!AJ49+'T1-FDI-Otw-BHR'!AJ49+'T1-FDI-Otw-KSA'!AJ49+'T1-FDI-Otw-OMN'!AJ49+'T1-FDI-Otw-QAT'!AJ49+'T1-FDI-Otw-KWT'!AJ49</f>
        <v>0</v>
      </c>
      <c r="AK49" s="220">
        <f>'T1-FDI-Otw-UAE'!AK49+'T1-FDI-Otw-BHR'!AK49+'T1-FDI-Otw-KSA'!AK49+'T1-FDI-Otw-OMN'!AK49+'T1-FDI-Otw-QAT'!AK49+'T1-FDI-Otw-KWT'!AK49</f>
        <v>0</v>
      </c>
      <c r="AL49" s="220">
        <f>'T1-FDI-Otw-UAE'!AL49+'T1-FDI-Otw-BHR'!AL49+'T1-FDI-Otw-KSA'!AL49+'T1-FDI-Otw-OMN'!AL49+'T1-FDI-Otw-QAT'!AL49+'T1-FDI-Otw-KWT'!AL49</f>
        <v>0</v>
      </c>
      <c r="AP49" s="206"/>
    </row>
    <row r="50" spans="1:42" x14ac:dyDescent="0.25">
      <c r="A50" s="236" t="str">
        <f t="shared" si="0"/>
        <v>Kuwait</v>
      </c>
      <c r="B50" s="206" t="s">
        <v>34</v>
      </c>
      <c r="C50" s="206" t="s">
        <v>33</v>
      </c>
      <c r="D50" s="222" t="s">
        <v>903</v>
      </c>
      <c r="E50">
        <v>628</v>
      </c>
      <c r="F50" s="225" t="s">
        <v>903</v>
      </c>
      <c r="G50" s="132" t="s">
        <v>902</v>
      </c>
      <c r="H50" s="224" t="s">
        <v>901</v>
      </c>
      <c r="I50" s="223" t="s">
        <v>900</v>
      </c>
      <c r="J50" s="212" t="s">
        <v>36</v>
      </c>
      <c r="K50" s="206" t="s">
        <v>3655</v>
      </c>
      <c r="L50" s="206">
        <v>17</v>
      </c>
      <c r="M50" s="206" t="s">
        <v>3656</v>
      </c>
      <c r="N50" s="206">
        <v>202</v>
      </c>
      <c r="O50" s="206" t="s">
        <v>3652</v>
      </c>
      <c r="P50" s="287"/>
      <c r="Q50" s="287"/>
      <c r="R50" s="287"/>
      <c r="S50" s="287"/>
      <c r="T50" s="287"/>
      <c r="U50" s="287"/>
      <c r="V50" s="287"/>
      <c r="W50" s="287"/>
      <c r="X50" s="287"/>
      <c r="Y50" s="220">
        <f>'T1-FDI-Otw-UAE'!Y50+'T1-FDI-Otw-BHR'!Y50+'T1-FDI-Otw-KSA'!Y50+'T1-FDI-Otw-OMN'!Y50+'T1-FDI-Otw-QAT'!Y50+'T1-FDI-Otw-KWT'!Y50</f>
        <v>0</v>
      </c>
      <c r="Z50" s="220">
        <f>'T1-FDI-Otw-UAE'!Z50+'T1-FDI-Otw-BHR'!Z50+'T1-FDI-Otw-KSA'!Z50+'T1-FDI-Otw-OMN'!Z50+'T1-FDI-Otw-QAT'!Z50+'T1-FDI-Otw-KWT'!Z50</f>
        <v>0</v>
      </c>
      <c r="AA50" s="220">
        <f>'T1-FDI-Otw-UAE'!AA50+'T1-FDI-Otw-BHR'!AA50+'T1-FDI-Otw-KSA'!AA50+'T1-FDI-Otw-OMN'!AA50+'T1-FDI-Otw-QAT'!AA50+'T1-FDI-Otw-KWT'!AA50</f>
        <v>0</v>
      </c>
      <c r="AB50" s="220">
        <f>'T1-FDI-Otw-UAE'!AB50+'T1-FDI-Otw-BHR'!AB50+'T1-FDI-Otw-KSA'!AB50+'T1-FDI-Otw-OMN'!AB50+'T1-FDI-Otw-QAT'!AB50+'T1-FDI-Otw-KWT'!AB50</f>
        <v>0</v>
      </c>
      <c r="AC50" s="220">
        <f>'T1-FDI-Otw-UAE'!AC50+'T1-FDI-Otw-BHR'!AC50+'T1-FDI-Otw-KSA'!AC50+'T1-FDI-Otw-OMN'!AC50+'T1-FDI-Otw-QAT'!AC50+'T1-FDI-Otw-KWT'!AC50</f>
        <v>0</v>
      </c>
      <c r="AD50" s="220">
        <f>'T1-FDI-Otw-UAE'!AD50+'T1-FDI-Otw-BHR'!AD50+'T1-FDI-Otw-KSA'!AD50+'T1-FDI-Otw-OMN'!AD50+'T1-FDI-Otw-QAT'!AD50+'T1-FDI-Otw-KWT'!AD50</f>
        <v>0</v>
      </c>
      <c r="AE50" s="220">
        <f>'T1-FDI-Otw-UAE'!AE50+'T1-FDI-Otw-BHR'!AE50+'T1-FDI-Otw-KSA'!AE50+'T1-FDI-Otw-OMN'!AE50+'T1-FDI-Otw-QAT'!AE50+'T1-FDI-Otw-KWT'!AE50</f>
        <v>0</v>
      </c>
      <c r="AF50" s="220">
        <f>'T1-FDI-Otw-UAE'!AF50+'T1-FDI-Otw-BHR'!AF50+'T1-FDI-Otw-KSA'!AF50+'T1-FDI-Otw-OMN'!AF50+'T1-FDI-Otw-QAT'!AF50+'T1-FDI-Otw-KWT'!AF50</f>
        <v>0</v>
      </c>
      <c r="AG50" s="220">
        <f>'T1-FDI-Otw-UAE'!AG50+'T1-FDI-Otw-BHR'!AG50+'T1-FDI-Otw-KSA'!AG50+'T1-FDI-Otw-OMN'!AG50+'T1-FDI-Otw-QAT'!AG50+'T1-FDI-Otw-KWT'!AG50</f>
        <v>0</v>
      </c>
      <c r="AH50" s="220">
        <f>'T1-FDI-Otw-UAE'!AH50+'T1-FDI-Otw-BHR'!AH50+'T1-FDI-Otw-KSA'!AH50+'T1-FDI-Otw-OMN'!AH50+'T1-FDI-Otw-QAT'!AH50+'T1-FDI-Otw-KWT'!AH50</f>
        <v>0</v>
      </c>
      <c r="AI50" s="220">
        <f>'T1-FDI-Otw-UAE'!AI50+'T1-FDI-Otw-BHR'!AI50+'T1-FDI-Otw-KSA'!AI50+'T1-FDI-Otw-OMN'!AI50+'T1-FDI-Otw-QAT'!AI50+'T1-FDI-Otw-KWT'!AI50</f>
        <v>0</v>
      </c>
      <c r="AJ50" s="220">
        <f>'T1-FDI-Otw-UAE'!AJ50+'T1-FDI-Otw-BHR'!AJ50+'T1-FDI-Otw-KSA'!AJ50+'T1-FDI-Otw-OMN'!AJ50+'T1-FDI-Otw-QAT'!AJ50+'T1-FDI-Otw-KWT'!AJ50</f>
        <v>0</v>
      </c>
      <c r="AK50" s="220">
        <f>'T1-FDI-Otw-UAE'!AK50+'T1-FDI-Otw-BHR'!AK50+'T1-FDI-Otw-KSA'!AK50+'T1-FDI-Otw-OMN'!AK50+'T1-FDI-Otw-QAT'!AK50+'T1-FDI-Otw-KWT'!AK50</f>
        <v>0</v>
      </c>
      <c r="AL50" s="220">
        <f>'T1-FDI-Otw-UAE'!AL50+'T1-FDI-Otw-BHR'!AL50+'T1-FDI-Otw-KSA'!AL50+'T1-FDI-Otw-OMN'!AL50+'T1-FDI-Otw-QAT'!AL50+'T1-FDI-Otw-KWT'!AL50</f>
        <v>0</v>
      </c>
      <c r="AP50" s="206"/>
    </row>
    <row r="51" spans="1:42" x14ac:dyDescent="0.25">
      <c r="A51" s="236" t="str">
        <f t="shared" si="0"/>
        <v>Kuwait</v>
      </c>
      <c r="B51" s="206" t="s">
        <v>34</v>
      </c>
      <c r="C51" s="206" t="s">
        <v>33</v>
      </c>
      <c r="D51" s="222" t="s">
        <v>899</v>
      </c>
      <c r="E51">
        <v>228</v>
      </c>
      <c r="F51" s="225" t="s">
        <v>899</v>
      </c>
      <c r="G51" s="132" t="s">
        <v>898</v>
      </c>
      <c r="H51" s="224" t="s">
        <v>897</v>
      </c>
      <c r="I51" s="223" t="s">
        <v>896</v>
      </c>
      <c r="J51" s="212" t="s">
        <v>36</v>
      </c>
      <c r="K51" s="206" t="s">
        <v>3660</v>
      </c>
      <c r="L51" s="206">
        <v>5</v>
      </c>
      <c r="M51" s="206" t="s">
        <v>3658</v>
      </c>
      <c r="N51" s="206">
        <v>419</v>
      </c>
      <c r="O51" s="206" t="s">
        <v>3659</v>
      </c>
      <c r="P51" s="287"/>
      <c r="Q51" s="287"/>
      <c r="R51" s="287"/>
      <c r="S51" s="287"/>
      <c r="T51" s="287"/>
      <c r="U51" s="287"/>
      <c r="V51" s="287"/>
      <c r="W51" s="287"/>
      <c r="X51" s="287"/>
      <c r="Y51" s="220">
        <f>'T1-FDI-Otw-UAE'!Y51+'T1-FDI-Otw-BHR'!Y51+'T1-FDI-Otw-KSA'!Y51+'T1-FDI-Otw-OMN'!Y51+'T1-FDI-Otw-QAT'!Y51+'T1-FDI-Otw-KWT'!Y51</f>
        <v>0</v>
      </c>
      <c r="Z51" s="220">
        <f>'T1-FDI-Otw-UAE'!Z51+'T1-FDI-Otw-BHR'!Z51+'T1-FDI-Otw-KSA'!Z51+'T1-FDI-Otw-OMN'!Z51+'T1-FDI-Otw-QAT'!Z51+'T1-FDI-Otw-KWT'!Z51</f>
        <v>0</v>
      </c>
      <c r="AA51" s="220">
        <f>'T1-FDI-Otw-UAE'!AA51+'T1-FDI-Otw-BHR'!AA51+'T1-FDI-Otw-KSA'!AA51+'T1-FDI-Otw-OMN'!AA51+'T1-FDI-Otw-QAT'!AA51+'T1-FDI-Otw-KWT'!AA51</f>
        <v>0</v>
      </c>
      <c r="AB51" s="220">
        <f>'T1-FDI-Otw-UAE'!AB51+'T1-FDI-Otw-BHR'!AB51+'T1-FDI-Otw-KSA'!AB51+'T1-FDI-Otw-OMN'!AB51+'T1-FDI-Otw-QAT'!AB51+'T1-FDI-Otw-KWT'!AB51</f>
        <v>0</v>
      </c>
      <c r="AC51" s="220">
        <f>'T1-FDI-Otw-UAE'!AC51+'T1-FDI-Otw-BHR'!AC51+'T1-FDI-Otw-KSA'!AC51+'T1-FDI-Otw-OMN'!AC51+'T1-FDI-Otw-QAT'!AC51+'T1-FDI-Otw-KWT'!AC51</f>
        <v>0</v>
      </c>
      <c r="AD51" s="220">
        <f>'T1-FDI-Otw-UAE'!AD51+'T1-FDI-Otw-BHR'!AD51+'T1-FDI-Otw-KSA'!AD51+'T1-FDI-Otw-OMN'!AD51+'T1-FDI-Otw-QAT'!AD51+'T1-FDI-Otw-KWT'!AD51</f>
        <v>5.3236004000000001</v>
      </c>
      <c r="AE51" s="220">
        <f>'T1-FDI-Otw-UAE'!AE51+'T1-FDI-Otw-BHR'!AE51+'T1-FDI-Otw-KSA'!AE51+'T1-FDI-Otw-OMN'!AE51+'T1-FDI-Otw-QAT'!AE51+'T1-FDI-Otw-KWT'!AE51</f>
        <v>5.3236004000000001</v>
      </c>
      <c r="AF51" s="220">
        <f>'T1-FDI-Otw-UAE'!AF51+'T1-FDI-Otw-BHR'!AF51+'T1-FDI-Otw-KSA'!AF51+'T1-FDI-Otw-OMN'!AF51+'T1-FDI-Otw-QAT'!AF51+'T1-FDI-Otw-KWT'!AF51</f>
        <v>14.633600400000001</v>
      </c>
      <c r="AG51" s="220">
        <f>'T1-FDI-Otw-UAE'!AG51+'T1-FDI-Otw-BHR'!AG51+'T1-FDI-Otw-KSA'!AG51+'T1-FDI-Otw-OMN'!AG51+'T1-FDI-Otw-QAT'!AG51+'T1-FDI-Otw-KWT'!AG51</f>
        <v>14.728356007</v>
      </c>
      <c r="AH51" s="220">
        <f>'T1-FDI-Otw-UAE'!AH51+'T1-FDI-Otw-BHR'!AH51+'T1-FDI-Otw-KSA'!AH51+'T1-FDI-Otw-OMN'!AH51+'T1-FDI-Otw-QAT'!AH51+'T1-FDI-Otw-KWT'!AH51</f>
        <v>5.3236004000000001</v>
      </c>
      <c r="AI51" s="220">
        <f>'T1-FDI-Otw-UAE'!AI51+'T1-FDI-Otw-BHR'!AI51+'T1-FDI-Otw-KSA'!AI51+'T1-FDI-Otw-OMN'!AI51+'T1-FDI-Otw-QAT'!AI51+'T1-FDI-Otw-KWT'!AI51</f>
        <v>5.3236004000000001</v>
      </c>
      <c r="AJ51" s="220">
        <f>'T1-FDI-Otw-UAE'!AJ51+'T1-FDI-Otw-BHR'!AJ51+'T1-FDI-Otw-KSA'!AJ51+'T1-FDI-Otw-OMN'!AJ51+'T1-FDI-Otw-QAT'!AJ51+'T1-FDI-Otw-KWT'!AJ51</f>
        <v>5.3236004000000001</v>
      </c>
      <c r="AK51" s="220">
        <f>'T1-FDI-Otw-UAE'!AK51+'T1-FDI-Otw-BHR'!AK51+'T1-FDI-Otw-KSA'!AK51+'T1-FDI-Otw-OMN'!AK51+'T1-FDI-Otw-QAT'!AK51+'T1-FDI-Otw-KWT'!AK51</f>
        <v>5.3236004000000001</v>
      </c>
      <c r="AL51" s="220">
        <f>'T1-FDI-Otw-UAE'!AL51+'T1-FDI-Otw-BHR'!AL51+'T1-FDI-Otw-KSA'!AL51+'T1-FDI-Otw-OMN'!AL51+'T1-FDI-Otw-QAT'!AL51+'T1-FDI-Otw-KWT'!AL51</f>
        <v>5.3236004000000001</v>
      </c>
      <c r="AP51" s="206"/>
    </row>
    <row r="52" spans="1:42" ht="25.5" x14ac:dyDescent="0.25">
      <c r="A52" s="236" t="str">
        <f t="shared" si="0"/>
        <v>Kuwait</v>
      </c>
      <c r="B52" s="206" t="s">
        <v>34</v>
      </c>
      <c r="C52" s="206" t="s">
        <v>33</v>
      </c>
      <c r="D52" s="222" t="s">
        <v>895</v>
      </c>
      <c r="E52">
        <v>532</v>
      </c>
      <c r="F52" s="225" t="s">
        <v>894</v>
      </c>
      <c r="G52" s="132" t="s">
        <v>893</v>
      </c>
      <c r="H52" s="224" t="s">
        <v>892</v>
      </c>
      <c r="I52" s="223" t="s">
        <v>891</v>
      </c>
      <c r="J52" s="212" t="s">
        <v>36</v>
      </c>
      <c r="K52" s="206" t="s">
        <v>36</v>
      </c>
      <c r="L52" s="206" t="s">
        <v>36</v>
      </c>
      <c r="M52" s="206" t="s">
        <v>3670</v>
      </c>
      <c r="N52" s="206">
        <v>30</v>
      </c>
      <c r="O52" s="206" t="s">
        <v>3647</v>
      </c>
      <c r="P52" s="287"/>
      <c r="Q52" s="287"/>
      <c r="R52" s="287"/>
      <c r="S52" s="287"/>
      <c r="T52" s="287"/>
      <c r="U52" s="287"/>
      <c r="V52" s="287"/>
      <c r="W52" s="287"/>
      <c r="X52" s="287"/>
      <c r="Y52" s="220">
        <f>'T1-FDI-Otw-UAE'!Y52+'T1-FDI-Otw-BHR'!Y52+'T1-FDI-Otw-KSA'!Y52+'T1-FDI-Otw-OMN'!Y52+'T1-FDI-Otw-QAT'!Y52+'T1-FDI-Otw-KWT'!Y52</f>
        <v>0</v>
      </c>
      <c r="Z52" s="220">
        <f>'T1-FDI-Otw-UAE'!Z52+'T1-FDI-Otw-BHR'!Z52+'T1-FDI-Otw-KSA'!Z52+'T1-FDI-Otw-OMN'!Z52+'T1-FDI-Otw-QAT'!Z52+'T1-FDI-Otw-KWT'!Z52</f>
        <v>0</v>
      </c>
      <c r="AA52" s="220">
        <f>'T1-FDI-Otw-UAE'!AA52+'T1-FDI-Otw-BHR'!AA52+'T1-FDI-Otw-KSA'!AA52+'T1-FDI-Otw-OMN'!AA52+'T1-FDI-Otw-QAT'!AA52+'T1-FDI-Otw-KWT'!AA52</f>
        <v>0</v>
      </c>
      <c r="AB52" s="220">
        <f>'T1-FDI-Otw-UAE'!AB52+'T1-FDI-Otw-BHR'!AB52+'T1-FDI-Otw-KSA'!AB52+'T1-FDI-Otw-OMN'!AB52+'T1-FDI-Otw-QAT'!AB52+'T1-FDI-Otw-KWT'!AB52</f>
        <v>0</v>
      </c>
      <c r="AC52" s="220">
        <f>'T1-FDI-Otw-UAE'!AC52+'T1-FDI-Otw-BHR'!AC52+'T1-FDI-Otw-KSA'!AC52+'T1-FDI-Otw-OMN'!AC52+'T1-FDI-Otw-QAT'!AC52+'T1-FDI-Otw-KWT'!AC52</f>
        <v>0.81748948049999992</v>
      </c>
      <c r="AD52" s="220">
        <f>'T1-FDI-Otw-UAE'!AD52+'T1-FDI-Otw-BHR'!AD52+'T1-FDI-Otw-KSA'!AD52+'T1-FDI-Otw-OMN'!AD52+'T1-FDI-Otw-QAT'!AD52+'T1-FDI-Otw-KWT'!AD52</f>
        <v>72.350989996999999</v>
      </c>
      <c r="AE52" s="220">
        <f>'T1-FDI-Otw-UAE'!AE52+'T1-FDI-Otw-BHR'!AE52+'T1-FDI-Otw-KSA'!AE52+'T1-FDI-Otw-OMN'!AE52+'T1-FDI-Otw-QAT'!AE52+'T1-FDI-Otw-KWT'!AE52</f>
        <v>83.179708387900007</v>
      </c>
      <c r="AF52" s="220">
        <f>'T1-FDI-Otw-UAE'!AF52+'T1-FDI-Otw-BHR'!AF52+'T1-FDI-Otw-KSA'!AF52+'T1-FDI-Otw-OMN'!AF52+'T1-FDI-Otw-QAT'!AF52+'T1-FDI-Otw-KWT'!AF52</f>
        <v>83.497355870999996</v>
      </c>
      <c r="AG52" s="220">
        <f>'T1-FDI-Otw-UAE'!AG52+'T1-FDI-Otw-BHR'!AG52+'T1-FDI-Otw-KSA'!AG52+'T1-FDI-Otw-OMN'!AG52+'T1-FDI-Otw-QAT'!AG52+'T1-FDI-Otw-KWT'!AG52</f>
        <v>84.592911991999998</v>
      </c>
      <c r="AH52" s="220">
        <f>'T1-FDI-Otw-UAE'!AH52+'T1-FDI-Otw-BHR'!AH52+'T1-FDI-Otw-KSA'!AH52+'T1-FDI-Otw-OMN'!AH52+'T1-FDI-Otw-QAT'!AH52+'T1-FDI-Otw-KWT'!AH52</f>
        <v>3.0835117769999996</v>
      </c>
      <c r="AI52" s="220">
        <f>'T1-FDI-Otw-UAE'!AI52+'T1-FDI-Otw-BHR'!AI52+'T1-FDI-Otw-KSA'!AI52+'T1-FDI-Otw-OMN'!AI52+'T1-FDI-Otw-QAT'!AI52+'T1-FDI-Otw-KWT'!AI52</f>
        <v>3.1512951660000001</v>
      </c>
      <c r="AJ52" s="220">
        <f>'T1-FDI-Otw-UAE'!AJ52+'T1-FDI-Otw-BHR'!AJ52+'T1-FDI-Otw-KSA'!AJ52+'T1-FDI-Otw-OMN'!AJ52+'T1-FDI-Otw-QAT'!AJ52+'T1-FDI-Otw-KWT'!AJ52</f>
        <v>3.0632411069999996</v>
      </c>
      <c r="AK52" s="220">
        <f>'T1-FDI-Otw-UAE'!AK52+'T1-FDI-Otw-BHR'!AK52+'T1-FDI-Otw-KSA'!AK52+'T1-FDI-Otw-OMN'!AK52+'T1-FDI-Otw-QAT'!AK52+'T1-FDI-Otw-KWT'!AK52</f>
        <v>3.2429752069999997</v>
      </c>
      <c r="AL52" s="220">
        <f>'T1-FDI-Otw-UAE'!AL52+'T1-FDI-Otw-BHR'!AL52+'T1-FDI-Otw-KSA'!AL52+'T1-FDI-Otw-OMN'!AL52+'T1-FDI-Otw-QAT'!AL52+'T1-FDI-Otw-KWT'!AL52</f>
        <v>-5.8813919289999995E-2</v>
      </c>
      <c r="AP52" s="206"/>
    </row>
    <row r="53" spans="1:42" ht="25.5" x14ac:dyDescent="0.25">
      <c r="A53" s="236" t="str">
        <f t="shared" si="0"/>
        <v>Kuwait</v>
      </c>
      <c r="B53" s="206" t="s">
        <v>34</v>
      </c>
      <c r="C53" s="206" t="s">
        <v>33</v>
      </c>
      <c r="D53" s="222" t="s">
        <v>890</v>
      </c>
      <c r="E53">
        <v>546</v>
      </c>
      <c r="F53" s="225" t="s">
        <v>889</v>
      </c>
      <c r="G53" s="132" t="s">
        <v>888</v>
      </c>
      <c r="H53" s="224" t="s">
        <v>887</v>
      </c>
      <c r="I53" s="223" t="s">
        <v>886</v>
      </c>
      <c r="J53" s="212" t="s">
        <v>36</v>
      </c>
      <c r="K53" s="206" t="s">
        <v>36</v>
      </c>
      <c r="L53" s="206" t="s">
        <v>36</v>
      </c>
      <c r="M53" s="206" t="s">
        <v>3670</v>
      </c>
      <c r="N53" s="206">
        <v>30</v>
      </c>
      <c r="O53" s="206" t="s">
        <v>3647</v>
      </c>
      <c r="P53" s="287"/>
      <c r="Q53" s="287"/>
      <c r="R53" s="287"/>
      <c r="S53" s="287"/>
      <c r="T53" s="287"/>
      <c r="U53" s="287"/>
      <c r="V53" s="287"/>
      <c r="W53" s="287"/>
      <c r="X53" s="287"/>
      <c r="Y53" s="220">
        <f>'T1-FDI-Otw-UAE'!Y53+'T1-FDI-Otw-BHR'!Y53+'T1-FDI-Otw-KSA'!Y53+'T1-FDI-Otw-OMN'!Y53+'T1-FDI-Otw-QAT'!Y53+'T1-FDI-Otw-KWT'!Y53</f>
        <v>0</v>
      </c>
      <c r="Z53" s="220">
        <f>'T1-FDI-Otw-UAE'!Z53+'T1-FDI-Otw-BHR'!Z53+'T1-FDI-Otw-KSA'!Z53+'T1-FDI-Otw-OMN'!Z53+'T1-FDI-Otw-QAT'!Z53+'T1-FDI-Otw-KWT'!Z53</f>
        <v>0</v>
      </c>
      <c r="AA53" s="220">
        <f>'T1-FDI-Otw-UAE'!AA53+'T1-FDI-Otw-BHR'!AA53+'T1-FDI-Otw-KSA'!AA53+'T1-FDI-Otw-OMN'!AA53+'T1-FDI-Otw-QAT'!AA53+'T1-FDI-Otw-KWT'!AA53</f>
        <v>0.1517858258</v>
      </c>
      <c r="AB53" s="220">
        <f>'T1-FDI-Otw-UAE'!AB53+'T1-FDI-Otw-BHR'!AB53+'T1-FDI-Otw-KSA'!AB53+'T1-FDI-Otw-OMN'!AB53+'T1-FDI-Otw-QAT'!AB53+'T1-FDI-Otw-KWT'!AB53</f>
        <v>0</v>
      </c>
      <c r="AC53" s="220">
        <f>'T1-FDI-Otw-UAE'!AC53+'T1-FDI-Otw-BHR'!AC53+'T1-FDI-Otw-KSA'!AC53+'T1-FDI-Otw-OMN'!AC53+'T1-FDI-Otw-QAT'!AC53+'T1-FDI-Otw-KWT'!AC53</f>
        <v>0</v>
      </c>
      <c r="AD53" s="220">
        <f>'T1-FDI-Otw-UAE'!AD53+'T1-FDI-Otw-BHR'!AD53+'T1-FDI-Otw-KSA'!AD53+'T1-FDI-Otw-OMN'!AD53+'T1-FDI-Otw-QAT'!AD53+'T1-FDI-Otw-KWT'!AD53</f>
        <v>0</v>
      </c>
      <c r="AE53" s="220">
        <f>'T1-FDI-Otw-UAE'!AE53+'T1-FDI-Otw-BHR'!AE53+'T1-FDI-Otw-KSA'!AE53+'T1-FDI-Otw-OMN'!AE53+'T1-FDI-Otw-QAT'!AE53+'T1-FDI-Otw-KWT'!AE53</f>
        <v>0</v>
      </c>
      <c r="AF53" s="220">
        <f>'T1-FDI-Otw-UAE'!AF53+'T1-FDI-Otw-BHR'!AF53+'T1-FDI-Otw-KSA'!AF53+'T1-FDI-Otw-OMN'!AF53+'T1-FDI-Otw-QAT'!AF53+'T1-FDI-Otw-KWT'!AF53</f>
        <v>0</v>
      </c>
      <c r="AG53" s="220">
        <f>'T1-FDI-Otw-UAE'!AG53+'T1-FDI-Otw-BHR'!AG53+'T1-FDI-Otw-KSA'!AG53+'T1-FDI-Otw-OMN'!AG53+'T1-FDI-Otw-QAT'!AG53+'T1-FDI-Otw-KWT'!AG53</f>
        <v>0</v>
      </c>
      <c r="AH53" s="220">
        <f>'T1-FDI-Otw-UAE'!AH53+'T1-FDI-Otw-BHR'!AH53+'T1-FDI-Otw-KSA'!AH53+'T1-FDI-Otw-OMN'!AH53+'T1-FDI-Otw-QAT'!AH53+'T1-FDI-Otw-KWT'!AH53</f>
        <v>0</v>
      </c>
      <c r="AI53" s="220">
        <f>'T1-FDI-Otw-UAE'!AI53+'T1-FDI-Otw-BHR'!AI53+'T1-FDI-Otw-KSA'!AI53+'T1-FDI-Otw-OMN'!AI53+'T1-FDI-Otw-QAT'!AI53+'T1-FDI-Otw-KWT'!AI53</f>
        <v>3.7399022639999996E-3</v>
      </c>
      <c r="AJ53" s="220">
        <f>'T1-FDI-Otw-UAE'!AJ53+'T1-FDI-Otw-BHR'!AJ53+'T1-FDI-Otw-KSA'!AJ53+'T1-FDI-Otw-OMN'!AJ53+'T1-FDI-Otw-QAT'!AJ53+'T1-FDI-Otw-KWT'!AJ53</f>
        <v>-8.8606672339999998E-2</v>
      </c>
      <c r="AK53" s="220">
        <f>'T1-FDI-Otw-UAE'!AK53+'T1-FDI-Otw-BHR'!AK53+'T1-FDI-Otw-KSA'!AK53+'T1-FDI-Otw-OMN'!AK53+'T1-FDI-Otw-QAT'!AK53+'T1-FDI-Otw-KWT'!AK53</f>
        <v>-29.674223659999999</v>
      </c>
      <c r="AL53" s="220">
        <f>'T1-FDI-Otw-UAE'!AL53+'T1-FDI-Otw-BHR'!AL53+'T1-FDI-Otw-KSA'!AL53+'T1-FDI-Otw-OMN'!AL53+'T1-FDI-Otw-QAT'!AL53+'T1-FDI-Otw-KWT'!AL53</f>
        <v>248.83029180000003</v>
      </c>
      <c r="AP53" s="206"/>
    </row>
    <row r="54" spans="1:42" x14ac:dyDescent="0.25">
      <c r="A54" s="236" t="str">
        <f t="shared" si="0"/>
        <v>Kuwait</v>
      </c>
      <c r="B54" s="206" t="s">
        <v>34</v>
      </c>
      <c r="C54" s="206" t="s">
        <v>33</v>
      </c>
      <c r="D54" s="222" t="s">
        <v>885</v>
      </c>
      <c r="E54">
        <v>924</v>
      </c>
      <c r="F54" s="225" t="s">
        <v>884</v>
      </c>
      <c r="G54" s="132" t="s">
        <v>883</v>
      </c>
      <c r="H54" s="224" t="s">
        <v>882</v>
      </c>
      <c r="I54" s="223" t="s">
        <v>881</v>
      </c>
      <c r="J54" s="212" t="s">
        <v>36</v>
      </c>
      <c r="K54" s="206" t="s">
        <v>36</v>
      </c>
      <c r="L54" s="206" t="s">
        <v>36</v>
      </c>
      <c r="M54" s="206" t="s">
        <v>3670</v>
      </c>
      <c r="N54" s="206">
        <v>30</v>
      </c>
      <c r="O54" s="206" t="s">
        <v>3647</v>
      </c>
      <c r="P54" s="287"/>
      <c r="Q54" s="287"/>
      <c r="R54" s="287"/>
      <c r="S54" s="287"/>
      <c r="T54" s="287"/>
      <c r="U54" s="287"/>
      <c r="V54" s="287"/>
      <c r="W54" s="287"/>
      <c r="X54" s="287"/>
      <c r="Y54" s="220">
        <f>'T1-FDI-Otw-UAE'!Y54+'T1-FDI-Otw-BHR'!Y54+'T1-FDI-Otw-KSA'!Y54+'T1-FDI-Otw-OMN'!Y54+'T1-FDI-Otw-QAT'!Y54+'T1-FDI-Otw-KWT'!Y54</f>
        <v>1448.2518704900001</v>
      </c>
      <c r="Z54" s="220">
        <f>'T1-FDI-Otw-UAE'!Z54+'T1-FDI-Otw-BHR'!Z54+'T1-FDI-Otw-KSA'!Z54+'T1-FDI-Otw-OMN'!Z54+'T1-FDI-Otw-QAT'!Z54+'T1-FDI-Otw-KWT'!Z54</f>
        <v>1956.6218958151196</v>
      </c>
      <c r="AA54" s="220">
        <f>'T1-FDI-Otw-UAE'!AA54+'T1-FDI-Otw-BHR'!AA54+'T1-FDI-Otw-KSA'!AA54+'T1-FDI-Otw-OMN'!AA54+'T1-FDI-Otw-QAT'!AA54+'T1-FDI-Otw-KWT'!AA54</f>
        <v>2606.3874606909999</v>
      </c>
      <c r="AB54" s="220">
        <f>'T1-FDI-Otw-UAE'!AB54+'T1-FDI-Otw-BHR'!AB54+'T1-FDI-Otw-KSA'!AB54+'T1-FDI-Otw-OMN'!AB54+'T1-FDI-Otw-QAT'!AB54+'T1-FDI-Otw-KWT'!AB54</f>
        <v>2221.3426071989002</v>
      </c>
      <c r="AC54" s="220">
        <f>'T1-FDI-Otw-UAE'!AC54+'T1-FDI-Otw-BHR'!AC54+'T1-FDI-Otw-KSA'!AC54+'T1-FDI-Otw-OMN'!AC54+'T1-FDI-Otw-QAT'!AC54+'T1-FDI-Otw-KWT'!AC54</f>
        <v>2306.1900731400001</v>
      </c>
      <c r="AD54" s="220">
        <f>'T1-FDI-Otw-UAE'!AD54+'T1-FDI-Otw-BHR'!AD54+'T1-FDI-Otw-KSA'!AD54+'T1-FDI-Otw-OMN'!AD54+'T1-FDI-Otw-QAT'!AD54+'T1-FDI-Otw-KWT'!AD54</f>
        <v>2031.7719180000001</v>
      </c>
      <c r="AE54" s="220">
        <f>'T1-FDI-Otw-UAE'!AE54+'T1-FDI-Otw-BHR'!AE54+'T1-FDI-Otw-KSA'!AE54+'T1-FDI-Otw-OMN'!AE54+'T1-FDI-Otw-QAT'!AE54+'T1-FDI-Otw-KWT'!AE54</f>
        <v>3149.677553</v>
      </c>
      <c r="AF54" s="220">
        <f>'T1-FDI-Otw-UAE'!AF54+'T1-FDI-Otw-BHR'!AF54+'T1-FDI-Otw-KSA'!AF54+'T1-FDI-Otw-OMN'!AF54+'T1-FDI-Otw-QAT'!AF54+'T1-FDI-Otw-KWT'!AF54</f>
        <v>2127.7663615400002</v>
      </c>
      <c r="AG54" s="220">
        <f>'T1-FDI-Otw-UAE'!AG54+'T1-FDI-Otw-BHR'!AG54+'T1-FDI-Otw-KSA'!AG54+'T1-FDI-Otw-OMN'!AG54+'T1-FDI-Otw-QAT'!AG54+'T1-FDI-Otw-KWT'!AG54</f>
        <v>1683.1821034420002</v>
      </c>
      <c r="AH54" s="220">
        <f>'T1-FDI-Otw-UAE'!AH54+'T1-FDI-Otw-BHR'!AH54+'T1-FDI-Otw-KSA'!AH54+'T1-FDI-Otw-OMN'!AH54+'T1-FDI-Otw-QAT'!AH54+'T1-FDI-Otw-KWT'!AH54</f>
        <v>2545.4080990300004</v>
      </c>
      <c r="AI54" s="220">
        <f>'T1-FDI-Otw-UAE'!AI54+'T1-FDI-Otw-BHR'!AI54+'T1-FDI-Otw-KSA'!AI54+'T1-FDI-Otw-OMN'!AI54+'T1-FDI-Otw-QAT'!AI54+'T1-FDI-Otw-KWT'!AI54</f>
        <v>2065.2876448699999</v>
      </c>
      <c r="AJ54" s="220">
        <f>'T1-FDI-Otw-UAE'!AJ54+'T1-FDI-Otw-BHR'!AJ54+'T1-FDI-Otw-KSA'!AJ54+'T1-FDI-Otw-OMN'!AJ54+'T1-FDI-Otw-QAT'!AJ54+'T1-FDI-Otw-KWT'!AJ54</f>
        <v>2671.1271042299995</v>
      </c>
      <c r="AK54" s="220">
        <f>'T1-FDI-Otw-UAE'!AK54+'T1-FDI-Otw-BHR'!AK54+'T1-FDI-Otw-KSA'!AK54+'T1-FDI-Otw-OMN'!AK54+'T1-FDI-Otw-QAT'!AK54+'T1-FDI-Otw-KWT'!AK54</f>
        <v>2976.8784466399998</v>
      </c>
      <c r="AL54" s="220">
        <f>'T1-FDI-Otw-UAE'!AL54+'T1-FDI-Otw-BHR'!AL54+'T1-FDI-Otw-KSA'!AL54+'T1-FDI-Otw-OMN'!AL54+'T1-FDI-Otw-QAT'!AL54+'T1-FDI-Otw-KWT'!AL54</f>
        <v>3084.8089294500005</v>
      </c>
      <c r="AP54" s="206"/>
    </row>
    <row r="55" spans="1:42" x14ac:dyDescent="0.25">
      <c r="A55" s="236" t="str">
        <f t="shared" si="0"/>
        <v>Kuwait</v>
      </c>
      <c r="B55" s="206" t="s">
        <v>34</v>
      </c>
      <c r="C55" s="206" t="s">
        <v>33</v>
      </c>
      <c r="D55" s="222" t="s">
        <v>880</v>
      </c>
      <c r="E55">
        <v>814</v>
      </c>
      <c r="F55" s="225" t="s">
        <v>880</v>
      </c>
      <c r="G55" s="132" t="s">
        <v>879</v>
      </c>
      <c r="H55" s="224" t="s">
        <v>878</v>
      </c>
      <c r="I55" s="223" t="s">
        <v>877</v>
      </c>
      <c r="J55" s="212" t="s">
        <v>36</v>
      </c>
      <c r="K55" s="206" t="s">
        <v>36</v>
      </c>
      <c r="L55" s="206" t="s">
        <v>36</v>
      </c>
      <c r="M55" s="206" t="s">
        <v>3661</v>
      </c>
      <c r="N55" s="206">
        <v>53</v>
      </c>
      <c r="O55" s="206" t="s">
        <v>3654</v>
      </c>
      <c r="P55" s="287"/>
      <c r="Q55" s="287"/>
      <c r="R55" s="287"/>
      <c r="S55" s="287"/>
      <c r="T55" s="287"/>
      <c r="U55" s="287"/>
      <c r="V55" s="287"/>
      <c r="W55" s="287"/>
      <c r="X55" s="287"/>
      <c r="Y55" s="220">
        <f>'T1-FDI-Otw-UAE'!Y55+'T1-FDI-Otw-BHR'!Y55+'T1-FDI-Otw-KSA'!Y55+'T1-FDI-Otw-OMN'!Y55+'T1-FDI-Otw-QAT'!Y55+'T1-FDI-Otw-KWT'!Y55</f>
        <v>0</v>
      </c>
      <c r="Z55" s="220">
        <f>'T1-FDI-Otw-UAE'!Z55+'T1-FDI-Otw-BHR'!Z55+'T1-FDI-Otw-KSA'!Z55+'T1-FDI-Otw-OMN'!Z55+'T1-FDI-Otw-QAT'!Z55+'T1-FDI-Otw-KWT'!Z55</f>
        <v>0</v>
      </c>
      <c r="AA55" s="220">
        <f>'T1-FDI-Otw-UAE'!AA55+'T1-FDI-Otw-BHR'!AA55+'T1-FDI-Otw-KSA'!AA55+'T1-FDI-Otw-OMN'!AA55+'T1-FDI-Otw-QAT'!AA55+'T1-FDI-Otw-KWT'!AA55</f>
        <v>0</v>
      </c>
      <c r="AB55" s="220">
        <f>'T1-FDI-Otw-UAE'!AB55+'T1-FDI-Otw-BHR'!AB55+'T1-FDI-Otw-KSA'!AB55+'T1-FDI-Otw-OMN'!AB55+'T1-FDI-Otw-QAT'!AB55+'T1-FDI-Otw-KWT'!AB55</f>
        <v>0</v>
      </c>
      <c r="AC55" s="220">
        <f>'T1-FDI-Otw-UAE'!AC55+'T1-FDI-Otw-BHR'!AC55+'T1-FDI-Otw-KSA'!AC55+'T1-FDI-Otw-OMN'!AC55+'T1-FDI-Otw-QAT'!AC55+'T1-FDI-Otw-KWT'!AC55</f>
        <v>0</v>
      </c>
      <c r="AD55" s="220">
        <f>'T1-FDI-Otw-UAE'!AD55+'T1-FDI-Otw-BHR'!AD55+'T1-FDI-Otw-KSA'!AD55+'T1-FDI-Otw-OMN'!AD55+'T1-FDI-Otw-QAT'!AD55+'T1-FDI-Otw-KWT'!AD55</f>
        <v>0</v>
      </c>
      <c r="AE55" s="220">
        <f>'T1-FDI-Otw-UAE'!AE55+'T1-FDI-Otw-BHR'!AE55+'T1-FDI-Otw-KSA'!AE55+'T1-FDI-Otw-OMN'!AE55+'T1-FDI-Otw-QAT'!AE55+'T1-FDI-Otw-KWT'!AE55</f>
        <v>0</v>
      </c>
      <c r="AF55" s="220">
        <f>'T1-FDI-Otw-UAE'!AF55+'T1-FDI-Otw-BHR'!AF55+'T1-FDI-Otw-KSA'!AF55+'T1-FDI-Otw-OMN'!AF55+'T1-FDI-Otw-QAT'!AF55+'T1-FDI-Otw-KWT'!AF55</f>
        <v>0</v>
      </c>
      <c r="AG55" s="220">
        <f>'T1-FDI-Otw-UAE'!AG55+'T1-FDI-Otw-BHR'!AG55+'T1-FDI-Otw-KSA'!AG55+'T1-FDI-Otw-OMN'!AG55+'T1-FDI-Otw-QAT'!AG55+'T1-FDI-Otw-KWT'!AG55</f>
        <v>0</v>
      </c>
      <c r="AH55" s="220">
        <f>'T1-FDI-Otw-UAE'!AH55+'T1-FDI-Otw-BHR'!AH55+'T1-FDI-Otw-KSA'!AH55+'T1-FDI-Otw-OMN'!AH55+'T1-FDI-Otw-QAT'!AH55+'T1-FDI-Otw-KWT'!AH55</f>
        <v>0</v>
      </c>
      <c r="AI55" s="220">
        <f>'T1-FDI-Otw-UAE'!AI55+'T1-FDI-Otw-BHR'!AI55+'T1-FDI-Otw-KSA'!AI55+'T1-FDI-Otw-OMN'!AI55+'T1-FDI-Otw-QAT'!AI55+'T1-FDI-Otw-KWT'!AI55</f>
        <v>0</v>
      </c>
      <c r="AJ55" s="220">
        <f>'T1-FDI-Otw-UAE'!AJ55+'T1-FDI-Otw-BHR'!AJ55+'T1-FDI-Otw-KSA'!AJ55+'T1-FDI-Otw-OMN'!AJ55+'T1-FDI-Otw-QAT'!AJ55+'T1-FDI-Otw-KWT'!AJ55</f>
        <v>0</v>
      </c>
      <c r="AK55" s="220">
        <f>'T1-FDI-Otw-UAE'!AK55+'T1-FDI-Otw-BHR'!AK55+'T1-FDI-Otw-KSA'!AK55+'T1-FDI-Otw-OMN'!AK55+'T1-FDI-Otw-QAT'!AK55+'T1-FDI-Otw-KWT'!AK55</f>
        <v>0</v>
      </c>
      <c r="AL55" s="220">
        <f>'T1-FDI-Otw-UAE'!AL55+'T1-FDI-Otw-BHR'!AL55+'T1-FDI-Otw-KSA'!AL55+'T1-FDI-Otw-OMN'!AL55+'T1-FDI-Otw-QAT'!AL55+'T1-FDI-Otw-KWT'!AL55</f>
        <v>0</v>
      </c>
      <c r="AP55" s="206"/>
    </row>
    <row r="56" spans="1:42" x14ac:dyDescent="0.25">
      <c r="A56" s="236" t="str">
        <f t="shared" si="0"/>
        <v>Kuwait</v>
      </c>
      <c r="B56" s="206" t="s">
        <v>34</v>
      </c>
      <c r="C56" s="206" t="s">
        <v>33</v>
      </c>
      <c r="D56" s="222" t="s">
        <v>876</v>
      </c>
      <c r="E56">
        <v>865</v>
      </c>
      <c r="F56" s="225" t="s">
        <v>876</v>
      </c>
      <c r="G56" s="132" t="s">
        <v>875</v>
      </c>
      <c r="H56" s="224" t="s">
        <v>874</v>
      </c>
      <c r="I56" s="223" t="s">
        <v>873</v>
      </c>
      <c r="J56" s="212" t="s">
        <v>36</v>
      </c>
      <c r="K56" s="206" t="s">
        <v>36</v>
      </c>
      <c r="L56" s="206" t="s">
        <v>36</v>
      </c>
      <c r="M56" s="206" t="s">
        <v>3661</v>
      </c>
      <c r="N56" s="206">
        <v>53</v>
      </c>
      <c r="O56" s="206" t="s">
        <v>3654</v>
      </c>
      <c r="P56" s="287"/>
      <c r="Q56" s="287"/>
      <c r="R56" s="287"/>
      <c r="S56" s="287"/>
      <c r="T56" s="287"/>
      <c r="U56" s="287"/>
      <c r="V56" s="287"/>
      <c r="W56" s="287"/>
      <c r="X56" s="287"/>
      <c r="Y56" s="220">
        <f>'T1-FDI-Otw-UAE'!Y56+'T1-FDI-Otw-BHR'!Y56+'T1-FDI-Otw-KSA'!Y56+'T1-FDI-Otw-OMN'!Y56+'T1-FDI-Otw-QAT'!Y56+'T1-FDI-Otw-KWT'!Y56</f>
        <v>0</v>
      </c>
      <c r="Z56" s="220">
        <f>'T1-FDI-Otw-UAE'!Z56+'T1-FDI-Otw-BHR'!Z56+'T1-FDI-Otw-KSA'!Z56+'T1-FDI-Otw-OMN'!Z56+'T1-FDI-Otw-QAT'!Z56+'T1-FDI-Otw-KWT'!Z56</f>
        <v>0</v>
      </c>
      <c r="AA56" s="220">
        <f>'T1-FDI-Otw-UAE'!AA56+'T1-FDI-Otw-BHR'!AA56+'T1-FDI-Otw-KSA'!AA56+'T1-FDI-Otw-OMN'!AA56+'T1-FDI-Otw-QAT'!AA56+'T1-FDI-Otw-KWT'!AA56</f>
        <v>0</v>
      </c>
      <c r="AB56" s="220">
        <f>'T1-FDI-Otw-UAE'!AB56+'T1-FDI-Otw-BHR'!AB56+'T1-FDI-Otw-KSA'!AB56+'T1-FDI-Otw-OMN'!AB56+'T1-FDI-Otw-QAT'!AB56+'T1-FDI-Otw-KWT'!AB56</f>
        <v>0</v>
      </c>
      <c r="AC56" s="220">
        <f>'T1-FDI-Otw-UAE'!AC56+'T1-FDI-Otw-BHR'!AC56+'T1-FDI-Otw-KSA'!AC56+'T1-FDI-Otw-OMN'!AC56+'T1-FDI-Otw-QAT'!AC56+'T1-FDI-Otw-KWT'!AC56</f>
        <v>0</v>
      </c>
      <c r="AD56" s="220">
        <f>'T1-FDI-Otw-UAE'!AD56+'T1-FDI-Otw-BHR'!AD56+'T1-FDI-Otw-KSA'!AD56+'T1-FDI-Otw-OMN'!AD56+'T1-FDI-Otw-QAT'!AD56+'T1-FDI-Otw-KWT'!AD56</f>
        <v>0</v>
      </c>
      <c r="AE56" s="220">
        <f>'T1-FDI-Otw-UAE'!AE56+'T1-FDI-Otw-BHR'!AE56+'T1-FDI-Otw-KSA'!AE56+'T1-FDI-Otw-OMN'!AE56+'T1-FDI-Otw-QAT'!AE56+'T1-FDI-Otw-KWT'!AE56</f>
        <v>0</v>
      </c>
      <c r="AF56" s="220">
        <f>'T1-FDI-Otw-UAE'!AF56+'T1-FDI-Otw-BHR'!AF56+'T1-FDI-Otw-KSA'!AF56+'T1-FDI-Otw-OMN'!AF56+'T1-FDI-Otw-QAT'!AF56+'T1-FDI-Otw-KWT'!AF56</f>
        <v>0</v>
      </c>
      <c r="AG56" s="220">
        <f>'T1-FDI-Otw-UAE'!AG56+'T1-FDI-Otw-BHR'!AG56+'T1-FDI-Otw-KSA'!AG56+'T1-FDI-Otw-OMN'!AG56+'T1-FDI-Otw-QAT'!AG56+'T1-FDI-Otw-KWT'!AG56</f>
        <v>0</v>
      </c>
      <c r="AH56" s="220">
        <f>'T1-FDI-Otw-UAE'!AH56+'T1-FDI-Otw-BHR'!AH56+'T1-FDI-Otw-KSA'!AH56+'T1-FDI-Otw-OMN'!AH56+'T1-FDI-Otw-QAT'!AH56+'T1-FDI-Otw-KWT'!AH56</f>
        <v>0</v>
      </c>
      <c r="AI56" s="220">
        <f>'T1-FDI-Otw-UAE'!AI56+'T1-FDI-Otw-BHR'!AI56+'T1-FDI-Otw-KSA'!AI56+'T1-FDI-Otw-OMN'!AI56+'T1-FDI-Otw-QAT'!AI56+'T1-FDI-Otw-KWT'!AI56</f>
        <v>0</v>
      </c>
      <c r="AJ56" s="220">
        <f>'T1-FDI-Otw-UAE'!AJ56+'T1-FDI-Otw-BHR'!AJ56+'T1-FDI-Otw-KSA'!AJ56+'T1-FDI-Otw-OMN'!AJ56+'T1-FDI-Otw-QAT'!AJ56+'T1-FDI-Otw-KWT'!AJ56</f>
        <v>0</v>
      </c>
      <c r="AK56" s="220">
        <f>'T1-FDI-Otw-UAE'!AK56+'T1-FDI-Otw-BHR'!AK56+'T1-FDI-Otw-KSA'!AK56+'T1-FDI-Otw-OMN'!AK56+'T1-FDI-Otw-QAT'!AK56+'T1-FDI-Otw-KWT'!AK56</f>
        <v>0</v>
      </c>
      <c r="AL56" s="220">
        <f>'T1-FDI-Otw-UAE'!AL56+'T1-FDI-Otw-BHR'!AL56+'T1-FDI-Otw-KSA'!AL56+'T1-FDI-Otw-OMN'!AL56+'T1-FDI-Otw-QAT'!AL56+'T1-FDI-Otw-KWT'!AL56</f>
        <v>0</v>
      </c>
      <c r="AP56" s="206"/>
    </row>
    <row r="57" spans="1:42" x14ac:dyDescent="0.25">
      <c r="A57" s="236" t="str">
        <f t="shared" si="0"/>
        <v>Kuwait</v>
      </c>
      <c r="B57" s="206" t="s">
        <v>34</v>
      </c>
      <c r="C57" s="206" t="s">
        <v>33</v>
      </c>
      <c r="D57" s="222" t="s">
        <v>872</v>
      </c>
      <c r="E57">
        <v>233</v>
      </c>
      <c r="F57" s="225" t="s">
        <v>872</v>
      </c>
      <c r="G57" s="132" t="s">
        <v>871</v>
      </c>
      <c r="H57" s="224" t="s">
        <v>870</v>
      </c>
      <c r="I57" s="223" t="s">
        <v>869</v>
      </c>
      <c r="J57" s="212" t="s">
        <v>36</v>
      </c>
      <c r="K57" s="206" t="s">
        <v>3660</v>
      </c>
      <c r="L57" s="206">
        <v>5</v>
      </c>
      <c r="M57" s="206" t="s">
        <v>3658</v>
      </c>
      <c r="N57" s="206">
        <v>419</v>
      </c>
      <c r="O57" s="206" t="s">
        <v>3659</v>
      </c>
      <c r="P57" s="287"/>
      <c r="Q57" s="287"/>
      <c r="R57" s="287"/>
      <c r="S57" s="287"/>
      <c r="T57" s="287"/>
      <c r="U57" s="287"/>
      <c r="V57" s="287"/>
      <c r="W57" s="287"/>
      <c r="X57" s="287"/>
      <c r="Y57" s="220">
        <f>'T1-FDI-Otw-UAE'!Y57+'T1-FDI-Otw-BHR'!Y57+'T1-FDI-Otw-KSA'!Y57+'T1-FDI-Otw-OMN'!Y57+'T1-FDI-Otw-QAT'!Y57+'T1-FDI-Otw-KWT'!Y57</f>
        <v>0</v>
      </c>
      <c r="Z57" s="220">
        <f>'T1-FDI-Otw-UAE'!Z57+'T1-FDI-Otw-BHR'!Z57+'T1-FDI-Otw-KSA'!Z57+'T1-FDI-Otw-OMN'!Z57+'T1-FDI-Otw-QAT'!Z57+'T1-FDI-Otw-KWT'!Z57</f>
        <v>0</v>
      </c>
      <c r="AA57" s="220">
        <f>'T1-FDI-Otw-UAE'!AA57+'T1-FDI-Otw-BHR'!AA57+'T1-FDI-Otw-KSA'!AA57+'T1-FDI-Otw-OMN'!AA57+'T1-FDI-Otw-QAT'!AA57+'T1-FDI-Otw-KWT'!AA57</f>
        <v>0</v>
      </c>
      <c r="AB57" s="220">
        <f>'T1-FDI-Otw-UAE'!AB57+'T1-FDI-Otw-BHR'!AB57+'T1-FDI-Otw-KSA'!AB57+'T1-FDI-Otw-OMN'!AB57+'T1-FDI-Otw-QAT'!AB57+'T1-FDI-Otw-KWT'!AB57</f>
        <v>0</v>
      </c>
      <c r="AC57" s="220">
        <f>'T1-FDI-Otw-UAE'!AC57+'T1-FDI-Otw-BHR'!AC57+'T1-FDI-Otw-KSA'!AC57+'T1-FDI-Otw-OMN'!AC57+'T1-FDI-Otw-QAT'!AC57+'T1-FDI-Otw-KWT'!AC57</f>
        <v>0</v>
      </c>
      <c r="AD57" s="220">
        <f>'T1-FDI-Otw-UAE'!AD57+'T1-FDI-Otw-BHR'!AD57+'T1-FDI-Otw-KSA'!AD57+'T1-FDI-Otw-OMN'!AD57+'T1-FDI-Otw-QAT'!AD57+'T1-FDI-Otw-KWT'!AD57</f>
        <v>0</v>
      </c>
      <c r="AE57" s="220">
        <f>'T1-FDI-Otw-UAE'!AE57+'T1-FDI-Otw-BHR'!AE57+'T1-FDI-Otw-KSA'!AE57+'T1-FDI-Otw-OMN'!AE57+'T1-FDI-Otw-QAT'!AE57+'T1-FDI-Otw-KWT'!AE57</f>
        <v>0</v>
      </c>
      <c r="AF57" s="220">
        <f>'T1-FDI-Otw-UAE'!AF57+'T1-FDI-Otw-BHR'!AF57+'T1-FDI-Otw-KSA'!AF57+'T1-FDI-Otw-OMN'!AF57+'T1-FDI-Otw-QAT'!AF57+'T1-FDI-Otw-KWT'!AF57</f>
        <v>0</v>
      </c>
      <c r="AG57" s="220">
        <f>'T1-FDI-Otw-UAE'!AG57+'T1-FDI-Otw-BHR'!AG57+'T1-FDI-Otw-KSA'!AG57+'T1-FDI-Otw-OMN'!AG57+'T1-FDI-Otw-QAT'!AG57+'T1-FDI-Otw-KWT'!AG57</f>
        <v>0</v>
      </c>
      <c r="AH57" s="220">
        <f>'T1-FDI-Otw-UAE'!AH57+'T1-FDI-Otw-BHR'!AH57+'T1-FDI-Otw-KSA'!AH57+'T1-FDI-Otw-OMN'!AH57+'T1-FDI-Otw-QAT'!AH57+'T1-FDI-Otw-KWT'!AH57</f>
        <v>0</v>
      </c>
      <c r="AI57" s="220">
        <f>'T1-FDI-Otw-UAE'!AI57+'T1-FDI-Otw-BHR'!AI57+'T1-FDI-Otw-KSA'!AI57+'T1-FDI-Otw-OMN'!AI57+'T1-FDI-Otw-QAT'!AI57+'T1-FDI-Otw-KWT'!AI57</f>
        <v>0</v>
      </c>
      <c r="AJ57" s="220">
        <f>'T1-FDI-Otw-UAE'!AJ57+'T1-FDI-Otw-BHR'!AJ57+'T1-FDI-Otw-KSA'!AJ57+'T1-FDI-Otw-OMN'!AJ57+'T1-FDI-Otw-QAT'!AJ57+'T1-FDI-Otw-KWT'!AJ57</f>
        <v>0</v>
      </c>
      <c r="AK57" s="220">
        <f>'T1-FDI-Otw-UAE'!AK57+'T1-FDI-Otw-BHR'!AK57+'T1-FDI-Otw-KSA'!AK57+'T1-FDI-Otw-OMN'!AK57+'T1-FDI-Otw-QAT'!AK57+'T1-FDI-Otw-KWT'!AK57</f>
        <v>0</v>
      </c>
      <c r="AL57" s="220">
        <f>'T1-FDI-Otw-UAE'!AL57+'T1-FDI-Otw-BHR'!AL57+'T1-FDI-Otw-KSA'!AL57+'T1-FDI-Otw-OMN'!AL57+'T1-FDI-Otw-QAT'!AL57+'T1-FDI-Otw-KWT'!AL57</f>
        <v>0</v>
      </c>
      <c r="AP57" s="206"/>
    </row>
    <row r="58" spans="1:42" x14ac:dyDescent="0.25">
      <c r="A58" s="236" t="str">
        <f t="shared" si="0"/>
        <v>Kuwait</v>
      </c>
      <c r="B58" s="206" t="s">
        <v>34</v>
      </c>
      <c r="C58" s="206" t="s">
        <v>33</v>
      </c>
      <c r="D58" s="222" t="s">
        <v>868</v>
      </c>
      <c r="E58">
        <v>632</v>
      </c>
      <c r="F58" s="225" t="s">
        <v>867</v>
      </c>
      <c r="G58" s="132" t="s">
        <v>866</v>
      </c>
      <c r="H58" s="224" t="s">
        <v>865</v>
      </c>
      <c r="I58" s="223" t="s">
        <v>864</v>
      </c>
      <c r="J58" s="212" t="s">
        <v>36</v>
      </c>
      <c r="K58" s="206" t="s">
        <v>3668</v>
      </c>
      <c r="L58" s="206">
        <v>14</v>
      </c>
      <c r="M58" s="206" t="s">
        <v>3656</v>
      </c>
      <c r="N58" s="206">
        <v>202</v>
      </c>
      <c r="O58" s="206" t="s">
        <v>3652</v>
      </c>
      <c r="P58" s="287"/>
      <c r="Q58" s="287"/>
      <c r="R58" s="287"/>
      <c r="S58" s="287"/>
      <c r="T58" s="287"/>
      <c r="U58" s="287"/>
      <c r="V58" s="287"/>
      <c r="W58" s="287"/>
      <c r="X58" s="287"/>
      <c r="Y58" s="220">
        <f>'T1-FDI-Otw-UAE'!Y58+'T1-FDI-Otw-BHR'!Y58+'T1-FDI-Otw-KSA'!Y58+'T1-FDI-Otw-OMN'!Y58+'T1-FDI-Otw-QAT'!Y58+'T1-FDI-Otw-KWT'!Y58</f>
        <v>0</v>
      </c>
      <c r="Z58" s="220">
        <f>'T1-FDI-Otw-UAE'!Z58+'T1-FDI-Otw-BHR'!Z58+'T1-FDI-Otw-KSA'!Z58+'T1-FDI-Otw-OMN'!Z58+'T1-FDI-Otw-QAT'!Z58+'T1-FDI-Otw-KWT'!Z58</f>
        <v>0</v>
      </c>
      <c r="AA58" s="220">
        <f>'T1-FDI-Otw-UAE'!AA58+'T1-FDI-Otw-BHR'!AA58+'T1-FDI-Otw-KSA'!AA58+'T1-FDI-Otw-OMN'!AA58+'T1-FDI-Otw-QAT'!AA58+'T1-FDI-Otw-KWT'!AA58</f>
        <v>0</v>
      </c>
      <c r="AB58" s="220">
        <f>'T1-FDI-Otw-UAE'!AB58+'T1-FDI-Otw-BHR'!AB58+'T1-FDI-Otw-KSA'!AB58+'T1-FDI-Otw-OMN'!AB58+'T1-FDI-Otw-QAT'!AB58+'T1-FDI-Otw-KWT'!AB58</f>
        <v>0</v>
      </c>
      <c r="AC58" s="220">
        <f>'T1-FDI-Otw-UAE'!AC58+'T1-FDI-Otw-BHR'!AC58+'T1-FDI-Otw-KSA'!AC58+'T1-FDI-Otw-OMN'!AC58+'T1-FDI-Otw-QAT'!AC58+'T1-FDI-Otw-KWT'!AC58</f>
        <v>0</v>
      </c>
      <c r="AD58" s="220">
        <f>'T1-FDI-Otw-UAE'!AD58+'T1-FDI-Otw-BHR'!AD58+'T1-FDI-Otw-KSA'!AD58+'T1-FDI-Otw-OMN'!AD58+'T1-FDI-Otw-QAT'!AD58+'T1-FDI-Otw-KWT'!AD58</f>
        <v>0</v>
      </c>
      <c r="AE58" s="220">
        <f>'T1-FDI-Otw-UAE'!AE58+'T1-FDI-Otw-BHR'!AE58+'T1-FDI-Otw-KSA'!AE58+'T1-FDI-Otw-OMN'!AE58+'T1-FDI-Otw-QAT'!AE58+'T1-FDI-Otw-KWT'!AE58</f>
        <v>0</v>
      </c>
      <c r="AF58" s="220">
        <f>'T1-FDI-Otw-UAE'!AF58+'T1-FDI-Otw-BHR'!AF58+'T1-FDI-Otw-KSA'!AF58+'T1-FDI-Otw-OMN'!AF58+'T1-FDI-Otw-QAT'!AF58+'T1-FDI-Otw-KWT'!AF58</f>
        <v>0</v>
      </c>
      <c r="AG58" s="220">
        <f>'T1-FDI-Otw-UAE'!AG58+'T1-FDI-Otw-BHR'!AG58+'T1-FDI-Otw-KSA'!AG58+'T1-FDI-Otw-OMN'!AG58+'T1-FDI-Otw-QAT'!AG58+'T1-FDI-Otw-KWT'!AG58</f>
        <v>0</v>
      </c>
      <c r="AH58" s="220">
        <f>'T1-FDI-Otw-UAE'!AH58+'T1-FDI-Otw-BHR'!AH58+'T1-FDI-Otw-KSA'!AH58+'T1-FDI-Otw-OMN'!AH58+'T1-FDI-Otw-QAT'!AH58+'T1-FDI-Otw-KWT'!AH58</f>
        <v>0</v>
      </c>
      <c r="AI58" s="220">
        <f>'T1-FDI-Otw-UAE'!AI58+'T1-FDI-Otw-BHR'!AI58+'T1-FDI-Otw-KSA'!AI58+'T1-FDI-Otw-OMN'!AI58+'T1-FDI-Otw-QAT'!AI58+'T1-FDI-Otw-KWT'!AI58</f>
        <v>0</v>
      </c>
      <c r="AJ58" s="220">
        <f>'T1-FDI-Otw-UAE'!AJ58+'T1-FDI-Otw-BHR'!AJ58+'T1-FDI-Otw-KSA'!AJ58+'T1-FDI-Otw-OMN'!AJ58+'T1-FDI-Otw-QAT'!AJ58+'T1-FDI-Otw-KWT'!AJ58</f>
        <v>0</v>
      </c>
      <c r="AK58" s="220">
        <f>'T1-FDI-Otw-UAE'!AK58+'T1-FDI-Otw-BHR'!AK58+'T1-FDI-Otw-KSA'!AK58+'T1-FDI-Otw-OMN'!AK58+'T1-FDI-Otw-QAT'!AK58+'T1-FDI-Otw-KWT'!AK58</f>
        <v>0</v>
      </c>
      <c r="AL58" s="220">
        <f>'T1-FDI-Otw-UAE'!AL58+'T1-FDI-Otw-BHR'!AL58+'T1-FDI-Otw-KSA'!AL58+'T1-FDI-Otw-OMN'!AL58+'T1-FDI-Otw-QAT'!AL58+'T1-FDI-Otw-KWT'!AL58</f>
        <v>0</v>
      </c>
      <c r="AP58" s="206"/>
    </row>
    <row r="59" spans="1:42" ht="25.5" x14ac:dyDescent="0.25">
      <c r="A59" s="236" t="str">
        <f t="shared" si="0"/>
        <v>Kuwait</v>
      </c>
      <c r="B59" s="206" t="s">
        <v>34</v>
      </c>
      <c r="C59" s="206" t="s">
        <v>33</v>
      </c>
      <c r="D59" s="222" t="s">
        <v>863</v>
      </c>
      <c r="E59">
        <v>636</v>
      </c>
      <c r="F59" s="225" t="s">
        <v>862</v>
      </c>
      <c r="G59" s="132" t="s">
        <v>861</v>
      </c>
      <c r="H59" s="224" t="s">
        <v>860</v>
      </c>
      <c r="I59" s="223" t="s">
        <v>859</v>
      </c>
      <c r="J59" s="212" t="s">
        <v>36</v>
      </c>
      <c r="K59" s="206" t="s">
        <v>3655</v>
      </c>
      <c r="L59" s="206">
        <v>17</v>
      </c>
      <c r="M59" s="206" t="s">
        <v>3656</v>
      </c>
      <c r="N59" s="206">
        <v>202</v>
      </c>
      <c r="O59" s="206" t="s">
        <v>3652</v>
      </c>
      <c r="P59" s="287"/>
      <c r="Q59" s="287"/>
      <c r="R59" s="287"/>
      <c r="S59" s="287"/>
      <c r="T59" s="287"/>
      <c r="U59" s="287"/>
      <c r="V59" s="287"/>
      <c r="W59" s="287"/>
      <c r="X59" s="287"/>
      <c r="Y59" s="220">
        <f>'T1-FDI-Otw-UAE'!Y59+'T1-FDI-Otw-BHR'!Y59+'T1-FDI-Otw-KSA'!Y59+'T1-FDI-Otw-OMN'!Y59+'T1-FDI-Otw-QAT'!Y59+'T1-FDI-Otw-KWT'!Y59</f>
        <v>0</v>
      </c>
      <c r="Z59" s="220">
        <f>'T1-FDI-Otw-UAE'!Z59+'T1-FDI-Otw-BHR'!Z59+'T1-FDI-Otw-KSA'!Z59+'T1-FDI-Otw-OMN'!Z59+'T1-FDI-Otw-QAT'!Z59+'T1-FDI-Otw-KWT'!Z59</f>
        <v>0</v>
      </c>
      <c r="AA59" s="220">
        <f>'T1-FDI-Otw-UAE'!AA59+'T1-FDI-Otw-BHR'!AA59+'T1-FDI-Otw-KSA'!AA59+'T1-FDI-Otw-OMN'!AA59+'T1-FDI-Otw-QAT'!AA59+'T1-FDI-Otw-KWT'!AA59</f>
        <v>0</v>
      </c>
      <c r="AB59" s="220">
        <f>'T1-FDI-Otw-UAE'!AB59+'T1-FDI-Otw-BHR'!AB59+'T1-FDI-Otw-KSA'!AB59+'T1-FDI-Otw-OMN'!AB59+'T1-FDI-Otw-QAT'!AB59+'T1-FDI-Otw-KWT'!AB59</f>
        <v>0</v>
      </c>
      <c r="AC59" s="220">
        <f>'T1-FDI-Otw-UAE'!AC59+'T1-FDI-Otw-BHR'!AC59+'T1-FDI-Otw-KSA'!AC59+'T1-FDI-Otw-OMN'!AC59+'T1-FDI-Otw-QAT'!AC59+'T1-FDI-Otw-KWT'!AC59</f>
        <v>0</v>
      </c>
      <c r="AD59" s="220">
        <f>'T1-FDI-Otw-UAE'!AD59+'T1-FDI-Otw-BHR'!AD59+'T1-FDI-Otw-KSA'!AD59+'T1-FDI-Otw-OMN'!AD59+'T1-FDI-Otw-QAT'!AD59+'T1-FDI-Otw-KWT'!AD59</f>
        <v>0</v>
      </c>
      <c r="AE59" s="220">
        <f>'T1-FDI-Otw-UAE'!AE59+'T1-FDI-Otw-BHR'!AE59+'T1-FDI-Otw-KSA'!AE59+'T1-FDI-Otw-OMN'!AE59+'T1-FDI-Otw-QAT'!AE59+'T1-FDI-Otw-KWT'!AE59</f>
        <v>0</v>
      </c>
      <c r="AF59" s="220">
        <f>'T1-FDI-Otw-UAE'!AF59+'T1-FDI-Otw-BHR'!AF59+'T1-FDI-Otw-KSA'!AF59+'T1-FDI-Otw-OMN'!AF59+'T1-FDI-Otw-QAT'!AF59+'T1-FDI-Otw-KWT'!AF59</f>
        <v>0</v>
      </c>
      <c r="AG59" s="220">
        <f>'T1-FDI-Otw-UAE'!AG59+'T1-FDI-Otw-BHR'!AG59+'T1-FDI-Otw-KSA'!AG59+'T1-FDI-Otw-OMN'!AG59+'T1-FDI-Otw-QAT'!AG59+'T1-FDI-Otw-KWT'!AG59</f>
        <v>0</v>
      </c>
      <c r="AH59" s="220">
        <f>'T1-FDI-Otw-UAE'!AH59+'T1-FDI-Otw-BHR'!AH59+'T1-FDI-Otw-KSA'!AH59+'T1-FDI-Otw-OMN'!AH59+'T1-FDI-Otw-QAT'!AH59+'T1-FDI-Otw-KWT'!AH59</f>
        <v>0</v>
      </c>
      <c r="AI59" s="220">
        <f>'T1-FDI-Otw-UAE'!AI59+'T1-FDI-Otw-BHR'!AI59+'T1-FDI-Otw-KSA'!AI59+'T1-FDI-Otw-OMN'!AI59+'T1-FDI-Otw-QAT'!AI59+'T1-FDI-Otw-KWT'!AI59</f>
        <v>0</v>
      </c>
      <c r="AJ59" s="220">
        <f>'T1-FDI-Otw-UAE'!AJ59+'T1-FDI-Otw-BHR'!AJ59+'T1-FDI-Otw-KSA'!AJ59+'T1-FDI-Otw-OMN'!AJ59+'T1-FDI-Otw-QAT'!AJ59+'T1-FDI-Otw-KWT'!AJ59</f>
        <v>0</v>
      </c>
      <c r="AK59" s="220">
        <f>'T1-FDI-Otw-UAE'!AK59+'T1-FDI-Otw-BHR'!AK59+'T1-FDI-Otw-KSA'!AK59+'T1-FDI-Otw-OMN'!AK59+'T1-FDI-Otw-QAT'!AK59+'T1-FDI-Otw-KWT'!AK59</f>
        <v>0</v>
      </c>
      <c r="AL59" s="220">
        <f>'T1-FDI-Otw-UAE'!AL59+'T1-FDI-Otw-BHR'!AL59+'T1-FDI-Otw-KSA'!AL59+'T1-FDI-Otw-OMN'!AL59+'T1-FDI-Otw-QAT'!AL59+'T1-FDI-Otw-KWT'!AL59</f>
        <v>0</v>
      </c>
      <c r="AP59" s="206"/>
    </row>
    <row r="60" spans="1:42" x14ac:dyDescent="0.25">
      <c r="A60" s="236" t="str">
        <f t="shared" si="0"/>
        <v>Kuwait</v>
      </c>
      <c r="B60" s="206" t="s">
        <v>34</v>
      </c>
      <c r="C60" s="206" t="s">
        <v>33</v>
      </c>
      <c r="D60" s="222" t="s">
        <v>858</v>
      </c>
      <c r="E60">
        <v>634</v>
      </c>
      <c r="F60" s="225" t="s">
        <v>857</v>
      </c>
      <c r="G60" s="132" t="s">
        <v>856</v>
      </c>
      <c r="H60" s="224" t="s">
        <v>855</v>
      </c>
      <c r="I60" s="223" t="s">
        <v>854</v>
      </c>
      <c r="J60" s="212" t="s">
        <v>36</v>
      </c>
      <c r="K60" s="206" t="s">
        <v>3655</v>
      </c>
      <c r="L60" s="206">
        <v>17</v>
      </c>
      <c r="M60" s="206" t="s">
        <v>3656</v>
      </c>
      <c r="N60" s="206">
        <v>202</v>
      </c>
      <c r="O60" s="206" t="s">
        <v>3652</v>
      </c>
      <c r="P60" s="287"/>
      <c r="Q60" s="287"/>
      <c r="R60" s="287"/>
      <c r="S60" s="287"/>
      <c r="T60" s="287"/>
      <c r="U60" s="287"/>
      <c r="V60" s="287"/>
      <c r="W60" s="287"/>
      <c r="X60" s="287"/>
      <c r="Y60" s="220">
        <f>'T1-FDI-Otw-UAE'!Y60+'T1-FDI-Otw-BHR'!Y60+'T1-FDI-Otw-KSA'!Y60+'T1-FDI-Otw-OMN'!Y60+'T1-FDI-Otw-QAT'!Y60+'T1-FDI-Otw-KWT'!Y60</f>
        <v>0</v>
      </c>
      <c r="Z60" s="220">
        <f>'T1-FDI-Otw-UAE'!Z60+'T1-FDI-Otw-BHR'!Z60+'T1-FDI-Otw-KSA'!Z60+'T1-FDI-Otw-OMN'!Z60+'T1-FDI-Otw-QAT'!Z60+'T1-FDI-Otw-KWT'!Z60</f>
        <v>0</v>
      </c>
      <c r="AA60" s="220">
        <f>'T1-FDI-Otw-UAE'!AA60+'T1-FDI-Otw-BHR'!AA60+'T1-FDI-Otw-KSA'!AA60+'T1-FDI-Otw-OMN'!AA60+'T1-FDI-Otw-QAT'!AA60+'T1-FDI-Otw-KWT'!AA60</f>
        <v>0</v>
      </c>
      <c r="AB60" s="220">
        <f>'T1-FDI-Otw-UAE'!AB60+'T1-FDI-Otw-BHR'!AB60+'T1-FDI-Otw-KSA'!AB60+'T1-FDI-Otw-OMN'!AB60+'T1-FDI-Otw-QAT'!AB60+'T1-FDI-Otw-KWT'!AB60</f>
        <v>0</v>
      </c>
      <c r="AC60" s="220">
        <f>'T1-FDI-Otw-UAE'!AC60+'T1-FDI-Otw-BHR'!AC60+'T1-FDI-Otw-KSA'!AC60+'T1-FDI-Otw-OMN'!AC60+'T1-FDI-Otw-QAT'!AC60+'T1-FDI-Otw-KWT'!AC60</f>
        <v>0</v>
      </c>
      <c r="AD60" s="220">
        <f>'T1-FDI-Otw-UAE'!AD60+'T1-FDI-Otw-BHR'!AD60+'T1-FDI-Otw-KSA'!AD60+'T1-FDI-Otw-OMN'!AD60+'T1-FDI-Otw-QAT'!AD60+'T1-FDI-Otw-KWT'!AD60</f>
        <v>0</v>
      </c>
      <c r="AE60" s="220">
        <f>'T1-FDI-Otw-UAE'!AE60+'T1-FDI-Otw-BHR'!AE60+'T1-FDI-Otw-KSA'!AE60+'T1-FDI-Otw-OMN'!AE60+'T1-FDI-Otw-QAT'!AE60+'T1-FDI-Otw-KWT'!AE60</f>
        <v>0</v>
      </c>
      <c r="AF60" s="220">
        <f>'T1-FDI-Otw-UAE'!AF60+'T1-FDI-Otw-BHR'!AF60+'T1-FDI-Otw-KSA'!AF60+'T1-FDI-Otw-OMN'!AF60+'T1-FDI-Otw-QAT'!AF60+'T1-FDI-Otw-KWT'!AF60</f>
        <v>0</v>
      </c>
      <c r="AG60" s="220">
        <f>'T1-FDI-Otw-UAE'!AG60+'T1-FDI-Otw-BHR'!AG60+'T1-FDI-Otw-KSA'!AG60+'T1-FDI-Otw-OMN'!AG60+'T1-FDI-Otw-QAT'!AG60+'T1-FDI-Otw-KWT'!AG60</f>
        <v>0</v>
      </c>
      <c r="AH60" s="220">
        <f>'T1-FDI-Otw-UAE'!AH60+'T1-FDI-Otw-BHR'!AH60+'T1-FDI-Otw-KSA'!AH60+'T1-FDI-Otw-OMN'!AH60+'T1-FDI-Otw-QAT'!AH60+'T1-FDI-Otw-KWT'!AH60</f>
        <v>0</v>
      </c>
      <c r="AI60" s="220">
        <f>'T1-FDI-Otw-UAE'!AI60+'T1-FDI-Otw-BHR'!AI60+'T1-FDI-Otw-KSA'!AI60+'T1-FDI-Otw-OMN'!AI60+'T1-FDI-Otw-QAT'!AI60+'T1-FDI-Otw-KWT'!AI60</f>
        <v>0</v>
      </c>
      <c r="AJ60" s="220">
        <f>'T1-FDI-Otw-UAE'!AJ60+'T1-FDI-Otw-BHR'!AJ60+'T1-FDI-Otw-KSA'!AJ60+'T1-FDI-Otw-OMN'!AJ60+'T1-FDI-Otw-QAT'!AJ60+'T1-FDI-Otw-KWT'!AJ60</f>
        <v>0</v>
      </c>
      <c r="AK60" s="220">
        <f>'T1-FDI-Otw-UAE'!AK60+'T1-FDI-Otw-BHR'!AK60+'T1-FDI-Otw-KSA'!AK60+'T1-FDI-Otw-OMN'!AK60+'T1-FDI-Otw-QAT'!AK60+'T1-FDI-Otw-KWT'!AK60</f>
        <v>0</v>
      </c>
      <c r="AL60" s="220">
        <f>'T1-FDI-Otw-UAE'!AL60+'T1-FDI-Otw-BHR'!AL60+'T1-FDI-Otw-KSA'!AL60+'T1-FDI-Otw-OMN'!AL60+'T1-FDI-Otw-QAT'!AL60+'T1-FDI-Otw-KWT'!AL60</f>
        <v>0</v>
      </c>
      <c r="AP60" s="206"/>
    </row>
    <row r="61" spans="1:42" x14ac:dyDescent="0.25">
      <c r="A61" s="236" t="str">
        <f t="shared" si="0"/>
        <v>Kuwait</v>
      </c>
      <c r="B61" s="206" t="s">
        <v>34</v>
      </c>
      <c r="C61" s="206" t="s">
        <v>33</v>
      </c>
      <c r="D61" s="222" t="s">
        <v>853</v>
      </c>
      <c r="E61">
        <v>815</v>
      </c>
      <c r="F61" s="225" t="s">
        <v>853</v>
      </c>
      <c r="G61" s="132" t="s">
        <v>852</v>
      </c>
      <c r="H61" s="224" t="s">
        <v>851</v>
      </c>
      <c r="I61" s="223" t="s">
        <v>850</v>
      </c>
      <c r="J61" s="212" t="s">
        <v>36</v>
      </c>
      <c r="K61" s="206" t="s">
        <v>36</v>
      </c>
      <c r="L61" s="206" t="s">
        <v>36</v>
      </c>
      <c r="M61" s="206" t="s">
        <v>3653</v>
      </c>
      <c r="N61" s="206">
        <v>61</v>
      </c>
      <c r="O61" s="206" t="s">
        <v>3654</v>
      </c>
      <c r="P61" s="287"/>
      <c r="Q61" s="287"/>
      <c r="R61" s="287"/>
      <c r="S61" s="287"/>
      <c r="T61" s="287"/>
      <c r="U61" s="287"/>
      <c r="V61" s="287"/>
      <c r="W61" s="287"/>
      <c r="X61" s="287"/>
      <c r="Y61" s="220">
        <f>'T1-FDI-Otw-UAE'!Y61+'T1-FDI-Otw-BHR'!Y61+'T1-FDI-Otw-KSA'!Y61+'T1-FDI-Otw-OMN'!Y61+'T1-FDI-Otw-QAT'!Y61+'T1-FDI-Otw-KWT'!Y61</f>
        <v>0</v>
      </c>
      <c r="Z61" s="220">
        <f>'T1-FDI-Otw-UAE'!Z61+'T1-FDI-Otw-BHR'!Z61+'T1-FDI-Otw-KSA'!Z61+'T1-FDI-Otw-OMN'!Z61+'T1-FDI-Otw-QAT'!Z61+'T1-FDI-Otw-KWT'!Z61</f>
        <v>0</v>
      </c>
      <c r="AA61" s="220">
        <f>'T1-FDI-Otw-UAE'!AA61+'T1-FDI-Otw-BHR'!AA61+'T1-FDI-Otw-KSA'!AA61+'T1-FDI-Otw-OMN'!AA61+'T1-FDI-Otw-QAT'!AA61+'T1-FDI-Otw-KWT'!AA61</f>
        <v>0</v>
      </c>
      <c r="AB61" s="220">
        <f>'T1-FDI-Otw-UAE'!AB61+'T1-FDI-Otw-BHR'!AB61+'T1-FDI-Otw-KSA'!AB61+'T1-FDI-Otw-OMN'!AB61+'T1-FDI-Otw-QAT'!AB61+'T1-FDI-Otw-KWT'!AB61</f>
        <v>0</v>
      </c>
      <c r="AC61" s="220">
        <f>'T1-FDI-Otw-UAE'!AC61+'T1-FDI-Otw-BHR'!AC61+'T1-FDI-Otw-KSA'!AC61+'T1-FDI-Otw-OMN'!AC61+'T1-FDI-Otw-QAT'!AC61+'T1-FDI-Otw-KWT'!AC61</f>
        <v>0</v>
      </c>
      <c r="AD61" s="220">
        <f>'T1-FDI-Otw-UAE'!AD61+'T1-FDI-Otw-BHR'!AD61+'T1-FDI-Otw-KSA'!AD61+'T1-FDI-Otw-OMN'!AD61+'T1-FDI-Otw-QAT'!AD61+'T1-FDI-Otw-KWT'!AD61</f>
        <v>0</v>
      </c>
      <c r="AE61" s="220">
        <f>'T1-FDI-Otw-UAE'!AE61+'T1-FDI-Otw-BHR'!AE61+'T1-FDI-Otw-KSA'!AE61+'T1-FDI-Otw-OMN'!AE61+'T1-FDI-Otw-QAT'!AE61+'T1-FDI-Otw-KWT'!AE61</f>
        <v>0</v>
      </c>
      <c r="AF61" s="220">
        <f>'T1-FDI-Otw-UAE'!AF61+'T1-FDI-Otw-BHR'!AF61+'T1-FDI-Otw-KSA'!AF61+'T1-FDI-Otw-OMN'!AF61+'T1-FDI-Otw-QAT'!AF61+'T1-FDI-Otw-KWT'!AF61</f>
        <v>0</v>
      </c>
      <c r="AG61" s="220">
        <f>'T1-FDI-Otw-UAE'!AG61+'T1-FDI-Otw-BHR'!AG61+'T1-FDI-Otw-KSA'!AG61+'T1-FDI-Otw-OMN'!AG61+'T1-FDI-Otw-QAT'!AG61+'T1-FDI-Otw-KWT'!AG61</f>
        <v>0</v>
      </c>
      <c r="AH61" s="220">
        <f>'T1-FDI-Otw-UAE'!AH61+'T1-FDI-Otw-BHR'!AH61+'T1-FDI-Otw-KSA'!AH61+'T1-FDI-Otw-OMN'!AH61+'T1-FDI-Otw-QAT'!AH61+'T1-FDI-Otw-KWT'!AH61</f>
        <v>0</v>
      </c>
      <c r="AI61" s="220">
        <f>'T1-FDI-Otw-UAE'!AI61+'T1-FDI-Otw-BHR'!AI61+'T1-FDI-Otw-KSA'!AI61+'T1-FDI-Otw-OMN'!AI61+'T1-FDI-Otw-QAT'!AI61+'T1-FDI-Otw-KWT'!AI61</f>
        <v>0</v>
      </c>
      <c r="AJ61" s="220">
        <f>'T1-FDI-Otw-UAE'!AJ61+'T1-FDI-Otw-BHR'!AJ61+'T1-FDI-Otw-KSA'!AJ61+'T1-FDI-Otw-OMN'!AJ61+'T1-FDI-Otw-QAT'!AJ61+'T1-FDI-Otw-KWT'!AJ61</f>
        <v>0</v>
      </c>
      <c r="AK61" s="220">
        <f>'T1-FDI-Otw-UAE'!AK61+'T1-FDI-Otw-BHR'!AK61+'T1-FDI-Otw-KSA'!AK61+'T1-FDI-Otw-OMN'!AK61+'T1-FDI-Otw-QAT'!AK61+'T1-FDI-Otw-KWT'!AK61</f>
        <v>0</v>
      </c>
      <c r="AL61" s="220">
        <f>'T1-FDI-Otw-UAE'!AL61+'T1-FDI-Otw-BHR'!AL61+'T1-FDI-Otw-KSA'!AL61+'T1-FDI-Otw-OMN'!AL61+'T1-FDI-Otw-QAT'!AL61+'T1-FDI-Otw-KWT'!AL61</f>
        <v>0</v>
      </c>
      <c r="AP61" s="206"/>
    </row>
    <row r="62" spans="1:42" x14ac:dyDescent="0.25">
      <c r="A62" s="236" t="str">
        <f t="shared" si="0"/>
        <v>Kuwait</v>
      </c>
      <c r="B62" s="206" t="s">
        <v>34</v>
      </c>
      <c r="C62" s="206" t="s">
        <v>33</v>
      </c>
      <c r="D62" s="222" t="s">
        <v>849</v>
      </c>
      <c r="E62">
        <v>238</v>
      </c>
      <c r="F62" s="225" t="s">
        <v>849</v>
      </c>
      <c r="G62" s="132" t="s">
        <v>848</v>
      </c>
      <c r="H62" s="224" t="s">
        <v>847</v>
      </c>
      <c r="I62" s="223" t="s">
        <v>846</v>
      </c>
      <c r="J62" s="212" t="s">
        <v>36</v>
      </c>
      <c r="K62" s="206" t="s">
        <v>3664</v>
      </c>
      <c r="L62" s="206">
        <v>13</v>
      </c>
      <c r="M62" s="206" t="s">
        <v>3658</v>
      </c>
      <c r="N62" s="206">
        <v>419</v>
      </c>
      <c r="O62" s="206" t="s">
        <v>3659</v>
      </c>
      <c r="P62" s="287"/>
      <c r="Q62" s="287"/>
      <c r="R62" s="287"/>
      <c r="S62" s="287"/>
      <c r="T62" s="287"/>
      <c r="U62" s="287"/>
      <c r="V62" s="287"/>
      <c r="W62" s="287"/>
      <c r="X62" s="287"/>
      <c r="Y62" s="220">
        <f>'T1-FDI-Otw-UAE'!Y62+'T1-FDI-Otw-BHR'!Y62+'T1-FDI-Otw-KSA'!Y62+'T1-FDI-Otw-OMN'!Y62+'T1-FDI-Otw-QAT'!Y62+'T1-FDI-Otw-KWT'!Y62</f>
        <v>4.0668255210000002</v>
      </c>
      <c r="Z62" s="220">
        <f>'T1-FDI-Otw-UAE'!Z62+'T1-FDI-Otw-BHR'!Z62+'T1-FDI-Otw-KSA'!Z62+'T1-FDI-Otw-OMN'!Z62+'T1-FDI-Otw-QAT'!Z62+'T1-FDI-Otw-KWT'!Z62</f>
        <v>4.0668255210000002</v>
      </c>
      <c r="AA62" s="220">
        <f>'T1-FDI-Otw-UAE'!AA62+'T1-FDI-Otw-BHR'!AA62+'T1-FDI-Otw-KSA'!AA62+'T1-FDI-Otw-OMN'!AA62+'T1-FDI-Otw-QAT'!AA62+'T1-FDI-Otw-KWT'!AA62</f>
        <v>4.2541801330000002</v>
      </c>
      <c r="AB62" s="220">
        <f>'T1-FDI-Otw-UAE'!AB62+'T1-FDI-Otw-BHR'!AB62+'T1-FDI-Otw-KSA'!AB62+'T1-FDI-Otw-OMN'!AB62+'T1-FDI-Otw-QAT'!AB62+'T1-FDI-Otw-KWT'!AB62</f>
        <v>4.3373634699999997</v>
      </c>
      <c r="AC62" s="220">
        <f>'T1-FDI-Otw-UAE'!AC62+'T1-FDI-Otw-BHR'!AC62+'T1-FDI-Otw-KSA'!AC62+'T1-FDI-Otw-OMN'!AC62+'T1-FDI-Otw-QAT'!AC62+'T1-FDI-Otw-KWT'!AC62</f>
        <v>4.3916266009999996</v>
      </c>
      <c r="AD62" s="220">
        <f>'T1-FDI-Otw-UAE'!AD62+'T1-FDI-Otw-BHR'!AD62+'T1-FDI-Otw-KSA'!AD62+'T1-FDI-Otw-OMN'!AD62+'T1-FDI-Otw-QAT'!AD62+'T1-FDI-Otw-KWT'!AD62</f>
        <v>4.5246546529999998</v>
      </c>
      <c r="AE62" s="220">
        <f>'T1-FDI-Otw-UAE'!AE62+'T1-FDI-Otw-BHR'!AE62+'T1-FDI-Otw-KSA'!AE62+'T1-FDI-Otw-OMN'!AE62+'T1-FDI-Otw-QAT'!AE62+'T1-FDI-Otw-KWT'!AE62</f>
        <v>5.407699086</v>
      </c>
      <c r="AF62" s="220">
        <f>'T1-FDI-Otw-UAE'!AF62+'T1-FDI-Otw-BHR'!AF62+'T1-FDI-Otw-KSA'!AF62+'T1-FDI-Otw-OMN'!AF62+'T1-FDI-Otw-QAT'!AF62+'T1-FDI-Otw-KWT'!AF62</f>
        <v>5.6141123430000004</v>
      </c>
      <c r="AG62" s="220">
        <f>'T1-FDI-Otw-UAE'!AG62+'T1-FDI-Otw-BHR'!AG62+'T1-FDI-Otw-KSA'!AG62+'T1-FDI-Otw-OMN'!AG62+'T1-FDI-Otw-QAT'!AG62+'T1-FDI-Otw-KWT'!AG62</f>
        <v>5.6407338449999997</v>
      </c>
      <c r="AH62" s="220">
        <f>'T1-FDI-Otw-UAE'!AH62+'T1-FDI-Otw-BHR'!AH62+'T1-FDI-Otw-KSA'!AH62+'T1-FDI-Otw-OMN'!AH62+'T1-FDI-Otw-QAT'!AH62+'T1-FDI-Otw-KWT'!AH62</f>
        <v>5.7075598420000002</v>
      </c>
      <c r="AI62" s="220">
        <f>'T1-FDI-Otw-UAE'!AI62+'T1-FDI-Otw-BHR'!AI62+'T1-FDI-Otw-KSA'!AI62+'T1-FDI-Otw-OMN'!AI62+'T1-FDI-Otw-QAT'!AI62+'T1-FDI-Otw-KWT'!AI62</f>
        <v>5.9341162460000003</v>
      </c>
      <c r="AJ62" s="220">
        <f>'T1-FDI-Otw-UAE'!AJ62+'T1-FDI-Otw-BHR'!AJ62+'T1-FDI-Otw-KSA'!AJ62+'T1-FDI-Otw-OMN'!AJ62+'T1-FDI-Otw-QAT'!AJ62+'T1-FDI-Otw-KWT'!AJ62</f>
        <v>6.052926663</v>
      </c>
      <c r="AK62" s="220">
        <f>'T1-FDI-Otw-UAE'!AK62+'T1-FDI-Otw-BHR'!AK62+'T1-FDI-Otw-KSA'!AK62+'T1-FDI-Otw-OMN'!AK62+'T1-FDI-Otw-QAT'!AK62+'T1-FDI-Otw-KWT'!AK62</f>
        <v>6.0568194280000007</v>
      </c>
      <c r="AL62" s="220">
        <f>'T1-FDI-Otw-UAE'!AL62+'T1-FDI-Otw-BHR'!AL62+'T1-FDI-Otw-KSA'!AL62+'T1-FDI-Otw-OMN'!AL62+'T1-FDI-Otw-QAT'!AL62+'T1-FDI-Otw-KWT'!AL62</f>
        <v>6.0568224050140396</v>
      </c>
      <c r="AP62" s="206"/>
    </row>
    <row r="63" spans="1:42" x14ac:dyDescent="0.25">
      <c r="A63" s="236" t="str">
        <f t="shared" si="0"/>
        <v>Kuwait</v>
      </c>
      <c r="B63" s="206" t="s">
        <v>34</v>
      </c>
      <c r="C63" s="206" t="s">
        <v>33</v>
      </c>
      <c r="D63" s="222" t="s">
        <v>845</v>
      </c>
      <c r="E63">
        <v>662</v>
      </c>
      <c r="F63" s="225" t="s">
        <v>844</v>
      </c>
      <c r="G63" s="132" t="s">
        <v>843</v>
      </c>
      <c r="H63" s="224" t="s">
        <v>842</v>
      </c>
      <c r="I63" s="223" t="s">
        <v>841</v>
      </c>
      <c r="J63" s="212" t="s">
        <v>36</v>
      </c>
      <c r="K63" s="206" t="s">
        <v>3665</v>
      </c>
      <c r="L63" s="206">
        <v>11</v>
      </c>
      <c r="M63" s="206" t="s">
        <v>3656</v>
      </c>
      <c r="N63" s="206">
        <v>202</v>
      </c>
      <c r="O63" s="206" t="s">
        <v>3652</v>
      </c>
      <c r="P63" s="287"/>
      <c r="Q63" s="287"/>
      <c r="R63" s="287"/>
      <c r="S63" s="287"/>
      <c r="T63" s="287"/>
      <c r="U63" s="287"/>
      <c r="V63" s="287"/>
      <c r="W63" s="287"/>
      <c r="X63" s="287"/>
      <c r="Y63" s="220">
        <f>'T1-FDI-Otw-UAE'!Y63+'T1-FDI-Otw-BHR'!Y63+'T1-FDI-Otw-KSA'!Y63+'T1-FDI-Otw-OMN'!Y63+'T1-FDI-Otw-QAT'!Y63+'T1-FDI-Otw-KWT'!Y63</f>
        <v>0</v>
      </c>
      <c r="Z63" s="220">
        <f>'T1-FDI-Otw-UAE'!Z63+'T1-FDI-Otw-BHR'!Z63+'T1-FDI-Otw-KSA'!Z63+'T1-FDI-Otw-OMN'!Z63+'T1-FDI-Otw-QAT'!Z63+'T1-FDI-Otw-KWT'!Z63</f>
        <v>0</v>
      </c>
      <c r="AA63" s="220">
        <f>'T1-FDI-Otw-UAE'!AA63+'T1-FDI-Otw-BHR'!AA63+'T1-FDI-Otw-KSA'!AA63+'T1-FDI-Otw-OMN'!AA63+'T1-FDI-Otw-QAT'!AA63+'T1-FDI-Otw-KWT'!AA63</f>
        <v>0</v>
      </c>
      <c r="AB63" s="220">
        <f>'T1-FDI-Otw-UAE'!AB63+'T1-FDI-Otw-BHR'!AB63+'T1-FDI-Otw-KSA'!AB63+'T1-FDI-Otw-OMN'!AB63+'T1-FDI-Otw-QAT'!AB63+'T1-FDI-Otw-KWT'!AB63</f>
        <v>0</v>
      </c>
      <c r="AC63" s="220">
        <f>'T1-FDI-Otw-UAE'!AC63+'T1-FDI-Otw-BHR'!AC63+'T1-FDI-Otw-KSA'!AC63+'T1-FDI-Otw-OMN'!AC63+'T1-FDI-Otw-QAT'!AC63+'T1-FDI-Otw-KWT'!AC63</f>
        <v>0</v>
      </c>
      <c r="AD63" s="220">
        <f>'T1-FDI-Otw-UAE'!AD63+'T1-FDI-Otw-BHR'!AD63+'T1-FDI-Otw-KSA'!AD63+'T1-FDI-Otw-OMN'!AD63+'T1-FDI-Otw-QAT'!AD63+'T1-FDI-Otw-KWT'!AD63</f>
        <v>0</v>
      </c>
      <c r="AE63" s="220">
        <f>'T1-FDI-Otw-UAE'!AE63+'T1-FDI-Otw-BHR'!AE63+'T1-FDI-Otw-KSA'!AE63+'T1-FDI-Otw-OMN'!AE63+'T1-FDI-Otw-QAT'!AE63+'T1-FDI-Otw-KWT'!AE63</f>
        <v>0</v>
      </c>
      <c r="AF63" s="220">
        <f>'T1-FDI-Otw-UAE'!AF63+'T1-FDI-Otw-BHR'!AF63+'T1-FDI-Otw-KSA'!AF63+'T1-FDI-Otw-OMN'!AF63+'T1-FDI-Otw-QAT'!AF63+'T1-FDI-Otw-KWT'!AF63</f>
        <v>2.3546286179999996</v>
      </c>
      <c r="AG63" s="220">
        <f>'T1-FDI-Otw-UAE'!AG63+'T1-FDI-Otw-BHR'!AG63+'T1-FDI-Otw-KSA'!AG63+'T1-FDI-Otw-OMN'!AG63+'T1-FDI-Otw-QAT'!AG63+'T1-FDI-Otw-KWT'!AG63</f>
        <v>3.7074225099999998</v>
      </c>
      <c r="AH63" s="220">
        <f>'T1-FDI-Otw-UAE'!AH63+'T1-FDI-Otw-BHR'!AH63+'T1-FDI-Otw-KSA'!AH63+'T1-FDI-Otw-OMN'!AH63+'T1-FDI-Otw-QAT'!AH63+'T1-FDI-Otw-KWT'!AH63</f>
        <v>10.14747434</v>
      </c>
      <c r="AI63" s="220">
        <f>'T1-FDI-Otw-UAE'!AI63+'T1-FDI-Otw-BHR'!AI63+'T1-FDI-Otw-KSA'!AI63+'T1-FDI-Otw-OMN'!AI63+'T1-FDI-Otw-QAT'!AI63+'T1-FDI-Otw-KWT'!AI63</f>
        <v>6.7874624490000004</v>
      </c>
      <c r="AJ63" s="220">
        <f>'T1-FDI-Otw-UAE'!AJ63+'T1-FDI-Otw-BHR'!AJ63+'T1-FDI-Otw-KSA'!AJ63+'T1-FDI-Otw-OMN'!AJ63+'T1-FDI-Otw-QAT'!AJ63+'T1-FDI-Otw-KWT'!AJ63</f>
        <v>69.131558069999997</v>
      </c>
      <c r="AK63" s="220">
        <f>'T1-FDI-Otw-UAE'!AK63+'T1-FDI-Otw-BHR'!AK63+'T1-FDI-Otw-KSA'!AK63+'T1-FDI-Otw-OMN'!AK63+'T1-FDI-Otw-QAT'!AK63+'T1-FDI-Otw-KWT'!AK63</f>
        <v>71.60234324999999</v>
      </c>
      <c r="AL63" s="220">
        <f>'T1-FDI-Otw-UAE'!AL63+'T1-FDI-Otw-BHR'!AL63+'T1-FDI-Otw-KSA'!AL63+'T1-FDI-Otw-OMN'!AL63+'T1-FDI-Otw-QAT'!AL63+'T1-FDI-Otw-KWT'!AL63</f>
        <v>0</v>
      </c>
      <c r="AP63" s="206"/>
    </row>
    <row r="64" spans="1:42" x14ac:dyDescent="0.25">
      <c r="A64" s="236" t="str">
        <f t="shared" si="0"/>
        <v>Kuwait</v>
      </c>
      <c r="B64" s="206" t="s">
        <v>34</v>
      </c>
      <c r="C64" s="206" t="s">
        <v>33</v>
      </c>
      <c r="D64" s="222" t="s">
        <v>840</v>
      </c>
      <c r="E64">
        <v>960</v>
      </c>
      <c r="F64" s="225" t="s">
        <v>839</v>
      </c>
      <c r="G64" s="132" t="s">
        <v>838</v>
      </c>
      <c r="H64" s="224" t="s">
        <v>837</v>
      </c>
      <c r="I64" s="223" t="s">
        <v>836</v>
      </c>
      <c r="J64" s="212" t="s">
        <v>31</v>
      </c>
      <c r="K64" s="206" t="s">
        <v>36</v>
      </c>
      <c r="L64" s="206" t="s">
        <v>36</v>
      </c>
      <c r="M64" s="206" t="s">
        <v>3649</v>
      </c>
      <c r="N64" s="206">
        <v>39</v>
      </c>
      <c r="O64" s="206" t="s">
        <v>3650</v>
      </c>
      <c r="P64" s="287"/>
      <c r="Q64" s="287"/>
      <c r="R64" s="287"/>
      <c r="S64" s="287"/>
      <c r="T64" s="287"/>
      <c r="U64" s="287"/>
      <c r="V64" s="287"/>
      <c r="W64" s="287"/>
      <c r="X64" s="287"/>
      <c r="Y64" s="220">
        <f>'T1-FDI-Otw-UAE'!Y64+'T1-FDI-Otw-BHR'!Y64+'T1-FDI-Otw-KSA'!Y64+'T1-FDI-Otw-OMN'!Y64+'T1-FDI-Otw-QAT'!Y64+'T1-FDI-Otw-KWT'!Y64</f>
        <v>3.6202104419599999</v>
      </c>
      <c r="Z64" s="220">
        <f>'T1-FDI-Otw-UAE'!Z64+'T1-FDI-Otw-BHR'!Z64+'T1-FDI-Otw-KSA'!Z64+'T1-FDI-Otw-OMN'!Z64+'T1-FDI-Otw-QAT'!Z64+'T1-FDI-Otw-KWT'!Z64</f>
        <v>9.9123747055000013</v>
      </c>
      <c r="AA64" s="220">
        <f>'T1-FDI-Otw-UAE'!AA64+'T1-FDI-Otw-BHR'!AA64+'T1-FDI-Otw-KSA'!AA64+'T1-FDI-Otw-OMN'!AA64+'T1-FDI-Otw-QAT'!AA64+'T1-FDI-Otw-KWT'!AA64</f>
        <v>9.8299828277000003</v>
      </c>
      <c r="AB64" s="220">
        <f>'T1-FDI-Otw-UAE'!AB64+'T1-FDI-Otw-BHR'!AB64+'T1-FDI-Otw-KSA'!AB64+'T1-FDI-Otw-OMN'!AB64+'T1-FDI-Otw-QAT'!AB64+'T1-FDI-Otw-KWT'!AB64</f>
        <v>10.610269239999999</v>
      </c>
      <c r="AC64" s="220">
        <f>'T1-FDI-Otw-UAE'!AC64+'T1-FDI-Otw-BHR'!AC64+'T1-FDI-Otw-KSA'!AC64+'T1-FDI-Otw-OMN'!AC64+'T1-FDI-Otw-QAT'!AC64+'T1-FDI-Otw-KWT'!AC64</f>
        <v>10.3787869463</v>
      </c>
      <c r="AD64" s="220">
        <f>'T1-FDI-Otw-UAE'!AD64+'T1-FDI-Otw-BHR'!AD64+'T1-FDI-Otw-KSA'!AD64+'T1-FDI-Otw-OMN'!AD64+'T1-FDI-Otw-QAT'!AD64+'T1-FDI-Otw-KWT'!AD64</f>
        <v>16.193980218</v>
      </c>
      <c r="AE64" s="220">
        <f>'T1-FDI-Otw-UAE'!AE64+'T1-FDI-Otw-BHR'!AE64+'T1-FDI-Otw-KSA'!AE64+'T1-FDI-Otw-OMN'!AE64+'T1-FDI-Otw-QAT'!AE64+'T1-FDI-Otw-KWT'!AE64</f>
        <v>16.299883790858999</v>
      </c>
      <c r="AF64" s="220">
        <f>'T1-FDI-Otw-UAE'!AF64+'T1-FDI-Otw-BHR'!AF64+'T1-FDI-Otw-KSA'!AF64+'T1-FDI-Otw-OMN'!AF64+'T1-FDI-Otw-QAT'!AF64+'T1-FDI-Otw-KWT'!AF64</f>
        <v>38.767158860877998</v>
      </c>
      <c r="AG64" s="220">
        <f>'T1-FDI-Otw-UAE'!AG64+'T1-FDI-Otw-BHR'!AG64+'T1-FDI-Otw-KSA'!AG64+'T1-FDI-Otw-OMN'!AG64+'T1-FDI-Otw-QAT'!AG64+'T1-FDI-Otw-KWT'!AG64</f>
        <v>49.197989377999995</v>
      </c>
      <c r="AH64" s="220">
        <f>'T1-FDI-Otw-UAE'!AH64+'T1-FDI-Otw-BHR'!AH64+'T1-FDI-Otw-KSA'!AH64+'T1-FDI-Otw-OMN'!AH64+'T1-FDI-Otw-QAT'!AH64+'T1-FDI-Otw-KWT'!AH64</f>
        <v>55.391471752999998</v>
      </c>
      <c r="AI64" s="220">
        <f>'T1-FDI-Otw-UAE'!AI64+'T1-FDI-Otw-BHR'!AI64+'T1-FDI-Otw-KSA'!AI64+'T1-FDI-Otw-OMN'!AI64+'T1-FDI-Otw-QAT'!AI64+'T1-FDI-Otw-KWT'!AI64</f>
        <v>41.946359541999996</v>
      </c>
      <c r="AJ64" s="220">
        <f>'T1-FDI-Otw-UAE'!AJ64+'T1-FDI-Otw-BHR'!AJ64+'T1-FDI-Otw-KSA'!AJ64+'T1-FDI-Otw-OMN'!AJ64+'T1-FDI-Otw-QAT'!AJ64+'T1-FDI-Otw-KWT'!AJ64</f>
        <v>43.068242158000004</v>
      </c>
      <c r="AK64" s="220">
        <f>'T1-FDI-Otw-UAE'!AK64+'T1-FDI-Otw-BHR'!AK64+'T1-FDI-Otw-KSA'!AK64+'T1-FDI-Otw-OMN'!AK64+'T1-FDI-Otw-QAT'!AK64+'T1-FDI-Otw-KWT'!AK64</f>
        <v>210.500920552</v>
      </c>
      <c r="AL64" s="220">
        <f>'T1-FDI-Otw-UAE'!AL64+'T1-FDI-Otw-BHR'!AL64+'T1-FDI-Otw-KSA'!AL64+'T1-FDI-Otw-OMN'!AL64+'T1-FDI-Otw-QAT'!AL64+'T1-FDI-Otw-KWT'!AL64</f>
        <v>221.76682883346001</v>
      </c>
      <c r="AP64" s="206"/>
    </row>
    <row r="65" spans="1:42" x14ac:dyDescent="0.25">
      <c r="A65" s="236" t="str">
        <f t="shared" si="0"/>
        <v>Kuwait</v>
      </c>
      <c r="B65" s="206" t="s">
        <v>34</v>
      </c>
      <c r="C65" s="206" t="s">
        <v>33</v>
      </c>
      <c r="D65" s="222" t="s">
        <v>835</v>
      </c>
      <c r="E65">
        <v>928</v>
      </c>
      <c r="F65" s="225" t="s">
        <v>835</v>
      </c>
      <c r="G65" s="132" t="s">
        <v>834</v>
      </c>
      <c r="H65" s="224" t="s">
        <v>833</v>
      </c>
      <c r="I65" s="223" t="s">
        <v>832</v>
      </c>
      <c r="J65" s="212" t="s">
        <v>36</v>
      </c>
      <c r="K65" s="206" t="s">
        <v>3657</v>
      </c>
      <c r="L65" s="206">
        <v>29</v>
      </c>
      <c r="M65" s="206" t="s">
        <v>3658</v>
      </c>
      <c r="N65" s="206">
        <v>419</v>
      </c>
      <c r="O65" s="206" t="s">
        <v>3659</v>
      </c>
      <c r="P65" s="287"/>
      <c r="Q65" s="287"/>
      <c r="R65" s="287"/>
      <c r="S65" s="287"/>
      <c r="T65" s="287"/>
      <c r="U65" s="287"/>
      <c r="V65" s="287"/>
      <c r="W65" s="287"/>
      <c r="X65" s="287"/>
      <c r="Y65" s="220">
        <f>'T1-FDI-Otw-UAE'!Y65+'T1-FDI-Otw-BHR'!Y65+'T1-FDI-Otw-KSA'!Y65+'T1-FDI-Otw-OMN'!Y65+'T1-FDI-Otw-QAT'!Y65+'T1-FDI-Otw-KWT'!Y65</f>
        <v>0</v>
      </c>
      <c r="Z65" s="220">
        <f>'T1-FDI-Otw-UAE'!Z65+'T1-FDI-Otw-BHR'!Z65+'T1-FDI-Otw-KSA'!Z65+'T1-FDI-Otw-OMN'!Z65+'T1-FDI-Otw-QAT'!Z65+'T1-FDI-Otw-KWT'!Z65</f>
        <v>0</v>
      </c>
      <c r="AA65" s="220">
        <f>'T1-FDI-Otw-UAE'!AA65+'T1-FDI-Otw-BHR'!AA65+'T1-FDI-Otw-KSA'!AA65+'T1-FDI-Otw-OMN'!AA65+'T1-FDI-Otw-QAT'!AA65+'T1-FDI-Otw-KWT'!AA65</f>
        <v>0</v>
      </c>
      <c r="AB65" s="220">
        <f>'T1-FDI-Otw-UAE'!AB65+'T1-FDI-Otw-BHR'!AB65+'T1-FDI-Otw-KSA'!AB65+'T1-FDI-Otw-OMN'!AB65+'T1-FDI-Otw-QAT'!AB65+'T1-FDI-Otw-KWT'!AB65</f>
        <v>0</v>
      </c>
      <c r="AC65" s="220">
        <f>'T1-FDI-Otw-UAE'!AC65+'T1-FDI-Otw-BHR'!AC65+'T1-FDI-Otw-KSA'!AC65+'T1-FDI-Otw-OMN'!AC65+'T1-FDI-Otw-QAT'!AC65+'T1-FDI-Otw-KWT'!AC65</f>
        <v>0</v>
      </c>
      <c r="AD65" s="220">
        <f>'T1-FDI-Otw-UAE'!AD65+'T1-FDI-Otw-BHR'!AD65+'T1-FDI-Otw-KSA'!AD65+'T1-FDI-Otw-OMN'!AD65+'T1-FDI-Otw-QAT'!AD65+'T1-FDI-Otw-KWT'!AD65</f>
        <v>0</v>
      </c>
      <c r="AE65" s="220">
        <f>'T1-FDI-Otw-UAE'!AE65+'T1-FDI-Otw-BHR'!AE65+'T1-FDI-Otw-KSA'!AE65+'T1-FDI-Otw-OMN'!AE65+'T1-FDI-Otw-QAT'!AE65+'T1-FDI-Otw-KWT'!AE65</f>
        <v>0</v>
      </c>
      <c r="AF65" s="220">
        <f>'T1-FDI-Otw-UAE'!AF65+'T1-FDI-Otw-BHR'!AF65+'T1-FDI-Otw-KSA'!AF65+'T1-FDI-Otw-OMN'!AF65+'T1-FDI-Otw-QAT'!AF65+'T1-FDI-Otw-KWT'!AF65</f>
        <v>0</v>
      </c>
      <c r="AG65" s="220">
        <f>'T1-FDI-Otw-UAE'!AG65+'T1-FDI-Otw-BHR'!AG65+'T1-FDI-Otw-KSA'!AG65+'T1-FDI-Otw-OMN'!AG65+'T1-FDI-Otw-QAT'!AG65+'T1-FDI-Otw-KWT'!AG65</f>
        <v>0</v>
      </c>
      <c r="AH65" s="220">
        <f>'T1-FDI-Otw-UAE'!AH65+'T1-FDI-Otw-BHR'!AH65+'T1-FDI-Otw-KSA'!AH65+'T1-FDI-Otw-OMN'!AH65+'T1-FDI-Otw-QAT'!AH65+'T1-FDI-Otw-KWT'!AH65</f>
        <v>0</v>
      </c>
      <c r="AI65" s="220">
        <f>'T1-FDI-Otw-UAE'!AI65+'T1-FDI-Otw-BHR'!AI65+'T1-FDI-Otw-KSA'!AI65+'T1-FDI-Otw-OMN'!AI65+'T1-FDI-Otw-QAT'!AI65+'T1-FDI-Otw-KWT'!AI65</f>
        <v>0</v>
      </c>
      <c r="AJ65" s="220">
        <f>'T1-FDI-Otw-UAE'!AJ65+'T1-FDI-Otw-BHR'!AJ65+'T1-FDI-Otw-KSA'!AJ65+'T1-FDI-Otw-OMN'!AJ65+'T1-FDI-Otw-QAT'!AJ65+'T1-FDI-Otw-KWT'!AJ65</f>
        <v>0</v>
      </c>
      <c r="AK65" s="220">
        <f>'T1-FDI-Otw-UAE'!AK65+'T1-FDI-Otw-BHR'!AK65+'T1-FDI-Otw-KSA'!AK65+'T1-FDI-Otw-OMN'!AK65+'T1-FDI-Otw-QAT'!AK65+'T1-FDI-Otw-KWT'!AK65</f>
        <v>0</v>
      </c>
      <c r="AL65" s="220">
        <f>'T1-FDI-Otw-UAE'!AL65+'T1-FDI-Otw-BHR'!AL65+'T1-FDI-Otw-KSA'!AL65+'T1-FDI-Otw-OMN'!AL65+'T1-FDI-Otw-QAT'!AL65+'T1-FDI-Otw-KWT'!AL65</f>
        <v>0</v>
      </c>
      <c r="AP65" s="206"/>
    </row>
    <row r="66" spans="1:42" x14ac:dyDescent="0.25">
      <c r="A66" s="236" t="str">
        <f t="shared" si="0"/>
        <v>Kuwait</v>
      </c>
      <c r="B66" s="206" t="s">
        <v>34</v>
      </c>
      <c r="C66" s="206" t="s">
        <v>33</v>
      </c>
      <c r="D66" s="222" t="s">
        <v>831</v>
      </c>
      <c r="E66">
        <v>354</v>
      </c>
      <c r="F66" s="225" t="s">
        <v>830</v>
      </c>
      <c r="G66" s="132" t="s">
        <v>829</v>
      </c>
      <c r="H66" s="224" t="s">
        <v>828</v>
      </c>
      <c r="I66" s="223" t="s">
        <v>827</v>
      </c>
      <c r="J66" s="212" t="s">
        <v>36</v>
      </c>
      <c r="K66" s="206" t="s">
        <v>3657</v>
      </c>
      <c r="L66" s="206">
        <v>29</v>
      </c>
      <c r="M66" s="206" t="s">
        <v>3658</v>
      </c>
      <c r="N66" s="206">
        <v>419</v>
      </c>
      <c r="O66" s="206" t="s">
        <v>3659</v>
      </c>
      <c r="P66" s="287"/>
      <c r="Q66" s="287"/>
      <c r="R66" s="287"/>
      <c r="S66" s="287"/>
      <c r="T66" s="287"/>
      <c r="U66" s="287"/>
      <c r="V66" s="287"/>
      <c r="W66" s="287"/>
      <c r="X66" s="287"/>
      <c r="Y66" s="220">
        <f>'T1-FDI-Otw-UAE'!Y66+'T1-FDI-Otw-BHR'!Y66+'T1-FDI-Otw-KSA'!Y66+'T1-FDI-Otw-OMN'!Y66+'T1-FDI-Otw-QAT'!Y66+'T1-FDI-Otw-KWT'!Y66</f>
        <v>0</v>
      </c>
      <c r="Z66" s="220">
        <f>'T1-FDI-Otw-UAE'!Z66+'T1-FDI-Otw-BHR'!Z66+'T1-FDI-Otw-KSA'!Z66+'T1-FDI-Otw-OMN'!Z66+'T1-FDI-Otw-QAT'!Z66+'T1-FDI-Otw-KWT'!Z66</f>
        <v>0</v>
      </c>
      <c r="AA66" s="220">
        <f>'T1-FDI-Otw-UAE'!AA66+'T1-FDI-Otw-BHR'!AA66+'T1-FDI-Otw-KSA'!AA66+'T1-FDI-Otw-OMN'!AA66+'T1-FDI-Otw-QAT'!AA66+'T1-FDI-Otw-KWT'!AA66</f>
        <v>0</v>
      </c>
      <c r="AB66" s="220">
        <f>'T1-FDI-Otw-UAE'!AB66+'T1-FDI-Otw-BHR'!AB66+'T1-FDI-Otw-KSA'!AB66+'T1-FDI-Otw-OMN'!AB66+'T1-FDI-Otw-QAT'!AB66+'T1-FDI-Otw-KWT'!AB66</f>
        <v>0</v>
      </c>
      <c r="AC66" s="220">
        <f>'T1-FDI-Otw-UAE'!AC66+'T1-FDI-Otw-BHR'!AC66+'T1-FDI-Otw-KSA'!AC66+'T1-FDI-Otw-OMN'!AC66+'T1-FDI-Otw-QAT'!AC66+'T1-FDI-Otw-KWT'!AC66</f>
        <v>0</v>
      </c>
      <c r="AD66" s="220">
        <f>'T1-FDI-Otw-UAE'!AD66+'T1-FDI-Otw-BHR'!AD66+'T1-FDI-Otw-KSA'!AD66+'T1-FDI-Otw-OMN'!AD66+'T1-FDI-Otw-QAT'!AD66+'T1-FDI-Otw-KWT'!AD66</f>
        <v>0</v>
      </c>
      <c r="AE66" s="220">
        <f>'T1-FDI-Otw-UAE'!AE66+'T1-FDI-Otw-BHR'!AE66+'T1-FDI-Otw-KSA'!AE66+'T1-FDI-Otw-OMN'!AE66+'T1-FDI-Otw-QAT'!AE66+'T1-FDI-Otw-KWT'!AE66</f>
        <v>0</v>
      </c>
      <c r="AF66" s="220">
        <f>'T1-FDI-Otw-UAE'!AF66+'T1-FDI-Otw-BHR'!AF66+'T1-FDI-Otw-KSA'!AF66+'T1-FDI-Otw-OMN'!AF66+'T1-FDI-Otw-QAT'!AF66+'T1-FDI-Otw-KWT'!AF66</f>
        <v>0</v>
      </c>
      <c r="AG66" s="220">
        <f>'T1-FDI-Otw-UAE'!AG66+'T1-FDI-Otw-BHR'!AG66+'T1-FDI-Otw-KSA'!AG66+'T1-FDI-Otw-OMN'!AG66+'T1-FDI-Otw-QAT'!AG66+'T1-FDI-Otw-KWT'!AG66</f>
        <v>0</v>
      </c>
      <c r="AH66" s="220">
        <f>'T1-FDI-Otw-UAE'!AH66+'T1-FDI-Otw-BHR'!AH66+'T1-FDI-Otw-KSA'!AH66+'T1-FDI-Otw-OMN'!AH66+'T1-FDI-Otw-QAT'!AH66+'T1-FDI-Otw-KWT'!AH66</f>
        <v>0</v>
      </c>
      <c r="AI66" s="220">
        <f>'T1-FDI-Otw-UAE'!AI66+'T1-FDI-Otw-BHR'!AI66+'T1-FDI-Otw-KSA'!AI66+'T1-FDI-Otw-OMN'!AI66+'T1-FDI-Otw-QAT'!AI66+'T1-FDI-Otw-KWT'!AI66</f>
        <v>0</v>
      </c>
      <c r="AJ66" s="220">
        <f>'T1-FDI-Otw-UAE'!AJ66+'T1-FDI-Otw-BHR'!AJ66+'T1-FDI-Otw-KSA'!AJ66+'T1-FDI-Otw-OMN'!AJ66+'T1-FDI-Otw-QAT'!AJ66+'T1-FDI-Otw-KWT'!AJ66</f>
        <v>0</v>
      </c>
      <c r="AK66" s="220">
        <f>'T1-FDI-Otw-UAE'!AK66+'T1-FDI-Otw-BHR'!AK66+'T1-FDI-Otw-KSA'!AK66+'T1-FDI-Otw-OMN'!AK66+'T1-FDI-Otw-QAT'!AK66+'T1-FDI-Otw-KWT'!AK66</f>
        <v>0</v>
      </c>
      <c r="AL66" s="220">
        <f>'T1-FDI-Otw-UAE'!AL66+'T1-FDI-Otw-BHR'!AL66+'T1-FDI-Otw-KSA'!AL66+'T1-FDI-Otw-OMN'!AL66+'T1-FDI-Otw-QAT'!AL66+'T1-FDI-Otw-KWT'!AL66</f>
        <v>0</v>
      </c>
      <c r="AP66" s="206"/>
    </row>
    <row r="67" spans="1:42" x14ac:dyDescent="0.25">
      <c r="A67" s="236" t="str">
        <f t="shared" si="0"/>
        <v>Kuwait</v>
      </c>
      <c r="B67" s="206" t="s">
        <v>34</v>
      </c>
      <c r="C67" s="206" t="s">
        <v>33</v>
      </c>
      <c r="D67" s="222" t="s">
        <v>826</v>
      </c>
      <c r="E67">
        <v>423</v>
      </c>
      <c r="F67" s="225" t="s">
        <v>826</v>
      </c>
      <c r="G67" s="132" t="s">
        <v>825</v>
      </c>
      <c r="H67" s="224" t="s">
        <v>824</v>
      </c>
      <c r="I67" s="223" t="s">
        <v>823</v>
      </c>
      <c r="J67" s="212" t="s">
        <v>31</v>
      </c>
      <c r="K67" s="206" t="s">
        <v>36</v>
      </c>
      <c r="L67" s="206" t="s">
        <v>36</v>
      </c>
      <c r="M67" s="206" t="s">
        <v>3646</v>
      </c>
      <c r="N67" s="206">
        <v>145</v>
      </c>
      <c r="O67" s="206" t="s">
        <v>3647</v>
      </c>
      <c r="P67" s="287"/>
      <c r="Q67" s="287"/>
      <c r="R67" s="287"/>
      <c r="S67" s="287"/>
      <c r="T67" s="287"/>
      <c r="U67" s="287"/>
      <c r="V67" s="287"/>
      <c r="W67" s="287"/>
      <c r="X67" s="287"/>
      <c r="Y67" s="220">
        <f>'T1-FDI-Otw-UAE'!Y67+'T1-FDI-Otw-BHR'!Y67+'T1-FDI-Otw-KSA'!Y67+'T1-FDI-Otw-OMN'!Y67+'T1-FDI-Otw-QAT'!Y67+'T1-FDI-Otw-KWT'!Y67</f>
        <v>102.415913117</v>
      </c>
      <c r="Z67" s="220">
        <f>'T1-FDI-Otw-UAE'!Z67+'T1-FDI-Otw-BHR'!Z67+'T1-FDI-Otw-KSA'!Z67+'T1-FDI-Otw-OMN'!Z67+'T1-FDI-Otw-QAT'!Z67+'T1-FDI-Otw-KWT'!Z67</f>
        <v>89.607683197999989</v>
      </c>
      <c r="AA67" s="220">
        <f>'T1-FDI-Otw-UAE'!AA67+'T1-FDI-Otw-BHR'!AA67+'T1-FDI-Otw-KSA'!AA67+'T1-FDI-Otw-OMN'!AA67+'T1-FDI-Otw-QAT'!AA67+'T1-FDI-Otw-KWT'!AA67</f>
        <v>46.562884478000001</v>
      </c>
      <c r="AB67" s="220">
        <f>'T1-FDI-Otw-UAE'!AB67+'T1-FDI-Otw-BHR'!AB67+'T1-FDI-Otw-KSA'!AB67+'T1-FDI-Otw-OMN'!AB67+'T1-FDI-Otw-QAT'!AB67+'T1-FDI-Otw-KWT'!AB67</f>
        <v>54.130985038000006</v>
      </c>
      <c r="AC67" s="220">
        <f>'T1-FDI-Otw-UAE'!AC67+'T1-FDI-Otw-BHR'!AC67+'T1-FDI-Otw-KSA'!AC67+'T1-FDI-Otw-OMN'!AC67+'T1-FDI-Otw-QAT'!AC67+'T1-FDI-Otw-KWT'!AC67</f>
        <v>56.920290282000011</v>
      </c>
      <c r="AD67" s="220">
        <f>'T1-FDI-Otw-UAE'!AD67+'T1-FDI-Otw-BHR'!AD67+'T1-FDI-Otw-KSA'!AD67+'T1-FDI-Otw-OMN'!AD67+'T1-FDI-Otw-QAT'!AD67+'T1-FDI-Otw-KWT'!AD67</f>
        <v>45.848749036000001</v>
      </c>
      <c r="AE67" s="220">
        <f>'T1-FDI-Otw-UAE'!AE67+'T1-FDI-Otw-BHR'!AE67+'T1-FDI-Otw-KSA'!AE67+'T1-FDI-Otw-OMN'!AE67+'T1-FDI-Otw-QAT'!AE67+'T1-FDI-Otw-KWT'!AE67</f>
        <v>88.936991059999997</v>
      </c>
      <c r="AF67" s="220">
        <f>'T1-FDI-Otw-UAE'!AF67+'T1-FDI-Otw-BHR'!AF67+'T1-FDI-Otw-KSA'!AF67+'T1-FDI-Otw-OMN'!AF67+'T1-FDI-Otw-QAT'!AF67+'T1-FDI-Otw-KWT'!AF67</f>
        <v>22.901883584</v>
      </c>
      <c r="AG67" s="220">
        <f>'T1-FDI-Otw-UAE'!AG67+'T1-FDI-Otw-BHR'!AG67+'T1-FDI-Otw-KSA'!AG67+'T1-FDI-Otw-OMN'!AG67+'T1-FDI-Otw-QAT'!AG67+'T1-FDI-Otw-KWT'!AG67</f>
        <v>-35.428170649000009</v>
      </c>
      <c r="AH67" s="220">
        <f>'T1-FDI-Otw-UAE'!AH67+'T1-FDI-Otw-BHR'!AH67+'T1-FDI-Otw-KSA'!AH67+'T1-FDI-Otw-OMN'!AH67+'T1-FDI-Otw-QAT'!AH67+'T1-FDI-Otw-KWT'!AH67</f>
        <v>-36.758738785000006</v>
      </c>
      <c r="AI67" s="220">
        <f>'T1-FDI-Otw-UAE'!AI67+'T1-FDI-Otw-BHR'!AI67+'T1-FDI-Otw-KSA'!AI67+'T1-FDI-Otw-OMN'!AI67+'T1-FDI-Otw-QAT'!AI67+'T1-FDI-Otw-KWT'!AI67</f>
        <v>61.191955129</v>
      </c>
      <c r="AJ67" s="220">
        <f>'T1-FDI-Otw-UAE'!AJ67+'T1-FDI-Otw-BHR'!AJ67+'T1-FDI-Otw-KSA'!AJ67+'T1-FDI-Otw-OMN'!AJ67+'T1-FDI-Otw-QAT'!AJ67+'T1-FDI-Otw-KWT'!AJ67</f>
        <v>555.85362496200003</v>
      </c>
      <c r="AK67" s="220">
        <f>'T1-FDI-Otw-UAE'!AK67+'T1-FDI-Otw-BHR'!AK67+'T1-FDI-Otw-KSA'!AK67+'T1-FDI-Otw-OMN'!AK67+'T1-FDI-Otw-QAT'!AK67+'T1-FDI-Otw-KWT'!AK67</f>
        <v>48.908128211999994</v>
      </c>
      <c r="AL67" s="220">
        <f>'T1-FDI-Otw-UAE'!AL67+'T1-FDI-Otw-BHR'!AL67+'T1-FDI-Otw-KSA'!AL67+'T1-FDI-Otw-OMN'!AL67+'T1-FDI-Otw-QAT'!AL67+'T1-FDI-Otw-KWT'!AL67</f>
        <v>307.22636063962807</v>
      </c>
      <c r="AP67" s="206"/>
    </row>
    <row r="68" spans="1:42" x14ac:dyDescent="0.25">
      <c r="A68" s="236" t="str">
        <f t="shared" ref="A68:A131" si="1">A$2</f>
        <v>Kuwait</v>
      </c>
      <c r="B68" s="206" t="s">
        <v>34</v>
      </c>
      <c r="C68" s="206" t="s">
        <v>33</v>
      </c>
      <c r="D68" s="222" t="s">
        <v>822</v>
      </c>
      <c r="E68">
        <v>935</v>
      </c>
      <c r="F68" s="225" t="s">
        <v>821</v>
      </c>
      <c r="G68" s="132" t="s">
        <v>820</v>
      </c>
      <c r="H68" s="224" t="s">
        <v>819</v>
      </c>
      <c r="I68" s="223" t="s">
        <v>818</v>
      </c>
      <c r="J68" s="212" t="s">
        <v>31</v>
      </c>
      <c r="K68" s="206" t="s">
        <v>36</v>
      </c>
      <c r="L68" s="206" t="s">
        <v>36</v>
      </c>
      <c r="M68" s="206" t="s">
        <v>3663</v>
      </c>
      <c r="N68" s="206">
        <v>151</v>
      </c>
      <c r="O68" s="206" t="s">
        <v>3650</v>
      </c>
      <c r="P68" s="287"/>
      <c r="Q68" s="287"/>
      <c r="R68" s="287"/>
      <c r="S68" s="287"/>
      <c r="T68" s="287"/>
      <c r="U68" s="287"/>
      <c r="V68" s="287"/>
      <c r="W68" s="287"/>
      <c r="X68" s="287"/>
      <c r="Y68" s="220">
        <f>'T1-FDI-Otw-UAE'!Y68+'T1-FDI-Otw-BHR'!Y68+'T1-FDI-Otw-KSA'!Y68+'T1-FDI-Otw-OMN'!Y68+'T1-FDI-Otw-QAT'!Y68+'T1-FDI-Otw-KWT'!Y68</f>
        <v>0</v>
      </c>
      <c r="Z68" s="220">
        <f>'T1-FDI-Otw-UAE'!Z68+'T1-FDI-Otw-BHR'!Z68+'T1-FDI-Otw-KSA'!Z68+'T1-FDI-Otw-OMN'!Z68+'T1-FDI-Otw-QAT'!Z68+'T1-FDI-Otw-KWT'!Z68</f>
        <v>3.8184630150000003</v>
      </c>
      <c r="AA68" s="220">
        <f>'T1-FDI-Otw-UAE'!AA68+'T1-FDI-Otw-BHR'!AA68+'T1-FDI-Otw-KSA'!AA68+'T1-FDI-Otw-OMN'!AA68+'T1-FDI-Otw-QAT'!AA68+'T1-FDI-Otw-KWT'!AA68</f>
        <v>34.222668004700004</v>
      </c>
      <c r="AB68" s="220">
        <f>'T1-FDI-Otw-UAE'!AB68+'T1-FDI-Otw-BHR'!AB68+'T1-FDI-Otw-KSA'!AB68+'T1-FDI-Otw-OMN'!AB68+'T1-FDI-Otw-QAT'!AB68+'T1-FDI-Otw-KWT'!AB68</f>
        <v>8.6696405140999993</v>
      </c>
      <c r="AC68" s="220">
        <f>'T1-FDI-Otw-UAE'!AC68+'T1-FDI-Otw-BHR'!AC68+'T1-FDI-Otw-KSA'!AC68+'T1-FDI-Otw-OMN'!AC68+'T1-FDI-Otw-QAT'!AC68+'T1-FDI-Otw-KWT'!AC68</f>
        <v>9.9912033820000001</v>
      </c>
      <c r="AD68" s="220">
        <f>'T1-FDI-Otw-UAE'!AD68+'T1-FDI-Otw-BHR'!AD68+'T1-FDI-Otw-KSA'!AD68+'T1-FDI-Otw-OMN'!AD68+'T1-FDI-Otw-QAT'!AD68+'T1-FDI-Otw-KWT'!AD68</f>
        <v>214.44092141300001</v>
      </c>
      <c r="AE68" s="220">
        <f>'T1-FDI-Otw-UAE'!AE68+'T1-FDI-Otw-BHR'!AE68+'T1-FDI-Otw-KSA'!AE68+'T1-FDI-Otw-OMN'!AE68+'T1-FDI-Otw-QAT'!AE68+'T1-FDI-Otw-KWT'!AE68</f>
        <v>39.7751772445</v>
      </c>
      <c r="AF68" s="220">
        <f>'T1-FDI-Otw-UAE'!AF68+'T1-FDI-Otw-BHR'!AF68+'T1-FDI-Otw-KSA'!AF68+'T1-FDI-Otw-OMN'!AF68+'T1-FDI-Otw-QAT'!AF68+'T1-FDI-Otw-KWT'!AF68</f>
        <v>45.882210699000005</v>
      </c>
      <c r="AG68" s="220">
        <f>'T1-FDI-Otw-UAE'!AG68+'T1-FDI-Otw-BHR'!AG68+'T1-FDI-Otw-KSA'!AG68+'T1-FDI-Otw-OMN'!AG68+'T1-FDI-Otw-QAT'!AG68+'T1-FDI-Otw-KWT'!AG68</f>
        <v>77.989432157699994</v>
      </c>
      <c r="AH68" s="220">
        <f>'T1-FDI-Otw-UAE'!AH68+'T1-FDI-Otw-BHR'!AH68+'T1-FDI-Otw-KSA'!AH68+'T1-FDI-Otw-OMN'!AH68+'T1-FDI-Otw-QAT'!AH68+'T1-FDI-Otw-KWT'!AH68</f>
        <v>8.0718864039999989</v>
      </c>
      <c r="AI68" s="220">
        <f>'T1-FDI-Otw-UAE'!AI68+'T1-FDI-Otw-BHR'!AI68+'T1-FDI-Otw-KSA'!AI68+'T1-FDI-Otw-OMN'!AI68+'T1-FDI-Otw-QAT'!AI68+'T1-FDI-Otw-KWT'!AI68</f>
        <v>121.39834666499999</v>
      </c>
      <c r="AJ68" s="220">
        <f>'T1-FDI-Otw-UAE'!AJ68+'T1-FDI-Otw-BHR'!AJ68+'T1-FDI-Otw-KSA'!AJ68+'T1-FDI-Otw-OMN'!AJ68+'T1-FDI-Otw-QAT'!AJ68+'T1-FDI-Otw-KWT'!AJ68</f>
        <v>113.06859307799999</v>
      </c>
      <c r="AK68" s="220">
        <f>'T1-FDI-Otw-UAE'!AK68+'T1-FDI-Otw-BHR'!AK68+'T1-FDI-Otw-KSA'!AK68+'T1-FDI-Otw-OMN'!AK68+'T1-FDI-Otw-QAT'!AK68+'T1-FDI-Otw-KWT'!AK68</f>
        <v>102.18053847500001</v>
      </c>
      <c r="AL68" s="220">
        <f>'T1-FDI-Otw-UAE'!AL68+'T1-FDI-Otw-BHR'!AL68+'T1-FDI-Otw-KSA'!AL68+'T1-FDI-Otw-OMN'!AL68+'T1-FDI-Otw-QAT'!AL68+'T1-FDI-Otw-KWT'!AL68</f>
        <v>67.69738237936717</v>
      </c>
      <c r="AP68" s="206"/>
    </row>
    <row r="69" spans="1:42" x14ac:dyDescent="0.25">
      <c r="A69" s="236" t="str">
        <f t="shared" si="1"/>
        <v>Kuwait</v>
      </c>
      <c r="B69" s="206" t="s">
        <v>34</v>
      </c>
      <c r="C69" s="206" t="s">
        <v>33</v>
      </c>
      <c r="D69" s="222" t="s">
        <v>817</v>
      </c>
      <c r="E69">
        <v>128</v>
      </c>
      <c r="F69" s="225" t="s">
        <v>817</v>
      </c>
      <c r="G69" s="132" t="s">
        <v>816</v>
      </c>
      <c r="H69" s="224" t="s">
        <v>815</v>
      </c>
      <c r="I69" s="223" t="s">
        <v>814</v>
      </c>
      <c r="J69" s="212" t="s">
        <v>31</v>
      </c>
      <c r="K69" s="206" t="s">
        <v>36</v>
      </c>
      <c r="L69" s="206" t="s">
        <v>36</v>
      </c>
      <c r="M69" s="206" t="s">
        <v>3671</v>
      </c>
      <c r="N69" s="206">
        <v>154</v>
      </c>
      <c r="O69" s="206" t="s">
        <v>3650</v>
      </c>
      <c r="P69" s="287"/>
      <c r="Q69" s="287"/>
      <c r="R69" s="287"/>
      <c r="S69" s="287"/>
      <c r="T69" s="287"/>
      <c r="U69" s="287"/>
      <c r="V69" s="287"/>
      <c r="W69" s="287"/>
      <c r="X69" s="287"/>
      <c r="Y69" s="220">
        <f>'T1-FDI-Otw-UAE'!Y69+'T1-FDI-Otw-BHR'!Y69+'T1-FDI-Otw-KSA'!Y69+'T1-FDI-Otw-OMN'!Y69+'T1-FDI-Otw-QAT'!Y69+'T1-FDI-Otw-KWT'!Y69</f>
        <v>-115.60470900999999</v>
      </c>
      <c r="Z69" s="220">
        <f>'T1-FDI-Otw-UAE'!Z69+'T1-FDI-Otw-BHR'!Z69+'T1-FDI-Otw-KSA'!Z69+'T1-FDI-Otw-OMN'!Z69+'T1-FDI-Otw-QAT'!Z69+'T1-FDI-Otw-KWT'!Z69</f>
        <v>-83.368642856000008</v>
      </c>
      <c r="AA69" s="220">
        <f>'T1-FDI-Otw-UAE'!AA69+'T1-FDI-Otw-BHR'!AA69+'T1-FDI-Otw-KSA'!AA69+'T1-FDI-Otw-OMN'!AA69+'T1-FDI-Otw-QAT'!AA69+'T1-FDI-Otw-KWT'!AA69</f>
        <v>-65.071443340000002</v>
      </c>
      <c r="AB69" s="220">
        <f>'T1-FDI-Otw-UAE'!AB69+'T1-FDI-Otw-BHR'!AB69+'T1-FDI-Otw-KSA'!AB69+'T1-FDI-Otw-OMN'!AB69+'T1-FDI-Otw-QAT'!AB69+'T1-FDI-Otw-KWT'!AB69</f>
        <v>-96.059719771000005</v>
      </c>
      <c r="AC69" s="220">
        <f>'T1-FDI-Otw-UAE'!AC69+'T1-FDI-Otw-BHR'!AC69+'T1-FDI-Otw-KSA'!AC69+'T1-FDI-Otw-OMN'!AC69+'T1-FDI-Otw-QAT'!AC69+'T1-FDI-Otw-KWT'!AC69</f>
        <v>7.0252387549999966</v>
      </c>
      <c r="AD69" s="220">
        <f>'T1-FDI-Otw-UAE'!AD69+'T1-FDI-Otw-BHR'!AD69+'T1-FDI-Otw-KSA'!AD69+'T1-FDI-Otw-OMN'!AD69+'T1-FDI-Otw-QAT'!AD69+'T1-FDI-Otw-KWT'!AD69</f>
        <v>0</v>
      </c>
      <c r="AE69" s="220">
        <f>'T1-FDI-Otw-UAE'!AE69+'T1-FDI-Otw-BHR'!AE69+'T1-FDI-Otw-KSA'!AE69+'T1-FDI-Otw-OMN'!AE69+'T1-FDI-Otw-QAT'!AE69+'T1-FDI-Otw-KWT'!AE69</f>
        <v>0</v>
      </c>
      <c r="AF69" s="220">
        <f>'T1-FDI-Otw-UAE'!AF69+'T1-FDI-Otw-BHR'!AF69+'T1-FDI-Otw-KSA'!AF69+'T1-FDI-Otw-OMN'!AF69+'T1-FDI-Otw-QAT'!AF69+'T1-FDI-Otw-KWT'!AF69</f>
        <v>21.467876591</v>
      </c>
      <c r="AG69" s="220">
        <f>'T1-FDI-Otw-UAE'!AG69+'T1-FDI-Otw-BHR'!AG69+'T1-FDI-Otw-KSA'!AG69+'T1-FDI-Otw-OMN'!AG69+'T1-FDI-Otw-QAT'!AG69+'T1-FDI-Otw-KWT'!AG69</f>
        <v>62.137532814299995</v>
      </c>
      <c r="AH69" s="220">
        <f>'T1-FDI-Otw-UAE'!AH69+'T1-FDI-Otw-BHR'!AH69+'T1-FDI-Otw-KSA'!AH69+'T1-FDI-Otw-OMN'!AH69+'T1-FDI-Otw-QAT'!AH69+'T1-FDI-Otw-KWT'!AH69</f>
        <v>101.849863485</v>
      </c>
      <c r="AI69" s="220">
        <f>'T1-FDI-Otw-UAE'!AI69+'T1-FDI-Otw-BHR'!AI69+'T1-FDI-Otw-KSA'!AI69+'T1-FDI-Otw-OMN'!AI69+'T1-FDI-Otw-QAT'!AI69+'T1-FDI-Otw-KWT'!AI69</f>
        <v>47.48423434</v>
      </c>
      <c r="AJ69" s="220">
        <f>'T1-FDI-Otw-UAE'!AJ69+'T1-FDI-Otw-BHR'!AJ69+'T1-FDI-Otw-KSA'!AJ69+'T1-FDI-Otw-OMN'!AJ69+'T1-FDI-Otw-QAT'!AJ69+'T1-FDI-Otw-KWT'!AJ69</f>
        <v>13.536714210000001</v>
      </c>
      <c r="AK69" s="220">
        <f>'T1-FDI-Otw-UAE'!AK69+'T1-FDI-Otw-BHR'!AK69+'T1-FDI-Otw-KSA'!AK69+'T1-FDI-Otw-OMN'!AK69+'T1-FDI-Otw-QAT'!AK69+'T1-FDI-Otw-KWT'!AK69</f>
        <v>0</v>
      </c>
      <c r="AL69" s="220">
        <f>'T1-FDI-Otw-UAE'!AL69+'T1-FDI-Otw-BHR'!AL69+'T1-FDI-Otw-KSA'!AL69+'T1-FDI-Otw-OMN'!AL69+'T1-FDI-Otw-QAT'!AL69+'T1-FDI-Otw-KWT'!AL69</f>
        <v>11.330713404664239</v>
      </c>
      <c r="AP69" s="206"/>
    </row>
    <row r="70" spans="1:42" x14ac:dyDescent="0.25">
      <c r="A70" s="236" t="str">
        <f t="shared" si="1"/>
        <v>Kuwait</v>
      </c>
      <c r="B70" s="206" t="s">
        <v>34</v>
      </c>
      <c r="C70" s="206" t="s">
        <v>33</v>
      </c>
      <c r="D70" s="222" t="s">
        <v>813</v>
      </c>
      <c r="E70">
        <v>611</v>
      </c>
      <c r="F70" s="225" t="s">
        <v>813</v>
      </c>
      <c r="G70" s="132" t="s">
        <v>812</v>
      </c>
      <c r="H70" s="224" t="s">
        <v>811</v>
      </c>
      <c r="I70" s="223" t="s">
        <v>810</v>
      </c>
      <c r="J70" s="212" t="s">
        <v>36</v>
      </c>
      <c r="K70" s="206" t="s">
        <v>3668</v>
      </c>
      <c r="L70" s="206">
        <v>14</v>
      </c>
      <c r="M70" s="206" t="s">
        <v>3656</v>
      </c>
      <c r="N70" s="206">
        <v>202</v>
      </c>
      <c r="O70" s="206" t="s">
        <v>3652</v>
      </c>
      <c r="P70" s="287"/>
      <c r="Q70" s="287"/>
      <c r="R70" s="287"/>
      <c r="S70" s="287"/>
      <c r="T70" s="287"/>
      <c r="U70" s="287"/>
      <c r="V70" s="287"/>
      <c r="W70" s="287"/>
      <c r="X70" s="287"/>
      <c r="Y70" s="220">
        <f>'T1-FDI-Otw-UAE'!Y70+'T1-FDI-Otw-BHR'!Y70+'T1-FDI-Otw-KSA'!Y70+'T1-FDI-Otw-OMN'!Y70+'T1-FDI-Otw-QAT'!Y70+'T1-FDI-Otw-KWT'!Y70</f>
        <v>0</v>
      </c>
      <c r="Z70" s="220">
        <f>'T1-FDI-Otw-UAE'!Z70+'T1-FDI-Otw-BHR'!Z70+'T1-FDI-Otw-KSA'!Z70+'T1-FDI-Otw-OMN'!Z70+'T1-FDI-Otw-QAT'!Z70+'T1-FDI-Otw-KWT'!Z70</f>
        <v>0</v>
      </c>
      <c r="AA70" s="220">
        <f>'T1-FDI-Otw-UAE'!AA70+'T1-FDI-Otw-BHR'!AA70+'T1-FDI-Otw-KSA'!AA70+'T1-FDI-Otw-OMN'!AA70+'T1-FDI-Otw-QAT'!AA70+'T1-FDI-Otw-KWT'!AA70</f>
        <v>0</v>
      </c>
      <c r="AB70" s="220">
        <f>'T1-FDI-Otw-UAE'!AB70+'T1-FDI-Otw-BHR'!AB70+'T1-FDI-Otw-KSA'!AB70+'T1-FDI-Otw-OMN'!AB70+'T1-FDI-Otw-QAT'!AB70+'T1-FDI-Otw-KWT'!AB70</f>
        <v>0</v>
      </c>
      <c r="AC70" s="220">
        <f>'T1-FDI-Otw-UAE'!AC70+'T1-FDI-Otw-BHR'!AC70+'T1-FDI-Otw-KSA'!AC70+'T1-FDI-Otw-OMN'!AC70+'T1-FDI-Otw-QAT'!AC70+'T1-FDI-Otw-KWT'!AC70</f>
        <v>0</v>
      </c>
      <c r="AD70" s="220">
        <f>'T1-FDI-Otw-UAE'!AD70+'T1-FDI-Otw-BHR'!AD70+'T1-FDI-Otw-KSA'!AD70+'T1-FDI-Otw-OMN'!AD70+'T1-FDI-Otw-QAT'!AD70+'T1-FDI-Otw-KWT'!AD70</f>
        <v>0</v>
      </c>
      <c r="AE70" s="220">
        <f>'T1-FDI-Otw-UAE'!AE70+'T1-FDI-Otw-BHR'!AE70+'T1-FDI-Otw-KSA'!AE70+'T1-FDI-Otw-OMN'!AE70+'T1-FDI-Otw-QAT'!AE70+'T1-FDI-Otw-KWT'!AE70</f>
        <v>0</v>
      </c>
      <c r="AF70" s="220">
        <f>'T1-FDI-Otw-UAE'!AF70+'T1-FDI-Otw-BHR'!AF70+'T1-FDI-Otw-KSA'!AF70+'T1-FDI-Otw-OMN'!AF70+'T1-FDI-Otw-QAT'!AF70+'T1-FDI-Otw-KWT'!AF70</f>
        <v>0</v>
      </c>
      <c r="AG70" s="220">
        <f>'T1-FDI-Otw-UAE'!AG70+'T1-FDI-Otw-BHR'!AG70+'T1-FDI-Otw-KSA'!AG70+'T1-FDI-Otw-OMN'!AG70+'T1-FDI-Otw-QAT'!AG70+'T1-FDI-Otw-KWT'!AG70</f>
        <v>0</v>
      </c>
      <c r="AH70" s="220">
        <f>'T1-FDI-Otw-UAE'!AH70+'T1-FDI-Otw-BHR'!AH70+'T1-FDI-Otw-KSA'!AH70+'T1-FDI-Otw-OMN'!AH70+'T1-FDI-Otw-QAT'!AH70+'T1-FDI-Otw-KWT'!AH70</f>
        <v>0</v>
      </c>
      <c r="AI70" s="220">
        <f>'T1-FDI-Otw-UAE'!AI70+'T1-FDI-Otw-BHR'!AI70+'T1-FDI-Otw-KSA'!AI70+'T1-FDI-Otw-OMN'!AI70+'T1-FDI-Otw-QAT'!AI70+'T1-FDI-Otw-KWT'!AI70</f>
        <v>0</v>
      </c>
      <c r="AJ70" s="220">
        <f>'T1-FDI-Otw-UAE'!AJ70+'T1-FDI-Otw-BHR'!AJ70+'T1-FDI-Otw-KSA'!AJ70+'T1-FDI-Otw-OMN'!AJ70+'T1-FDI-Otw-QAT'!AJ70+'T1-FDI-Otw-KWT'!AJ70</f>
        <v>0</v>
      </c>
      <c r="AK70" s="220">
        <f>'T1-FDI-Otw-UAE'!AK70+'T1-FDI-Otw-BHR'!AK70+'T1-FDI-Otw-KSA'!AK70+'T1-FDI-Otw-OMN'!AK70+'T1-FDI-Otw-QAT'!AK70+'T1-FDI-Otw-KWT'!AK70</f>
        <v>0</v>
      </c>
      <c r="AL70" s="220">
        <f>'T1-FDI-Otw-UAE'!AL70+'T1-FDI-Otw-BHR'!AL70+'T1-FDI-Otw-KSA'!AL70+'T1-FDI-Otw-OMN'!AL70+'T1-FDI-Otw-QAT'!AL70+'T1-FDI-Otw-KWT'!AL70</f>
        <v>0</v>
      </c>
      <c r="AP70" s="206"/>
    </row>
    <row r="71" spans="1:42" x14ac:dyDescent="0.25">
      <c r="A71" s="236" t="str">
        <f t="shared" si="1"/>
        <v>Kuwait</v>
      </c>
      <c r="B71" s="206" t="s">
        <v>34</v>
      </c>
      <c r="C71" s="206" t="s">
        <v>33</v>
      </c>
      <c r="D71" s="222" t="s">
        <v>809</v>
      </c>
      <c r="E71">
        <v>321</v>
      </c>
      <c r="F71" s="225" t="s">
        <v>809</v>
      </c>
      <c r="G71" s="132" t="s">
        <v>808</v>
      </c>
      <c r="H71" s="224" t="s">
        <v>807</v>
      </c>
      <c r="I71" s="223" t="s">
        <v>806</v>
      </c>
      <c r="J71" s="212" t="s">
        <v>36</v>
      </c>
      <c r="K71" s="206" t="s">
        <v>3657</v>
      </c>
      <c r="L71" s="206">
        <v>29</v>
      </c>
      <c r="M71" s="206" t="s">
        <v>3658</v>
      </c>
      <c r="N71" s="206">
        <v>419</v>
      </c>
      <c r="O71" s="206" t="s">
        <v>3659</v>
      </c>
      <c r="P71" s="287"/>
      <c r="Q71" s="287"/>
      <c r="R71" s="287"/>
      <c r="S71" s="287"/>
      <c r="T71" s="287"/>
      <c r="U71" s="287"/>
      <c r="V71" s="287"/>
      <c r="W71" s="287"/>
      <c r="X71" s="287"/>
      <c r="Y71" s="220">
        <f>'T1-FDI-Otw-UAE'!Y71+'T1-FDI-Otw-BHR'!Y71+'T1-FDI-Otw-KSA'!Y71+'T1-FDI-Otw-OMN'!Y71+'T1-FDI-Otw-QAT'!Y71+'T1-FDI-Otw-KWT'!Y71</f>
        <v>0</v>
      </c>
      <c r="Z71" s="220">
        <f>'T1-FDI-Otw-UAE'!Z71+'T1-FDI-Otw-BHR'!Z71+'T1-FDI-Otw-KSA'!Z71+'T1-FDI-Otw-OMN'!Z71+'T1-FDI-Otw-QAT'!Z71+'T1-FDI-Otw-KWT'!Z71</f>
        <v>0</v>
      </c>
      <c r="AA71" s="220">
        <f>'T1-FDI-Otw-UAE'!AA71+'T1-FDI-Otw-BHR'!AA71+'T1-FDI-Otw-KSA'!AA71+'T1-FDI-Otw-OMN'!AA71+'T1-FDI-Otw-QAT'!AA71+'T1-FDI-Otw-KWT'!AA71</f>
        <v>0</v>
      </c>
      <c r="AB71" s="220">
        <f>'T1-FDI-Otw-UAE'!AB71+'T1-FDI-Otw-BHR'!AB71+'T1-FDI-Otw-KSA'!AB71+'T1-FDI-Otw-OMN'!AB71+'T1-FDI-Otw-QAT'!AB71+'T1-FDI-Otw-KWT'!AB71</f>
        <v>0</v>
      </c>
      <c r="AC71" s="220">
        <f>'T1-FDI-Otw-UAE'!AC71+'T1-FDI-Otw-BHR'!AC71+'T1-FDI-Otw-KSA'!AC71+'T1-FDI-Otw-OMN'!AC71+'T1-FDI-Otw-QAT'!AC71+'T1-FDI-Otw-KWT'!AC71</f>
        <v>0</v>
      </c>
      <c r="AD71" s="220">
        <f>'T1-FDI-Otw-UAE'!AD71+'T1-FDI-Otw-BHR'!AD71+'T1-FDI-Otw-KSA'!AD71+'T1-FDI-Otw-OMN'!AD71+'T1-FDI-Otw-QAT'!AD71+'T1-FDI-Otw-KWT'!AD71</f>
        <v>0</v>
      </c>
      <c r="AE71" s="220">
        <f>'T1-FDI-Otw-UAE'!AE71+'T1-FDI-Otw-BHR'!AE71+'T1-FDI-Otw-KSA'!AE71+'T1-FDI-Otw-OMN'!AE71+'T1-FDI-Otw-QAT'!AE71+'T1-FDI-Otw-KWT'!AE71</f>
        <v>0</v>
      </c>
      <c r="AF71" s="220">
        <f>'T1-FDI-Otw-UAE'!AF71+'T1-FDI-Otw-BHR'!AF71+'T1-FDI-Otw-KSA'!AF71+'T1-FDI-Otw-OMN'!AF71+'T1-FDI-Otw-QAT'!AF71+'T1-FDI-Otw-KWT'!AF71</f>
        <v>0</v>
      </c>
      <c r="AG71" s="220">
        <f>'T1-FDI-Otw-UAE'!AG71+'T1-FDI-Otw-BHR'!AG71+'T1-FDI-Otw-KSA'!AG71+'T1-FDI-Otw-OMN'!AG71+'T1-FDI-Otw-QAT'!AG71+'T1-FDI-Otw-KWT'!AG71</f>
        <v>0</v>
      </c>
      <c r="AH71" s="220">
        <f>'T1-FDI-Otw-UAE'!AH71+'T1-FDI-Otw-BHR'!AH71+'T1-FDI-Otw-KSA'!AH71+'T1-FDI-Otw-OMN'!AH71+'T1-FDI-Otw-QAT'!AH71+'T1-FDI-Otw-KWT'!AH71</f>
        <v>0</v>
      </c>
      <c r="AI71" s="220">
        <f>'T1-FDI-Otw-UAE'!AI71+'T1-FDI-Otw-BHR'!AI71+'T1-FDI-Otw-KSA'!AI71+'T1-FDI-Otw-OMN'!AI71+'T1-FDI-Otw-QAT'!AI71+'T1-FDI-Otw-KWT'!AI71</f>
        <v>0</v>
      </c>
      <c r="AJ71" s="220">
        <f>'T1-FDI-Otw-UAE'!AJ71+'T1-FDI-Otw-BHR'!AJ71+'T1-FDI-Otw-KSA'!AJ71+'T1-FDI-Otw-OMN'!AJ71+'T1-FDI-Otw-QAT'!AJ71+'T1-FDI-Otw-KWT'!AJ71</f>
        <v>0</v>
      </c>
      <c r="AK71" s="220">
        <f>'T1-FDI-Otw-UAE'!AK71+'T1-FDI-Otw-BHR'!AK71+'T1-FDI-Otw-KSA'!AK71+'T1-FDI-Otw-OMN'!AK71+'T1-FDI-Otw-QAT'!AK71+'T1-FDI-Otw-KWT'!AK71</f>
        <v>0</v>
      </c>
      <c r="AL71" s="220">
        <f>'T1-FDI-Otw-UAE'!AL71+'T1-FDI-Otw-BHR'!AL71+'T1-FDI-Otw-KSA'!AL71+'T1-FDI-Otw-OMN'!AL71+'T1-FDI-Otw-QAT'!AL71+'T1-FDI-Otw-KWT'!AL71</f>
        <v>0</v>
      </c>
      <c r="AP71" s="206"/>
    </row>
    <row r="72" spans="1:42" x14ac:dyDescent="0.25">
      <c r="A72" s="236" t="str">
        <f t="shared" si="1"/>
        <v>Kuwait</v>
      </c>
      <c r="B72" s="206" t="s">
        <v>34</v>
      </c>
      <c r="C72" s="206" t="s">
        <v>33</v>
      </c>
      <c r="D72" s="222" t="s">
        <v>805</v>
      </c>
      <c r="E72">
        <v>243</v>
      </c>
      <c r="F72" s="225" t="s">
        <v>804</v>
      </c>
      <c r="G72" s="132" t="s">
        <v>803</v>
      </c>
      <c r="H72" s="224" t="s">
        <v>802</v>
      </c>
      <c r="I72" s="223" t="s">
        <v>801</v>
      </c>
      <c r="J72" s="212" t="s">
        <v>36</v>
      </c>
      <c r="K72" s="206" t="s">
        <v>3657</v>
      </c>
      <c r="L72" s="206">
        <v>29</v>
      </c>
      <c r="M72" s="206" t="s">
        <v>3658</v>
      </c>
      <c r="N72" s="206">
        <v>419</v>
      </c>
      <c r="O72" s="206" t="s">
        <v>3659</v>
      </c>
      <c r="P72" s="287"/>
      <c r="Q72" s="287"/>
      <c r="R72" s="287"/>
      <c r="S72" s="287"/>
      <c r="T72" s="287"/>
      <c r="U72" s="287"/>
      <c r="V72" s="287"/>
      <c r="W72" s="287"/>
      <c r="X72" s="287"/>
      <c r="Y72" s="220">
        <f>'T1-FDI-Otw-UAE'!Y72+'T1-FDI-Otw-BHR'!Y72+'T1-FDI-Otw-KSA'!Y72+'T1-FDI-Otw-OMN'!Y72+'T1-FDI-Otw-QAT'!Y72+'T1-FDI-Otw-KWT'!Y72</f>
        <v>0</v>
      </c>
      <c r="Z72" s="220">
        <f>'T1-FDI-Otw-UAE'!Z72+'T1-FDI-Otw-BHR'!Z72+'T1-FDI-Otw-KSA'!Z72+'T1-FDI-Otw-OMN'!Z72+'T1-FDI-Otw-QAT'!Z72+'T1-FDI-Otw-KWT'!Z72</f>
        <v>0</v>
      </c>
      <c r="AA72" s="220">
        <f>'T1-FDI-Otw-UAE'!AA72+'T1-FDI-Otw-BHR'!AA72+'T1-FDI-Otw-KSA'!AA72+'T1-FDI-Otw-OMN'!AA72+'T1-FDI-Otw-QAT'!AA72+'T1-FDI-Otw-KWT'!AA72</f>
        <v>0</v>
      </c>
      <c r="AB72" s="220">
        <f>'T1-FDI-Otw-UAE'!AB72+'T1-FDI-Otw-BHR'!AB72+'T1-FDI-Otw-KSA'!AB72+'T1-FDI-Otw-OMN'!AB72+'T1-FDI-Otw-QAT'!AB72+'T1-FDI-Otw-KWT'!AB72</f>
        <v>0</v>
      </c>
      <c r="AC72" s="220">
        <f>'T1-FDI-Otw-UAE'!AC72+'T1-FDI-Otw-BHR'!AC72+'T1-FDI-Otw-KSA'!AC72+'T1-FDI-Otw-OMN'!AC72+'T1-FDI-Otw-QAT'!AC72+'T1-FDI-Otw-KWT'!AC72</f>
        <v>0</v>
      </c>
      <c r="AD72" s="220">
        <f>'T1-FDI-Otw-UAE'!AD72+'T1-FDI-Otw-BHR'!AD72+'T1-FDI-Otw-KSA'!AD72+'T1-FDI-Otw-OMN'!AD72+'T1-FDI-Otw-QAT'!AD72+'T1-FDI-Otw-KWT'!AD72</f>
        <v>0</v>
      </c>
      <c r="AE72" s="220">
        <f>'T1-FDI-Otw-UAE'!AE72+'T1-FDI-Otw-BHR'!AE72+'T1-FDI-Otw-KSA'!AE72+'T1-FDI-Otw-OMN'!AE72+'T1-FDI-Otw-QAT'!AE72+'T1-FDI-Otw-KWT'!AE72</f>
        <v>0</v>
      </c>
      <c r="AF72" s="220">
        <f>'T1-FDI-Otw-UAE'!AF72+'T1-FDI-Otw-BHR'!AF72+'T1-FDI-Otw-KSA'!AF72+'T1-FDI-Otw-OMN'!AF72+'T1-FDI-Otw-QAT'!AF72+'T1-FDI-Otw-KWT'!AF72</f>
        <v>0</v>
      </c>
      <c r="AG72" s="220">
        <f>'T1-FDI-Otw-UAE'!AG72+'T1-FDI-Otw-BHR'!AG72+'T1-FDI-Otw-KSA'!AG72+'T1-FDI-Otw-OMN'!AG72+'T1-FDI-Otw-QAT'!AG72+'T1-FDI-Otw-KWT'!AG72</f>
        <v>0</v>
      </c>
      <c r="AH72" s="220">
        <f>'T1-FDI-Otw-UAE'!AH72+'T1-FDI-Otw-BHR'!AH72+'T1-FDI-Otw-KSA'!AH72+'T1-FDI-Otw-OMN'!AH72+'T1-FDI-Otw-QAT'!AH72+'T1-FDI-Otw-KWT'!AH72</f>
        <v>0</v>
      </c>
      <c r="AI72" s="220">
        <f>'T1-FDI-Otw-UAE'!AI72+'T1-FDI-Otw-BHR'!AI72+'T1-FDI-Otw-KSA'!AI72+'T1-FDI-Otw-OMN'!AI72+'T1-FDI-Otw-QAT'!AI72+'T1-FDI-Otw-KWT'!AI72</f>
        <v>0</v>
      </c>
      <c r="AJ72" s="220">
        <f>'T1-FDI-Otw-UAE'!AJ72+'T1-FDI-Otw-BHR'!AJ72+'T1-FDI-Otw-KSA'!AJ72+'T1-FDI-Otw-OMN'!AJ72+'T1-FDI-Otw-QAT'!AJ72+'T1-FDI-Otw-KWT'!AJ72</f>
        <v>0</v>
      </c>
      <c r="AK72" s="220">
        <f>'T1-FDI-Otw-UAE'!AK72+'T1-FDI-Otw-BHR'!AK72+'T1-FDI-Otw-KSA'!AK72+'T1-FDI-Otw-OMN'!AK72+'T1-FDI-Otw-QAT'!AK72+'T1-FDI-Otw-KWT'!AK72</f>
        <v>0</v>
      </c>
      <c r="AL72" s="220">
        <f>'T1-FDI-Otw-UAE'!AL72+'T1-FDI-Otw-BHR'!AL72+'T1-FDI-Otw-KSA'!AL72+'T1-FDI-Otw-OMN'!AL72+'T1-FDI-Otw-QAT'!AL72+'T1-FDI-Otw-KWT'!AL72</f>
        <v>0</v>
      </c>
      <c r="AP72" s="206"/>
    </row>
    <row r="73" spans="1:42" x14ac:dyDescent="0.25">
      <c r="A73" s="236" t="str">
        <f t="shared" si="1"/>
        <v>Kuwait</v>
      </c>
      <c r="B73" s="206" t="s">
        <v>34</v>
      </c>
      <c r="C73" s="206" t="s">
        <v>33</v>
      </c>
      <c r="D73" s="222" t="s">
        <v>800</v>
      </c>
      <c r="E73">
        <v>248</v>
      </c>
      <c r="F73" s="225" t="s">
        <v>800</v>
      </c>
      <c r="G73" s="132" t="s">
        <v>799</v>
      </c>
      <c r="H73" s="224" t="s">
        <v>798</v>
      </c>
      <c r="I73" s="223" t="s">
        <v>797</v>
      </c>
      <c r="J73" s="212" t="s">
        <v>36</v>
      </c>
      <c r="K73" s="206" t="s">
        <v>3660</v>
      </c>
      <c r="L73" s="206">
        <v>5</v>
      </c>
      <c r="M73" s="206" t="s">
        <v>3658</v>
      </c>
      <c r="N73" s="206">
        <v>419</v>
      </c>
      <c r="O73" s="206" t="s">
        <v>3659</v>
      </c>
      <c r="P73" s="287"/>
      <c r="Q73" s="287"/>
      <c r="R73" s="287"/>
      <c r="S73" s="287"/>
      <c r="T73" s="287"/>
      <c r="U73" s="287"/>
      <c r="V73" s="287"/>
      <c r="W73" s="287"/>
      <c r="X73" s="287"/>
      <c r="Y73" s="220">
        <f>'T1-FDI-Otw-UAE'!Y73+'T1-FDI-Otw-BHR'!Y73+'T1-FDI-Otw-KSA'!Y73+'T1-FDI-Otw-OMN'!Y73+'T1-FDI-Otw-QAT'!Y73+'T1-FDI-Otw-KWT'!Y73</f>
        <v>0</v>
      </c>
      <c r="Z73" s="220">
        <f>'T1-FDI-Otw-UAE'!Z73+'T1-FDI-Otw-BHR'!Z73+'T1-FDI-Otw-KSA'!Z73+'T1-FDI-Otw-OMN'!Z73+'T1-FDI-Otw-QAT'!Z73+'T1-FDI-Otw-KWT'!Z73</f>
        <v>0</v>
      </c>
      <c r="AA73" s="220">
        <f>'T1-FDI-Otw-UAE'!AA73+'T1-FDI-Otw-BHR'!AA73+'T1-FDI-Otw-KSA'!AA73+'T1-FDI-Otw-OMN'!AA73+'T1-FDI-Otw-QAT'!AA73+'T1-FDI-Otw-KWT'!AA73</f>
        <v>0</v>
      </c>
      <c r="AB73" s="220">
        <f>'T1-FDI-Otw-UAE'!AB73+'T1-FDI-Otw-BHR'!AB73+'T1-FDI-Otw-KSA'!AB73+'T1-FDI-Otw-OMN'!AB73+'T1-FDI-Otw-QAT'!AB73+'T1-FDI-Otw-KWT'!AB73</f>
        <v>0</v>
      </c>
      <c r="AC73" s="220">
        <f>'T1-FDI-Otw-UAE'!AC73+'T1-FDI-Otw-BHR'!AC73+'T1-FDI-Otw-KSA'!AC73+'T1-FDI-Otw-OMN'!AC73+'T1-FDI-Otw-QAT'!AC73+'T1-FDI-Otw-KWT'!AC73</f>
        <v>0</v>
      </c>
      <c r="AD73" s="220">
        <f>'T1-FDI-Otw-UAE'!AD73+'T1-FDI-Otw-BHR'!AD73+'T1-FDI-Otw-KSA'!AD73+'T1-FDI-Otw-OMN'!AD73+'T1-FDI-Otw-QAT'!AD73+'T1-FDI-Otw-KWT'!AD73</f>
        <v>0</v>
      </c>
      <c r="AE73" s="220">
        <f>'T1-FDI-Otw-UAE'!AE73+'T1-FDI-Otw-BHR'!AE73+'T1-FDI-Otw-KSA'!AE73+'T1-FDI-Otw-OMN'!AE73+'T1-FDI-Otw-QAT'!AE73+'T1-FDI-Otw-KWT'!AE73</f>
        <v>0</v>
      </c>
      <c r="AF73" s="220">
        <f>'T1-FDI-Otw-UAE'!AF73+'T1-FDI-Otw-BHR'!AF73+'T1-FDI-Otw-KSA'!AF73+'T1-FDI-Otw-OMN'!AF73+'T1-FDI-Otw-QAT'!AF73+'T1-FDI-Otw-KWT'!AF73</f>
        <v>0</v>
      </c>
      <c r="AG73" s="220">
        <f>'T1-FDI-Otw-UAE'!AG73+'T1-FDI-Otw-BHR'!AG73+'T1-FDI-Otw-KSA'!AG73+'T1-FDI-Otw-OMN'!AG73+'T1-FDI-Otw-QAT'!AG73+'T1-FDI-Otw-KWT'!AG73</f>
        <v>0</v>
      </c>
      <c r="AH73" s="220">
        <f>'T1-FDI-Otw-UAE'!AH73+'T1-FDI-Otw-BHR'!AH73+'T1-FDI-Otw-KSA'!AH73+'T1-FDI-Otw-OMN'!AH73+'T1-FDI-Otw-QAT'!AH73+'T1-FDI-Otw-KWT'!AH73</f>
        <v>0</v>
      </c>
      <c r="AI73" s="220">
        <f>'T1-FDI-Otw-UAE'!AI73+'T1-FDI-Otw-BHR'!AI73+'T1-FDI-Otw-KSA'!AI73+'T1-FDI-Otw-OMN'!AI73+'T1-FDI-Otw-QAT'!AI73+'T1-FDI-Otw-KWT'!AI73</f>
        <v>0</v>
      </c>
      <c r="AJ73" s="220">
        <f>'T1-FDI-Otw-UAE'!AJ73+'T1-FDI-Otw-BHR'!AJ73+'T1-FDI-Otw-KSA'!AJ73+'T1-FDI-Otw-OMN'!AJ73+'T1-FDI-Otw-QAT'!AJ73+'T1-FDI-Otw-KWT'!AJ73</f>
        <v>0</v>
      </c>
      <c r="AK73" s="220">
        <f>'T1-FDI-Otw-UAE'!AK73+'T1-FDI-Otw-BHR'!AK73+'T1-FDI-Otw-KSA'!AK73+'T1-FDI-Otw-OMN'!AK73+'T1-FDI-Otw-QAT'!AK73+'T1-FDI-Otw-KWT'!AK73</f>
        <v>0</v>
      </c>
      <c r="AL73" s="220">
        <f>'T1-FDI-Otw-UAE'!AL73+'T1-FDI-Otw-BHR'!AL73+'T1-FDI-Otw-KSA'!AL73+'T1-FDI-Otw-OMN'!AL73+'T1-FDI-Otw-QAT'!AL73+'T1-FDI-Otw-KWT'!AL73</f>
        <v>0</v>
      </c>
      <c r="AP73" s="206"/>
    </row>
    <row r="74" spans="1:42" x14ac:dyDescent="0.25">
      <c r="A74" s="236" t="str">
        <f t="shared" si="1"/>
        <v>Kuwait</v>
      </c>
      <c r="B74" s="206" t="s">
        <v>34</v>
      </c>
      <c r="C74" s="206" t="s">
        <v>33</v>
      </c>
      <c r="D74" s="222" t="s">
        <v>796</v>
      </c>
      <c r="E74">
        <v>469</v>
      </c>
      <c r="F74" s="225" t="s">
        <v>795</v>
      </c>
      <c r="G74" s="132" t="s">
        <v>794</v>
      </c>
      <c r="H74" s="224" t="s">
        <v>793</v>
      </c>
      <c r="I74" s="223" t="s">
        <v>792</v>
      </c>
      <c r="J74" s="212" t="s">
        <v>36</v>
      </c>
      <c r="K74" s="206" t="s">
        <v>36</v>
      </c>
      <c r="L74" s="206" t="s">
        <v>36</v>
      </c>
      <c r="M74" s="206" t="s">
        <v>3651</v>
      </c>
      <c r="N74" s="206">
        <v>15</v>
      </c>
      <c r="O74" s="206" t="s">
        <v>3652</v>
      </c>
      <c r="P74" s="287"/>
      <c r="Q74" s="287"/>
      <c r="R74" s="287"/>
      <c r="S74" s="287"/>
      <c r="T74" s="287"/>
      <c r="U74" s="287"/>
      <c r="V74" s="287"/>
      <c r="W74" s="287"/>
      <c r="X74" s="287"/>
      <c r="Y74" s="220">
        <f>'T1-FDI-Otw-UAE'!Y74+'T1-FDI-Otw-BHR'!Y74+'T1-FDI-Otw-KSA'!Y74+'T1-FDI-Otw-OMN'!Y74+'T1-FDI-Otw-QAT'!Y74+'T1-FDI-Otw-KWT'!Y74</f>
        <v>1144.7487839999999</v>
      </c>
      <c r="Z74" s="220">
        <f>'T1-FDI-Otw-UAE'!Z74+'T1-FDI-Otw-BHR'!Z74+'T1-FDI-Otw-KSA'!Z74+'T1-FDI-Otw-OMN'!Z74+'T1-FDI-Otw-QAT'!Z74+'T1-FDI-Otw-KWT'!Z74</f>
        <v>1190.8406379999999</v>
      </c>
      <c r="AA74" s="220">
        <f>'T1-FDI-Otw-UAE'!AA74+'T1-FDI-Otw-BHR'!AA74+'T1-FDI-Otw-KSA'!AA74+'T1-FDI-Otw-OMN'!AA74+'T1-FDI-Otw-QAT'!AA74+'T1-FDI-Otw-KWT'!AA74</f>
        <v>1343.206355</v>
      </c>
      <c r="AB74" s="220">
        <f>'T1-FDI-Otw-UAE'!AB74+'T1-FDI-Otw-BHR'!AB74+'T1-FDI-Otw-KSA'!AB74+'T1-FDI-Otw-OMN'!AB74+'T1-FDI-Otw-QAT'!AB74+'T1-FDI-Otw-KWT'!AB74</f>
        <v>1009.350928</v>
      </c>
      <c r="AC74" s="220">
        <f>'T1-FDI-Otw-UAE'!AC74+'T1-FDI-Otw-BHR'!AC74+'T1-FDI-Otw-KSA'!AC74+'T1-FDI-Otw-OMN'!AC74+'T1-FDI-Otw-QAT'!AC74+'T1-FDI-Otw-KWT'!AC74</f>
        <v>1112.1178001704677</v>
      </c>
      <c r="AD74" s="220">
        <f>'T1-FDI-Otw-UAE'!AD74+'T1-FDI-Otw-BHR'!AD74+'T1-FDI-Otw-KSA'!AD74+'T1-FDI-Otw-OMN'!AD74+'T1-FDI-Otw-QAT'!AD74+'T1-FDI-Otw-KWT'!AD74</f>
        <v>1429.9199421704679</v>
      </c>
      <c r="AE74" s="220">
        <f>'T1-FDI-Otw-UAE'!AE74+'T1-FDI-Otw-BHR'!AE74+'T1-FDI-Otw-KSA'!AE74+'T1-FDI-Otw-OMN'!AE74+'T1-FDI-Otw-QAT'!AE74+'T1-FDI-Otw-KWT'!AE74</f>
        <v>1689.0230841704679</v>
      </c>
      <c r="AF74" s="220">
        <f>'T1-FDI-Otw-UAE'!AF74+'T1-FDI-Otw-BHR'!AF74+'T1-FDI-Otw-KSA'!AF74+'T1-FDI-Otw-OMN'!AF74+'T1-FDI-Otw-QAT'!AF74+'T1-FDI-Otw-KWT'!AF74</f>
        <v>1416.5778676704676</v>
      </c>
      <c r="AG74" s="220">
        <f>'T1-FDI-Otw-UAE'!AG74+'T1-FDI-Otw-BHR'!AG74+'T1-FDI-Otw-KSA'!AG74+'T1-FDI-Otw-OMN'!AG74+'T1-FDI-Otw-QAT'!AG74+'T1-FDI-Otw-KWT'!AG74</f>
        <v>1413.5272055704677</v>
      </c>
      <c r="AH74" s="220">
        <f>'T1-FDI-Otw-UAE'!AH74+'T1-FDI-Otw-BHR'!AH74+'T1-FDI-Otw-KSA'!AH74+'T1-FDI-Otw-OMN'!AH74+'T1-FDI-Otw-QAT'!AH74+'T1-FDI-Otw-KWT'!AH74</f>
        <v>620.65721211118341</v>
      </c>
      <c r="AI74" s="220">
        <f>'T1-FDI-Otw-UAE'!AI74+'T1-FDI-Otw-BHR'!AI74+'T1-FDI-Otw-KSA'!AI74+'T1-FDI-Otw-OMN'!AI74+'T1-FDI-Otw-QAT'!AI74+'T1-FDI-Otw-KWT'!AI74</f>
        <v>658.99742311118337</v>
      </c>
      <c r="AJ74" s="220">
        <f>'T1-FDI-Otw-UAE'!AJ74+'T1-FDI-Otw-BHR'!AJ74+'T1-FDI-Otw-KSA'!AJ74+'T1-FDI-Otw-OMN'!AJ74+'T1-FDI-Otw-QAT'!AJ74+'T1-FDI-Otw-KWT'!AJ74</f>
        <v>696.38372468777641</v>
      </c>
      <c r="AK74" s="220">
        <f>'T1-FDI-Otw-UAE'!AK74+'T1-FDI-Otw-BHR'!AK74+'T1-FDI-Otw-KSA'!AK74+'T1-FDI-Otw-OMN'!AK74+'T1-FDI-Otw-QAT'!AK74+'T1-FDI-Otw-KWT'!AK74</f>
        <v>736.09156891118334</v>
      </c>
      <c r="AL74" s="220">
        <f>'T1-FDI-Otw-UAE'!AL74+'T1-FDI-Otw-BHR'!AL74+'T1-FDI-Otw-KSA'!AL74+'T1-FDI-Otw-OMN'!AL74+'T1-FDI-Otw-QAT'!AL74+'T1-FDI-Otw-KWT'!AL74</f>
        <v>485.71993191118332</v>
      </c>
      <c r="AP74" s="206"/>
    </row>
    <row r="75" spans="1:42" x14ac:dyDescent="0.25">
      <c r="A75" s="236" t="str">
        <f t="shared" si="1"/>
        <v>Kuwait</v>
      </c>
      <c r="B75" s="206" t="s">
        <v>34</v>
      </c>
      <c r="C75" s="206" t="s">
        <v>33</v>
      </c>
      <c r="D75" s="222" t="s">
        <v>791</v>
      </c>
      <c r="E75">
        <v>253</v>
      </c>
      <c r="F75" s="225" t="s">
        <v>791</v>
      </c>
      <c r="G75" s="132" t="s">
        <v>790</v>
      </c>
      <c r="H75" s="224" t="s">
        <v>789</v>
      </c>
      <c r="I75" s="223" t="s">
        <v>788</v>
      </c>
      <c r="J75" s="212" t="s">
        <v>36</v>
      </c>
      <c r="K75" s="206" t="s">
        <v>3664</v>
      </c>
      <c r="L75" s="206">
        <v>13</v>
      </c>
      <c r="M75" s="206" t="s">
        <v>3658</v>
      </c>
      <c r="N75" s="206">
        <v>419</v>
      </c>
      <c r="O75" s="206" t="s">
        <v>3659</v>
      </c>
      <c r="P75" s="287"/>
      <c r="Q75" s="287"/>
      <c r="R75" s="287"/>
      <c r="S75" s="287"/>
      <c r="T75" s="287"/>
      <c r="U75" s="287"/>
      <c r="V75" s="287"/>
      <c r="W75" s="287"/>
      <c r="X75" s="287"/>
      <c r="Y75" s="220">
        <f>'T1-FDI-Otw-UAE'!Y75+'T1-FDI-Otw-BHR'!Y75+'T1-FDI-Otw-KSA'!Y75+'T1-FDI-Otw-OMN'!Y75+'T1-FDI-Otw-QAT'!Y75+'T1-FDI-Otw-KWT'!Y75</f>
        <v>0</v>
      </c>
      <c r="Z75" s="220">
        <f>'T1-FDI-Otw-UAE'!Z75+'T1-FDI-Otw-BHR'!Z75+'T1-FDI-Otw-KSA'!Z75+'T1-FDI-Otw-OMN'!Z75+'T1-FDI-Otw-QAT'!Z75+'T1-FDI-Otw-KWT'!Z75</f>
        <v>-3.4757000000000003E-2</v>
      </c>
      <c r="AA75" s="220">
        <f>'T1-FDI-Otw-UAE'!AA75+'T1-FDI-Otw-BHR'!AA75+'T1-FDI-Otw-KSA'!AA75+'T1-FDI-Otw-OMN'!AA75+'T1-FDI-Otw-QAT'!AA75+'T1-FDI-Otw-KWT'!AA75</f>
        <v>0</v>
      </c>
      <c r="AB75" s="220">
        <f>'T1-FDI-Otw-UAE'!AB75+'T1-FDI-Otw-BHR'!AB75+'T1-FDI-Otw-KSA'!AB75+'T1-FDI-Otw-OMN'!AB75+'T1-FDI-Otw-QAT'!AB75+'T1-FDI-Otw-KWT'!AB75</f>
        <v>0</v>
      </c>
      <c r="AC75" s="220">
        <f>'T1-FDI-Otw-UAE'!AC75+'T1-FDI-Otw-BHR'!AC75+'T1-FDI-Otw-KSA'!AC75+'T1-FDI-Otw-OMN'!AC75+'T1-FDI-Otw-QAT'!AC75+'T1-FDI-Otw-KWT'!AC75</f>
        <v>0</v>
      </c>
      <c r="AD75" s="220">
        <f>'T1-FDI-Otw-UAE'!AD75+'T1-FDI-Otw-BHR'!AD75+'T1-FDI-Otw-KSA'!AD75+'T1-FDI-Otw-OMN'!AD75+'T1-FDI-Otw-QAT'!AD75+'T1-FDI-Otw-KWT'!AD75</f>
        <v>0</v>
      </c>
      <c r="AE75" s="220">
        <f>'T1-FDI-Otw-UAE'!AE75+'T1-FDI-Otw-BHR'!AE75+'T1-FDI-Otw-KSA'!AE75+'T1-FDI-Otw-OMN'!AE75+'T1-FDI-Otw-QAT'!AE75+'T1-FDI-Otw-KWT'!AE75</f>
        <v>0</v>
      </c>
      <c r="AF75" s="220">
        <f>'T1-FDI-Otw-UAE'!AF75+'T1-FDI-Otw-BHR'!AF75+'T1-FDI-Otw-KSA'!AF75+'T1-FDI-Otw-OMN'!AF75+'T1-FDI-Otw-QAT'!AF75+'T1-FDI-Otw-KWT'!AF75</f>
        <v>0</v>
      </c>
      <c r="AG75" s="220">
        <f>'T1-FDI-Otw-UAE'!AG75+'T1-FDI-Otw-BHR'!AG75+'T1-FDI-Otw-KSA'!AG75+'T1-FDI-Otw-OMN'!AG75+'T1-FDI-Otw-QAT'!AG75+'T1-FDI-Otw-KWT'!AG75</f>
        <v>0</v>
      </c>
      <c r="AH75" s="220">
        <f>'T1-FDI-Otw-UAE'!AH75+'T1-FDI-Otw-BHR'!AH75+'T1-FDI-Otw-KSA'!AH75+'T1-FDI-Otw-OMN'!AH75+'T1-FDI-Otw-QAT'!AH75+'T1-FDI-Otw-KWT'!AH75</f>
        <v>0</v>
      </c>
      <c r="AI75" s="220">
        <f>'T1-FDI-Otw-UAE'!AI75+'T1-FDI-Otw-BHR'!AI75+'T1-FDI-Otw-KSA'!AI75+'T1-FDI-Otw-OMN'!AI75+'T1-FDI-Otw-QAT'!AI75+'T1-FDI-Otw-KWT'!AI75</f>
        <v>0</v>
      </c>
      <c r="AJ75" s="220">
        <f>'T1-FDI-Otw-UAE'!AJ75+'T1-FDI-Otw-BHR'!AJ75+'T1-FDI-Otw-KSA'!AJ75+'T1-FDI-Otw-OMN'!AJ75+'T1-FDI-Otw-QAT'!AJ75+'T1-FDI-Otw-KWT'!AJ75</f>
        <v>0</v>
      </c>
      <c r="AK75" s="220">
        <f>'T1-FDI-Otw-UAE'!AK75+'T1-FDI-Otw-BHR'!AK75+'T1-FDI-Otw-KSA'!AK75+'T1-FDI-Otw-OMN'!AK75+'T1-FDI-Otw-QAT'!AK75+'T1-FDI-Otw-KWT'!AK75</f>
        <v>0</v>
      </c>
      <c r="AL75" s="220">
        <f>'T1-FDI-Otw-UAE'!AL75+'T1-FDI-Otw-BHR'!AL75+'T1-FDI-Otw-KSA'!AL75+'T1-FDI-Otw-OMN'!AL75+'T1-FDI-Otw-QAT'!AL75+'T1-FDI-Otw-KWT'!AL75</f>
        <v>0</v>
      </c>
      <c r="AP75" s="206"/>
    </row>
    <row r="76" spans="1:42" x14ac:dyDescent="0.25">
      <c r="A76" s="236" t="str">
        <f t="shared" si="1"/>
        <v>Kuwait</v>
      </c>
      <c r="B76" s="206" t="s">
        <v>34</v>
      </c>
      <c r="C76" s="206" t="s">
        <v>33</v>
      </c>
      <c r="D76" s="222" t="s">
        <v>787</v>
      </c>
      <c r="E76">
        <v>642</v>
      </c>
      <c r="F76" s="225" t="s">
        <v>786</v>
      </c>
      <c r="G76" s="132" t="s">
        <v>785</v>
      </c>
      <c r="H76" s="224" t="s">
        <v>784</v>
      </c>
      <c r="I76" s="223" t="s">
        <v>783</v>
      </c>
      <c r="J76" s="212" t="s">
        <v>36</v>
      </c>
      <c r="K76" s="206" t="s">
        <v>3655</v>
      </c>
      <c r="L76" s="206">
        <v>17</v>
      </c>
      <c r="M76" s="206" t="s">
        <v>3656</v>
      </c>
      <c r="N76" s="206">
        <v>202</v>
      </c>
      <c r="O76" s="206" t="s">
        <v>3652</v>
      </c>
      <c r="P76" s="287"/>
      <c r="Q76" s="287"/>
      <c r="R76" s="287"/>
      <c r="S76" s="287"/>
      <c r="T76" s="287"/>
      <c r="U76" s="287"/>
      <c r="V76" s="287"/>
      <c r="W76" s="287"/>
      <c r="X76" s="287"/>
      <c r="Y76" s="220">
        <f>'T1-FDI-Otw-UAE'!Y76+'T1-FDI-Otw-BHR'!Y76+'T1-FDI-Otw-KSA'!Y76+'T1-FDI-Otw-OMN'!Y76+'T1-FDI-Otw-QAT'!Y76+'T1-FDI-Otw-KWT'!Y76</f>
        <v>0</v>
      </c>
      <c r="Z76" s="220">
        <f>'T1-FDI-Otw-UAE'!Z76+'T1-FDI-Otw-BHR'!Z76+'T1-FDI-Otw-KSA'!Z76+'T1-FDI-Otw-OMN'!Z76+'T1-FDI-Otw-QAT'!Z76+'T1-FDI-Otw-KWT'!Z76</f>
        <v>0</v>
      </c>
      <c r="AA76" s="220">
        <f>'T1-FDI-Otw-UAE'!AA76+'T1-FDI-Otw-BHR'!AA76+'T1-FDI-Otw-KSA'!AA76+'T1-FDI-Otw-OMN'!AA76+'T1-FDI-Otw-QAT'!AA76+'T1-FDI-Otw-KWT'!AA76</f>
        <v>0</v>
      </c>
      <c r="AB76" s="220">
        <f>'T1-FDI-Otw-UAE'!AB76+'T1-FDI-Otw-BHR'!AB76+'T1-FDI-Otw-KSA'!AB76+'T1-FDI-Otw-OMN'!AB76+'T1-FDI-Otw-QAT'!AB76+'T1-FDI-Otw-KWT'!AB76</f>
        <v>0</v>
      </c>
      <c r="AC76" s="220">
        <f>'T1-FDI-Otw-UAE'!AC76+'T1-FDI-Otw-BHR'!AC76+'T1-FDI-Otw-KSA'!AC76+'T1-FDI-Otw-OMN'!AC76+'T1-FDI-Otw-QAT'!AC76+'T1-FDI-Otw-KWT'!AC76</f>
        <v>0</v>
      </c>
      <c r="AD76" s="220">
        <f>'T1-FDI-Otw-UAE'!AD76+'T1-FDI-Otw-BHR'!AD76+'T1-FDI-Otw-KSA'!AD76+'T1-FDI-Otw-OMN'!AD76+'T1-FDI-Otw-QAT'!AD76+'T1-FDI-Otw-KWT'!AD76</f>
        <v>0</v>
      </c>
      <c r="AE76" s="220">
        <f>'T1-FDI-Otw-UAE'!AE76+'T1-FDI-Otw-BHR'!AE76+'T1-FDI-Otw-KSA'!AE76+'T1-FDI-Otw-OMN'!AE76+'T1-FDI-Otw-QAT'!AE76+'T1-FDI-Otw-KWT'!AE76</f>
        <v>0</v>
      </c>
      <c r="AF76" s="220">
        <f>'T1-FDI-Otw-UAE'!AF76+'T1-FDI-Otw-BHR'!AF76+'T1-FDI-Otw-KSA'!AF76+'T1-FDI-Otw-OMN'!AF76+'T1-FDI-Otw-QAT'!AF76+'T1-FDI-Otw-KWT'!AF76</f>
        <v>0</v>
      </c>
      <c r="AG76" s="220">
        <f>'T1-FDI-Otw-UAE'!AG76+'T1-FDI-Otw-BHR'!AG76+'T1-FDI-Otw-KSA'!AG76+'T1-FDI-Otw-OMN'!AG76+'T1-FDI-Otw-QAT'!AG76+'T1-FDI-Otw-KWT'!AG76</f>
        <v>0</v>
      </c>
      <c r="AH76" s="220">
        <f>'T1-FDI-Otw-UAE'!AH76+'T1-FDI-Otw-BHR'!AH76+'T1-FDI-Otw-KSA'!AH76+'T1-FDI-Otw-OMN'!AH76+'T1-FDI-Otw-QAT'!AH76+'T1-FDI-Otw-KWT'!AH76</f>
        <v>0</v>
      </c>
      <c r="AI76" s="220">
        <f>'T1-FDI-Otw-UAE'!AI76+'T1-FDI-Otw-BHR'!AI76+'T1-FDI-Otw-KSA'!AI76+'T1-FDI-Otw-OMN'!AI76+'T1-FDI-Otw-QAT'!AI76+'T1-FDI-Otw-KWT'!AI76</f>
        <v>0</v>
      </c>
      <c r="AJ76" s="220">
        <f>'T1-FDI-Otw-UAE'!AJ76+'T1-FDI-Otw-BHR'!AJ76+'T1-FDI-Otw-KSA'!AJ76+'T1-FDI-Otw-OMN'!AJ76+'T1-FDI-Otw-QAT'!AJ76+'T1-FDI-Otw-KWT'!AJ76</f>
        <v>0</v>
      </c>
      <c r="AK76" s="220">
        <f>'T1-FDI-Otw-UAE'!AK76+'T1-FDI-Otw-BHR'!AK76+'T1-FDI-Otw-KSA'!AK76+'T1-FDI-Otw-OMN'!AK76+'T1-FDI-Otw-QAT'!AK76+'T1-FDI-Otw-KWT'!AK76</f>
        <v>0</v>
      </c>
      <c r="AL76" s="220">
        <f>'T1-FDI-Otw-UAE'!AL76+'T1-FDI-Otw-BHR'!AL76+'T1-FDI-Otw-KSA'!AL76+'T1-FDI-Otw-OMN'!AL76+'T1-FDI-Otw-QAT'!AL76+'T1-FDI-Otw-KWT'!AL76</f>
        <v>0</v>
      </c>
      <c r="AP76" s="206"/>
    </row>
    <row r="77" spans="1:42" x14ac:dyDescent="0.25">
      <c r="A77" s="236" t="str">
        <f t="shared" si="1"/>
        <v>Kuwait</v>
      </c>
      <c r="B77" s="206" t="s">
        <v>34</v>
      </c>
      <c r="C77" s="206" t="s">
        <v>33</v>
      </c>
      <c r="D77" s="222" t="s">
        <v>782</v>
      </c>
      <c r="E77">
        <v>643</v>
      </c>
      <c r="F77" s="225" t="s">
        <v>781</v>
      </c>
      <c r="G77" s="132" t="s">
        <v>780</v>
      </c>
      <c r="H77" s="224" t="s">
        <v>779</v>
      </c>
      <c r="I77" s="223" t="s">
        <v>778</v>
      </c>
      <c r="J77" s="212" t="s">
        <v>36</v>
      </c>
      <c r="K77" s="206" t="s">
        <v>3668</v>
      </c>
      <c r="L77" s="206">
        <v>14</v>
      </c>
      <c r="M77" s="206" t="s">
        <v>3656</v>
      </c>
      <c r="N77" s="206">
        <v>202</v>
      </c>
      <c r="O77" s="206" t="s">
        <v>3652</v>
      </c>
      <c r="P77" s="287"/>
      <c r="Q77" s="287"/>
      <c r="R77" s="287"/>
      <c r="S77" s="287"/>
      <c r="T77" s="287"/>
      <c r="U77" s="287"/>
      <c r="V77" s="287"/>
      <c r="W77" s="287"/>
      <c r="X77" s="287"/>
      <c r="Y77" s="220">
        <f>'T1-FDI-Otw-UAE'!Y77+'T1-FDI-Otw-BHR'!Y77+'T1-FDI-Otw-KSA'!Y77+'T1-FDI-Otw-OMN'!Y77+'T1-FDI-Otw-QAT'!Y77+'T1-FDI-Otw-KWT'!Y77</f>
        <v>0</v>
      </c>
      <c r="Z77" s="220">
        <f>'T1-FDI-Otw-UAE'!Z77+'T1-FDI-Otw-BHR'!Z77+'T1-FDI-Otw-KSA'!Z77+'T1-FDI-Otw-OMN'!Z77+'T1-FDI-Otw-QAT'!Z77+'T1-FDI-Otw-KWT'!Z77</f>
        <v>0</v>
      </c>
      <c r="AA77" s="220">
        <f>'T1-FDI-Otw-UAE'!AA77+'T1-FDI-Otw-BHR'!AA77+'T1-FDI-Otw-KSA'!AA77+'T1-FDI-Otw-OMN'!AA77+'T1-FDI-Otw-QAT'!AA77+'T1-FDI-Otw-KWT'!AA77</f>
        <v>0</v>
      </c>
      <c r="AB77" s="220">
        <f>'T1-FDI-Otw-UAE'!AB77+'T1-FDI-Otw-BHR'!AB77+'T1-FDI-Otw-KSA'!AB77+'T1-FDI-Otw-OMN'!AB77+'T1-FDI-Otw-QAT'!AB77+'T1-FDI-Otw-KWT'!AB77</f>
        <v>0</v>
      </c>
      <c r="AC77" s="220">
        <f>'T1-FDI-Otw-UAE'!AC77+'T1-FDI-Otw-BHR'!AC77+'T1-FDI-Otw-KSA'!AC77+'T1-FDI-Otw-OMN'!AC77+'T1-FDI-Otw-QAT'!AC77+'T1-FDI-Otw-KWT'!AC77</f>
        <v>0</v>
      </c>
      <c r="AD77" s="220">
        <f>'T1-FDI-Otw-UAE'!AD77+'T1-FDI-Otw-BHR'!AD77+'T1-FDI-Otw-KSA'!AD77+'T1-FDI-Otw-OMN'!AD77+'T1-FDI-Otw-QAT'!AD77+'T1-FDI-Otw-KWT'!AD77</f>
        <v>0</v>
      </c>
      <c r="AE77" s="220">
        <f>'T1-FDI-Otw-UAE'!AE77+'T1-FDI-Otw-BHR'!AE77+'T1-FDI-Otw-KSA'!AE77+'T1-FDI-Otw-OMN'!AE77+'T1-FDI-Otw-QAT'!AE77+'T1-FDI-Otw-KWT'!AE77</f>
        <v>0</v>
      </c>
      <c r="AF77" s="220">
        <f>'T1-FDI-Otw-UAE'!AF77+'T1-FDI-Otw-BHR'!AF77+'T1-FDI-Otw-KSA'!AF77+'T1-FDI-Otw-OMN'!AF77+'T1-FDI-Otw-QAT'!AF77+'T1-FDI-Otw-KWT'!AF77</f>
        <v>0</v>
      </c>
      <c r="AG77" s="220">
        <f>'T1-FDI-Otw-UAE'!AG77+'T1-FDI-Otw-BHR'!AG77+'T1-FDI-Otw-KSA'!AG77+'T1-FDI-Otw-OMN'!AG77+'T1-FDI-Otw-QAT'!AG77+'T1-FDI-Otw-KWT'!AG77</f>
        <v>0</v>
      </c>
      <c r="AH77" s="220">
        <f>'T1-FDI-Otw-UAE'!AH77+'T1-FDI-Otw-BHR'!AH77+'T1-FDI-Otw-KSA'!AH77+'T1-FDI-Otw-OMN'!AH77+'T1-FDI-Otw-QAT'!AH77+'T1-FDI-Otw-KWT'!AH77</f>
        <v>0</v>
      </c>
      <c r="AI77" s="220">
        <f>'T1-FDI-Otw-UAE'!AI77+'T1-FDI-Otw-BHR'!AI77+'T1-FDI-Otw-KSA'!AI77+'T1-FDI-Otw-OMN'!AI77+'T1-FDI-Otw-QAT'!AI77+'T1-FDI-Otw-KWT'!AI77</f>
        <v>0</v>
      </c>
      <c r="AJ77" s="220">
        <f>'T1-FDI-Otw-UAE'!AJ77+'T1-FDI-Otw-BHR'!AJ77+'T1-FDI-Otw-KSA'!AJ77+'T1-FDI-Otw-OMN'!AJ77+'T1-FDI-Otw-QAT'!AJ77+'T1-FDI-Otw-KWT'!AJ77</f>
        <v>0</v>
      </c>
      <c r="AK77" s="220">
        <f>'T1-FDI-Otw-UAE'!AK77+'T1-FDI-Otw-BHR'!AK77+'T1-FDI-Otw-KSA'!AK77+'T1-FDI-Otw-OMN'!AK77+'T1-FDI-Otw-QAT'!AK77+'T1-FDI-Otw-KWT'!AK77</f>
        <v>0</v>
      </c>
      <c r="AL77" s="220">
        <f>'T1-FDI-Otw-UAE'!AL77+'T1-FDI-Otw-BHR'!AL77+'T1-FDI-Otw-KSA'!AL77+'T1-FDI-Otw-OMN'!AL77+'T1-FDI-Otw-QAT'!AL77+'T1-FDI-Otw-KWT'!AL77</f>
        <v>0</v>
      </c>
      <c r="AP77" s="206"/>
    </row>
    <row r="78" spans="1:42" x14ac:dyDescent="0.25">
      <c r="A78" s="236" t="str">
        <f t="shared" si="1"/>
        <v>Kuwait</v>
      </c>
      <c r="B78" s="206" t="s">
        <v>34</v>
      </c>
      <c r="C78" s="206" t="s">
        <v>33</v>
      </c>
      <c r="D78" s="222" t="s">
        <v>777</v>
      </c>
      <c r="E78">
        <v>939</v>
      </c>
      <c r="F78" s="225" t="s">
        <v>776</v>
      </c>
      <c r="G78" s="132" t="s">
        <v>775</v>
      </c>
      <c r="H78" s="224" t="s">
        <v>774</v>
      </c>
      <c r="I78" s="223" t="s">
        <v>773</v>
      </c>
      <c r="J78" s="212" t="s">
        <v>31</v>
      </c>
      <c r="K78" s="206" t="s">
        <v>36</v>
      </c>
      <c r="L78" s="206" t="s">
        <v>36</v>
      </c>
      <c r="M78" s="206" t="s">
        <v>3671</v>
      </c>
      <c r="N78" s="206">
        <v>154</v>
      </c>
      <c r="O78" s="206" t="s">
        <v>3650</v>
      </c>
      <c r="P78" s="287"/>
      <c r="Q78" s="287"/>
      <c r="R78" s="287"/>
      <c r="S78" s="287"/>
      <c r="T78" s="287"/>
      <c r="U78" s="287"/>
      <c r="V78" s="287"/>
      <c r="W78" s="287"/>
      <c r="X78" s="287"/>
      <c r="Y78" s="220">
        <f>'T1-FDI-Otw-UAE'!Y78+'T1-FDI-Otw-BHR'!Y78+'T1-FDI-Otw-KSA'!Y78+'T1-FDI-Otw-OMN'!Y78+'T1-FDI-Otw-QAT'!Y78+'T1-FDI-Otw-KWT'!Y78</f>
        <v>2.7371400000000001</v>
      </c>
      <c r="Z78" s="220">
        <f>'T1-FDI-Otw-UAE'!Z78+'T1-FDI-Otw-BHR'!Z78+'T1-FDI-Otw-KSA'!Z78+'T1-FDI-Otw-OMN'!Z78+'T1-FDI-Otw-QAT'!Z78+'T1-FDI-Otw-KWT'!Z78</f>
        <v>3.4741200000000001</v>
      </c>
      <c r="AA78" s="220">
        <f>'T1-FDI-Otw-UAE'!AA78+'T1-FDI-Otw-BHR'!AA78+'T1-FDI-Otw-KSA'!AA78+'T1-FDI-Otw-OMN'!AA78+'T1-FDI-Otw-QAT'!AA78+'T1-FDI-Otw-KWT'!AA78</f>
        <v>3.23475</v>
      </c>
      <c r="AB78" s="220">
        <f>'T1-FDI-Otw-UAE'!AB78+'T1-FDI-Otw-BHR'!AB78+'T1-FDI-Otw-KSA'!AB78+'T1-FDI-Otw-OMN'!AB78+'T1-FDI-Otw-QAT'!AB78+'T1-FDI-Otw-KWT'!AB78</f>
        <v>3.2985000000000002</v>
      </c>
      <c r="AC78" s="220">
        <f>'T1-FDI-Otw-UAE'!AC78+'T1-FDI-Otw-BHR'!AC78+'T1-FDI-Otw-KSA'!AC78+'T1-FDI-Otw-OMN'!AC78+'T1-FDI-Otw-QAT'!AC78+'T1-FDI-Otw-KWT'!AC78</f>
        <v>3.6711642000000007</v>
      </c>
      <c r="AD78" s="220">
        <f>'T1-FDI-Otw-UAE'!AD78+'T1-FDI-Otw-BHR'!AD78+'T1-FDI-Otw-KSA'!AD78+'T1-FDI-Otw-OMN'!AD78+'T1-FDI-Otw-QAT'!AD78+'T1-FDI-Otw-KWT'!AD78</f>
        <v>5.1672095999999996</v>
      </c>
      <c r="AE78" s="220">
        <f>'T1-FDI-Otw-UAE'!AE78+'T1-FDI-Otw-BHR'!AE78+'T1-FDI-Otw-KSA'!AE78+'T1-FDI-Otw-OMN'!AE78+'T1-FDI-Otw-QAT'!AE78+'T1-FDI-Otw-KWT'!AE78</f>
        <v>6.4069994999999995</v>
      </c>
      <c r="AF78" s="220">
        <f>'T1-FDI-Otw-UAE'!AF78+'T1-FDI-Otw-BHR'!AF78+'T1-FDI-Otw-KSA'!AF78+'T1-FDI-Otw-OMN'!AF78+'T1-FDI-Otw-QAT'!AF78+'T1-FDI-Otw-KWT'!AF78</f>
        <v>8.4075015999999998</v>
      </c>
      <c r="AG78" s="220">
        <f>'T1-FDI-Otw-UAE'!AG78+'T1-FDI-Otw-BHR'!AG78+'T1-FDI-Otw-KSA'!AG78+'T1-FDI-Otw-OMN'!AG78+'T1-FDI-Otw-QAT'!AG78+'T1-FDI-Otw-KWT'!AG78</f>
        <v>229.22700619999998</v>
      </c>
      <c r="AH78" s="220">
        <f>'T1-FDI-Otw-UAE'!AH78+'T1-FDI-Otw-BHR'!AH78+'T1-FDI-Otw-KSA'!AH78+'T1-FDI-Otw-OMN'!AH78+'T1-FDI-Otw-QAT'!AH78+'T1-FDI-Otw-KWT'!AH78</f>
        <v>228.42177499999997</v>
      </c>
      <c r="AI78" s="220">
        <f>'T1-FDI-Otw-UAE'!AI78+'T1-FDI-Otw-BHR'!AI78+'T1-FDI-Otw-KSA'!AI78+'T1-FDI-Otw-OMN'!AI78+'T1-FDI-Otw-QAT'!AI78+'T1-FDI-Otw-KWT'!AI78</f>
        <v>186.21815419999996</v>
      </c>
      <c r="AJ78" s="220">
        <f>'T1-FDI-Otw-UAE'!AJ78+'T1-FDI-Otw-BHR'!AJ78+'T1-FDI-Otw-KSA'!AJ78+'T1-FDI-Otw-OMN'!AJ78+'T1-FDI-Otw-QAT'!AJ78+'T1-FDI-Otw-KWT'!AJ78</f>
        <v>266.74208959999999</v>
      </c>
      <c r="AK78" s="220">
        <f>'T1-FDI-Otw-UAE'!AK78+'T1-FDI-Otw-BHR'!AK78+'T1-FDI-Otw-KSA'!AK78+'T1-FDI-Otw-OMN'!AK78+'T1-FDI-Otw-QAT'!AK78+'T1-FDI-Otw-KWT'!AK78</f>
        <v>251.25485140000004</v>
      </c>
      <c r="AL78" s="220">
        <f>'T1-FDI-Otw-UAE'!AL78+'T1-FDI-Otw-BHR'!AL78+'T1-FDI-Otw-KSA'!AL78+'T1-FDI-Otw-OMN'!AL78+'T1-FDI-Otw-QAT'!AL78+'T1-FDI-Otw-KWT'!AL78</f>
        <v>224.23771759999997</v>
      </c>
      <c r="AP78" s="206"/>
    </row>
    <row r="79" spans="1:42" x14ac:dyDescent="0.25">
      <c r="A79" s="236" t="str">
        <f t="shared" si="1"/>
        <v>Kuwait</v>
      </c>
      <c r="B79" s="206" t="s">
        <v>34</v>
      </c>
      <c r="C79" s="206" t="s">
        <v>33</v>
      </c>
      <c r="D79" s="222" t="s">
        <v>772</v>
      </c>
      <c r="E79">
        <v>734</v>
      </c>
      <c r="F79" s="225" t="s">
        <v>771</v>
      </c>
      <c r="G79" s="132" t="s">
        <v>770</v>
      </c>
      <c r="H79" s="224" t="s">
        <v>769</v>
      </c>
      <c r="I79" s="223" t="s">
        <v>768</v>
      </c>
      <c r="J79" s="212" t="s">
        <v>36</v>
      </c>
      <c r="K79" s="206" t="s">
        <v>3667</v>
      </c>
      <c r="L79" s="206">
        <v>18</v>
      </c>
      <c r="M79" s="206" t="s">
        <v>3656</v>
      </c>
      <c r="N79" s="206">
        <v>202</v>
      </c>
      <c r="O79" s="206" t="s">
        <v>3652</v>
      </c>
      <c r="P79" s="287"/>
      <c r="Q79" s="287"/>
      <c r="R79" s="287"/>
      <c r="S79" s="287"/>
      <c r="T79" s="287"/>
      <c r="U79" s="287"/>
      <c r="V79" s="287"/>
      <c r="W79" s="287"/>
      <c r="X79" s="287"/>
      <c r="Y79" s="220">
        <f>'T1-FDI-Otw-UAE'!Y79+'T1-FDI-Otw-BHR'!Y79+'T1-FDI-Otw-KSA'!Y79+'T1-FDI-Otw-OMN'!Y79+'T1-FDI-Otw-QAT'!Y79+'T1-FDI-Otw-KWT'!Y79</f>
        <v>0</v>
      </c>
      <c r="Z79" s="220">
        <f>'T1-FDI-Otw-UAE'!Z79+'T1-FDI-Otw-BHR'!Z79+'T1-FDI-Otw-KSA'!Z79+'T1-FDI-Otw-OMN'!Z79+'T1-FDI-Otw-QAT'!Z79+'T1-FDI-Otw-KWT'!Z79</f>
        <v>0</v>
      </c>
      <c r="AA79" s="220">
        <f>'T1-FDI-Otw-UAE'!AA79+'T1-FDI-Otw-BHR'!AA79+'T1-FDI-Otw-KSA'!AA79+'T1-FDI-Otw-OMN'!AA79+'T1-FDI-Otw-QAT'!AA79+'T1-FDI-Otw-KWT'!AA79</f>
        <v>0</v>
      </c>
      <c r="AB79" s="220">
        <f>'T1-FDI-Otw-UAE'!AB79+'T1-FDI-Otw-BHR'!AB79+'T1-FDI-Otw-KSA'!AB79+'T1-FDI-Otw-OMN'!AB79+'T1-FDI-Otw-QAT'!AB79+'T1-FDI-Otw-KWT'!AB79</f>
        <v>0</v>
      </c>
      <c r="AC79" s="220">
        <f>'T1-FDI-Otw-UAE'!AC79+'T1-FDI-Otw-BHR'!AC79+'T1-FDI-Otw-KSA'!AC79+'T1-FDI-Otw-OMN'!AC79+'T1-FDI-Otw-QAT'!AC79+'T1-FDI-Otw-KWT'!AC79</f>
        <v>0</v>
      </c>
      <c r="AD79" s="220">
        <f>'T1-FDI-Otw-UAE'!AD79+'T1-FDI-Otw-BHR'!AD79+'T1-FDI-Otw-KSA'!AD79+'T1-FDI-Otw-OMN'!AD79+'T1-FDI-Otw-QAT'!AD79+'T1-FDI-Otw-KWT'!AD79</f>
        <v>0</v>
      </c>
      <c r="AE79" s="220">
        <f>'T1-FDI-Otw-UAE'!AE79+'T1-FDI-Otw-BHR'!AE79+'T1-FDI-Otw-KSA'!AE79+'T1-FDI-Otw-OMN'!AE79+'T1-FDI-Otw-QAT'!AE79+'T1-FDI-Otw-KWT'!AE79</f>
        <v>0</v>
      </c>
      <c r="AF79" s="220">
        <f>'T1-FDI-Otw-UAE'!AF79+'T1-FDI-Otw-BHR'!AF79+'T1-FDI-Otw-KSA'!AF79+'T1-FDI-Otw-OMN'!AF79+'T1-FDI-Otw-QAT'!AF79+'T1-FDI-Otw-KWT'!AF79</f>
        <v>0</v>
      </c>
      <c r="AG79" s="220">
        <f>'T1-FDI-Otw-UAE'!AG79+'T1-FDI-Otw-BHR'!AG79+'T1-FDI-Otw-KSA'!AG79+'T1-FDI-Otw-OMN'!AG79+'T1-FDI-Otw-QAT'!AG79+'T1-FDI-Otw-KWT'!AG79</f>
        <v>0</v>
      </c>
      <c r="AH79" s="220">
        <f>'T1-FDI-Otw-UAE'!AH79+'T1-FDI-Otw-BHR'!AH79+'T1-FDI-Otw-KSA'!AH79+'T1-FDI-Otw-OMN'!AH79+'T1-FDI-Otw-QAT'!AH79+'T1-FDI-Otw-KWT'!AH79</f>
        <v>0</v>
      </c>
      <c r="AI79" s="220">
        <f>'T1-FDI-Otw-UAE'!AI79+'T1-FDI-Otw-BHR'!AI79+'T1-FDI-Otw-KSA'!AI79+'T1-FDI-Otw-OMN'!AI79+'T1-FDI-Otw-QAT'!AI79+'T1-FDI-Otw-KWT'!AI79</f>
        <v>0</v>
      </c>
      <c r="AJ79" s="220">
        <f>'T1-FDI-Otw-UAE'!AJ79+'T1-FDI-Otw-BHR'!AJ79+'T1-FDI-Otw-KSA'!AJ79+'T1-FDI-Otw-OMN'!AJ79+'T1-FDI-Otw-QAT'!AJ79+'T1-FDI-Otw-KWT'!AJ79</f>
        <v>0</v>
      </c>
      <c r="AK79" s="220">
        <f>'T1-FDI-Otw-UAE'!AK79+'T1-FDI-Otw-BHR'!AK79+'T1-FDI-Otw-KSA'!AK79+'T1-FDI-Otw-OMN'!AK79+'T1-FDI-Otw-QAT'!AK79+'T1-FDI-Otw-KWT'!AK79</f>
        <v>0</v>
      </c>
      <c r="AL79" s="220">
        <f>'T1-FDI-Otw-UAE'!AL79+'T1-FDI-Otw-BHR'!AL79+'T1-FDI-Otw-KSA'!AL79+'T1-FDI-Otw-OMN'!AL79+'T1-FDI-Otw-QAT'!AL79+'T1-FDI-Otw-KWT'!AL79</f>
        <v>0</v>
      </c>
      <c r="AP79" s="206"/>
    </row>
    <row r="80" spans="1:42" x14ac:dyDescent="0.25">
      <c r="A80" s="236" t="str">
        <f t="shared" si="1"/>
        <v>Kuwait</v>
      </c>
      <c r="B80" s="206" t="s">
        <v>34</v>
      </c>
      <c r="C80" s="206" t="s">
        <v>33</v>
      </c>
      <c r="D80" s="222" t="s">
        <v>767</v>
      </c>
      <c r="E80">
        <v>644</v>
      </c>
      <c r="F80" s="225" t="s">
        <v>766</v>
      </c>
      <c r="G80" s="132" t="s">
        <v>765</v>
      </c>
      <c r="H80" s="224" t="s">
        <v>764</v>
      </c>
      <c r="I80" s="223" t="s">
        <v>763</v>
      </c>
      <c r="J80" s="212" t="s">
        <v>36</v>
      </c>
      <c r="K80" s="206" t="s">
        <v>3668</v>
      </c>
      <c r="L80" s="206">
        <v>14</v>
      </c>
      <c r="M80" s="206" t="s">
        <v>3656</v>
      </c>
      <c r="N80" s="206">
        <v>202</v>
      </c>
      <c r="O80" s="206" t="s">
        <v>3652</v>
      </c>
      <c r="P80" s="287"/>
      <c r="Q80" s="287"/>
      <c r="R80" s="287"/>
      <c r="S80" s="287"/>
      <c r="T80" s="287"/>
      <c r="U80" s="287"/>
      <c r="V80" s="287"/>
      <c r="W80" s="287"/>
      <c r="X80" s="287"/>
      <c r="Y80" s="220">
        <f>'T1-FDI-Otw-UAE'!Y80+'T1-FDI-Otw-BHR'!Y80+'T1-FDI-Otw-KSA'!Y80+'T1-FDI-Otw-OMN'!Y80+'T1-FDI-Otw-QAT'!Y80+'T1-FDI-Otw-KWT'!Y80</f>
        <v>0</v>
      </c>
      <c r="Z80" s="220">
        <f>'T1-FDI-Otw-UAE'!Z80+'T1-FDI-Otw-BHR'!Z80+'T1-FDI-Otw-KSA'!Z80+'T1-FDI-Otw-OMN'!Z80+'T1-FDI-Otw-QAT'!Z80+'T1-FDI-Otw-KWT'!Z80</f>
        <v>0</v>
      </c>
      <c r="AA80" s="220">
        <f>'T1-FDI-Otw-UAE'!AA80+'T1-FDI-Otw-BHR'!AA80+'T1-FDI-Otw-KSA'!AA80+'T1-FDI-Otw-OMN'!AA80+'T1-FDI-Otw-QAT'!AA80+'T1-FDI-Otw-KWT'!AA80</f>
        <v>0</v>
      </c>
      <c r="AB80" s="220">
        <f>'T1-FDI-Otw-UAE'!AB80+'T1-FDI-Otw-BHR'!AB80+'T1-FDI-Otw-KSA'!AB80+'T1-FDI-Otw-OMN'!AB80+'T1-FDI-Otw-QAT'!AB80+'T1-FDI-Otw-KWT'!AB80</f>
        <v>0</v>
      </c>
      <c r="AC80" s="220">
        <f>'T1-FDI-Otw-UAE'!AC80+'T1-FDI-Otw-BHR'!AC80+'T1-FDI-Otw-KSA'!AC80+'T1-FDI-Otw-OMN'!AC80+'T1-FDI-Otw-QAT'!AC80+'T1-FDI-Otw-KWT'!AC80</f>
        <v>0</v>
      </c>
      <c r="AD80" s="220">
        <f>'T1-FDI-Otw-UAE'!AD80+'T1-FDI-Otw-BHR'!AD80+'T1-FDI-Otw-KSA'!AD80+'T1-FDI-Otw-OMN'!AD80+'T1-FDI-Otw-QAT'!AD80+'T1-FDI-Otw-KWT'!AD80</f>
        <v>0</v>
      </c>
      <c r="AE80" s="220">
        <f>'T1-FDI-Otw-UAE'!AE80+'T1-FDI-Otw-BHR'!AE80+'T1-FDI-Otw-KSA'!AE80+'T1-FDI-Otw-OMN'!AE80+'T1-FDI-Otw-QAT'!AE80+'T1-FDI-Otw-KWT'!AE80</f>
        <v>0</v>
      </c>
      <c r="AF80" s="220">
        <f>'T1-FDI-Otw-UAE'!AF80+'T1-FDI-Otw-BHR'!AF80+'T1-FDI-Otw-KSA'!AF80+'T1-FDI-Otw-OMN'!AF80+'T1-FDI-Otw-QAT'!AF80+'T1-FDI-Otw-KWT'!AF80</f>
        <v>0</v>
      </c>
      <c r="AG80" s="220">
        <f>'T1-FDI-Otw-UAE'!AG80+'T1-FDI-Otw-BHR'!AG80+'T1-FDI-Otw-KSA'!AG80+'T1-FDI-Otw-OMN'!AG80+'T1-FDI-Otw-QAT'!AG80+'T1-FDI-Otw-KWT'!AG80</f>
        <v>0</v>
      </c>
      <c r="AH80" s="220">
        <f>'T1-FDI-Otw-UAE'!AH80+'T1-FDI-Otw-BHR'!AH80+'T1-FDI-Otw-KSA'!AH80+'T1-FDI-Otw-OMN'!AH80+'T1-FDI-Otw-QAT'!AH80+'T1-FDI-Otw-KWT'!AH80</f>
        <v>0</v>
      </c>
      <c r="AI80" s="220">
        <f>'T1-FDI-Otw-UAE'!AI80+'T1-FDI-Otw-BHR'!AI80+'T1-FDI-Otw-KSA'!AI80+'T1-FDI-Otw-OMN'!AI80+'T1-FDI-Otw-QAT'!AI80+'T1-FDI-Otw-KWT'!AI80</f>
        <v>0</v>
      </c>
      <c r="AJ80" s="220">
        <f>'T1-FDI-Otw-UAE'!AJ80+'T1-FDI-Otw-BHR'!AJ80+'T1-FDI-Otw-KSA'!AJ80+'T1-FDI-Otw-OMN'!AJ80+'T1-FDI-Otw-QAT'!AJ80+'T1-FDI-Otw-KWT'!AJ80</f>
        <v>0</v>
      </c>
      <c r="AK80" s="220">
        <f>'T1-FDI-Otw-UAE'!AK80+'T1-FDI-Otw-BHR'!AK80+'T1-FDI-Otw-KSA'!AK80+'T1-FDI-Otw-OMN'!AK80+'T1-FDI-Otw-QAT'!AK80+'T1-FDI-Otw-KWT'!AK80</f>
        <v>0</v>
      </c>
      <c r="AL80" s="220">
        <f>'T1-FDI-Otw-UAE'!AL80+'T1-FDI-Otw-BHR'!AL80+'T1-FDI-Otw-KSA'!AL80+'T1-FDI-Otw-OMN'!AL80+'T1-FDI-Otw-QAT'!AL80+'T1-FDI-Otw-KWT'!AL80</f>
        <v>0</v>
      </c>
      <c r="AP80" s="206"/>
    </row>
    <row r="81" spans="1:42" x14ac:dyDescent="0.25">
      <c r="A81" s="236" t="str">
        <f t="shared" si="1"/>
        <v>Kuwait</v>
      </c>
      <c r="B81" s="206" t="s">
        <v>34</v>
      </c>
      <c r="C81" s="206" t="s">
        <v>33</v>
      </c>
      <c r="D81" s="222" t="s">
        <v>762</v>
      </c>
      <c r="E81">
        <v>323</v>
      </c>
      <c r="F81" s="225" t="s">
        <v>762</v>
      </c>
      <c r="G81" s="132" t="s">
        <v>761</v>
      </c>
      <c r="H81" s="224" t="s">
        <v>760</v>
      </c>
      <c r="I81" s="223" t="s">
        <v>759</v>
      </c>
      <c r="J81" s="212" t="s">
        <v>36</v>
      </c>
      <c r="K81" s="206" t="s">
        <v>3660</v>
      </c>
      <c r="L81" s="206">
        <v>5</v>
      </c>
      <c r="M81" s="206" t="s">
        <v>3658</v>
      </c>
      <c r="N81" s="206">
        <v>419</v>
      </c>
      <c r="O81" s="206" t="s">
        <v>3659</v>
      </c>
      <c r="P81" s="287"/>
      <c r="Q81" s="287"/>
      <c r="R81" s="287"/>
      <c r="S81" s="287"/>
      <c r="T81" s="287"/>
      <c r="U81" s="287"/>
      <c r="V81" s="287"/>
      <c r="W81" s="287"/>
      <c r="X81" s="287"/>
      <c r="Y81" s="220">
        <f>'T1-FDI-Otw-UAE'!Y81+'T1-FDI-Otw-BHR'!Y81+'T1-FDI-Otw-KSA'!Y81+'T1-FDI-Otw-OMN'!Y81+'T1-FDI-Otw-QAT'!Y81+'T1-FDI-Otw-KWT'!Y81</f>
        <v>0</v>
      </c>
      <c r="Z81" s="220">
        <f>'T1-FDI-Otw-UAE'!Z81+'T1-FDI-Otw-BHR'!Z81+'T1-FDI-Otw-KSA'!Z81+'T1-FDI-Otw-OMN'!Z81+'T1-FDI-Otw-QAT'!Z81+'T1-FDI-Otw-KWT'!Z81</f>
        <v>0</v>
      </c>
      <c r="AA81" s="220">
        <f>'T1-FDI-Otw-UAE'!AA81+'T1-FDI-Otw-BHR'!AA81+'T1-FDI-Otw-KSA'!AA81+'T1-FDI-Otw-OMN'!AA81+'T1-FDI-Otw-QAT'!AA81+'T1-FDI-Otw-KWT'!AA81</f>
        <v>0</v>
      </c>
      <c r="AB81" s="220">
        <f>'T1-FDI-Otw-UAE'!AB81+'T1-FDI-Otw-BHR'!AB81+'T1-FDI-Otw-KSA'!AB81+'T1-FDI-Otw-OMN'!AB81+'T1-FDI-Otw-QAT'!AB81+'T1-FDI-Otw-KWT'!AB81</f>
        <v>0</v>
      </c>
      <c r="AC81" s="220">
        <f>'T1-FDI-Otw-UAE'!AC81+'T1-FDI-Otw-BHR'!AC81+'T1-FDI-Otw-KSA'!AC81+'T1-FDI-Otw-OMN'!AC81+'T1-FDI-Otw-QAT'!AC81+'T1-FDI-Otw-KWT'!AC81</f>
        <v>0</v>
      </c>
      <c r="AD81" s="220">
        <f>'T1-FDI-Otw-UAE'!AD81+'T1-FDI-Otw-BHR'!AD81+'T1-FDI-Otw-KSA'!AD81+'T1-FDI-Otw-OMN'!AD81+'T1-FDI-Otw-QAT'!AD81+'T1-FDI-Otw-KWT'!AD81</f>
        <v>0</v>
      </c>
      <c r="AE81" s="220">
        <f>'T1-FDI-Otw-UAE'!AE81+'T1-FDI-Otw-BHR'!AE81+'T1-FDI-Otw-KSA'!AE81+'T1-FDI-Otw-OMN'!AE81+'T1-FDI-Otw-QAT'!AE81+'T1-FDI-Otw-KWT'!AE81</f>
        <v>0</v>
      </c>
      <c r="AF81" s="220">
        <f>'T1-FDI-Otw-UAE'!AF81+'T1-FDI-Otw-BHR'!AF81+'T1-FDI-Otw-KSA'!AF81+'T1-FDI-Otw-OMN'!AF81+'T1-FDI-Otw-QAT'!AF81+'T1-FDI-Otw-KWT'!AF81</f>
        <v>0</v>
      </c>
      <c r="AG81" s="220">
        <f>'T1-FDI-Otw-UAE'!AG81+'T1-FDI-Otw-BHR'!AG81+'T1-FDI-Otw-KSA'!AG81+'T1-FDI-Otw-OMN'!AG81+'T1-FDI-Otw-QAT'!AG81+'T1-FDI-Otw-KWT'!AG81</f>
        <v>0</v>
      </c>
      <c r="AH81" s="220">
        <f>'T1-FDI-Otw-UAE'!AH81+'T1-FDI-Otw-BHR'!AH81+'T1-FDI-Otw-KSA'!AH81+'T1-FDI-Otw-OMN'!AH81+'T1-FDI-Otw-QAT'!AH81+'T1-FDI-Otw-KWT'!AH81</f>
        <v>0</v>
      </c>
      <c r="AI81" s="220">
        <f>'T1-FDI-Otw-UAE'!AI81+'T1-FDI-Otw-BHR'!AI81+'T1-FDI-Otw-KSA'!AI81+'T1-FDI-Otw-OMN'!AI81+'T1-FDI-Otw-QAT'!AI81+'T1-FDI-Otw-KWT'!AI81</f>
        <v>0</v>
      </c>
      <c r="AJ81" s="220">
        <f>'T1-FDI-Otw-UAE'!AJ81+'T1-FDI-Otw-BHR'!AJ81+'T1-FDI-Otw-KSA'!AJ81+'T1-FDI-Otw-OMN'!AJ81+'T1-FDI-Otw-QAT'!AJ81+'T1-FDI-Otw-KWT'!AJ81</f>
        <v>0</v>
      </c>
      <c r="AK81" s="220">
        <f>'T1-FDI-Otw-UAE'!AK81+'T1-FDI-Otw-BHR'!AK81+'T1-FDI-Otw-KSA'!AK81+'T1-FDI-Otw-OMN'!AK81+'T1-FDI-Otw-QAT'!AK81+'T1-FDI-Otw-KWT'!AK81</f>
        <v>0</v>
      </c>
      <c r="AL81" s="220">
        <f>'T1-FDI-Otw-UAE'!AL81+'T1-FDI-Otw-BHR'!AL81+'T1-FDI-Otw-KSA'!AL81+'T1-FDI-Otw-OMN'!AL81+'T1-FDI-Otw-QAT'!AL81+'T1-FDI-Otw-KWT'!AL81</f>
        <v>0</v>
      </c>
      <c r="AP81" s="206"/>
    </row>
    <row r="82" spans="1:42" x14ac:dyDescent="0.25">
      <c r="A82" s="236" t="str">
        <f t="shared" si="1"/>
        <v>Kuwait</v>
      </c>
      <c r="B82" s="206" t="s">
        <v>34</v>
      </c>
      <c r="C82" s="206" t="s">
        <v>33</v>
      </c>
      <c r="D82" s="222" t="s">
        <v>758</v>
      </c>
      <c r="E82">
        <v>816</v>
      </c>
      <c r="F82" s="225" t="s">
        <v>758</v>
      </c>
      <c r="G82" s="132" t="s">
        <v>757</v>
      </c>
      <c r="H82" s="224" t="s">
        <v>756</v>
      </c>
      <c r="I82" s="223" t="s">
        <v>755</v>
      </c>
      <c r="J82" s="212" t="s">
        <v>36</v>
      </c>
      <c r="K82" s="206" t="s">
        <v>36</v>
      </c>
      <c r="L82" s="206" t="s">
        <v>36</v>
      </c>
      <c r="M82" s="206" t="s">
        <v>3671</v>
      </c>
      <c r="N82" s="206">
        <v>154</v>
      </c>
      <c r="O82" s="206" t="s">
        <v>3650</v>
      </c>
      <c r="P82" s="287"/>
      <c r="Q82" s="287"/>
      <c r="R82" s="287"/>
      <c r="S82" s="287"/>
      <c r="T82" s="287"/>
      <c r="U82" s="287"/>
      <c r="V82" s="287"/>
      <c r="W82" s="287"/>
      <c r="X82" s="287"/>
      <c r="Y82" s="220">
        <f>'T1-FDI-Otw-UAE'!Y82+'T1-FDI-Otw-BHR'!Y82+'T1-FDI-Otw-KSA'!Y82+'T1-FDI-Otw-OMN'!Y82+'T1-FDI-Otw-QAT'!Y82+'T1-FDI-Otw-KWT'!Y82</f>
        <v>0</v>
      </c>
      <c r="Z82" s="220">
        <f>'T1-FDI-Otw-UAE'!Z82+'T1-FDI-Otw-BHR'!Z82+'T1-FDI-Otw-KSA'!Z82+'T1-FDI-Otw-OMN'!Z82+'T1-FDI-Otw-QAT'!Z82+'T1-FDI-Otw-KWT'!Z82</f>
        <v>0</v>
      </c>
      <c r="AA82" s="220">
        <f>'T1-FDI-Otw-UAE'!AA82+'T1-FDI-Otw-BHR'!AA82+'T1-FDI-Otw-KSA'!AA82+'T1-FDI-Otw-OMN'!AA82+'T1-FDI-Otw-QAT'!AA82+'T1-FDI-Otw-KWT'!AA82</f>
        <v>0</v>
      </c>
      <c r="AB82" s="220">
        <f>'T1-FDI-Otw-UAE'!AB82+'T1-FDI-Otw-BHR'!AB82+'T1-FDI-Otw-KSA'!AB82+'T1-FDI-Otw-OMN'!AB82+'T1-FDI-Otw-QAT'!AB82+'T1-FDI-Otw-KWT'!AB82</f>
        <v>0</v>
      </c>
      <c r="AC82" s="220">
        <f>'T1-FDI-Otw-UAE'!AC82+'T1-FDI-Otw-BHR'!AC82+'T1-FDI-Otw-KSA'!AC82+'T1-FDI-Otw-OMN'!AC82+'T1-FDI-Otw-QAT'!AC82+'T1-FDI-Otw-KWT'!AC82</f>
        <v>0</v>
      </c>
      <c r="AD82" s="220">
        <f>'T1-FDI-Otw-UAE'!AD82+'T1-FDI-Otw-BHR'!AD82+'T1-FDI-Otw-KSA'!AD82+'T1-FDI-Otw-OMN'!AD82+'T1-FDI-Otw-QAT'!AD82+'T1-FDI-Otw-KWT'!AD82</f>
        <v>0</v>
      </c>
      <c r="AE82" s="220">
        <f>'T1-FDI-Otw-UAE'!AE82+'T1-FDI-Otw-BHR'!AE82+'T1-FDI-Otw-KSA'!AE82+'T1-FDI-Otw-OMN'!AE82+'T1-FDI-Otw-QAT'!AE82+'T1-FDI-Otw-KWT'!AE82</f>
        <v>0</v>
      </c>
      <c r="AF82" s="220">
        <f>'T1-FDI-Otw-UAE'!AF82+'T1-FDI-Otw-BHR'!AF82+'T1-FDI-Otw-KSA'!AF82+'T1-FDI-Otw-OMN'!AF82+'T1-FDI-Otw-QAT'!AF82+'T1-FDI-Otw-KWT'!AF82</f>
        <v>0</v>
      </c>
      <c r="AG82" s="220">
        <f>'T1-FDI-Otw-UAE'!AG82+'T1-FDI-Otw-BHR'!AG82+'T1-FDI-Otw-KSA'!AG82+'T1-FDI-Otw-OMN'!AG82+'T1-FDI-Otw-QAT'!AG82+'T1-FDI-Otw-KWT'!AG82</f>
        <v>0</v>
      </c>
      <c r="AH82" s="220">
        <f>'T1-FDI-Otw-UAE'!AH82+'T1-FDI-Otw-BHR'!AH82+'T1-FDI-Otw-KSA'!AH82+'T1-FDI-Otw-OMN'!AH82+'T1-FDI-Otw-QAT'!AH82+'T1-FDI-Otw-KWT'!AH82</f>
        <v>0</v>
      </c>
      <c r="AI82" s="220">
        <f>'T1-FDI-Otw-UAE'!AI82+'T1-FDI-Otw-BHR'!AI82+'T1-FDI-Otw-KSA'!AI82+'T1-FDI-Otw-OMN'!AI82+'T1-FDI-Otw-QAT'!AI82+'T1-FDI-Otw-KWT'!AI82</f>
        <v>0</v>
      </c>
      <c r="AJ82" s="220">
        <f>'T1-FDI-Otw-UAE'!AJ82+'T1-FDI-Otw-BHR'!AJ82+'T1-FDI-Otw-KSA'!AJ82+'T1-FDI-Otw-OMN'!AJ82+'T1-FDI-Otw-QAT'!AJ82+'T1-FDI-Otw-KWT'!AJ82</f>
        <v>0</v>
      </c>
      <c r="AK82" s="220">
        <f>'T1-FDI-Otw-UAE'!AK82+'T1-FDI-Otw-BHR'!AK82+'T1-FDI-Otw-KSA'!AK82+'T1-FDI-Otw-OMN'!AK82+'T1-FDI-Otw-QAT'!AK82+'T1-FDI-Otw-KWT'!AK82</f>
        <v>0</v>
      </c>
      <c r="AL82" s="220">
        <f>'T1-FDI-Otw-UAE'!AL82+'T1-FDI-Otw-BHR'!AL82+'T1-FDI-Otw-KSA'!AL82+'T1-FDI-Otw-OMN'!AL82+'T1-FDI-Otw-QAT'!AL82+'T1-FDI-Otw-KWT'!AL82</f>
        <v>0</v>
      </c>
      <c r="AP82" s="206"/>
    </row>
    <row r="83" spans="1:42" x14ac:dyDescent="0.25">
      <c r="A83" s="236" t="str">
        <f t="shared" si="1"/>
        <v>Kuwait</v>
      </c>
      <c r="B83" s="206" t="s">
        <v>34</v>
      </c>
      <c r="C83" s="206" t="s">
        <v>33</v>
      </c>
      <c r="D83" s="222" t="s">
        <v>754</v>
      </c>
      <c r="E83">
        <v>819</v>
      </c>
      <c r="F83" s="225" t="s">
        <v>753</v>
      </c>
      <c r="G83" s="132" t="s">
        <v>752</v>
      </c>
      <c r="H83" s="224" t="s">
        <v>751</v>
      </c>
      <c r="I83" s="223" t="s">
        <v>750</v>
      </c>
      <c r="J83" s="212" t="s">
        <v>36</v>
      </c>
      <c r="K83" s="206" t="s">
        <v>36</v>
      </c>
      <c r="L83" s="206" t="s">
        <v>36</v>
      </c>
      <c r="M83" s="206" t="s">
        <v>3672</v>
      </c>
      <c r="N83" s="206">
        <v>54</v>
      </c>
      <c r="O83" s="206" t="s">
        <v>3654</v>
      </c>
      <c r="P83" s="287"/>
      <c r="Q83" s="287"/>
      <c r="R83" s="287"/>
      <c r="S83" s="287"/>
      <c r="T83" s="287"/>
      <c r="U83" s="287"/>
      <c r="V83" s="287"/>
      <c r="W83" s="287"/>
      <c r="X83" s="287"/>
      <c r="Y83" s="220">
        <f>'T1-FDI-Otw-UAE'!Y83+'T1-FDI-Otw-BHR'!Y83+'T1-FDI-Otw-KSA'!Y83+'T1-FDI-Otw-OMN'!Y83+'T1-FDI-Otw-QAT'!Y83+'T1-FDI-Otw-KWT'!Y83</f>
        <v>0</v>
      </c>
      <c r="Z83" s="220">
        <f>'T1-FDI-Otw-UAE'!Z83+'T1-FDI-Otw-BHR'!Z83+'T1-FDI-Otw-KSA'!Z83+'T1-FDI-Otw-OMN'!Z83+'T1-FDI-Otw-QAT'!Z83+'T1-FDI-Otw-KWT'!Z83</f>
        <v>0</v>
      </c>
      <c r="AA83" s="220">
        <f>'T1-FDI-Otw-UAE'!AA83+'T1-FDI-Otw-BHR'!AA83+'T1-FDI-Otw-KSA'!AA83+'T1-FDI-Otw-OMN'!AA83+'T1-FDI-Otw-QAT'!AA83+'T1-FDI-Otw-KWT'!AA83</f>
        <v>0</v>
      </c>
      <c r="AB83" s="220">
        <f>'T1-FDI-Otw-UAE'!AB83+'T1-FDI-Otw-BHR'!AB83+'T1-FDI-Otw-KSA'!AB83+'T1-FDI-Otw-OMN'!AB83+'T1-FDI-Otw-QAT'!AB83+'T1-FDI-Otw-KWT'!AB83</f>
        <v>0</v>
      </c>
      <c r="AC83" s="220">
        <f>'T1-FDI-Otw-UAE'!AC83+'T1-FDI-Otw-BHR'!AC83+'T1-FDI-Otw-KSA'!AC83+'T1-FDI-Otw-OMN'!AC83+'T1-FDI-Otw-QAT'!AC83+'T1-FDI-Otw-KWT'!AC83</f>
        <v>0</v>
      </c>
      <c r="AD83" s="220">
        <f>'T1-FDI-Otw-UAE'!AD83+'T1-FDI-Otw-BHR'!AD83+'T1-FDI-Otw-KSA'!AD83+'T1-FDI-Otw-OMN'!AD83+'T1-FDI-Otw-QAT'!AD83+'T1-FDI-Otw-KWT'!AD83</f>
        <v>0</v>
      </c>
      <c r="AE83" s="220">
        <f>'T1-FDI-Otw-UAE'!AE83+'T1-FDI-Otw-BHR'!AE83+'T1-FDI-Otw-KSA'!AE83+'T1-FDI-Otw-OMN'!AE83+'T1-FDI-Otw-QAT'!AE83+'T1-FDI-Otw-KWT'!AE83</f>
        <v>0</v>
      </c>
      <c r="AF83" s="220">
        <f>'T1-FDI-Otw-UAE'!AF83+'T1-FDI-Otw-BHR'!AF83+'T1-FDI-Otw-KSA'!AF83+'T1-FDI-Otw-OMN'!AF83+'T1-FDI-Otw-QAT'!AF83+'T1-FDI-Otw-KWT'!AF83</f>
        <v>0</v>
      </c>
      <c r="AG83" s="220">
        <f>'T1-FDI-Otw-UAE'!AG83+'T1-FDI-Otw-BHR'!AG83+'T1-FDI-Otw-KSA'!AG83+'T1-FDI-Otw-OMN'!AG83+'T1-FDI-Otw-QAT'!AG83+'T1-FDI-Otw-KWT'!AG83</f>
        <v>0</v>
      </c>
      <c r="AH83" s="220">
        <f>'T1-FDI-Otw-UAE'!AH83+'T1-FDI-Otw-BHR'!AH83+'T1-FDI-Otw-KSA'!AH83+'T1-FDI-Otw-OMN'!AH83+'T1-FDI-Otw-QAT'!AH83+'T1-FDI-Otw-KWT'!AH83</f>
        <v>0</v>
      </c>
      <c r="AI83" s="220">
        <f>'T1-FDI-Otw-UAE'!AI83+'T1-FDI-Otw-BHR'!AI83+'T1-FDI-Otw-KSA'!AI83+'T1-FDI-Otw-OMN'!AI83+'T1-FDI-Otw-QAT'!AI83+'T1-FDI-Otw-KWT'!AI83</f>
        <v>0</v>
      </c>
      <c r="AJ83" s="220">
        <f>'T1-FDI-Otw-UAE'!AJ83+'T1-FDI-Otw-BHR'!AJ83+'T1-FDI-Otw-KSA'!AJ83+'T1-FDI-Otw-OMN'!AJ83+'T1-FDI-Otw-QAT'!AJ83+'T1-FDI-Otw-KWT'!AJ83</f>
        <v>0</v>
      </c>
      <c r="AK83" s="220">
        <f>'T1-FDI-Otw-UAE'!AK83+'T1-FDI-Otw-BHR'!AK83+'T1-FDI-Otw-KSA'!AK83+'T1-FDI-Otw-OMN'!AK83+'T1-FDI-Otw-QAT'!AK83+'T1-FDI-Otw-KWT'!AK83</f>
        <v>0</v>
      </c>
      <c r="AL83" s="220">
        <f>'T1-FDI-Otw-UAE'!AL83+'T1-FDI-Otw-BHR'!AL83+'T1-FDI-Otw-KSA'!AL83+'T1-FDI-Otw-OMN'!AL83+'T1-FDI-Otw-QAT'!AL83+'T1-FDI-Otw-KWT'!AL83</f>
        <v>0</v>
      </c>
      <c r="AP83" s="206"/>
    </row>
    <row r="84" spans="1:42" x14ac:dyDescent="0.25">
      <c r="A84" s="236" t="str">
        <f t="shared" si="1"/>
        <v>Kuwait</v>
      </c>
      <c r="B84" s="206" t="s">
        <v>34</v>
      </c>
      <c r="C84" s="206" t="s">
        <v>33</v>
      </c>
      <c r="D84" s="222" t="s">
        <v>749</v>
      </c>
      <c r="E84">
        <v>172</v>
      </c>
      <c r="F84" s="225" t="s">
        <v>749</v>
      </c>
      <c r="G84" s="132" t="s">
        <v>748</v>
      </c>
      <c r="H84" s="224" t="s">
        <v>747</v>
      </c>
      <c r="I84" s="223" t="s">
        <v>746</v>
      </c>
      <c r="J84" s="212" t="s">
        <v>31</v>
      </c>
      <c r="K84" s="206" t="s">
        <v>36</v>
      </c>
      <c r="L84" s="206" t="s">
        <v>36</v>
      </c>
      <c r="M84" s="206" t="s">
        <v>3671</v>
      </c>
      <c r="N84" s="206">
        <v>154</v>
      </c>
      <c r="O84" s="206" t="s">
        <v>3650</v>
      </c>
      <c r="P84" s="287"/>
      <c r="Q84" s="287"/>
      <c r="R84" s="287"/>
      <c r="S84" s="287"/>
      <c r="T84" s="287"/>
      <c r="U84" s="287"/>
      <c r="V84" s="287"/>
      <c r="W84" s="287"/>
      <c r="X84" s="287"/>
      <c r="Y84" s="220">
        <f>'T1-FDI-Otw-UAE'!Y84+'T1-FDI-Otw-BHR'!Y84+'T1-FDI-Otw-KSA'!Y84+'T1-FDI-Otw-OMN'!Y84+'T1-FDI-Otw-QAT'!Y84+'T1-FDI-Otw-KWT'!Y84</f>
        <v>-108.01999086999999</v>
      </c>
      <c r="Z84" s="220">
        <f>'T1-FDI-Otw-UAE'!Z84+'T1-FDI-Otw-BHR'!Z84+'T1-FDI-Otw-KSA'!Z84+'T1-FDI-Otw-OMN'!Z84+'T1-FDI-Otw-QAT'!Z84+'T1-FDI-Otw-KWT'!Z84</f>
        <v>-115.57798235999999</v>
      </c>
      <c r="AA84" s="220">
        <f>'T1-FDI-Otw-UAE'!AA84+'T1-FDI-Otw-BHR'!AA84+'T1-FDI-Otw-KSA'!AA84+'T1-FDI-Otw-OMN'!AA84+'T1-FDI-Otw-QAT'!AA84+'T1-FDI-Otw-KWT'!AA84</f>
        <v>-83.667026660000005</v>
      </c>
      <c r="AB84" s="220">
        <f>'T1-FDI-Otw-UAE'!AB84+'T1-FDI-Otw-BHR'!AB84+'T1-FDI-Otw-KSA'!AB84+'T1-FDI-Otw-OMN'!AB84+'T1-FDI-Otw-QAT'!AB84+'T1-FDI-Otw-KWT'!AB84</f>
        <v>0</v>
      </c>
      <c r="AC84" s="220">
        <f>'T1-FDI-Otw-UAE'!AC84+'T1-FDI-Otw-BHR'!AC84+'T1-FDI-Otw-KSA'!AC84+'T1-FDI-Otw-OMN'!AC84+'T1-FDI-Otw-QAT'!AC84+'T1-FDI-Otw-KWT'!AC84</f>
        <v>-1.3791</v>
      </c>
      <c r="AD84" s="220">
        <f>'T1-FDI-Otw-UAE'!AD84+'T1-FDI-Otw-BHR'!AD84+'T1-FDI-Otw-KSA'!AD84+'T1-FDI-Otw-OMN'!AD84+'T1-FDI-Otw-QAT'!AD84+'T1-FDI-Otw-KWT'!AD84</f>
        <v>0</v>
      </c>
      <c r="AE84" s="220">
        <f>'T1-FDI-Otw-UAE'!AE84+'T1-FDI-Otw-BHR'!AE84+'T1-FDI-Otw-KSA'!AE84+'T1-FDI-Otw-OMN'!AE84+'T1-FDI-Otw-QAT'!AE84+'T1-FDI-Otw-KWT'!AE84</f>
        <v>-5.4435000000000002</v>
      </c>
      <c r="AF84" s="220">
        <f>'T1-FDI-Otw-UAE'!AF84+'T1-FDI-Otw-BHR'!AF84+'T1-FDI-Otw-KSA'!AF84+'T1-FDI-Otw-OMN'!AF84+'T1-FDI-Otw-QAT'!AF84+'T1-FDI-Otw-KWT'!AF84</f>
        <v>0</v>
      </c>
      <c r="AG84" s="220">
        <f>'T1-FDI-Otw-UAE'!AG84+'T1-FDI-Otw-BHR'!AG84+'T1-FDI-Otw-KSA'!AG84+'T1-FDI-Otw-OMN'!AG84+'T1-FDI-Otw-QAT'!AG84+'T1-FDI-Otw-KWT'!AG84</f>
        <v>-61.164300000000004</v>
      </c>
      <c r="AH84" s="220">
        <f>'T1-FDI-Otw-UAE'!AH84+'T1-FDI-Otw-BHR'!AH84+'T1-FDI-Otw-KSA'!AH84+'T1-FDI-Otw-OMN'!AH84+'T1-FDI-Otw-QAT'!AH84+'T1-FDI-Otw-KWT'!AH84</f>
        <v>-21.754999999999999</v>
      </c>
      <c r="AI84" s="220">
        <f>'T1-FDI-Otw-UAE'!AI84+'T1-FDI-Otw-BHR'!AI84+'T1-FDI-Otw-KSA'!AI84+'T1-FDI-Otw-OMN'!AI84+'T1-FDI-Otw-QAT'!AI84+'T1-FDI-Otw-KWT'!AI84</f>
        <v>-8.9871999999999996</v>
      </c>
      <c r="AJ84" s="220">
        <f>'T1-FDI-Otw-UAE'!AJ84+'T1-FDI-Otw-BHR'!AJ84+'T1-FDI-Otw-KSA'!AJ84+'T1-FDI-Otw-OMN'!AJ84+'T1-FDI-Otw-QAT'!AJ84+'T1-FDI-Otw-KWT'!AJ84</f>
        <v>-18.406499999999998</v>
      </c>
      <c r="AK84" s="220">
        <f>'T1-FDI-Otw-UAE'!AK84+'T1-FDI-Otw-BHR'!AK84+'T1-FDI-Otw-KSA'!AK84+'T1-FDI-Otw-OMN'!AK84+'T1-FDI-Otw-QAT'!AK84+'T1-FDI-Otw-KWT'!AK84</f>
        <v>-18.121600000000001</v>
      </c>
      <c r="AL84" s="220">
        <f>'T1-FDI-Otw-UAE'!AL84+'T1-FDI-Otw-BHR'!AL84+'T1-FDI-Otw-KSA'!AL84+'T1-FDI-Otw-OMN'!AL84+'T1-FDI-Otw-QAT'!AL84+'T1-FDI-Otw-KWT'!AL84</f>
        <v>-24.5318</v>
      </c>
      <c r="AP84" s="206"/>
    </row>
    <row r="85" spans="1:42" x14ac:dyDescent="0.25">
      <c r="A85" s="236" t="str">
        <f t="shared" si="1"/>
        <v>Kuwait</v>
      </c>
      <c r="B85" s="206" t="s">
        <v>34</v>
      </c>
      <c r="C85" s="206" t="s">
        <v>33</v>
      </c>
      <c r="D85" s="222" t="s">
        <v>745</v>
      </c>
      <c r="E85">
        <v>132</v>
      </c>
      <c r="F85" s="225" t="s">
        <v>745</v>
      </c>
      <c r="G85" s="132" t="s">
        <v>744</v>
      </c>
      <c r="H85" s="224" t="s">
        <v>743</v>
      </c>
      <c r="I85" s="223" t="s">
        <v>742</v>
      </c>
      <c r="J85" s="212" t="s">
        <v>31</v>
      </c>
      <c r="K85" s="206" t="s">
        <v>36</v>
      </c>
      <c r="L85" s="206" t="s">
        <v>36</v>
      </c>
      <c r="M85" s="206" t="s">
        <v>3662</v>
      </c>
      <c r="N85" s="206">
        <v>155</v>
      </c>
      <c r="O85" s="206" t="s">
        <v>3650</v>
      </c>
      <c r="P85" s="287"/>
      <c r="Q85" s="287"/>
      <c r="R85" s="287"/>
      <c r="S85" s="287"/>
      <c r="T85" s="287"/>
      <c r="U85" s="287"/>
      <c r="V85" s="287"/>
      <c r="W85" s="287"/>
      <c r="X85" s="287"/>
      <c r="Y85" s="220">
        <f>'T1-FDI-Otw-UAE'!Y85+'T1-FDI-Otw-BHR'!Y85+'T1-FDI-Otw-KSA'!Y85+'T1-FDI-Otw-OMN'!Y85+'T1-FDI-Otw-QAT'!Y85+'T1-FDI-Otw-KWT'!Y85</f>
        <v>9903.1519656</v>
      </c>
      <c r="Z85" s="220">
        <f>'T1-FDI-Otw-UAE'!Z85+'T1-FDI-Otw-BHR'!Z85+'T1-FDI-Otw-KSA'!Z85+'T1-FDI-Otw-OMN'!Z85+'T1-FDI-Otw-QAT'!Z85+'T1-FDI-Otw-KWT'!Z85</f>
        <v>8877.7128000000012</v>
      </c>
      <c r="AA85" s="220">
        <f>'T1-FDI-Otw-UAE'!AA85+'T1-FDI-Otw-BHR'!AA85+'T1-FDI-Otw-KSA'!AA85+'T1-FDI-Otw-OMN'!AA85+'T1-FDI-Otw-QAT'!AA85+'T1-FDI-Otw-KWT'!AA85</f>
        <v>6874.7123389999997</v>
      </c>
      <c r="AB85" s="220">
        <f>'T1-FDI-Otw-UAE'!AB85+'T1-FDI-Otw-BHR'!AB85+'T1-FDI-Otw-KSA'!AB85+'T1-FDI-Otw-OMN'!AB85+'T1-FDI-Otw-QAT'!AB85+'T1-FDI-Otw-KWT'!AB85</f>
        <v>3225.7252786000004</v>
      </c>
      <c r="AC85" s="220">
        <f>'T1-FDI-Otw-UAE'!AC85+'T1-FDI-Otw-BHR'!AC85+'T1-FDI-Otw-KSA'!AC85+'T1-FDI-Otw-OMN'!AC85+'T1-FDI-Otw-QAT'!AC85+'T1-FDI-Otw-KWT'!AC85</f>
        <v>8915.5901728999997</v>
      </c>
      <c r="AD85" s="220">
        <f>'T1-FDI-Otw-UAE'!AD85+'T1-FDI-Otw-BHR'!AD85+'T1-FDI-Otw-KSA'!AD85+'T1-FDI-Otw-OMN'!AD85+'T1-FDI-Otw-QAT'!AD85+'T1-FDI-Otw-KWT'!AD85</f>
        <v>2592.5121543999999</v>
      </c>
      <c r="AE85" s="220">
        <f>'T1-FDI-Otw-UAE'!AE85+'T1-FDI-Otw-BHR'!AE85+'T1-FDI-Otw-KSA'!AE85+'T1-FDI-Otw-OMN'!AE85+'T1-FDI-Otw-QAT'!AE85+'T1-FDI-Otw-KWT'!AE85</f>
        <v>3985.6285101000003</v>
      </c>
      <c r="AF85" s="220">
        <f>'T1-FDI-Otw-UAE'!AF85+'T1-FDI-Otw-BHR'!AF85+'T1-FDI-Otw-KSA'!AF85+'T1-FDI-Otw-OMN'!AF85+'T1-FDI-Otw-QAT'!AF85+'T1-FDI-Otw-KWT'!AF85</f>
        <v>5979.2960549199997</v>
      </c>
      <c r="AG85" s="220">
        <f>'T1-FDI-Otw-UAE'!AG85+'T1-FDI-Otw-BHR'!AG85+'T1-FDI-Otw-KSA'!AG85+'T1-FDI-Otw-OMN'!AG85+'T1-FDI-Otw-QAT'!AG85+'T1-FDI-Otw-KWT'!AG85</f>
        <v>7389.1825325499995</v>
      </c>
      <c r="AH85" s="220">
        <f>'T1-FDI-Otw-UAE'!AH85+'T1-FDI-Otw-BHR'!AH85+'T1-FDI-Otw-KSA'!AH85+'T1-FDI-Otw-OMN'!AH85+'T1-FDI-Otw-QAT'!AH85+'T1-FDI-Otw-KWT'!AH85</f>
        <v>6252.1380809000011</v>
      </c>
      <c r="AI85" s="220">
        <f>'T1-FDI-Otw-UAE'!AI85+'T1-FDI-Otw-BHR'!AI85+'T1-FDI-Otw-KSA'!AI85+'T1-FDI-Otw-OMN'!AI85+'T1-FDI-Otw-QAT'!AI85+'T1-FDI-Otw-KWT'!AI85</f>
        <v>7206.4448910999999</v>
      </c>
      <c r="AJ85" s="220">
        <f>'T1-FDI-Otw-UAE'!AJ85+'T1-FDI-Otw-BHR'!AJ85+'T1-FDI-Otw-KSA'!AJ85+'T1-FDI-Otw-OMN'!AJ85+'T1-FDI-Otw-QAT'!AJ85+'T1-FDI-Otw-KWT'!AJ85</f>
        <v>8114.859109</v>
      </c>
      <c r="AK85" s="220">
        <f>'T1-FDI-Otw-UAE'!AK85+'T1-FDI-Otw-BHR'!AK85+'T1-FDI-Otw-KSA'!AK85+'T1-FDI-Otw-OMN'!AK85+'T1-FDI-Otw-QAT'!AK85+'T1-FDI-Otw-KWT'!AK85</f>
        <v>7975.4909785</v>
      </c>
      <c r="AL85" s="220">
        <f>'T1-FDI-Otw-UAE'!AL85+'T1-FDI-Otw-BHR'!AL85+'T1-FDI-Otw-KSA'!AL85+'T1-FDI-Otw-OMN'!AL85+'T1-FDI-Otw-QAT'!AL85+'T1-FDI-Otw-KWT'!AL85</f>
        <v>5522.0295239683346</v>
      </c>
      <c r="AP85" s="206"/>
    </row>
    <row r="86" spans="1:42" x14ac:dyDescent="0.25">
      <c r="A86" s="236" t="str">
        <f t="shared" si="1"/>
        <v>Kuwait</v>
      </c>
      <c r="B86" s="206" t="s">
        <v>34</v>
      </c>
      <c r="C86" s="206" t="s">
        <v>33</v>
      </c>
      <c r="D86" s="222" t="s">
        <v>741</v>
      </c>
      <c r="E86">
        <v>887</v>
      </c>
      <c r="F86" s="225" t="s">
        <v>741</v>
      </c>
      <c r="G86" s="132" t="s">
        <v>740</v>
      </c>
      <c r="H86" s="224" t="s">
        <v>739</v>
      </c>
      <c r="I86" s="223" t="s">
        <v>738</v>
      </c>
      <c r="J86" s="212" t="s">
        <v>36</v>
      </c>
      <c r="K86" s="206" t="s">
        <v>36</v>
      </c>
      <c r="L86" s="206" t="s">
        <v>36</v>
      </c>
      <c r="M86" s="206" t="s">
        <v>3653</v>
      </c>
      <c r="N86" s="206">
        <v>61</v>
      </c>
      <c r="O86" s="206" t="s">
        <v>3654</v>
      </c>
      <c r="P86" s="287"/>
      <c r="Q86" s="287"/>
      <c r="R86" s="287"/>
      <c r="S86" s="287"/>
      <c r="T86" s="287"/>
      <c r="U86" s="287"/>
      <c r="V86" s="287"/>
      <c r="W86" s="287"/>
      <c r="X86" s="287"/>
      <c r="Y86" s="220">
        <f>'T1-FDI-Otw-UAE'!Y86+'T1-FDI-Otw-BHR'!Y86+'T1-FDI-Otw-KSA'!Y86+'T1-FDI-Otw-OMN'!Y86+'T1-FDI-Otw-QAT'!Y86+'T1-FDI-Otw-KWT'!Y86</f>
        <v>0</v>
      </c>
      <c r="Z86" s="220">
        <f>'T1-FDI-Otw-UAE'!Z86+'T1-FDI-Otw-BHR'!Z86+'T1-FDI-Otw-KSA'!Z86+'T1-FDI-Otw-OMN'!Z86+'T1-FDI-Otw-QAT'!Z86+'T1-FDI-Otw-KWT'!Z86</f>
        <v>0</v>
      </c>
      <c r="AA86" s="220">
        <f>'T1-FDI-Otw-UAE'!AA86+'T1-FDI-Otw-BHR'!AA86+'T1-FDI-Otw-KSA'!AA86+'T1-FDI-Otw-OMN'!AA86+'T1-FDI-Otw-QAT'!AA86+'T1-FDI-Otw-KWT'!AA86</f>
        <v>0</v>
      </c>
      <c r="AB86" s="220">
        <f>'T1-FDI-Otw-UAE'!AB86+'T1-FDI-Otw-BHR'!AB86+'T1-FDI-Otw-KSA'!AB86+'T1-FDI-Otw-OMN'!AB86+'T1-FDI-Otw-QAT'!AB86+'T1-FDI-Otw-KWT'!AB86</f>
        <v>0</v>
      </c>
      <c r="AC86" s="220">
        <f>'T1-FDI-Otw-UAE'!AC86+'T1-FDI-Otw-BHR'!AC86+'T1-FDI-Otw-KSA'!AC86+'T1-FDI-Otw-OMN'!AC86+'T1-FDI-Otw-QAT'!AC86+'T1-FDI-Otw-KWT'!AC86</f>
        <v>0</v>
      </c>
      <c r="AD86" s="220">
        <f>'T1-FDI-Otw-UAE'!AD86+'T1-FDI-Otw-BHR'!AD86+'T1-FDI-Otw-KSA'!AD86+'T1-FDI-Otw-OMN'!AD86+'T1-FDI-Otw-QAT'!AD86+'T1-FDI-Otw-KWT'!AD86</f>
        <v>0</v>
      </c>
      <c r="AE86" s="220">
        <f>'T1-FDI-Otw-UAE'!AE86+'T1-FDI-Otw-BHR'!AE86+'T1-FDI-Otw-KSA'!AE86+'T1-FDI-Otw-OMN'!AE86+'T1-FDI-Otw-QAT'!AE86+'T1-FDI-Otw-KWT'!AE86</f>
        <v>0</v>
      </c>
      <c r="AF86" s="220">
        <f>'T1-FDI-Otw-UAE'!AF86+'T1-FDI-Otw-BHR'!AF86+'T1-FDI-Otw-KSA'!AF86+'T1-FDI-Otw-OMN'!AF86+'T1-FDI-Otw-QAT'!AF86+'T1-FDI-Otw-KWT'!AF86</f>
        <v>0</v>
      </c>
      <c r="AG86" s="220">
        <f>'T1-FDI-Otw-UAE'!AG86+'T1-FDI-Otw-BHR'!AG86+'T1-FDI-Otw-KSA'!AG86+'T1-FDI-Otw-OMN'!AG86+'T1-FDI-Otw-QAT'!AG86+'T1-FDI-Otw-KWT'!AG86</f>
        <v>0</v>
      </c>
      <c r="AH86" s="220">
        <f>'T1-FDI-Otw-UAE'!AH86+'T1-FDI-Otw-BHR'!AH86+'T1-FDI-Otw-KSA'!AH86+'T1-FDI-Otw-OMN'!AH86+'T1-FDI-Otw-QAT'!AH86+'T1-FDI-Otw-KWT'!AH86</f>
        <v>0</v>
      </c>
      <c r="AI86" s="220">
        <f>'T1-FDI-Otw-UAE'!AI86+'T1-FDI-Otw-BHR'!AI86+'T1-FDI-Otw-KSA'!AI86+'T1-FDI-Otw-OMN'!AI86+'T1-FDI-Otw-QAT'!AI86+'T1-FDI-Otw-KWT'!AI86</f>
        <v>0</v>
      </c>
      <c r="AJ86" s="220">
        <f>'T1-FDI-Otw-UAE'!AJ86+'T1-FDI-Otw-BHR'!AJ86+'T1-FDI-Otw-KSA'!AJ86+'T1-FDI-Otw-OMN'!AJ86+'T1-FDI-Otw-QAT'!AJ86+'T1-FDI-Otw-KWT'!AJ86</f>
        <v>0</v>
      </c>
      <c r="AK86" s="220">
        <f>'T1-FDI-Otw-UAE'!AK86+'T1-FDI-Otw-BHR'!AK86+'T1-FDI-Otw-KSA'!AK86+'T1-FDI-Otw-OMN'!AK86+'T1-FDI-Otw-QAT'!AK86+'T1-FDI-Otw-KWT'!AK86</f>
        <v>0</v>
      </c>
      <c r="AL86" s="220">
        <f>'T1-FDI-Otw-UAE'!AL86+'T1-FDI-Otw-BHR'!AL86+'T1-FDI-Otw-KSA'!AL86+'T1-FDI-Otw-OMN'!AL86+'T1-FDI-Otw-QAT'!AL86+'T1-FDI-Otw-KWT'!AL86</f>
        <v>0</v>
      </c>
      <c r="AP86" s="206"/>
    </row>
    <row r="87" spans="1:42" x14ac:dyDescent="0.25">
      <c r="A87" s="236" t="str">
        <f t="shared" si="1"/>
        <v>Kuwait</v>
      </c>
      <c r="B87" s="206" t="s">
        <v>34</v>
      </c>
      <c r="C87" s="206" t="s">
        <v>33</v>
      </c>
      <c r="D87" s="222" t="s">
        <v>737</v>
      </c>
      <c r="E87">
        <v>876</v>
      </c>
      <c r="F87" s="225" t="s">
        <v>737</v>
      </c>
      <c r="G87" s="132" t="s">
        <v>736</v>
      </c>
      <c r="H87" s="224" t="s">
        <v>735</v>
      </c>
      <c r="I87" s="223" t="s">
        <v>734</v>
      </c>
      <c r="J87" s="212" t="s">
        <v>36</v>
      </c>
      <c r="K87" s="206" t="s">
        <v>3668</v>
      </c>
      <c r="L87" s="206">
        <v>14</v>
      </c>
      <c r="M87" s="206" t="s">
        <v>3656</v>
      </c>
      <c r="N87" s="206">
        <v>202</v>
      </c>
      <c r="O87" s="206" t="s">
        <v>3652</v>
      </c>
      <c r="P87" s="287"/>
      <c r="Q87" s="287"/>
      <c r="R87" s="287"/>
      <c r="S87" s="287"/>
      <c r="T87" s="287"/>
      <c r="U87" s="287"/>
      <c r="V87" s="287"/>
      <c r="W87" s="287"/>
      <c r="X87" s="287"/>
      <c r="Y87" s="220">
        <f>'T1-FDI-Otw-UAE'!Y87+'T1-FDI-Otw-BHR'!Y87+'T1-FDI-Otw-KSA'!Y87+'T1-FDI-Otw-OMN'!Y87+'T1-FDI-Otw-QAT'!Y87+'T1-FDI-Otw-KWT'!Y87</f>
        <v>0</v>
      </c>
      <c r="Z87" s="220">
        <f>'T1-FDI-Otw-UAE'!Z87+'T1-FDI-Otw-BHR'!Z87+'T1-FDI-Otw-KSA'!Z87+'T1-FDI-Otw-OMN'!Z87+'T1-FDI-Otw-QAT'!Z87+'T1-FDI-Otw-KWT'!Z87</f>
        <v>0</v>
      </c>
      <c r="AA87" s="220">
        <f>'T1-FDI-Otw-UAE'!AA87+'T1-FDI-Otw-BHR'!AA87+'T1-FDI-Otw-KSA'!AA87+'T1-FDI-Otw-OMN'!AA87+'T1-FDI-Otw-QAT'!AA87+'T1-FDI-Otw-KWT'!AA87</f>
        <v>0</v>
      </c>
      <c r="AB87" s="220">
        <f>'T1-FDI-Otw-UAE'!AB87+'T1-FDI-Otw-BHR'!AB87+'T1-FDI-Otw-KSA'!AB87+'T1-FDI-Otw-OMN'!AB87+'T1-FDI-Otw-QAT'!AB87+'T1-FDI-Otw-KWT'!AB87</f>
        <v>0</v>
      </c>
      <c r="AC87" s="220">
        <f>'T1-FDI-Otw-UAE'!AC87+'T1-FDI-Otw-BHR'!AC87+'T1-FDI-Otw-KSA'!AC87+'T1-FDI-Otw-OMN'!AC87+'T1-FDI-Otw-QAT'!AC87+'T1-FDI-Otw-KWT'!AC87</f>
        <v>0</v>
      </c>
      <c r="AD87" s="220">
        <f>'T1-FDI-Otw-UAE'!AD87+'T1-FDI-Otw-BHR'!AD87+'T1-FDI-Otw-KSA'!AD87+'T1-FDI-Otw-OMN'!AD87+'T1-FDI-Otw-QAT'!AD87+'T1-FDI-Otw-KWT'!AD87</f>
        <v>0</v>
      </c>
      <c r="AE87" s="220">
        <f>'T1-FDI-Otw-UAE'!AE87+'T1-FDI-Otw-BHR'!AE87+'T1-FDI-Otw-KSA'!AE87+'T1-FDI-Otw-OMN'!AE87+'T1-FDI-Otw-QAT'!AE87+'T1-FDI-Otw-KWT'!AE87</f>
        <v>0</v>
      </c>
      <c r="AF87" s="220">
        <f>'T1-FDI-Otw-UAE'!AF87+'T1-FDI-Otw-BHR'!AF87+'T1-FDI-Otw-KSA'!AF87+'T1-FDI-Otw-OMN'!AF87+'T1-FDI-Otw-QAT'!AF87+'T1-FDI-Otw-KWT'!AF87</f>
        <v>0</v>
      </c>
      <c r="AG87" s="220">
        <f>'T1-FDI-Otw-UAE'!AG87+'T1-FDI-Otw-BHR'!AG87+'T1-FDI-Otw-KSA'!AG87+'T1-FDI-Otw-OMN'!AG87+'T1-FDI-Otw-QAT'!AG87+'T1-FDI-Otw-KWT'!AG87</f>
        <v>0</v>
      </c>
      <c r="AH87" s="220">
        <f>'T1-FDI-Otw-UAE'!AH87+'T1-FDI-Otw-BHR'!AH87+'T1-FDI-Otw-KSA'!AH87+'T1-FDI-Otw-OMN'!AH87+'T1-FDI-Otw-QAT'!AH87+'T1-FDI-Otw-KWT'!AH87</f>
        <v>0</v>
      </c>
      <c r="AI87" s="220">
        <f>'T1-FDI-Otw-UAE'!AI87+'T1-FDI-Otw-BHR'!AI87+'T1-FDI-Otw-KSA'!AI87+'T1-FDI-Otw-OMN'!AI87+'T1-FDI-Otw-QAT'!AI87+'T1-FDI-Otw-KWT'!AI87</f>
        <v>0</v>
      </c>
      <c r="AJ87" s="220">
        <f>'T1-FDI-Otw-UAE'!AJ87+'T1-FDI-Otw-BHR'!AJ87+'T1-FDI-Otw-KSA'!AJ87+'T1-FDI-Otw-OMN'!AJ87+'T1-FDI-Otw-QAT'!AJ87+'T1-FDI-Otw-KWT'!AJ87</f>
        <v>0</v>
      </c>
      <c r="AK87" s="220">
        <f>'T1-FDI-Otw-UAE'!AK87+'T1-FDI-Otw-BHR'!AK87+'T1-FDI-Otw-KSA'!AK87+'T1-FDI-Otw-OMN'!AK87+'T1-FDI-Otw-QAT'!AK87+'T1-FDI-Otw-KWT'!AK87</f>
        <v>0</v>
      </c>
      <c r="AL87" s="220">
        <f>'T1-FDI-Otw-UAE'!AL87+'T1-FDI-Otw-BHR'!AL87+'T1-FDI-Otw-KSA'!AL87+'T1-FDI-Otw-OMN'!AL87+'T1-FDI-Otw-QAT'!AL87+'T1-FDI-Otw-KWT'!AL87</f>
        <v>0</v>
      </c>
      <c r="AP87" s="206"/>
    </row>
    <row r="88" spans="1:42" x14ac:dyDescent="0.25">
      <c r="A88" s="236" t="str">
        <f t="shared" si="1"/>
        <v>Kuwait</v>
      </c>
      <c r="B88" s="206" t="s">
        <v>34</v>
      </c>
      <c r="C88" s="206" t="s">
        <v>33</v>
      </c>
      <c r="D88" s="222" t="s">
        <v>733</v>
      </c>
      <c r="E88">
        <v>646</v>
      </c>
      <c r="F88" s="225" t="s">
        <v>733</v>
      </c>
      <c r="G88" s="132" t="s">
        <v>732</v>
      </c>
      <c r="H88" s="224" t="s">
        <v>731</v>
      </c>
      <c r="I88" s="223" t="s">
        <v>730</v>
      </c>
      <c r="J88" s="212" t="s">
        <v>36</v>
      </c>
      <c r="K88" s="206" t="s">
        <v>3655</v>
      </c>
      <c r="L88" s="206">
        <v>17</v>
      </c>
      <c r="M88" s="206" t="s">
        <v>3656</v>
      </c>
      <c r="N88" s="206">
        <v>202</v>
      </c>
      <c r="O88" s="206" t="s">
        <v>3652</v>
      </c>
      <c r="P88" s="287"/>
      <c r="Q88" s="287"/>
      <c r="R88" s="287"/>
      <c r="S88" s="287"/>
      <c r="T88" s="287"/>
      <c r="U88" s="287"/>
      <c r="V88" s="287"/>
      <c r="W88" s="287"/>
      <c r="X88" s="287"/>
      <c r="Y88" s="220">
        <f>'T1-FDI-Otw-UAE'!Y88+'T1-FDI-Otw-BHR'!Y88+'T1-FDI-Otw-KSA'!Y88+'T1-FDI-Otw-OMN'!Y88+'T1-FDI-Otw-QAT'!Y88+'T1-FDI-Otw-KWT'!Y88</f>
        <v>0</v>
      </c>
      <c r="Z88" s="220">
        <f>'T1-FDI-Otw-UAE'!Z88+'T1-FDI-Otw-BHR'!Z88+'T1-FDI-Otw-KSA'!Z88+'T1-FDI-Otw-OMN'!Z88+'T1-FDI-Otw-QAT'!Z88+'T1-FDI-Otw-KWT'!Z88</f>
        <v>0</v>
      </c>
      <c r="AA88" s="220">
        <f>'T1-FDI-Otw-UAE'!AA88+'T1-FDI-Otw-BHR'!AA88+'T1-FDI-Otw-KSA'!AA88+'T1-FDI-Otw-OMN'!AA88+'T1-FDI-Otw-QAT'!AA88+'T1-FDI-Otw-KWT'!AA88</f>
        <v>0</v>
      </c>
      <c r="AB88" s="220">
        <f>'T1-FDI-Otw-UAE'!AB88+'T1-FDI-Otw-BHR'!AB88+'T1-FDI-Otw-KSA'!AB88+'T1-FDI-Otw-OMN'!AB88+'T1-FDI-Otw-QAT'!AB88+'T1-FDI-Otw-KWT'!AB88</f>
        <v>0</v>
      </c>
      <c r="AC88" s="220">
        <f>'T1-FDI-Otw-UAE'!AC88+'T1-FDI-Otw-BHR'!AC88+'T1-FDI-Otw-KSA'!AC88+'T1-FDI-Otw-OMN'!AC88+'T1-FDI-Otw-QAT'!AC88+'T1-FDI-Otw-KWT'!AC88</f>
        <v>0</v>
      </c>
      <c r="AD88" s="220">
        <f>'T1-FDI-Otw-UAE'!AD88+'T1-FDI-Otw-BHR'!AD88+'T1-FDI-Otw-KSA'!AD88+'T1-FDI-Otw-OMN'!AD88+'T1-FDI-Otw-QAT'!AD88+'T1-FDI-Otw-KWT'!AD88</f>
        <v>0</v>
      </c>
      <c r="AE88" s="220">
        <f>'T1-FDI-Otw-UAE'!AE88+'T1-FDI-Otw-BHR'!AE88+'T1-FDI-Otw-KSA'!AE88+'T1-FDI-Otw-OMN'!AE88+'T1-FDI-Otw-QAT'!AE88+'T1-FDI-Otw-KWT'!AE88</f>
        <v>0</v>
      </c>
      <c r="AF88" s="220">
        <f>'T1-FDI-Otw-UAE'!AF88+'T1-FDI-Otw-BHR'!AF88+'T1-FDI-Otw-KSA'!AF88+'T1-FDI-Otw-OMN'!AF88+'T1-FDI-Otw-QAT'!AF88+'T1-FDI-Otw-KWT'!AF88</f>
        <v>0</v>
      </c>
      <c r="AG88" s="220">
        <f>'T1-FDI-Otw-UAE'!AG88+'T1-FDI-Otw-BHR'!AG88+'T1-FDI-Otw-KSA'!AG88+'T1-FDI-Otw-OMN'!AG88+'T1-FDI-Otw-QAT'!AG88+'T1-FDI-Otw-KWT'!AG88</f>
        <v>0</v>
      </c>
      <c r="AH88" s="220">
        <f>'T1-FDI-Otw-UAE'!AH88+'T1-FDI-Otw-BHR'!AH88+'T1-FDI-Otw-KSA'!AH88+'T1-FDI-Otw-OMN'!AH88+'T1-FDI-Otw-QAT'!AH88+'T1-FDI-Otw-KWT'!AH88</f>
        <v>0</v>
      </c>
      <c r="AI88" s="220">
        <f>'T1-FDI-Otw-UAE'!AI88+'T1-FDI-Otw-BHR'!AI88+'T1-FDI-Otw-KSA'!AI88+'T1-FDI-Otw-OMN'!AI88+'T1-FDI-Otw-QAT'!AI88+'T1-FDI-Otw-KWT'!AI88</f>
        <v>0</v>
      </c>
      <c r="AJ88" s="220">
        <f>'T1-FDI-Otw-UAE'!AJ88+'T1-FDI-Otw-BHR'!AJ88+'T1-FDI-Otw-KSA'!AJ88+'T1-FDI-Otw-OMN'!AJ88+'T1-FDI-Otw-QAT'!AJ88+'T1-FDI-Otw-KWT'!AJ88</f>
        <v>0</v>
      </c>
      <c r="AK88" s="220">
        <f>'T1-FDI-Otw-UAE'!AK88+'T1-FDI-Otw-BHR'!AK88+'T1-FDI-Otw-KSA'!AK88+'T1-FDI-Otw-OMN'!AK88+'T1-FDI-Otw-QAT'!AK88+'T1-FDI-Otw-KWT'!AK88</f>
        <v>0</v>
      </c>
      <c r="AL88" s="220">
        <f>'T1-FDI-Otw-UAE'!AL88+'T1-FDI-Otw-BHR'!AL88+'T1-FDI-Otw-KSA'!AL88+'T1-FDI-Otw-OMN'!AL88+'T1-FDI-Otw-QAT'!AL88+'T1-FDI-Otw-KWT'!AL88</f>
        <v>0</v>
      </c>
      <c r="AP88" s="206"/>
    </row>
    <row r="89" spans="1:42" x14ac:dyDescent="0.25">
      <c r="A89" s="236" t="str">
        <f t="shared" si="1"/>
        <v>Kuwait</v>
      </c>
      <c r="B89" s="206" t="s">
        <v>34</v>
      </c>
      <c r="C89" s="206" t="s">
        <v>33</v>
      </c>
      <c r="D89" s="222" t="s">
        <v>729</v>
      </c>
      <c r="E89">
        <v>648</v>
      </c>
      <c r="F89" s="225" t="s">
        <v>728</v>
      </c>
      <c r="G89" s="132" t="s">
        <v>727</v>
      </c>
      <c r="H89" s="224" t="s">
        <v>726</v>
      </c>
      <c r="I89" s="223" t="s">
        <v>725</v>
      </c>
      <c r="J89" s="212" t="s">
        <v>36</v>
      </c>
      <c r="K89" s="206" t="s">
        <v>3665</v>
      </c>
      <c r="L89" s="206">
        <v>11</v>
      </c>
      <c r="M89" s="206" t="s">
        <v>3656</v>
      </c>
      <c r="N89" s="206">
        <v>202</v>
      </c>
      <c r="O89" s="206" t="s">
        <v>3652</v>
      </c>
      <c r="P89" s="287"/>
      <c r="Q89" s="287"/>
      <c r="R89" s="287"/>
      <c r="S89" s="287"/>
      <c r="T89" s="287"/>
      <c r="U89" s="287"/>
      <c r="V89" s="287"/>
      <c r="W89" s="287"/>
      <c r="X89" s="287"/>
      <c r="Y89" s="220">
        <f>'T1-FDI-Otw-UAE'!Y89+'T1-FDI-Otw-BHR'!Y89+'T1-FDI-Otw-KSA'!Y89+'T1-FDI-Otw-OMN'!Y89+'T1-FDI-Otw-QAT'!Y89+'T1-FDI-Otw-KWT'!Y89</f>
        <v>0</v>
      </c>
      <c r="Z89" s="220">
        <f>'T1-FDI-Otw-UAE'!Z89+'T1-FDI-Otw-BHR'!Z89+'T1-FDI-Otw-KSA'!Z89+'T1-FDI-Otw-OMN'!Z89+'T1-FDI-Otw-QAT'!Z89+'T1-FDI-Otw-KWT'!Z89</f>
        <v>0</v>
      </c>
      <c r="AA89" s="220">
        <f>'T1-FDI-Otw-UAE'!AA89+'T1-FDI-Otw-BHR'!AA89+'T1-FDI-Otw-KSA'!AA89+'T1-FDI-Otw-OMN'!AA89+'T1-FDI-Otw-QAT'!AA89+'T1-FDI-Otw-KWT'!AA89</f>
        <v>0</v>
      </c>
      <c r="AB89" s="220">
        <f>'T1-FDI-Otw-UAE'!AB89+'T1-FDI-Otw-BHR'!AB89+'T1-FDI-Otw-KSA'!AB89+'T1-FDI-Otw-OMN'!AB89+'T1-FDI-Otw-QAT'!AB89+'T1-FDI-Otw-KWT'!AB89</f>
        <v>0</v>
      </c>
      <c r="AC89" s="220">
        <f>'T1-FDI-Otw-UAE'!AC89+'T1-FDI-Otw-BHR'!AC89+'T1-FDI-Otw-KSA'!AC89+'T1-FDI-Otw-OMN'!AC89+'T1-FDI-Otw-QAT'!AC89+'T1-FDI-Otw-KWT'!AC89</f>
        <v>0</v>
      </c>
      <c r="AD89" s="220">
        <f>'T1-FDI-Otw-UAE'!AD89+'T1-FDI-Otw-BHR'!AD89+'T1-FDI-Otw-KSA'!AD89+'T1-FDI-Otw-OMN'!AD89+'T1-FDI-Otw-QAT'!AD89+'T1-FDI-Otw-KWT'!AD89</f>
        <v>0</v>
      </c>
      <c r="AE89" s="220">
        <f>'T1-FDI-Otw-UAE'!AE89+'T1-FDI-Otw-BHR'!AE89+'T1-FDI-Otw-KSA'!AE89+'T1-FDI-Otw-OMN'!AE89+'T1-FDI-Otw-QAT'!AE89+'T1-FDI-Otw-KWT'!AE89</f>
        <v>0</v>
      </c>
      <c r="AF89" s="220">
        <f>'T1-FDI-Otw-UAE'!AF89+'T1-FDI-Otw-BHR'!AF89+'T1-FDI-Otw-KSA'!AF89+'T1-FDI-Otw-OMN'!AF89+'T1-FDI-Otw-QAT'!AF89+'T1-FDI-Otw-KWT'!AF89</f>
        <v>0</v>
      </c>
      <c r="AG89" s="220">
        <f>'T1-FDI-Otw-UAE'!AG89+'T1-FDI-Otw-BHR'!AG89+'T1-FDI-Otw-KSA'!AG89+'T1-FDI-Otw-OMN'!AG89+'T1-FDI-Otw-QAT'!AG89+'T1-FDI-Otw-KWT'!AG89</f>
        <v>0</v>
      </c>
      <c r="AH89" s="220">
        <f>'T1-FDI-Otw-UAE'!AH89+'T1-FDI-Otw-BHR'!AH89+'T1-FDI-Otw-KSA'!AH89+'T1-FDI-Otw-OMN'!AH89+'T1-FDI-Otw-QAT'!AH89+'T1-FDI-Otw-KWT'!AH89</f>
        <v>0</v>
      </c>
      <c r="AI89" s="220">
        <f>'T1-FDI-Otw-UAE'!AI89+'T1-FDI-Otw-BHR'!AI89+'T1-FDI-Otw-KSA'!AI89+'T1-FDI-Otw-OMN'!AI89+'T1-FDI-Otw-QAT'!AI89+'T1-FDI-Otw-KWT'!AI89</f>
        <v>0</v>
      </c>
      <c r="AJ89" s="220">
        <f>'T1-FDI-Otw-UAE'!AJ89+'T1-FDI-Otw-BHR'!AJ89+'T1-FDI-Otw-KSA'!AJ89+'T1-FDI-Otw-OMN'!AJ89+'T1-FDI-Otw-QAT'!AJ89+'T1-FDI-Otw-KWT'!AJ89</f>
        <v>0</v>
      </c>
      <c r="AK89" s="220">
        <f>'T1-FDI-Otw-UAE'!AK89+'T1-FDI-Otw-BHR'!AK89+'T1-FDI-Otw-KSA'!AK89+'T1-FDI-Otw-OMN'!AK89+'T1-FDI-Otw-QAT'!AK89+'T1-FDI-Otw-KWT'!AK89</f>
        <v>0</v>
      </c>
      <c r="AL89" s="220">
        <f>'T1-FDI-Otw-UAE'!AL89+'T1-FDI-Otw-BHR'!AL89+'T1-FDI-Otw-KSA'!AL89+'T1-FDI-Otw-OMN'!AL89+'T1-FDI-Otw-QAT'!AL89+'T1-FDI-Otw-KWT'!AL89</f>
        <v>0</v>
      </c>
      <c r="AP89" s="206"/>
    </row>
    <row r="90" spans="1:42" x14ac:dyDescent="0.25">
      <c r="A90" s="236" t="str">
        <f t="shared" si="1"/>
        <v>Kuwait</v>
      </c>
      <c r="B90" s="206" t="s">
        <v>34</v>
      </c>
      <c r="C90" s="206" t="s">
        <v>33</v>
      </c>
      <c r="D90" s="222" t="s">
        <v>724</v>
      </c>
      <c r="E90">
        <v>915</v>
      </c>
      <c r="F90" s="225" t="s">
        <v>724</v>
      </c>
      <c r="G90" s="132" t="s">
        <v>723</v>
      </c>
      <c r="H90" s="224" t="s">
        <v>722</v>
      </c>
      <c r="I90" s="223" t="s">
        <v>721</v>
      </c>
      <c r="J90" s="212" t="s">
        <v>36</v>
      </c>
      <c r="K90" s="206" t="s">
        <v>36</v>
      </c>
      <c r="L90" s="206" t="s">
        <v>36</v>
      </c>
      <c r="M90" s="206" t="s">
        <v>3646</v>
      </c>
      <c r="N90" s="206">
        <v>145</v>
      </c>
      <c r="O90" s="206" t="s">
        <v>3647</v>
      </c>
      <c r="P90" s="287"/>
      <c r="Q90" s="287"/>
      <c r="R90" s="287"/>
      <c r="S90" s="287"/>
      <c r="T90" s="287"/>
      <c r="U90" s="287"/>
      <c r="V90" s="287"/>
      <c r="W90" s="287"/>
      <c r="X90" s="287"/>
      <c r="Y90" s="220">
        <f>'T1-FDI-Otw-UAE'!Y90+'T1-FDI-Otw-BHR'!Y90+'T1-FDI-Otw-KSA'!Y90+'T1-FDI-Otw-OMN'!Y90+'T1-FDI-Otw-QAT'!Y90+'T1-FDI-Otw-KWT'!Y90</f>
        <v>606.30850442899998</v>
      </c>
      <c r="Z90" s="220">
        <f>'T1-FDI-Otw-UAE'!Z90+'T1-FDI-Otw-BHR'!Z90+'T1-FDI-Otw-KSA'!Z90+'T1-FDI-Otw-OMN'!Z90+'T1-FDI-Otw-QAT'!Z90+'T1-FDI-Otw-KWT'!Z90</f>
        <v>661.83916422900006</v>
      </c>
      <c r="AA90" s="220">
        <f>'T1-FDI-Otw-UAE'!AA90+'T1-FDI-Otw-BHR'!AA90+'T1-FDI-Otw-KSA'!AA90+'T1-FDI-Otw-OMN'!AA90+'T1-FDI-Otw-QAT'!AA90+'T1-FDI-Otw-KWT'!AA90</f>
        <v>611.51930232900008</v>
      </c>
      <c r="AB90" s="220">
        <f>'T1-FDI-Otw-UAE'!AB90+'T1-FDI-Otw-BHR'!AB90+'T1-FDI-Otw-KSA'!AB90+'T1-FDI-Otw-OMN'!AB90+'T1-FDI-Otw-QAT'!AB90+'T1-FDI-Otw-KWT'!AB90</f>
        <v>675.41425272999993</v>
      </c>
      <c r="AC90" s="220">
        <f>'T1-FDI-Otw-UAE'!AC90+'T1-FDI-Otw-BHR'!AC90+'T1-FDI-Otw-KSA'!AC90+'T1-FDI-Otw-OMN'!AC90+'T1-FDI-Otw-QAT'!AC90+'T1-FDI-Otw-KWT'!AC90</f>
        <v>745.50054043</v>
      </c>
      <c r="AD90" s="220">
        <f>'T1-FDI-Otw-UAE'!AD90+'T1-FDI-Otw-BHR'!AD90+'T1-FDI-Otw-KSA'!AD90+'T1-FDI-Otw-OMN'!AD90+'T1-FDI-Otw-QAT'!AD90+'T1-FDI-Otw-KWT'!AD90</f>
        <v>770.47704152999995</v>
      </c>
      <c r="AE90" s="220">
        <f>'T1-FDI-Otw-UAE'!AE90+'T1-FDI-Otw-BHR'!AE90+'T1-FDI-Otw-KSA'!AE90+'T1-FDI-Otw-OMN'!AE90+'T1-FDI-Otw-QAT'!AE90+'T1-FDI-Otw-KWT'!AE90</f>
        <v>692.48545050000007</v>
      </c>
      <c r="AF90" s="220">
        <f>'T1-FDI-Otw-UAE'!AF90+'T1-FDI-Otw-BHR'!AF90+'T1-FDI-Otw-KSA'!AF90+'T1-FDI-Otw-OMN'!AF90+'T1-FDI-Otw-QAT'!AF90+'T1-FDI-Otw-KWT'!AF90</f>
        <v>799.57359080000003</v>
      </c>
      <c r="AG90" s="220">
        <f>'T1-FDI-Otw-UAE'!AG90+'T1-FDI-Otw-BHR'!AG90+'T1-FDI-Otw-KSA'!AG90+'T1-FDI-Otw-OMN'!AG90+'T1-FDI-Otw-QAT'!AG90+'T1-FDI-Otw-KWT'!AG90</f>
        <v>928.27255990000015</v>
      </c>
      <c r="AH90" s="220">
        <f>'T1-FDI-Otw-UAE'!AH90+'T1-FDI-Otw-BHR'!AH90+'T1-FDI-Otw-KSA'!AH90+'T1-FDI-Otw-OMN'!AH90+'T1-FDI-Otw-QAT'!AH90+'T1-FDI-Otw-KWT'!AH90</f>
        <v>962.8430550999999</v>
      </c>
      <c r="AI90" s="220">
        <f>'T1-FDI-Otw-UAE'!AI90+'T1-FDI-Otw-BHR'!AI90+'T1-FDI-Otw-KSA'!AI90+'T1-FDI-Otw-OMN'!AI90+'T1-FDI-Otw-QAT'!AI90+'T1-FDI-Otw-KWT'!AI90</f>
        <v>973.56842779999999</v>
      </c>
      <c r="AJ90" s="220">
        <f>'T1-FDI-Otw-UAE'!AJ90+'T1-FDI-Otw-BHR'!AJ90+'T1-FDI-Otw-KSA'!AJ90+'T1-FDI-Otw-OMN'!AJ90+'T1-FDI-Otw-QAT'!AJ90+'T1-FDI-Otw-KWT'!AJ90</f>
        <v>981.58323209999992</v>
      </c>
      <c r="AK90" s="220">
        <f>'T1-FDI-Otw-UAE'!AK90+'T1-FDI-Otw-BHR'!AK90+'T1-FDI-Otw-KSA'!AK90+'T1-FDI-Otw-OMN'!AK90+'T1-FDI-Otw-QAT'!AK90+'T1-FDI-Otw-KWT'!AK90</f>
        <v>1011.1177073</v>
      </c>
      <c r="AL90" s="220">
        <f>'T1-FDI-Otw-UAE'!AL90+'T1-FDI-Otw-BHR'!AL90+'T1-FDI-Otw-KSA'!AL90+'T1-FDI-Otw-OMN'!AL90+'T1-FDI-Otw-QAT'!AL90+'T1-FDI-Otw-KWT'!AL90</f>
        <v>1074.2173471000001</v>
      </c>
      <c r="AP90" s="206"/>
    </row>
    <row r="91" spans="1:42" x14ac:dyDescent="0.25">
      <c r="A91" s="236" t="str">
        <f t="shared" si="1"/>
        <v>Kuwait</v>
      </c>
      <c r="B91" s="206" t="s">
        <v>34</v>
      </c>
      <c r="C91" s="206" t="s">
        <v>33</v>
      </c>
      <c r="D91" s="222" t="s">
        <v>720</v>
      </c>
      <c r="E91">
        <v>134</v>
      </c>
      <c r="F91" s="225" t="s">
        <v>720</v>
      </c>
      <c r="G91" s="132" t="s">
        <v>719</v>
      </c>
      <c r="H91" s="224" t="s">
        <v>718</v>
      </c>
      <c r="I91" s="223" t="s">
        <v>717</v>
      </c>
      <c r="J91" s="212" t="s">
        <v>31</v>
      </c>
      <c r="K91" s="206" t="s">
        <v>36</v>
      </c>
      <c r="L91" s="206" t="s">
        <v>36</v>
      </c>
      <c r="M91" s="206" t="s">
        <v>3662</v>
      </c>
      <c r="N91" s="206">
        <v>155</v>
      </c>
      <c r="O91" s="206" t="s">
        <v>3650</v>
      </c>
      <c r="P91" s="287"/>
      <c r="Q91" s="287"/>
      <c r="R91" s="287"/>
      <c r="S91" s="287"/>
      <c r="T91" s="287"/>
      <c r="U91" s="287"/>
      <c r="V91" s="287"/>
      <c r="W91" s="287"/>
      <c r="X91" s="287"/>
      <c r="Y91" s="220">
        <f>'T1-FDI-Otw-UAE'!Y91+'T1-FDI-Otw-BHR'!Y91+'T1-FDI-Otw-KSA'!Y91+'T1-FDI-Otw-OMN'!Y91+'T1-FDI-Otw-QAT'!Y91+'T1-FDI-Otw-KWT'!Y91</f>
        <v>440.17483800000002</v>
      </c>
      <c r="Z91" s="220">
        <f>'T1-FDI-Otw-UAE'!Z91+'T1-FDI-Otw-BHR'!Z91+'T1-FDI-Otw-KSA'!Z91+'T1-FDI-Otw-OMN'!Z91+'T1-FDI-Otw-QAT'!Z91+'T1-FDI-Otw-KWT'!Z91</f>
        <v>466.00810966999995</v>
      </c>
      <c r="AA91" s="220">
        <f>'T1-FDI-Otw-UAE'!AA91+'T1-FDI-Otw-BHR'!AA91+'T1-FDI-Otw-KSA'!AA91+'T1-FDI-Otw-OMN'!AA91+'T1-FDI-Otw-QAT'!AA91+'T1-FDI-Otw-KWT'!AA91</f>
        <v>529.51816000000008</v>
      </c>
      <c r="AB91" s="220">
        <f>'T1-FDI-Otw-UAE'!AB91+'T1-FDI-Otw-BHR'!AB91+'T1-FDI-Otw-KSA'!AB91+'T1-FDI-Otw-OMN'!AB91+'T1-FDI-Otw-QAT'!AB91+'T1-FDI-Otw-KWT'!AB91</f>
        <v>1306.4684556000002</v>
      </c>
      <c r="AC91" s="220">
        <f>'T1-FDI-Otw-UAE'!AC91+'T1-FDI-Otw-BHR'!AC91+'T1-FDI-Otw-KSA'!AC91+'T1-FDI-Otw-OMN'!AC91+'T1-FDI-Otw-QAT'!AC91+'T1-FDI-Otw-KWT'!AC91</f>
        <v>863.12576669999999</v>
      </c>
      <c r="AD91" s="220">
        <f>'T1-FDI-Otw-UAE'!AD91+'T1-FDI-Otw-BHR'!AD91+'T1-FDI-Otw-KSA'!AD91+'T1-FDI-Otw-OMN'!AD91+'T1-FDI-Otw-QAT'!AD91+'T1-FDI-Otw-KWT'!AD91</f>
        <v>1187.6909887000002</v>
      </c>
      <c r="AE91" s="220">
        <f>'T1-FDI-Otw-UAE'!AE91+'T1-FDI-Otw-BHR'!AE91+'T1-FDI-Otw-KSA'!AE91+'T1-FDI-Otw-OMN'!AE91+'T1-FDI-Otw-QAT'!AE91+'T1-FDI-Otw-KWT'!AE91</f>
        <v>419.24656870000001</v>
      </c>
      <c r="AF91" s="220">
        <f>'T1-FDI-Otw-UAE'!AF91+'T1-FDI-Otw-BHR'!AF91+'T1-FDI-Otw-KSA'!AF91+'T1-FDI-Otw-OMN'!AF91+'T1-FDI-Otw-QAT'!AF91+'T1-FDI-Otw-KWT'!AF91</f>
        <v>565.12651223</v>
      </c>
      <c r="AG91" s="220">
        <f>'T1-FDI-Otw-UAE'!AG91+'T1-FDI-Otw-BHR'!AG91+'T1-FDI-Otw-KSA'!AG91+'T1-FDI-Otw-OMN'!AG91+'T1-FDI-Otw-QAT'!AG91+'T1-FDI-Otw-KWT'!AG91</f>
        <v>5313.3558759799998</v>
      </c>
      <c r="AH91" s="220">
        <f>'T1-FDI-Otw-UAE'!AH91+'T1-FDI-Otw-BHR'!AH91+'T1-FDI-Otw-KSA'!AH91+'T1-FDI-Otw-OMN'!AH91+'T1-FDI-Otw-QAT'!AH91+'T1-FDI-Otw-KWT'!AH91</f>
        <v>3972.28883034</v>
      </c>
      <c r="AI91" s="220">
        <f>'T1-FDI-Otw-UAE'!AI91+'T1-FDI-Otw-BHR'!AI91+'T1-FDI-Otw-KSA'!AI91+'T1-FDI-Otw-OMN'!AI91+'T1-FDI-Otw-QAT'!AI91+'T1-FDI-Otw-KWT'!AI91</f>
        <v>5920.5367483999999</v>
      </c>
      <c r="AJ91" s="220">
        <f>'T1-FDI-Otw-UAE'!AJ91+'T1-FDI-Otw-BHR'!AJ91+'T1-FDI-Otw-KSA'!AJ91+'T1-FDI-Otw-OMN'!AJ91+'T1-FDI-Otw-QAT'!AJ91+'T1-FDI-Otw-KWT'!AJ91</f>
        <v>3467.0893096</v>
      </c>
      <c r="AK91" s="220">
        <f>'T1-FDI-Otw-UAE'!AK91+'T1-FDI-Otw-BHR'!AK91+'T1-FDI-Otw-KSA'!AK91+'T1-FDI-Otw-OMN'!AK91+'T1-FDI-Otw-QAT'!AK91+'T1-FDI-Otw-KWT'!AK91</f>
        <v>7131.7033041300001</v>
      </c>
      <c r="AL91" s="220">
        <f>'T1-FDI-Otw-UAE'!AL91+'T1-FDI-Otw-BHR'!AL91+'T1-FDI-Otw-KSA'!AL91+'T1-FDI-Otw-OMN'!AL91+'T1-FDI-Otw-QAT'!AL91+'T1-FDI-Otw-KWT'!AL91</f>
        <v>5653.7915196900003</v>
      </c>
      <c r="AP91" s="206"/>
    </row>
    <row r="92" spans="1:42" x14ac:dyDescent="0.25">
      <c r="A92" s="236" t="str">
        <f t="shared" si="1"/>
        <v>Kuwait</v>
      </c>
      <c r="B92" s="206" t="s">
        <v>34</v>
      </c>
      <c r="C92" s="206" t="s">
        <v>33</v>
      </c>
      <c r="D92" s="222" t="s">
        <v>716</v>
      </c>
      <c r="E92">
        <v>652</v>
      </c>
      <c r="F92" s="225" t="s">
        <v>716</v>
      </c>
      <c r="G92" s="132" t="s">
        <v>715</v>
      </c>
      <c r="H92" s="224" t="s">
        <v>714</v>
      </c>
      <c r="I92" s="223" t="s">
        <v>713</v>
      </c>
      <c r="J92" s="212" t="s">
        <v>36</v>
      </c>
      <c r="K92" s="206" t="s">
        <v>3665</v>
      </c>
      <c r="L92" s="206">
        <v>11</v>
      </c>
      <c r="M92" s="206" t="s">
        <v>3656</v>
      </c>
      <c r="N92" s="206">
        <v>202</v>
      </c>
      <c r="O92" s="206" t="s">
        <v>3652</v>
      </c>
      <c r="P92" s="287"/>
      <c r="Q92" s="287"/>
      <c r="R92" s="287"/>
      <c r="S92" s="287"/>
      <c r="T92" s="287"/>
      <c r="U92" s="287"/>
      <c r="V92" s="287"/>
      <c r="W92" s="287"/>
      <c r="X92" s="287"/>
      <c r="Y92" s="220">
        <f>'T1-FDI-Otw-UAE'!Y92+'T1-FDI-Otw-BHR'!Y92+'T1-FDI-Otw-KSA'!Y92+'T1-FDI-Otw-OMN'!Y92+'T1-FDI-Otw-QAT'!Y92+'T1-FDI-Otw-KWT'!Y92</f>
        <v>15.99</v>
      </c>
      <c r="Z92" s="220">
        <f>'T1-FDI-Otw-UAE'!Z92+'T1-FDI-Otw-BHR'!Z92+'T1-FDI-Otw-KSA'!Z92+'T1-FDI-Otw-OMN'!Z92+'T1-FDI-Otw-QAT'!Z92+'T1-FDI-Otw-KWT'!Z92</f>
        <v>244.20181719999999</v>
      </c>
      <c r="AA92" s="220">
        <f>'T1-FDI-Otw-UAE'!AA92+'T1-FDI-Otw-BHR'!AA92+'T1-FDI-Otw-KSA'!AA92+'T1-FDI-Otw-OMN'!AA92+'T1-FDI-Otw-QAT'!AA92+'T1-FDI-Otw-KWT'!AA92</f>
        <v>-21.194543360000001</v>
      </c>
      <c r="AB92" s="220">
        <f>'T1-FDI-Otw-UAE'!AB92+'T1-FDI-Otw-BHR'!AB92+'T1-FDI-Otw-KSA'!AB92+'T1-FDI-Otw-OMN'!AB92+'T1-FDI-Otw-QAT'!AB92+'T1-FDI-Otw-KWT'!AB92</f>
        <v>120.1271822975</v>
      </c>
      <c r="AC92" s="220">
        <f>'T1-FDI-Otw-UAE'!AC92+'T1-FDI-Otw-BHR'!AC92+'T1-FDI-Otw-KSA'!AC92+'T1-FDI-Otw-OMN'!AC92+'T1-FDI-Otw-QAT'!AC92+'T1-FDI-Otw-KWT'!AC92</f>
        <v>699.67648182300002</v>
      </c>
      <c r="AD92" s="220">
        <f>'T1-FDI-Otw-UAE'!AD92+'T1-FDI-Otw-BHR'!AD92+'T1-FDI-Otw-KSA'!AD92+'T1-FDI-Otw-OMN'!AD92+'T1-FDI-Otw-QAT'!AD92+'T1-FDI-Otw-KWT'!AD92</f>
        <v>202.85203120919999</v>
      </c>
      <c r="AE92" s="220">
        <f>'T1-FDI-Otw-UAE'!AE92+'T1-FDI-Otw-BHR'!AE92+'T1-FDI-Otw-KSA'!AE92+'T1-FDI-Otw-OMN'!AE92+'T1-FDI-Otw-QAT'!AE92+'T1-FDI-Otw-KWT'!AE92</f>
        <v>542.8846577999999</v>
      </c>
      <c r="AF92" s="220">
        <f>'T1-FDI-Otw-UAE'!AF92+'T1-FDI-Otw-BHR'!AF92+'T1-FDI-Otw-KSA'!AF92+'T1-FDI-Otw-OMN'!AF92+'T1-FDI-Otw-QAT'!AF92+'T1-FDI-Otw-KWT'!AF92</f>
        <v>213.33214509117198</v>
      </c>
      <c r="AG92" s="220">
        <f>'T1-FDI-Otw-UAE'!AG92+'T1-FDI-Otw-BHR'!AG92+'T1-FDI-Otw-KSA'!AG92+'T1-FDI-Otw-OMN'!AG92+'T1-FDI-Otw-QAT'!AG92+'T1-FDI-Otw-KWT'!AG92</f>
        <v>945.06035723709988</v>
      </c>
      <c r="AH92" s="220">
        <f>'T1-FDI-Otw-UAE'!AH92+'T1-FDI-Otw-BHR'!AH92+'T1-FDI-Otw-KSA'!AH92+'T1-FDI-Otw-OMN'!AH92+'T1-FDI-Otw-QAT'!AH92+'T1-FDI-Otw-KWT'!AH92</f>
        <v>250.32542635104699</v>
      </c>
      <c r="AI92" s="220">
        <f>'T1-FDI-Otw-UAE'!AI92+'T1-FDI-Otw-BHR'!AI92+'T1-FDI-Otw-KSA'!AI92+'T1-FDI-Otw-OMN'!AI92+'T1-FDI-Otw-QAT'!AI92+'T1-FDI-Otw-KWT'!AI92</f>
        <v>292.82149730000003</v>
      </c>
      <c r="AJ92" s="220">
        <f>'T1-FDI-Otw-UAE'!AJ92+'T1-FDI-Otw-BHR'!AJ92+'T1-FDI-Otw-KSA'!AJ92+'T1-FDI-Otw-OMN'!AJ92+'T1-FDI-Otw-QAT'!AJ92+'T1-FDI-Otw-KWT'!AJ92</f>
        <v>370.25696619999997</v>
      </c>
      <c r="AK92" s="220">
        <f>'T1-FDI-Otw-UAE'!AK92+'T1-FDI-Otw-BHR'!AK92+'T1-FDI-Otw-KSA'!AK92+'T1-FDI-Otw-OMN'!AK92+'T1-FDI-Otw-QAT'!AK92+'T1-FDI-Otw-KWT'!AK92</f>
        <v>370.25696619999997</v>
      </c>
      <c r="AL92" s="220">
        <f>'T1-FDI-Otw-UAE'!AL92+'T1-FDI-Otw-BHR'!AL92+'T1-FDI-Otw-KSA'!AL92+'T1-FDI-Otw-OMN'!AL92+'T1-FDI-Otw-QAT'!AL92+'T1-FDI-Otw-KWT'!AL92</f>
        <v>370.25696619999997</v>
      </c>
      <c r="AP92" s="206"/>
    </row>
    <row r="93" spans="1:42" x14ac:dyDescent="0.25">
      <c r="A93" s="236" t="str">
        <f t="shared" si="1"/>
        <v>Kuwait</v>
      </c>
      <c r="B93" s="206" t="s">
        <v>34</v>
      </c>
      <c r="C93" s="206" t="s">
        <v>33</v>
      </c>
      <c r="D93" s="222" t="s">
        <v>712</v>
      </c>
      <c r="E93">
        <v>823</v>
      </c>
      <c r="F93" s="225" t="s">
        <v>712</v>
      </c>
      <c r="G93" s="132" t="s">
        <v>711</v>
      </c>
      <c r="H93" s="224" t="s">
        <v>710</v>
      </c>
      <c r="I93" s="223" t="s">
        <v>709</v>
      </c>
      <c r="J93" s="212" t="s">
        <v>36</v>
      </c>
      <c r="K93" s="206" t="s">
        <v>36</v>
      </c>
      <c r="L93" s="206" t="s">
        <v>36</v>
      </c>
      <c r="M93" s="206" t="s">
        <v>3649</v>
      </c>
      <c r="N93" s="206">
        <v>39</v>
      </c>
      <c r="O93" s="206" t="s">
        <v>3650</v>
      </c>
      <c r="P93" s="287"/>
      <c r="Q93" s="287"/>
      <c r="R93" s="287"/>
      <c r="S93" s="287"/>
      <c r="T93" s="287"/>
      <c r="U93" s="287"/>
      <c r="V93" s="287"/>
      <c r="W93" s="287"/>
      <c r="X93" s="287"/>
      <c r="Y93" s="220">
        <f>'T1-FDI-Otw-UAE'!Y93+'T1-FDI-Otw-BHR'!Y93+'T1-FDI-Otw-KSA'!Y93+'T1-FDI-Otw-OMN'!Y93+'T1-FDI-Otw-QAT'!Y93+'T1-FDI-Otw-KWT'!Y93</f>
        <v>0</v>
      </c>
      <c r="Z93" s="220">
        <f>'T1-FDI-Otw-UAE'!Z93+'T1-FDI-Otw-BHR'!Z93+'T1-FDI-Otw-KSA'!Z93+'T1-FDI-Otw-OMN'!Z93+'T1-FDI-Otw-QAT'!Z93+'T1-FDI-Otw-KWT'!Z93</f>
        <v>0</v>
      </c>
      <c r="AA93" s="220">
        <f>'T1-FDI-Otw-UAE'!AA93+'T1-FDI-Otw-BHR'!AA93+'T1-FDI-Otw-KSA'!AA93+'T1-FDI-Otw-OMN'!AA93+'T1-FDI-Otw-QAT'!AA93+'T1-FDI-Otw-KWT'!AA93</f>
        <v>0</v>
      </c>
      <c r="AB93" s="220">
        <f>'T1-FDI-Otw-UAE'!AB93+'T1-FDI-Otw-BHR'!AB93+'T1-FDI-Otw-KSA'!AB93+'T1-FDI-Otw-OMN'!AB93+'T1-FDI-Otw-QAT'!AB93+'T1-FDI-Otw-KWT'!AB93</f>
        <v>0</v>
      </c>
      <c r="AC93" s="220">
        <f>'T1-FDI-Otw-UAE'!AC93+'T1-FDI-Otw-BHR'!AC93+'T1-FDI-Otw-KSA'!AC93+'T1-FDI-Otw-OMN'!AC93+'T1-FDI-Otw-QAT'!AC93+'T1-FDI-Otw-KWT'!AC93</f>
        <v>0</v>
      </c>
      <c r="AD93" s="220">
        <f>'T1-FDI-Otw-UAE'!AD93+'T1-FDI-Otw-BHR'!AD93+'T1-FDI-Otw-KSA'!AD93+'T1-FDI-Otw-OMN'!AD93+'T1-FDI-Otw-QAT'!AD93+'T1-FDI-Otw-KWT'!AD93</f>
        <v>0</v>
      </c>
      <c r="AE93" s="220">
        <f>'T1-FDI-Otw-UAE'!AE93+'T1-FDI-Otw-BHR'!AE93+'T1-FDI-Otw-KSA'!AE93+'T1-FDI-Otw-OMN'!AE93+'T1-FDI-Otw-QAT'!AE93+'T1-FDI-Otw-KWT'!AE93</f>
        <v>0</v>
      </c>
      <c r="AF93" s="220">
        <f>'T1-FDI-Otw-UAE'!AF93+'T1-FDI-Otw-BHR'!AF93+'T1-FDI-Otw-KSA'!AF93+'T1-FDI-Otw-OMN'!AF93+'T1-FDI-Otw-QAT'!AF93+'T1-FDI-Otw-KWT'!AF93</f>
        <v>0</v>
      </c>
      <c r="AG93" s="220">
        <f>'T1-FDI-Otw-UAE'!AG93+'T1-FDI-Otw-BHR'!AG93+'T1-FDI-Otw-KSA'!AG93+'T1-FDI-Otw-OMN'!AG93+'T1-FDI-Otw-QAT'!AG93+'T1-FDI-Otw-KWT'!AG93</f>
        <v>0</v>
      </c>
      <c r="AH93" s="220">
        <f>'T1-FDI-Otw-UAE'!AH93+'T1-FDI-Otw-BHR'!AH93+'T1-FDI-Otw-KSA'!AH93+'T1-FDI-Otw-OMN'!AH93+'T1-FDI-Otw-QAT'!AH93+'T1-FDI-Otw-KWT'!AH93</f>
        <v>0</v>
      </c>
      <c r="AI93" s="220">
        <f>'T1-FDI-Otw-UAE'!AI93+'T1-FDI-Otw-BHR'!AI93+'T1-FDI-Otw-KSA'!AI93+'T1-FDI-Otw-OMN'!AI93+'T1-FDI-Otw-QAT'!AI93+'T1-FDI-Otw-KWT'!AI93</f>
        <v>0</v>
      </c>
      <c r="AJ93" s="220">
        <f>'T1-FDI-Otw-UAE'!AJ93+'T1-FDI-Otw-BHR'!AJ93+'T1-FDI-Otw-KSA'!AJ93+'T1-FDI-Otw-OMN'!AJ93+'T1-FDI-Otw-QAT'!AJ93+'T1-FDI-Otw-KWT'!AJ93</f>
        <v>0</v>
      </c>
      <c r="AK93" s="220">
        <f>'T1-FDI-Otw-UAE'!AK93+'T1-FDI-Otw-BHR'!AK93+'T1-FDI-Otw-KSA'!AK93+'T1-FDI-Otw-OMN'!AK93+'T1-FDI-Otw-QAT'!AK93+'T1-FDI-Otw-KWT'!AK93</f>
        <v>0</v>
      </c>
      <c r="AL93" s="220">
        <f>'T1-FDI-Otw-UAE'!AL93+'T1-FDI-Otw-BHR'!AL93+'T1-FDI-Otw-KSA'!AL93+'T1-FDI-Otw-OMN'!AL93+'T1-FDI-Otw-QAT'!AL93+'T1-FDI-Otw-KWT'!AL93</f>
        <v>0</v>
      </c>
      <c r="AP93" s="206"/>
    </row>
    <row r="94" spans="1:42" x14ac:dyDescent="0.25">
      <c r="A94" s="236" t="str">
        <f t="shared" si="1"/>
        <v>Kuwait</v>
      </c>
      <c r="B94" s="206" t="s">
        <v>34</v>
      </c>
      <c r="C94" s="206" t="s">
        <v>33</v>
      </c>
      <c r="D94" s="222" t="s">
        <v>708</v>
      </c>
      <c r="E94">
        <v>174</v>
      </c>
      <c r="F94" s="225" t="s">
        <v>708</v>
      </c>
      <c r="G94" s="132" t="s">
        <v>707</v>
      </c>
      <c r="H94" s="224" t="s">
        <v>706</v>
      </c>
      <c r="I94" s="223" t="s">
        <v>705</v>
      </c>
      <c r="J94" s="212" t="s">
        <v>31</v>
      </c>
      <c r="K94" s="206" t="s">
        <v>36</v>
      </c>
      <c r="L94" s="206" t="s">
        <v>36</v>
      </c>
      <c r="M94" s="206" t="s">
        <v>3649</v>
      </c>
      <c r="N94" s="206">
        <v>39</v>
      </c>
      <c r="O94" s="206" t="s">
        <v>3650</v>
      </c>
      <c r="P94" s="287"/>
      <c r="Q94" s="287"/>
      <c r="R94" s="287"/>
      <c r="S94" s="287"/>
      <c r="T94" s="287"/>
      <c r="U94" s="287"/>
      <c r="V94" s="287"/>
      <c r="W94" s="287"/>
      <c r="X94" s="287"/>
      <c r="Y94" s="220">
        <f>'T1-FDI-Otw-UAE'!Y94+'T1-FDI-Otw-BHR'!Y94+'T1-FDI-Otw-KSA'!Y94+'T1-FDI-Otw-OMN'!Y94+'T1-FDI-Otw-QAT'!Y94+'T1-FDI-Otw-KWT'!Y94</f>
        <v>687.1662</v>
      </c>
      <c r="Z94" s="220">
        <f>'T1-FDI-Otw-UAE'!Z94+'T1-FDI-Otw-BHR'!Z94+'T1-FDI-Otw-KSA'!Z94+'T1-FDI-Otw-OMN'!Z94+'T1-FDI-Otw-QAT'!Z94+'T1-FDI-Otw-KWT'!Z94</f>
        <v>352.7568</v>
      </c>
      <c r="AA94" s="220">
        <f>'T1-FDI-Otw-UAE'!AA94+'T1-FDI-Otw-BHR'!AA94+'T1-FDI-Otw-KSA'!AA94+'T1-FDI-Otw-OMN'!AA94+'T1-FDI-Otw-QAT'!AA94+'T1-FDI-Otw-KWT'!AA94</f>
        <v>304.84284000000002</v>
      </c>
      <c r="AB94" s="220">
        <f>'T1-FDI-Otw-UAE'!AB94+'T1-FDI-Otw-BHR'!AB94+'T1-FDI-Otw-KSA'!AB94+'T1-FDI-Otw-OMN'!AB94+'T1-FDI-Otw-QAT'!AB94+'T1-FDI-Otw-KWT'!AB94</f>
        <v>258.33852000000002</v>
      </c>
      <c r="AC94" s="220">
        <f>'T1-FDI-Otw-UAE'!AC94+'T1-FDI-Otw-BHR'!AC94+'T1-FDI-Otw-KSA'!AC94+'T1-FDI-Otw-OMN'!AC94+'T1-FDI-Otw-QAT'!AC94+'T1-FDI-Otw-KWT'!AC94</f>
        <v>244.56057392290003</v>
      </c>
      <c r="AD94" s="220">
        <f>'T1-FDI-Otw-UAE'!AD94+'T1-FDI-Otw-BHR'!AD94+'T1-FDI-Otw-KSA'!AD94+'T1-FDI-Otw-OMN'!AD94+'T1-FDI-Otw-QAT'!AD94+'T1-FDI-Otw-KWT'!AD94</f>
        <v>265.77444177820001</v>
      </c>
      <c r="AE94" s="220">
        <f>'T1-FDI-Otw-UAE'!AE94+'T1-FDI-Otw-BHR'!AE94+'T1-FDI-Otw-KSA'!AE94+'T1-FDI-Otw-OMN'!AE94+'T1-FDI-Otw-QAT'!AE94+'T1-FDI-Otw-KWT'!AE94</f>
        <v>113.43499963079999</v>
      </c>
      <c r="AF94" s="220">
        <f>'T1-FDI-Otw-UAE'!AF94+'T1-FDI-Otw-BHR'!AF94+'T1-FDI-Otw-KSA'!AF94+'T1-FDI-Otw-OMN'!AF94+'T1-FDI-Otw-QAT'!AF94+'T1-FDI-Otw-KWT'!AF94</f>
        <v>177.9444011505</v>
      </c>
      <c r="AG94" s="220">
        <f>'T1-FDI-Otw-UAE'!AG94+'T1-FDI-Otw-BHR'!AG94+'T1-FDI-Otw-KSA'!AG94+'T1-FDI-Otw-OMN'!AG94+'T1-FDI-Otw-QAT'!AG94+'T1-FDI-Otw-KWT'!AG94</f>
        <v>95.088989575900001</v>
      </c>
      <c r="AH94" s="220">
        <f>'T1-FDI-Otw-UAE'!AH94+'T1-FDI-Otw-BHR'!AH94+'T1-FDI-Otw-KSA'!AH94+'T1-FDI-Otw-OMN'!AH94+'T1-FDI-Otw-QAT'!AH94+'T1-FDI-Otw-KWT'!AH94</f>
        <v>103.6612667852</v>
      </c>
      <c r="AI94" s="220">
        <f>'T1-FDI-Otw-UAE'!AI94+'T1-FDI-Otw-BHR'!AI94+'T1-FDI-Otw-KSA'!AI94+'T1-FDI-Otw-OMN'!AI94+'T1-FDI-Otw-QAT'!AI94+'T1-FDI-Otw-KWT'!AI94</f>
        <v>314.3266503131</v>
      </c>
      <c r="AJ94" s="220">
        <f>'T1-FDI-Otw-UAE'!AJ94+'T1-FDI-Otw-BHR'!AJ94+'T1-FDI-Otw-KSA'!AJ94+'T1-FDI-Otw-OMN'!AJ94+'T1-FDI-Otw-QAT'!AJ94+'T1-FDI-Otw-KWT'!AJ94</f>
        <v>357.17199699999998</v>
      </c>
      <c r="AK94" s="220">
        <f>'T1-FDI-Otw-UAE'!AK94+'T1-FDI-Otw-BHR'!AK94+'T1-FDI-Otw-KSA'!AK94+'T1-FDI-Otw-OMN'!AK94+'T1-FDI-Otw-QAT'!AK94+'T1-FDI-Otw-KWT'!AK94</f>
        <v>417.47909704899996</v>
      </c>
      <c r="AL94" s="220">
        <f>'T1-FDI-Otw-UAE'!AL94+'T1-FDI-Otw-BHR'!AL94+'T1-FDI-Otw-KSA'!AL94+'T1-FDI-Otw-OMN'!AL94+'T1-FDI-Otw-QAT'!AL94+'T1-FDI-Otw-KWT'!AL94</f>
        <v>538.29447940760008</v>
      </c>
      <c r="AP94" s="206"/>
    </row>
    <row r="95" spans="1:42" x14ac:dyDescent="0.25">
      <c r="A95" s="236" t="str">
        <f t="shared" si="1"/>
        <v>Kuwait</v>
      </c>
      <c r="B95" s="206" t="s">
        <v>34</v>
      </c>
      <c r="C95" s="206" t="s">
        <v>33</v>
      </c>
      <c r="D95" s="222" t="s">
        <v>704</v>
      </c>
      <c r="E95">
        <v>326</v>
      </c>
      <c r="F95" s="225" t="s">
        <v>704</v>
      </c>
      <c r="G95" s="132" t="s">
        <v>703</v>
      </c>
      <c r="H95" s="224" t="s">
        <v>702</v>
      </c>
      <c r="I95" s="223" t="s">
        <v>701</v>
      </c>
      <c r="J95" s="212" t="s">
        <v>36</v>
      </c>
      <c r="K95" s="206" t="s">
        <v>36</v>
      </c>
      <c r="L95" s="206" t="s">
        <v>36</v>
      </c>
      <c r="M95" s="206" t="s">
        <v>3666</v>
      </c>
      <c r="N95" s="206">
        <v>21</v>
      </c>
      <c r="O95" s="206" t="s">
        <v>3659</v>
      </c>
      <c r="P95" s="287"/>
      <c r="Q95" s="287"/>
      <c r="R95" s="287"/>
      <c r="S95" s="287"/>
      <c r="T95" s="287"/>
      <c r="U95" s="287"/>
      <c r="V95" s="287"/>
      <c r="W95" s="287"/>
      <c r="X95" s="287"/>
      <c r="Y95" s="220">
        <f>'T1-FDI-Otw-UAE'!Y95+'T1-FDI-Otw-BHR'!Y95+'T1-FDI-Otw-KSA'!Y95+'T1-FDI-Otw-OMN'!Y95+'T1-FDI-Otw-QAT'!Y95+'T1-FDI-Otw-KWT'!Y95</f>
        <v>0</v>
      </c>
      <c r="Z95" s="220">
        <f>'T1-FDI-Otw-UAE'!Z95+'T1-FDI-Otw-BHR'!Z95+'T1-FDI-Otw-KSA'!Z95+'T1-FDI-Otw-OMN'!Z95+'T1-FDI-Otw-QAT'!Z95+'T1-FDI-Otw-KWT'!Z95</f>
        <v>0</v>
      </c>
      <c r="AA95" s="220">
        <f>'T1-FDI-Otw-UAE'!AA95+'T1-FDI-Otw-BHR'!AA95+'T1-FDI-Otw-KSA'!AA95+'T1-FDI-Otw-OMN'!AA95+'T1-FDI-Otw-QAT'!AA95+'T1-FDI-Otw-KWT'!AA95</f>
        <v>0</v>
      </c>
      <c r="AB95" s="220">
        <f>'T1-FDI-Otw-UAE'!AB95+'T1-FDI-Otw-BHR'!AB95+'T1-FDI-Otw-KSA'!AB95+'T1-FDI-Otw-OMN'!AB95+'T1-FDI-Otw-QAT'!AB95+'T1-FDI-Otw-KWT'!AB95</f>
        <v>0</v>
      </c>
      <c r="AC95" s="220">
        <f>'T1-FDI-Otw-UAE'!AC95+'T1-FDI-Otw-BHR'!AC95+'T1-FDI-Otw-KSA'!AC95+'T1-FDI-Otw-OMN'!AC95+'T1-FDI-Otw-QAT'!AC95+'T1-FDI-Otw-KWT'!AC95</f>
        <v>0</v>
      </c>
      <c r="AD95" s="220">
        <f>'T1-FDI-Otw-UAE'!AD95+'T1-FDI-Otw-BHR'!AD95+'T1-FDI-Otw-KSA'!AD95+'T1-FDI-Otw-OMN'!AD95+'T1-FDI-Otw-QAT'!AD95+'T1-FDI-Otw-KWT'!AD95</f>
        <v>0</v>
      </c>
      <c r="AE95" s="220">
        <f>'T1-FDI-Otw-UAE'!AE95+'T1-FDI-Otw-BHR'!AE95+'T1-FDI-Otw-KSA'!AE95+'T1-FDI-Otw-OMN'!AE95+'T1-FDI-Otw-QAT'!AE95+'T1-FDI-Otw-KWT'!AE95</f>
        <v>0</v>
      </c>
      <c r="AF95" s="220">
        <f>'T1-FDI-Otw-UAE'!AF95+'T1-FDI-Otw-BHR'!AF95+'T1-FDI-Otw-KSA'!AF95+'T1-FDI-Otw-OMN'!AF95+'T1-FDI-Otw-QAT'!AF95+'T1-FDI-Otw-KWT'!AF95</f>
        <v>0</v>
      </c>
      <c r="AG95" s="220">
        <f>'T1-FDI-Otw-UAE'!AG95+'T1-FDI-Otw-BHR'!AG95+'T1-FDI-Otw-KSA'!AG95+'T1-FDI-Otw-OMN'!AG95+'T1-FDI-Otw-QAT'!AG95+'T1-FDI-Otw-KWT'!AG95</f>
        <v>0</v>
      </c>
      <c r="AH95" s="220">
        <f>'T1-FDI-Otw-UAE'!AH95+'T1-FDI-Otw-BHR'!AH95+'T1-FDI-Otw-KSA'!AH95+'T1-FDI-Otw-OMN'!AH95+'T1-FDI-Otw-QAT'!AH95+'T1-FDI-Otw-KWT'!AH95</f>
        <v>0</v>
      </c>
      <c r="AI95" s="220">
        <f>'T1-FDI-Otw-UAE'!AI95+'T1-FDI-Otw-BHR'!AI95+'T1-FDI-Otw-KSA'!AI95+'T1-FDI-Otw-OMN'!AI95+'T1-FDI-Otw-QAT'!AI95+'T1-FDI-Otw-KWT'!AI95</f>
        <v>0</v>
      </c>
      <c r="AJ95" s="220">
        <f>'T1-FDI-Otw-UAE'!AJ95+'T1-FDI-Otw-BHR'!AJ95+'T1-FDI-Otw-KSA'!AJ95+'T1-FDI-Otw-OMN'!AJ95+'T1-FDI-Otw-QAT'!AJ95+'T1-FDI-Otw-KWT'!AJ95</f>
        <v>0</v>
      </c>
      <c r="AK95" s="220">
        <f>'T1-FDI-Otw-UAE'!AK95+'T1-FDI-Otw-BHR'!AK95+'T1-FDI-Otw-KSA'!AK95+'T1-FDI-Otw-OMN'!AK95+'T1-FDI-Otw-QAT'!AK95+'T1-FDI-Otw-KWT'!AK95</f>
        <v>0</v>
      </c>
      <c r="AL95" s="220">
        <f>'T1-FDI-Otw-UAE'!AL95+'T1-FDI-Otw-BHR'!AL95+'T1-FDI-Otw-KSA'!AL95+'T1-FDI-Otw-OMN'!AL95+'T1-FDI-Otw-QAT'!AL95+'T1-FDI-Otw-KWT'!AL95</f>
        <v>0</v>
      </c>
      <c r="AP95" s="206"/>
    </row>
    <row r="96" spans="1:42" x14ac:dyDescent="0.25">
      <c r="A96" s="236" t="str">
        <f t="shared" si="1"/>
        <v>Kuwait</v>
      </c>
      <c r="B96" s="206" t="s">
        <v>34</v>
      </c>
      <c r="C96" s="206" t="s">
        <v>33</v>
      </c>
      <c r="D96" s="222" t="s">
        <v>700</v>
      </c>
      <c r="E96">
        <v>328</v>
      </c>
      <c r="F96" s="225" t="s">
        <v>700</v>
      </c>
      <c r="G96" s="132" t="s">
        <v>699</v>
      </c>
      <c r="H96" s="224" t="s">
        <v>698</v>
      </c>
      <c r="I96" s="223" t="s">
        <v>697</v>
      </c>
      <c r="J96" s="212" t="s">
        <v>36</v>
      </c>
      <c r="K96" s="206" t="s">
        <v>3657</v>
      </c>
      <c r="L96" s="206">
        <v>29</v>
      </c>
      <c r="M96" s="206" t="s">
        <v>3658</v>
      </c>
      <c r="N96" s="206">
        <v>419</v>
      </c>
      <c r="O96" s="206" t="s">
        <v>3659</v>
      </c>
      <c r="P96" s="287"/>
      <c r="Q96" s="287"/>
      <c r="R96" s="287"/>
      <c r="S96" s="287"/>
      <c r="T96" s="287"/>
      <c r="U96" s="287"/>
      <c r="V96" s="287"/>
      <c r="W96" s="287"/>
      <c r="X96" s="287"/>
      <c r="Y96" s="220">
        <f>'T1-FDI-Otw-UAE'!Y96+'T1-FDI-Otw-BHR'!Y96+'T1-FDI-Otw-KSA'!Y96+'T1-FDI-Otw-OMN'!Y96+'T1-FDI-Otw-QAT'!Y96+'T1-FDI-Otw-KWT'!Y96</f>
        <v>0</v>
      </c>
      <c r="Z96" s="220">
        <f>'T1-FDI-Otw-UAE'!Z96+'T1-FDI-Otw-BHR'!Z96+'T1-FDI-Otw-KSA'!Z96+'T1-FDI-Otw-OMN'!Z96+'T1-FDI-Otw-QAT'!Z96+'T1-FDI-Otw-KWT'!Z96</f>
        <v>0</v>
      </c>
      <c r="AA96" s="220">
        <f>'T1-FDI-Otw-UAE'!AA96+'T1-FDI-Otw-BHR'!AA96+'T1-FDI-Otw-KSA'!AA96+'T1-FDI-Otw-OMN'!AA96+'T1-FDI-Otw-QAT'!AA96+'T1-FDI-Otw-KWT'!AA96</f>
        <v>0</v>
      </c>
      <c r="AB96" s="220">
        <f>'T1-FDI-Otw-UAE'!AB96+'T1-FDI-Otw-BHR'!AB96+'T1-FDI-Otw-KSA'!AB96+'T1-FDI-Otw-OMN'!AB96+'T1-FDI-Otw-QAT'!AB96+'T1-FDI-Otw-KWT'!AB96</f>
        <v>0</v>
      </c>
      <c r="AC96" s="220">
        <f>'T1-FDI-Otw-UAE'!AC96+'T1-FDI-Otw-BHR'!AC96+'T1-FDI-Otw-KSA'!AC96+'T1-FDI-Otw-OMN'!AC96+'T1-FDI-Otw-QAT'!AC96+'T1-FDI-Otw-KWT'!AC96</f>
        <v>0</v>
      </c>
      <c r="AD96" s="220">
        <f>'T1-FDI-Otw-UAE'!AD96+'T1-FDI-Otw-BHR'!AD96+'T1-FDI-Otw-KSA'!AD96+'T1-FDI-Otw-OMN'!AD96+'T1-FDI-Otw-QAT'!AD96+'T1-FDI-Otw-KWT'!AD96</f>
        <v>0</v>
      </c>
      <c r="AE96" s="220">
        <f>'T1-FDI-Otw-UAE'!AE96+'T1-FDI-Otw-BHR'!AE96+'T1-FDI-Otw-KSA'!AE96+'T1-FDI-Otw-OMN'!AE96+'T1-FDI-Otw-QAT'!AE96+'T1-FDI-Otw-KWT'!AE96</f>
        <v>0</v>
      </c>
      <c r="AF96" s="220">
        <f>'T1-FDI-Otw-UAE'!AF96+'T1-FDI-Otw-BHR'!AF96+'T1-FDI-Otw-KSA'!AF96+'T1-FDI-Otw-OMN'!AF96+'T1-FDI-Otw-QAT'!AF96+'T1-FDI-Otw-KWT'!AF96</f>
        <v>0</v>
      </c>
      <c r="AG96" s="220">
        <f>'T1-FDI-Otw-UAE'!AG96+'T1-FDI-Otw-BHR'!AG96+'T1-FDI-Otw-KSA'!AG96+'T1-FDI-Otw-OMN'!AG96+'T1-FDI-Otw-QAT'!AG96+'T1-FDI-Otw-KWT'!AG96</f>
        <v>0</v>
      </c>
      <c r="AH96" s="220">
        <f>'T1-FDI-Otw-UAE'!AH96+'T1-FDI-Otw-BHR'!AH96+'T1-FDI-Otw-KSA'!AH96+'T1-FDI-Otw-OMN'!AH96+'T1-FDI-Otw-QAT'!AH96+'T1-FDI-Otw-KWT'!AH96</f>
        <v>0</v>
      </c>
      <c r="AI96" s="220">
        <f>'T1-FDI-Otw-UAE'!AI96+'T1-FDI-Otw-BHR'!AI96+'T1-FDI-Otw-KSA'!AI96+'T1-FDI-Otw-OMN'!AI96+'T1-FDI-Otw-QAT'!AI96+'T1-FDI-Otw-KWT'!AI96</f>
        <v>0</v>
      </c>
      <c r="AJ96" s="220">
        <f>'T1-FDI-Otw-UAE'!AJ96+'T1-FDI-Otw-BHR'!AJ96+'T1-FDI-Otw-KSA'!AJ96+'T1-FDI-Otw-OMN'!AJ96+'T1-FDI-Otw-QAT'!AJ96+'T1-FDI-Otw-KWT'!AJ96</f>
        <v>0</v>
      </c>
      <c r="AK96" s="220">
        <f>'T1-FDI-Otw-UAE'!AK96+'T1-FDI-Otw-BHR'!AK96+'T1-FDI-Otw-KSA'!AK96+'T1-FDI-Otw-OMN'!AK96+'T1-FDI-Otw-QAT'!AK96+'T1-FDI-Otw-KWT'!AK96</f>
        <v>0</v>
      </c>
      <c r="AL96" s="220">
        <f>'T1-FDI-Otw-UAE'!AL96+'T1-FDI-Otw-BHR'!AL96+'T1-FDI-Otw-KSA'!AL96+'T1-FDI-Otw-OMN'!AL96+'T1-FDI-Otw-QAT'!AL96+'T1-FDI-Otw-KWT'!AL96</f>
        <v>0</v>
      </c>
      <c r="AP96" s="206"/>
    </row>
    <row r="97" spans="1:42" x14ac:dyDescent="0.25">
      <c r="A97" s="236" t="str">
        <f t="shared" si="1"/>
        <v>Kuwait</v>
      </c>
      <c r="B97" s="206" t="s">
        <v>34</v>
      </c>
      <c r="C97" s="206" t="s">
        <v>33</v>
      </c>
      <c r="D97" s="222" t="s">
        <v>696</v>
      </c>
      <c r="E97">
        <v>329</v>
      </c>
      <c r="F97" s="225" t="s">
        <v>696</v>
      </c>
      <c r="G97" s="132" t="s">
        <v>695</v>
      </c>
      <c r="H97" s="224" t="s">
        <v>694</v>
      </c>
      <c r="I97" s="223" t="s">
        <v>693</v>
      </c>
      <c r="J97" s="212" t="s">
        <v>36</v>
      </c>
      <c r="K97" s="206" t="s">
        <v>3657</v>
      </c>
      <c r="L97" s="206">
        <v>29</v>
      </c>
      <c r="M97" s="206" t="s">
        <v>3658</v>
      </c>
      <c r="N97" s="206">
        <v>419</v>
      </c>
      <c r="O97" s="206" t="s">
        <v>3659</v>
      </c>
      <c r="P97" s="287"/>
      <c r="Q97" s="287"/>
      <c r="R97" s="287"/>
      <c r="S97" s="287"/>
      <c r="T97" s="287"/>
      <c r="U97" s="287"/>
      <c r="V97" s="287"/>
      <c r="W97" s="287"/>
      <c r="X97" s="287"/>
      <c r="Y97" s="220">
        <f>'T1-FDI-Otw-UAE'!Y97+'T1-FDI-Otw-BHR'!Y97+'T1-FDI-Otw-KSA'!Y97+'T1-FDI-Otw-OMN'!Y97+'T1-FDI-Otw-QAT'!Y97+'T1-FDI-Otw-KWT'!Y97</f>
        <v>0</v>
      </c>
      <c r="Z97" s="220">
        <f>'T1-FDI-Otw-UAE'!Z97+'T1-FDI-Otw-BHR'!Z97+'T1-FDI-Otw-KSA'!Z97+'T1-FDI-Otw-OMN'!Z97+'T1-FDI-Otw-QAT'!Z97+'T1-FDI-Otw-KWT'!Z97</f>
        <v>0</v>
      </c>
      <c r="AA97" s="220">
        <f>'T1-FDI-Otw-UAE'!AA97+'T1-FDI-Otw-BHR'!AA97+'T1-FDI-Otw-KSA'!AA97+'T1-FDI-Otw-OMN'!AA97+'T1-FDI-Otw-QAT'!AA97+'T1-FDI-Otw-KWT'!AA97</f>
        <v>0</v>
      </c>
      <c r="AB97" s="220">
        <f>'T1-FDI-Otw-UAE'!AB97+'T1-FDI-Otw-BHR'!AB97+'T1-FDI-Otw-KSA'!AB97+'T1-FDI-Otw-OMN'!AB97+'T1-FDI-Otw-QAT'!AB97+'T1-FDI-Otw-KWT'!AB97</f>
        <v>0</v>
      </c>
      <c r="AC97" s="220">
        <f>'T1-FDI-Otw-UAE'!AC97+'T1-FDI-Otw-BHR'!AC97+'T1-FDI-Otw-KSA'!AC97+'T1-FDI-Otw-OMN'!AC97+'T1-FDI-Otw-QAT'!AC97+'T1-FDI-Otw-KWT'!AC97</f>
        <v>0</v>
      </c>
      <c r="AD97" s="220">
        <f>'T1-FDI-Otw-UAE'!AD97+'T1-FDI-Otw-BHR'!AD97+'T1-FDI-Otw-KSA'!AD97+'T1-FDI-Otw-OMN'!AD97+'T1-FDI-Otw-QAT'!AD97+'T1-FDI-Otw-KWT'!AD97</f>
        <v>0</v>
      </c>
      <c r="AE97" s="220">
        <f>'T1-FDI-Otw-UAE'!AE97+'T1-FDI-Otw-BHR'!AE97+'T1-FDI-Otw-KSA'!AE97+'T1-FDI-Otw-OMN'!AE97+'T1-FDI-Otw-QAT'!AE97+'T1-FDI-Otw-KWT'!AE97</f>
        <v>0</v>
      </c>
      <c r="AF97" s="220">
        <f>'T1-FDI-Otw-UAE'!AF97+'T1-FDI-Otw-BHR'!AF97+'T1-FDI-Otw-KSA'!AF97+'T1-FDI-Otw-OMN'!AF97+'T1-FDI-Otw-QAT'!AF97+'T1-FDI-Otw-KWT'!AF97</f>
        <v>0</v>
      </c>
      <c r="AG97" s="220">
        <f>'T1-FDI-Otw-UAE'!AG97+'T1-FDI-Otw-BHR'!AG97+'T1-FDI-Otw-KSA'!AG97+'T1-FDI-Otw-OMN'!AG97+'T1-FDI-Otw-QAT'!AG97+'T1-FDI-Otw-KWT'!AG97</f>
        <v>0</v>
      </c>
      <c r="AH97" s="220">
        <f>'T1-FDI-Otw-UAE'!AH97+'T1-FDI-Otw-BHR'!AH97+'T1-FDI-Otw-KSA'!AH97+'T1-FDI-Otw-OMN'!AH97+'T1-FDI-Otw-QAT'!AH97+'T1-FDI-Otw-KWT'!AH97</f>
        <v>0</v>
      </c>
      <c r="AI97" s="220">
        <f>'T1-FDI-Otw-UAE'!AI97+'T1-FDI-Otw-BHR'!AI97+'T1-FDI-Otw-KSA'!AI97+'T1-FDI-Otw-OMN'!AI97+'T1-FDI-Otw-QAT'!AI97+'T1-FDI-Otw-KWT'!AI97</f>
        <v>0</v>
      </c>
      <c r="AJ97" s="220">
        <f>'T1-FDI-Otw-UAE'!AJ97+'T1-FDI-Otw-BHR'!AJ97+'T1-FDI-Otw-KSA'!AJ97+'T1-FDI-Otw-OMN'!AJ97+'T1-FDI-Otw-QAT'!AJ97+'T1-FDI-Otw-KWT'!AJ97</f>
        <v>0</v>
      </c>
      <c r="AK97" s="220">
        <f>'T1-FDI-Otw-UAE'!AK97+'T1-FDI-Otw-BHR'!AK97+'T1-FDI-Otw-KSA'!AK97+'T1-FDI-Otw-OMN'!AK97+'T1-FDI-Otw-QAT'!AK97+'T1-FDI-Otw-KWT'!AK97</f>
        <v>0</v>
      </c>
      <c r="AL97" s="220">
        <f>'T1-FDI-Otw-UAE'!AL97+'T1-FDI-Otw-BHR'!AL97+'T1-FDI-Otw-KSA'!AL97+'T1-FDI-Otw-OMN'!AL97+'T1-FDI-Otw-QAT'!AL97+'T1-FDI-Otw-KWT'!AL97</f>
        <v>0</v>
      </c>
      <c r="AP97" s="206"/>
    </row>
    <row r="98" spans="1:42" x14ac:dyDescent="0.25">
      <c r="A98" s="236" t="str">
        <f t="shared" si="1"/>
        <v>Kuwait</v>
      </c>
      <c r="B98" s="206" t="s">
        <v>34</v>
      </c>
      <c r="C98" s="206" t="s">
        <v>33</v>
      </c>
      <c r="D98" s="222" t="s">
        <v>692</v>
      </c>
      <c r="E98">
        <v>829</v>
      </c>
      <c r="F98" s="225" t="s">
        <v>692</v>
      </c>
      <c r="G98" s="132" t="s">
        <v>691</v>
      </c>
      <c r="H98" s="224" t="s">
        <v>690</v>
      </c>
      <c r="I98" s="223" t="s">
        <v>689</v>
      </c>
      <c r="J98" s="212" t="s">
        <v>36</v>
      </c>
      <c r="K98" s="206" t="s">
        <v>36</v>
      </c>
      <c r="L98" s="206" t="s">
        <v>36</v>
      </c>
      <c r="M98" s="206" t="s">
        <v>2238</v>
      </c>
      <c r="N98" s="206">
        <v>57</v>
      </c>
      <c r="O98" s="206" t="s">
        <v>3654</v>
      </c>
      <c r="P98" s="287"/>
      <c r="Q98" s="287"/>
      <c r="R98" s="287"/>
      <c r="S98" s="287"/>
      <c r="T98" s="287"/>
      <c r="U98" s="287"/>
      <c r="V98" s="287"/>
      <c r="W98" s="287"/>
      <c r="X98" s="287"/>
      <c r="Y98" s="220">
        <f>'T1-FDI-Otw-UAE'!Y98+'T1-FDI-Otw-BHR'!Y98+'T1-FDI-Otw-KSA'!Y98+'T1-FDI-Otw-OMN'!Y98+'T1-FDI-Otw-QAT'!Y98+'T1-FDI-Otw-KWT'!Y98</f>
        <v>0</v>
      </c>
      <c r="Z98" s="220">
        <f>'T1-FDI-Otw-UAE'!Z98+'T1-FDI-Otw-BHR'!Z98+'T1-FDI-Otw-KSA'!Z98+'T1-FDI-Otw-OMN'!Z98+'T1-FDI-Otw-QAT'!Z98+'T1-FDI-Otw-KWT'!Z98</f>
        <v>0</v>
      </c>
      <c r="AA98" s="220">
        <f>'T1-FDI-Otw-UAE'!AA98+'T1-FDI-Otw-BHR'!AA98+'T1-FDI-Otw-KSA'!AA98+'T1-FDI-Otw-OMN'!AA98+'T1-FDI-Otw-QAT'!AA98+'T1-FDI-Otw-KWT'!AA98</f>
        <v>0</v>
      </c>
      <c r="AB98" s="220">
        <f>'T1-FDI-Otw-UAE'!AB98+'T1-FDI-Otw-BHR'!AB98+'T1-FDI-Otw-KSA'!AB98+'T1-FDI-Otw-OMN'!AB98+'T1-FDI-Otw-QAT'!AB98+'T1-FDI-Otw-KWT'!AB98</f>
        <v>0</v>
      </c>
      <c r="AC98" s="220">
        <f>'T1-FDI-Otw-UAE'!AC98+'T1-FDI-Otw-BHR'!AC98+'T1-FDI-Otw-KSA'!AC98+'T1-FDI-Otw-OMN'!AC98+'T1-FDI-Otw-QAT'!AC98+'T1-FDI-Otw-KWT'!AC98</f>
        <v>0</v>
      </c>
      <c r="AD98" s="220">
        <f>'T1-FDI-Otw-UAE'!AD98+'T1-FDI-Otw-BHR'!AD98+'T1-FDI-Otw-KSA'!AD98+'T1-FDI-Otw-OMN'!AD98+'T1-FDI-Otw-QAT'!AD98+'T1-FDI-Otw-KWT'!AD98</f>
        <v>0</v>
      </c>
      <c r="AE98" s="220">
        <f>'T1-FDI-Otw-UAE'!AE98+'T1-FDI-Otw-BHR'!AE98+'T1-FDI-Otw-KSA'!AE98+'T1-FDI-Otw-OMN'!AE98+'T1-FDI-Otw-QAT'!AE98+'T1-FDI-Otw-KWT'!AE98</f>
        <v>0</v>
      </c>
      <c r="AF98" s="220">
        <f>'T1-FDI-Otw-UAE'!AF98+'T1-FDI-Otw-BHR'!AF98+'T1-FDI-Otw-KSA'!AF98+'T1-FDI-Otw-OMN'!AF98+'T1-FDI-Otw-QAT'!AF98+'T1-FDI-Otw-KWT'!AF98</f>
        <v>0</v>
      </c>
      <c r="AG98" s="220">
        <f>'T1-FDI-Otw-UAE'!AG98+'T1-FDI-Otw-BHR'!AG98+'T1-FDI-Otw-KSA'!AG98+'T1-FDI-Otw-OMN'!AG98+'T1-FDI-Otw-QAT'!AG98+'T1-FDI-Otw-KWT'!AG98</f>
        <v>0</v>
      </c>
      <c r="AH98" s="220">
        <f>'T1-FDI-Otw-UAE'!AH98+'T1-FDI-Otw-BHR'!AH98+'T1-FDI-Otw-KSA'!AH98+'T1-FDI-Otw-OMN'!AH98+'T1-FDI-Otw-QAT'!AH98+'T1-FDI-Otw-KWT'!AH98</f>
        <v>0</v>
      </c>
      <c r="AI98" s="220">
        <f>'T1-FDI-Otw-UAE'!AI98+'T1-FDI-Otw-BHR'!AI98+'T1-FDI-Otw-KSA'!AI98+'T1-FDI-Otw-OMN'!AI98+'T1-FDI-Otw-QAT'!AI98+'T1-FDI-Otw-KWT'!AI98</f>
        <v>0</v>
      </c>
      <c r="AJ98" s="220">
        <f>'T1-FDI-Otw-UAE'!AJ98+'T1-FDI-Otw-BHR'!AJ98+'T1-FDI-Otw-KSA'!AJ98+'T1-FDI-Otw-OMN'!AJ98+'T1-FDI-Otw-QAT'!AJ98+'T1-FDI-Otw-KWT'!AJ98</f>
        <v>0</v>
      </c>
      <c r="AK98" s="220">
        <f>'T1-FDI-Otw-UAE'!AK98+'T1-FDI-Otw-BHR'!AK98+'T1-FDI-Otw-KSA'!AK98+'T1-FDI-Otw-OMN'!AK98+'T1-FDI-Otw-QAT'!AK98+'T1-FDI-Otw-KWT'!AK98</f>
        <v>0</v>
      </c>
      <c r="AL98" s="220">
        <f>'T1-FDI-Otw-UAE'!AL98+'T1-FDI-Otw-BHR'!AL98+'T1-FDI-Otw-KSA'!AL98+'T1-FDI-Otw-OMN'!AL98+'T1-FDI-Otw-QAT'!AL98+'T1-FDI-Otw-KWT'!AL98</f>
        <v>0</v>
      </c>
      <c r="AP98" s="206"/>
    </row>
    <row r="99" spans="1:42" x14ac:dyDescent="0.25">
      <c r="A99" s="236" t="str">
        <f t="shared" si="1"/>
        <v>Kuwait</v>
      </c>
      <c r="B99" s="206" t="s">
        <v>34</v>
      </c>
      <c r="C99" s="206" t="s">
        <v>33</v>
      </c>
      <c r="D99" s="222" t="s">
        <v>688</v>
      </c>
      <c r="E99">
        <v>258</v>
      </c>
      <c r="F99" s="225" t="s">
        <v>688</v>
      </c>
      <c r="G99" s="132" t="s">
        <v>687</v>
      </c>
      <c r="H99" s="224" t="s">
        <v>686</v>
      </c>
      <c r="I99" s="223" t="s">
        <v>685</v>
      </c>
      <c r="J99" s="212" t="s">
        <v>36</v>
      </c>
      <c r="K99" s="206" t="s">
        <v>3664</v>
      </c>
      <c r="L99" s="206">
        <v>13</v>
      </c>
      <c r="M99" s="206" t="s">
        <v>3658</v>
      </c>
      <c r="N99" s="206">
        <v>419</v>
      </c>
      <c r="O99" s="206" t="s">
        <v>3659</v>
      </c>
      <c r="P99" s="287"/>
      <c r="Q99" s="287"/>
      <c r="R99" s="287"/>
      <c r="S99" s="287"/>
      <c r="T99" s="287"/>
      <c r="U99" s="287"/>
      <c r="V99" s="287"/>
      <c r="W99" s="287"/>
      <c r="X99" s="287"/>
      <c r="Y99" s="220">
        <f>'T1-FDI-Otw-UAE'!Y99+'T1-FDI-Otw-BHR'!Y99+'T1-FDI-Otw-KSA'!Y99+'T1-FDI-Otw-OMN'!Y99+'T1-FDI-Otw-QAT'!Y99+'T1-FDI-Otw-KWT'!Y99</f>
        <v>0</v>
      </c>
      <c r="Z99" s="220">
        <f>'T1-FDI-Otw-UAE'!Z99+'T1-FDI-Otw-BHR'!Z99+'T1-FDI-Otw-KSA'!Z99+'T1-FDI-Otw-OMN'!Z99+'T1-FDI-Otw-QAT'!Z99+'T1-FDI-Otw-KWT'!Z99</f>
        <v>0</v>
      </c>
      <c r="AA99" s="220">
        <f>'T1-FDI-Otw-UAE'!AA99+'T1-FDI-Otw-BHR'!AA99+'T1-FDI-Otw-KSA'!AA99+'T1-FDI-Otw-OMN'!AA99+'T1-FDI-Otw-QAT'!AA99+'T1-FDI-Otw-KWT'!AA99</f>
        <v>0</v>
      </c>
      <c r="AB99" s="220">
        <f>'T1-FDI-Otw-UAE'!AB99+'T1-FDI-Otw-BHR'!AB99+'T1-FDI-Otw-KSA'!AB99+'T1-FDI-Otw-OMN'!AB99+'T1-FDI-Otw-QAT'!AB99+'T1-FDI-Otw-KWT'!AB99</f>
        <v>0</v>
      </c>
      <c r="AC99" s="220">
        <f>'T1-FDI-Otw-UAE'!AC99+'T1-FDI-Otw-BHR'!AC99+'T1-FDI-Otw-KSA'!AC99+'T1-FDI-Otw-OMN'!AC99+'T1-FDI-Otw-QAT'!AC99+'T1-FDI-Otw-KWT'!AC99</f>
        <v>0</v>
      </c>
      <c r="AD99" s="220">
        <f>'T1-FDI-Otw-UAE'!AD99+'T1-FDI-Otw-BHR'!AD99+'T1-FDI-Otw-KSA'!AD99+'T1-FDI-Otw-OMN'!AD99+'T1-FDI-Otw-QAT'!AD99+'T1-FDI-Otw-KWT'!AD99</f>
        <v>0</v>
      </c>
      <c r="AE99" s="220">
        <f>'T1-FDI-Otw-UAE'!AE99+'T1-FDI-Otw-BHR'!AE99+'T1-FDI-Otw-KSA'!AE99+'T1-FDI-Otw-OMN'!AE99+'T1-FDI-Otw-QAT'!AE99+'T1-FDI-Otw-KWT'!AE99</f>
        <v>0</v>
      </c>
      <c r="AF99" s="220">
        <f>'T1-FDI-Otw-UAE'!AF99+'T1-FDI-Otw-BHR'!AF99+'T1-FDI-Otw-KSA'!AF99+'T1-FDI-Otw-OMN'!AF99+'T1-FDI-Otw-QAT'!AF99+'T1-FDI-Otw-KWT'!AF99</f>
        <v>0</v>
      </c>
      <c r="AG99" s="220">
        <f>'T1-FDI-Otw-UAE'!AG99+'T1-FDI-Otw-BHR'!AG99+'T1-FDI-Otw-KSA'!AG99+'T1-FDI-Otw-OMN'!AG99+'T1-FDI-Otw-QAT'!AG99+'T1-FDI-Otw-KWT'!AG99</f>
        <v>0</v>
      </c>
      <c r="AH99" s="220">
        <f>'T1-FDI-Otw-UAE'!AH99+'T1-FDI-Otw-BHR'!AH99+'T1-FDI-Otw-KSA'!AH99+'T1-FDI-Otw-OMN'!AH99+'T1-FDI-Otw-QAT'!AH99+'T1-FDI-Otw-KWT'!AH99</f>
        <v>0</v>
      </c>
      <c r="AI99" s="220">
        <f>'T1-FDI-Otw-UAE'!AI99+'T1-FDI-Otw-BHR'!AI99+'T1-FDI-Otw-KSA'!AI99+'T1-FDI-Otw-OMN'!AI99+'T1-FDI-Otw-QAT'!AI99+'T1-FDI-Otw-KWT'!AI99</f>
        <v>0</v>
      </c>
      <c r="AJ99" s="220">
        <f>'T1-FDI-Otw-UAE'!AJ99+'T1-FDI-Otw-BHR'!AJ99+'T1-FDI-Otw-KSA'!AJ99+'T1-FDI-Otw-OMN'!AJ99+'T1-FDI-Otw-QAT'!AJ99+'T1-FDI-Otw-KWT'!AJ99</f>
        <v>0</v>
      </c>
      <c r="AK99" s="220">
        <f>'T1-FDI-Otw-UAE'!AK99+'T1-FDI-Otw-BHR'!AK99+'T1-FDI-Otw-KSA'!AK99+'T1-FDI-Otw-OMN'!AK99+'T1-FDI-Otw-QAT'!AK99+'T1-FDI-Otw-KWT'!AK99</f>
        <v>0</v>
      </c>
      <c r="AL99" s="220">
        <f>'T1-FDI-Otw-UAE'!AL99+'T1-FDI-Otw-BHR'!AL99+'T1-FDI-Otw-KSA'!AL99+'T1-FDI-Otw-OMN'!AL99+'T1-FDI-Otw-QAT'!AL99+'T1-FDI-Otw-KWT'!AL99</f>
        <v>0</v>
      </c>
      <c r="AP99" s="206"/>
    </row>
    <row r="100" spans="1:42" x14ac:dyDescent="0.25">
      <c r="A100" s="236" t="str">
        <f t="shared" si="1"/>
        <v>Kuwait</v>
      </c>
      <c r="B100" s="206" t="s">
        <v>34</v>
      </c>
      <c r="C100" s="206" t="s">
        <v>33</v>
      </c>
      <c r="D100" s="222" t="s">
        <v>684</v>
      </c>
      <c r="E100">
        <v>113</v>
      </c>
      <c r="F100" s="225" t="s">
        <v>684</v>
      </c>
      <c r="G100" s="132" t="s">
        <v>683</v>
      </c>
      <c r="H100" s="224" t="s">
        <v>682</v>
      </c>
      <c r="I100" s="223" t="s">
        <v>681</v>
      </c>
      <c r="J100" s="212" t="s">
        <v>36</v>
      </c>
      <c r="K100" s="206" t="s">
        <v>3476</v>
      </c>
      <c r="L100" s="206">
        <v>830</v>
      </c>
      <c r="M100" s="206" t="s">
        <v>3671</v>
      </c>
      <c r="N100" s="206">
        <v>154</v>
      </c>
      <c r="O100" s="206" t="s">
        <v>3650</v>
      </c>
      <c r="P100" s="287"/>
      <c r="Q100" s="287"/>
      <c r="R100" s="287"/>
      <c r="S100" s="287"/>
      <c r="T100" s="287"/>
      <c r="U100" s="287"/>
      <c r="V100" s="287"/>
      <c r="W100" s="287"/>
      <c r="X100" s="287"/>
      <c r="Y100" s="220">
        <f>'T1-FDI-Otw-UAE'!Y100+'T1-FDI-Otw-BHR'!Y100+'T1-FDI-Otw-KSA'!Y100+'T1-FDI-Otw-OMN'!Y100+'T1-FDI-Otw-QAT'!Y100+'T1-FDI-Otw-KWT'!Y100</f>
        <v>122.30960779999999</v>
      </c>
      <c r="Z100" s="220">
        <f>'T1-FDI-Otw-UAE'!Z100+'T1-FDI-Otw-BHR'!Z100+'T1-FDI-Otw-KSA'!Z100+'T1-FDI-Otw-OMN'!Z100+'T1-FDI-Otw-QAT'!Z100+'T1-FDI-Otw-KWT'!Z100</f>
        <v>133.66772270000001</v>
      </c>
      <c r="AA100" s="220">
        <f>'T1-FDI-Otw-UAE'!AA100+'T1-FDI-Otw-BHR'!AA100+'T1-FDI-Otw-KSA'!AA100+'T1-FDI-Otw-OMN'!AA100+'T1-FDI-Otw-QAT'!AA100+'T1-FDI-Otw-KWT'!AA100</f>
        <v>129.80813190000001</v>
      </c>
      <c r="AB100" s="220">
        <f>'T1-FDI-Otw-UAE'!AB100+'T1-FDI-Otw-BHR'!AB100+'T1-FDI-Otw-KSA'!AB100+'T1-FDI-Otw-OMN'!AB100+'T1-FDI-Otw-QAT'!AB100+'T1-FDI-Otw-KWT'!AB100</f>
        <v>130.84854050000001</v>
      </c>
      <c r="AC100" s="220">
        <f>'T1-FDI-Otw-UAE'!AC100+'T1-FDI-Otw-BHR'!AC100+'T1-FDI-Otw-KSA'!AC100+'T1-FDI-Otw-OMN'!AC100+'T1-FDI-Otw-QAT'!AC100+'T1-FDI-Otw-KWT'!AC100</f>
        <v>0</v>
      </c>
      <c r="AD100" s="220">
        <f>'T1-FDI-Otw-UAE'!AD100+'T1-FDI-Otw-BHR'!AD100+'T1-FDI-Otw-KSA'!AD100+'T1-FDI-Otw-OMN'!AD100+'T1-FDI-Otw-QAT'!AD100+'T1-FDI-Otw-KWT'!AD100</f>
        <v>0</v>
      </c>
      <c r="AE100" s="220">
        <f>'T1-FDI-Otw-UAE'!AE100+'T1-FDI-Otw-BHR'!AE100+'T1-FDI-Otw-KSA'!AE100+'T1-FDI-Otw-OMN'!AE100+'T1-FDI-Otw-QAT'!AE100+'T1-FDI-Otw-KWT'!AE100</f>
        <v>0</v>
      </c>
      <c r="AF100" s="220">
        <f>'T1-FDI-Otw-UAE'!AF100+'T1-FDI-Otw-BHR'!AF100+'T1-FDI-Otw-KSA'!AF100+'T1-FDI-Otw-OMN'!AF100+'T1-FDI-Otw-QAT'!AF100+'T1-FDI-Otw-KWT'!AF100</f>
        <v>0</v>
      </c>
      <c r="AG100" s="220">
        <f>'T1-FDI-Otw-UAE'!AG100+'T1-FDI-Otw-BHR'!AG100+'T1-FDI-Otw-KSA'!AG100+'T1-FDI-Otw-OMN'!AG100+'T1-FDI-Otw-QAT'!AG100+'T1-FDI-Otw-KWT'!AG100</f>
        <v>0</v>
      </c>
      <c r="AH100" s="220">
        <f>'T1-FDI-Otw-UAE'!AH100+'T1-FDI-Otw-BHR'!AH100+'T1-FDI-Otw-KSA'!AH100+'T1-FDI-Otw-OMN'!AH100+'T1-FDI-Otw-QAT'!AH100+'T1-FDI-Otw-KWT'!AH100</f>
        <v>0</v>
      </c>
      <c r="AI100" s="220">
        <f>'T1-FDI-Otw-UAE'!AI100+'T1-FDI-Otw-BHR'!AI100+'T1-FDI-Otw-KSA'!AI100+'T1-FDI-Otw-OMN'!AI100+'T1-FDI-Otw-QAT'!AI100+'T1-FDI-Otw-KWT'!AI100</f>
        <v>0</v>
      </c>
      <c r="AJ100" s="220">
        <f>'T1-FDI-Otw-UAE'!AJ100+'T1-FDI-Otw-BHR'!AJ100+'T1-FDI-Otw-KSA'!AJ100+'T1-FDI-Otw-OMN'!AJ100+'T1-FDI-Otw-QAT'!AJ100+'T1-FDI-Otw-KWT'!AJ100</f>
        <v>0</v>
      </c>
      <c r="AK100" s="220">
        <f>'T1-FDI-Otw-UAE'!AK100+'T1-FDI-Otw-BHR'!AK100+'T1-FDI-Otw-KSA'!AK100+'T1-FDI-Otw-OMN'!AK100+'T1-FDI-Otw-QAT'!AK100+'T1-FDI-Otw-KWT'!AK100</f>
        <v>0</v>
      </c>
      <c r="AL100" s="220">
        <f>'T1-FDI-Otw-UAE'!AL100+'T1-FDI-Otw-BHR'!AL100+'T1-FDI-Otw-KSA'!AL100+'T1-FDI-Otw-OMN'!AL100+'T1-FDI-Otw-QAT'!AL100+'T1-FDI-Otw-KWT'!AL100</f>
        <v>0</v>
      </c>
      <c r="AP100" s="206"/>
    </row>
    <row r="101" spans="1:42" x14ac:dyDescent="0.25">
      <c r="A101" s="236" t="str">
        <f t="shared" si="1"/>
        <v>Kuwait</v>
      </c>
      <c r="B101" s="206" t="s">
        <v>34</v>
      </c>
      <c r="C101" s="206" t="s">
        <v>33</v>
      </c>
      <c r="D101" s="222" t="s">
        <v>680</v>
      </c>
      <c r="E101">
        <v>333</v>
      </c>
      <c r="F101" s="225" t="s">
        <v>679</v>
      </c>
      <c r="G101" s="132" t="s">
        <v>678</v>
      </c>
      <c r="H101" s="224" t="s">
        <v>677</v>
      </c>
      <c r="I101" s="223" t="s">
        <v>676</v>
      </c>
      <c r="J101" s="212" t="s">
        <v>36</v>
      </c>
      <c r="K101" s="206" t="s">
        <v>3660</v>
      </c>
      <c r="L101" s="206">
        <v>5</v>
      </c>
      <c r="M101" s="206" t="s">
        <v>3658</v>
      </c>
      <c r="N101" s="206">
        <v>419</v>
      </c>
      <c r="O101" s="206" t="s">
        <v>3659</v>
      </c>
      <c r="P101" s="287"/>
      <c r="Q101" s="287"/>
      <c r="R101" s="287"/>
      <c r="S101" s="287"/>
      <c r="T101" s="287"/>
      <c r="U101" s="287"/>
      <c r="V101" s="287"/>
      <c r="W101" s="287"/>
      <c r="X101" s="287"/>
      <c r="Y101" s="220">
        <f>'T1-FDI-Otw-UAE'!Y101+'T1-FDI-Otw-BHR'!Y101+'T1-FDI-Otw-KSA'!Y101+'T1-FDI-Otw-OMN'!Y101+'T1-FDI-Otw-QAT'!Y101+'T1-FDI-Otw-KWT'!Y101</f>
        <v>0</v>
      </c>
      <c r="Z101" s="220">
        <f>'T1-FDI-Otw-UAE'!Z101+'T1-FDI-Otw-BHR'!Z101+'T1-FDI-Otw-KSA'!Z101+'T1-FDI-Otw-OMN'!Z101+'T1-FDI-Otw-QAT'!Z101+'T1-FDI-Otw-KWT'!Z101</f>
        <v>0</v>
      </c>
      <c r="AA101" s="220">
        <f>'T1-FDI-Otw-UAE'!AA101+'T1-FDI-Otw-BHR'!AA101+'T1-FDI-Otw-KSA'!AA101+'T1-FDI-Otw-OMN'!AA101+'T1-FDI-Otw-QAT'!AA101+'T1-FDI-Otw-KWT'!AA101</f>
        <v>0</v>
      </c>
      <c r="AB101" s="220">
        <f>'T1-FDI-Otw-UAE'!AB101+'T1-FDI-Otw-BHR'!AB101+'T1-FDI-Otw-KSA'!AB101+'T1-FDI-Otw-OMN'!AB101+'T1-FDI-Otw-QAT'!AB101+'T1-FDI-Otw-KWT'!AB101</f>
        <v>0</v>
      </c>
      <c r="AC101" s="220">
        <f>'T1-FDI-Otw-UAE'!AC101+'T1-FDI-Otw-BHR'!AC101+'T1-FDI-Otw-KSA'!AC101+'T1-FDI-Otw-OMN'!AC101+'T1-FDI-Otw-QAT'!AC101+'T1-FDI-Otw-KWT'!AC101</f>
        <v>0</v>
      </c>
      <c r="AD101" s="220">
        <f>'T1-FDI-Otw-UAE'!AD101+'T1-FDI-Otw-BHR'!AD101+'T1-FDI-Otw-KSA'!AD101+'T1-FDI-Otw-OMN'!AD101+'T1-FDI-Otw-QAT'!AD101+'T1-FDI-Otw-KWT'!AD101</f>
        <v>0</v>
      </c>
      <c r="AE101" s="220">
        <f>'T1-FDI-Otw-UAE'!AE101+'T1-FDI-Otw-BHR'!AE101+'T1-FDI-Otw-KSA'!AE101+'T1-FDI-Otw-OMN'!AE101+'T1-FDI-Otw-QAT'!AE101+'T1-FDI-Otw-KWT'!AE101</f>
        <v>0</v>
      </c>
      <c r="AF101" s="220">
        <f>'T1-FDI-Otw-UAE'!AF101+'T1-FDI-Otw-BHR'!AF101+'T1-FDI-Otw-KSA'!AF101+'T1-FDI-Otw-OMN'!AF101+'T1-FDI-Otw-QAT'!AF101+'T1-FDI-Otw-KWT'!AF101</f>
        <v>0</v>
      </c>
      <c r="AG101" s="220">
        <f>'T1-FDI-Otw-UAE'!AG101+'T1-FDI-Otw-BHR'!AG101+'T1-FDI-Otw-KSA'!AG101+'T1-FDI-Otw-OMN'!AG101+'T1-FDI-Otw-QAT'!AG101+'T1-FDI-Otw-KWT'!AG101</f>
        <v>0</v>
      </c>
      <c r="AH101" s="220">
        <f>'T1-FDI-Otw-UAE'!AH101+'T1-FDI-Otw-BHR'!AH101+'T1-FDI-Otw-KSA'!AH101+'T1-FDI-Otw-OMN'!AH101+'T1-FDI-Otw-QAT'!AH101+'T1-FDI-Otw-KWT'!AH101</f>
        <v>0</v>
      </c>
      <c r="AI101" s="220">
        <f>'T1-FDI-Otw-UAE'!AI101+'T1-FDI-Otw-BHR'!AI101+'T1-FDI-Otw-KSA'!AI101+'T1-FDI-Otw-OMN'!AI101+'T1-FDI-Otw-QAT'!AI101+'T1-FDI-Otw-KWT'!AI101</f>
        <v>0</v>
      </c>
      <c r="AJ101" s="220">
        <f>'T1-FDI-Otw-UAE'!AJ101+'T1-FDI-Otw-BHR'!AJ101+'T1-FDI-Otw-KSA'!AJ101+'T1-FDI-Otw-OMN'!AJ101+'T1-FDI-Otw-QAT'!AJ101+'T1-FDI-Otw-KWT'!AJ101</f>
        <v>0</v>
      </c>
      <c r="AK101" s="220">
        <f>'T1-FDI-Otw-UAE'!AK101+'T1-FDI-Otw-BHR'!AK101+'T1-FDI-Otw-KSA'!AK101+'T1-FDI-Otw-OMN'!AK101+'T1-FDI-Otw-QAT'!AK101+'T1-FDI-Otw-KWT'!AK101</f>
        <v>0</v>
      </c>
      <c r="AL101" s="220">
        <f>'T1-FDI-Otw-UAE'!AL101+'T1-FDI-Otw-BHR'!AL101+'T1-FDI-Otw-KSA'!AL101+'T1-FDI-Otw-OMN'!AL101+'T1-FDI-Otw-QAT'!AL101+'T1-FDI-Otw-KWT'!AL101</f>
        <v>0</v>
      </c>
      <c r="AP101" s="206"/>
    </row>
    <row r="102" spans="1:42" x14ac:dyDescent="0.25">
      <c r="A102" s="236" t="str">
        <f t="shared" si="1"/>
        <v>Kuwait</v>
      </c>
      <c r="B102" s="206" t="s">
        <v>34</v>
      </c>
      <c r="C102" s="206" t="s">
        <v>33</v>
      </c>
      <c r="D102" s="222" t="s">
        <v>675</v>
      </c>
      <c r="E102">
        <v>656</v>
      </c>
      <c r="F102" s="225" t="s">
        <v>675</v>
      </c>
      <c r="G102" s="132" t="s">
        <v>674</v>
      </c>
      <c r="H102" s="224" t="s">
        <v>673</v>
      </c>
      <c r="I102" s="223" t="s">
        <v>672</v>
      </c>
      <c r="J102" s="212" t="s">
        <v>36</v>
      </c>
      <c r="K102" s="206" t="s">
        <v>3665</v>
      </c>
      <c r="L102" s="206">
        <v>11</v>
      </c>
      <c r="M102" s="206" t="s">
        <v>3656</v>
      </c>
      <c r="N102" s="206">
        <v>202</v>
      </c>
      <c r="O102" s="206" t="s">
        <v>3652</v>
      </c>
      <c r="P102" s="287"/>
      <c r="Q102" s="287"/>
      <c r="R102" s="287"/>
      <c r="S102" s="287"/>
      <c r="T102" s="287"/>
      <c r="U102" s="287"/>
      <c r="V102" s="287"/>
      <c r="W102" s="287"/>
      <c r="X102" s="287"/>
      <c r="Y102" s="220">
        <f>'T1-FDI-Otw-UAE'!Y102+'T1-FDI-Otw-BHR'!Y102+'T1-FDI-Otw-KSA'!Y102+'T1-FDI-Otw-OMN'!Y102+'T1-FDI-Otw-QAT'!Y102+'T1-FDI-Otw-KWT'!Y102</f>
        <v>0</v>
      </c>
      <c r="Z102" s="220">
        <f>'T1-FDI-Otw-UAE'!Z102+'T1-FDI-Otw-BHR'!Z102+'T1-FDI-Otw-KSA'!Z102+'T1-FDI-Otw-OMN'!Z102+'T1-FDI-Otw-QAT'!Z102+'T1-FDI-Otw-KWT'!Z102</f>
        <v>0</v>
      </c>
      <c r="AA102" s="220">
        <f>'T1-FDI-Otw-UAE'!AA102+'T1-FDI-Otw-BHR'!AA102+'T1-FDI-Otw-KSA'!AA102+'T1-FDI-Otw-OMN'!AA102+'T1-FDI-Otw-QAT'!AA102+'T1-FDI-Otw-KWT'!AA102</f>
        <v>0</v>
      </c>
      <c r="AB102" s="220">
        <f>'T1-FDI-Otw-UAE'!AB102+'T1-FDI-Otw-BHR'!AB102+'T1-FDI-Otw-KSA'!AB102+'T1-FDI-Otw-OMN'!AB102+'T1-FDI-Otw-QAT'!AB102+'T1-FDI-Otw-KWT'!AB102</f>
        <v>0</v>
      </c>
      <c r="AC102" s="220">
        <f>'T1-FDI-Otw-UAE'!AC102+'T1-FDI-Otw-BHR'!AC102+'T1-FDI-Otw-KSA'!AC102+'T1-FDI-Otw-OMN'!AC102+'T1-FDI-Otw-QAT'!AC102+'T1-FDI-Otw-KWT'!AC102</f>
        <v>0</v>
      </c>
      <c r="AD102" s="220">
        <f>'T1-FDI-Otw-UAE'!AD102+'T1-FDI-Otw-BHR'!AD102+'T1-FDI-Otw-KSA'!AD102+'T1-FDI-Otw-OMN'!AD102+'T1-FDI-Otw-QAT'!AD102+'T1-FDI-Otw-KWT'!AD102</f>
        <v>0</v>
      </c>
      <c r="AE102" s="220">
        <f>'T1-FDI-Otw-UAE'!AE102+'T1-FDI-Otw-BHR'!AE102+'T1-FDI-Otw-KSA'!AE102+'T1-FDI-Otw-OMN'!AE102+'T1-FDI-Otw-QAT'!AE102+'T1-FDI-Otw-KWT'!AE102</f>
        <v>0</v>
      </c>
      <c r="AF102" s="220">
        <f>'T1-FDI-Otw-UAE'!AF102+'T1-FDI-Otw-BHR'!AF102+'T1-FDI-Otw-KSA'!AF102+'T1-FDI-Otw-OMN'!AF102+'T1-FDI-Otw-QAT'!AF102+'T1-FDI-Otw-KWT'!AF102</f>
        <v>0</v>
      </c>
      <c r="AG102" s="220">
        <f>'T1-FDI-Otw-UAE'!AG102+'T1-FDI-Otw-BHR'!AG102+'T1-FDI-Otw-KSA'!AG102+'T1-FDI-Otw-OMN'!AG102+'T1-FDI-Otw-QAT'!AG102+'T1-FDI-Otw-KWT'!AG102</f>
        <v>0</v>
      </c>
      <c r="AH102" s="220">
        <f>'T1-FDI-Otw-UAE'!AH102+'T1-FDI-Otw-BHR'!AH102+'T1-FDI-Otw-KSA'!AH102+'T1-FDI-Otw-OMN'!AH102+'T1-FDI-Otw-QAT'!AH102+'T1-FDI-Otw-KWT'!AH102</f>
        <v>223.76368472300001</v>
      </c>
      <c r="AI102" s="220">
        <f>'T1-FDI-Otw-UAE'!AI102+'T1-FDI-Otw-BHR'!AI102+'T1-FDI-Otw-KSA'!AI102+'T1-FDI-Otw-OMN'!AI102+'T1-FDI-Otw-QAT'!AI102+'T1-FDI-Otw-KWT'!AI102</f>
        <v>223.72904867599999</v>
      </c>
      <c r="AJ102" s="220">
        <f>'T1-FDI-Otw-UAE'!AJ102+'T1-FDI-Otw-BHR'!AJ102+'T1-FDI-Otw-KSA'!AJ102+'T1-FDI-Otw-OMN'!AJ102+'T1-FDI-Otw-QAT'!AJ102+'T1-FDI-Otw-KWT'!AJ102</f>
        <v>223.63834907099999</v>
      </c>
      <c r="AK102" s="220">
        <f>'T1-FDI-Otw-UAE'!AK102+'T1-FDI-Otw-BHR'!AK102+'T1-FDI-Otw-KSA'!AK102+'T1-FDI-Otw-OMN'!AK102+'T1-FDI-Otw-QAT'!AK102+'T1-FDI-Otw-KWT'!AK102</f>
        <v>228.491727064</v>
      </c>
      <c r="AL102" s="220">
        <f>'T1-FDI-Otw-UAE'!AL102+'T1-FDI-Otw-BHR'!AL102+'T1-FDI-Otw-KSA'!AL102+'T1-FDI-Otw-OMN'!AL102+'T1-FDI-Otw-QAT'!AL102+'T1-FDI-Otw-KWT'!AL102</f>
        <v>244.66798944244562</v>
      </c>
      <c r="AP102" s="206"/>
    </row>
    <row r="103" spans="1:42" x14ac:dyDescent="0.25">
      <c r="A103" s="236" t="str">
        <f t="shared" si="1"/>
        <v>Kuwait</v>
      </c>
      <c r="B103" s="206" t="s">
        <v>34</v>
      </c>
      <c r="C103" s="206" t="s">
        <v>33</v>
      </c>
      <c r="D103" s="222" t="s">
        <v>671</v>
      </c>
      <c r="E103">
        <v>654</v>
      </c>
      <c r="F103" s="225" t="s">
        <v>671</v>
      </c>
      <c r="G103" s="132" t="s">
        <v>670</v>
      </c>
      <c r="H103" s="224" t="s">
        <v>669</v>
      </c>
      <c r="I103" s="223" t="s">
        <v>668</v>
      </c>
      <c r="J103" s="212" t="s">
        <v>36</v>
      </c>
      <c r="K103" s="206" t="s">
        <v>3665</v>
      </c>
      <c r="L103" s="206">
        <v>11</v>
      </c>
      <c r="M103" s="206" t="s">
        <v>3656</v>
      </c>
      <c r="N103" s="206">
        <v>202</v>
      </c>
      <c r="O103" s="206" t="s">
        <v>3652</v>
      </c>
      <c r="P103" s="287"/>
      <c r="Q103" s="287"/>
      <c r="R103" s="287"/>
      <c r="S103" s="287"/>
      <c r="T103" s="287"/>
      <c r="U103" s="287"/>
      <c r="V103" s="287"/>
      <c r="W103" s="287"/>
      <c r="X103" s="287"/>
      <c r="Y103" s="220">
        <f>'T1-FDI-Otw-UAE'!Y103+'T1-FDI-Otw-BHR'!Y103+'T1-FDI-Otw-KSA'!Y103+'T1-FDI-Otw-OMN'!Y103+'T1-FDI-Otw-QAT'!Y103+'T1-FDI-Otw-KWT'!Y103</f>
        <v>0</v>
      </c>
      <c r="Z103" s="220">
        <f>'T1-FDI-Otw-UAE'!Z103+'T1-FDI-Otw-BHR'!Z103+'T1-FDI-Otw-KSA'!Z103+'T1-FDI-Otw-OMN'!Z103+'T1-FDI-Otw-QAT'!Z103+'T1-FDI-Otw-KWT'!Z103</f>
        <v>0</v>
      </c>
      <c r="AA103" s="220">
        <f>'T1-FDI-Otw-UAE'!AA103+'T1-FDI-Otw-BHR'!AA103+'T1-FDI-Otw-KSA'!AA103+'T1-FDI-Otw-OMN'!AA103+'T1-FDI-Otw-QAT'!AA103+'T1-FDI-Otw-KWT'!AA103</f>
        <v>0</v>
      </c>
      <c r="AB103" s="220">
        <f>'T1-FDI-Otw-UAE'!AB103+'T1-FDI-Otw-BHR'!AB103+'T1-FDI-Otw-KSA'!AB103+'T1-FDI-Otw-OMN'!AB103+'T1-FDI-Otw-QAT'!AB103+'T1-FDI-Otw-KWT'!AB103</f>
        <v>0</v>
      </c>
      <c r="AC103" s="220">
        <f>'T1-FDI-Otw-UAE'!AC103+'T1-FDI-Otw-BHR'!AC103+'T1-FDI-Otw-KSA'!AC103+'T1-FDI-Otw-OMN'!AC103+'T1-FDI-Otw-QAT'!AC103+'T1-FDI-Otw-KWT'!AC103</f>
        <v>0</v>
      </c>
      <c r="AD103" s="220">
        <f>'T1-FDI-Otw-UAE'!AD103+'T1-FDI-Otw-BHR'!AD103+'T1-FDI-Otw-KSA'!AD103+'T1-FDI-Otw-OMN'!AD103+'T1-FDI-Otw-QAT'!AD103+'T1-FDI-Otw-KWT'!AD103</f>
        <v>0</v>
      </c>
      <c r="AE103" s="220">
        <f>'T1-FDI-Otw-UAE'!AE103+'T1-FDI-Otw-BHR'!AE103+'T1-FDI-Otw-KSA'!AE103+'T1-FDI-Otw-OMN'!AE103+'T1-FDI-Otw-QAT'!AE103+'T1-FDI-Otw-KWT'!AE103</f>
        <v>0</v>
      </c>
      <c r="AF103" s="220">
        <f>'T1-FDI-Otw-UAE'!AF103+'T1-FDI-Otw-BHR'!AF103+'T1-FDI-Otw-KSA'!AF103+'T1-FDI-Otw-OMN'!AF103+'T1-FDI-Otw-QAT'!AF103+'T1-FDI-Otw-KWT'!AF103</f>
        <v>0</v>
      </c>
      <c r="AG103" s="220">
        <f>'T1-FDI-Otw-UAE'!AG103+'T1-FDI-Otw-BHR'!AG103+'T1-FDI-Otw-KSA'!AG103+'T1-FDI-Otw-OMN'!AG103+'T1-FDI-Otw-QAT'!AG103+'T1-FDI-Otw-KWT'!AG103</f>
        <v>0</v>
      </c>
      <c r="AH103" s="220">
        <f>'T1-FDI-Otw-UAE'!AH103+'T1-FDI-Otw-BHR'!AH103+'T1-FDI-Otw-KSA'!AH103+'T1-FDI-Otw-OMN'!AH103+'T1-FDI-Otw-QAT'!AH103+'T1-FDI-Otw-KWT'!AH103</f>
        <v>0</v>
      </c>
      <c r="AI103" s="220">
        <f>'T1-FDI-Otw-UAE'!AI103+'T1-FDI-Otw-BHR'!AI103+'T1-FDI-Otw-KSA'!AI103+'T1-FDI-Otw-OMN'!AI103+'T1-FDI-Otw-QAT'!AI103+'T1-FDI-Otw-KWT'!AI103</f>
        <v>0</v>
      </c>
      <c r="AJ103" s="220">
        <f>'T1-FDI-Otw-UAE'!AJ103+'T1-FDI-Otw-BHR'!AJ103+'T1-FDI-Otw-KSA'!AJ103+'T1-FDI-Otw-OMN'!AJ103+'T1-FDI-Otw-QAT'!AJ103+'T1-FDI-Otw-KWT'!AJ103</f>
        <v>0</v>
      </c>
      <c r="AK103" s="220">
        <f>'T1-FDI-Otw-UAE'!AK103+'T1-FDI-Otw-BHR'!AK103+'T1-FDI-Otw-KSA'!AK103+'T1-FDI-Otw-OMN'!AK103+'T1-FDI-Otw-QAT'!AK103+'T1-FDI-Otw-KWT'!AK103</f>
        <v>0</v>
      </c>
      <c r="AL103" s="220">
        <f>'T1-FDI-Otw-UAE'!AL103+'T1-FDI-Otw-BHR'!AL103+'T1-FDI-Otw-KSA'!AL103+'T1-FDI-Otw-OMN'!AL103+'T1-FDI-Otw-QAT'!AL103+'T1-FDI-Otw-KWT'!AL103</f>
        <v>0</v>
      </c>
      <c r="AP103" s="206"/>
    </row>
    <row r="104" spans="1:42" x14ac:dyDescent="0.25">
      <c r="A104" s="236" t="str">
        <f t="shared" si="1"/>
        <v>Kuwait</v>
      </c>
      <c r="B104" s="206" t="s">
        <v>34</v>
      </c>
      <c r="C104" s="206" t="s">
        <v>33</v>
      </c>
      <c r="D104" s="222" t="s">
        <v>667</v>
      </c>
      <c r="E104">
        <v>336</v>
      </c>
      <c r="F104" s="225" t="s">
        <v>667</v>
      </c>
      <c r="G104" s="132" t="s">
        <v>666</v>
      </c>
      <c r="H104" s="224" t="s">
        <v>665</v>
      </c>
      <c r="I104" s="223" t="s">
        <v>664</v>
      </c>
      <c r="J104" s="212" t="s">
        <v>36</v>
      </c>
      <c r="K104" s="206" t="s">
        <v>3660</v>
      </c>
      <c r="L104" s="206">
        <v>5</v>
      </c>
      <c r="M104" s="206" t="s">
        <v>3658</v>
      </c>
      <c r="N104" s="206">
        <v>419</v>
      </c>
      <c r="O104" s="206" t="s">
        <v>3659</v>
      </c>
      <c r="P104" s="287"/>
      <c r="Q104" s="287"/>
      <c r="R104" s="287"/>
      <c r="S104" s="287"/>
      <c r="T104" s="287"/>
      <c r="U104" s="287"/>
      <c r="V104" s="287"/>
      <c r="W104" s="287"/>
      <c r="X104" s="287"/>
      <c r="Y104" s="220">
        <f>'T1-FDI-Otw-UAE'!Y104+'T1-FDI-Otw-BHR'!Y104+'T1-FDI-Otw-KSA'!Y104+'T1-FDI-Otw-OMN'!Y104+'T1-FDI-Otw-QAT'!Y104+'T1-FDI-Otw-KWT'!Y104</f>
        <v>0</v>
      </c>
      <c r="Z104" s="220">
        <f>'T1-FDI-Otw-UAE'!Z104+'T1-FDI-Otw-BHR'!Z104+'T1-FDI-Otw-KSA'!Z104+'T1-FDI-Otw-OMN'!Z104+'T1-FDI-Otw-QAT'!Z104+'T1-FDI-Otw-KWT'!Z104</f>
        <v>0</v>
      </c>
      <c r="AA104" s="220">
        <f>'T1-FDI-Otw-UAE'!AA104+'T1-FDI-Otw-BHR'!AA104+'T1-FDI-Otw-KSA'!AA104+'T1-FDI-Otw-OMN'!AA104+'T1-FDI-Otw-QAT'!AA104+'T1-FDI-Otw-KWT'!AA104</f>
        <v>0</v>
      </c>
      <c r="AB104" s="220">
        <f>'T1-FDI-Otw-UAE'!AB104+'T1-FDI-Otw-BHR'!AB104+'T1-FDI-Otw-KSA'!AB104+'T1-FDI-Otw-OMN'!AB104+'T1-FDI-Otw-QAT'!AB104+'T1-FDI-Otw-KWT'!AB104</f>
        <v>0</v>
      </c>
      <c r="AC104" s="220">
        <f>'T1-FDI-Otw-UAE'!AC104+'T1-FDI-Otw-BHR'!AC104+'T1-FDI-Otw-KSA'!AC104+'T1-FDI-Otw-OMN'!AC104+'T1-FDI-Otw-QAT'!AC104+'T1-FDI-Otw-KWT'!AC104</f>
        <v>0</v>
      </c>
      <c r="AD104" s="220">
        <f>'T1-FDI-Otw-UAE'!AD104+'T1-FDI-Otw-BHR'!AD104+'T1-FDI-Otw-KSA'!AD104+'T1-FDI-Otw-OMN'!AD104+'T1-FDI-Otw-QAT'!AD104+'T1-FDI-Otw-KWT'!AD104</f>
        <v>0</v>
      </c>
      <c r="AE104" s="220">
        <f>'T1-FDI-Otw-UAE'!AE104+'T1-FDI-Otw-BHR'!AE104+'T1-FDI-Otw-KSA'!AE104+'T1-FDI-Otw-OMN'!AE104+'T1-FDI-Otw-QAT'!AE104+'T1-FDI-Otw-KWT'!AE104</f>
        <v>0</v>
      </c>
      <c r="AF104" s="220">
        <f>'T1-FDI-Otw-UAE'!AF104+'T1-FDI-Otw-BHR'!AF104+'T1-FDI-Otw-KSA'!AF104+'T1-FDI-Otw-OMN'!AF104+'T1-FDI-Otw-QAT'!AF104+'T1-FDI-Otw-KWT'!AF104</f>
        <v>0</v>
      </c>
      <c r="AG104" s="220">
        <f>'T1-FDI-Otw-UAE'!AG104+'T1-FDI-Otw-BHR'!AG104+'T1-FDI-Otw-KSA'!AG104+'T1-FDI-Otw-OMN'!AG104+'T1-FDI-Otw-QAT'!AG104+'T1-FDI-Otw-KWT'!AG104</f>
        <v>0</v>
      </c>
      <c r="AH104" s="220">
        <f>'T1-FDI-Otw-UAE'!AH104+'T1-FDI-Otw-BHR'!AH104+'T1-FDI-Otw-KSA'!AH104+'T1-FDI-Otw-OMN'!AH104+'T1-FDI-Otw-QAT'!AH104+'T1-FDI-Otw-KWT'!AH104</f>
        <v>0</v>
      </c>
      <c r="AI104" s="220">
        <f>'T1-FDI-Otw-UAE'!AI104+'T1-FDI-Otw-BHR'!AI104+'T1-FDI-Otw-KSA'!AI104+'T1-FDI-Otw-OMN'!AI104+'T1-FDI-Otw-QAT'!AI104+'T1-FDI-Otw-KWT'!AI104</f>
        <v>0</v>
      </c>
      <c r="AJ104" s="220">
        <f>'T1-FDI-Otw-UAE'!AJ104+'T1-FDI-Otw-BHR'!AJ104+'T1-FDI-Otw-KSA'!AJ104+'T1-FDI-Otw-OMN'!AJ104+'T1-FDI-Otw-QAT'!AJ104+'T1-FDI-Otw-KWT'!AJ104</f>
        <v>0</v>
      </c>
      <c r="AK104" s="220">
        <f>'T1-FDI-Otw-UAE'!AK104+'T1-FDI-Otw-BHR'!AK104+'T1-FDI-Otw-KSA'!AK104+'T1-FDI-Otw-OMN'!AK104+'T1-FDI-Otw-QAT'!AK104+'T1-FDI-Otw-KWT'!AK104</f>
        <v>0</v>
      </c>
      <c r="AL104" s="220">
        <f>'T1-FDI-Otw-UAE'!AL104+'T1-FDI-Otw-BHR'!AL104+'T1-FDI-Otw-KSA'!AL104+'T1-FDI-Otw-OMN'!AL104+'T1-FDI-Otw-QAT'!AL104+'T1-FDI-Otw-KWT'!AL104</f>
        <v>0</v>
      </c>
      <c r="AP104" s="206"/>
    </row>
    <row r="105" spans="1:42" x14ac:dyDescent="0.25">
      <c r="A105" s="236" t="str">
        <f t="shared" si="1"/>
        <v>Kuwait</v>
      </c>
      <c r="B105" s="206" t="s">
        <v>34</v>
      </c>
      <c r="C105" s="206" t="s">
        <v>33</v>
      </c>
      <c r="D105" s="222" t="s">
        <v>663</v>
      </c>
      <c r="E105">
        <v>263</v>
      </c>
      <c r="F105" s="225" t="s">
        <v>663</v>
      </c>
      <c r="G105" s="132" t="s">
        <v>662</v>
      </c>
      <c r="H105" s="224" t="s">
        <v>661</v>
      </c>
      <c r="I105" s="223" t="s">
        <v>660</v>
      </c>
      <c r="J105" s="212" t="s">
        <v>36</v>
      </c>
      <c r="K105" s="206" t="s">
        <v>3657</v>
      </c>
      <c r="L105" s="206">
        <v>29</v>
      </c>
      <c r="M105" s="206" t="s">
        <v>3658</v>
      </c>
      <c r="N105" s="206">
        <v>419</v>
      </c>
      <c r="O105" s="206" t="s">
        <v>3659</v>
      </c>
      <c r="P105" s="287"/>
      <c r="Q105" s="287"/>
      <c r="R105" s="287"/>
      <c r="S105" s="287"/>
      <c r="T105" s="287"/>
      <c r="U105" s="287"/>
      <c r="V105" s="287"/>
      <c r="W105" s="287"/>
      <c r="X105" s="287"/>
      <c r="Y105" s="220">
        <f>'T1-FDI-Otw-UAE'!Y105+'T1-FDI-Otw-BHR'!Y105+'T1-FDI-Otw-KSA'!Y105+'T1-FDI-Otw-OMN'!Y105+'T1-FDI-Otw-QAT'!Y105+'T1-FDI-Otw-KWT'!Y105</f>
        <v>0</v>
      </c>
      <c r="Z105" s="220">
        <f>'T1-FDI-Otw-UAE'!Z105+'T1-FDI-Otw-BHR'!Z105+'T1-FDI-Otw-KSA'!Z105+'T1-FDI-Otw-OMN'!Z105+'T1-FDI-Otw-QAT'!Z105+'T1-FDI-Otw-KWT'!Z105</f>
        <v>0</v>
      </c>
      <c r="AA105" s="220">
        <f>'T1-FDI-Otw-UAE'!AA105+'T1-FDI-Otw-BHR'!AA105+'T1-FDI-Otw-KSA'!AA105+'T1-FDI-Otw-OMN'!AA105+'T1-FDI-Otw-QAT'!AA105+'T1-FDI-Otw-KWT'!AA105</f>
        <v>0</v>
      </c>
      <c r="AB105" s="220">
        <f>'T1-FDI-Otw-UAE'!AB105+'T1-FDI-Otw-BHR'!AB105+'T1-FDI-Otw-KSA'!AB105+'T1-FDI-Otw-OMN'!AB105+'T1-FDI-Otw-QAT'!AB105+'T1-FDI-Otw-KWT'!AB105</f>
        <v>0</v>
      </c>
      <c r="AC105" s="220">
        <f>'T1-FDI-Otw-UAE'!AC105+'T1-FDI-Otw-BHR'!AC105+'T1-FDI-Otw-KSA'!AC105+'T1-FDI-Otw-OMN'!AC105+'T1-FDI-Otw-QAT'!AC105+'T1-FDI-Otw-KWT'!AC105</f>
        <v>0</v>
      </c>
      <c r="AD105" s="220">
        <f>'T1-FDI-Otw-UAE'!AD105+'T1-FDI-Otw-BHR'!AD105+'T1-FDI-Otw-KSA'!AD105+'T1-FDI-Otw-OMN'!AD105+'T1-FDI-Otw-QAT'!AD105+'T1-FDI-Otw-KWT'!AD105</f>
        <v>0</v>
      </c>
      <c r="AE105" s="220">
        <f>'T1-FDI-Otw-UAE'!AE105+'T1-FDI-Otw-BHR'!AE105+'T1-FDI-Otw-KSA'!AE105+'T1-FDI-Otw-OMN'!AE105+'T1-FDI-Otw-QAT'!AE105+'T1-FDI-Otw-KWT'!AE105</f>
        <v>0</v>
      </c>
      <c r="AF105" s="220">
        <f>'T1-FDI-Otw-UAE'!AF105+'T1-FDI-Otw-BHR'!AF105+'T1-FDI-Otw-KSA'!AF105+'T1-FDI-Otw-OMN'!AF105+'T1-FDI-Otw-QAT'!AF105+'T1-FDI-Otw-KWT'!AF105</f>
        <v>0</v>
      </c>
      <c r="AG105" s="220">
        <f>'T1-FDI-Otw-UAE'!AG105+'T1-FDI-Otw-BHR'!AG105+'T1-FDI-Otw-KSA'!AG105+'T1-FDI-Otw-OMN'!AG105+'T1-FDI-Otw-QAT'!AG105+'T1-FDI-Otw-KWT'!AG105</f>
        <v>0</v>
      </c>
      <c r="AH105" s="220">
        <f>'T1-FDI-Otw-UAE'!AH105+'T1-FDI-Otw-BHR'!AH105+'T1-FDI-Otw-KSA'!AH105+'T1-FDI-Otw-OMN'!AH105+'T1-FDI-Otw-QAT'!AH105+'T1-FDI-Otw-KWT'!AH105</f>
        <v>0</v>
      </c>
      <c r="AI105" s="220">
        <f>'T1-FDI-Otw-UAE'!AI105+'T1-FDI-Otw-BHR'!AI105+'T1-FDI-Otw-KSA'!AI105+'T1-FDI-Otw-OMN'!AI105+'T1-FDI-Otw-QAT'!AI105+'T1-FDI-Otw-KWT'!AI105</f>
        <v>0</v>
      </c>
      <c r="AJ105" s="220">
        <f>'T1-FDI-Otw-UAE'!AJ105+'T1-FDI-Otw-BHR'!AJ105+'T1-FDI-Otw-KSA'!AJ105+'T1-FDI-Otw-OMN'!AJ105+'T1-FDI-Otw-QAT'!AJ105+'T1-FDI-Otw-KWT'!AJ105</f>
        <v>0</v>
      </c>
      <c r="AK105" s="220">
        <f>'T1-FDI-Otw-UAE'!AK105+'T1-FDI-Otw-BHR'!AK105+'T1-FDI-Otw-KSA'!AK105+'T1-FDI-Otw-OMN'!AK105+'T1-FDI-Otw-QAT'!AK105+'T1-FDI-Otw-KWT'!AK105</f>
        <v>0</v>
      </c>
      <c r="AL105" s="220">
        <f>'T1-FDI-Otw-UAE'!AL105+'T1-FDI-Otw-BHR'!AL105+'T1-FDI-Otw-KSA'!AL105+'T1-FDI-Otw-OMN'!AL105+'T1-FDI-Otw-QAT'!AL105+'T1-FDI-Otw-KWT'!AL105</f>
        <v>0</v>
      </c>
      <c r="AP105" s="206"/>
    </row>
    <row r="106" spans="1:42" ht="25.5" x14ac:dyDescent="0.25">
      <c r="A106" s="236" t="str">
        <f t="shared" si="1"/>
        <v>Kuwait</v>
      </c>
      <c r="B106" s="206" t="s">
        <v>34</v>
      </c>
      <c r="C106" s="206" t="s">
        <v>33</v>
      </c>
      <c r="D106" s="222" t="s">
        <v>659</v>
      </c>
      <c r="E106">
        <v>872</v>
      </c>
      <c r="F106" s="225" t="s">
        <v>659</v>
      </c>
      <c r="G106" s="132" t="s">
        <v>658</v>
      </c>
      <c r="H106" s="224" t="s">
        <v>657</v>
      </c>
      <c r="I106" s="223" t="s">
        <v>656</v>
      </c>
      <c r="J106" s="212" t="s">
        <v>36</v>
      </c>
      <c r="K106" s="206" t="s">
        <v>36</v>
      </c>
      <c r="L106" s="206" t="s">
        <v>36</v>
      </c>
      <c r="M106" s="206" t="s">
        <v>3661</v>
      </c>
      <c r="N106" s="206">
        <v>53</v>
      </c>
      <c r="O106" s="206" t="s">
        <v>3654</v>
      </c>
      <c r="P106" s="287"/>
      <c r="Q106" s="287"/>
      <c r="R106" s="287"/>
      <c r="S106" s="287"/>
      <c r="T106" s="287"/>
      <c r="U106" s="287"/>
      <c r="V106" s="287"/>
      <c r="W106" s="287"/>
      <c r="X106" s="287"/>
      <c r="Y106" s="220">
        <f>'T1-FDI-Otw-UAE'!Y106+'T1-FDI-Otw-BHR'!Y106+'T1-FDI-Otw-KSA'!Y106+'T1-FDI-Otw-OMN'!Y106+'T1-FDI-Otw-QAT'!Y106+'T1-FDI-Otw-KWT'!Y106</f>
        <v>0</v>
      </c>
      <c r="Z106" s="220">
        <f>'T1-FDI-Otw-UAE'!Z106+'T1-FDI-Otw-BHR'!Z106+'T1-FDI-Otw-KSA'!Z106+'T1-FDI-Otw-OMN'!Z106+'T1-FDI-Otw-QAT'!Z106+'T1-FDI-Otw-KWT'!Z106</f>
        <v>0</v>
      </c>
      <c r="AA106" s="220">
        <f>'T1-FDI-Otw-UAE'!AA106+'T1-FDI-Otw-BHR'!AA106+'T1-FDI-Otw-KSA'!AA106+'T1-FDI-Otw-OMN'!AA106+'T1-FDI-Otw-QAT'!AA106+'T1-FDI-Otw-KWT'!AA106</f>
        <v>0</v>
      </c>
      <c r="AB106" s="220">
        <f>'T1-FDI-Otw-UAE'!AB106+'T1-FDI-Otw-BHR'!AB106+'T1-FDI-Otw-KSA'!AB106+'T1-FDI-Otw-OMN'!AB106+'T1-FDI-Otw-QAT'!AB106+'T1-FDI-Otw-KWT'!AB106</f>
        <v>0</v>
      </c>
      <c r="AC106" s="220">
        <f>'T1-FDI-Otw-UAE'!AC106+'T1-FDI-Otw-BHR'!AC106+'T1-FDI-Otw-KSA'!AC106+'T1-FDI-Otw-OMN'!AC106+'T1-FDI-Otw-QAT'!AC106+'T1-FDI-Otw-KWT'!AC106</f>
        <v>0</v>
      </c>
      <c r="AD106" s="220">
        <f>'T1-FDI-Otw-UAE'!AD106+'T1-FDI-Otw-BHR'!AD106+'T1-FDI-Otw-KSA'!AD106+'T1-FDI-Otw-OMN'!AD106+'T1-FDI-Otw-QAT'!AD106+'T1-FDI-Otw-KWT'!AD106</f>
        <v>0</v>
      </c>
      <c r="AE106" s="220">
        <f>'T1-FDI-Otw-UAE'!AE106+'T1-FDI-Otw-BHR'!AE106+'T1-FDI-Otw-KSA'!AE106+'T1-FDI-Otw-OMN'!AE106+'T1-FDI-Otw-QAT'!AE106+'T1-FDI-Otw-KWT'!AE106</f>
        <v>0</v>
      </c>
      <c r="AF106" s="220">
        <f>'T1-FDI-Otw-UAE'!AF106+'T1-FDI-Otw-BHR'!AF106+'T1-FDI-Otw-KSA'!AF106+'T1-FDI-Otw-OMN'!AF106+'T1-FDI-Otw-QAT'!AF106+'T1-FDI-Otw-KWT'!AF106</f>
        <v>0</v>
      </c>
      <c r="AG106" s="220">
        <f>'T1-FDI-Otw-UAE'!AG106+'T1-FDI-Otw-BHR'!AG106+'T1-FDI-Otw-KSA'!AG106+'T1-FDI-Otw-OMN'!AG106+'T1-FDI-Otw-QAT'!AG106+'T1-FDI-Otw-KWT'!AG106</f>
        <v>0</v>
      </c>
      <c r="AH106" s="220">
        <f>'T1-FDI-Otw-UAE'!AH106+'T1-FDI-Otw-BHR'!AH106+'T1-FDI-Otw-KSA'!AH106+'T1-FDI-Otw-OMN'!AH106+'T1-FDI-Otw-QAT'!AH106+'T1-FDI-Otw-KWT'!AH106</f>
        <v>0</v>
      </c>
      <c r="AI106" s="220">
        <f>'T1-FDI-Otw-UAE'!AI106+'T1-FDI-Otw-BHR'!AI106+'T1-FDI-Otw-KSA'!AI106+'T1-FDI-Otw-OMN'!AI106+'T1-FDI-Otw-QAT'!AI106+'T1-FDI-Otw-KWT'!AI106</f>
        <v>0</v>
      </c>
      <c r="AJ106" s="220">
        <f>'T1-FDI-Otw-UAE'!AJ106+'T1-FDI-Otw-BHR'!AJ106+'T1-FDI-Otw-KSA'!AJ106+'T1-FDI-Otw-OMN'!AJ106+'T1-FDI-Otw-QAT'!AJ106+'T1-FDI-Otw-KWT'!AJ106</f>
        <v>0</v>
      </c>
      <c r="AK106" s="220">
        <f>'T1-FDI-Otw-UAE'!AK106+'T1-FDI-Otw-BHR'!AK106+'T1-FDI-Otw-KSA'!AK106+'T1-FDI-Otw-OMN'!AK106+'T1-FDI-Otw-QAT'!AK106+'T1-FDI-Otw-KWT'!AK106</f>
        <v>0</v>
      </c>
      <c r="AL106" s="220">
        <f>'T1-FDI-Otw-UAE'!AL106+'T1-FDI-Otw-BHR'!AL106+'T1-FDI-Otw-KSA'!AL106+'T1-FDI-Otw-OMN'!AL106+'T1-FDI-Otw-QAT'!AL106+'T1-FDI-Otw-KWT'!AL106</f>
        <v>0</v>
      </c>
      <c r="AP106" s="206"/>
    </row>
    <row r="107" spans="1:42" x14ac:dyDescent="0.25">
      <c r="A107" s="236" t="str">
        <f t="shared" si="1"/>
        <v>Kuwait</v>
      </c>
      <c r="B107" s="206" t="s">
        <v>34</v>
      </c>
      <c r="C107" s="206" t="s">
        <v>33</v>
      </c>
      <c r="D107" s="222" t="s">
        <v>655</v>
      </c>
      <c r="E107">
        <v>187</v>
      </c>
      <c r="F107" s="225" t="s">
        <v>655</v>
      </c>
      <c r="G107" s="132" t="s">
        <v>654</v>
      </c>
      <c r="H107" s="224" t="s">
        <v>653</v>
      </c>
      <c r="I107" s="223" t="s">
        <v>652</v>
      </c>
      <c r="J107" s="212" t="s">
        <v>36</v>
      </c>
      <c r="K107" s="206" t="s">
        <v>36</v>
      </c>
      <c r="L107" s="206" t="s">
        <v>36</v>
      </c>
      <c r="M107" s="206" t="s">
        <v>3649</v>
      </c>
      <c r="N107" s="206">
        <v>39</v>
      </c>
      <c r="O107" s="206" t="s">
        <v>3650</v>
      </c>
      <c r="P107" s="287"/>
      <c r="Q107" s="287"/>
      <c r="R107" s="287"/>
      <c r="S107" s="287"/>
      <c r="T107" s="287"/>
      <c r="U107" s="287"/>
      <c r="V107" s="287"/>
      <c r="W107" s="287"/>
      <c r="X107" s="287"/>
      <c r="Y107" s="220">
        <f>'T1-FDI-Otw-UAE'!Y107+'T1-FDI-Otw-BHR'!Y107+'T1-FDI-Otw-KSA'!Y107+'T1-FDI-Otw-OMN'!Y107+'T1-FDI-Otw-QAT'!Y107+'T1-FDI-Otw-KWT'!Y107</f>
        <v>0</v>
      </c>
      <c r="Z107" s="220">
        <f>'T1-FDI-Otw-UAE'!Z107+'T1-FDI-Otw-BHR'!Z107+'T1-FDI-Otw-KSA'!Z107+'T1-FDI-Otw-OMN'!Z107+'T1-FDI-Otw-QAT'!Z107+'T1-FDI-Otw-KWT'!Z107</f>
        <v>0</v>
      </c>
      <c r="AA107" s="220">
        <f>'T1-FDI-Otw-UAE'!AA107+'T1-FDI-Otw-BHR'!AA107+'T1-FDI-Otw-KSA'!AA107+'T1-FDI-Otw-OMN'!AA107+'T1-FDI-Otw-QAT'!AA107+'T1-FDI-Otw-KWT'!AA107</f>
        <v>0</v>
      </c>
      <c r="AB107" s="220">
        <f>'T1-FDI-Otw-UAE'!AB107+'T1-FDI-Otw-BHR'!AB107+'T1-FDI-Otw-KSA'!AB107+'T1-FDI-Otw-OMN'!AB107+'T1-FDI-Otw-QAT'!AB107+'T1-FDI-Otw-KWT'!AB107</f>
        <v>0</v>
      </c>
      <c r="AC107" s="220">
        <f>'T1-FDI-Otw-UAE'!AC107+'T1-FDI-Otw-BHR'!AC107+'T1-FDI-Otw-KSA'!AC107+'T1-FDI-Otw-OMN'!AC107+'T1-FDI-Otw-QAT'!AC107+'T1-FDI-Otw-KWT'!AC107</f>
        <v>0</v>
      </c>
      <c r="AD107" s="220">
        <f>'T1-FDI-Otw-UAE'!AD107+'T1-FDI-Otw-BHR'!AD107+'T1-FDI-Otw-KSA'!AD107+'T1-FDI-Otw-OMN'!AD107+'T1-FDI-Otw-QAT'!AD107+'T1-FDI-Otw-KWT'!AD107</f>
        <v>0</v>
      </c>
      <c r="AE107" s="220">
        <f>'T1-FDI-Otw-UAE'!AE107+'T1-FDI-Otw-BHR'!AE107+'T1-FDI-Otw-KSA'!AE107+'T1-FDI-Otw-OMN'!AE107+'T1-FDI-Otw-QAT'!AE107+'T1-FDI-Otw-KWT'!AE107</f>
        <v>0</v>
      </c>
      <c r="AF107" s="220">
        <f>'T1-FDI-Otw-UAE'!AF107+'T1-FDI-Otw-BHR'!AF107+'T1-FDI-Otw-KSA'!AF107+'T1-FDI-Otw-OMN'!AF107+'T1-FDI-Otw-QAT'!AF107+'T1-FDI-Otw-KWT'!AF107</f>
        <v>0</v>
      </c>
      <c r="AG107" s="220">
        <f>'T1-FDI-Otw-UAE'!AG107+'T1-FDI-Otw-BHR'!AG107+'T1-FDI-Otw-KSA'!AG107+'T1-FDI-Otw-OMN'!AG107+'T1-FDI-Otw-QAT'!AG107+'T1-FDI-Otw-KWT'!AG107</f>
        <v>0</v>
      </c>
      <c r="AH107" s="220">
        <f>'T1-FDI-Otw-UAE'!AH107+'T1-FDI-Otw-BHR'!AH107+'T1-FDI-Otw-KSA'!AH107+'T1-FDI-Otw-OMN'!AH107+'T1-FDI-Otw-QAT'!AH107+'T1-FDI-Otw-KWT'!AH107</f>
        <v>0</v>
      </c>
      <c r="AI107" s="220">
        <f>'T1-FDI-Otw-UAE'!AI107+'T1-FDI-Otw-BHR'!AI107+'T1-FDI-Otw-KSA'!AI107+'T1-FDI-Otw-OMN'!AI107+'T1-FDI-Otw-QAT'!AI107+'T1-FDI-Otw-KWT'!AI107</f>
        <v>0</v>
      </c>
      <c r="AJ107" s="220">
        <f>'T1-FDI-Otw-UAE'!AJ107+'T1-FDI-Otw-BHR'!AJ107+'T1-FDI-Otw-KSA'!AJ107+'T1-FDI-Otw-OMN'!AJ107+'T1-FDI-Otw-QAT'!AJ107+'T1-FDI-Otw-KWT'!AJ107</f>
        <v>0</v>
      </c>
      <c r="AK107" s="220">
        <f>'T1-FDI-Otw-UAE'!AK107+'T1-FDI-Otw-BHR'!AK107+'T1-FDI-Otw-KSA'!AK107+'T1-FDI-Otw-OMN'!AK107+'T1-FDI-Otw-QAT'!AK107+'T1-FDI-Otw-KWT'!AK107</f>
        <v>0</v>
      </c>
      <c r="AL107" s="220">
        <f>'T1-FDI-Otw-UAE'!AL107+'T1-FDI-Otw-BHR'!AL107+'T1-FDI-Otw-KSA'!AL107+'T1-FDI-Otw-OMN'!AL107+'T1-FDI-Otw-QAT'!AL107+'T1-FDI-Otw-KWT'!AL107</f>
        <v>0</v>
      </c>
      <c r="AP107" s="206"/>
    </row>
    <row r="108" spans="1:42" x14ac:dyDescent="0.25">
      <c r="A108" s="236" t="str">
        <f t="shared" si="1"/>
        <v>Kuwait</v>
      </c>
      <c r="B108" s="206" t="s">
        <v>34</v>
      </c>
      <c r="C108" s="206" t="s">
        <v>33</v>
      </c>
      <c r="D108" s="222" t="s">
        <v>651</v>
      </c>
      <c r="E108">
        <v>268</v>
      </c>
      <c r="F108" s="225" t="s">
        <v>651</v>
      </c>
      <c r="G108" s="132" t="s">
        <v>650</v>
      </c>
      <c r="H108" s="224" t="s">
        <v>649</v>
      </c>
      <c r="I108" s="223" t="s">
        <v>648</v>
      </c>
      <c r="J108" s="212" t="s">
        <v>36</v>
      </c>
      <c r="K108" s="206" t="s">
        <v>3664</v>
      </c>
      <c r="L108" s="206">
        <v>13</v>
      </c>
      <c r="M108" s="206" t="s">
        <v>3658</v>
      </c>
      <c r="N108" s="206">
        <v>419</v>
      </c>
      <c r="O108" s="206" t="s">
        <v>3659</v>
      </c>
      <c r="P108" s="287"/>
      <c r="Q108" s="287"/>
      <c r="R108" s="287"/>
      <c r="S108" s="287"/>
      <c r="T108" s="287"/>
      <c r="U108" s="287"/>
      <c r="V108" s="287"/>
      <c r="W108" s="287"/>
      <c r="X108" s="287"/>
      <c r="Y108" s="220">
        <f>'T1-FDI-Otw-UAE'!Y108+'T1-FDI-Otw-BHR'!Y108+'T1-FDI-Otw-KSA'!Y108+'T1-FDI-Otw-OMN'!Y108+'T1-FDI-Otw-QAT'!Y108+'T1-FDI-Otw-KWT'!Y108</f>
        <v>0</v>
      </c>
      <c r="Z108" s="220">
        <f>'T1-FDI-Otw-UAE'!Z108+'T1-FDI-Otw-BHR'!Z108+'T1-FDI-Otw-KSA'!Z108+'T1-FDI-Otw-OMN'!Z108+'T1-FDI-Otw-QAT'!Z108+'T1-FDI-Otw-KWT'!Z108</f>
        <v>0</v>
      </c>
      <c r="AA108" s="220">
        <f>'T1-FDI-Otw-UAE'!AA108+'T1-FDI-Otw-BHR'!AA108+'T1-FDI-Otw-KSA'!AA108+'T1-FDI-Otw-OMN'!AA108+'T1-FDI-Otw-QAT'!AA108+'T1-FDI-Otw-KWT'!AA108</f>
        <v>0</v>
      </c>
      <c r="AB108" s="220">
        <f>'T1-FDI-Otw-UAE'!AB108+'T1-FDI-Otw-BHR'!AB108+'T1-FDI-Otw-KSA'!AB108+'T1-FDI-Otw-OMN'!AB108+'T1-FDI-Otw-QAT'!AB108+'T1-FDI-Otw-KWT'!AB108</f>
        <v>0</v>
      </c>
      <c r="AC108" s="220">
        <f>'T1-FDI-Otw-UAE'!AC108+'T1-FDI-Otw-BHR'!AC108+'T1-FDI-Otw-KSA'!AC108+'T1-FDI-Otw-OMN'!AC108+'T1-FDI-Otw-QAT'!AC108+'T1-FDI-Otw-KWT'!AC108</f>
        <v>0</v>
      </c>
      <c r="AD108" s="220">
        <f>'T1-FDI-Otw-UAE'!AD108+'T1-FDI-Otw-BHR'!AD108+'T1-FDI-Otw-KSA'!AD108+'T1-FDI-Otw-OMN'!AD108+'T1-FDI-Otw-QAT'!AD108+'T1-FDI-Otw-KWT'!AD108</f>
        <v>0</v>
      </c>
      <c r="AE108" s="220">
        <f>'T1-FDI-Otw-UAE'!AE108+'T1-FDI-Otw-BHR'!AE108+'T1-FDI-Otw-KSA'!AE108+'T1-FDI-Otw-OMN'!AE108+'T1-FDI-Otw-QAT'!AE108+'T1-FDI-Otw-KWT'!AE108</f>
        <v>0</v>
      </c>
      <c r="AF108" s="220">
        <f>'T1-FDI-Otw-UAE'!AF108+'T1-FDI-Otw-BHR'!AF108+'T1-FDI-Otw-KSA'!AF108+'T1-FDI-Otw-OMN'!AF108+'T1-FDI-Otw-QAT'!AF108+'T1-FDI-Otw-KWT'!AF108</f>
        <v>0</v>
      </c>
      <c r="AG108" s="220">
        <f>'T1-FDI-Otw-UAE'!AG108+'T1-FDI-Otw-BHR'!AG108+'T1-FDI-Otw-KSA'!AG108+'T1-FDI-Otw-OMN'!AG108+'T1-FDI-Otw-QAT'!AG108+'T1-FDI-Otw-KWT'!AG108</f>
        <v>0</v>
      </c>
      <c r="AH108" s="220">
        <f>'T1-FDI-Otw-UAE'!AH108+'T1-FDI-Otw-BHR'!AH108+'T1-FDI-Otw-KSA'!AH108+'T1-FDI-Otw-OMN'!AH108+'T1-FDI-Otw-QAT'!AH108+'T1-FDI-Otw-KWT'!AH108</f>
        <v>0</v>
      </c>
      <c r="AI108" s="220">
        <f>'T1-FDI-Otw-UAE'!AI108+'T1-FDI-Otw-BHR'!AI108+'T1-FDI-Otw-KSA'!AI108+'T1-FDI-Otw-OMN'!AI108+'T1-FDI-Otw-QAT'!AI108+'T1-FDI-Otw-KWT'!AI108</f>
        <v>0</v>
      </c>
      <c r="AJ108" s="220">
        <f>'T1-FDI-Otw-UAE'!AJ108+'T1-FDI-Otw-BHR'!AJ108+'T1-FDI-Otw-KSA'!AJ108+'T1-FDI-Otw-OMN'!AJ108+'T1-FDI-Otw-QAT'!AJ108+'T1-FDI-Otw-KWT'!AJ108</f>
        <v>0</v>
      </c>
      <c r="AK108" s="220">
        <f>'T1-FDI-Otw-UAE'!AK108+'T1-FDI-Otw-BHR'!AK108+'T1-FDI-Otw-KSA'!AK108+'T1-FDI-Otw-OMN'!AK108+'T1-FDI-Otw-QAT'!AK108+'T1-FDI-Otw-KWT'!AK108</f>
        <v>0</v>
      </c>
      <c r="AL108" s="220">
        <f>'T1-FDI-Otw-UAE'!AL108+'T1-FDI-Otw-BHR'!AL108+'T1-FDI-Otw-KSA'!AL108+'T1-FDI-Otw-OMN'!AL108+'T1-FDI-Otw-QAT'!AL108+'T1-FDI-Otw-KWT'!AL108</f>
        <v>0</v>
      </c>
      <c r="AP108" s="206"/>
    </row>
    <row r="109" spans="1:42" x14ac:dyDescent="0.25">
      <c r="A109" s="236" t="str">
        <f t="shared" si="1"/>
        <v>Kuwait</v>
      </c>
      <c r="B109" s="206" t="s">
        <v>34</v>
      </c>
      <c r="C109" s="206" t="s">
        <v>33</v>
      </c>
      <c r="D109" s="222" t="s">
        <v>647</v>
      </c>
      <c r="E109">
        <v>944</v>
      </c>
      <c r="F109" s="225" t="s">
        <v>647</v>
      </c>
      <c r="G109" s="132" t="s">
        <v>646</v>
      </c>
      <c r="H109" s="224" t="s">
        <v>645</v>
      </c>
      <c r="I109" s="223" t="s">
        <v>644</v>
      </c>
      <c r="J109" s="212" t="s">
        <v>31</v>
      </c>
      <c r="K109" s="206" t="s">
        <v>36</v>
      </c>
      <c r="L109" s="206" t="s">
        <v>36</v>
      </c>
      <c r="M109" s="206" t="s">
        <v>3663</v>
      </c>
      <c r="N109" s="206">
        <v>151</v>
      </c>
      <c r="O109" s="206" t="s">
        <v>3650</v>
      </c>
      <c r="P109" s="287"/>
      <c r="Q109" s="287"/>
      <c r="R109" s="287"/>
      <c r="S109" s="287"/>
      <c r="T109" s="287"/>
      <c r="U109" s="287"/>
      <c r="V109" s="287"/>
      <c r="W109" s="287"/>
      <c r="X109" s="287"/>
      <c r="Y109" s="220">
        <f>'T1-FDI-Otw-UAE'!Y109+'T1-FDI-Otw-BHR'!Y109+'T1-FDI-Otw-KSA'!Y109+'T1-FDI-Otw-OMN'!Y109+'T1-FDI-Otw-QAT'!Y109+'T1-FDI-Otw-KWT'!Y109</f>
        <v>3138.9423191667001</v>
      </c>
      <c r="Z109" s="220">
        <f>'T1-FDI-Otw-UAE'!Z109+'T1-FDI-Otw-BHR'!Z109+'T1-FDI-Otw-KSA'!Z109+'T1-FDI-Otw-OMN'!Z109+'T1-FDI-Otw-QAT'!Z109+'T1-FDI-Otw-KWT'!Z109</f>
        <v>871.08258329214016</v>
      </c>
      <c r="AA109" s="220">
        <f>'T1-FDI-Otw-UAE'!AA109+'T1-FDI-Otw-BHR'!AA109+'T1-FDI-Otw-KSA'!AA109+'T1-FDI-Otw-OMN'!AA109+'T1-FDI-Otw-QAT'!AA109+'T1-FDI-Otw-KWT'!AA109</f>
        <v>832.69521359977693</v>
      </c>
      <c r="AB109" s="220">
        <f>'T1-FDI-Otw-UAE'!AB109+'T1-FDI-Otw-BHR'!AB109+'T1-FDI-Otw-KSA'!AB109+'T1-FDI-Otw-OMN'!AB109+'T1-FDI-Otw-QAT'!AB109+'T1-FDI-Otw-KWT'!AB109</f>
        <v>966.52142758482114</v>
      </c>
      <c r="AC109" s="220">
        <f>'T1-FDI-Otw-UAE'!AC109+'T1-FDI-Otw-BHR'!AC109+'T1-FDI-Otw-KSA'!AC109+'T1-FDI-Otw-OMN'!AC109+'T1-FDI-Otw-QAT'!AC109+'T1-FDI-Otw-KWT'!AC109</f>
        <v>1354.8318402784148</v>
      </c>
      <c r="AD109" s="220">
        <f>'T1-FDI-Otw-UAE'!AD109+'T1-FDI-Otw-BHR'!AD109+'T1-FDI-Otw-KSA'!AD109+'T1-FDI-Otw-OMN'!AD109+'T1-FDI-Otw-QAT'!AD109+'T1-FDI-Otw-KWT'!AD109</f>
        <v>1216.8745648861141</v>
      </c>
      <c r="AE109" s="220">
        <f>'T1-FDI-Otw-UAE'!AE109+'T1-FDI-Otw-BHR'!AE109+'T1-FDI-Otw-KSA'!AE109+'T1-FDI-Otw-OMN'!AE109+'T1-FDI-Otw-QAT'!AE109+'T1-FDI-Otw-KWT'!AE109</f>
        <v>430.84309391599999</v>
      </c>
      <c r="AF109" s="220">
        <f>'T1-FDI-Otw-UAE'!AF109+'T1-FDI-Otw-BHR'!AF109+'T1-FDI-Otw-KSA'!AF109+'T1-FDI-Otw-OMN'!AF109+'T1-FDI-Otw-QAT'!AF109+'T1-FDI-Otw-KWT'!AF109</f>
        <v>570.75096190790009</v>
      </c>
      <c r="AG109" s="220">
        <f>'T1-FDI-Otw-UAE'!AG109+'T1-FDI-Otw-BHR'!AG109+'T1-FDI-Otw-KSA'!AG109+'T1-FDI-Otw-OMN'!AG109+'T1-FDI-Otw-QAT'!AG109+'T1-FDI-Otw-KWT'!AG109</f>
        <v>755.65433508563001</v>
      </c>
      <c r="AH109" s="220">
        <f>'T1-FDI-Otw-UAE'!AH109+'T1-FDI-Otw-BHR'!AH109+'T1-FDI-Otw-KSA'!AH109+'T1-FDI-Otw-OMN'!AH109+'T1-FDI-Otw-QAT'!AH109+'T1-FDI-Otw-KWT'!AH109</f>
        <v>460.49242190475405</v>
      </c>
      <c r="AI109" s="220">
        <f>'T1-FDI-Otw-UAE'!AI109+'T1-FDI-Otw-BHR'!AI109+'T1-FDI-Otw-KSA'!AI109+'T1-FDI-Otw-OMN'!AI109+'T1-FDI-Otw-QAT'!AI109+'T1-FDI-Otw-KWT'!AI109</f>
        <v>1043.67391297928</v>
      </c>
      <c r="AJ109" s="220">
        <f>'T1-FDI-Otw-UAE'!AJ109+'T1-FDI-Otw-BHR'!AJ109+'T1-FDI-Otw-KSA'!AJ109+'T1-FDI-Otw-OMN'!AJ109+'T1-FDI-Otw-QAT'!AJ109+'T1-FDI-Otw-KWT'!AJ109</f>
        <v>26378.957778853339</v>
      </c>
      <c r="AK109" s="220">
        <f>'T1-FDI-Otw-UAE'!AK109+'T1-FDI-Otw-BHR'!AK109+'T1-FDI-Otw-KSA'!AK109+'T1-FDI-Otw-OMN'!AK109+'T1-FDI-Otw-QAT'!AK109+'T1-FDI-Otw-KWT'!AK109</f>
        <v>25433.530434897097</v>
      </c>
      <c r="AL109" s="220">
        <f>'T1-FDI-Otw-UAE'!AL109+'T1-FDI-Otw-BHR'!AL109+'T1-FDI-Otw-KSA'!AL109+'T1-FDI-Otw-OMN'!AL109+'T1-FDI-Otw-QAT'!AL109+'T1-FDI-Otw-KWT'!AL109</f>
        <v>24056.283509668097</v>
      </c>
      <c r="AP109" s="206"/>
    </row>
    <row r="110" spans="1:42" x14ac:dyDescent="0.25">
      <c r="A110" s="236" t="str">
        <f t="shared" si="1"/>
        <v>Kuwait</v>
      </c>
      <c r="B110" s="206" t="s">
        <v>34</v>
      </c>
      <c r="C110" s="206" t="s">
        <v>33</v>
      </c>
      <c r="D110" s="222" t="s">
        <v>643</v>
      </c>
      <c r="E110">
        <v>176</v>
      </c>
      <c r="F110" s="225" t="s">
        <v>643</v>
      </c>
      <c r="G110" s="132" t="s">
        <v>642</v>
      </c>
      <c r="H110" s="224" t="s">
        <v>641</v>
      </c>
      <c r="I110" s="223" t="s">
        <v>640</v>
      </c>
      <c r="J110" s="212" t="s">
        <v>36</v>
      </c>
      <c r="K110" s="206" t="s">
        <v>36</v>
      </c>
      <c r="L110" s="206" t="s">
        <v>36</v>
      </c>
      <c r="M110" s="206" t="s">
        <v>3671</v>
      </c>
      <c r="N110" s="206">
        <v>154</v>
      </c>
      <c r="O110" s="206" t="s">
        <v>3650</v>
      </c>
      <c r="P110" s="287"/>
      <c r="Q110" s="287"/>
      <c r="R110" s="287"/>
      <c r="S110" s="287"/>
      <c r="T110" s="287"/>
      <c r="U110" s="287"/>
      <c r="V110" s="287"/>
      <c r="W110" s="287"/>
      <c r="X110" s="287"/>
      <c r="Y110" s="220">
        <f>'T1-FDI-Otw-UAE'!Y110+'T1-FDI-Otw-BHR'!Y110+'T1-FDI-Otw-KSA'!Y110+'T1-FDI-Otw-OMN'!Y110+'T1-FDI-Otw-QAT'!Y110+'T1-FDI-Otw-KWT'!Y110</f>
        <v>0</v>
      </c>
      <c r="Z110" s="220">
        <f>'T1-FDI-Otw-UAE'!Z110+'T1-FDI-Otw-BHR'!Z110+'T1-FDI-Otw-KSA'!Z110+'T1-FDI-Otw-OMN'!Z110+'T1-FDI-Otw-QAT'!Z110+'T1-FDI-Otw-KWT'!Z110</f>
        <v>0</v>
      </c>
      <c r="AA110" s="220">
        <f>'T1-FDI-Otw-UAE'!AA110+'T1-FDI-Otw-BHR'!AA110+'T1-FDI-Otw-KSA'!AA110+'T1-FDI-Otw-OMN'!AA110+'T1-FDI-Otw-QAT'!AA110+'T1-FDI-Otw-KWT'!AA110</f>
        <v>0</v>
      </c>
      <c r="AB110" s="220">
        <f>'T1-FDI-Otw-UAE'!AB110+'T1-FDI-Otw-BHR'!AB110+'T1-FDI-Otw-KSA'!AB110+'T1-FDI-Otw-OMN'!AB110+'T1-FDI-Otw-QAT'!AB110+'T1-FDI-Otw-KWT'!AB110</f>
        <v>0</v>
      </c>
      <c r="AC110" s="220">
        <f>'T1-FDI-Otw-UAE'!AC110+'T1-FDI-Otw-BHR'!AC110+'T1-FDI-Otw-KSA'!AC110+'T1-FDI-Otw-OMN'!AC110+'T1-FDI-Otw-QAT'!AC110+'T1-FDI-Otw-KWT'!AC110</f>
        <v>-11.41950697</v>
      </c>
      <c r="AD110" s="220">
        <f>'T1-FDI-Otw-UAE'!AD110+'T1-FDI-Otw-BHR'!AD110+'T1-FDI-Otw-KSA'!AD110+'T1-FDI-Otw-OMN'!AD110+'T1-FDI-Otw-QAT'!AD110+'T1-FDI-Otw-KWT'!AD110</f>
        <v>-3.4555460040000003</v>
      </c>
      <c r="AE110" s="220">
        <f>'T1-FDI-Otw-UAE'!AE110+'T1-FDI-Otw-BHR'!AE110+'T1-FDI-Otw-KSA'!AE110+'T1-FDI-Otw-OMN'!AE110+'T1-FDI-Otw-QAT'!AE110+'T1-FDI-Otw-KWT'!AE110</f>
        <v>-1.525605638</v>
      </c>
      <c r="AF110" s="220">
        <f>'T1-FDI-Otw-UAE'!AF110+'T1-FDI-Otw-BHR'!AF110+'T1-FDI-Otw-KSA'!AF110+'T1-FDI-Otw-OMN'!AF110+'T1-FDI-Otw-QAT'!AF110+'T1-FDI-Otw-KWT'!AF110</f>
        <v>-4.5937579390000005</v>
      </c>
      <c r="AG110" s="220">
        <f>'T1-FDI-Otw-UAE'!AG110+'T1-FDI-Otw-BHR'!AG110+'T1-FDI-Otw-KSA'!AG110+'T1-FDI-Otw-OMN'!AG110+'T1-FDI-Otw-QAT'!AG110+'T1-FDI-Otw-KWT'!AG110</f>
        <v>1.901828031</v>
      </c>
      <c r="AH110" s="220">
        <f>'T1-FDI-Otw-UAE'!AH110+'T1-FDI-Otw-BHR'!AH110+'T1-FDI-Otw-KSA'!AH110+'T1-FDI-Otw-OMN'!AH110+'T1-FDI-Otw-QAT'!AH110+'T1-FDI-Otw-KWT'!AH110</f>
        <v>1.7071166769999999</v>
      </c>
      <c r="AI110" s="220">
        <f>'T1-FDI-Otw-UAE'!AI110+'T1-FDI-Otw-BHR'!AI110+'T1-FDI-Otw-KSA'!AI110+'T1-FDI-Otw-OMN'!AI110+'T1-FDI-Otw-QAT'!AI110+'T1-FDI-Otw-KWT'!AI110</f>
        <v>1.639875169</v>
      </c>
      <c r="AJ110" s="220">
        <f>'T1-FDI-Otw-UAE'!AJ110+'T1-FDI-Otw-BHR'!AJ110+'T1-FDI-Otw-KSA'!AJ110+'T1-FDI-Otw-OMN'!AJ110+'T1-FDI-Otw-QAT'!AJ110+'T1-FDI-Otw-KWT'!AJ110</f>
        <v>1.561110628</v>
      </c>
      <c r="AK110" s="220">
        <f>'T1-FDI-Otw-UAE'!AK110+'T1-FDI-Otw-BHR'!AK110+'T1-FDI-Otw-KSA'!AK110+'T1-FDI-Otw-OMN'!AK110+'T1-FDI-Otw-QAT'!AK110+'T1-FDI-Otw-KWT'!AK110</f>
        <v>1.5297007444200004</v>
      </c>
      <c r="AL110" s="220">
        <f>'T1-FDI-Otw-UAE'!AL110+'T1-FDI-Otw-BHR'!AL110+'T1-FDI-Otw-KSA'!AL110+'T1-FDI-Otw-OMN'!AL110+'T1-FDI-Otw-QAT'!AL110+'T1-FDI-Otw-KWT'!AL110</f>
        <v>1.3576413897458857</v>
      </c>
      <c r="AP110" s="206"/>
    </row>
    <row r="111" spans="1:42" x14ac:dyDescent="0.25">
      <c r="A111" s="236" t="str">
        <f t="shared" si="1"/>
        <v>Kuwait</v>
      </c>
      <c r="B111" s="206" t="s">
        <v>34</v>
      </c>
      <c r="C111" s="206" t="s">
        <v>33</v>
      </c>
      <c r="D111" s="222" t="s">
        <v>639</v>
      </c>
      <c r="E111">
        <v>534</v>
      </c>
      <c r="F111" s="225" t="s">
        <v>639</v>
      </c>
      <c r="G111" s="132" t="s">
        <v>638</v>
      </c>
      <c r="H111" s="224" t="s">
        <v>637</v>
      </c>
      <c r="I111" s="223" t="s">
        <v>636</v>
      </c>
      <c r="J111" s="212" t="s">
        <v>36</v>
      </c>
      <c r="K111" s="206" t="s">
        <v>36</v>
      </c>
      <c r="L111" s="206" t="s">
        <v>36</v>
      </c>
      <c r="M111" s="206" t="s">
        <v>3648</v>
      </c>
      <c r="N111" s="206">
        <v>34</v>
      </c>
      <c r="O111" s="206" t="s">
        <v>3647</v>
      </c>
      <c r="P111" s="287"/>
      <c r="Q111" s="287"/>
      <c r="R111" s="287"/>
      <c r="S111" s="287"/>
      <c r="T111" s="287"/>
      <c r="U111" s="287"/>
      <c r="V111" s="287"/>
      <c r="W111" s="287"/>
      <c r="X111" s="287"/>
      <c r="Y111" s="220">
        <f>'T1-FDI-Otw-UAE'!Y111+'T1-FDI-Otw-BHR'!Y111+'T1-FDI-Otw-KSA'!Y111+'T1-FDI-Otw-OMN'!Y111+'T1-FDI-Otw-QAT'!Y111+'T1-FDI-Otw-KWT'!Y111</f>
        <v>0</v>
      </c>
      <c r="Z111" s="220">
        <f>'T1-FDI-Otw-UAE'!Z111+'T1-FDI-Otw-BHR'!Z111+'T1-FDI-Otw-KSA'!Z111+'T1-FDI-Otw-OMN'!Z111+'T1-FDI-Otw-QAT'!Z111+'T1-FDI-Otw-KWT'!Z111</f>
        <v>1461.7272931340001</v>
      </c>
      <c r="AA111" s="220">
        <f>'T1-FDI-Otw-UAE'!AA111+'T1-FDI-Otw-BHR'!AA111+'T1-FDI-Otw-KSA'!AA111+'T1-FDI-Otw-OMN'!AA111+'T1-FDI-Otw-QAT'!AA111+'T1-FDI-Otw-KWT'!AA111</f>
        <v>1822.1213675790002</v>
      </c>
      <c r="AB111" s="220">
        <f>'T1-FDI-Otw-UAE'!AB111+'T1-FDI-Otw-BHR'!AB111+'T1-FDI-Otw-KSA'!AB111+'T1-FDI-Otw-OMN'!AB111+'T1-FDI-Otw-QAT'!AB111+'T1-FDI-Otw-KWT'!AB111</f>
        <v>1980.4639362099997</v>
      </c>
      <c r="AC111" s="220">
        <f>'T1-FDI-Otw-UAE'!AC111+'T1-FDI-Otw-BHR'!AC111+'T1-FDI-Otw-KSA'!AC111+'T1-FDI-Otw-OMN'!AC111+'T1-FDI-Otw-QAT'!AC111+'T1-FDI-Otw-KWT'!AC111</f>
        <v>2035.5378658572279</v>
      </c>
      <c r="AD111" s="220">
        <f>'T1-FDI-Otw-UAE'!AD111+'T1-FDI-Otw-BHR'!AD111+'T1-FDI-Otw-KSA'!AD111+'T1-FDI-Otw-OMN'!AD111+'T1-FDI-Otw-QAT'!AD111+'T1-FDI-Otw-KWT'!AD111</f>
        <v>7351.5682106250097</v>
      </c>
      <c r="AE111" s="220">
        <f>'T1-FDI-Otw-UAE'!AE111+'T1-FDI-Otw-BHR'!AE111+'T1-FDI-Otw-KSA'!AE111+'T1-FDI-Otw-OMN'!AE111+'T1-FDI-Otw-QAT'!AE111+'T1-FDI-Otw-KWT'!AE111</f>
        <v>7145.2199453614166</v>
      </c>
      <c r="AF111" s="220">
        <f>'T1-FDI-Otw-UAE'!AF111+'T1-FDI-Otw-BHR'!AF111+'T1-FDI-Otw-KSA'!AF111+'T1-FDI-Otw-OMN'!AF111+'T1-FDI-Otw-QAT'!AF111+'T1-FDI-Otw-KWT'!AF111</f>
        <v>7137.3036280575334</v>
      </c>
      <c r="AG111" s="220">
        <f>'T1-FDI-Otw-UAE'!AG111+'T1-FDI-Otw-BHR'!AG111+'T1-FDI-Otw-KSA'!AG111+'T1-FDI-Otw-OMN'!AG111+'T1-FDI-Otw-QAT'!AG111+'T1-FDI-Otw-KWT'!AG111</f>
        <v>7823.3076648029046</v>
      </c>
      <c r="AH111" s="220">
        <f>'T1-FDI-Otw-UAE'!AH111+'T1-FDI-Otw-BHR'!AH111+'T1-FDI-Otw-KSA'!AH111+'T1-FDI-Otw-OMN'!AH111+'T1-FDI-Otw-QAT'!AH111+'T1-FDI-Otw-KWT'!AH111</f>
        <v>2408.7732336256277</v>
      </c>
      <c r="AI111" s="220">
        <f>'T1-FDI-Otw-UAE'!AI111+'T1-FDI-Otw-BHR'!AI111+'T1-FDI-Otw-KSA'!AI111+'T1-FDI-Otw-OMN'!AI111+'T1-FDI-Otw-QAT'!AI111+'T1-FDI-Otw-KWT'!AI111</f>
        <v>3505.225470213948</v>
      </c>
      <c r="AJ111" s="220">
        <f>'T1-FDI-Otw-UAE'!AJ111+'T1-FDI-Otw-BHR'!AJ111+'T1-FDI-Otw-KSA'!AJ111+'T1-FDI-Otw-OMN'!AJ111+'T1-FDI-Otw-QAT'!AJ111+'T1-FDI-Otw-KWT'!AJ111</f>
        <v>4148.4128706349729</v>
      </c>
      <c r="AK111" s="220">
        <f>'T1-FDI-Otw-UAE'!AK111+'T1-FDI-Otw-BHR'!AK111+'T1-FDI-Otw-KSA'!AK111+'T1-FDI-Otw-OMN'!AK111+'T1-FDI-Otw-QAT'!AK111+'T1-FDI-Otw-KWT'!AK111</f>
        <v>4640.1058762044213</v>
      </c>
      <c r="AL111" s="220">
        <f>'T1-FDI-Otw-UAE'!AL111+'T1-FDI-Otw-BHR'!AL111+'T1-FDI-Otw-KSA'!AL111+'T1-FDI-Otw-OMN'!AL111+'T1-FDI-Otw-QAT'!AL111+'T1-FDI-Otw-KWT'!AL111</f>
        <v>5719.8530899122907</v>
      </c>
      <c r="AP111" s="206"/>
    </row>
    <row r="112" spans="1:42" x14ac:dyDescent="0.25">
      <c r="A112" s="236" t="str">
        <f t="shared" si="1"/>
        <v>Kuwait</v>
      </c>
      <c r="B112" s="206" t="s">
        <v>34</v>
      </c>
      <c r="C112" s="206" t="s">
        <v>33</v>
      </c>
      <c r="D112" s="222" t="s">
        <v>635</v>
      </c>
      <c r="E112">
        <v>536</v>
      </c>
      <c r="F112" s="225" t="s">
        <v>635</v>
      </c>
      <c r="G112" s="132" t="s">
        <v>634</v>
      </c>
      <c r="H112" s="224" t="s">
        <v>633</v>
      </c>
      <c r="I112" s="223" t="s">
        <v>632</v>
      </c>
      <c r="J112" s="212" t="s">
        <v>36</v>
      </c>
      <c r="K112" s="206" t="s">
        <v>36</v>
      </c>
      <c r="L112" s="206" t="s">
        <v>36</v>
      </c>
      <c r="M112" s="206" t="s">
        <v>3669</v>
      </c>
      <c r="N112" s="206">
        <v>35</v>
      </c>
      <c r="O112" s="206" t="s">
        <v>3647</v>
      </c>
      <c r="P112" s="287"/>
      <c r="Q112" s="287"/>
      <c r="R112" s="287"/>
      <c r="S112" s="287"/>
      <c r="T112" s="287"/>
      <c r="U112" s="287"/>
      <c r="V112" s="287"/>
      <c r="W112" s="287"/>
      <c r="X112" s="287"/>
      <c r="Y112" s="220">
        <f>'T1-FDI-Otw-UAE'!Y112+'T1-FDI-Otw-BHR'!Y112+'T1-FDI-Otw-KSA'!Y112+'T1-FDI-Otw-OMN'!Y112+'T1-FDI-Otw-QAT'!Y112+'T1-FDI-Otw-KWT'!Y112</f>
        <v>3149.9509099357001</v>
      </c>
      <c r="Z112" s="220">
        <f>'T1-FDI-Otw-UAE'!Z112+'T1-FDI-Otw-BHR'!Z112+'T1-FDI-Otw-KSA'!Z112+'T1-FDI-Otw-OMN'!Z112+'T1-FDI-Otw-QAT'!Z112+'T1-FDI-Otw-KWT'!Z112</f>
        <v>4085.8423556315997</v>
      </c>
      <c r="AA112" s="220">
        <f>'T1-FDI-Otw-UAE'!AA112+'T1-FDI-Otw-BHR'!AA112+'T1-FDI-Otw-KSA'!AA112+'T1-FDI-Otw-OMN'!AA112+'T1-FDI-Otw-QAT'!AA112+'T1-FDI-Otw-KWT'!AA112</f>
        <v>4283.0131960599001</v>
      </c>
      <c r="AB112" s="220">
        <f>'T1-FDI-Otw-UAE'!AB112+'T1-FDI-Otw-BHR'!AB112+'T1-FDI-Otw-KSA'!AB112+'T1-FDI-Otw-OMN'!AB112+'T1-FDI-Otw-QAT'!AB112+'T1-FDI-Otw-KWT'!AB112</f>
        <v>4289.8580547724196</v>
      </c>
      <c r="AC112" s="220">
        <f>'T1-FDI-Otw-UAE'!AC112+'T1-FDI-Otw-BHR'!AC112+'T1-FDI-Otw-KSA'!AC112+'T1-FDI-Otw-OMN'!AC112+'T1-FDI-Otw-QAT'!AC112+'T1-FDI-Otw-KWT'!AC112</f>
        <v>1648.9255509313</v>
      </c>
      <c r="AD112" s="220">
        <f>'T1-FDI-Otw-UAE'!AD112+'T1-FDI-Otw-BHR'!AD112+'T1-FDI-Otw-KSA'!AD112+'T1-FDI-Otw-OMN'!AD112+'T1-FDI-Otw-QAT'!AD112+'T1-FDI-Otw-KWT'!AD112</f>
        <v>927.35320435062806</v>
      </c>
      <c r="AE112" s="220">
        <f>'T1-FDI-Otw-UAE'!AE112+'T1-FDI-Otw-BHR'!AE112+'T1-FDI-Otw-KSA'!AE112+'T1-FDI-Otw-OMN'!AE112+'T1-FDI-Otw-QAT'!AE112+'T1-FDI-Otw-KWT'!AE112</f>
        <v>611.36651282000003</v>
      </c>
      <c r="AF112" s="220">
        <f>'T1-FDI-Otw-UAE'!AF112+'T1-FDI-Otw-BHR'!AF112+'T1-FDI-Otw-KSA'!AF112+'T1-FDI-Otw-OMN'!AF112+'T1-FDI-Otw-QAT'!AF112+'T1-FDI-Otw-KWT'!AF112</f>
        <v>489.98512946000005</v>
      </c>
      <c r="AG112" s="220">
        <f>'T1-FDI-Otw-UAE'!AG112+'T1-FDI-Otw-BHR'!AG112+'T1-FDI-Otw-KSA'!AG112+'T1-FDI-Otw-OMN'!AG112+'T1-FDI-Otw-QAT'!AG112+'T1-FDI-Otw-KWT'!AG112</f>
        <v>465.57465070999996</v>
      </c>
      <c r="AH112" s="220">
        <f>'T1-FDI-Otw-UAE'!AH112+'T1-FDI-Otw-BHR'!AH112+'T1-FDI-Otw-KSA'!AH112+'T1-FDI-Otw-OMN'!AH112+'T1-FDI-Otw-QAT'!AH112+'T1-FDI-Otw-KWT'!AH112</f>
        <v>380.21598171619996</v>
      </c>
      <c r="AI112" s="220">
        <f>'T1-FDI-Otw-UAE'!AI112+'T1-FDI-Otw-BHR'!AI112+'T1-FDI-Otw-KSA'!AI112+'T1-FDI-Otw-OMN'!AI112+'T1-FDI-Otw-QAT'!AI112+'T1-FDI-Otw-KWT'!AI112</f>
        <v>410.23970191000001</v>
      </c>
      <c r="AJ112" s="220">
        <f>'T1-FDI-Otw-UAE'!AJ112+'T1-FDI-Otw-BHR'!AJ112+'T1-FDI-Otw-KSA'!AJ112+'T1-FDI-Otw-OMN'!AJ112+'T1-FDI-Otw-QAT'!AJ112+'T1-FDI-Otw-KWT'!AJ112</f>
        <v>466.67201230199998</v>
      </c>
      <c r="AK112" s="220">
        <f>'T1-FDI-Otw-UAE'!AK112+'T1-FDI-Otw-BHR'!AK112+'T1-FDI-Otw-KSA'!AK112+'T1-FDI-Otw-OMN'!AK112+'T1-FDI-Otw-QAT'!AK112+'T1-FDI-Otw-KWT'!AK112</f>
        <v>778.77572220600007</v>
      </c>
      <c r="AL112" s="220">
        <f>'T1-FDI-Otw-UAE'!AL112+'T1-FDI-Otw-BHR'!AL112+'T1-FDI-Otw-KSA'!AL112+'T1-FDI-Otw-OMN'!AL112+'T1-FDI-Otw-QAT'!AL112+'T1-FDI-Otw-KWT'!AL112</f>
        <v>901.62804619021745</v>
      </c>
      <c r="AP112" s="206"/>
    </row>
    <row r="113" spans="1:42" x14ac:dyDescent="0.25">
      <c r="A113" s="236" t="str">
        <f t="shared" si="1"/>
        <v>Kuwait</v>
      </c>
      <c r="B113" s="206" t="s">
        <v>34</v>
      </c>
      <c r="C113" s="206" t="s">
        <v>33</v>
      </c>
      <c r="D113" s="222" t="s">
        <v>631</v>
      </c>
      <c r="E113">
        <v>429</v>
      </c>
      <c r="F113" s="225" t="s">
        <v>630</v>
      </c>
      <c r="G113" s="132" t="s">
        <v>629</v>
      </c>
      <c r="H113" s="224" t="s">
        <v>628</v>
      </c>
      <c r="I113" s="223" t="s">
        <v>627</v>
      </c>
      <c r="J113" s="212" t="s">
        <v>36</v>
      </c>
      <c r="K113" s="206" t="s">
        <v>36</v>
      </c>
      <c r="L113" s="206" t="s">
        <v>36</v>
      </c>
      <c r="M113" s="206" t="s">
        <v>3648</v>
      </c>
      <c r="N113" s="206">
        <v>34</v>
      </c>
      <c r="O113" s="206" t="s">
        <v>3647</v>
      </c>
      <c r="P113" s="287"/>
      <c r="Q113" s="287"/>
      <c r="R113" s="287"/>
      <c r="S113" s="287"/>
      <c r="T113" s="287"/>
      <c r="U113" s="287"/>
      <c r="V113" s="287"/>
      <c r="W113" s="287"/>
      <c r="X113" s="287"/>
      <c r="Y113" s="220">
        <f>'T1-FDI-Otw-UAE'!Y113+'T1-FDI-Otw-BHR'!Y113+'T1-FDI-Otw-KSA'!Y113+'T1-FDI-Otw-OMN'!Y113+'T1-FDI-Otw-QAT'!Y113+'T1-FDI-Otw-KWT'!Y113</f>
        <v>0</v>
      </c>
      <c r="Z113" s="220">
        <f>'T1-FDI-Otw-UAE'!Z113+'T1-FDI-Otw-BHR'!Z113+'T1-FDI-Otw-KSA'!Z113+'T1-FDI-Otw-OMN'!Z113+'T1-FDI-Otw-QAT'!Z113+'T1-FDI-Otw-KWT'!Z113</f>
        <v>0</v>
      </c>
      <c r="AA113" s="220">
        <f>'T1-FDI-Otw-UAE'!AA113+'T1-FDI-Otw-BHR'!AA113+'T1-FDI-Otw-KSA'!AA113+'T1-FDI-Otw-OMN'!AA113+'T1-FDI-Otw-QAT'!AA113+'T1-FDI-Otw-KWT'!AA113</f>
        <v>0</v>
      </c>
      <c r="AB113" s="220">
        <f>'T1-FDI-Otw-UAE'!AB113+'T1-FDI-Otw-BHR'!AB113+'T1-FDI-Otw-KSA'!AB113+'T1-FDI-Otw-OMN'!AB113+'T1-FDI-Otw-QAT'!AB113+'T1-FDI-Otw-KWT'!AB113</f>
        <v>0</v>
      </c>
      <c r="AC113" s="220">
        <f>'T1-FDI-Otw-UAE'!AC113+'T1-FDI-Otw-BHR'!AC113+'T1-FDI-Otw-KSA'!AC113+'T1-FDI-Otw-OMN'!AC113+'T1-FDI-Otw-QAT'!AC113+'T1-FDI-Otw-KWT'!AC113</f>
        <v>0</v>
      </c>
      <c r="AD113" s="220">
        <f>'T1-FDI-Otw-UAE'!AD113+'T1-FDI-Otw-BHR'!AD113+'T1-FDI-Otw-KSA'!AD113+'T1-FDI-Otw-OMN'!AD113+'T1-FDI-Otw-QAT'!AD113+'T1-FDI-Otw-KWT'!AD113</f>
        <v>0</v>
      </c>
      <c r="AE113" s="220">
        <f>'T1-FDI-Otw-UAE'!AE113+'T1-FDI-Otw-BHR'!AE113+'T1-FDI-Otw-KSA'!AE113+'T1-FDI-Otw-OMN'!AE113+'T1-FDI-Otw-QAT'!AE113+'T1-FDI-Otw-KWT'!AE113</f>
        <v>0</v>
      </c>
      <c r="AF113" s="220">
        <f>'T1-FDI-Otw-UAE'!AF113+'T1-FDI-Otw-BHR'!AF113+'T1-FDI-Otw-KSA'!AF113+'T1-FDI-Otw-OMN'!AF113+'T1-FDI-Otw-QAT'!AF113+'T1-FDI-Otw-KWT'!AF113</f>
        <v>0</v>
      </c>
      <c r="AG113" s="220">
        <f>'T1-FDI-Otw-UAE'!AG113+'T1-FDI-Otw-BHR'!AG113+'T1-FDI-Otw-KSA'!AG113+'T1-FDI-Otw-OMN'!AG113+'T1-FDI-Otw-QAT'!AG113+'T1-FDI-Otw-KWT'!AG113</f>
        <v>0</v>
      </c>
      <c r="AH113" s="220">
        <f>'T1-FDI-Otw-UAE'!AH113+'T1-FDI-Otw-BHR'!AH113+'T1-FDI-Otw-KSA'!AH113+'T1-FDI-Otw-OMN'!AH113+'T1-FDI-Otw-QAT'!AH113+'T1-FDI-Otw-KWT'!AH113</f>
        <v>2.4279360899999998</v>
      </c>
      <c r="AI113" s="220">
        <f>'T1-FDI-Otw-UAE'!AI113+'T1-FDI-Otw-BHR'!AI113+'T1-FDI-Otw-KSA'!AI113+'T1-FDI-Otw-OMN'!AI113+'T1-FDI-Otw-QAT'!AI113+'T1-FDI-Otw-KWT'!AI113</f>
        <v>0</v>
      </c>
      <c r="AJ113" s="220">
        <f>'T1-FDI-Otw-UAE'!AJ113+'T1-FDI-Otw-BHR'!AJ113+'T1-FDI-Otw-KSA'!AJ113+'T1-FDI-Otw-OMN'!AJ113+'T1-FDI-Otw-QAT'!AJ113+'T1-FDI-Otw-KWT'!AJ113</f>
        <v>0</v>
      </c>
      <c r="AK113" s="220">
        <f>'T1-FDI-Otw-UAE'!AK113+'T1-FDI-Otw-BHR'!AK113+'T1-FDI-Otw-KSA'!AK113+'T1-FDI-Otw-OMN'!AK113+'T1-FDI-Otw-QAT'!AK113+'T1-FDI-Otw-KWT'!AK113</f>
        <v>0</v>
      </c>
      <c r="AL113" s="220">
        <f>'T1-FDI-Otw-UAE'!AL113+'T1-FDI-Otw-BHR'!AL113+'T1-FDI-Otw-KSA'!AL113+'T1-FDI-Otw-OMN'!AL113+'T1-FDI-Otw-QAT'!AL113+'T1-FDI-Otw-KWT'!AL113</f>
        <v>0</v>
      </c>
      <c r="AP113" s="206"/>
    </row>
    <row r="114" spans="1:42" x14ac:dyDescent="0.25">
      <c r="A114" s="236" t="str">
        <f t="shared" si="1"/>
        <v>Kuwait</v>
      </c>
      <c r="B114" s="206" t="s">
        <v>34</v>
      </c>
      <c r="C114" s="206" t="s">
        <v>33</v>
      </c>
      <c r="D114" s="222" t="s">
        <v>626</v>
      </c>
      <c r="E114">
        <v>433</v>
      </c>
      <c r="F114" s="225" t="s">
        <v>626</v>
      </c>
      <c r="G114" s="132" t="s">
        <v>625</v>
      </c>
      <c r="H114" s="224" t="s">
        <v>624</v>
      </c>
      <c r="I114" s="223" t="s">
        <v>623</v>
      </c>
      <c r="J114" s="212" t="s">
        <v>36</v>
      </c>
      <c r="K114" s="206" t="s">
        <v>36</v>
      </c>
      <c r="L114" s="206" t="s">
        <v>36</v>
      </c>
      <c r="M114" s="206" t="s">
        <v>3646</v>
      </c>
      <c r="N114" s="206">
        <v>145</v>
      </c>
      <c r="O114" s="206" t="s">
        <v>3647</v>
      </c>
      <c r="P114" s="287"/>
      <c r="Q114" s="287"/>
      <c r="R114" s="287"/>
      <c r="S114" s="287"/>
      <c r="T114" s="287"/>
      <c r="U114" s="287"/>
      <c r="V114" s="287"/>
      <c r="W114" s="287"/>
      <c r="X114" s="287"/>
      <c r="Y114" s="220">
        <f>'T1-FDI-Otw-UAE'!Y114+'T1-FDI-Otw-BHR'!Y114+'T1-FDI-Otw-KSA'!Y114+'T1-FDI-Otw-OMN'!Y114+'T1-FDI-Otw-QAT'!Y114+'T1-FDI-Otw-KWT'!Y114</f>
        <v>1173.7753929999999</v>
      </c>
      <c r="Z114" s="220">
        <f>'T1-FDI-Otw-UAE'!Z114+'T1-FDI-Otw-BHR'!Z114+'T1-FDI-Otw-KSA'!Z114+'T1-FDI-Otw-OMN'!Z114+'T1-FDI-Otw-QAT'!Z114+'T1-FDI-Otw-KWT'!Z114</f>
        <v>3346.5383999999999</v>
      </c>
      <c r="AA114" s="220">
        <f>'T1-FDI-Otw-UAE'!AA114+'T1-FDI-Otw-BHR'!AA114+'T1-FDI-Otw-KSA'!AA114+'T1-FDI-Otw-OMN'!AA114+'T1-FDI-Otw-QAT'!AA114+'T1-FDI-Otw-KWT'!AA114</f>
        <v>2946.3917110000002</v>
      </c>
      <c r="AB114" s="220">
        <f>'T1-FDI-Otw-UAE'!AB114+'T1-FDI-Otw-BHR'!AB114+'T1-FDI-Otw-KSA'!AB114+'T1-FDI-Otw-OMN'!AB114+'T1-FDI-Otw-QAT'!AB114+'T1-FDI-Otw-KWT'!AB114</f>
        <v>3250.0854260000001</v>
      </c>
      <c r="AC114" s="220">
        <f>'T1-FDI-Otw-UAE'!AC114+'T1-FDI-Otw-BHR'!AC114+'T1-FDI-Otw-KSA'!AC114+'T1-FDI-Otw-OMN'!AC114+'T1-FDI-Otw-QAT'!AC114+'T1-FDI-Otw-KWT'!AC114</f>
        <v>3404.4430339999999</v>
      </c>
      <c r="AD114" s="220">
        <f>'T1-FDI-Otw-UAE'!AD114+'T1-FDI-Otw-BHR'!AD114+'T1-FDI-Otw-KSA'!AD114+'T1-FDI-Otw-OMN'!AD114+'T1-FDI-Otw-QAT'!AD114+'T1-FDI-Otw-KWT'!AD114</f>
        <v>3468.9714389999999</v>
      </c>
      <c r="AE114" s="220">
        <f>'T1-FDI-Otw-UAE'!AE114+'T1-FDI-Otw-BHR'!AE114+'T1-FDI-Otw-KSA'!AE114+'T1-FDI-Otw-OMN'!AE114+'T1-FDI-Otw-QAT'!AE114+'T1-FDI-Otw-KWT'!AE114</f>
        <v>3725.1649170000001</v>
      </c>
      <c r="AF114" s="220">
        <f>'T1-FDI-Otw-UAE'!AF114+'T1-FDI-Otw-BHR'!AF114+'T1-FDI-Otw-KSA'!AF114+'T1-FDI-Otw-OMN'!AF114+'T1-FDI-Otw-QAT'!AF114+'T1-FDI-Otw-KWT'!AF114</f>
        <v>3766.0388910000001</v>
      </c>
      <c r="AG114" s="220">
        <f>'T1-FDI-Otw-UAE'!AG114+'T1-FDI-Otw-BHR'!AG114+'T1-FDI-Otw-KSA'!AG114+'T1-FDI-Otw-OMN'!AG114+'T1-FDI-Otw-QAT'!AG114+'T1-FDI-Otw-KWT'!AG114</f>
        <v>3502.9182101000001</v>
      </c>
      <c r="AH114" s="220">
        <f>'T1-FDI-Otw-UAE'!AH114+'T1-FDI-Otw-BHR'!AH114+'T1-FDI-Otw-KSA'!AH114+'T1-FDI-Otw-OMN'!AH114+'T1-FDI-Otw-QAT'!AH114+'T1-FDI-Otw-KWT'!AH114</f>
        <v>3178.3660020000002</v>
      </c>
      <c r="AI114" s="220">
        <f>'T1-FDI-Otw-UAE'!AI114+'T1-FDI-Otw-BHR'!AI114+'T1-FDI-Otw-KSA'!AI114+'T1-FDI-Otw-OMN'!AI114+'T1-FDI-Otw-QAT'!AI114+'T1-FDI-Otw-KWT'!AI114</f>
        <v>3017.1852829999998</v>
      </c>
      <c r="AJ114" s="220">
        <f>'T1-FDI-Otw-UAE'!AJ114+'T1-FDI-Otw-BHR'!AJ114+'T1-FDI-Otw-KSA'!AJ114+'T1-FDI-Otw-OMN'!AJ114+'T1-FDI-Otw-QAT'!AJ114+'T1-FDI-Otw-KWT'!AJ114</f>
        <v>3126.123188</v>
      </c>
      <c r="AK114" s="220">
        <f>'T1-FDI-Otw-UAE'!AK114+'T1-FDI-Otw-BHR'!AK114+'T1-FDI-Otw-KSA'!AK114+'T1-FDI-Otw-OMN'!AK114+'T1-FDI-Otw-QAT'!AK114+'T1-FDI-Otw-KWT'!AK114</f>
        <v>2988.5553719999998</v>
      </c>
      <c r="AL114" s="220">
        <f>'T1-FDI-Otw-UAE'!AL114+'T1-FDI-Otw-BHR'!AL114+'T1-FDI-Otw-KSA'!AL114+'T1-FDI-Otw-OMN'!AL114+'T1-FDI-Otw-QAT'!AL114+'T1-FDI-Otw-KWT'!AL114</f>
        <v>2927.0446010000001</v>
      </c>
      <c r="AP114" s="206"/>
    </row>
    <row r="115" spans="1:42" x14ac:dyDescent="0.25">
      <c r="A115" s="236" t="str">
        <f t="shared" si="1"/>
        <v>Kuwait</v>
      </c>
      <c r="B115" s="206" t="s">
        <v>34</v>
      </c>
      <c r="C115" s="206" t="s">
        <v>33</v>
      </c>
      <c r="D115" s="222" t="s">
        <v>622</v>
      </c>
      <c r="E115">
        <v>178</v>
      </c>
      <c r="F115" s="225" t="s">
        <v>622</v>
      </c>
      <c r="G115" s="132" t="s">
        <v>621</v>
      </c>
      <c r="H115" s="224" t="s">
        <v>620</v>
      </c>
      <c r="I115" s="223" t="s">
        <v>619</v>
      </c>
      <c r="J115" s="212" t="s">
        <v>31</v>
      </c>
      <c r="K115" s="206" t="s">
        <v>36</v>
      </c>
      <c r="L115" s="206" t="s">
        <v>36</v>
      </c>
      <c r="M115" s="206" t="s">
        <v>3671</v>
      </c>
      <c r="N115" s="206">
        <v>154</v>
      </c>
      <c r="O115" s="206" t="s">
        <v>3650</v>
      </c>
      <c r="P115" s="287"/>
      <c r="Q115" s="287"/>
      <c r="R115" s="287"/>
      <c r="S115" s="287"/>
      <c r="T115" s="287"/>
      <c r="U115" s="287"/>
      <c r="V115" s="287"/>
      <c r="W115" s="287"/>
      <c r="X115" s="287"/>
      <c r="Y115" s="220">
        <f>'T1-FDI-Otw-UAE'!Y115+'T1-FDI-Otw-BHR'!Y115+'T1-FDI-Otw-KSA'!Y115+'T1-FDI-Otw-OMN'!Y115+'T1-FDI-Otw-QAT'!Y115+'T1-FDI-Otw-KWT'!Y115</f>
        <v>34.574400000000011</v>
      </c>
      <c r="Z115" s="220">
        <f>'T1-FDI-Otw-UAE'!Z115+'T1-FDI-Otw-BHR'!Z115+'T1-FDI-Otw-KSA'!Z115+'T1-FDI-Otw-OMN'!Z115+'T1-FDI-Otw-QAT'!Z115+'T1-FDI-Otw-KWT'!Z115</f>
        <v>-319.35180000000003</v>
      </c>
      <c r="AA115" s="220">
        <f>'T1-FDI-Otw-UAE'!AA115+'T1-FDI-Otw-BHR'!AA115+'T1-FDI-Otw-KSA'!AA115+'T1-FDI-Otw-OMN'!AA115+'T1-FDI-Otw-QAT'!AA115+'T1-FDI-Otw-KWT'!AA115</f>
        <v>-144.91680000000002</v>
      </c>
      <c r="AB115" s="220">
        <f>'T1-FDI-Otw-UAE'!AB115+'T1-FDI-Otw-BHR'!AB115+'T1-FDI-Otw-KSA'!AB115+'T1-FDI-Otw-OMN'!AB115+'T1-FDI-Otw-QAT'!AB115+'T1-FDI-Otw-KWT'!AB115</f>
        <v>98.954999999999998</v>
      </c>
      <c r="AC115" s="220">
        <f>'T1-FDI-Otw-UAE'!AC115+'T1-FDI-Otw-BHR'!AC115+'T1-FDI-Otw-KSA'!AC115+'T1-FDI-Otw-OMN'!AC115+'T1-FDI-Otw-QAT'!AC115+'T1-FDI-Otw-KWT'!AC115</f>
        <v>132.39359999999999</v>
      </c>
      <c r="AD115" s="220">
        <f>'T1-FDI-Otw-UAE'!AD115+'T1-FDI-Otw-BHR'!AD115+'T1-FDI-Otw-KSA'!AD115+'T1-FDI-Otw-OMN'!AD115+'T1-FDI-Otw-QAT'!AD115+'T1-FDI-Otw-KWT'!AD115</f>
        <v>-82.558800000000005</v>
      </c>
      <c r="AE115" s="220">
        <f>'T1-FDI-Otw-UAE'!AE115+'T1-FDI-Otw-BHR'!AE115+'T1-FDI-Otw-KSA'!AE115+'T1-FDI-Otw-OMN'!AE115+'T1-FDI-Otw-QAT'!AE115+'T1-FDI-Otw-KWT'!AE115</f>
        <v>76.208999999999989</v>
      </c>
      <c r="AF115" s="220">
        <f>'T1-FDI-Otw-UAE'!AF115+'T1-FDI-Otw-BHR'!AF115+'T1-FDI-Otw-KSA'!AF115+'T1-FDI-Otw-OMN'!AF115+'T1-FDI-Otw-QAT'!AF115+'T1-FDI-Otw-KWT'!AF115</f>
        <v>-462.74990000000003</v>
      </c>
      <c r="AG115" s="220">
        <f>'T1-FDI-Otw-UAE'!AG115+'T1-FDI-Otw-BHR'!AG115+'T1-FDI-Otw-KSA'!AG115+'T1-FDI-Otw-OMN'!AG115+'T1-FDI-Otw-QAT'!AG115+'T1-FDI-Otw-KWT'!AG115</f>
        <v>-630.83180000000004</v>
      </c>
      <c r="AH115" s="220">
        <f>'T1-FDI-Otw-UAE'!AH115+'T1-FDI-Otw-BHR'!AH115+'T1-FDI-Otw-KSA'!AH115+'T1-FDI-Otw-OMN'!AH115+'T1-FDI-Otw-QAT'!AH115+'T1-FDI-Otw-KWT'!AH115</f>
        <v>984.7</v>
      </c>
      <c r="AI115" s="220">
        <f>'T1-FDI-Otw-UAE'!AI115+'T1-FDI-Otw-BHR'!AI115+'T1-FDI-Otw-KSA'!AI115+'T1-FDI-Otw-OMN'!AI115+'T1-FDI-Otw-QAT'!AI115+'T1-FDI-Otw-KWT'!AI115</f>
        <v>1295.6103609300001</v>
      </c>
      <c r="AJ115" s="220">
        <f>'T1-FDI-Otw-UAE'!AJ115+'T1-FDI-Otw-BHR'!AJ115+'T1-FDI-Otw-KSA'!AJ115+'T1-FDI-Otw-OMN'!AJ115+'T1-FDI-Otw-QAT'!AJ115+'T1-FDI-Otw-KWT'!AJ115</f>
        <v>33.560606060000005</v>
      </c>
      <c r="AK115" s="220">
        <f>'T1-FDI-Otw-UAE'!AK115+'T1-FDI-Otw-BHR'!AK115+'T1-FDI-Otw-KSA'!AK115+'T1-FDI-Otw-OMN'!AK115+'T1-FDI-Otw-QAT'!AK115+'T1-FDI-Otw-KWT'!AK115</f>
        <v>-2159.0351421487999</v>
      </c>
      <c r="AL115" s="220">
        <f>'T1-FDI-Otw-UAE'!AL115+'T1-FDI-Otw-BHR'!AL115+'T1-FDI-Otw-KSA'!AL115+'T1-FDI-Otw-OMN'!AL115+'T1-FDI-Otw-QAT'!AL115+'T1-FDI-Otw-KWT'!AL115</f>
        <v>1042.0813092999999</v>
      </c>
      <c r="AP115" s="206"/>
    </row>
    <row r="116" spans="1:42" x14ac:dyDescent="0.25">
      <c r="A116" s="236" t="str">
        <f t="shared" si="1"/>
        <v>Kuwait</v>
      </c>
      <c r="B116" s="206" t="s">
        <v>34</v>
      </c>
      <c r="C116" s="206" t="s">
        <v>33</v>
      </c>
      <c r="D116" s="222" t="s">
        <v>618</v>
      </c>
      <c r="E116">
        <v>118</v>
      </c>
      <c r="F116" s="225" t="s">
        <v>618</v>
      </c>
      <c r="G116" s="132" t="s">
        <v>617</v>
      </c>
      <c r="H116" s="224" t="s">
        <v>616</v>
      </c>
      <c r="I116" s="223" t="s">
        <v>615</v>
      </c>
      <c r="J116" s="212" t="s">
        <v>36</v>
      </c>
      <c r="K116" s="206" t="s">
        <v>36</v>
      </c>
      <c r="L116" s="206" t="s">
        <v>36</v>
      </c>
      <c r="M116" s="206" t="s">
        <v>3671</v>
      </c>
      <c r="N116" s="206">
        <v>154</v>
      </c>
      <c r="O116" s="206" t="s">
        <v>3650</v>
      </c>
      <c r="P116" s="287"/>
      <c r="Q116" s="287"/>
      <c r="R116" s="287"/>
      <c r="S116" s="287"/>
      <c r="T116" s="287"/>
      <c r="U116" s="287"/>
      <c r="V116" s="287"/>
      <c r="W116" s="287"/>
      <c r="X116" s="287"/>
      <c r="Y116" s="220">
        <f>'T1-FDI-Otw-UAE'!Y116+'T1-FDI-Otw-BHR'!Y116+'T1-FDI-Otw-KSA'!Y116+'T1-FDI-Otw-OMN'!Y116+'T1-FDI-Otw-QAT'!Y116+'T1-FDI-Otw-KWT'!Y116</f>
        <v>0</v>
      </c>
      <c r="Z116" s="220">
        <f>'T1-FDI-Otw-UAE'!Z116+'T1-FDI-Otw-BHR'!Z116+'T1-FDI-Otw-KSA'!Z116+'T1-FDI-Otw-OMN'!Z116+'T1-FDI-Otw-QAT'!Z116+'T1-FDI-Otw-KWT'!Z116</f>
        <v>45.770217389999999</v>
      </c>
      <c r="AA116" s="220">
        <f>'T1-FDI-Otw-UAE'!AA116+'T1-FDI-Otw-BHR'!AA116+'T1-FDI-Otw-KSA'!AA116+'T1-FDI-Otw-OMN'!AA116+'T1-FDI-Otw-QAT'!AA116+'T1-FDI-Otw-KWT'!AA116</f>
        <v>43.138093380000001</v>
      </c>
      <c r="AB116" s="220">
        <f>'T1-FDI-Otw-UAE'!AB116+'T1-FDI-Otw-BHR'!AB116+'T1-FDI-Otw-KSA'!AB116+'T1-FDI-Otw-OMN'!AB116+'T1-FDI-Otw-QAT'!AB116+'T1-FDI-Otw-KWT'!AB116</f>
        <v>96.155079260000008</v>
      </c>
      <c r="AC116" s="220">
        <f>'T1-FDI-Otw-UAE'!AC116+'T1-FDI-Otw-BHR'!AC116+'T1-FDI-Otw-KSA'!AC116+'T1-FDI-Otw-OMN'!AC116+'T1-FDI-Otw-QAT'!AC116+'T1-FDI-Otw-KWT'!AC116</f>
        <v>68.444459299999991</v>
      </c>
      <c r="AD116" s="220">
        <f>'T1-FDI-Otw-UAE'!AD116+'T1-FDI-Otw-BHR'!AD116+'T1-FDI-Otw-KSA'!AD116+'T1-FDI-Otw-OMN'!AD116+'T1-FDI-Otw-QAT'!AD116+'T1-FDI-Otw-KWT'!AD116</f>
        <v>63.5894707</v>
      </c>
      <c r="AE116" s="220">
        <f>'T1-FDI-Otw-UAE'!AE116+'T1-FDI-Otw-BHR'!AE116+'T1-FDI-Otw-KSA'!AE116+'T1-FDI-Otw-OMN'!AE116+'T1-FDI-Otw-QAT'!AE116+'T1-FDI-Otw-KWT'!AE116</f>
        <v>58.787605799999994</v>
      </c>
      <c r="AF116" s="220">
        <f>'T1-FDI-Otw-UAE'!AF116+'T1-FDI-Otw-BHR'!AF116+'T1-FDI-Otw-KSA'!AF116+'T1-FDI-Otw-OMN'!AF116+'T1-FDI-Otw-QAT'!AF116+'T1-FDI-Otw-KWT'!AF116</f>
        <v>61.734443899999995</v>
      </c>
      <c r="AG116" s="220">
        <f>'T1-FDI-Otw-UAE'!AG116+'T1-FDI-Otw-BHR'!AG116+'T1-FDI-Otw-KSA'!AG116+'T1-FDI-Otw-OMN'!AG116+'T1-FDI-Otw-QAT'!AG116+'T1-FDI-Otw-KWT'!AG116</f>
        <v>64.571050020000001</v>
      </c>
      <c r="AH116" s="220">
        <f>'T1-FDI-Otw-UAE'!AH116+'T1-FDI-Otw-BHR'!AH116+'T1-FDI-Otw-KSA'!AH116+'T1-FDI-Otw-OMN'!AH116+'T1-FDI-Otw-QAT'!AH116+'T1-FDI-Otw-KWT'!AH116</f>
        <v>46.02207215</v>
      </c>
      <c r="AI116" s="220">
        <f>'T1-FDI-Otw-UAE'!AI116+'T1-FDI-Otw-BHR'!AI116+'T1-FDI-Otw-KSA'!AI116+'T1-FDI-Otw-OMN'!AI116+'T1-FDI-Otw-QAT'!AI116+'T1-FDI-Otw-KWT'!AI116</f>
        <v>0</v>
      </c>
      <c r="AJ116" s="220">
        <f>'T1-FDI-Otw-UAE'!AJ116+'T1-FDI-Otw-BHR'!AJ116+'T1-FDI-Otw-KSA'!AJ116+'T1-FDI-Otw-OMN'!AJ116+'T1-FDI-Otw-QAT'!AJ116+'T1-FDI-Otw-KWT'!AJ116</f>
        <v>0</v>
      </c>
      <c r="AK116" s="220">
        <f>'T1-FDI-Otw-UAE'!AK116+'T1-FDI-Otw-BHR'!AK116+'T1-FDI-Otw-KSA'!AK116+'T1-FDI-Otw-OMN'!AK116+'T1-FDI-Otw-QAT'!AK116+'T1-FDI-Otw-KWT'!AK116</f>
        <v>0</v>
      </c>
      <c r="AL116" s="220">
        <f>'T1-FDI-Otw-UAE'!AL116+'T1-FDI-Otw-BHR'!AL116+'T1-FDI-Otw-KSA'!AL116+'T1-FDI-Otw-OMN'!AL116+'T1-FDI-Otw-QAT'!AL116+'T1-FDI-Otw-KWT'!AL116</f>
        <v>0</v>
      </c>
      <c r="AP116" s="206"/>
    </row>
    <row r="117" spans="1:42" x14ac:dyDescent="0.25">
      <c r="A117" s="236" t="str">
        <f t="shared" si="1"/>
        <v>Kuwait</v>
      </c>
      <c r="B117" s="206" t="s">
        <v>34</v>
      </c>
      <c r="C117" s="206" t="s">
        <v>33</v>
      </c>
      <c r="D117" s="222" t="s">
        <v>614</v>
      </c>
      <c r="E117">
        <v>436</v>
      </c>
      <c r="F117" s="225" t="s">
        <v>614</v>
      </c>
      <c r="G117" s="132" t="s">
        <v>613</v>
      </c>
      <c r="H117" s="224" t="s">
        <v>612</v>
      </c>
      <c r="I117" s="223" t="s">
        <v>611</v>
      </c>
      <c r="J117" s="212" t="s">
        <v>36</v>
      </c>
      <c r="K117" s="206" t="s">
        <v>36</v>
      </c>
      <c r="L117" s="206" t="s">
        <v>36</v>
      </c>
      <c r="M117" s="206" t="s">
        <v>3646</v>
      </c>
      <c r="N117" s="206">
        <v>145</v>
      </c>
      <c r="O117" s="206" t="s">
        <v>3647</v>
      </c>
      <c r="P117" s="287"/>
      <c r="Q117" s="287"/>
      <c r="R117" s="287"/>
      <c r="S117" s="287"/>
      <c r="T117" s="287"/>
      <c r="U117" s="287"/>
      <c r="V117" s="287"/>
      <c r="W117" s="287"/>
      <c r="X117" s="287"/>
      <c r="Y117" s="220">
        <f>'T1-FDI-Otw-UAE'!Y117+'T1-FDI-Otw-BHR'!Y117+'T1-FDI-Otw-KSA'!Y117+'T1-FDI-Otw-OMN'!Y117+'T1-FDI-Otw-QAT'!Y117+'T1-FDI-Otw-KWT'!Y117</f>
        <v>0</v>
      </c>
      <c r="Z117" s="220">
        <f>'T1-FDI-Otw-UAE'!Z117+'T1-FDI-Otw-BHR'!Z117+'T1-FDI-Otw-KSA'!Z117+'T1-FDI-Otw-OMN'!Z117+'T1-FDI-Otw-QAT'!Z117+'T1-FDI-Otw-KWT'!Z117</f>
        <v>0</v>
      </c>
      <c r="AA117" s="220">
        <f>'T1-FDI-Otw-UAE'!AA117+'T1-FDI-Otw-BHR'!AA117+'T1-FDI-Otw-KSA'!AA117+'T1-FDI-Otw-OMN'!AA117+'T1-FDI-Otw-QAT'!AA117+'T1-FDI-Otw-KWT'!AA117</f>
        <v>0</v>
      </c>
      <c r="AB117" s="220">
        <f>'T1-FDI-Otw-UAE'!AB117+'T1-FDI-Otw-BHR'!AB117+'T1-FDI-Otw-KSA'!AB117+'T1-FDI-Otw-OMN'!AB117+'T1-FDI-Otw-QAT'!AB117+'T1-FDI-Otw-KWT'!AB117</f>
        <v>0</v>
      </c>
      <c r="AC117" s="220">
        <f>'T1-FDI-Otw-UAE'!AC117+'T1-FDI-Otw-BHR'!AC117+'T1-FDI-Otw-KSA'!AC117+'T1-FDI-Otw-OMN'!AC117+'T1-FDI-Otw-QAT'!AC117+'T1-FDI-Otw-KWT'!AC117</f>
        <v>0</v>
      </c>
      <c r="AD117" s="220">
        <f>'T1-FDI-Otw-UAE'!AD117+'T1-FDI-Otw-BHR'!AD117+'T1-FDI-Otw-KSA'!AD117+'T1-FDI-Otw-OMN'!AD117+'T1-FDI-Otw-QAT'!AD117+'T1-FDI-Otw-KWT'!AD117</f>
        <v>0</v>
      </c>
      <c r="AE117" s="220">
        <f>'T1-FDI-Otw-UAE'!AE117+'T1-FDI-Otw-BHR'!AE117+'T1-FDI-Otw-KSA'!AE117+'T1-FDI-Otw-OMN'!AE117+'T1-FDI-Otw-QAT'!AE117+'T1-FDI-Otw-KWT'!AE117</f>
        <v>0</v>
      </c>
      <c r="AF117" s="220">
        <f>'T1-FDI-Otw-UAE'!AF117+'T1-FDI-Otw-BHR'!AF117+'T1-FDI-Otw-KSA'!AF117+'T1-FDI-Otw-OMN'!AF117+'T1-FDI-Otw-QAT'!AF117+'T1-FDI-Otw-KWT'!AF117</f>
        <v>0</v>
      </c>
      <c r="AG117" s="220">
        <f>'T1-FDI-Otw-UAE'!AG117+'T1-FDI-Otw-BHR'!AG117+'T1-FDI-Otw-KSA'!AG117+'T1-FDI-Otw-OMN'!AG117+'T1-FDI-Otw-QAT'!AG117+'T1-FDI-Otw-KWT'!AG117</f>
        <v>0</v>
      </c>
      <c r="AH117" s="220">
        <f>'T1-FDI-Otw-UAE'!AH117+'T1-FDI-Otw-BHR'!AH117+'T1-FDI-Otw-KSA'!AH117+'T1-FDI-Otw-OMN'!AH117+'T1-FDI-Otw-QAT'!AH117+'T1-FDI-Otw-KWT'!AH117</f>
        <v>0</v>
      </c>
      <c r="AI117" s="220">
        <f>'T1-FDI-Otw-UAE'!AI117+'T1-FDI-Otw-BHR'!AI117+'T1-FDI-Otw-KSA'!AI117+'T1-FDI-Otw-OMN'!AI117+'T1-FDI-Otw-QAT'!AI117+'T1-FDI-Otw-KWT'!AI117</f>
        <v>0</v>
      </c>
      <c r="AJ117" s="220">
        <f>'T1-FDI-Otw-UAE'!AJ117+'T1-FDI-Otw-BHR'!AJ117+'T1-FDI-Otw-KSA'!AJ117+'T1-FDI-Otw-OMN'!AJ117+'T1-FDI-Otw-QAT'!AJ117+'T1-FDI-Otw-KWT'!AJ117</f>
        <v>96.8</v>
      </c>
      <c r="AK117" s="220">
        <f>'T1-FDI-Otw-UAE'!AK117+'T1-FDI-Otw-BHR'!AK117+'T1-FDI-Otw-KSA'!AK117+'T1-FDI-Otw-OMN'!AK117+'T1-FDI-Otw-QAT'!AK117+'T1-FDI-Otw-KWT'!AK117</f>
        <v>253.6</v>
      </c>
      <c r="AL117" s="220">
        <f>'T1-FDI-Otw-UAE'!AL117+'T1-FDI-Otw-BHR'!AL117+'T1-FDI-Otw-KSA'!AL117+'T1-FDI-Otw-OMN'!AL117+'T1-FDI-Otw-QAT'!AL117+'T1-FDI-Otw-KWT'!AL117</f>
        <v>110.6</v>
      </c>
      <c r="AP117" s="206"/>
    </row>
    <row r="118" spans="1:42" x14ac:dyDescent="0.25">
      <c r="A118" s="236" t="str">
        <f t="shared" si="1"/>
        <v>Kuwait</v>
      </c>
      <c r="B118" s="206" t="s">
        <v>34</v>
      </c>
      <c r="C118" s="206" t="s">
        <v>33</v>
      </c>
      <c r="D118" s="222" t="s">
        <v>610</v>
      </c>
      <c r="E118">
        <v>136</v>
      </c>
      <c r="F118" s="225" t="s">
        <v>610</v>
      </c>
      <c r="G118" s="132" t="s">
        <v>609</v>
      </c>
      <c r="H118" s="224" t="s">
        <v>608</v>
      </c>
      <c r="I118" s="223" t="s">
        <v>607</v>
      </c>
      <c r="J118" s="212" t="s">
        <v>31</v>
      </c>
      <c r="K118" s="206" t="s">
        <v>36</v>
      </c>
      <c r="L118" s="206" t="s">
        <v>36</v>
      </c>
      <c r="M118" s="206" t="s">
        <v>3649</v>
      </c>
      <c r="N118" s="206">
        <v>39</v>
      </c>
      <c r="O118" s="206" t="s">
        <v>3650</v>
      </c>
      <c r="P118" s="287"/>
      <c r="Q118" s="287"/>
      <c r="R118" s="287"/>
      <c r="S118" s="287"/>
      <c r="T118" s="287"/>
      <c r="U118" s="287"/>
      <c r="V118" s="287"/>
      <c r="W118" s="287"/>
      <c r="X118" s="287"/>
      <c r="Y118" s="220">
        <f>'T1-FDI-Otw-UAE'!Y118+'T1-FDI-Otw-BHR'!Y118+'T1-FDI-Otw-KSA'!Y118+'T1-FDI-Otw-OMN'!Y118+'T1-FDI-Otw-QAT'!Y118+'T1-FDI-Otw-KWT'!Y118</f>
        <v>2472.0774033408006</v>
      </c>
      <c r="Z118" s="220">
        <f>'T1-FDI-Otw-UAE'!Z118+'T1-FDI-Otw-BHR'!Z118+'T1-FDI-Otw-KSA'!Z118+'T1-FDI-Otw-OMN'!Z118+'T1-FDI-Otw-QAT'!Z118+'T1-FDI-Otw-KWT'!Z118</f>
        <v>1875.3785803094001</v>
      </c>
      <c r="AA118" s="220">
        <f>'T1-FDI-Otw-UAE'!AA118+'T1-FDI-Otw-BHR'!AA118+'T1-FDI-Otw-KSA'!AA118+'T1-FDI-Otw-OMN'!AA118+'T1-FDI-Otw-QAT'!AA118+'T1-FDI-Otw-KWT'!AA118</f>
        <v>905.88590070930002</v>
      </c>
      <c r="AB118" s="220">
        <f>'T1-FDI-Otw-UAE'!AB118+'T1-FDI-Otw-BHR'!AB118+'T1-FDI-Otw-KSA'!AB118+'T1-FDI-Otw-OMN'!AB118+'T1-FDI-Otw-QAT'!AB118+'T1-FDI-Otw-KWT'!AB118</f>
        <v>877.79971476600008</v>
      </c>
      <c r="AC118" s="220">
        <f>'T1-FDI-Otw-UAE'!AC118+'T1-FDI-Otw-BHR'!AC118+'T1-FDI-Otw-KSA'!AC118+'T1-FDI-Otw-OMN'!AC118+'T1-FDI-Otw-QAT'!AC118+'T1-FDI-Otw-KWT'!AC118</f>
        <v>-13.716709311999921</v>
      </c>
      <c r="AD118" s="220">
        <f>'T1-FDI-Otw-UAE'!AD118+'T1-FDI-Otw-BHR'!AD118+'T1-FDI-Otw-KSA'!AD118+'T1-FDI-Otw-OMN'!AD118+'T1-FDI-Otw-QAT'!AD118+'T1-FDI-Otw-KWT'!AD118</f>
        <v>274.30196525120004</v>
      </c>
      <c r="AE118" s="220">
        <f>'T1-FDI-Otw-UAE'!AE118+'T1-FDI-Otw-BHR'!AE118+'T1-FDI-Otw-KSA'!AE118+'T1-FDI-Otw-OMN'!AE118+'T1-FDI-Otw-QAT'!AE118+'T1-FDI-Otw-KWT'!AE118</f>
        <v>1187.0223667340001</v>
      </c>
      <c r="AF118" s="220">
        <f>'T1-FDI-Otw-UAE'!AF118+'T1-FDI-Otw-BHR'!AF118+'T1-FDI-Otw-KSA'!AF118+'T1-FDI-Otw-OMN'!AF118+'T1-FDI-Otw-QAT'!AF118+'T1-FDI-Otw-KWT'!AF118</f>
        <v>746.26574592520001</v>
      </c>
      <c r="AG118" s="220">
        <f>'T1-FDI-Otw-UAE'!AG118+'T1-FDI-Otw-BHR'!AG118+'T1-FDI-Otw-KSA'!AG118+'T1-FDI-Otw-OMN'!AG118+'T1-FDI-Otw-QAT'!AG118+'T1-FDI-Otw-KWT'!AG118</f>
        <v>1080.2135084315</v>
      </c>
      <c r="AH118" s="220">
        <f>'T1-FDI-Otw-UAE'!AH118+'T1-FDI-Otw-BHR'!AH118+'T1-FDI-Otw-KSA'!AH118+'T1-FDI-Otw-OMN'!AH118+'T1-FDI-Otw-QAT'!AH118+'T1-FDI-Otw-KWT'!AH118</f>
        <v>950.70250777000001</v>
      </c>
      <c r="AI118" s="220">
        <f>'T1-FDI-Otw-UAE'!AI118+'T1-FDI-Otw-BHR'!AI118+'T1-FDI-Otw-KSA'!AI118+'T1-FDI-Otw-OMN'!AI118+'T1-FDI-Otw-QAT'!AI118+'T1-FDI-Otw-KWT'!AI118</f>
        <v>915.59122119999995</v>
      </c>
      <c r="AJ118" s="220">
        <f>'T1-FDI-Otw-UAE'!AJ118+'T1-FDI-Otw-BHR'!AJ118+'T1-FDI-Otw-KSA'!AJ118+'T1-FDI-Otw-OMN'!AJ118+'T1-FDI-Otw-QAT'!AJ118+'T1-FDI-Otw-KWT'!AJ118</f>
        <v>1385.0167261000001</v>
      </c>
      <c r="AK118" s="220">
        <f>'T1-FDI-Otw-UAE'!AK118+'T1-FDI-Otw-BHR'!AK118+'T1-FDI-Otw-KSA'!AK118+'T1-FDI-Otw-OMN'!AK118+'T1-FDI-Otw-QAT'!AK118+'T1-FDI-Otw-KWT'!AK118</f>
        <v>910.89128479999999</v>
      </c>
      <c r="AL118" s="220">
        <f>'T1-FDI-Otw-UAE'!AL118+'T1-FDI-Otw-BHR'!AL118+'T1-FDI-Otw-KSA'!AL118+'T1-FDI-Otw-OMN'!AL118+'T1-FDI-Otw-QAT'!AL118+'T1-FDI-Otw-KWT'!AL118</f>
        <v>1007.7194136000001</v>
      </c>
      <c r="AP118" s="206"/>
    </row>
    <row r="119" spans="1:42" x14ac:dyDescent="0.25">
      <c r="A119" s="236" t="str">
        <f t="shared" si="1"/>
        <v>Kuwait</v>
      </c>
      <c r="B119" s="206" t="s">
        <v>34</v>
      </c>
      <c r="C119" s="206" t="s">
        <v>33</v>
      </c>
      <c r="D119" s="222" t="s">
        <v>606</v>
      </c>
      <c r="E119">
        <v>343</v>
      </c>
      <c r="F119" s="225" t="s">
        <v>606</v>
      </c>
      <c r="G119" s="132" t="s">
        <v>605</v>
      </c>
      <c r="H119" s="224" t="s">
        <v>604</v>
      </c>
      <c r="I119" s="223" t="s">
        <v>603</v>
      </c>
      <c r="J119" s="212" t="s">
        <v>36</v>
      </c>
      <c r="K119" s="206" t="s">
        <v>3657</v>
      </c>
      <c r="L119" s="206">
        <v>29</v>
      </c>
      <c r="M119" s="206" t="s">
        <v>3658</v>
      </c>
      <c r="N119" s="206">
        <v>419</v>
      </c>
      <c r="O119" s="206" t="s">
        <v>3659</v>
      </c>
      <c r="P119" s="287"/>
      <c r="Q119" s="287"/>
      <c r="R119" s="287"/>
      <c r="S119" s="287"/>
      <c r="T119" s="287"/>
      <c r="U119" s="287"/>
      <c r="V119" s="287"/>
      <c r="W119" s="287"/>
      <c r="X119" s="287"/>
      <c r="Y119" s="220">
        <f>'T1-FDI-Otw-UAE'!Y119+'T1-FDI-Otw-BHR'!Y119+'T1-FDI-Otw-KSA'!Y119+'T1-FDI-Otw-OMN'!Y119+'T1-FDI-Otw-QAT'!Y119+'T1-FDI-Otw-KWT'!Y119</f>
        <v>0</v>
      </c>
      <c r="Z119" s="220">
        <f>'T1-FDI-Otw-UAE'!Z119+'T1-FDI-Otw-BHR'!Z119+'T1-FDI-Otw-KSA'!Z119+'T1-FDI-Otw-OMN'!Z119+'T1-FDI-Otw-QAT'!Z119+'T1-FDI-Otw-KWT'!Z119</f>
        <v>0</v>
      </c>
      <c r="AA119" s="220">
        <f>'T1-FDI-Otw-UAE'!AA119+'T1-FDI-Otw-BHR'!AA119+'T1-FDI-Otw-KSA'!AA119+'T1-FDI-Otw-OMN'!AA119+'T1-FDI-Otw-QAT'!AA119+'T1-FDI-Otw-KWT'!AA119</f>
        <v>0</v>
      </c>
      <c r="AB119" s="220">
        <f>'T1-FDI-Otw-UAE'!AB119+'T1-FDI-Otw-BHR'!AB119+'T1-FDI-Otw-KSA'!AB119+'T1-FDI-Otw-OMN'!AB119+'T1-FDI-Otw-QAT'!AB119+'T1-FDI-Otw-KWT'!AB119</f>
        <v>0</v>
      </c>
      <c r="AC119" s="220">
        <f>'T1-FDI-Otw-UAE'!AC119+'T1-FDI-Otw-BHR'!AC119+'T1-FDI-Otw-KSA'!AC119+'T1-FDI-Otw-OMN'!AC119+'T1-FDI-Otw-QAT'!AC119+'T1-FDI-Otw-KWT'!AC119</f>
        <v>0</v>
      </c>
      <c r="AD119" s="220">
        <f>'T1-FDI-Otw-UAE'!AD119+'T1-FDI-Otw-BHR'!AD119+'T1-FDI-Otw-KSA'!AD119+'T1-FDI-Otw-OMN'!AD119+'T1-FDI-Otw-QAT'!AD119+'T1-FDI-Otw-KWT'!AD119</f>
        <v>0</v>
      </c>
      <c r="AE119" s="220">
        <f>'T1-FDI-Otw-UAE'!AE119+'T1-FDI-Otw-BHR'!AE119+'T1-FDI-Otw-KSA'!AE119+'T1-FDI-Otw-OMN'!AE119+'T1-FDI-Otw-QAT'!AE119+'T1-FDI-Otw-KWT'!AE119</f>
        <v>0</v>
      </c>
      <c r="AF119" s="220">
        <f>'T1-FDI-Otw-UAE'!AF119+'T1-FDI-Otw-BHR'!AF119+'T1-FDI-Otw-KSA'!AF119+'T1-FDI-Otw-OMN'!AF119+'T1-FDI-Otw-QAT'!AF119+'T1-FDI-Otw-KWT'!AF119</f>
        <v>0</v>
      </c>
      <c r="AG119" s="220">
        <f>'T1-FDI-Otw-UAE'!AG119+'T1-FDI-Otw-BHR'!AG119+'T1-FDI-Otw-KSA'!AG119+'T1-FDI-Otw-OMN'!AG119+'T1-FDI-Otw-QAT'!AG119+'T1-FDI-Otw-KWT'!AG119</f>
        <v>0</v>
      </c>
      <c r="AH119" s="220">
        <f>'T1-FDI-Otw-UAE'!AH119+'T1-FDI-Otw-BHR'!AH119+'T1-FDI-Otw-KSA'!AH119+'T1-FDI-Otw-OMN'!AH119+'T1-FDI-Otw-QAT'!AH119+'T1-FDI-Otw-KWT'!AH119</f>
        <v>0</v>
      </c>
      <c r="AI119" s="220">
        <f>'T1-FDI-Otw-UAE'!AI119+'T1-FDI-Otw-BHR'!AI119+'T1-FDI-Otw-KSA'!AI119+'T1-FDI-Otw-OMN'!AI119+'T1-FDI-Otw-QAT'!AI119+'T1-FDI-Otw-KWT'!AI119</f>
        <v>0</v>
      </c>
      <c r="AJ119" s="220">
        <f>'T1-FDI-Otw-UAE'!AJ119+'T1-FDI-Otw-BHR'!AJ119+'T1-FDI-Otw-KSA'!AJ119+'T1-FDI-Otw-OMN'!AJ119+'T1-FDI-Otw-QAT'!AJ119+'T1-FDI-Otw-KWT'!AJ119</f>
        <v>0</v>
      </c>
      <c r="AK119" s="220">
        <f>'T1-FDI-Otw-UAE'!AK119+'T1-FDI-Otw-BHR'!AK119+'T1-FDI-Otw-KSA'!AK119+'T1-FDI-Otw-OMN'!AK119+'T1-FDI-Otw-QAT'!AK119+'T1-FDI-Otw-KWT'!AK119</f>
        <v>0</v>
      </c>
      <c r="AL119" s="220">
        <f>'T1-FDI-Otw-UAE'!AL119+'T1-FDI-Otw-BHR'!AL119+'T1-FDI-Otw-KSA'!AL119+'T1-FDI-Otw-OMN'!AL119+'T1-FDI-Otw-QAT'!AL119+'T1-FDI-Otw-KWT'!AL119</f>
        <v>0</v>
      </c>
      <c r="AP119" s="206"/>
    </row>
    <row r="120" spans="1:42" x14ac:dyDescent="0.25">
      <c r="A120" s="236" t="str">
        <f t="shared" si="1"/>
        <v>Kuwait</v>
      </c>
      <c r="B120" s="206" t="s">
        <v>34</v>
      </c>
      <c r="C120" s="206" t="s">
        <v>33</v>
      </c>
      <c r="D120" s="222" t="s">
        <v>602</v>
      </c>
      <c r="E120">
        <v>158</v>
      </c>
      <c r="F120" s="225" t="s">
        <v>602</v>
      </c>
      <c r="G120" s="132" t="s">
        <v>601</v>
      </c>
      <c r="H120" s="224" t="s">
        <v>600</v>
      </c>
      <c r="I120" s="223" t="s">
        <v>599</v>
      </c>
      <c r="J120" s="212" t="s">
        <v>36</v>
      </c>
      <c r="K120" s="206" t="s">
        <v>36</v>
      </c>
      <c r="L120" s="206" t="s">
        <v>36</v>
      </c>
      <c r="M120" s="206" t="s">
        <v>3670</v>
      </c>
      <c r="N120" s="206">
        <v>30</v>
      </c>
      <c r="O120" s="206" t="s">
        <v>3647</v>
      </c>
      <c r="P120" s="287"/>
      <c r="Q120" s="287"/>
      <c r="R120" s="287"/>
      <c r="S120" s="287"/>
      <c r="T120" s="287"/>
      <c r="U120" s="287"/>
      <c r="V120" s="287"/>
      <c r="W120" s="287"/>
      <c r="X120" s="287"/>
      <c r="Y120" s="220">
        <f>'T1-FDI-Otw-UAE'!Y120+'T1-FDI-Otw-BHR'!Y120+'T1-FDI-Otw-KSA'!Y120+'T1-FDI-Otw-OMN'!Y120+'T1-FDI-Otw-QAT'!Y120+'T1-FDI-Otw-KWT'!Y120</f>
        <v>14.121225289</v>
      </c>
      <c r="Z120" s="220">
        <f>'T1-FDI-Otw-UAE'!Z120+'T1-FDI-Otw-BHR'!Z120+'T1-FDI-Otw-KSA'!Z120+'T1-FDI-Otw-OMN'!Z120+'T1-FDI-Otw-QAT'!Z120+'T1-FDI-Otw-KWT'!Z120</f>
        <v>17.593615716000002</v>
      </c>
      <c r="AA120" s="220">
        <f>'T1-FDI-Otw-UAE'!AA120+'T1-FDI-Otw-BHR'!AA120+'T1-FDI-Otw-KSA'!AA120+'T1-FDI-Otw-OMN'!AA120+'T1-FDI-Otw-QAT'!AA120+'T1-FDI-Otw-KWT'!AA120</f>
        <v>46.38445703</v>
      </c>
      <c r="AB120" s="220">
        <f>'T1-FDI-Otw-UAE'!AB120+'T1-FDI-Otw-BHR'!AB120+'T1-FDI-Otw-KSA'!AB120+'T1-FDI-Otw-OMN'!AB120+'T1-FDI-Otw-QAT'!AB120+'T1-FDI-Otw-KWT'!AB120</f>
        <v>42.495667239999996</v>
      </c>
      <c r="AC120" s="220">
        <f>'T1-FDI-Otw-UAE'!AC120+'T1-FDI-Otw-BHR'!AC120+'T1-FDI-Otw-KSA'!AC120+'T1-FDI-Otw-OMN'!AC120+'T1-FDI-Otw-QAT'!AC120+'T1-FDI-Otw-KWT'!AC120</f>
        <v>50.370370369999996</v>
      </c>
      <c r="AD120" s="220">
        <f>'T1-FDI-Otw-UAE'!AD120+'T1-FDI-Otw-BHR'!AD120+'T1-FDI-Otw-KSA'!AD120+'T1-FDI-Otw-OMN'!AD120+'T1-FDI-Otw-QAT'!AD120+'T1-FDI-Otw-KWT'!AD120</f>
        <v>28.241047744999999</v>
      </c>
      <c r="AE120" s="220">
        <f>'T1-FDI-Otw-UAE'!AE120+'T1-FDI-Otw-BHR'!AE120+'T1-FDI-Otw-KSA'!AE120+'T1-FDI-Otw-OMN'!AE120+'T1-FDI-Otw-QAT'!AE120+'T1-FDI-Otw-KWT'!AE120</f>
        <v>40.413958379999997</v>
      </c>
      <c r="AF120" s="220">
        <f>'T1-FDI-Otw-UAE'!AF120+'T1-FDI-Otw-BHR'!AF120+'T1-FDI-Otw-KSA'!AF120+'T1-FDI-Otw-OMN'!AF120+'T1-FDI-Otw-QAT'!AF120+'T1-FDI-Otw-KWT'!AF120</f>
        <v>76.053716199999997</v>
      </c>
      <c r="AG120" s="220">
        <f>'T1-FDI-Otw-UAE'!AG120+'T1-FDI-Otw-BHR'!AG120+'T1-FDI-Otw-KSA'!AG120+'T1-FDI-Otw-OMN'!AG120+'T1-FDI-Otw-QAT'!AG120+'T1-FDI-Otw-KWT'!AG120</f>
        <v>76.661874451300008</v>
      </c>
      <c r="AH120" s="220">
        <f>'T1-FDI-Otw-UAE'!AH120+'T1-FDI-Otw-BHR'!AH120+'T1-FDI-Otw-KSA'!AH120+'T1-FDI-Otw-OMN'!AH120+'T1-FDI-Otw-QAT'!AH120+'T1-FDI-Otw-KWT'!AH120</f>
        <v>132.99778522</v>
      </c>
      <c r="AI120" s="220">
        <f>'T1-FDI-Otw-UAE'!AI120+'T1-FDI-Otw-BHR'!AI120+'T1-FDI-Otw-KSA'!AI120+'T1-FDI-Otw-OMN'!AI120+'T1-FDI-Otw-QAT'!AI120+'T1-FDI-Otw-KWT'!AI120</f>
        <v>267.60815666000002</v>
      </c>
      <c r="AJ120" s="220">
        <f>'T1-FDI-Otw-UAE'!AJ120+'T1-FDI-Otw-BHR'!AJ120+'T1-FDI-Otw-KSA'!AJ120+'T1-FDI-Otw-OMN'!AJ120+'T1-FDI-Otw-QAT'!AJ120+'T1-FDI-Otw-KWT'!AJ120</f>
        <v>273.60300589000002</v>
      </c>
      <c r="AK120" s="220">
        <f>'T1-FDI-Otw-UAE'!AK120+'T1-FDI-Otw-BHR'!AK120+'T1-FDI-Otw-KSA'!AK120+'T1-FDI-Otw-OMN'!AK120+'T1-FDI-Otw-QAT'!AK120+'T1-FDI-Otw-KWT'!AK120</f>
        <v>382.34561296999999</v>
      </c>
      <c r="AL120" s="220">
        <f>'T1-FDI-Otw-UAE'!AL120+'T1-FDI-Otw-BHR'!AL120+'T1-FDI-Otw-KSA'!AL120+'T1-FDI-Otw-OMN'!AL120+'T1-FDI-Otw-QAT'!AL120+'T1-FDI-Otw-KWT'!AL120</f>
        <v>476.88517412955139</v>
      </c>
      <c r="AP120" s="206"/>
    </row>
    <row r="121" spans="1:42" x14ac:dyDescent="0.25">
      <c r="A121" s="236" t="str">
        <f t="shared" si="1"/>
        <v>Kuwait</v>
      </c>
      <c r="B121" s="206" t="s">
        <v>34</v>
      </c>
      <c r="C121" s="206" t="s">
        <v>33</v>
      </c>
      <c r="D121" s="222" t="s">
        <v>598</v>
      </c>
      <c r="E121">
        <v>117</v>
      </c>
      <c r="F121" s="225" t="s">
        <v>598</v>
      </c>
      <c r="G121" s="132" t="s">
        <v>597</v>
      </c>
      <c r="H121" s="224" t="s">
        <v>596</v>
      </c>
      <c r="I121" s="223" t="s">
        <v>595</v>
      </c>
      <c r="J121" s="212" t="s">
        <v>36</v>
      </c>
      <c r="K121" s="206" t="s">
        <v>3476</v>
      </c>
      <c r="L121" s="206">
        <v>830</v>
      </c>
      <c r="M121" s="206" t="s">
        <v>3671</v>
      </c>
      <c r="N121" s="206">
        <v>154</v>
      </c>
      <c r="O121" s="206" t="s">
        <v>3650</v>
      </c>
      <c r="P121" s="287"/>
      <c r="Q121" s="287"/>
      <c r="R121" s="287"/>
      <c r="S121" s="287"/>
      <c r="T121" s="287"/>
      <c r="U121" s="287"/>
      <c r="V121" s="287"/>
      <c r="W121" s="287"/>
      <c r="X121" s="287"/>
      <c r="Y121" s="220">
        <f>'T1-FDI-Otw-UAE'!Y121+'T1-FDI-Otw-BHR'!Y121+'T1-FDI-Otw-KSA'!Y121+'T1-FDI-Otw-OMN'!Y121+'T1-FDI-Otw-QAT'!Y121+'T1-FDI-Otw-KWT'!Y121</f>
        <v>178.35497699999999</v>
      </c>
      <c r="Z121" s="220">
        <f>'T1-FDI-Otw-UAE'!Z121+'T1-FDI-Otw-BHR'!Z121+'T1-FDI-Otw-KSA'!Z121+'T1-FDI-Otw-OMN'!Z121+'T1-FDI-Otw-QAT'!Z121+'T1-FDI-Otw-KWT'!Z121</f>
        <v>163.16311480000002</v>
      </c>
      <c r="AA121" s="220">
        <f>'T1-FDI-Otw-UAE'!AA121+'T1-FDI-Otw-BHR'!AA121+'T1-FDI-Otw-KSA'!AA121+'T1-FDI-Otw-OMN'!AA121+'T1-FDI-Otw-QAT'!AA121+'T1-FDI-Otw-KWT'!AA121</f>
        <v>164.16185780000001</v>
      </c>
      <c r="AB121" s="220">
        <f>'T1-FDI-Otw-UAE'!AB121+'T1-FDI-Otw-BHR'!AB121+'T1-FDI-Otw-KSA'!AB121+'T1-FDI-Otw-OMN'!AB121+'T1-FDI-Otw-QAT'!AB121+'T1-FDI-Otw-KWT'!AB121</f>
        <v>164.2530611</v>
      </c>
      <c r="AC121" s="220">
        <f>'T1-FDI-Otw-UAE'!AC121+'T1-FDI-Otw-BHR'!AC121+'T1-FDI-Otw-KSA'!AC121+'T1-FDI-Otw-OMN'!AC121+'T1-FDI-Otw-QAT'!AC121+'T1-FDI-Otw-KWT'!AC121</f>
        <v>37.200449649999996</v>
      </c>
      <c r="AD121" s="220">
        <f>'T1-FDI-Otw-UAE'!AD121+'T1-FDI-Otw-BHR'!AD121+'T1-FDI-Otw-KSA'!AD121+'T1-FDI-Otw-OMN'!AD121+'T1-FDI-Otw-QAT'!AD121+'T1-FDI-Otw-KWT'!AD121</f>
        <v>52.336057200000006</v>
      </c>
      <c r="AE121" s="220">
        <f>'T1-FDI-Otw-UAE'!AE121+'T1-FDI-Otw-BHR'!AE121+'T1-FDI-Otw-KSA'!AE121+'T1-FDI-Otw-OMN'!AE121+'T1-FDI-Otw-QAT'!AE121+'T1-FDI-Otw-KWT'!AE121</f>
        <v>69.914483099999998</v>
      </c>
      <c r="AF121" s="220">
        <f>'T1-FDI-Otw-UAE'!AF121+'T1-FDI-Otw-BHR'!AF121+'T1-FDI-Otw-KSA'!AF121+'T1-FDI-Otw-OMN'!AF121+'T1-FDI-Otw-QAT'!AF121+'T1-FDI-Otw-KWT'!AF121</f>
        <v>40.873005060000004</v>
      </c>
      <c r="AG121" s="220">
        <f>'T1-FDI-Otw-UAE'!AG121+'T1-FDI-Otw-BHR'!AG121+'T1-FDI-Otw-KSA'!AG121+'T1-FDI-Otw-OMN'!AG121+'T1-FDI-Otw-QAT'!AG121+'T1-FDI-Otw-KWT'!AG121</f>
        <v>32.743638247999996</v>
      </c>
      <c r="AH121" s="220">
        <f>'T1-FDI-Otw-UAE'!AH121+'T1-FDI-Otw-BHR'!AH121+'T1-FDI-Otw-KSA'!AH121+'T1-FDI-Otw-OMN'!AH121+'T1-FDI-Otw-QAT'!AH121+'T1-FDI-Otw-KWT'!AH121</f>
        <v>27.606654590000002</v>
      </c>
      <c r="AI121" s="220">
        <f>'T1-FDI-Otw-UAE'!AI121+'T1-FDI-Otw-BHR'!AI121+'T1-FDI-Otw-KSA'!AI121+'T1-FDI-Otw-OMN'!AI121+'T1-FDI-Otw-QAT'!AI121+'T1-FDI-Otw-KWT'!AI121</f>
        <v>0.85464444810000006</v>
      </c>
      <c r="AJ121" s="220">
        <f>'T1-FDI-Otw-UAE'!AJ121+'T1-FDI-Otw-BHR'!AJ121+'T1-FDI-Otw-KSA'!AJ121+'T1-FDI-Otw-OMN'!AJ121+'T1-FDI-Otw-QAT'!AJ121+'T1-FDI-Otw-KWT'!AJ121</f>
        <v>0.88603425560000004</v>
      </c>
      <c r="AK121" s="220">
        <f>'T1-FDI-Otw-UAE'!AK121+'T1-FDI-Otw-BHR'!AK121+'T1-FDI-Otw-KSA'!AK121+'T1-FDI-Otw-OMN'!AK121+'T1-FDI-Otw-QAT'!AK121+'T1-FDI-Otw-KWT'!AK121</f>
        <v>2.426446281</v>
      </c>
      <c r="AL121" s="220">
        <f>'T1-FDI-Otw-UAE'!AL121+'T1-FDI-Otw-BHR'!AL121+'T1-FDI-Otw-KSA'!AL121+'T1-FDI-Otw-OMN'!AL121+'T1-FDI-Otw-QAT'!AL121+'T1-FDI-Otw-KWT'!AL121</f>
        <v>0.8756739094999999</v>
      </c>
      <c r="AP121" s="206"/>
    </row>
    <row r="122" spans="1:42" x14ac:dyDescent="0.25">
      <c r="A122" s="236" t="str">
        <f t="shared" si="1"/>
        <v>Kuwait</v>
      </c>
      <c r="B122" s="206" t="s">
        <v>34</v>
      </c>
      <c r="C122" s="206" t="s">
        <v>33</v>
      </c>
      <c r="D122" s="222" t="s">
        <v>594</v>
      </c>
      <c r="E122">
        <v>439</v>
      </c>
      <c r="F122" s="225" t="s">
        <v>594</v>
      </c>
      <c r="G122" s="132" t="s">
        <v>593</v>
      </c>
      <c r="H122" s="224" t="s">
        <v>592</v>
      </c>
      <c r="I122" s="223" t="s">
        <v>591</v>
      </c>
      <c r="J122" s="212" t="s">
        <v>36</v>
      </c>
      <c r="K122" s="206" t="s">
        <v>36</v>
      </c>
      <c r="L122" s="206" t="s">
        <v>36</v>
      </c>
      <c r="M122" s="206" t="s">
        <v>3646</v>
      </c>
      <c r="N122" s="206">
        <v>145</v>
      </c>
      <c r="O122" s="206" t="s">
        <v>3647</v>
      </c>
      <c r="P122" s="287"/>
      <c r="Q122" s="287"/>
      <c r="R122" s="287"/>
      <c r="S122" s="287"/>
      <c r="T122" s="287"/>
      <c r="U122" s="287"/>
      <c r="V122" s="287"/>
      <c r="W122" s="287"/>
      <c r="X122" s="287"/>
      <c r="Y122" s="220">
        <f>'T1-FDI-Otw-UAE'!Y122+'T1-FDI-Otw-BHR'!Y122+'T1-FDI-Otw-KSA'!Y122+'T1-FDI-Otw-OMN'!Y122+'T1-FDI-Otw-QAT'!Y122+'T1-FDI-Otw-KWT'!Y122</f>
        <v>8138.0382190000009</v>
      </c>
      <c r="Z122" s="220">
        <f>'T1-FDI-Otw-UAE'!Z122+'T1-FDI-Otw-BHR'!Z122+'T1-FDI-Otw-KSA'!Z122+'T1-FDI-Otw-OMN'!Z122+'T1-FDI-Otw-QAT'!Z122+'T1-FDI-Otw-KWT'!Z122</f>
        <v>1560.814633</v>
      </c>
      <c r="AA122" s="220">
        <f>'T1-FDI-Otw-UAE'!AA122+'T1-FDI-Otw-BHR'!AA122+'T1-FDI-Otw-KSA'!AA122+'T1-FDI-Otw-OMN'!AA122+'T1-FDI-Otw-QAT'!AA122+'T1-FDI-Otw-KWT'!AA122</f>
        <v>1546.1323789999999</v>
      </c>
      <c r="AB122" s="220">
        <f>'T1-FDI-Otw-UAE'!AB122+'T1-FDI-Otw-BHR'!AB122+'T1-FDI-Otw-KSA'!AB122+'T1-FDI-Otw-OMN'!AB122+'T1-FDI-Otw-QAT'!AB122+'T1-FDI-Otw-KWT'!AB122</f>
        <v>1282.22225</v>
      </c>
      <c r="AC122" s="220">
        <f>'T1-FDI-Otw-UAE'!AC122+'T1-FDI-Otw-BHR'!AC122+'T1-FDI-Otw-KSA'!AC122+'T1-FDI-Otw-OMN'!AC122+'T1-FDI-Otw-QAT'!AC122+'T1-FDI-Otw-KWT'!AC122</f>
        <v>1326.9196099999999</v>
      </c>
      <c r="AD122" s="220">
        <f>'T1-FDI-Otw-UAE'!AD122+'T1-FDI-Otw-BHR'!AD122+'T1-FDI-Otw-KSA'!AD122+'T1-FDI-Otw-OMN'!AD122+'T1-FDI-Otw-QAT'!AD122+'T1-FDI-Otw-KWT'!AD122</f>
        <v>1650.7446360000001</v>
      </c>
      <c r="AE122" s="220">
        <f>'T1-FDI-Otw-UAE'!AE122+'T1-FDI-Otw-BHR'!AE122+'T1-FDI-Otw-KSA'!AE122+'T1-FDI-Otw-OMN'!AE122+'T1-FDI-Otw-QAT'!AE122+'T1-FDI-Otw-KWT'!AE122</f>
        <v>1205.8174610000001</v>
      </c>
      <c r="AF122" s="220">
        <f>'T1-FDI-Otw-UAE'!AF122+'T1-FDI-Otw-BHR'!AF122+'T1-FDI-Otw-KSA'!AF122+'T1-FDI-Otw-OMN'!AF122+'T1-FDI-Otw-QAT'!AF122+'T1-FDI-Otw-KWT'!AF122</f>
        <v>1577.1019650000001</v>
      </c>
      <c r="AG122" s="220">
        <f>'T1-FDI-Otw-UAE'!AG122+'T1-FDI-Otw-BHR'!AG122+'T1-FDI-Otw-KSA'!AG122+'T1-FDI-Otw-OMN'!AG122+'T1-FDI-Otw-QAT'!AG122+'T1-FDI-Otw-KWT'!AG122</f>
        <v>1680.0281082000001</v>
      </c>
      <c r="AH122" s="220">
        <f>'T1-FDI-Otw-UAE'!AH122+'T1-FDI-Otw-BHR'!AH122+'T1-FDI-Otw-KSA'!AH122+'T1-FDI-Otw-OMN'!AH122+'T1-FDI-Otw-QAT'!AH122+'T1-FDI-Otw-KWT'!AH122</f>
        <v>1076.870367</v>
      </c>
      <c r="AI122" s="220">
        <f>'T1-FDI-Otw-UAE'!AI122+'T1-FDI-Otw-BHR'!AI122+'T1-FDI-Otw-KSA'!AI122+'T1-FDI-Otw-OMN'!AI122+'T1-FDI-Otw-QAT'!AI122+'T1-FDI-Otw-KWT'!AI122</f>
        <v>960.34647749999999</v>
      </c>
      <c r="AJ122" s="220">
        <f>'T1-FDI-Otw-UAE'!AJ122+'T1-FDI-Otw-BHR'!AJ122+'T1-FDI-Otw-KSA'!AJ122+'T1-FDI-Otw-OMN'!AJ122+'T1-FDI-Otw-QAT'!AJ122+'T1-FDI-Otw-KWT'!AJ122</f>
        <v>960.68840579999994</v>
      </c>
      <c r="AK122" s="220">
        <f>'T1-FDI-Otw-UAE'!AK122+'T1-FDI-Otw-BHR'!AK122+'T1-FDI-Otw-KSA'!AK122+'T1-FDI-Otw-OMN'!AK122+'T1-FDI-Otw-QAT'!AK122+'T1-FDI-Otw-KWT'!AK122</f>
        <v>923.24628099999995</v>
      </c>
      <c r="AL122" s="220">
        <f>'T1-FDI-Otw-UAE'!AL122+'T1-FDI-Otw-BHR'!AL122+'T1-FDI-Otw-KSA'!AL122+'T1-FDI-Otw-OMN'!AL122+'T1-FDI-Otw-QAT'!AL122+'T1-FDI-Otw-KWT'!AL122</f>
        <v>701.25142949999997</v>
      </c>
      <c r="AP122" s="206"/>
    </row>
    <row r="123" spans="1:42" x14ac:dyDescent="0.25">
      <c r="A123" s="236" t="str">
        <f t="shared" si="1"/>
        <v>Kuwait</v>
      </c>
      <c r="B123" s="206" t="s">
        <v>34</v>
      </c>
      <c r="C123" s="206" t="s">
        <v>33</v>
      </c>
      <c r="D123" s="222" t="s">
        <v>590</v>
      </c>
      <c r="E123">
        <v>916</v>
      </c>
      <c r="F123" s="225" t="s">
        <v>589</v>
      </c>
      <c r="G123" s="132" t="s">
        <v>588</v>
      </c>
      <c r="H123" s="224" t="s">
        <v>587</v>
      </c>
      <c r="I123" s="223" t="s">
        <v>586</v>
      </c>
      <c r="J123" s="212" t="s">
        <v>36</v>
      </c>
      <c r="K123" s="206" t="s">
        <v>36</v>
      </c>
      <c r="L123" s="206" t="s">
        <v>36</v>
      </c>
      <c r="M123" s="206" t="s">
        <v>3673</v>
      </c>
      <c r="N123" s="206">
        <v>143</v>
      </c>
      <c r="O123" s="206" t="s">
        <v>3647</v>
      </c>
      <c r="P123" s="287"/>
      <c r="Q123" s="287"/>
      <c r="R123" s="287"/>
      <c r="S123" s="287"/>
      <c r="T123" s="287"/>
      <c r="U123" s="287"/>
      <c r="V123" s="287"/>
      <c r="W123" s="287"/>
      <c r="X123" s="287"/>
      <c r="Y123" s="220">
        <f>'T1-FDI-Otw-UAE'!Y123+'T1-FDI-Otw-BHR'!Y123+'T1-FDI-Otw-KSA'!Y123+'T1-FDI-Otw-OMN'!Y123+'T1-FDI-Otw-QAT'!Y123+'T1-FDI-Otw-KWT'!Y123</f>
        <v>1471.5016499999999</v>
      </c>
      <c r="Z123" s="220">
        <f>'T1-FDI-Otw-UAE'!Z123+'T1-FDI-Otw-BHR'!Z123+'T1-FDI-Otw-KSA'!Z123+'T1-FDI-Otw-OMN'!Z123+'T1-FDI-Otw-QAT'!Z123+'T1-FDI-Otw-KWT'!Z123</f>
        <v>1068.7383499999999</v>
      </c>
      <c r="AA123" s="220">
        <f>'T1-FDI-Otw-UAE'!AA123+'T1-FDI-Otw-BHR'!AA123+'T1-FDI-Otw-KSA'!AA123+'T1-FDI-Otw-OMN'!AA123+'T1-FDI-Otw-QAT'!AA123+'T1-FDI-Otw-KWT'!AA123</f>
        <v>1072.6273292999999</v>
      </c>
      <c r="AB123" s="220">
        <f>'T1-FDI-Otw-UAE'!AB123+'T1-FDI-Otw-BHR'!AB123+'T1-FDI-Otw-KSA'!AB123+'T1-FDI-Otw-OMN'!AB123+'T1-FDI-Otw-QAT'!AB123+'T1-FDI-Otw-KWT'!AB123</f>
        <v>1154.1770102000003</v>
      </c>
      <c r="AC123" s="220">
        <f>'T1-FDI-Otw-UAE'!AC123+'T1-FDI-Otw-BHR'!AC123+'T1-FDI-Otw-KSA'!AC123+'T1-FDI-Otw-OMN'!AC123+'T1-FDI-Otw-QAT'!AC123+'T1-FDI-Otw-KWT'!AC123</f>
        <v>1345.988529</v>
      </c>
      <c r="AD123" s="220">
        <f>'T1-FDI-Otw-UAE'!AD123+'T1-FDI-Otw-BHR'!AD123+'T1-FDI-Otw-KSA'!AD123+'T1-FDI-Otw-OMN'!AD123+'T1-FDI-Otw-QAT'!AD123+'T1-FDI-Otw-KWT'!AD123</f>
        <v>1098.0547200000001</v>
      </c>
      <c r="AE123" s="220">
        <f>'T1-FDI-Otw-UAE'!AE123+'T1-FDI-Otw-BHR'!AE123+'T1-FDI-Otw-KSA'!AE123+'T1-FDI-Otw-OMN'!AE123+'T1-FDI-Otw-QAT'!AE123+'T1-FDI-Otw-KWT'!AE123</f>
        <v>977.30473000000018</v>
      </c>
      <c r="AF123" s="220">
        <f>'T1-FDI-Otw-UAE'!AF123+'T1-FDI-Otw-BHR'!AF123+'T1-FDI-Otw-KSA'!AF123+'T1-FDI-Otw-OMN'!AF123+'T1-FDI-Otw-QAT'!AF123+'T1-FDI-Otw-KWT'!AF123</f>
        <v>1032.5924199999999</v>
      </c>
      <c r="AG123" s="220">
        <f>'T1-FDI-Otw-UAE'!AG123+'T1-FDI-Otw-BHR'!AG123+'T1-FDI-Otw-KSA'!AG123+'T1-FDI-Otw-OMN'!AG123+'T1-FDI-Otw-QAT'!AG123+'T1-FDI-Otw-KWT'!AG123</f>
        <v>797.32434122000006</v>
      </c>
      <c r="AH123" s="220">
        <f>'T1-FDI-Otw-UAE'!AH123+'T1-FDI-Otw-BHR'!AH123+'T1-FDI-Otw-KSA'!AH123+'T1-FDI-Otw-OMN'!AH123+'T1-FDI-Otw-QAT'!AH123+'T1-FDI-Otw-KWT'!AH123</f>
        <v>782.85929999999996</v>
      </c>
      <c r="AI123" s="220">
        <f>'T1-FDI-Otw-UAE'!AI123+'T1-FDI-Otw-BHR'!AI123+'T1-FDI-Otw-KSA'!AI123+'T1-FDI-Otw-OMN'!AI123+'T1-FDI-Otw-QAT'!AI123+'T1-FDI-Otw-KWT'!AI123</f>
        <v>1110.4886900000001</v>
      </c>
      <c r="AJ123" s="220">
        <f>'T1-FDI-Otw-UAE'!AJ123+'T1-FDI-Otw-BHR'!AJ123+'T1-FDI-Otw-KSA'!AJ123+'T1-FDI-Otw-OMN'!AJ123+'T1-FDI-Otw-QAT'!AJ123+'T1-FDI-Otw-KWT'!AJ123</f>
        <v>1217.2395200000001</v>
      </c>
      <c r="AK123" s="220">
        <f>'T1-FDI-Otw-UAE'!AK123+'T1-FDI-Otw-BHR'!AK123+'T1-FDI-Otw-KSA'!AK123+'T1-FDI-Otw-OMN'!AK123+'T1-FDI-Otw-QAT'!AK123+'T1-FDI-Otw-KWT'!AK123</f>
        <v>1319.1015299999999</v>
      </c>
      <c r="AL123" s="220">
        <f>'T1-FDI-Otw-UAE'!AL123+'T1-FDI-Otw-BHR'!AL123+'T1-FDI-Otw-KSA'!AL123+'T1-FDI-Otw-OMN'!AL123+'T1-FDI-Otw-QAT'!AL123+'T1-FDI-Otw-KWT'!AL123</f>
        <v>1343.6257700000001</v>
      </c>
      <c r="AP123" s="206"/>
    </row>
    <row r="124" spans="1:42" x14ac:dyDescent="0.25">
      <c r="A124" s="236" t="str">
        <f t="shared" si="1"/>
        <v>Kuwait</v>
      </c>
      <c r="B124" s="206" t="s">
        <v>34</v>
      </c>
      <c r="C124" s="206" t="s">
        <v>33</v>
      </c>
      <c r="D124" s="222" t="s">
        <v>585</v>
      </c>
      <c r="E124">
        <v>664</v>
      </c>
      <c r="F124" s="225" t="s">
        <v>585</v>
      </c>
      <c r="G124" s="132" t="s">
        <v>584</v>
      </c>
      <c r="H124" s="224" t="s">
        <v>583</v>
      </c>
      <c r="I124" s="223" t="s">
        <v>582</v>
      </c>
      <c r="J124" s="212" t="s">
        <v>36</v>
      </c>
      <c r="K124" s="206" t="s">
        <v>3668</v>
      </c>
      <c r="L124" s="206">
        <v>14</v>
      </c>
      <c r="M124" s="206" t="s">
        <v>3656</v>
      </c>
      <c r="N124" s="206">
        <v>202</v>
      </c>
      <c r="O124" s="206" t="s">
        <v>3652</v>
      </c>
      <c r="P124" s="287"/>
      <c r="Q124" s="287"/>
      <c r="R124" s="287"/>
      <c r="S124" s="287"/>
      <c r="T124" s="287"/>
      <c r="U124" s="287"/>
      <c r="V124" s="287"/>
      <c r="W124" s="287"/>
      <c r="X124" s="287"/>
      <c r="Y124" s="220">
        <f>'T1-FDI-Otw-UAE'!Y124+'T1-FDI-Otw-BHR'!Y124+'T1-FDI-Otw-KSA'!Y124+'T1-FDI-Otw-OMN'!Y124+'T1-FDI-Otw-QAT'!Y124+'T1-FDI-Otw-KWT'!Y124</f>
        <v>0</v>
      </c>
      <c r="Z124" s="220">
        <f>'T1-FDI-Otw-UAE'!Z124+'T1-FDI-Otw-BHR'!Z124+'T1-FDI-Otw-KSA'!Z124+'T1-FDI-Otw-OMN'!Z124+'T1-FDI-Otw-QAT'!Z124+'T1-FDI-Otw-KWT'!Z124</f>
        <v>0</v>
      </c>
      <c r="AA124" s="220">
        <f>'T1-FDI-Otw-UAE'!AA124+'T1-FDI-Otw-BHR'!AA124+'T1-FDI-Otw-KSA'!AA124+'T1-FDI-Otw-OMN'!AA124+'T1-FDI-Otw-QAT'!AA124+'T1-FDI-Otw-KWT'!AA124</f>
        <v>0</v>
      </c>
      <c r="AB124" s="220">
        <f>'T1-FDI-Otw-UAE'!AB124+'T1-FDI-Otw-BHR'!AB124+'T1-FDI-Otw-KSA'!AB124+'T1-FDI-Otw-OMN'!AB124+'T1-FDI-Otw-QAT'!AB124+'T1-FDI-Otw-KWT'!AB124</f>
        <v>0</v>
      </c>
      <c r="AC124" s="220">
        <f>'T1-FDI-Otw-UAE'!AC124+'T1-FDI-Otw-BHR'!AC124+'T1-FDI-Otw-KSA'!AC124+'T1-FDI-Otw-OMN'!AC124+'T1-FDI-Otw-QAT'!AC124+'T1-FDI-Otw-KWT'!AC124</f>
        <v>0</v>
      </c>
      <c r="AD124" s="220">
        <f>'T1-FDI-Otw-UAE'!AD124+'T1-FDI-Otw-BHR'!AD124+'T1-FDI-Otw-KSA'!AD124+'T1-FDI-Otw-OMN'!AD124+'T1-FDI-Otw-QAT'!AD124+'T1-FDI-Otw-KWT'!AD124</f>
        <v>96.62</v>
      </c>
      <c r="AE124" s="220">
        <f>'T1-FDI-Otw-UAE'!AE124+'T1-FDI-Otw-BHR'!AE124+'T1-FDI-Otw-KSA'!AE124+'T1-FDI-Otw-OMN'!AE124+'T1-FDI-Otw-QAT'!AE124+'T1-FDI-Otw-KWT'!AE124</f>
        <v>91.64</v>
      </c>
      <c r="AF124" s="220">
        <f>'T1-FDI-Otw-UAE'!AF124+'T1-FDI-Otw-BHR'!AF124+'T1-FDI-Otw-KSA'!AF124+'T1-FDI-Otw-OMN'!AF124+'T1-FDI-Otw-QAT'!AF124+'T1-FDI-Otw-KWT'!AF124</f>
        <v>148.47999999999999</v>
      </c>
      <c r="AG124" s="220">
        <f>'T1-FDI-Otw-UAE'!AG124+'T1-FDI-Otw-BHR'!AG124+'T1-FDI-Otw-KSA'!AG124+'T1-FDI-Otw-OMN'!AG124+'T1-FDI-Otw-QAT'!AG124+'T1-FDI-Otw-KWT'!AG124</f>
        <v>149.99120440000002</v>
      </c>
      <c r="AH124" s="220">
        <f>'T1-FDI-Otw-UAE'!AH124+'T1-FDI-Otw-BHR'!AH124+'T1-FDI-Otw-KSA'!AH124+'T1-FDI-Otw-OMN'!AH124+'T1-FDI-Otw-QAT'!AH124+'T1-FDI-Otw-KWT'!AH124</f>
        <v>0</v>
      </c>
      <c r="AI124" s="220">
        <f>'T1-FDI-Otw-UAE'!AI124+'T1-FDI-Otw-BHR'!AI124+'T1-FDI-Otw-KSA'!AI124+'T1-FDI-Otw-OMN'!AI124+'T1-FDI-Otw-QAT'!AI124+'T1-FDI-Otw-KWT'!AI124</f>
        <v>0</v>
      </c>
      <c r="AJ124" s="220">
        <f>'T1-FDI-Otw-UAE'!AJ124+'T1-FDI-Otw-BHR'!AJ124+'T1-FDI-Otw-KSA'!AJ124+'T1-FDI-Otw-OMN'!AJ124+'T1-FDI-Otw-QAT'!AJ124+'T1-FDI-Otw-KWT'!AJ124</f>
        <v>0</v>
      </c>
      <c r="AK124" s="220">
        <f>'T1-FDI-Otw-UAE'!AK124+'T1-FDI-Otw-BHR'!AK124+'T1-FDI-Otw-KSA'!AK124+'T1-FDI-Otw-OMN'!AK124+'T1-FDI-Otw-QAT'!AK124+'T1-FDI-Otw-KWT'!AK124</f>
        <v>0</v>
      </c>
      <c r="AL124" s="220">
        <f>'T1-FDI-Otw-UAE'!AL124+'T1-FDI-Otw-BHR'!AL124+'T1-FDI-Otw-KSA'!AL124+'T1-FDI-Otw-OMN'!AL124+'T1-FDI-Otw-QAT'!AL124+'T1-FDI-Otw-KWT'!AL124</f>
        <v>0</v>
      </c>
      <c r="AP124" s="206"/>
    </row>
    <row r="125" spans="1:42" x14ac:dyDescent="0.25">
      <c r="A125" s="236" t="str">
        <f t="shared" si="1"/>
        <v>Kuwait</v>
      </c>
      <c r="B125" s="206" t="s">
        <v>34</v>
      </c>
      <c r="C125" s="206" t="s">
        <v>33</v>
      </c>
      <c r="D125" s="222" t="s">
        <v>581</v>
      </c>
      <c r="E125">
        <v>826</v>
      </c>
      <c r="F125" s="225" t="s">
        <v>581</v>
      </c>
      <c r="G125" s="132" t="s">
        <v>580</v>
      </c>
      <c r="H125" s="224" t="s">
        <v>579</v>
      </c>
      <c r="I125" s="223" t="s">
        <v>578</v>
      </c>
      <c r="J125" s="212" t="s">
        <v>36</v>
      </c>
      <c r="K125" s="206" t="s">
        <v>36</v>
      </c>
      <c r="L125" s="206" t="s">
        <v>36</v>
      </c>
      <c r="M125" s="206" t="s">
        <v>2238</v>
      </c>
      <c r="N125" s="206">
        <v>57</v>
      </c>
      <c r="O125" s="206" t="s">
        <v>3654</v>
      </c>
      <c r="P125" s="287"/>
      <c r="Q125" s="287"/>
      <c r="R125" s="287"/>
      <c r="S125" s="287"/>
      <c r="T125" s="287"/>
      <c r="U125" s="287"/>
      <c r="V125" s="287"/>
      <c r="W125" s="287"/>
      <c r="X125" s="287"/>
      <c r="Y125" s="220">
        <f>'T1-FDI-Otw-UAE'!Y125+'T1-FDI-Otw-BHR'!Y125+'T1-FDI-Otw-KSA'!Y125+'T1-FDI-Otw-OMN'!Y125+'T1-FDI-Otw-QAT'!Y125+'T1-FDI-Otw-KWT'!Y125</f>
        <v>0</v>
      </c>
      <c r="Z125" s="220">
        <f>'T1-FDI-Otw-UAE'!Z125+'T1-FDI-Otw-BHR'!Z125+'T1-FDI-Otw-KSA'!Z125+'T1-FDI-Otw-OMN'!Z125+'T1-FDI-Otw-QAT'!Z125+'T1-FDI-Otw-KWT'!Z125</f>
        <v>0</v>
      </c>
      <c r="AA125" s="220">
        <f>'T1-FDI-Otw-UAE'!AA125+'T1-FDI-Otw-BHR'!AA125+'T1-FDI-Otw-KSA'!AA125+'T1-FDI-Otw-OMN'!AA125+'T1-FDI-Otw-QAT'!AA125+'T1-FDI-Otw-KWT'!AA125</f>
        <v>0</v>
      </c>
      <c r="AB125" s="220">
        <f>'T1-FDI-Otw-UAE'!AB125+'T1-FDI-Otw-BHR'!AB125+'T1-FDI-Otw-KSA'!AB125+'T1-FDI-Otw-OMN'!AB125+'T1-FDI-Otw-QAT'!AB125+'T1-FDI-Otw-KWT'!AB125</f>
        <v>0</v>
      </c>
      <c r="AC125" s="220">
        <f>'T1-FDI-Otw-UAE'!AC125+'T1-FDI-Otw-BHR'!AC125+'T1-FDI-Otw-KSA'!AC125+'T1-FDI-Otw-OMN'!AC125+'T1-FDI-Otw-QAT'!AC125+'T1-FDI-Otw-KWT'!AC125</f>
        <v>0</v>
      </c>
      <c r="AD125" s="220">
        <f>'T1-FDI-Otw-UAE'!AD125+'T1-FDI-Otw-BHR'!AD125+'T1-FDI-Otw-KSA'!AD125+'T1-FDI-Otw-OMN'!AD125+'T1-FDI-Otw-QAT'!AD125+'T1-FDI-Otw-KWT'!AD125</f>
        <v>0</v>
      </c>
      <c r="AE125" s="220">
        <f>'T1-FDI-Otw-UAE'!AE125+'T1-FDI-Otw-BHR'!AE125+'T1-FDI-Otw-KSA'!AE125+'T1-FDI-Otw-OMN'!AE125+'T1-FDI-Otw-QAT'!AE125+'T1-FDI-Otw-KWT'!AE125</f>
        <v>0</v>
      </c>
      <c r="AF125" s="220">
        <f>'T1-FDI-Otw-UAE'!AF125+'T1-FDI-Otw-BHR'!AF125+'T1-FDI-Otw-KSA'!AF125+'T1-FDI-Otw-OMN'!AF125+'T1-FDI-Otw-QAT'!AF125+'T1-FDI-Otw-KWT'!AF125</f>
        <v>0</v>
      </c>
      <c r="AG125" s="220">
        <f>'T1-FDI-Otw-UAE'!AG125+'T1-FDI-Otw-BHR'!AG125+'T1-FDI-Otw-KSA'!AG125+'T1-FDI-Otw-OMN'!AG125+'T1-FDI-Otw-QAT'!AG125+'T1-FDI-Otw-KWT'!AG125</f>
        <v>0</v>
      </c>
      <c r="AH125" s="220">
        <f>'T1-FDI-Otw-UAE'!AH125+'T1-FDI-Otw-BHR'!AH125+'T1-FDI-Otw-KSA'!AH125+'T1-FDI-Otw-OMN'!AH125+'T1-FDI-Otw-QAT'!AH125+'T1-FDI-Otw-KWT'!AH125</f>
        <v>0</v>
      </c>
      <c r="AI125" s="220">
        <f>'T1-FDI-Otw-UAE'!AI125+'T1-FDI-Otw-BHR'!AI125+'T1-FDI-Otw-KSA'!AI125+'T1-FDI-Otw-OMN'!AI125+'T1-FDI-Otw-QAT'!AI125+'T1-FDI-Otw-KWT'!AI125</f>
        <v>0</v>
      </c>
      <c r="AJ125" s="220">
        <f>'T1-FDI-Otw-UAE'!AJ125+'T1-FDI-Otw-BHR'!AJ125+'T1-FDI-Otw-KSA'!AJ125+'T1-FDI-Otw-OMN'!AJ125+'T1-FDI-Otw-QAT'!AJ125+'T1-FDI-Otw-KWT'!AJ125</f>
        <v>0</v>
      </c>
      <c r="AK125" s="220">
        <f>'T1-FDI-Otw-UAE'!AK125+'T1-FDI-Otw-BHR'!AK125+'T1-FDI-Otw-KSA'!AK125+'T1-FDI-Otw-OMN'!AK125+'T1-FDI-Otw-QAT'!AK125+'T1-FDI-Otw-KWT'!AK125</f>
        <v>0</v>
      </c>
      <c r="AL125" s="220">
        <f>'T1-FDI-Otw-UAE'!AL125+'T1-FDI-Otw-BHR'!AL125+'T1-FDI-Otw-KSA'!AL125+'T1-FDI-Otw-OMN'!AL125+'T1-FDI-Otw-QAT'!AL125+'T1-FDI-Otw-KWT'!AL125</f>
        <v>0</v>
      </c>
      <c r="AP125" s="206"/>
    </row>
    <row r="126" spans="1:42" ht="25.5" x14ac:dyDescent="0.25">
      <c r="A126" s="236" t="str">
        <f t="shared" si="1"/>
        <v>Kuwait</v>
      </c>
      <c r="B126" s="206" t="s">
        <v>34</v>
      </c>
      <c r="C126" s="206" t="s">
        <v>33</v>
      </c>
      <c r="D126" s="222" t="s">
        <v>577</v>
      </c>
      <c r="E126">
        <v>954</v>
      </c>
      <c r="F126" s="225" t="s">
        <v>576</v>
      </c>
      <c r="G126" s="132" t="s">
        <v>575</v>
      </c>
      <c r="H126" s="224" t="s">
        <v>574</v>
      </c>
      <c r="I126" s="223" t="s">
        <v>573</v>
      </c>
      <c r="J126" s="212" t="s">
        <v>36</v>
      </c>
      <c r="K126" s="206" t="s">
        <v>36</v>
      </c>
      <c r="L126" s="206" t="s">
        <v>36</v>
      </c>
      <c r="M126" s="206" t="s">
        <v>3670</v>
      </c>
      <c r="N126" s="206">
        <v>30</v>
      </c>
      <c r="O126" s="206" t="s">
        <v>3647</v>
      </c>
      <c r="P126" s="287"/>
      <c r="Q126" s="287"/>
      <c r="R126" s="287"/>
      <c r="S126" s="287"/>
      <c r="T126" s="287"/>
      <c r="U126" s="287"/>
      <c r="V126" s="287"/>
      <c r="W126" s="287"/>
      <c r="X126" s="287"/>
      <c r="Y126" s="220">
        <f>'T1-FDI-Otw-UAE'!Y126+'T1-FDI-Otw-BHR'!Y126+'T1-FDI-Otw-KSA'!Y126+'T1-FDI-Otw-OMN'!Y126+'T1-FDI-Otw-QAT'!Y126+'T1-FDI-Otw-KWT'!Y126</f>
        <v>0</v>
      </c>
      <c r="Z126" s="220">
        <f>'T1-FDI-Otw-UAE'!Z126+'T1-FDI-Otw-BHR'!Z126+'T1-FDI-Otw-KSA'!Z126+'T1-FDI-Otw-OMN'!Z126+'T1-FDI-Otw-QAT'!Z126+'T1-FDI-Otw-KWT'!Z126</f>
        <v>0</v>
      </c>
      <c r="AA126" s="220">
        <f>'T1-FDI-Otw-UAE'!AA126+'T1-FDI-Otw-BHR'!AA126+'T1-FDI-Otw-KSA'!AA126+'T1-FDI-Otw-OMN'!AA126+'T1-FDI-Otw-QAT'!AA126+'T1-FDI-Otw-KWT'!AA126</f>
        <v>0</v>
      </c>
      <c r="AB126" s="220">
        <f>'T1-FDI-Otw-UAE'!AB126+'T1-FDI-Otw-BHR'!AB126+'T1-FDI-Otw-KSA'!AB126+'T1-FDI-Otw-OMN'!AB126+'T1-FDI-Otw-QAT'!AB126+'T1-FDI-Otw-KWT'!AB126</f>
        <v>0</v>
      </c>
      <c r="AC126" s="220">
        <f>'T1-FDI-Otw-UAE'!AC126+'T1-FDI-Otw-BHR'!AC126+'T1-FDI-Otw-KSA'!AC126+'T1-FDI-Otw-OMN'!AC126+'T1-FDI-Otw-QAT'!AC126+'T1-FDI-Otw-KWT'!AC126</f>
        <v>0</v>
      </c>
      <c r="AD126" s="220">
        <f>'T1-FDI-Otw-UAE'!AD126+'T1-FDI-Otw-BHR'!AD126+'T1-FDI-Otw-KSA'!AD126+'T1-FDI-Otw-OMN'!AD126+'T1-FDI-Otw-QAT'!AD126+'T1-FDI-Otw-KWT'!AD126</f>
        <v>0</v>
      </c>
      <c r="AE126" s="220">
        <f>'T1-FDI-Otw-UAE'!AE126+'T1-FDI-Otw-BHR'!AE126+'T1-FDI-Otw-KSA'!AE126+'T1-FDI-Otw-OMN'!AE126+'T1-FDI-Otw-QAT'!AE126+'T1-FDI-Otw-KWT'!AE126</f>
        <v>0</v>
      </c>
      <c r="AF126" s="220">
        <f>'T1-FDI-Otw-UAE'!AF126+'T1-FDI-Otw-BHR'!AF126+'T1-FDI-Otw-KSA'!AF126+'T1-FDI-Otw-OMN'!AF126+'T1-FDI-Otw-QAT'!AF126+'T1-FDI-Otw-KWT'!AF126</f>
        <v>0</v>
      </c>
      <c r="AG126" s="220">
        <f>'T1-FDI-Otw-UAE'!AG126+'T1-FDI-Otw-BHR'!AG126+'T1-FDI-Otw-KSA'!AG126+'T1-FDI-Otw-OMN'!AG126+'T1-FDI-Otw-QAT'!AG126+'T1-FDI-Otw-KWT'!AG126</f>
        <v>0</v>
      </c>
      <c r="AH126" s="220">
        <f>'T1-FDI-Otw-UAE'!AH126+'T1-FDI-Otw-BHR'!AH126+'T1-FDI-Otw-KSA'!AH126+'T1-FDI-Otw-OMN'!AH126+'T1-FDI-Otw-QAT'!AH126+'T1-FDI-Otw-KWT'!AH126</f>
        <v>0</v>
      </c>
      <c r="AI126" s="220">
        <f>'T1-FDI-Otw-UAE'!AI126+'T1-FDI-Otw-BHR'!AI126+'T1-FDI-Otw-KSA'!AI126+'T1-FDI-Otw-OMN'!AI126+'T1-FDI-Otw-QAT'!AI126+'T1-FDI-Otw-KWT'!AI126</f>
        <v>0</v>
      </c>
      <c r="AJ126" s="220">
        <f>'T1-FDI-Otw-UAE'!AJ126+'T1-FDI-Otw-BHR'!AJ126+'T1-FDI-Otw-KSA'!AJ126+'T1-FDI-Otw-OMN'!AJ126+'T1-FDI-Otw-QAT'!AJ126+'T1-FDI-Otw-KWT'!AJ126</f>
        <v>0</v>
      </c>
      <c r="AK126" s="220">
        <f>'T1-FDI-Otw-UAE'!AK126+'T1-FDI-Otw-BHR'!AK126+'T1-FDI-Otw-KSA'!AK126+'T1-FDI-Otw-OMN'!AK126+'T1-FDI-Otw-QAT'!AK126+'T1-FDI-Otw-KWT'!AK126</f>
        <v>0</v>
      </c>
      <c r="AL126" s="220">
        <f>'T1-FDI-Otw-UAE'!AL126+'T1-FDI-Otw-BHR'!AL126+'T1-FDI-Otw-KSA'!AL126+'T1-FDI-Otw-OMN'!AL126+'T1-FDI-Otw-QAT'!AL126+'T1-FDI-Otw-KWT'!AL126</f>
        <v>0</v>
      </c>
      <c r="AP126" s="206"/>
    </row>
    <row r="127" spans="1:42" x14ac:dyDescent="0.25">
      <c r="A127" s="236" t="str">
        <f t="shared" si="1"/>
        <v>Kuwait</v>
      </c>
      <c r="B127" s="206" t="s">
        <v>34</v>
      </c>
      <c r="C127" s="206" t="s">
        <v>33</v>
      </c>
      <c r="D127" s="222" t="s">
        <v>572</v>
      </c>
      <c r="E127">
        <v>542</v>
      </c>
      <c r="F127" s="225" t="s">
        <v>571</v>
      </c>
      <c r="G127" s="132" t="s">
        <v>570</v>
      </c>
      <c r="H127" s="224" t="s">
        <v>569</v>
      </c>
      <c r="I127" s="223" t="s">
        <v>568</v>
      </c>
      <c r="J127" s="212" t="s">
        <v>36</v>
      </c>
      <c r="K127" s="206" t="s">
        <v>36</v>
      </c>
      <c r="L127" s="206" t="s">
        <v>36</v>
      </c>
      <c r="M127" s="206" t="s">
        <v>3670</v>
      </c>
      <c r="N127" s="206">
        <v>30</v>
      </c>
      <c r="O127" s="206" t="s">
        <v>3647</v>
      </c>
      <c r="P127" s="287"/>
      <c r="Q127" s="287"/>
      <c r="R127" s="287"/>
      <c r="S127" s="287"/>
      <c r="T127" s="287"/>
      <c r="U127" s="287"/>
      <c r="V127" s="287"/>
      <c r="W127" s="287"/>
      <c r="X127" s="287"/>
      <c r="Y127" s="220">
        <f>'T1-FDI-Otw-UAE'!Y127+'T1-FDI-Otw-BHR'!Y127+'T1-FDI-Otw-KSA'!Y127+'T1-FDI-Otw-OMN'!Y127+'T1-FDI-Otw-QAT'!Y127+'T1-FDI-Otw-KWT'!Y127</f>
        <v>201.82384916223</v>
      </c>
      <c r="Z127" s="220">
        <f>'T1-FDI-Otw-UAE'!Z127+'T1-FDI-Otw-BHR'!Z127+'T1-FDI-Otw-KSA'!Z127+'T1-FDI-Otw-OMN'!Z127+'T1-FDI-Otw-QAT'!Z127+'T1-FDI-Otw-KWT'!Z127</f>
        <v>243.37841698772999</v>
      </c>
      <c r="AA127" s="220">
        <f>'T1-FDI-Otw-UAE'!AA127+'T1-FDI-Otw-BHR'!AA127+'T1-FDI-Otw-KSA'!AA127+'T1-FDI-Otw-OMN'!AA127+'T1-FDI-Otw-QAT'!AA127+'T1-FDI-Otw-KWT'!AA127</f>
        <v>237.66773050767003</v>
      </c>
      <c r="AB127" s="220">
        <f>'T1-FDI-Otw-UAE'!AB127+'T1-FDI-Otw-BHR'!AB127+'T1-FDI-Otw-KSA'!AB127+'T1-FDI-Otw-OMN'!AB127+'T1-FDI-Otw-QAT'!AB127+'T1-FDI-Otw-KWT'!AB127</f>
        <v>288.97570436738999</v>
      </c>
      <c r="AC127" s="220">
        <f>'T1-FDI-Otw-UAE'!AC127+'T1-FDI-Otw-BHR'!AC127+'T1-FDI-Otw-KSA'!AC127+'T1-FDI-Otw-OMN'!AC127+'T1-FDI-Otw-QAT'!AC127+'T1-FDI-Otw-KWT'!AC127</f>
        <v>2090.9140804172102</v>
      </c>
      <c r="AD127" s="220">
        <f>'T1-FDI-Otw-UAE'!AD127+'T1-FDI-Otw-BHR'!AD127+'T1-FDI-Otw-KSA'!AD127+'T1-FDI-Otw-OMN'!AD127+'T1-FDI-Otw-QAT'!AD127+'T1-FDI-Otw-KWT'!AD127</f>
        <v>1022.6808843365501</v>
      </c>
      <c r="AE127" s="220">
        <f>'T1-FDI-Otw-UAE'!AE127+'T1-FDI-Otw-BHR'!AE127+'T1-FDI-Otw-KSA'!AE127+'T1-FDI-Otw-OMN'!AE127+'T1-FDI-Otw-QAT'!AE127+'T1-FDI-Otw-KWT'!AE127</f>
        <v>1892.16994174</v>
      </c>
      <c r="AF127" s="220">
        <f>'T1-FDI-Otw-UAE'!AF127+'T1-FDI-Otw-BHR'!AF127+'T1-FDI-Otw-KSA'!AF127+'T1-FDI-Otw-OMN'!AF127+'T1-FDI-Otw-QAT'!AF127+'T1-FDI-Otw-KWT'!AF127</f>
        <v>2300.1424521000008</v>
      </c>
      <c r="AG127" s="220">
        <f>'T1-FDI-Otw-UAE'!AG127+'T1-FDI-Otw-BHR'!AG127+'T1-FDI-Otw-KSA'!AG127+'T1-FDI-Otw-OMN'!AG127+'T1-FDI-Otw-QAT'!AG127+'T1-FDI-Otw-KWT'!AG127</f>
        <v>3192.4337253900003</v>
      </c>
      <c r="AH127" s="220">
        <f>'T1-FDI-Otw-UAE'!AH127+'T1-FDI-Otw-BHR'!AH127+'T1-FDI-Otw-KSA'!AH127+'T1-FDI-Otw-OMN'!AH127+'T1-FDI-Otw-QAT'!AH127+'T1-FDI-Otw-KWT'!AH127</f>
        <v>2242.8151553896905</v>
      </c>
      <c r="AI127" s="220">
        <f>'T1-FDI-Otw-UAE'!AI127+'T1-FDI-Otw-BHR'!AI127+'T1-FDI-Otw-KSA'!AI127+'T1-FDI-Otw-OMN'!AI127+'T1-FDI-Otw-QAT'!AI127+'T1-FDI-Otw-KWT'!AI127</f>
        <v>2803.2017212758001</v>
      </c>
      <c r="AJ127" s="220">
        <f>'T1-FDI-Otw-UAE'!AJ127+'T1-FDI-Otw-BHR'!AJ127+'T1-FDI-Otw-KSA'!AJ127+'T1-FDI-Otw-OMN'!AJ127+'T1-FDI-Otw-QAT'!AJ127+'T1-FDI-Otw-KWT'!AJ127</f>
        <v>4133.8809139232999</v>
      </c>
      <c r="AK127" s="220">
        <f>'T1-FDI-Otw-UAE'!AK127+'T1-FDI-Otw-BHR'!AK127+'T1-FDI-Otw-KSA'!AK127+'T1-FDI-Otw-OMN'!AK127+'T1-FDI-Otw-QAT'!AK127+'T1-FDI-Otw-KWT'!AK127</f>
        <v>4874.2773240127399</v>
      </c>
      <c r="AL127" s="220">
        <f>'T1-FDI-Otw-UAE'!AL127+'T1-FDI-Otw-BHR'!AL127+'T1-FDI-Otw-KSA'!AL127+'T1-FDI-Otw-OMN'!AL127+'T1-FDI-Otw-QAT'!AL127+'T1-FDI-Otw-KWT'!AL127</f>
        <v>4846.5973311964599</v>
      </c>
      <c r="AP127" s="206"/>
    </row>
    <row r="128" spans="1:42" x14ac:dyDescent="0.25">
      <c r="A128" s="236" t="str">
        <f t="shared" si="1"/>
        <v>Kuwait</v>
      </c>
      <c r="B128" s="206" t="s">
        <v>34</v>
      </c>
      <c r="C128" s="206" t="s">
        <v>33</v>
      </c>
      <c r="D128" s="222" t="s">
        <v>567</v>
      </c>
      <c r="E128">
        <v>967</v>
      </c>
      <c r="F128" s="228" t="s">
        <v>566</v>
      </c>
      <c r="G128" s="232"/>
      <c r="H128" s="227" t="s">
        <v>565</v>
      </c>
      <c r="I128" s="229" t="s">
        <v>564</v>
      </c>
      <c r="J128" s="212" t="s">
        <v>36</v>
      </c>
      <c r="K128" s="226" t="str">
        <f>'T1-FDI-Otw-BHR'!K172</f>
        <v/>
      </c>
      <c r="L128" s="226" t="str">
        <f>'T1-FDI-Otw-BHR'!L172</f>
        <v/>
      </c>
      <c r="M128" s="226" t="str">
        <f>'T1-FDI-Otw-BHR'!M172</f>
        <v>Southern Europe</v>
      </c>
      <c r="N128" s="226">
        <f>'T1-FDI-Otw-BHR'!N172</f>
        <v>39</v>
      </c>
      <c r="O128" s="226" t="str">
        <f>'T1-FDI-Otw-BHR'!O172</f>
        <v>Europe</v>
      </c>
      <c r="P128" s="287"/>
      <c r="Q128" s="287"/>
      <c r="R128" s="287"/>
      <c r="S128" s="287"/>
      <c r="T128" s="287"/>
      <c r="U128" s="287"/>
      <c r="V128" s="287"/>
      <c r="W128" s="287"/>
      <c r="X128" s="287"/>
      <c r="Y128" s="220">
        <f>'T1-FDI-Otw-UAE'!Y128+'T1-FDI-Otw-BHR'!Y128+'T1-FDI-Otw-KSA'!Y128+'T1-FDI-Otw-OMN'!Y128+'T1-FDI-Otw-QAT'!Y128+'T1-FDI-Otw-KWT'!Y128</f>
        <v>0</v>
      </c>
      <c r="Z128" s="220">
        <f>'T1-FDI-Otw-UAE'!Z128+'T1-FDI-Otw-BHR'!Z128+'T1-FDI-Otw-KSA'!Z128+'T1-FDI-Otw-OMN'!Z128+'T1-FDI-Otw-QAT'!Z128+'T1-FDI-Otw-KWT'!Z128</f>
        <v>0</v>
      </c>
      <c r="AA128" s="220">
        <f>'T1-FDI-Otw-UAE'!AA128+'T1-FDI-Otw-BHR'!AA128+'T1-FDI-Otw-KSA'!AA128+'T1-FDI-Otw-OMN'!AA128+'T1-FDI-Otw-QAT'!AA128+'T1-FDI-Otw-KWT'!AA128</f>
        <v>0</v>
      </c>
      <c r="AB128" s="220">
        <f>'T1-FDI-Otw-UAE'!AB128+'T1-FDI-Otw-BHR'!AB128+'T1-FDI-Otw-KSA'!AB128+'T1-FDI-Otw-OMN'!AB128+'T1-FDI-Otw-QAT'!AB128+'T1-FDI-Otw-KWT'!AB128</f>
        <v>0</v>
      </c>
      <c r="AC128" s="220">
        <f>'T1-FDI-Otw-UAE'!AC128+'T1-FDI-Otw-BHR'!AC128+'T1-FDI-Otw-KSA'!AC128+'T1-FDI-Otw-OMN'!AC128+'T1-FDI-Otw-QAT'!AC128+'T1-FDI-Otw-KWT'!AC128</f>
        <v>0</v>
      </c>
      <c r="AD128" s="220">
        <f>'T1-FDI-Otw-UAE'!AD128+'T1-FDI-Otw-BHR'!AD128+'T1-FDI-Otw-KSA'!AD128+'T1-FDI-Otw-OMN'!AD128+'T1-FDI-Otw-QAT'!AD128+'T1-FDI-Otw-KWT'!AD128</f>
        <v>0</v>
      </c>
      <c r="AE128" s="220">
        <f>'T1-FDI-Otw-UAE'!AE128+'T1-FDI-Otw-BHR'!AE128+'T1-FDI-Otw-KSA'!AE128+'T1-FDI-Otw-OMN'!AE128+'T1-FDI-Otw-QAT'!AE128+'T1-FDI-Otw-KWT'!AE128</f>
        <v>0</v>
      </c>
      <c r="AF128" s="220">
        <f>'T1-FDI-Otw-UAE'!AF128+'T1-FDI-Otw-BHR'!AF128+'T1-FDI-Otw-KSA'!AF128+'T1-FDI-Otw-OMN'!AF128+'T1-FDI-Otw-QAT'!AF128+'T1-FDI-Otw-KWT'!AF128</f>
        <v>0</v>
      </c>
      <c r="AG128" s="220">
        <f>'T1-FDI-Otw-UAE'!AG128+'T1-FDI-Otw-BHR'!AG128+'T1-FDI-Otw-KSA'!AG128+'T1-FDI-Otw-OMN'!AG128+'T1-FDI-Otw-QAT'!AG128+'T1-FDI-Otw-KWT'!AG128</f>
        <v>0</v>
      </c>
      <c r="AH128" s="220">
        <f>'T1-FDI-Otw-UAE'!AH128+'T1-FDI-Otw-BHR'!AH128+'T1-FDI-Otw-KSA'!AH128+'T1-FDI-Otw-OMN'!AH128+'T1-FDI-Otw-QAT'!AH128+'T1-FDI-Otw-KWT'!AH128</f>
        <v>0</v>
      </c>
      <c r="AI128" s="220">
        <f>'T1-FDI-Otw-UAE'!AI128+'T1-FDI-Otw-BHR'!AI128+'T1-FDI-Otw-KSA'!AI128+'T1-FDI-Otw-OMN'!AI128+'T1-FDI-Otw-QAT'!AI128+'T1-FDI-Otw-KWT'!AI128</f>
        <v>0</v>
      </c>
      <c r="AJ128" s="220">
        <f>'T1-FDI-Otw-UAE'!AJ128+'T1-FDI-Otw-BHR'!AJ128+'T1-FDI-Otw-KSA'!AJ128+'T1-FDI-Otw-OMN'!AJ128+'T1-FDI-Otw-QAT'!AJ128+'T1-FDI-Otw-KWT'!AJ128</f>
        <v>0</v>
      </c>
      <c r="AK128" s="220">
        <f>'T1-FDI-Otw-UAE'!AK128+'T1-FDI-Otw-BHR'!AK128+'T1-FDI-Otw-KSA'!AK128+'T1-FDI-Otw-OMN'!AK128+'T1-FDI-Otw-QAT'!AK128+'T1-FDI-Otw-KWT'!AK128</f>
        <v>0</v>
      </c>
      <c r="AL128" s="220">
        <f>'T1-FDI-Otw-UAE'!AL128+'T1-FDI-Otw-BHR'!AL128+'T1-FDI-Otw-KSA'!AL128+'T1-FDI-Otw-OMN'!AL128+'T1-FDI-Otw-QAT'!AL128+'T1-FDI-Otw-KWT'!AL128</f>
        <v>0</v>
      </c>
      <c r="AP128" s="226"/>
    </row>
    <row r="129" spans="1:42" x14ac:dyDescent="0.25">
      <c r="A129" s="236" t="str">
        <f t="shared" si="1"/>
        <v>Kuwait</v>
      </c>
      <c r="B129" s="206" t="s">
        <v>34</v>
      </c>
      <c r="C129" s="206" t="s">
        <v>33</v>
      </c>
      <c r="D129" s="222" t="s">
        <v>563</v>
      </c>
      <c r="E129">
        <v>917</v>
      </c>
      <c r="F129" s="225" t="s">
        <v>562</v>
      </c>
      <c r="G129" s="132" t="s">
        <v>561</v>
      </c>
      <c r="H129" s="224" t="s">
        <v>560</v>
      </c>
      <c r="I129" s="223" t="s">
        <v>559</v>
      </c>
      <c r="J129" s="212" t="s">
        <v>36</v>
      </c>
      <c r="K129" s="206" t="s">
        <v>36</v>
      </c>
      <c r="L129" s="206" t="s">
        <v>36</v>
      </c>
      <c r="M129" s="206" t="s">
        <v>3673</v>
      </c>
      <c r="N129" s="206">
        <v>143</v>
      </c>
      <c r="O129" s="206" t="s">
        <v>3647</v>
      </c>
      <c r="P129" s="287"/>
      <c r="Q129" s="287"/>
      <c r="R129" s="287"/>
      <c r="S129" s="287"/>
      <c r="T129" s="287"/>
      <c r="U129" s="287"/>
      <c r="V129" s="287"/>
      <c r="W129" s="287"/>
      <c r="X129" s="287"/>
      <c r="Y129" s="220">
        <f>'T1-FDI-Otw-UAE'!Y129+'T1-FDI-Otw-BHR'!Y129+'T1-FDI-Otw-KSA'!Y129+'T1-FDI-Otw-OMN'!Y129+'T1-FDI-Otw-QAT'!Y129+'T1-FDI-Otw-KWT'!Y129</f>
        <v>6.0266999999999999</v>
      </c>
      <c r="Z129" s="220">
        <f>'T1-FDI-Otw-UAE'!Z129+'T1-FDI-Otw-BHR'!Z129+'T1-FDI-Otw-KSA'!Z129+'T1-FDI-Otw-OMN'!Z129+'T1-FDI-Otw-QAT'!Z129+'T1-FDI-Otw-KWT'!Z129</f>
        <v>7.1002999999999998</v>
      </c>
      <c r="AA129" s="220">
        <f>'T1-FDI-Otw-UAE'!AA129+'T1-FDI-Otw-BHR'!AA129+'T1-FDI-Otw-KSA'!AA129+'T1-FDI-Otw-OMN'!AA129+'T1-FDI-Otw-QAT'!AA129+'T1-FDI-Otw-KWT'!AA129</f>
        <v>13.329899999999999</v>
      </c>
      <c r="AB129" s="220">
        <f>'T1-FDI-Otw-UAE'!AB129+'T1-FDI-Otw-BHR'!AB129+'T1-FDI-Otw-KSA'!AB129+'T1-FDI-Otw-OMN'!AB129+'T1-FDI-Otw-QAT'!AB129+'T1-FDI-Otw-KWT'!AB129</f>
        <v>15.2044</v>
      </c>
      <c r="AC129" s="220">
        <f>'T1-FDI-Otw-UAE'!AC129+'T1-FDI-Otw-BHR'!AC129+'T1-FDI-Otw-KSA'!AC129+'T1-FDI-Otw-OMN'!AC129+'T1-FDI-Otw-QAT'!AC129+'T1-FDI-Otw-KWT'!AC129</f>
        <v>17.929400000000001</v>
      </c>
      <c r="AD129" s="220">
        <f>'T1-FDI-Otw-UAE'!AD129+'T1-FDI-Otw-BHR'!AD129+'T1-FDI-Otw-KSA'!AD129+'T1-FDI-Otw-OMN'!AD129+'T1-FDI-Otw-QAT'!AD129+'T1-FDI-Otw-KWT'!AD129</f>
        <v>16.534700000000001</v>
      </c>
      <c r="AE129" s="220">
        <f>'T1-FDI-Otw-UAE'!AE129+'T1-FDI-Otw-BHR'!AE129+'T1-FDI-Otw-KSA'!AE129+'T1-FDI-Otw-OMN'!AE129+'T1-FDI-Otw-QAT'!AE129+'T1-FDI-Otw-KWT'!AE129</f>
        <v>13.370799999999999</v>
      </c>
      <c r="AF129" s="220">
        <f>'T1-FDI-Otw-UAE'!AF129+'T1-FDI-Otw-BHR'!AF129+'T1-FDI-Otw-KSA'!AF129+'T1-FDI-Otw-OMN'!AF129+'T1-FDI-Otw-QAT'!AF129+'T1-FDI-Otw-KWT'!AF129</f>
        <v>14.054399999999999</v>
      </c>
      <c r="AG129" s="220">
        <f>'T1-FDI-Otw-UAE'!AG129+'T1-FDI-Otw-BHR'!AG129+'T1-FDI-Otw-KSA'!AG129+'T1-FDI-Otw-OMN'!AG129+'T1-FDI-Otw-QAT'!AG129+'T1-FDI-Otw-KWT'!AG129</f>
        <v>15.162799999999999</v>
      </c>
      <c r="AH129" s="220">
        <f>'T1-FDI-Otw-UAE'!AH129+'T1-FDI-Otw-BHR'!AH129+'T1-FDI-Otw-KSA'!AH129+'T1-FDI-Otw-OMN'!AH129+'T1-FDI-Otw-QAT'!AH129+'T1-FDI-Otw-KWT'!AH129</f>
        <v>21.657999999999998</v>
      </c>
      <c r="AI129" s="220">
        <f>'T1-FDI-Otw-UAE'!AI129+'T1-FDI-Otw-BHR'!AI129+'T1-FDI-Otw-KSA'!AI129+'T1-FDI-Otw-OMN'!AI129+'T1-FDI-Otw-QAT'!AI129+'T1-FDI-Otw-KWT'!AI129</f>
        <v>22.267699999999998</v>
      </c>
      <c r="AJ129" s="220">
        <f>'T1-FDI-Otw-UAE'!AJ129+'T1-FDI-Otw-BHR'!AJ129+'T1-FDI-Otw-KSA'!AJ129+'T1-FDI-Otw-OMN'!AJ129+'T1-FDI-Otw-QAT'!AJ129+'T1-FDI-Otw-KWT'!AJ129</f>
        <v>21.7653</v>
      </c>
      <c r="AK129" s="220">
        <f>'T1-FDI-Otw-UAE'!AK129+'T1-FDI-Otw-BHR'!AK129+'T1-FDI-Otw-KSA'!AK129+'T1-FDI-Otw-OMN'!AK129+'T1-FDI-Otw-QAT'!AK129+'T1-FDI-Otw-KWT'!AK129</f>
        <v>16.5017</v>
      </c>
      <c r="AL129" s="220">
        <f>'T1-FDI-Otw-UAE'!AL129+'T1-FDI-Otw-BHR'!AL129+'T1-FDI-Otw-KSA'!AL129+'T1-FDI-Otw-OMN'!AL129+'T1-FDI-Otw-QAT'!AL129+'T1-FDI-Otw-KWT'!AL129</f>
        <v>25.169899999999998</v>
      </c>
      <c r="AP129" s="206"/>
    </row>
    <row r="130" spans="1:42" ht="25.5" x14ac:dyDescent="0.25">
      <c r="A130" s="236" t="str">
        <f t="shared" si="1"/>
        <v>Kuwait</v>
      </c>
      <c r="B130" s="206" t="s">
        <v>34</v>
      </c>
      <c r="C130" s="206" t="s">
        <v>33</v>
      </c>
      <c r="D130" s="222" t="s">
        <v>558</v>
      </c>
      <c r="E130">
        <v>544</v>
      </c>
      <c r="F130" s="225" t="s">
        <v>557</v>
      </c>
      <c r="G130" s="132" t="s">
        <v>556</v>
      </c>
      <c r="H130" s="224" t="s">
        <v>555</v>
      </c>
      <c r="I130" s="223" t="s">
        <v>554</v>
      </c>
      <c r="J130" s="212" t="s">
        <v>36</v>
      </c>
      <c r="K130" s="206" t="s">
        <v>36</v>
      </c>
      <c r="L130" s="206" t="s">
        <v>36</v>
      </c>
      <c r="M130" s="206" t="s">
        <v>3669</v>
      </c>
      <c r="N130" s="206">
        <v>35</v>
      </c>
      <c r="O130" s="206" t="s">
        <v>3647</v>
      </c>
      <c r="P130" s="287"/>
      <c r="Q130" s="287"/>
      <c r="R130" s="287"/>
      <c r="S130" s="287"/>
      <c r="T130" s="287"/>
      <c r="U130" s="287"/>
      <c r="V130" s="287"/>
      <c r="W130" s="287"/>
      <c r="X130" s="287"/>
      <c r="Y130" s="220">
        <f>'T1-FDI-Otw-UAE'!Y130+'T1-FDI-Otw-BHR'!Y130+'T1-FDI-Otw-KSA'!Y130+'T1-FDI-Otw-OMN'!Y130+'T1-FDI-Otw-QAT'!Y130+'T1-FDI-Otw-KWT'!Y130</f>
        <v>0</v>
      </c>
      <c r="Z130" s="220">
        <f>'T1-FDI-Otw-UAE'!Z130+'T1-FDI-Otw-BHR'!Z130+'T1-FDI-Otw-KSA'!Z130+'T1-FDI-Otw-OMN'!Z130+'T1-FDI-Otw-QAT'!Z130+'T1-FDI-Otw-KWT'!Z130</f>
        <v>0</v>
      </c>
      <c r="AA130" s="220">
        <f>'T1-FDI-Otw-UAE'!AA130+'T1-FDI-Otw-BHR'!AA130+'T1-FDI-Otw-KSA'!AA130+'T1-FDI-Otw-OMN'!AA130+'T1-FDI-Otw-QAT'!AA130+'T1-FDI-Otw-KWT'!AA130</f>
        <v>0</v>
      </c>
      <c r="AB130" s="220">
        <f>'T1-FDI-Otw-UAE'!AB130+'T1-FDI-Otw-BHR'!AB130+'T1-FDI-Otw-KSA'!AB130+'T1-FDI-Otw-OMN'!AB130+'T1-FDI-Otw-QAT'!AB130+'T1-FDI-Otw-KWT'!AB130</f>
        <v>0</v>
      </c>
      <c r="AC130" s="220">
        <f>'T1-FDI-Otw-UAE'!AC130+'T1-FDI-Otw-BHR'!AC130+'T1-FDI-Otw-KSA'!AC130+'T1-FDI-Otw-OMN'!AC130+'T1-FDI-Otw-QAT'!AC130+'T1-FDI-Otw-KWT'!AC130</f>
        <v>0</v>
      </c>
      <c r="AD130" s="220">
        <f>'T1-FDI-Otw-UAE'!AD130+'T1-FDI-Otw-BHR'!AD130+'T1-FDI-Otw-KSA'!AD130+'T1-FDI-Otw-OMN'!AD130+'T1-FDI-Otw-QAT'!AD130+'T1-FDI-Otw-KWT'!AD130</f>
        <v>0</v>
      </c>
      <c r="AE130" s="220">
        <f>'T1-FDI-Otw-UAE'!AE130+'T1-FDI-Otw-BHR'!AE130+'T1-FDI-Otw-KSA'!AE130+'T1-FDI-Otw-OMN'!AE130+'T1-FDI-Otw-QAT'!AE130+'T1-FDI-Otw-KWT'!AE130</f>
        <v>0</v>
      </c>
      <c r="AF130" s="220">
        <f>'T1-FDI-Otw-UAE'!AF130+'T1-FDI-Otw-BHR'!AF130+'T1-FDI-Otw-KSA'!AF130+'T1-FDI-Otw-OMN'!AF130+'T1-FDI-Otw-QAT'!AF130+'T1-FDI-Otw-KWT'!AF130</f>
        <v>0</v>
      </c>
      <c r="AG130" s="220">
        <f>'T1-FDI-Otw-UAE'!AG130+'T1-FDI-Otw-BHR'!AG130+'T1-FDI-Otw-KSA'!AG130+'T1-FDI-Otw-OMN'!AG130+'T1-FDI-Otw-QAT'!AG130+'T1-FDI-Otw-KWT'!AG130</f>
        <v>0</v>
      </c>
      <c r="AH130" s="220">
        <f>'T1-FDI-Otw-UAE'!AH130+'T1-FDI-Otw-BHR'!AH130+'T1-FDI-Otw-KSA'!AH130+'T1-FDI-Otw-OMN'!AH130+'T1-FDI-Otw-QAT'!AH130+'T1-FDI-Otw-KWT'!AH130</f>
        <v>0</v>
      </c>
      <c r="AI130" s="220">
        <f>'T1-FDI-Otw-UAE'!AI130+'T1-FDI-Otw-BHR'!AI130+'T1-FDI-Otw-KSA'!AI130+'T1-FDI-Otw-OMN'!AI130+'T1-FDI-Otw-QAT'!AI130+'T1-FDI-Otw-KWT'!AI130</f>
        <v>0</v>
      </c>
      <c r="AJ130" s="220">
        <f>'T1-FDI-Otw-UAE'!AJ130+'T1-FDI-Otw-BHR'!AJ130+'T1-FDI-Otw-KSA'!AJ130+'T1-FDI-Otw-OMN'!AJ130+'T1-FDI-Otw-QAT'!AJ130+'T1-FDI-Otw-KWT'!AJ130</f>
        <v>0</v>
      </c>
      <c r="AK130" s="220">
        <f>'T1-FDI-Otw-UAE'!AK130+'T1-FDI-Otw-BHR'!AK130+'T1-FDI-Otw-KSA'!AK130+'T1-FDI-Otw-OMN'!AK130+'T1-FDI-Otw-QAT'!AK130+'T1-FDI-Otw-KWT'!AK130</f>
        <v>0</v>
      </c>
      <c r="AL130" s="220">
        <f>'T1-FDI-Otw-UAE'!AL130+'T1-FDI-Otw-BHR'!AL130+'T1-FDI-Otw-KSA'!AL130+'T1-FDI-Otw-OMN'!AL130+'T1-FDI-Otw-QAT'!AL130+'T1-FDI-Otw-KWT'!AL130</f>
        <v>0</v>
      </c>
      <c r="AP130" s="206"/>
    </row>
    <row r="131" spans="1:42" x14ac:dyDescent="0.25">
      <c r="A131" s="236" t="str">
        <f t="shared" si="1"/>
        <v>Kuwait</v>
      </c>
      <c r="B131" s="206" t="s">
        <v>34</v>
      </c>
      <c r="C131" s="206" t="s">
        <v>33</v>
      </c>
      <c r="D131" s="222" t="s">
        <v>553</v>
      </c>
      <c r="E131">
        <v>941</v>
      </c>
      <c r="F131" s="225" t="s">
        <v>553</v>
      </c>
      <c r="G131" s="132" t="s">
        <v>552</v>
      </c>
      <c r="H131" s="224" t="s">
        <v>551</v>
      </c>
      <c r="I131" s="223" t="s">
        <v>550</v>
      </c>
      <c r="J131" s="212" t="s">
        <v>31</v>
      </c>
      <c r="K131" s="206" t="s">
        <v>36</v>
      </c>
      <c r="L131" s="206" t="s">
        <v>36</v>
      </c>
      <c r="M131" s="206" t="s">
        <v>3671</v>
      </c>
      <c r="N131" s="206">
        <v>154</v>
      </c>
      <c r="O131" s="206" t="s">
        <v>3650</v>
      </c>
      <c r="P131" s="287"/>
      <c r="Q131" s="287"/>
      <c r="R131" s="287"/>
      <c r="S131" s="287"/>
      <c r="T131" s="287"/>
      <c r="U131" s="287"/>
      <c r="V131" s="287"/>
      <c r="W131" s="287"/>
      <c r="X131" s="287"/>
      <c r="Y131" s="220">
        <f>'T1-FDI-Otw-UAE'!Y131+'T1-FDI-Otw-BHR'!Y131+'T1-FDI-Otw-KSA'!Y131+'T1-FDI-Otw-OMN'!Y131+'T1-FDI-Otw-QAT'!Y131+'T1-FDI-Otw-KWT'!Y131</f>
        <v>0</v>
      </c>
      <c r="Z131" s="220">
        <f>'T1-FDI-Otw-UAE'!Z131+'T1-FDI-Otw-BHR'!Z131+'T1-FDI-Otw-KSA'!Z131+'T1-FDI-Otw-OMN'!Z131+'T1-FDI-Otw-QAT'!Z131+'T1-FDI-Otw-KWT'!Z131</f>
        <v>0</v>
      </c>
      <c r="AA131" s="220">
        <f>'T1-FDI-Otw-UAE'!AA131+'T1-FDI-Otw-BHR'!AA131+'T1-FDI-Otw-KSA'!AA131+'T1-FDI-Otw-OMN'!AA131+'T1-FDI-Otw-QAT'!AA131+'T1-FDI-Otw-KWT'!AA131</f>
        <v>0</v>
      </c>
      <c r="AB131" s="220">
        <f>'T1-FDI-Otw-UAE'!AB131+'T1-FDI-Otw-BHR'!AB131+'T1-FDI-Otw-KSA'!AB131+'T1-FDI-Otw-OMN'!AB131+'T1-FDI-Otw-QAT'!AB131+'T1-FDI-Otw-KWT'!AB131</f>
        <v>0</v>
      </c>
      <c r="AC131" s="220">
        <f>'T1-FDI-Otw-UAE'!AC131+'T1-FDI-Otw-BHR'!AC131+'T1-FDI-Otw-KSA'!AC131+'T1-FDI-Otw-OMN'!AC131+'T1-FDI-Otw-QAT'!AC131+'T1-FDI-Otw-KWT'!AC131</f>
        <v>35.8566</v>
      </c>
      <c r="AD131" s="220">
        <f>'T1-FDI-Otw-UAE'!AD131+'T1-FDI-Otw-BHR'!AD131+'T1-FDI-Otw-KSA'!AD131+'T1-FDI-Otw-OMN'!AD131+'T1-FDI-Otw-QAT'!AD131+'T1-FDI-Otw-KWT'!AD131</f>
        <v>29.138400000000001</v>
      </c>
      <c r="AE131" s="220">
        <f>'T1-FDI-Otw-UAE'!AE131+'T1-FDI-Otw-BHR'!AE131+'T1-FDI-Otw-KSA'!AE131+'T1-FDI-Otw-OMN'!AE131+'T1-FDI-Otw-QAT'!AE131+'T1-FDI-Otw-KWT'!AE131</f>
        <v>14.1531</v>
      </c>
      <c r="AF131" s="220">
        <f>'T1-FDI-Otw-UAE'!AF131+'T1-FDI-Otw-BHR'!AF131+'T1-FDI-Otw-KSA'!AF131+'T1-FDI-Otw-OMN'!AF131+'T1-FDI-Otw-QAT'!AF131+'T1-FDI-Otw-KWT'!AF131</f>
        <v>3.1623000000000001</v>
      </c>
      <c r="AG131" s="220">
        <f>'T1-FDI-Otw-UAE'!AG131+'T1-FDI-Otw-BHR'!AG131+'T1-FDI-Otw-KSA'!AG131+'T1-FDI-Otw-OMN'!AG131+'T1-FDI-Otw-QAT'!AG131+'T1-FDI-Otw-KWT'!AG131</f>
        <v>0</v>
      </c>
      <c r="AH131" s="220">
        <f>'T1-FDI-Otw-UAE'!AH131+'T1-FDI-Otw-BHR'!AH131+'T1-FDI-Otw-KSA'!AH131+'T1-FDI-Otw-OMN'!AH131+'T1-FDI-Otw-QAT'!AH131+'T1-FDI-Otw-KWT'!AH131</f>
        <v>12.595000000000001</v>
      </c>
      <c r="AI131" s="220">
        <f>'T1-FDI-Otw-UAE'!AI131+'T1-FDI-Otw-BHR'!AI131+'T1-FDI-Otw-KSA'!AI131+'T1-FDI-Otw-OMN'!AI131+'T1-FDI-Otw-QAT'!AI131+'T1-FDI-Otw-KWT'!AI131</f>
        <v>16.850999999999999</v>
      </c>
      <c r="AJ131" s="220">
        <f>'T1-FDI-Otw-UAE'!AJ131+'T1-FDI-Otw-BHR'!AJ131+'T1-FDI-Otw-KSA'!AJ131+'T1-FDI-Otw-OMN'!AJ131+'T1-FDI-Otw-QAT'!AJ131+'T1-FDI-Otw-KWT'!AJ131</f>
        <v>20.860700000000001</v>
      </c>
      <c r="AK131" s="220">
        <f>'T1-FDI-Otw-UAE'!AK131+'T1-FDI-Otw-BHR'!AK131+'T1-FDI-Otw-KSA'!AK131+'T1-FDI-Otw-OMN'!AK131+'T1-FDI-Otw-QAT'!AK131+'T1-FDI-Otw-KWT'!AK131</f>
        <v>-16.989000000000001</v>
      </c>
      <c r="AL131" s="220">
        <f>'T1-FDI-Otw-UAE'!AL131+'T1-FDI-Otw-BHR'!AL131+'T1-FDI-Otw-KSA'!AL131+'T1-FDI-Otw-OMN'!AL131+'T1-FDI-Otw-QAT'!AL131+'T1-FDI-Otw-KWT'!AL131</f>
        <v>5.3330000000000002</v>
      </c>
      <c r="AP131" s="206"/>
    </row>
    <row r="132" spans="1:42" x14ac:dyDescent="0.25">
      <c r="A132" s="236" t="str">
        <f t="shared" ref="A132:A195" si="2">A$2</f>
        <v>Kuwait</v>
      </c>
      <c r="B132" s="206" t="s">
        <v>34</v>
      </c>
      <c r="C132" s="206" t="s">
        <v>33</v>
      </c>
      <c r="D132" s="222" t="s">
        <v>549</v>
      </c>
      <c r="E132">
        <v>446</v>
      </c>
      <c r="F132" s="225" t="s">
        <v>549</v>
      </c>
      <c r="G132" s="132" t="s">
        <v>548</v>
      </c>
      <c r="H132" s="224" t="s">
        <v>547</v>
      </c>
      <c r="I132" s="223" t="s">
        <v>546</v>
      </c>
      <c r="J132" s="212" t="s">
        <v>36</v>
      </c>
      <c r="K132" s="206" t="s">
        <v>36</v>
      </c>
      <c r="L132" s="206" t="s">
        <v>36</v>
      </c>
      <c r="M132" s="206" t="s">
        <v>3646</v>
      </c>
      <c r="N132" s="206">
        <v>145</v>
      </c>
      <c r="O132" s="206" t="s">
        <v>3647</v>
      </c>
      <c r="P132" s="287"/>
      <c r="Q132" s="287"/>
      <c r="R132" s="287"/>
      <c r="S132" s="287"/>
      <c r="T132" s="287"/>
      <c r="U132" s="287"/>
      <c r="V132" s="287"/>
      <c r="W132" s="287"/>
      <c r="X132" s="287"/>
      <c r="Y132" s="220">
        <f>'T1-FDI-Otw-UAE'!Y132+'T1-FDI-Otw-BHR'!Y132+'T1-FDI-Otw-KSA'!Y132+'T1-FDI-Otw-OMN'!Y132+'T1-FDI-Otw-QAT'!Y132+'T1-FDI-Otw-KWT'!Y132</f>
        <v>102.13492720000001</v>
      </c>
      <c r="Z132" s="220">
        <f>'T1-FDI-Otw-UAE'!Z132+'T1-FDI-Otw-BHR'!Z132+'T1-FDI-Otw-KSA'!Z132+'T1-FDI-Otw-OMN'!Z132+'T1-FDI-Otw-QAT'!Z132+'T1-FDI-Otw-KWT'!Z132</f>
        <v>85.754650749999996</v>
      </c>
      <c r="AA132" s="220">
        <f>'T1-FDI-Otw-UAE'!AA132+'T1-FDI-Otw-BHR'!AA132+'T1-FDI-Otw-KSA'!AA132+'T1-FDI-Otw-OMN'!AA132+'T1-FDI-Otw-QAT'!AA132+'T1-FDI-Otw-KWT'!AA132</f>
        <v>391.66100843000004</v>
      </c>
      <c r="AB132" s="220">
        <f>'T1-FDI-Otw-UAE'!AB132+'T1-FDI-Otw-BHR'!AB132+'T1-FDI-Otw-KSA'!AB132+'T1-FDI-Otw-OMN'!AB132+'T1-FDI-Otw-QAT'!AB132+'T1-FDI-Otw-KWT'!AB132</f>
        <v>400.98402945999999</v>
      </c>
      <c r="AC132" s="220">
        <f>'T1-FDI-Otw-UAE'!AC132+'T1-FDI-Otw-BHR'!AC132+'T1-FDI-Otw-KSA'!AC132+'T1-FDI-Otw-OMN'!AC132+'T1-FDI-Otw-QAT'!AC132+'T1-FDI-Otw-KWT'!AC132</f>
        <v>562.88895662000004</v>
      </c>
      <c r="AD132" s="220">
        <f>'T1-FDI-Otw-UAE'!AD132+'T1-FDI-Otw-BHR'!AD132+'T1-FDI-Otw-KSA'!AD132+'T1-FDI-Otw-OMN'!AD132+'T1-FDI-Otw-QAT'!AD132+'T1-FDI-Otw-KWT'!AD132</f>
        <v>721.31513067000003</v>
      </c>
      <c r="AE132" s="220">
        <f>'T1-FDI-Otw-UAE'!AE132+'T1-FDI-Otw-BHR'!AE132+'T1-FDI-Otw-KSA'!AE132+'T1-FDI-Otw-OMN'!AE132+'T1-FDI-Otw-QAT'!AE132+'T1-FDI-Otw-KWT'!AE132</f>
        <v>588.03798595000012</v>
      </c>
      <c r="AF132" s="220">
        <f>'T1-FDI-Otw-UAE'!AF132+'T1-FDI-Otw-BHR'!AF132+'T1-FDI-Otw-KSA'!AF132+'T1-FDI-Otw-OMN'!AF132+'T1-FDI-Otw-QAT'!AF132+'T1-FDI-Otw-KWT'!AF132</f>
        <v>471.31707371999994</v>
      </c>
      <c r="AG132" s="220">
        <f>'T1-FDI-Otw-UAE'!AG132+'T1-FDI-Otw-BHR'!AG132+'T1-FDI-Otw-KSA'!AG132+'T1-FDI-Otw-OMN'!AG132+'T1-FDI-Otw-QAT'!AG132+'T1-FDI-Otw-KWT'!AG132</f>
        <v>489.726657461</v>
      </c>
      <c r="AH132" s="220">
        <f>'T1-FDI-Otw-UAE'!AH132+'T1-FDI-Otw-BHR'!AH132+'T1-FDI-Otw-KSA'!AH132+'T1-FDI-Otw-OMN'!AH132+'T1-FDI-Otw-QAT'!AH132+'T1-FDI-Otw-KWT'!AH132</f>
        <v>505.62015034000007</v>
      </c>
      <c r="AI132" s="220">
        <f>'T1-FDI-Otw-UAE'!AI132+'T1-FDI-Otw-BHR'!AI132+'T1-FDI-Otw-KSA'!AI132+'T1-FDI-Otw-OMN'!AI132+'T1-FDI-Otw-QAT'!AI132+'T1-FDI-Otw-KWT'!AI132</f>
        <v>500.90557642000005</v>
      </c>
      <c r="AJ132" s="220">
        <f>'T1-FDI-Otw-UAE'!AJ132+'T1-FDI-Otw-BHR'!AJ132+'T1-FDI-Otw-KSA'!AJ132+'T1-FDI-Otw-OMN'!AJ132+'T1-FDI-Otw-QAT'!AJ132+'T1-FDI-Otw-KWT'!AJ132</f>
        <v>563.40703195000003</v>
      </c>
      <c r="AK132" s="220">
        <f>'T1-FDI-Otw-UAE'!AK132+'T1-FDI-Otw-BHR'!AK132+'T1-FDI-Otw-KSA'!AK132+'T1-FDI-Otw-OMN'!AK132+'T1-FDI-Otw-QAT'!AK132+'T1-FDI-Otw-KWT'!AK132</f>
        <v>467.85926035599999</v>
      </c>
      <c r="AL132" s="220">
        <f>'T1-FDI-Otw-UAE'!AL132+'T1-FDI-Otw-BHR'!AL132+'T1-FDI-Otw-KSA'!AL132+'T1-FDI-Otw-OMN'!AL132+'T1-FDI-Otw-QAT'!AL132+'T1-FDI-Otw-KWT'!AL132</f>
        <v>516.80756644000007</v>
      </c>
      <c r="AP132" s="206"/>
    </row>
    <row r="133" spans="1:42" x14ac:dyDescent="0.25">
      <c r="A133" s="236" t="str">
        <f t="shared" si="2"/>
        <v>Kuwait</v>
      </c>
      <c r="B133" s="206" t="s">
        <v>34</v>
      </c>
      <c r="C133" s="206" t="s">
        <v>33</v>
      </c>
      <c r="D133" s="222" t="s">
        <v>545</v>
      </c>
      <c r="E133">
        <v>666</v>
      </c>
      <c r="F133" s="225" t="s">
        <v>544</v>
      </c>
      <c r="G133" s="132" t="s">
        <v>543</v>
      </c>
      <c r="H133" s="224" t="s">
        <v>542</v>
      </c>
      <c r="I133" s="223" t="s">
        <v>541</v>
      </c>
      <c r="J133" s="212" t="s">
        <v>36</v>
      </c>
      <c r="K133" s="206" t="s">
        <v>3667</v>
      </c>
      <c r="L133" s="206">
        <v>18</v>
      </c>
      <c r="M133" s="206" t="s">
        <v>3656</v>
      </c>
      <c r="N133" s="206">
        <v>202</v>
      </c>
      <c r="O133" s="206" t="s">
        <v>3652</v>
      </c>
      <c r="P133" s="287"/>
      <c r="Q133" s="287"/>
      <c r="R133" s="287"/>
      <c r="S133" s="287"/>
      <c r="T133" s="287"/>
      <c r="U133" s="287"/>
      <c r="V133" s="287"/>
      <c r="W133" s="287"/>
      <c r="X133" s="287"/>
      <c r="Y133" s="220">
        <f>'T1-FDI-Otw-UAE'!Y133+'T1-FDI-Otw-BHR'!Y133+'T1-FDI-Otw-KSA'!Y133+'T1-FDI-Otw-OMN'!Y133+'T1-FDI-Otw-QAT'!Y133+'T1-FDI-Otw-KWT'!Y133</f>
        <v>0</v>
      </c>
      <c r="Z133" s="220">
        <f>'T1-FDI-Otw-UAE'!Z133+'T1-FDI-Otw-BHR'!Z133+'T1-FDI-Otw-KSA'!Z133+'T1-FDI-Otw-OMN'!Z133+'T1-FDI-Otw-QAT'!Z133+'T1-FDI-Otw-KWT'!Z133</f>
        <v>0</v>
      </c>
      <c r="AA133" s="220">
        <f>'T1-FDI-Otw-UAE'!AA133+'T1-FDI-Otw-BHR'!AA133+'T1-FDI-Otw-KSA'!AA133+'T1-FDI-Otw-OMN'!AA133+'T1-FDI-Otw-QAT'!AA133+'T1-FDI-Otw-KWT'!AA133</f>
        <v>0</v>
      </c>
      <c r="AB133" s="220">
        <f>'T1-FDI-Otw-UAE'!AB133+'T1-FDI-Otw-BHR'!AB133+'T1-FDI-Otw-KSA'!AB133+'T1-FDI-Otw-OMN'!AB133+'T1-FDI-Otw-QAT'!AB133+'T1-FDI-Otw-KWT'!AB133</f>
        <v>0</v>
      </c>
      <c r="AC133" s="220">
        <f>'T1-FDI-Otw-UAE'!AC133+'T1-FDI-Otw-BHR'!AC133+'T1-FDI-Otw-KSA'!AC133+'T1-FDI-Otw-OMN'!AC133+'T1-FDI-Otw-QAT'!AC133+'T1-FDI-Otw-KWT'!AC133</f>
        <v>0</v>
      </c>
      <c r="AD133" s="220">
        <f>'T1-FDI-Otw-UAE'!AD133+'T1-FDI-Otw-BHR'!AD133+'T1-FDI-Otw-KSA'!AD133+'T1-FDI-Otw-OMN'!AD133+'T1-FDI-Otw-QAT'!AD133+'T1-FDI-Otw-KWT'!AD133</f>
        <v>0</v>
      </c>
      <c r="AE133" s="220">
        <f>'T1-FDI-Otw-UAE'!AE133+'T1-FDI-Otw-BHR'!AE133+'T1-FDI-Otw-KSA'!AE133+'T1-FDI-Otw-OMN'!AE133+'T1-FDI-Otw-QAT'!AE133+'T1-FDI-Otw-KWT'!AE133</f>
        <v>0</v>
      </c>
      <c r="AF133" s="220">
        <f>'T1-FDI-Otw-UAE'!AF133+'T1-FDI-Otw-BHR'!AF133+'T1-FDI-Otw-KSA'!AF133+'T1-FDI-Otw-OMN'!AF133+'T1-FDI-Otw-QAT'!AF133+'T1-FDI-Otw-KWT'!AF133</f>
        <v>0</v>
      </c>
      <c r="AG133" s="220">
        <f>'T1-FDI-Otw-UAE'!AG133+'T1-FDI-Otw-BHR'!AG133+'T1-FDI-Otw-KSA'!AG133+'T1-FDI-Otw-OMN'!AG133+'T1-FDI-Otw-QAT'!AG133+'T1-FDI-Otw-KWT'!AG133</f>
        <v>0</v>
      </c>
      <c r="AH133" s="220">
        <f>'T1-FDI-Otw-UAE'!AH133+'T1-FDI-Otw-BHR'!AH133+'T1-FDI-Otw-KSA'!AH133+'T1-FDI-Otw-OMN'!AH133+'T1-FDI-Otw-QAT'!AH133+'T1-FDI-Otw-KWT'!AH133</f>
        <v>0</v>
      </c>
      <c r="AI133" s="220">
        <f>'T1-FDI-Otw-UAE'!AI133+'T1-FDI-Otw-BHR'!AI133+'T1-FDI-Otw-KSA'!AI133+'T1-FDI-Otw-OMN'!AI133+'T1-FDI-Otw-QAT'!AI133+'T1-FDI-Otw-KWT'!AI133</f>
        <v>0</v>
      </c>
      <c r="AJ133" s="220">
        <f>'T1-FDI-Otw-UAE'!AJ133+'T1-FDI-Otw-BHR'!AJ133+'T1-FDI-Otw-KSA'!AJ133+'T1-FDI-Otw-OMN'!AJ133+'T1-FDI-Otw-QAT'!AJ133+'T1-FDI-Otw-KWT'!AJ133</f>
        <v>0</v>
      </c>
      <c r="AK133" s="220">
        <f>'T1-FDI-Otw-UAE'!AK133+'T1-FDI-Otw-BHR'!AK133+'T1-FDI-Otw-KSA'!AK133+'T1-FDI-Otw-OMN'!AK133+'T1-FDI-Otw-QAT'!AK133+'T1-FDI-Otw-KWT'!AK133</f>
        <v>0</v>
      </c>
      <c r="AL133" s="220">
        <f>'T1-FDI-Otw-UAE'!AL133+'T1-FDI-Otw-BHR'!AL133+'T1-FDI-Otw-KSA'!AL133+'T1-FDI-Otw-OMN'!AL133+'T1-FDI-Otw-QAT'!AL133+'T1-FDI-Otw-KWT'!AL133</f>
        <v>0</v>
      </c>
      <c r="AP133" s="206"/>
    </row>
    <row r="134" spans="1:42" x14ac:dyDescent="0.25">
      <c r="A134" s="236" t="str">
        <f t="shared" si="2"/>
        <v>Kuwait</v>
      </c>
      <c r="B134" s="206" t="s">
        <v>34</v>
      </c>
      <c r="C134" s="206" t="s">
        <v>33</v>
      </c>
      <c r="D134" s="222" t="s">
        <v>540</v>
      </c>
      <c r="E134">
        <v>668</v>
      </c>
      <c r="F134" s="225" t="s">
        <v>540</v>
      </c>
      <c r="G134" s="132" t="s">
        <v>539</v>
      </c>
      <c r="H134" s="224" t="s">
        <v>538</v>
      </c>
      <c r="I134" s="223" t="s">
        <v>537</v>
      </c>
      <c r="J134" s="212" t="s">
        <v>36</v>
      </c>
      <c r="K134" s="206" t="s">
        <v>3665</v>
      </c>
      <c r="L134" s="206">
        <v>11</v>
      </c>
      <c r="M134" s="206" t="s">
        <v>3656</v>
      </c>
      <c r="N134" s="206">
        <v>202</v>
      </c>
      <c r="O134" s="206" t="s">
        <v>3652</v>
      </c>
      <c r="P134" s="287"/>
      <c r="Q134" s="287"/>
      <c r="R134" s="287"/>
      <c r="S134" s="287"/>
      <c r="T134" s="287"/>
      <c r="U134" s="287"/>
      <c r="V134" s="287"/>
      <c r="W134" s="287"/>
      <c r="X134" s="287"/>
      <c r="Y134" s="220">
        <f>'T1-FDI-Otw-UAE'!Y134+'T1-FDI-Otw-BHR'!Y134+'T1-FDI-Otw-KSA'!Y134+'T1-FDI-Otw-OMN'!Y134+'T1-FDI-Otw-QAT'!Y134+'T1-FDI-Otw-KWT'!Y134</f>
        <v>0</v>
      </c>
      <c r="Z134" s="220">
        <f>'T1-FDI-Otw-UAE'!Z134+'T1-FDI-Otw-BHR'!Z134+'T1-FDI-Otw-KSA'!Z134+'T1-FDI-Otw-OMN'!Z134+'T1-FDI-Otw-QAT'!Z134+'T1-FDI-Otw-KWT'!Z134</f>
        <v>0</v>
      </c>
      <c r="AA134" s="220">
        <f>'T1-FDI-Otw-UAE'!AA134+'T1-FDI-Otw-BHR'!AA134+'T1-FDI-Otw-KSA'!AA134+'T1-FDI-Otw-OMN'!AA134+'T1-FDI-Otw-QAT'!AA134+'T1-FDI-Otw-KWT'!AA134</f>
        <v>0</v>
      </c>
      <c r="AB134" s="220">
        <f>'T1-FDI-Otw-UAE'!AB134+'T1-FDI-Otw-BHR'!AB134+'T1-FDI-Otw-KSA'!AB134+'T1-FDI-Otw-OMN'!AB134+'T1-FDI-Otw-QAT'!AB134+'T1-FDI-Otw-KWT'!AB134</f>
        <v>0</v>
      </c>
      <c r="AC134" s="220">
        <f>'T1-FDI-Otw-UAE'!AC134+'T1-FDI-Otw-BHR'!AC134+'T1-FDI-Otw-KSA'!AC134+'T1-FDI-Otw-OMN'!AC134+'T1-FDI-Otw-QAT'!AC134+'T1-FDI-Otw-KWT'!AC134</f>
        <v>0</v>
      </c>
      <c r="AD134" s="220">
        <f>'T1-FDI-Otw-UAE'!AD134+'T1-FDI-Otw-BHR'!AD134+'T1-FDI-Otw-KSA'!AD134+'T1-FDI-Otw-OMN'!AD134+'T1-FDI-Otw-QAT'!AD134+'T1-FDI-Otw-KWT'!AD134</f>
        <v>0</v>
      </c>
      <c r="AE134" s="220">
        <f>'T1-FDI-Otw-UAE'!AE134+'T1-FDI-Otw-BHR'!AE134+'T1-FDI-Otw-KSA'!AE134+'T1-FDI-Otw-OMN'!AE134+'T1-FDI-Otw-QAT'!AE134+'T1-FDI-Otw-KWT'!AE134</f>
        <v>0</v>
      </c>
      <c r="AF134" s="220">
        <f>'T1-FDI-Otw-UAE'!AF134+'T1-FDI-Otw-BHR'!AF134+'T1-FDI-Otw-KSA'!AF134+'T1-FDI-Otw-OMN'!AF134+'T1-FDI-Otw-QAT'!AF134+'T1-FDI-Otw-KWT'!AF134</f>
        <v>0</v>
      </c>
      <c r="AG134" s="220">
        <f>'T1-FDI-Otw-UAE'!AG134+'T1-FDI-Otw-BHR'!AG134+'T1-FDI-Otw-KSA'!AG134+'T1-FDI-Otw-OMN'!AG134+'T1-FDI-Otw-QAT'!AG134+'T1-FDI-Otw-KWT'!AG134</f>
        <v>0</v>
      </c>
      <c r="AH134" s="220">
        <f>'T1-FDI-Otw-UAE'!AH134+'T1-FDI-Otw-BHR'!AH134+'T1-FDI-Otw-KSA'!AH134+'T1-FDI-Otw-OMN'!AH134+'T1-FDI-Otw-QAT'!AH134+'T1-FDI-Otw-KWT'!AH134</f>
        <v>0</v>
      </c>
      <c r="AI134" s="220">
        <f>'T1-FDI-Otw-UAE'!AI134+'T1-FDI-Otw-BHR'!AI134+'T1-FDI-Otw-KSA'!AI134+'T1-FDI-Otw-OMN'!AI134+'T1-FDI-Otw-QAT'!AI134+'T1-FDI-Otw-KWT'!AI134</f>
        <v>0</v>
      </c>
      <c r="AJ134" s="220">
        <f>'T1-FDI-Otw-UAE'!AJ134+'T1-FDI-Otw-BHR'!AJ134+'T1-FDI-Otw-KSA'!AJ134+'T1-FDI-Otw-OMN'!AJ134+'T1-FDI-Otw-QAT'!AJ134+'T1-FDI-Otw-KWT'!AJ134</f>
        <v>0</v>
      </c>
      <c r="AK134" s="220">
        <f>'T1-FDI-Otw-UAE'!AK134+'T1-FDI-Otw-BHR'!AK134+'T1-FDI-Otw-KSA'!AK134+'T1-FDI-Otw-OMN'!AK134+'T1-FDI-Otw-QAT'!AK134+'T1-FDI-Otw-KWT'!AK134</f>
        <v>0</v>
      </c>
      <c r="AL134" s="220">
        <f>'T1-FDI-Otw-UAE'!AL134+'T1-FDI-Otw-BHR'!AL134+'T1-FDI-Otw-KSA'!AL134+'T1-FDI-Otw-OMN'!AL134+'T1-FDI-Otw-QAT'!AL134+'T1-FDI-Otw-KWT'!AL134</f>
        <v>0</v>
      </c>
      <c r="AP134" s="206"/>
    </row>
    <row r="135" spans="1:42" x14ac:dyDescent="0.25">
      <c r="A135" s="236" t="str">
        <f t="shared" si="2"/>
        <v>Kuwait</v>
      </c>
      <c r="B135" s="206" t="s">
        <v>34</v>
      </c>
      <c r="C135" s="206" t="s">
        <v>33</v>
      </c>
      <c r="D135" s="222" t="s">
        <v>536</v>
      </c>
      <c r="E135">
        <v>672</v>
      </c>
      <c r="F135" s="225" t="s">
        <v>536</v>
      </c>
      <c r="G135" s="132" t="s">
        <v>535</v>
      </c>
      <c r="H135" s="224" t="s">
        <v>534</v>
      </c>
      <c r="I135" s="223" t="s">
        <v>533</v>
      </c>
      <c r="J135" s="212" t="s">
        <v>36</v>
      </c>
      <c r="K135" s="206" t="s">
        <v>36</v>
      </c>
      <c r="L135" s="206" t="s">
        <v>36</v>
      </c>
      <c r="M135" s="206" t="s">
        <v>3651</v>
      </c>
      <c r="N135" s="206">
        <v>15</v>
      </c>
      <c r="O135" s="206" t="s">
        <v>3652</v>
      </c>
      <c r="P135" s="287"/>
      <c r="Q135" s="287"/>
      <c r="R135" s="287"/>
      <c r="S135" s="287"/>
      <c r="T135" s="287"/>
      <c r="U135" s="287"/>
      <c r="V135" s="287"/>
      <c r="W135" s="287"/>
      <c r="X135" s="287"/>
      <c r="Y135" s="220">
        <f>'T1-FDI-Otw-UAE'!Y135+'T1-FDI-Otw-BHR'!Y135+'T1-FDI-Otw-KSA'!Y135+'T1-FDI-Otw-OMN'!Y135+'T1-FDI-Otw-QAT'!Y135+'T1-FDI-Otw-KWT'!Y135</f>
        <v>0</v>
      </c>
      <c r="Z135" s="220">
        <f>'T1-FDI-Otw-UAE'!Z135+'T1-FDI-Otw-BHR'!Z135+'T1-FDI-Otw-KSA'!Z135+'T1-FDI-Otw-OMN'!Z135+'T1-FDI-Otw-QAT'!Z135+'T1-FDI-Otw-KWT'!Z135</f>
        <v>0</v>
      </c>
      <c r="AA135" s="220">
        <f>'T1-FDI-Otw-UAE'!AA135+'T1-FDI-Otw-BHR'!AA135+'T1-FDI-Otw-KSA'!AA135+'T1-FDI-Otw-OMN'!AA135+'T1-FDI-Otw-QAT'!AA135+'T1-FDI-Otw-KWT'!AA135</f>
        <v>0</v>
      </c>
      <c r="AB135" s="220">
        <f>'T1-FDI-Otw-UAE'!AB135+'T1-FDI-Otw-BHR'!AB135+'T1-FDI-Otw-KSA'!AB135+'T1-FDI-Otw-OMN'!AB135+'T1-FDI-Otw-QAT'!AB135+'T1-FDI-Otw-KWT'!AB135</f>
        <v>0</v>
      </c>
      <c r="AC135" s="220">
        <f>'T1-FDI-Otw-UAE'!AC135+'T1-FDI-Otw-BHR'!AC135+'T1-FDI-Otw-KSA'!AC135+'T1-FDI-Otw-OMN'!AC135+'T1-FDI-Otw-QAT'!AC135+'T1-FDI-Otw-KWT'!AC135</f>
        <v>0</v>
      </c>
      <c r="AD135" s="220">
        <f>'T1-FDI-Otw-UAE'!AD135+'T1-FDI-Otw-BHR'!AD135+'T1-FDI-Otw-KSA'!AD135+'T1-FDI-Otw-OMN'!AD135+'T1-FDI-Otw-QAT'!AD135+'T1-FDI-Otw-KWT'!AD135</f>
        <v>113.36</v>
      </c>
      <c r="AE135" s="220">
        <f>'T1-FDI-Otw-UAE'!AE135+'T1-FDI-Otw-BHR'!AE135+'T1-FDI-Otw-KSA'!AE135+'T1-FDI-Otw-OMN'!AE135+'T1-FDI-Otw-QAT'!AE135+'T1-FDI-Otw-KWT'!AE135</f>
        <v>114.64</v>
      </c>
      <c r="AF135" s="220">
        <f>'T1-FDI-Otw-UAE'!AF135+'T1-FDI-Otw-BHR'!AF135+'T1-FDI-Otw-KSA'!AF135+'T1-FDI-Otw-OMN'!AF135+'T1-FDI-Otw-QAT'!AF135+'T1-FDI-Otw-KWT'!AF135</f>
        <v>121.18</v>
      </c>
      <c r="AG135" s="220">
        <f>'T1-FDI-Otw-UAE'!AG135+'T1-FDI-Otw-BHR'!AG135+'T1-FDI-Otw-KSA'!AG135+'T1-FDI-Otw-OMN'!AG135+'T1-FDI-Otw-QAT'!AG135+'T1-FDI-Otw-KWT'!AG135</f>
        <v>122.41334959999999</v>
      </c>
      <c r="AH135" s="220">
        <f>'T1-FDI-Otw-UAE'!AH135+'T1-FDI-Otw-BHR'!AH135+'T1-FDI-Otw-KSA'!AH135+'T1-FDI-Otw-OMN'!AH135+'T1-FDI-Otw-QAT'!AH135+'T1-FDI-Otw-KWT'!AH135</f>
        <v>0</v>
      </c>
      <c r="AI135" s="220">
        <f>'T1-FDI-Otw-UAE'!AI135+'T1-FDI-Otw-BHR'!AI135+'T1-FDI-Otw-KSA'!AI135+'T1-FDI-Otw-OMN'!AI135+'T1-FDI-Otw-QAT'!AI135+'T1-FDI-Otw-KWT'!AI135</f>
        <v>0</v>
      </c>
      <c r="AJ135" s="220">
        <f>'T1-FDI-Otw-UAE'!AJ135+'T1-FDI-Otw-BHR'!AJ135+'T1-FDI-Otw-KSA'!AJ135+'T1-FDI-Otw-OMN'!AJ135+'T1-FDI-Otw-QAT'!AJ135+'T1-FDI-Otw-KWT'!AJ135</f>
        <v>0</v>
      </c>
      <c r="AK135" s="220">
        <f>'T1-FDI-Otw-UAE'!AK135+'T1-FDI-Otw-BHR'!AK135+'T1-FDI-Otw-KSA'!AK135+'T1-FDI-Otw-OMN'!AK135+'T1-FDI-Otw-QAT'!AK135+'T1-FDI-Otw-KWT'!AK135</f>
        <v>0</v>
      </c>
      <c r="AL135" s="220">
        <f>'T1-FDI-Otw-UAE'!AL135+'T1-FDI-Otw-BHR'!AL135+'T1-FDI-Otw-KSA'!AL135+'T1-FDI-Otw-OMN'!AL135+'T1-FDI-Otw-QAT'!AL135+'T1-FDI-Otw-KWT'!AL135</f>
        <v>0</v>
      </c>
      <c r="AP135" s="206"/>
    </row>
    <row r="136" spans="1:42" x14ac:dyDescent="0.25">
      <c r="A136" s="236" t="str">
        <f t="shared" si="2"/>
        <v>Kuwait</v>
      </c>
      <c r="B136" s="206" t="s">
        <v>34</v>
      </c>
      <c r="C136" s="206" t="s">
        <v>33</v>
      </c>
      <c r="D136" s="222" t="s">
        <v>532</v>
      </c>
      <c r="E136">
        <v>147</v>
      </c>
      <c r="F136" s="225" t="s">
        <v>532</v>
      </c>
      <c r="G136" s="132" t="s">
        <v>531</v>
      </c>
      <c r="H136" s="224" t="s">
        <v>530</v>
      </c>
      <c r="I136" s="223" t="s">
        <v>529</v>
      </c>
      <c r="J136" s="212" t="s">
        <v>36</v>
      </c>
      <c r="K136" s="206" t="s">
        <v>36</v>
      </c>
      <c r="L136" s="206" t="s">
        <v>36</v>
      </c>
      <c r="M136" s="206" t="s">
        <v>3662</v>
      </c>
      <c r="N136" s="206">
        <v>155</v>
      </c>
      <c r="O136" s="206" t="s">
        <v>3650</v>
      </c>
      <c r="P136" s="287"/>
      <c r="Q136" s="287"/>
      <c r="R136" s="287"/>
      <c r="S136" s="287"/>
      <c r="T136" s="287"/>
      <c r="U136" s="287"/>
      <c r="V136" s="287"/>
      <c r="W136" s="287"/>
      <c r="X136" s="287"/>
      <c r="Y136" s="220">
        <f>'T1-FDI-Otw-UAE'!Y136+'T1-FDI-Otw-BHR'!Y136+'T1-FDI-Otw-KSA'!Y136+'T1-FDI-Otw-OMN'!Y136+'T1-FDI-Otw-QAT'!Y136+'T1-FDI-Otw-KWT'!Y136</f>
        <v>0</v>
      </c>
      <c r="Z136" s="220">
        <f>'T1-FDI-Otw-UAE'!Z136+'T1-FDI-Otw-BHR'!Z136+'T1-FDI-Otw-KSA'!Z136+'T1-FDI-Otw-OMN'!Z136+'T1-FDI-Otw-QAT'!Z136+'T1-FDI-Otw-KWT'!Z136</f>
        <v>0</v>
      </c>
      <c r="AA136" s="220">
        <f>'T1-FDI-Otw-UAE'!AA136+'T1-FDI-Otw-BHR'!AA136+'T1-FDI-Otw-KSA'!AA136+'T1-FDI-Otw-OMN'!AA136+'T1-FDI-Otw-QAT'!AA136+'T1-FDI-Otw-KWT'!AA136</f>
        <v>0</v>
      </c>
      <c r="AB136" s="220">
        <f>'T1-FDI-Otw-UAE'!AB136+'T1-FDI-Otw-BHR'!AB136+'T1-FDI-Otw-KSA'!AB136+'T1-FDI-Otw-OMN'!AB136+'T1-FDI-Otw-QAT'!AB136+'T1-FDI-Otw-KWT'!AB136</f>
        <v>0</v>
      </c>
      <c r="AC136" s="220">
        <f>'T1-FDI-Otw-UAE'!AC136+'T1-FDI-Otw-BHR'!AC136+'T1-FDI-Otw-KSA'!AC136+'T1-FDI-Otw-OMN'!AC136+'T1-FDI-Otw-QAT'!AC136+'T1-FDI-Otw-KWT'!AC136</f>
        <v>0</v>
      </c>
      <c r="AD136" s="220">
        <f>'T1-FDI-Otw-UAE'!AD136+'T1-FDI-Otw-BHR'!AD136+'T1-FDI-Otw-KSA'!AD136+'T1-FDI-Otw-OMN'!AD136+'T1-FDI-Otw-QAT'!AD136+'T1-FDI-Otw-KWT'!AD136</f>
        <v>0</v>
      </c>
      <c r="AE136" s="220">
        <f>'T1-FDI-Otw-UAE'!AE136+'T1-FDI-Otw-BHR'!AE136+'T1-FDI-Otw-KSA'!AE136+'T1-FDI-Otw-OMN'!AE136+'T1-FDI-Otw-QAT'!AE136+'T1-FDI-Otw-KWT'!AE136</f>
        <v>0</v>
      </c>
      <c r="AF136" s="220">
        <f>'T1-FDI-Otw-UAE'!AF136+'T1-FDI-Otw-BHR'!AF136+'T1-FDI-Otw-KSA'!AF136+'T1-FDI-Otw-OMN'!AF136+'T1-FDI-Otw-QAT'!AF136+'T1-FDI-Otw-KWT'!AF136</f>
        <v>0</v>
      </c>
      <c r="AG136" s="220">
        <f>'T1-FDI-Otw-UAE'!AG136+'T1-FDI-Otw-BHR'!AG136+'T1-FDI-Otw-KSA'!AG136+'T1-FDI-Otw-OMN'!AG136+'T1-FDI-Otw-QAT'!AG136+'T1-FDI-Otw-KWT'!AG136</f>
        <v>0</v>
      </c>
      <c r="AH136" s="220">
        <f>'T1-FDI-Otw-UAE'!AH136+'T1-FDI-Otw-BHR'!AH136+'T1-FDI-Otw-KSA'!AH136+'T1-FDI-Otw-OMN'!AH136+'T1-FDI-Otw-QAT'!AH136+'T1-FDI-Otw-KWT'!AH136</f>
        <v>0</v>
      </c>
      <c r="AI136" s="220">
        <f>'T1-FDI-Otw-UAE'!AI136+'T1-FDI-Otw-BHR'!AI136+'T1-FDI-Otw-KSA'!AI136+'T1-FDI-Otw-OMN'!AI136+'T1-FDI-Otw-QAT'!AI136+'T1-FDI-Otw-KWT'!AI136</f>
        <v>0</v>
      </c>
      <c r="AJ136" s="220">
        <f>'T1-FDI-Otw-UAE'!AJ136+'T1-FDI-Otw-BHR'!AJ136+'T1-FDI-Otw-KSA'!AJ136+'T1-FDI-Otw-OMN'!AJ136+'T1-FDI-Otw-QAT'!AJ136+'T1-FDI-Otw-KWT'!AJ136</f>
        <v>0</v>
      </c>
      <c r="AK136" s="220">
        <f>'T1-FDI-Otw-UAE'!AK136+'T1-FDI-Otw-BHR'!AK136+'T1-FDI-Otw-KSA'!AK136+'T1-FDI-Otw-OMN'!AK136+'T1-FDI-Otw-QAT'!AK136+'T1-FDI-Otw-KWT'!AK136</f>
        <v>0</v>
      </c>
      <c r="AL136" s="220">
        <f>'T1-FDI-Otw-UAE'!AL136+'T1-FDI-Otw-BHR'!AL136+'T1-FDI-Otw-KSA'!AL136+'T1-FDI-Otw-OMN'!AL136+'T1-FDI-Otw-QAT'!AL136+'T1-FDI-Otw-KWT'!AL136</f>
        <v>0</v>
      </c>
      <c r="AP136" s="206"/>
    </row>
    <row r="137" spans="1:42" x14ac:dyDescent="0.25">
      <c r="A137" s="236" t="str">
        <f t="shared" si="2"/>
        <v>Kuwait</v>
      </c>
      <c r="B137" s="206" t="s">
        <v>34</v>
      </c>
      <c r="C137" s="206" t="s">
        <v>33</v>
      </c>
      <c r="D137" s="222" t="s">
        <v>528</v>
      </c>
      <c r="E137">
        <v>946</v>
      </c>
      <c r="F137" s="225" t="s">
        <v>528</v>
      </c>
      <c r="G137" s="132" t="s">
        <v>527</v>
      </c>
      <c r="H137" s="224" t="s">
        <v>526</v>
      </c>
      <c r="I137" s="223" t="s">
        <v>525</v>
      </c>
      <c r="J137" s="212" t="s">
        <v>31</v>
      </c>
      <c r="K137" s="206" t="s">
        <v>36</v>
      </c>
      <c r="L137" s="206" t="s">
        <v>36</v>
      </c>
      <c r="M137" s="206" t="s">
        <v>3671</v>
      </c>
      <c r="N137" s="206">
        <v>154</v>
      </c>
      <c r="O137" s="206" t="s">
        <v>3650</v>
      </c>
      <c r="P137" s="287"/>
      <c r="Q137" s="287"/>
      <c r="R137" s="287"/>
      <c r="S137" s="287"/>
      <c r="T137" s="287"/>
      <c r="U137" s="287"/>
      <c r="V137" s="287"/>
      <c r="W137" s="287"/>
      <c r="X137" s="287"/>
      <c r="Y137" s="220">
        <f>'T1-FDI-Otw-UAE'!Y137+'T1-FDI-Otw-BHR'!Y137+'T1-FDI-Otw-KSA'!Y137+'T1-FDI-Otw-OMN'!Y137+'T1-FDI-Otw-QAT'!Y137+'T1-FDI-Otw-KWT'!Y137</f>
        <v>0.86063529016999996</v>
      </c>
      <c r="Z137" s="220">
        <f>'T1-FDI-Otw-UAE'!Z137+'T1-FDI-Otw-BHR'!Z137+'T1-FDI-Otw-KSA'!Z137+'T1-FDI-Otw-OMN'!Z137+'T1-FDI-Otw-QAT'!Z137+'T1-FDI-Otw-KWT'!Z137</f>
        <v>0.77780757883999996</v>
      </c>
      <c r="AA137" s="220">
        <f>'T1-FDI-Otw-UAE'!AA137+'T1-FDI-Otw-BHR'!AA137+'T1-FDI-Otw-KSA'!AA137+'T1-FDI-Otw-OMN'!AA137+'T1-FDI-Otw-QAT'!AA137+'T1-FDI-Otw-KWT'!AA137</f>
        <v>4.4953922229999999E-2</v>
      </c>
      <c r="AB137" s="220">
        <f>'T1-FDI-Otw-UAE'!AB137+'T1-FDI-Otw-BHR'!AB137+'T1-FDI-Otw-KSA'!AB137+'T1-FDI-Otw-OMN'!AB137+'T1-FDI-Otw-QAT'!AB137+'T1-FDI-Otw-KWT'!AB137</f>
        <v>1.8495778969000001</v>
      </c>
      <c r="AC137" s="220">
        <f>'T1-FDI-Otw-UAE'!AC137+'T1-FDI-Otw-BHR'!AC137+'T1-FDI-Otw-KSA'!AC137+'T1-FDI-Otw-OMN'!AC137+'T1-FDI-Otw-QAT'!AC137+'T1-FDI-Otw-KWT'!AC137</f>
        <v>1.2909395171</v>
      </c>
      <c r="AD137" s="220">
        <f>'T1-FDI-Otw-UAE'!AD137+'T1-FDI-Otw-BHR'!AD137+'T1-FDI-Otw-KSA'!AD137+'T1-FDI-Otw-OMN'!AD137+'T1-FDI-Otw-QAT'!AD137+'T1-FDI-Otw-KWT'!AD137</f>
        <v>0.27829640329999999</v>
      </c>
      <c r="AE137" s="220">
        <f>'T1-FDI-Otw-UAE'!AE137+'T1-FDI-Otw-BHR'!AE137+'T1-FDI-Otw-KSA'!AE137+'T1-FDI-Otw-OMN'!AE137+'T1-FDI-Otw-QAT'!AE137+'T1-FDI-Otw-KWT'!AE137</f>
        <v>4.7140709999999997</v>
      </c>
      <c r="AF137" s="220">
        <f>'T1-FDI-Otw-UAE'!AF137+'T1-FDI-Otw-BHR'!AF137+'T1-FDI-Otw-KSA'!AF137+'T1-FDI-Otw-OMN'!AF137+'T1-FDI-Otw-QAT'!AF137+'T1-FDI-Otw-KWT'!AF137</f>
        <v>6.345682</v>
      </c>
      <c r="AG137" s="220">
        <f>'T1-FDI-Otw-UAE'!AG137+'T1-FDI-Otw-BHR'!AG137+'T1-FDI-Otw-KSA'!AG137+'T1-FDI-Otw-OMN'!AG137+'T1-FDI-Otw-QAT'!AG137+'T1-FDI-Otw-KWT'!AG137</f>
        <v>8.1432469999999988</v>
      </c>
      <c r="AH137" s="220">
        <f>'T1-FDI-Otw-UAE'!AH137+'T1-FDI-Otw-BHR'!AH137+'T1-FDI-Otw-KSA'!AH137+'T1-FDI-Otw-OMN'!AH137+'T1-FDI-Otw-QAT'!AH137+'T1-FDI-Otw-KWT'!AH137</f>
        <v>13.064450000000001</v>
      </c>
      <c r="AI137" s="220">
        <f>'T1-FDI-Otw-UAE'!AI137+'T1-FDI-Otw-BHR'!AI137+'T1-FDI-Otw-KSA'!AI137+'T1-FDI-Otw-OMN'!AI137+'T1-FDI-Otw-QAT'!AI137+'T1-FDI-Otw-KWT'!AI137</f>
        <v>139.18926000000002</v>
      </c>
      <c r="AJ137" s="220">
        <f>'T1-FDI-Otw-UAE'!AJ137+'T1-FDI-Otw-BHR'!AJ137+'T1-FDI-Otw-KSA'!AJ137+'T1-FDI-Otw-OMN'!AJ137+'T1-FDI-Otw-QAT'!AJ137+'T1-FDI-Otw-KWT'!AJ137</f>
        <v>155.620822</v>
      </c>
      <c r="AK137" s="220">
        <f>'T1-FDI-Otw-UAE'!AK137+'T1-FDI-Otw-BHR'!AK137+'T1-FDI-Otw-KSA'!AK137+'T1-FDI-Otw-OMN'!AK137+'T1-FDI-Otw-QAT'!AK137+'T1-FDI-Otw-KWT'!AK137</f>
        <v>111.074082</v>
      </c>
      <c r="AL137" s="220">
        <f>'T1-FDI-Otw-UAE'!AL137+'T1-FDI-Otw-BHR'!AL137+'T1-FDI-Otw-KSA'!AL137+'T1-FDI-Otw-OMN'!AL137+'T1-FDI-Otw-QAT'!AL137+'T1-FDI-Otw-KWT'!AL137</f>
        <v>115.19279999999999</v>
      </c>
      <c r="AP137" s="206"/>
    </row>
    <row r="138" spans="1:42" x14ac:dyDescent="0.25">
      <c r="A138" s="236" t="str">
        <f t="shared" si="2"/>
        <v>Kuwait</v>
      </c>
      <c r="B138" s="206" t="s">
        <v>34</v>
      </c>
      <c r="C138" s="206" t="s">
        <v>33</v>
      </c>
      <c r="D138" s="222" t="s">
        <v>524</v>
      </c>
      <c r="E138">
        <v>137</v>
      </c>
      <c r="F138" s="225" t="s">
        <v>524</v>
      </c>
      <c r="G138" s="132" t="s">
        <v>523</v>
      </c>
      <c r="H138" s="224" t="s">
        <v>522</v>
      </c>
      <c r="I138" s="223" t="s">
        <v>521</v>
      </c>
      <c r="J138" s="212" t="s">
        <v>31</v>
      </c>
      <c r="K138" s="206" t="s">
        <v>36</v>
      </c>
      <c r="L138" s="206" t="s">
        <v>36</v>
      </c>
      <c r="M138" s="206" t="s">
        <v>3662</v>
      </c>
      <c r="N138" s="206">
        <v>155</v>
      </c>
      <c r="O138" s="206" t="s">
        <v>3650</v>
      </c>
      <c r="P138" s="287"/>
      <c r="Q138" s="287"/>
      <c r="R138" s="287"/>
      <c r="S138" s="287"/>
      <c r="T138" s="287"/>
      <c r="U138" s="287"/>
      <c r="V138" s="287"/>
      <c r="W138" s="287"/>
      <c r="X138" s="287"/>
      <c r="Y138" s="220">
        <f>'T1-FDI-Otw-UAE'!Y138+'T1-FDI-Otw-BHR'!Y138+'T1-FDI-Otw-KSA'!Y138+'T1-FDI-Otw-OMN'!Y138+'T1-FDI-Otw-QAT'!Y138+'T1-FDI-Otw-KWT'!Y138</f>
        <v>2.4419455120000002</v>
      </c>
      <c r="Z138" s="220">
        <f>'T1-FDI-Otw-UAE'!Z138+'T1-FDI-Otw-BHR'!Z138+'T1-FDI-Otw-KSA'!Z138+'T1-FDI-Otw-OMN'!Z138+'T1-FDI-Otw-QAT'!Z138+'T1-FDI-Otw-KWT'!Z138</f>
        <v>0.11276193869999999</v>
      </c>
      <c r="AA138" s="220">
        <f>'T1-FDI-Otw-UAE'!AA138+'T1-FDI-Otw-BHR'!AA138+'T1-FDI-Otw-KSA'!AA138+'T1-FDI-Otw-OMN'!AA138+'T1-FDI-Otw-QAT'!AA138+'T1-FDI-Otw-KWT'!AA138</f>
        <v>0.1127619</v>
      </c>
      <c r="AB138" s="220">
        <f>'T1-FDI-Otw-UAE'!AB138+'T1-FDI-Otw-BHR'!AB138+'T1-FDI-Otw-KSA'!AB138+'T1-FDI-Otw-OMN'!AB138+'T1-FDI-Otw-QAT'!AB138+'T1-FDI-Otw-KWT'!AB138</f>
        <v>18036.690162540399</v>
      </c>
      <c r="AC138" s="220">
        <f>'T1-FDI-Otw-UAE'!AC138+'T1-FDI-Otw-BHR'!AC138+'T1-FDI-Otw-KSA'!AC138+'T1-FDI-Otw-OMN'!AC138+'T1-FDI-Otw-QAT'!AC138+'T1-FDI-Otw-KWT'!AC138</f>
        <v>22779.918276999997</v>
      </c>
      <c r="AD138" s="220">
        <f>'T1-FDI-Otw-UAE'!AD138+'T1-FDI-Otw-BHR'!AD138+'T1-FDI-Otw-KSA'!AD138+'T1-FDI-Otw-OMN'!AD138+'T1-FDI-Otw-QAT'!AD138+'T1-FDI-Otw-KWT'!AD138</f>
        <v>25935.741287509998</v>
      </c>
      <c r="AE138" s="220">
        <f>'T1-FDI-Otw-UAE'!AE138+'T1-FDI-Otw-BHR'!AE138+'T1-FDI-Otw-KSA'!AE138+'T1-FDI-Otw-OMN'!AE138+'T1-FDI-Otw-QAT'!AE138+'T1-FDI-Otw-KWT'!AE138</f>
        <v>36717.911794600004</v>
      </c>
      <c r="AF138" s="220">
        <f>'T1-FDI-Otw-UAE'!AF138+'T1-FDI-Otw-BHR'!AF138+'T1-FDI-Otw-KSA'!AF138+'T1-FDI-Otw-OMN'!AF138+'T1-FDI-Otw-QAT'!AF138+'T1-FDI-Otw-KWT'!AF138</f>
        <v>34723.836691999997</v>
      </c>
      <c r="AG138" s="220">
        <f>'T1-FDI-Otw-UAE'!AG138+'T1-FDI-Otw-BHR'!AG138+'T1-FDI-Otw-KSA'!AG138+'T1-FDI-Otw-OMN'!AG138+'T1-FDI-Otw-QAT'!AG138+'T1-FDI-Otw-KWT'!AG138</f>
        <v>41566.870507</v>
      </c>
      <c r="AH138" s="220">
        <f>'T1-FDI-Otw-UAE'!AH138+'T1-FDI-Otw-BHR'!AH138+'T1-FDI-Otw-KSA'!AH138+'T1-FDI-Otw-OMN'!AH138+'T1-FDI-Otw-QAT'!AH138+'T1-FDI-Otw-KWT'!AH138</f>
        <v>39372.812827000002</v>
      </c>
      <c r="AI138" s="220">
        <f>'T1-FDI-Otw-UAE'!AI138+'T1-FDI-Otw-BHR'!AI138+'T1-FDI-Otw-KSA'!AI138+'T1-FDI-Otw-OMN'!AI138+'T1-FDI-Otw-QAT'!AI138+'T1-FDI-Otw-KWT'!AI138</f>
        <v>62916.617250768002</v>
      </c>
      <c r="AJ138" s="220">
        <f>'T1-FDI-Otw-UAE'!AJ138+'T1-FDI-Otw-BHR'!AJ138+'T1-FDI-Otw-KSA'!AJ138+'T1-FDI-Otw-OMN'!AJ138+'T1-FDI-Otw-QAT'!AJ138+'T1-FDI-Otw-KWT'!AJ138</f>
        <v>102499.82550309401</v>
      </c>
      <c r="AK138" s="220">
        <f>'T1-FDI-Otw-UAE'!AK138+'T1-FDI-Otw-BHR'!AK138+'T1-FDI-Otw-KSA'!AK138+'T1-FDI-Otw-OMN'!AK138+'T1-FDI-Otw-QAT'!AK138+'T1-FDI-Otw-KWT'!AK138</f>
        <v>97658.530916530013</v>
      </c>
      <c r="AL138" s="220">
        <f>'T1-FDI-Otw-UAE'!AL138+'T1-FDI-Otw-BHR'!AL138+'T1-FDI-Otw-KSA'!AL138+'T1-FDI-Otw-OMN'!AL138+'T1-FDI-Otw-QAT'!AL138+'T1-FDI-Otw-KWT'!AL138</f>
        <v>99245.878475467398</v>
      </c>
      <c r="AP138" s="206"/>
    </row>
    <row r="139" spans="1:42" x14ac:dyDescent="0.25">
      <c r="A139" s="236" t="str">
        <f t="shared" si="2"/>
        <v>Kuwait</v>
      </c>
      <c r="B139" s="206" t="s">
        <v>34</v>
      </c>
      <c r="C139" s="206" t="s">
        <v>33</v>
      </c>
      <c r="D139" s="222" t="s">
        <v>520</v>
      </c>
      <c r="E139">
        <v>674</v>
      </c>
      <c r="F139" s="225" t="s">
        <v>519</v>
      </c>
      <c r="G139" s="132" t="s">
        <v>518</v>
      </c>
      <c r="H139" s="224" t="s">
        <v>517</v>
      </c>
      <c r="I139" s="223" t="s">
        <v>516</v>
      </c>
      <c r="J139" s="212" t="s">
        <v>36</v>
      </c>
      <c r="K139" s="206" t="s">
        <v>3668</v>
      </c>
      <c r="L139" s="206">
        <v>14</v>
      </c>
      <c r="M139" s="206" t="s">
        <v>3656</v>
      </c>
      <c r="N139" s="206">
        <v>202</v>
      </c>
      <c r="O139" s="206" t="s">
        <v>3652</v>
      </c>
      <c r="P139" s="287"/>
      <c r="Q139" s="287"/>
      <c r="R139" s="287"/>
      <c r="S139" s="287"/>
      <c r="T139" s="287"/>
      <c r="U139" s="287"/>
      <c r="V139" s="287"/>
      <c r="W139" s="287"/>
      <c r="X139" s="287"/>
      <c r="Y139" s="220">
        <f>'T1-FDI-Otw-UAE'!Y139+'T1-FDI-Otw-BHR'!Y139+'T1-FDI-Otw-KSA'!Y139+'T1-FDI-Otw-OMN'!Y139+'T1-FDI-Otw-QAT'!Y139+'T1-FDI-Otw-KWT'!Y139</f>
        <v>0</v>
      </c>
      <c r="Z139" s="220">
        <f>'T1-FDI-Otw-UAE'!Z139+'T1-FDI-Otw-BHR'!Z139+'T1-FDI-Otw-KSA'!Z139+'T1-FDI-Otw-OMN'!Z139+'T1-FDI-Otw-QAT'!Z139+'T1-FDI-Otw-KWT'!Z139</f>
        <v>0</v>
      </c>
      <c r="AA139" s="220">
        <f>'T1-FDI-Otw-UAE'!AA139+'T1-FDI-Otw-BHR'!AA139+'T1-FDI-Otw-KSA'!AA139+'T1-FDI-Otw-OMN'!AA139+'T1-FDI-Otw-QAT'!AA139+'T1-FDI-Otw-KWT'!AA139</f>
        <v>0</v>
      </c>
      <c r="AB139" s="220">
        <f>'T1-FDI-Otw-UAE'!AB139+'T1-FDI-Otw-BHR'!AB139+'T1-FDI-Otw-KSA'!AB139+'T1-FDI-Otw-OMN'!AB139+'T1-FDI-Otw-QAT'!AB139+'T1-FDI-Otw-KWT'!AB139</f>
        <v>0</v>
      </c>
      <c r="AC139" s="220">
        <f>'T1-FDI-Otw-UAE'!AC139+'T1-FDI-Otw-BHR'!AC139+'T1-FDI-Otw-KSA'!AC139+'T1-FDI-Otw-OMN'!AC139+'T1-FDI-Otw-QAT'!AC139+'T1-FDI-Otw-KWT'!AC139</f>
        <v>0</v>
      </c>
      <c r="AD139" s="220">
        <f>'T1-FDI-Otw-UAE'!AD139+'T1-FDI-Otw-BHR'!AD139+'T1-FDI-Otw-KSA'!AD139+'T1-FDI-Otw-OMN'!AD139+'T1-FDI-Otw-QAT'!AD139+'T1-FDI-Otw-KWT'!AD139</f>
        <v>1.411454408</v>
      </c>
      <c r="AE139" s="220">
        <f>'T1-FDI-Otw-UAE'!AE139+'T1-FDI-Otw-BHR'!AE139+'T1-FDI-Otw-KSA'!AE139+'T1-FDI-Otw-OMN'!AE139+'T1-FDI-Otw-QAT'!AE139+'T1-FDI-Otw-KWT'!AE139</f>
        <v>1.4144166580000002</v>
      </c>
      <c r="AF139" s="220">
        <f>'T1-FDI-Otw-UAE'!AF139+'T1-FDI-Otw-BHR'!AF139+'T1-FDI-Otw-KSA'!AF139+'T1-FDI-Otw-OMN'!AF139+'T1-FDI-Otw-QAT'!AF139+'T1-FDI-Otw-KWT'!AF139</f>
        <v>1.399629306</v>
      </c>
      <c r="AG139" s="220">
        <f>'T1-FDI-Otw-UAE'!AG139+'T1-FDI-Otw-BHR'!AG139+'T1-FDI-Otw-KSA'!AG139+'T1-FDI-Otw-OMN'!AG139+'T1-FDI-Otw-QAT'!AG139+'T1-FDI-Otw-KWT'!AG139</f>
        <v>1.4435132039999998</v>
      </c>
      <c r="AH139" s="220">
        <f>'T1-FDI-Otw-UAE'!AH139+'T1-FDI-Otw-BHR'!AH139+'T1-FDI-Otw-KSA'!AH139+'T1-FDI-Otw-OMN'!AH139+'T1-FDI-Otw-QAT'!AH139+'T1-FDI-Otw-KWT'!AH139</f>
        <v>1.3460830179999999</v>
      </c>
      <c r="AI139" s="220">
        <f>'T1-FDI-Otw-UAE'!AI139+'T1-FDI-Otw-BHR'!AI139+'T1-FDI-Otw-KSA'!AI139+'T1-FDI-Otw-OMN'!AI139+'T1-FDI-Otw-QAT'!AI139+'T1-FDI-Otw-KWT'!AI139</f>
        <v>0</v>
      </c>
      <c r="AJ139" s="220">
        <f>'T1-FDI-Otw-UAE'!AJ139+'T1-FDI-Otw-BHR'!AJ139+'T1-FDI-Otw-KSA'!AJ139+'T1-FDI-Otw-OMN'!AJ139+'T1-FDI-Otw-QAT'!AJ139+'T1-FDI-Otw-KWT'!AJ139</f>
        <v>0</v>
      </c>
      <c r="AK139" s="220">
        <f>'T1-FDI-Otw-UAE'!AK139+'T1-FDI-Otw-BHR'!AK139+'T1-FDI-Otw-KSA'!AK139+'T1-FDI-Otw-OMN'!AK139+'T1-FDI-Otw-QAT'!AK139+'T1-FDI-Otw-KWT'!AK139</f>
        <v>0</v>
      </c>
      <c r="AL139" s="220">
        <f>'T1-FDI-Otw-UAE'!AL139+'T1-FDI-Otw-BHR'!AL139+'T1-FDI-Otw-KSA'!AL139+'T1-FDI-Otw-OMN'!AL139+'T1-FDI-Otw-QAT'!AL139+'T1-FDI-Otw-KWT'!AL139</f>
        <v>0</v>
      </c>
      <c r="AP139" s="206"/>
    </row>
    <row r="140" spans="1:42" x14ac:dyDescent="0.25">
      <c r="A140" s="236" t="str">
        <f t="shared" si="2"/>
        <v>Kuwait</v>
      </c>
      <c r="B140" s="206" t="s">
        <v>34</v>
      </c>
      <c r="C140" s="206" t="s">
        <v>33</v>
      </c>
      <c r="D140" s="222" t="s">
        <v>515</v>
      </c>
      <c r="E140">
        <v>676</v>
      </c>
      <c r="F140" s="225" t="s">
        <v>515</v>
      </c>
      <c r="G140" s="132" t="s">
        <v>514</v>
      </c>
      <c r="H140" s="224" t="s">
        <v>513</v>
      </c>
      <c r="I140" s="223" t="s">
        <v>512</v>
      </c>
      <c r="J140" s="212" t="s">
        <v>36</v>
      </c>
      <c r="K140" s="206" t="s">
        <v>3668</v>
      </c>
      <c r="L140" s="206">
        <v>14</v>
      </c>
      <c r="M140" s="206" t="s">
        <v>3656</v>
      </c>
      <c r="N140" s="206">
        <v>202</v>
      </c>
      <c r="O140" s="206" t="s">
        <v>3652</v>
      </c>
      <c r="P140" s="287"/>
      <c r="Q140" s="287"/>
      <c r="R140" s="287"/>
      <c r="S140" s="287"/>
      <c r="T140" s="287"/>
      <c r="U140" s="287"/>
      <c r="V140" s="287"/>
      <c r="W140" s="287"/>
      <c r="X140" s="287"/>
      <c r="Y140" s="220">
        <f>'T1-FDI-Otw-UAE'!Y140+'T1-FDI-Otw-BHR'!Y140+'T1-FDI-Otw-KSA'!Y140+'T1-FDI-Otw-OMN'!Y140+'T1-FDI-Otw-QAT'!Y140+'T1-FDI-Otw-KWT'!Y140</f>
        <v>0</v>
      </c>
      <c r="Z140" s="220">
        <f>'T1-FDI-Otw-UAE'!Z140+'T1-FDI-Otw-BHR'!Z140+'T1-FDI-Otw-KSA'!Z140+'T1-FDI-Otw-OMN'!Z140+'T1-FDI-Otw-QAT'!Z140+'T1-FDI-Otw-KWT'!Z140</f>
        <v>0</v>
      </c>
      <c r="AA140" s="220">
        <f>'T1-FDI-Otw-UAE'!AA140+'T1-FDI-Otw-BHR'!AA140+'T1-FDI-Otw-KSA'!AA140+'T1-FDI-Otw-OMN'!AA140+'T1-FDI-Otw-QAT'!AA140+'T1-FDI-Otw-KWT'!AA140</f>
        <v>0</v>
      </c>
      <c r="AB140" s="220">
        <f>'T1-FDI-Otw-UAE'!AB140+'T1-FDI-Otw-BHR'!AB140+'T1-FDI-Otw-KSA'!AB140+'T1-FDI-Otw-OMN'!AB140+'T1-FDI-Otw-QAT'!AB140+'T1-FDI-Otw-KWT'!AB140</f>
        <v>0</v>
      </c>
      <c r="AC140" s="220">
        <f>'T1-FDI-Otw-UAE'!AC140+'T1-FDI-Otw-BHR'!AC140+'T1-FDI-Otw-KSA'!AC140+'T1-FDI-Otw-OMN'!AC140+'T1-FDI-Otw-QAT'!AC140+'T1-FDI-Otw-KWT'!AC140</f>
        <v>0</v>
      </c>
      <c r="AD140" s="220">
        <f>'T1-FDI-Otw-UAE'!AD140+'T1-FDI-Otw-BHR'!AD140+'T1-FDI-Otw-KSA'!AD140+'T1-FDI-Otw-OMN'!AD140+'T1-FDI-Otw-QAT'!AD140+'T1-FDI-Otw-KWT'!AD140</f>
        <v>0</v>
      </c>
      <c r="AE140" s="220">
        <f>'T1-FDI-Otw-UAE'!AE140+'T1-FDI-Otw-BHR'!AE140+'T1-FDI-Otw-KSA'!AE140+'T1-FDI-Otw-OMN'!AE140+'T1-FDI-Otw-QAT'!AE140+'T1-FDI-Otw-KWT'!AE140</f>
        <v>0</v>
      </c>
      <c r="AF140" s="220">
        <f>'T1-FDI-Otw-UAE'!AF140+'T1-FDI-Otw-BHR'!AF140+'T1-FDI-Otw-KSA'!AF140+'T1-FDI-Otw-OMN'!AF140+'T1-FDI-Otw-QAT'!AF140+'T1-FDI-Otw-KWT'!AF140</f>
        <v>0</v>
      </c>
      <c r="AG140" s="220">
        <f>'T1-FDI-Otw-UAE'!AG140+'T1-FDI-Otw-BHR'!AG140+'T1-FDI-Otw-KSA'!AG140+'T1-FDI-Otw-OMN'!AG140+'T1-FDI-Otw-QAT'!AG140+'T1-FDI-Otw-KWT'!AG140</f>
        <v>0</v>
      </c>
      <c r="AH140" s="220">
        <f>'T1-FDI-Otw-UAE'!AH140+'T1-FDI-Otw-BHR'!AH140+'T1-FDI-Otw-KSA'!AH140+'T1-FDI-Otw-OMN'!AH140+'T1-FDI-Otw-QAT'!AH140+'T1-FDI-Otw-KWT'!AH140</f>
        <v>0</v>
      </c>
      <c r="AI140" s="220">
        <f>'T1-FDI-Otw-UAE'!AI140+'T1-FDI-Otw-BHR'!AI140+'T1-FDI-Otw-KSA'!AI140+'T1-FDI-Otw-OMN'!AI140+'T1-FDI-Otw-QAT'!AI140+'T1-FDI-Otw-KWT'!AI140</f>
        <v>0</v>
      </c>
      <c r="AJ140" s="220">
        <f>'T1-FDI-Otw-UAE'!AJ140+'T1-FDI-Otw-BHR'!AJ140+'T1-FDI-Otw-KSA'!AJ140+'T1-FDI-Otw-OMN'!AJ140+'T1-FDI-Otw-QAT'!AJ140+'T1-FDI-Otw-KWT'!AJ140</f>
        <v>0</v>
      </c>
      <c r="AK140" s="220">
        <f>'T1-FDI-Otw-UAE'!AK140+'T1-FDI-Otw-BHR'!AK140+'T1-FDI-Otw-KSA'!AK140+'T1-FDI-Otw-OMN'!AK140+'T1-FDI-Otw-QAT'!AK140+'T1-FDI-Otw-KWT'!AK140</f>
        <v>0</v>
      </c>
      <c r="AL140" s="220">
        <f>'T1-FDI-Otw-UAE'!AL140+'T1-FDI-Otw-BHR'!AL140+'T1-FDI-Otw-KSA'!AL140+'T1-FDI-Otw-OMN'!AL140+'T1-FDI-Otw-QAT'!AL140+'T1-FDI-Otw-KWT'!AL140</f>
        <v>0</v>
      </c>
      <c r="AP140" s="206"/>
    </row>
    <row r="141" spans="1:42" x14ac:dyDescent="0.25">
      <c r="A141" s="236" t="str">
        <f t="shared" si="2"/>
        <v>Kuwait</v>
      </c>
      <c r="B141" s="206" t="s">
        <v>34</v>
      </c>
      <c r="C141" s="206" t="s">
        <v>33</v>
      </c>
      <c r="D141" s="222" t="s">
        <v>511</v>
      </c>
      <c r="E141">
        <v>548</v>
      </c>
      <c r="F141" s="225" t="s">
        <v>511</v>
      </c>
      <c r="G141" s="132" t="s">
        <v>510</v>
      </c>
      <c r="H141" s="224" t="s">
        <v>509</v>
      </c>
      <c r="I141" s="223" t="s">
        <v>508</v>
      </c>
      <c r="J141" s="212" t="s">
        <v>36</v>
      </c>
      <c r="K141" s="206" t="s">
        <v>36</v>
      </c>
      <c r="L141" s="206" t="s">
        <v>36</v>
      </c>
      <c r="M141" s="206" t="s">
        <v>3669</v>
      </c>
      <c r="N141" s="206">
        <v>35</v>
      </c>
      <c r="O141" s="206" t="s">
        <v>3647</v>
      </c>
      <c r="P141" s="287"/>
      <c r="Q141" s="287"/>
      <c r="R141" s="287"/>
      <c r="S141" s="287"/>
      <c r="T141" s="287"/>
      <c r="U141" s="287"/>
      <c r="V141" s="287"/>
      <c r="W141" s="287"/>
      <c r="X141" s="287"/>
      <c r="Y141" s="220">
        <f>'T1-FDI-Otw-UAE'!Y141+'T1-FDI-Otw-BHR'!Y141+'T1-FDI-Otw-KSA'!Y141+'T1-FDI-Otw-OMN'!Y141+'T1-FDI-Otw-QAT'!Y141+'T1-FDI-Otw-KWT'!Y141</f>
        <v>751.16663089999997</v>
      </c>
      <c r="Z141" s="220">
        <f>'T1-FDI-Otw-UAE'!Z141+'T1-FDI-Otw-BHR'!Z141+'T1-FDI-Otw-KSA'!Z141+'T1-FDI-Otw-OMN'!Z141+'T1-FDI-Otw-QAT'!Z141+'T1-FDI-Otw-KWT'!Z141</f>
        <v>875.37419810000006</v>
      </c>
      <c r="AA141" s="220">
        <f>'T1-FDI-Otw-UAE'!AA141+'T1-FDI-Otw-BHR'!AA141+'T1-FDI-Otw-KSA'!AA141+'T1-FDI-Otw-OMN'!AA141+'T1-FDI-Otw-QAT'!AA141+'T1-FDI-Otw-KWT'!AA141</f>
        <v>769.36572000000001</v>
      </c>
      <c r="AB141" s="220">
        <f>'T1-FDI-Otw-UAE'!AB141+'T1-FDI-Otw-BHR'!AB141+'T1-FDI-Otw-KSA'!AB141+'T1-FDI-Otw-OMN'!AB141+'T1-FDI-Otw-QAT'!AB141+'T1-FDI-Otw-KWT'!AB141</f>
        <v>527.98882200000003</v>
      </c>
      <c r="AC141" s="220">
        <f>'T1-FDI-Otw-UAE'!AC141+'T1-FDI-Otw-BHR'!AC141+'T1-FDI-Otw-KSA'!AC141+'T1-FDI-Otw-OMN'!AC141+'T1-FDI-Otw-QAT'!AC141+'T1-FDI-Otw-KWT'!AC141</f>
        <v>601.72453250000001</v>
      </c>
      <c r="AD141" s="220">
        <f>'T1-FDI-Otw-UAE'!AD141+'T1-FDI-Otw-BHR'!AD141+'T1-FDI-Otw-KSA'!AD141+'T1-FDI-Otw-OMN'!AD141+'T1-FDI-Otw-QAT'!AD141+'T1-FDI-Otw-KWT'!AD141</f>
        <v>679.3543995</v>
      </c>
      <c r="AE141" s="220">
        <f>'T1-FDI-Otw-UAE'!AE141+'T1-FDI-Otw-BHR'!AE141+'T1-FDI-Otw-KSA'!AE141+'T1-FDI-Otw-OMN'!AE141+'T1-FDI-Otw-QAT'!AE141+'T1-FDI-Otw-KWT'!AE141</f>
        <v>834.32929720000004</v>
      </c>
      <c r="AF141" s="220">
        <f>'T1-FDI-Otw-UAE'!AF141+'T1-FDI-Otw-BHR'!AF141+'T1-FDI-Otw-KSA'!AF141+'T1-FDI-Otw-OMN'!AF141+'T1-FDI-Otw-QAT'!AF141+'T1-FDI-Otw-KWT'!AF141</f>
        <v>710.27717619999999</v>
      </c>
      <c r="AG141" s="220">
        <f>'T1-FDI-Otw-UAE'!AG141+'T1-FDI-Otw-BHR'!AG141+'T1-FDI-Otw-KSA'!AG141+'T1-FDI-Otw-OMN'!AG141+'T1-FDI-Otw-QAT'!AG141+'T1-FDI-Otw-KWT'!AG141</f>
        <v>789.71020602999999</v>
      </c>
      <c r="AH141" s="220">
        <f>'T1-FDI-Otw-UAE'!AH141+'T1-FDI-Otw-BHR'!AH141+'T1-FDI-Otw-KSA'!AH141+'T1-FDI-Otw-OMN'!AH141+'T1-FDI-Otw-QAT'!AH141+'T1-FDI-Otw-KWT'!AH141</f>
        <v>653.74732329999995</v>
      </c>
      <c r="AI141" s="220">
        <f>'T1-FDI-Otw-UAE'!AI141+'T1-FDI-Otw-BHR'!AI141+'T1-FDI-Otw-KSA'!AI141+'T1-FDI-Otw-OMN'!AI141+'T1-FDI-Otw-QAT'!AI141+'T1-FDI-Otw-KWT'!AI141</f>
        <v>567.29912560000002</v>
      </c>
      <c r="AJ141" s="220">
        <f>'T1-FDI-Otw-UAE'!AJ141+'T1-FDI-Otw-BHR'!AJ141+'T1-FDI-Otw-KSA'!AJ141+'T1-FDI-Otw-OMN'!AJ141+'T1-FDI-Otw-QAT'!AJ141+'T1-FDI-Otw-KWT'!AJ141</f>
        <v>785.95849799999996</v>
      </c>
      <c r="AK141" s="220">
        <f>'T1-FDI-Otw-UAE'!AK141+'T1-FDI-Otw-BHR'!AK141+'T1-FDI-Otw-KSA'!AK141+'T1-FDI-Otw-OMN'!AK141+'T1-FDI-Otw-QAT'!AK141+'T1-FDI-Otw-KWT'!AK141</f>
        <v>705.66611570000009</v>
      </c>
      <c r="AL141" s="220">
        <f>'T1-FDI-Otw-UAE'!AL141+'T1-FDI-Otw-BHR'!AL141+'T1-FDI-Otw-KSA'!AL141+'T1-FDI-Otw-OMN'!AL141+'T1-FDI-Otw-QAT'!AL141+'T1-FDI-Otw-KWT'!AL141</f>
        <v>770.34798239999998</v>
      </c>
      <c r="AP141" s="206"/>
    </row>
    <row r="142" spans="1:42" x14ac:dyDescent="0.25">
      <c r="A142" s="236" t="str">
        <f t="shared" si="2"/>
        <v>Kuwait</v>
      </c>
      <c r="B142" s="206" t="s">
        <v>34</v>
      </c>
      <c r="C142" s="206" t="s">
        <v>33</v>
      </c>
      <c r="D142" s="222" t="s">
        <v>507</v>
      </c>
      <c r="E142">
        <v>556</v>
      </c>
      <c r="F142" s="225" t="s">
        <v>507</v>
      </c>
      <c r="G142" s="132" t="s">
        <v>506</v>
      </c>
      <c r="H142" s="224" t="s">
        <v>505</v>
      </c>
      <c r="I142" s="223" t="s">
        <v>504</v>
      </c>
      <c r="J142" s="212" t="s">
        <v>36</v>
      </c>
      <c r="K142" s="206" t="s">
        <v>36</v>
      </c>
      <c r="L142" s="206" t="s">
        <v>36</v>
      </c>
      <c r="M142" s="206" t="s">
        <v>3648</v>
      </c>
      <c r="N142" s="206">
        <v>34</v>
      </c>
      <c r="O142" s="206" t="s">
        <v>3647</v>
      </c>
      <c r="P142" s="287"/>
      <c r="Q142" s="287"/>
      <c r="R142" s="287"/>
      <c r="S142" s="287"/>
      <c r="T142" s="287"/>
      <c r="U142" s="287"/>
      <c r="V142" s="287"/>
      <c r="W142" s="287"/>
      <c r="X142" s="287"/>
      <c r="Y142" s="220">
        <f>'T1-FDI-Otw-UAE'!Y142+'T1-FDI-Otw-BHR'!Y142+'T1-FDI-Otw-KSA'!Y142+'T1-FDI-Otw-OMN'!Y142+'T1-FDI-Otw-QAT'!Y142+'T1-FDI-Otw-KWT'!Y142</f>
        <v>87.912688400000008</v>
      </c>
      <c r="Z142" s="220">
        <f>'T1-FDI-Otw-UAE'!Z142+'T1-FDI-Otw-BHR'!Z142+'T1-FDI-Otw-KSA'!Z142+'T1-FDI-Otw-OMN'!Z142+'T1-FDI-Otw-QAT'!Z142+'T1-FDI-Otw-KWT'!Z142</f>
        <v>128.38916609999998</v>
      </c>
      <c r="AA142" s="220">
        <f>'T1-FDI-Otw-UAE'!AA142+'T1-FDI-Otw-BHR'!AA142+'T1-FDI-Otw-KSA'!AA142+'T1-FDI-Otw-OMN'!AA142+'T1-FDI-Otw-QAT'!AA142+'T1-FDI-Otw-KWT'!AA142</f>
        <v>137.35339999999999</v>
      </c>
      <c r="AB142" s="220">
        <f>'T1-FDI-Otw-UAE'!AB142+'T1-FDI-Otw-BHR'!AB142+'T1-FDI-Otw-KSA'!AB142+'T1-FDI-Otw-OMN'!AB142+'T1-FDI-Otw-QAT'!AB142+'T1-FDI-Otw-KWT'!AB142</f>
        <v>144.26847000000001</v>
      </c>
      <c r="AC142" s="220">
        <f>'T1-FDI-Otw-UAE'!AC142+'T1-FDI-Otw-BHR'!AC142+'T1-FDI-Otw-KSA'!AC142+'T1-FDI-Otw-OMN'!AC142+'T1-FDI-Otw-QAT'!AC142+'T1-FDI-Otw-KWT'!AC142</f>
        <v>0</v>
      </c>
      <c r="AD142" s="220">
        <f>'T1-FDI-Otw-UAE'!AD142+'T1-FDI-Otw-BHR'!AD142+'T1-FDI-Otw-KSA'!AD142+'T1-FDI-Otw-OMN'!AD142+'T1-FDI-Otw-QAT'!AD142+'T1-FDI-Otw-KWT'!AD142</f>
        <v>0</v>
      </c>
      <c r="AE142" s="220">
        <f>'T1-FDI-Otw-UAE'!AE142+'T1-FDI-Otw-BHR'!AE142+'T1-FDI-Otw-KSA'!AE142+'T1-FDI-Otw-OMN'!AE142+'T1-FDI-Otw-QAT'!AE142+'T1-FDI-Otw-KWT'!AE142</f>
        <v>36.052795799999998</v>
      </c>
      <c r="AF142" s="220">
        <f>'T1-FDI-Otw-UAE'!AF142+'T1-FDI-Otw-BHR'!AF142+'T1-FDI-Otw-KSA'!AF142+'T1-FDI-Otw-OMN'!AF142+'T1-FDI-Otw-QAT'!AF142+'T1-FDI-Otw-KWT'!AF142</f>
        <v>120.35624367</v>
      </c>
      <c r="AG142" s="220">
        <f>'T1-FDI-Otw-UAE'!AG142+'T1-FDI-Otw-BHR'!AG142+'T1-FDI-Otw-KSA'!AG142+'T1-FDI-Otw-OMN'!AG142+'T1-FDI-Otw-QAT'!AG142+'T1-FDI-Otw-KWT'!AG142</f>
        <v>117.71175459</v>
      </c>
      <c r="AH142" s="220">
        <f>'T1-FDI-Otw-UAE'!AH142+'T1-FDI-Otw-BHR'!AH142+'T1-FDI-Otw-KSA'!AH142+'T1-FDI-Otw-OMN'!AH142+'T1-FDI-Otw-QAT'!AH142+'T1-FDI-Otw-KWT'!AH142</f>
        <v>60.988305060000002</v>
      </c>
      <c r="AI142" s="220">
        <f>'T1-FDI-Otw-UAE'!AI142+'T1-FDI-Otw-BHR'!AI142+'T1-FDI-Otw-KSA'!AI142+'T1-FDI-Otw-OMN'!AI142+'T1-FDI-Otw-QAT'!AI142+'T1-FDI-Otw-KWT'!AI142</f>
        <v>67.975581590000004</v>
      </c>
      <c r="AJ142" s="220">
        <f>'T1-FDI-Otw-UAE'!AJ142+'T1-FDI-Otw-BHR'!AJ142+'T1-FDI-Otw-KSA'!AJ142+'T1-FDI-Otw-OMN'!AJ142+'T1-FDI-Otw-QAT'!AJ142+'T1-FDI-Otw-KWT'!AJ142</f>
        <v>63.728590250000003</v>
      </c>
      <c r="AK142" s="220">
        <f>'T1-FDI-Otw-UAE'!AK142+'T1-FDI-Otw-BHR'!AK142+'T1-FDI-Otw-KSA'!AK142+'T1-FDI-Otw-OMN'!AK142+'T1-FDI-Otw-QAT'!AK142+'T1-FDI-Otw-KWT'!AK142</f>
        <v>70.909090910000003</v>
      </c>
      <c r="AL142" s="220">
        <f>'T1-FDI-Otw-UAE'!AL142+'T1-FDI-Otw-BHR'!AL142+'T1-FDI-Otw-KSA'!AL142+'T1-FDI-Otw-OMN'!AL142+'T1-FDI-Otw-QAT'!AL142+'T1-FDI-Otw-KWT'!AL142</f>
        <v>80.202581280000004</v>
      </c>
      <c r="AP142" s="206"/>
    </row>
    <row r="143" spans="1:42" x14ac:dyDescent="0.25">
      <c r="A143" s="236" t="str">
        <f t="shared" si="2"/>
        <v>Kuwait</v>
      </c>
      <c r="B143" s="206" t="s">
        <v>34</v>
      </c>
      <c r="C143" s="206" t="s">
        <v>33</v>
      </c>
      <c r="D143" s="222" t="s">
        <v>503</v>
      </c>
      <c r="E143">
        <v>678</v>
      </c>
      <c r="F143" s="225" t="s">
        <v>503</v>
      </c>
      <c r="G143" s="132" t="s">
        <v>502</v>
      </c>
      <c r="H143" s="224" t="s">
        <v>501</v>
      </c>
      <c r="I143" s="223" t="s">
        <v>500</v>
      </c>
      <c r="J143" s="212" t="s">
        <v>36</v>
      </c>
      <c r="K143" s="206" t="s">
        <v>3665</v>
      </c>
      <c r="L143" s="206">
        <v>11</v>
      </c>
      <c r="M143" s="206" t="s">
        <v>3656</v>
      </c>
      <c r="N143" s="206">
        <v>202</v>
      </c>
      <c r="O143" s="206" t="s">
        <v>3652</v>
      </c>
      <c r="P143" s="287"/>
      <c r="Q143" s="287"/>
      <c r="R143" s="287"/>
      <c r="S143" s="287"/>
      <c r="T143" s="287"/>
      <c r="U143" s="287"/>
      <c r="V143" s="287"/>
      <c r="W143" s="287"/>
      <c r="X143" s="287"/>
      <c r="Y143" s="220">
        <f>'T1-FDI-Otw-UAE'!Y143+'T1-FDI-Otw-BHR'!Y143+'T1-FDI-Otw-KSA'!Y143+'T1-FDI-Otw-OMN'!Y143+'T1-FDI-Otw-QAT'!Y143+'T1-FDI-Otw-KWT'!Y143</f>
        <v>0</v>
      </c>
      <c r="Z143" s="220">
        <f>'T1-FDI-Otw-UAE'!Z143+'T1-FDI-Otw-BHR'!Z143+'T1-FDI-Otw-KSA'!Z143+'T1-FDI-Otw-OMN'!Z143+'T1-FDI-Otw-QAT'!Z143+'T1-FDI-Otw-KWT'!Z143</f>
        <v>0</v>
      </c>
      <c r="AA143" s="220">
        <f>'T1-FDI-Otw-UAE'!AA143+'T1-FDI-Otw-BHR'!AA143+'T1-FDI-Otw-KSA'!AA143+'T1-FDI-Otw-OMN'!AA143+'T1-FDI-Otw-QAT'!AA143+'T1-FDI-Otw-KWT'!AA143</f>
        <v>0</v>
      </c>
      <c r="AB143" s="220">
        <f>'T1-FDI-Otw-UAE'!AB143+'T1-FDI-Otw-BHR'!AB143+'T1-FDI-Otw-KSA'!AB143+'T1-FDI-Otw-OMN'!AB143+'T1-FDI-Otw-QAT'!AB143+'T1-FDI-Otw-KWT'!AB143</f>
        <v>0</v>
      </c>
      <c r="AC143" s="220">
        <f>'T1-FDI-Otw-UAE'!AC143+'T1-FDI-Otw-BHR'!AC143+'T1-FDI-Otw-KSA'!AC143+'T1-FDI-Otw-OMN'!AC143+'T1-FDI-Otw-QAT'!AC143+'T1-FDI-Otw-KWT'!AC143</f>
        <v>0</v>
      </c>
      <c r="AD143" s="220">
        <f>'T1-FDI-Otw-UAE'!AD143+'T1-FDI-Otw-BHR'!AD143+'T1-FDI-Otw-KSA'!AD143+'T1-FDI-Otw-OMN'!AD143+'T1-FDI-Otw-QAT'!AD143+'T1-FDI-Otw-KWT'!AD143</f>
        <v>0</v>
      </c>
      <c r="AE143" s="220">
        <f>'T1-FDI-Otw-UAE'!AE143+'T1-FDI-Otw-BHR'!AE143+'T1-FDI-Otw-KSA'!AE143+'T1-FDI-Otw-OMN'!AE143+'T1-FDI-Otw-QAT'!AE143+'T1-FDI-Otw-KWT'!AE143</f>
        <v>0</v>
      </c>
      <c r="AF143" s="220">
        <f>'T1-FDI-Otw-UAE'!AF143+'T1-FDI-Otw-BHR'!AF143+'T1-FDI-Otw-KSA'!AF143+'T1-FDI-Otw-OMN'!AF143+'T1-FDI-Otw-QAT'!AF143+'T1-FDI-Otw-KWT'!AF143</f>
        <v>0</v>
      </c>
      <c r="AG143" s="220">
        <f>'T1-FDI-Otw-UAE'!AG143+'T1-FDI-Otw-BHR'!AG143+'T1-FDI-Otw-KSA'!AG143+'T1-FDI-Otw-OMN'!AG143+'T1-FDI-Otw-QAT'!AG143+'T1-FDI-Otw-KWT'!AG143</f>
        <v>17.990679270000001</v>
      </c>
      <c r="AH143" s="220">
        <f>'T1-FDI-Otw-UAE'!AH143+'T1-FDI-Otw-BHR'!AH143+'T1-FDI-Otw-KSA'!AH143+'T1-FDI-Otw-OMN'!AH143+'T1-FDI-Otw-QAT'!AH143+'T1-FDI-Otw-KWT'!AH143</f>
        <v>0</v>
      </c>
      <c r="AI143" s="220">
        <f>'T1-FDI-Otw-UAE'!AI143+'T1-FDI-Otw-BHR'!AI143+'T1-FDI-Otw-KSA'!AI143+'T1-FDI-Otw-OMN'!AI143+'T1-FDI-Otw-QAT'!AI143+'T1-FDI-Otw-KWT'!AI143</f>
        <v>0</v>
      </c>
      <c r="AJ143" s="220">
        <f>'T1-FDI-Otw-UAE'!AJ143+'T1-FDI-Otw-BHR'!AJ143+'T1-FDI-Otw-KSA'!AJ143+'T1-FDI-Otw-OMN'!AJ143+'T1-FDI-Otw-QAT'!AJ143+'T1-FDI-Otw-KWT'!AJ143</f>
        <v>0</v>
      </c>
      <c r="AK143" s="220">
        <f>'T1-FDI-Otw-UAE'!AK143+'T1-FDI-Otw-BHR'!AK143+'T1-FDI-Otw-KSA'!AK143+'T1-FDI-Otw-OMN'!AK143+'T1-FDI-Otw-QAT'!AK143+'T1-FDI-Otw-KWT'!AK143</f>
        <v>150.92193669999997</v>
      </c>
      <c r="AL143" s="220">
        <f>'T1-FDI-Otw-UAE'!AL143+'T1-FDI-Otw-BHR'!AL143+'T1-FDI-Otw-KSA'!AL143+'T1-FDI-Otw-OMN'!AL143+'T1-FDI-Otw-QAT'!AL143+'T1-FDI-Otw-KWT'!AL143</f>
        <v>220.30863919999999</v>
      </c>
      <c r="AP143" s="206"/>
    </row>
    <row r="144" spans="1:42" x14ac:dyDescent="0.25">
      <c r="A144" s="236" t="str">
        <f t="shared" si="2"/>
        <v>Kuwait</v>
      </c>
      <c r="B144" s="206" t="s">
        <v>34</v>
      </c>
      <c r="C144" s="206" t="s">
        <v>33</v>
      </c>
      <c r="D144" s="222" t="s">
        <v>499</v>
      </c>
      <c r="E144">
        <v>181</v>
      </c>
      <c r="F144" s="225" t="s">
        <v>499</v>
      </c>
      <c r="G144" s="132" t="s">
        <v>498</v>
      </c>
      <c r="H144" s="224" t="s">
        <v>497</v>
      </c>
      <c r="I144" s="223" t="s">
        <v>496</v>
      </c>
      <c r="J144" s="212" t="s">
        <v>31</v>
      </c>
      <c r="K144" s="206" t="s">
        <v>36</v>
      </c>
      <c r="L144" s="206" t="s">
        <v>36</v>
      </c>
      <c r="M144" s="206" t="s">
        <v>3649</v>
      </c>
      <c r="N144" s="206">
        <v>39</v>
      </c>
      <c r="O144" s="206" t="s">
        <v>3650</v>
      </c>
      <c r="P144" s="287"/>
      <c r="Q144" s="287"/>
      <c r="R144" s="287"/>
      <c r="S144" s="287"/>
      <c r="T144" s="287"/>
      <c r="U144" s="287"/>
      <c r="V144" s="287"/>
      <c r="W144" s="287"/>
      <c r="X144" s="287"/>
      <c r="Y144" s="220">
        <f>'T1-FDI-Otw-UAE'!Y144+'T1-FDI-Otw-BHR'!Y144+'T1-FDI-Otw-KSA'!Y144+'T1-FDI-Otw-OMN'!Y144+'T1-FDI-Otw-QAT'!Y144+'T1-FDI-Otw-KWT'!Y144</f>
        <v>530.57298000000003</v>
      </c>
      <c r="Z144" s="220">
        <f>'T1-FDI-Otw-UAE'!Z144+'T1-FDI-Otw-BHR'!Z144+'T1-FDI-Otw-KSA'!Z144+'T1-FDI-Otw-OMN'!Z144+'T1-FDI-Otw-QAT'!Z144+'T1-FDI-Otw-KWT'!Z144</f>
        <v>467.25176939999994</v>
      </c>
      <c r="AA144" s="220">
        <f>'T1-FDI-Otw-UAE'!AA144+'T1-FDI-Otw-BHR'!AA144+'T1-FDI-Otw-KSA'!AA144+'T1-FDI-Otw-OMN'!AA144+'T1-FDI-Otw-QAT'!AA144+'T1-FDI-Otw-KWT'!AA144</f>
        <v>1150.0088404000001</v>
      </c>
      <c r="AB144" s="220">
        <f>'T1-FDI-Otw-UAE'!AB144+'T1-FDI-Otw-BHR'!AB144+'T1-FDI-Otw-KSA'!AB144+'T1-FDI-Otw-OMN'!AB144+'T1-FDI-Otw-QAT'!AB144+'T1-FDI-Otw-KWT'!AB144</f>
        <v>1100.0565526</v>
      </c>
      <c r="AC144" s="220">
        <f>'T1-FDI-Otw-UAE'!AC144+'T1-FDI-Otw-BHR'!AC144+'T1-FDI-Otw-KSA'!AC144+'T1-FDI-Otw-OMN'!AC144+'T1-FDI-Otw-QAT'!AC144+'T1-FDI-Otw-KWT'!AC144</f>
        <v>833.30861839999989</v>
      </c>
      <c r="AD144" s="220">
        <f>'T1-FDI-Otw-UAE'!AD144+'T1-FDI-Otw-BHR'!AD144+'T1-FDI-Otw-KSA'!AD144+'T1-FDI-Otw-OMN'!AD144+'T1-FDI-Otw-QAT'!AD144+'T1-FDI-Otw-KWT'!AD144</f>
        <v>147.77623590000002</v>
      </c>
      <c r="AE144" s="220">
        <f>'T1-FDI-Otw-UAE'!AE144+'T1-FDI-Otw-BHR'!AE144+'T1-FDI-Otw-KSA'!AE144+'T1-FDI-Otw-OMN'!AE144+'T1-FDI-Otw-QAT'!AE144+'T1-FDI-Otw-KWT'!AE144</f>
        <v>144.35275440000001</v>
      </c>
      <c r="AF144" s="220">
        <f>'T1-FDI-Otw-UAE'!AF144+'T1-FDI-Otw-BHR'!AF144+'T1-FDI-Otw-KSA'!AF144+'T1-FDI-Otw-OMN'!AF144+'T1-FDI-Otw-QAT'!AF144+'T1-FDI-Otw-KWT'!AF144</f>
        <v>194.62307369999999</v>
      </c>
      <c r="AG144" s="220">
        <f>'T1-FDI-Otw-UAE'!AG144+'T1-FDI-Otw-BHR'!AG144+'T1-FDI-Otw-KSA'!AG144+'T1-FDI-Otw-OMN'!AG144+'T1-FDI-Otw-QAT'!AG144+'T1-FDI-Otw-KWT'!AG144</f>
        <v>162.07823352</v>
      </c>
      <c r="AH144" s="220">
        <f>'T1-FDI-Otw-UAE'!AH144+'T1-FDI-Otw-BHR'!AH144+'T1-FDI-Otw-KSA'!AH144+'T1-FDI-Otw-OMN'!AH144+'T1-FDI-Otw-QAT'!AH144+'T1-FDI-Otw-KWT'!AH144</f>
        <v>1727.9946781000001</v>
      </c>
      <c r="AI144" s="220">
        <f>'T1-FDI-Otw-UAE'!AI144+'T1-FDI-Otw-BHR'!AI144+'T1-FDI-Otw-KSA'!AI144+'T1-FDI-Otw-OMN'!AI144+'T1-FDI-Otw-QAT'!AI144+'T1-FDI-Otw-KWT'!AI144</f>
        <v>1799.1375513999999</v>
      </c>
      <c r="AJ144" s="220">
        <f>'T1-FDI-Otw-UAE'!AJ144+'T1-FDI-Otw-BHR'!AJ144+'T1-FDI-Otw-KSA'!AJ144+'T1-FDI-Otw-OMN'!AJ144+'T1-FDI-Otw-QAT'!AJ144+'T1-FDI-Otw-KWT'!AJ144</f>
        <v>2004.1737204999999</v>
      </c>
      <c r="AK144" s="220">
        <f>'T1-FDI-Otw-UAE'!AK144+'T1-FDI-Otw-BHR'!AK144+'T1-FDI-Otw-KSA'!AK144+'T1-FDI-Otw-OMN'!AK144+'T1-FDI-Otw-QAT'!AK144+'T1-FDI-Otw-KWT'!AK144</f>
        <v>1910.0478454999998</v>
      </c>
      <c r="AL144" s="220">
        <f>'T1-FDI-Otw-UAE'!AL144+'T1-FDI-Otw-BHR'!AL144+'T1-FDI-Otw-KSA'!AL144+'T1-FDI-Otw-OMN'!AL144+'T1-FDI-Otw-QAT'!AL144+'T1-FDI-Otw-KWT'!AL144</f>
        <v>1855.3232625799999</v>
      </c>
      <c r="AP144" s="206"/>
    </row>
    <row r="145" spans="1:42" x14ac:dyDescent="0.25">
      <c r="A145" s="236" t="str">
        <f t="shared" si="2"/>
        <v>Kuwait</v>
      </c>
      <c r="B145" s="206" t="s">
        <v>34</v>
      </c>
      <c r="C145" s="206" t="s">
        <v>33</v>
      </c>
      <c r="D145" s="222" t="s">
        <v>495</v>
      </c>
      <c r="E145">
        <v>867</v>
      </c>
      <c r="F145" s="225" t="s">
        <v>494</v>
      </c>
      <c r="G145" s="132" t="s">
        <v>493</v>
      </c>
      <c r="H145" s="224" t="s">
        <v>492</v>
      </c>
      <c r="I145" s="223" t="s">
        <v>491</v>
      </c>
      <c r="J145" s="212" t="s">
        <v>36</v>
      </c>
      <c r="K145" s="206" t="s">
        <v>36</v>
      </c>
      <c r="L145" s="206" t="s">
        <v>36</v>
      </c>
      <c r="M145" s="206" t="s">
        <v>2238</v>
      </c>
      <c r="N145" s="206">
        <v>57</v>
      </c>
      <c r="O145" s="206" t="s">
        <v>3654</v>
      </c>
      <c r="P145" s="287"/>
      <c r="Q145" s="287"/>
      <c r="R145" s="287"/>
      <c r="S145" s="287"/>
      <c r="T145" s="287"/>
      <c r="U145" s="287"/>
      <c r="V145" s="287"/>
      <c r="W145" s="287"/>
      <c r="X145" s="287"/>
      <c r="Y145" s="220">
        <f>'T1-FDI-Otw-UAE'!Y145+'T1-FDI-Otw-BHR'!Y145+'T1-FDI-Otw-KSA'!Y145+'T1-FDI-Otw-OMN'!Y145+'T1-FDI-Otw-QAT'!Y145+'T1-FDI-Otw-KWT'!Y145</f>
        <v>0</v>
      </c>
      <c r="Z145" s="220">
        <f>'T1-FDI-Otw-UAE'!Z145+'T1-FDI-Otw-BHR'!Z145+'T1-FDI-Otw-KSA'!Z145+'T1-FDI-Otw-OMN'!Z145+'T1-FDI-Otw-QAT'!Z145+'T1-FDI-Otw-KWT'!Z145</f>
        <v>0</v>
      </c>
      <c r="AA145" s="220">
        <f>'T1-FDI-Otw-UAE'!AA145+'T1-FDI-Otw-BHR'!AA145+'T1-FDI-Otw-KSA'!AA145+'T1-FDI-Otw-OMN'!AA145+'T1-FDI-Otw-QAT'!AA145+'T1-FDI-Otw-KWT'!AA145</f>
        <v>0</v>
      </c>
      <c r="AB145" s="220">
        <f>'T1-FDI-Otw-UAE'!AB145+'T1-FDI-Otw-BHR'!AB145+'T1-FDI-Otw-KSA'!AB145+'T1-FDI-Otw-OMN'!AB145+'T1-FDI-Otw-QAT'!AB145+'T1-FDI-Otw-KWT'!AB145</f>
        <v>0</v>
      </c>
      <c r="AC145" s="220">
        <f>'T1-FDI-Otw-UAE'!AC145+'T1-FDI-Otw-BHR'!AC145+'T1-FDI-Otw-KSA'!AC145+'T1-FDI-Otw-OMN'!AC145+'T1-FDI-Otw-QAT'!AC145+'T1-FDI-Otw-KWT'!AC145</f>
        <v>0</v>
      </c>
      <c r="AD145" s="220">
        <f>'T1-FDI-Otw-UAE'!AD145+'T1-FDI-Otw-BHR'!AD145+'T1-FDI-Otw-KSA'!AD145+'T1-FDI-Otw-OMN'!AD145+'T1-FDI-Otw-QAT'!AD145+'T1-FDI-Otw-KWT'!AD145</f>
        <v>0</v>
      </c>
      <c r="AE145" s="220">
        <f>'T1-FDI-Otw-UAE'!AE145+'T1-FDI-Otw-BHR'!AE145+'T1-FDI-Otw-KSA'!AE145+'T1-FDI-Otw-OMN'!AE145+'T1-FDI-Otw-QAT'!AE145+'T1-FDI-Otw-KWT'!AE145</f>
        <v>0</v>
      </c>
      <c r="AF145" s="220">
        <f>'T1-FDI-Otw-UAE'!AF145+'T1-FDI-Otw-BHR'!AF145+'T1-FDI-Otw-KSA'!AF145+'T1-FDI-Otw-OMN'!AF145+'T1-FDI-Otw-QAT'!AF145+'T1-FDI-Otw-KWT'!AF145</f>
        <v>1.237955251</v>
      </c>
      <c r="AG145" s="220">
        <f>'T1-FDI-Otw-UAE'!AG145+'T1-FDI-Otw-BHR'!AG145+'T1-FDI-Otw-KSA'!AG145+'T1-FDI-Otw-OMN'!AG145+'T1-FDI-Otw-QAT'!AG145+'T1-FDI-Otw-KWT'!AG145</f>
        <v>1.255382577</v>
      </c>
      <c r="AH145" s="220">
        <f>'T1-FDI-Otw-UAE'!AH145+'T1-FDI-Otw-BHR'!AH145+'T1-FDI-Otw-KSA'!AH145+'T1-FDI-Otw-OMN'!AH145+'T1-FDI-Otw-QAT'!AH145+'T1-FDI-Otw-KWT'!AH145</f>
        <v>1.2485587220000001</v>
      </c>
      <c r="AI145" s="220">
        <f>'T1-FDI-Otw-UAE'!AI145+'T1-FDI-Otw-BHR'!AI145+'T1-FDI-Otw-KSA'!AI145+'T1-FDI-Otw-OMN'!AI145+'T1-FDI-Otw-QAT'!AI145+'T1-FDI-Otw-KWT'!AI145</f>
        <v>0</v>
      </c>
      <c r="AJ145" s="220">
        <f>'T1-FDI-Otw-UAE'!AJ145+'T1-FDI-Otw-BHR'!AJ145+'T1-FDI-Otw-KSA'!AJ145+'T1-FDI-Otw-OMN'!AJ145+'T1-FDI-Otw-QAT'!AJ145+'T1-FDI-Otw-KWT'!AJ145</f>
        <v>0</v>
      </c>
      <c r="AK145" s="220">
        <f>'T1-FDI-Otw-UAE'!AK145+'T1-FDI-Otw-BHR'!AK145+'T1-FDI-Otw-KSA'!AK145+'T1-FDI-Otw-OMN'!AK145+'T1-FDI-Otw-QAT'!AK145+'T1-FDI-Otw-KWT'!AK145</f>
        <v>0</v>
      </c>
      <c r="AL145" s="220">
        <f>'T1-FDI-Otw-UAE'!AL145+'T1-FDI-Otw-BHR'!AL145+'T1-FDI-Otw-KSA'!AL145+'T1-FDI-Otw-OMN'!AL145+'T1-FDI-Otw-QAT'!AL145+'T1-FDI-Otw-KWT'!AL145</f>
        <v>0</v>
      </c>
      <c r="AP145" s="206"/>
    </row>
    <row r="146" spans="1:42" x14ac:dyDescent="0.25">
      <c r="A146" s="236" t="str">
        <f t="shared" si="2"/>
        <v>Kuwait</v>
      </c>
      <c r="B146" s="206" t="s">
        <v>34</v>
      </c>
      <c r="C146" s="206" t="s">
        <v>33</v>
      </c>
      <c r="D146" s="222" t="s">
        <v>490</v>
      </c>
      <c r="E146">
        <v>349</v>
      </c>
      <c r="F146" s="225" t="s">
        <v>490</v>
      </c>
      <c r="G146" s="132" t="s">
        <v>489</v>
      </c>
      <c r="H146" s="224" t="s">
        <v>488</v>
      </c>
      <c r="I146" s="223" t="s">
        <v>487</v>
      </c>
      <c r="J146" s="212" t="s">
        <v>36</v>
      </c>
      <c r="K146" s="206" t="s">
        <v>3657</v>
      </c>
      <c r="L146" s="206">
        <v>29</v>
      </c>
      <c r="M146" s="206" t="s">
        <v>3658</v>
      </c>
      <c r="N146" s="206">
        <v>419</v>
      </c>
      <c r="O146" s="206" t="s">
        <v>3659</v>
      </c>
      <c r="P146" s="287"/>
      <c r="Q146" s="287"/>
      <c r="R146" s="287"/>
      <c r="S146" s="287"/>
      <c r="T146" s="287"/>
      <c r="U146" s="287"/>
      <c r="V146" s="287"/>
      <c r="W146" s="287"/>
      <c r="X146" s="287"/>
      <c r="Y146" s="220">
        <f>'T1-FDI-Otw-UAE'!Y146+'T1-FDI-Otw-BHR'!Y146+'T1-FDI-Otw-KSA'!Y146+'T1-FDI-Otw-OMN'!Y146+'T1-FDI-Otw-QAT'!Y146+'T1-FDI-Otw-KWT'!Y146</f>
        <v>0</v>
      </c>
      <c r="Z146" s="220">
        <f>'T1-FDI-Otw-UAE'!Z146+'T1-FDI-Otw-BHR'!Z146+'T1-FDI-Otw-KSA'!Z146+'T1-FDI-Otw-OMN'!Z146+'T1-FDI-Otw-QAT'!Z146+'T1-FDI-Otw-KWT'!Z146</f>
        <v>0</v>
      </c>
      <c r="AA146" s="220">
        <f>'T1-FDI-Otw-UAE'!AA146+'T1-FDI-Otw-BHR'!AA146+'T1-FDI-Otw-KSA'!AA146+'T1-FDI-Otw-OMN'!AA146+'T1-FDI-Otw-QAT'!AA146+'T1-FDI-Otw-KWT'!AA146</f>
        <v>0</v>
      </c>
      <c r="AB146" s="220">
        <f>'T1-FDI-Otw-UAE'!AB146+'T1-FDI-Otw-BHR'!AB146+'T1-FDI-Otw-KSA'!AB146+'T1-FDI-Otw-OMN'!AB146+'T1-FDI-Otw-QAT'!AB146+'T1-FDI-Otw-KWT'!AB146</f>
        <v>0</v>
      </c>
      <c r="AC146" s="220">
        <f>'T1-FDI-Otw-UAE'!AC146+'T1-FDI-Otw-BHR'!AC146+'T1-FDI-Otw-KSA'!AC146+'T1-FDI-Otw-OMN'!AC146+'T1-FDI-Otw-QAT'!AC146+'T1-FDI-Otw-KWT'!AC146</f>
        <v>0</v>
      </c>
      <c r="AD146" s="220">
        <f>'T1-FDI-Otw-UAE'!AD146+'T1-FDI-Otw-BHR'!AD146+'T1-FDI-Otw-KSA'!AD146+'T1-FDI-Otw-OMN'!AD146+'T1-FDI-Otw-QAT'!AD146+'T1-FDI-Otw-KWT'!AD146</f>
        <v>0</v>
      </c>
      <c r="AE146" s="220">
        <f>'T1-FDI-Otw-UAE'!AE146+'T1-FDI-Otw-BHR'!AE146+'T1-FDI-Otw-KSA'!AE146+'T1-FDI-Otw-OMN'!AE146+'T1-FDI-Otw-QAT'!AE146+'T1-FDI-Otw-KWT'!AE146</f>
        <v>0</v>
      </c>
      <c r="AF146" s="220">
        <f>'T1-FDI-Otw-UAE'!AF146+'T1-FDI-Otw-BHR'!AF146+'T1-FDI-Otw-KSA'!AF146+'T1-FDI-Otw-OMN'!AF146+'T1-FDI-Otw-QAT'!AF146+'T1-FDI-Otw-KWT'!AF146</f>
        <v>0</v>
      </c>
      <c r="AG146" s="220">
        <f>'T1-FDI-Otw-UAE'!AG146+'T1-FDI-Otw-BHR'!AG146+'T1-FDI-Otw-KSA'!AG146+'T1-FDI-Otw-OMN'!AG146+'T1-FDI-Otw-QAT'!AG146+'T1-FDI-Otw-KWT'!AG146</f>
        <v>0</v>
      </c>
      <c r="AH146" s="220">
        <f>'T1-FDI-Otw-UAE'!AH146+'T1-FDI-Otw-BHR'!AH146+'T1-FDI-Otw-KSA'!AH146+'T1-FDI-Otw-OMN'!AH146+'T1-FDI-Otw-QAT'!AH146+'T1-FDI-Otw-KWT'!AH146</f>
        <v>0</v>
      </c>
      <c r="AI146" s="220">
        <f>'T1-FDI-Otw-UAE'!AI146+'T1-FDI-Otw-BHR'!AI146+'T1-FDI-Otw-KSA'!AI146+'T1-FDI-Otw-OMN'!AI146+'T1-FDI-Otw-QAT'!AI146+'T1-FDI-Otw-KWT'!AI146</f>
        <v>0</v>
      </c>
      <c r="AJ146" s="220">
        <f>'T1-FDI-Otw-UAE'!AJ146+'T1-FDI-Otw-BHR'!AJ146+'T1-FDI-Otw-KSA'!AJ146+'T1-FDI-Otw-OMN'!AJ146+'T1-FDI-Otw-QAT'!AJ146+'T1-FDI-Otw-KWT'!AJ146</f>
        <v>0</v>
      </c>
      <c r="AK146" s="220">
        <f>'T1-FDI-Otw-UAE'!AK146+'T1-FDI-Otw-BHR'!AK146+'T1-FDI-Otw-KSA'!AK146+'T1-FDI-Otw-OMN'!AK146+'T1-FDI-Otw-QAT'!AK146+'T1-FDI-Otw-KWT'!AK146</f>
        <v>0</v>
      </c>
      <c r="AL146" s="220">
        <f>'T1-FDI-Otw-UAE'!AL146+'T1-FDI-Otw-BHR'!AL146+'T1-FDI-Otw-KSA'!AL146+'T1-FDI-Otw-OMN'!AL146+'T1-FDI-Otw-QAT'!AL146+'T1-FDI-Otw-KWT'!AL146</f>
        <v>0</v>
      </c>
      <c r="AP146" s="206"/>
    </row>
    <row r="147" spans="1:42" x14ac:dyDescent="0.25">
      <c r="A147" s="236" t="str">
        <f t="shared" si="2"/>
        <v>Kuwait</v>
      </c>
      <c r="B147" s="206" t="s">
        <v>34</v>
      </c>
      <c r="C147" s="206" t="s">
        <v>33</v>
      </c>
      <c r="D147" s="222" t="s">
        <v>486</v>
      </c>
      <c r="E147">
        <v>682</v>
      </c>
      <c r="F147" s="225" t="s">
        <v>485</v>
      </c>
      <c r="G147" s="132" t="s">
        <v>484</v>
      </c>
      <c r="H147" s="224" t="s">
        <v>483</v>
      </c>
      <c r="I147" s="223" t="s">
        <v>482</v>
      </c>
      <c r="J147" s="212" t="s">
        <v>36</v>
      </c>
      <c r="K147" s="206" t="s">
        <v>3665</v>
      </c>
      <c r="L147" s="206">
        <v>11</v>
      </c>
      <c r="M147" s="206" t="s">
        <v>3656</v>
      </c>
      <c r="N147" s="206">
        <v>202</v>
      </c>
      <c r="O147" s="206" t="s">
        <v>3652</v>
      </c>
      <c r="P147" s="287"/>
      <c r="Q147" s="287"/>
      <c r="R147" s="287"/>
      <c r="S147" s="287"/>
      <c r="T147" s="287"/>
      <c r="U147" s="287"/>
      <c r="V147" s="287"/>
      <c r="W147" s="287"/>
      <c r="X147" s="287"/>
      <c r="Y147" s="220">
        <f>'T1-FDI-Otw-UAE'!Y147+'T1-FDI-Otw-BHR'!Y147+'T1-FDI-Otw-KSA'!Y147+'T1-FDI-Otw-OMN'!Y147+'T1-FDI-Otw-QAT'!Y147+'T1-FDI-Otw-KWT'!Y147</f>
        <v>0</v>
      </c>
      <c r="Z147" s="220">
        <f>'T1-FDI-Otw-UAE'!Z147+'T1-FDI-Otw-BHR'!Z147+'T1-FDI-Otw-KSA'!Z147+'T1-FDI-Otw-OMN'!Z147+'T1-FDI-Otw-QAT'!Z147+'T1-FDI-Otw-KWT'!Z147</f>
        <v>0</v>
      </c>
      <c r="AA147" s="220">
        <f>'T1-FDI-Otw-UAE'!AA147+'T1-FDI-Otw-BHR'!AA147+'T1-FDI-Otw-KSA'!AA147+'T1-FDI-Otw-OMN'!AA147+'T1-FDI-Otw-QAT'!AA147+'T1-FDI-Otw-KWT'!AA147</f>
        <v>0</v>
      </c>
      <c r="AB147" s="220">
        <f>'T1-FDI-Otw-UAE'!AB147+'T1-FDI-Otw-BHR'!AB147+'T1-FDI-Otw-KSA'!AB147+'T1-FDI-Otw-OMN'!AB147+'T1-FDI-Otw-QAT'!AB147+'T1-FDI-Otw-KWT'!AB147</f>
        <v>0</v>
      </c>
      <c r="AC147" s="220">
        <f>'T1-FDI-Otw-UAE'!AC147+'T1-FDI-Otw-BHR'!AC147+'T1-FDI-Otw-KSA'!AC147+'T1-FDI-Otw-OMN'!AC147+'T1-FDI-Otw-QAT'!AC147+'T1-FDI-Otw-KWT'!AC147</f>
        <v>0</v>
      </c>
      <c r="AD147" s="220">
        <f>'T1-FDI-Otw-UAE'!AD147+'T1-FDI-Otw-BHR'!AD147+'T1-FDI-Otw-KSA'!AD147+'T1-FDI-Otw-OMN'!AD147+'T1-FDI-Otw-QAT'!AD147+'T1-FDI-Otw-KWT'!AD147</f>
        <v>186.4822106</v>
      </c>
      <c r="AE147" s="220">
        <f>'T1-FDI-Otw-UAE'!AE147+'T1-FDI-Otw-BHR'!AE147+'T1-FDI-Otw-KSA'!AE147+'T1-FDI-Otw-OMN'!AE147+'T1-FDI-Otw-QAT'!AE147+'T1-FDI-Otw-KWT'!AE147</f>
        <v>163.84878719999998</v>
      </c>
      <c r="AF147" s="220">
        <f>'T1-FDI-Otw-UAE'!AF147+'T1-FDI-Otw-BHR'!AF147+'T1-FDI-Otw-KSA'!AF147+'T1-FDI-Otw-OMN'!AF147+'T1-FDI-Otw-QAT'!AF147+'T1-FDI-Otw-KWT'!AF147</f>
        <v>135.05797809999999</v>
      </c>
      <c r="AG147" s="220">
        <f>'T1-FDI-Otw-UAE'!AG147+'T1-FDI-Otw-BHR'!AG147+'T1-FDI-Otw-KSA'!AG147+'T1-FDI-Otw-OMN'!AG147+'T1-FDI-Otw-QAT'!AG147+'T1-FDI-Otw-KWT'!AG147</f>
        <v>134.49817819999998</v>
      </c>
      <c r="AH147" s="220">
        <f>'T1-FDI-Otw-UAE'!AH147+'T1-FDI-Otw-BHR'!AH147+'T1-FDI-Otw-KSA'!AH147+'T1-FDI-Otw-OMN'!AH147+'T1-FDI-Otw-QAT'!AH147+'T1-FDI-Otw-KWT'!AH147</f>
        <v>133.90545209999999</v>
      </c>
      <c r="AI147" s="220">
        <f>'T1-FDI-Otw-UAE'!AI147+'T1-FDI-Otw-BHR'!AI147+'T1-FDI-Otw-KSA'!AI147+'T1-FDI-Otw-OMN'!AI147+'T1-FDI-Otw-QAT'!AI147+'T1-FDI-Otw-KWT'!AI147</f>
        <v>0</v>
      </c>
      <c r="AJ147" s="220">
        <f>'T1-FDI-Otw-UAE'!AJ147+'T1-FDI-Otw-BHR'!AJ147+'T1-FDI-Otw-KSA'!AJ147+'T1-FDI-Otw-OMN'!AJ147+'T1-FDI-Otw-QAT'!AJ147+'T1-FDI-Otw-KWT'!AJ147</f>
        <v>0</v>
      </c>
      <c r="AK147" s="220">
        <f>'T1-FDI-Otw-UAE'!AK147+'T1-FDI-Otw-BHR'!AK147+'T1-FDI-Otw-KSA'!AK147+'T1-FDI-Otw-OMN'!AK147+'T1-FDI-Otw-QAT'!AK147+'T1-FDI-Otw-KWT'!AK147</f>
        <v>0</v>
      </c>
      <c r="AL147" s="220">
        <f>'T1-FDI-Otw-UAE'!AL147+'T1-FDI-Otw-BHR'!AL147+'T1-FDI-Otw-KSA'!AL147+'T1-FDI-Otw-OMN'!AL147+'T1-FDI-Otw-QAT'!AL147+'T1-FDI-Otw-KWT'!AL147</f>
        <v>0</v>
      </c>
      <c r="AP147" s="206"/>
    </row>
    <row r="148" spans="1:42" x14ac:dyDescent="0.25">
      <c r="A148" s="236" t="str">
        <f t="shared" si="2"/>
        <v>Kuwait</v>
      </c>
      <c r="B148" s="206" t="s">
        <v>34</v>
      </c>
      <c r="C148" s="206" t="s">
        <v>33</v>
      </c>
      <c r="D148" s="222" t="s">
        <v>481</v>
      </c>
      <c r="E148">
        <v>684</v>
      </c>
      <c r="F148" s="225" t="s">
        <v>481</v>
      </c>
      <c r="G148" s="132" t="s">
        <v>480</v>
      </c>
      <c r="H148" s="224" t="s">
        <v>479</v>
      </c>
      <c r="I148" s="223" t="s">
        <v>478</v>
      </c>
      <c r="J148" s="212" t="s">
        <v>36</v>
      </c>
      <c r="K148" s="206" t="s">
        <v>3668</v>
      </c>
      <c r="L148" s="206">
        <v>14</v>
      </c>
      <c r="M148" s="206" t="s">
        <v>3656</v>
      </c>
      <c r="N148" s="206">
        <v>202</v>
      </c>
      <c r="O148" s="206" t="s">
        <v>3652</v>
      </c>
      <c r="P148" s="287"/>
      <c r="Q148" s="287"/>
      <c r="R148" s="287"/>
      <c r="S148" s="287"/>
      <c r="T148" s="287"/>
      <c r="U148" s="287"/>
      <c r="V148" s="287"/>
      <c r="W148" s="287"/>
      <c r="X148" s="287"/>
      <c r="Y148" s="220">
        <f>'T1-FDI-Otw-UAE'!Y148+'T1-FDI-Otw-BHR'!Y148+'T1-FDI-Otw-KSA'!Y148+'T1-FDI-Otw-OMN'!Y148+'T1-FDI-Otw-QAT'!Y148+'T1-FDI-Otw-KWT'!Y148</f>
        <v>80.399999999999991</v>
      </c>
      <c r="Z148" s="220">
        <f>'T1-FDI-Otw-UAE'!Z148+'T1-FDI-Otw-BHR'!Z148+'T1-FDI-Otw-KSA'!Z148+'T1-FDI-Otw-OMN'!Z148+'T1-FDI-Otw-QAT'!Z148+'T1-FDI-Otw-KWT'!Z148</f>
        <v>96.2</v>
      </c>
      <c r="AA148" s="220">
        <f>'T1-FDI-Otw-UAE'!AA148+'T1-FDI-Otw-BHR'!AA148+'T1-FDI-Otw-KSA'!AA148+'T1-FDI-Otw-OMN'!AA148+'T1-FDI-Otw-QAT'!AA148+'T1-FDI-Otw-KWT'!AA148</f>
        <v>1860</v>
      </c>
      <c r="AB148" s="220">
        <f>'T1-FDI-Otw-UAE'!AB148+'T1-FDI-Otw-BHR'!AB148+'T1-FDI-Otw-KSA'!AB148+'T1-FDI-Otw-OMN'!AB148+'T1-FDI-Otw-QAT'!AB148+'T1-FDI-Otw-KWT'!AB148</f>
        <v>3178.62</v>
      </c>
      <c r="AC148" s="220">
        <f>'T1-FDI-Otw-UAE'!AC148+'T1-FDI-Otw-BHR'!AC148+'T1-FDI-Otw-KSA'!AC148+'T1-FDI-Otw-OMN'!AC148+'T1-FDI-Otw-QAT'!AC148+'T1-FDI-Otw-KWT'!AC148</f>
        <v>3478.4999999999995</v>
      </c>
      <c r="AD148" s="220">
        <f>'T1-FDI-Otw-UAE'!AD148+'T1-FDI-Otw-BHR'!AD148+'T1-FDI-Otw-KSA'!AD148+'T1-FDI-Otw-OMN'!AD148+'T1-FDI-Otw-QAT'!AD148+'T1-FDI-Otw-KWT'!AD148</f>
        <v>3580.4777663663003</v>
      </c>
      <c r="AE148" s="220">
        <f>'T1-FDI-Otw-UAE'!AE148+'T1-FDI-Otw-BHR'!AE148+'T1-FDI-Otw-KSA'!AE148+'T1-FDI-Otw-OMN'!AE148+'T1-FDI-Otw-QAT'!AE148+'T1-FDI-Otw-KWT'!AE148</f>
        <v>5643.1051651999996</v>
      </c>
      <c r="AF148" s="220">
        <f>'T1-FDI-Otw-UAE'!AF148+'T1-FDI-Otw-BHR'!AF148+'T1-FDI-Otw-KSA'!AF148+'T1-FDI-Otw-OMN'!AF148+'T1-FDI-Otw-QAT'!AF148+'T1-FDI-Otw-KWT'!AF148</f>
        <v>6617.0766499000001</v>
      </c>
      <c r="AG148" s="220">
        <f>'T1-FDI-Otw-UAE'!AG148+'T1-FDI-Otw-BHR'!AG148+'T1-FDI-Otw-KSA'!AG148+'T1-FDI-Otw-OMN'!AG148+'T1-FDI-Otw-QAT'!AG148+'T1-FDI-Otw-KWT'!AG148</f>
        <v>8873.937058431</v>
      </c>
      <c r="AH148" s="220">
        <f>'T1-FDI-Otw-UAE'!AH148+'T1-FDI-Otw-BHR'!AH148+'T1-FDI-Otw-KSA'!AH148+'T1-FDI-Otw-OMN'!AH148+'T1-FDI-Otw-QAT'!AH148+'T1-FDI-Otw-KWT'!AH148</f>
        <v>10698.307988600001</v>
      </c>
      <c r="AI148" s="220">
        <f>'T1-FDI-Otw-UAE'!AI148+'T1-FDI-Otw-BHR'!AI148+'T1-FDI-Otw-KSA'!AI148+'T1-FDI-Otw-OMN'!AI148+'T1-FDI-Otw-QAT'!AI148+'T1-FDI-Otw-KWT'!AI148</f>
        <v>7167.1855212500004</v>
      </c>
      <c r="AJ148" s="220">
        <f>'T1-FDI-Otw-UAE'!AJ148+'T1-FDI-Otw-BHR'!AJ148+'T1-FDI-Otw-KSA'!AJ148+'T1-FDI-Otw-OMN'!AJ148+'T1-FDI-Otw-QAT'!AJ148+'T1-FDI-Otw-KWT'!AJ148</f>
        <v>13140.7654496</v>
      </c>
      <c r="AK148" s="220">
        <f>'T1-FDI-Otw-UAE'!AK148+'T1-FDI-Otw-BHR'!AK148+'T1-FDI-Otw-KSA'!AK148+'T1-FDI-Otw-OMN'!AK148+'T1-FDI-Otw-QAT'!AK148+'T1-FDI-Otw-KWT'!AK148</f>
        <v>13679.368408999999</v>
      </c>
      <c r="AL148" s="220">
        <f>'T1-FDI-Otw-UAE'!AL148+'T1-FDI-Otw-BHR'!AL148+'T1-FDI-Otw-KSA'!AL148+'T1-FDI-Otw-OMN'!AL148+'T1-FDI-Otw-QAT'!AL148+'T1-FDI-Otw-KWT'!AL148</f>
        <v>14484.478795000001</v>
      </c>
      <c r="AP148" s="206"/>
    </row>
    <row r="149" spans="1:42" x14ac:dyDescent="0.25">
      <c r="A149" s="236" t="str">
        <f t="shared" si="2"/>
        <v>Kuwait</v>
      </c>
      <c r="B149" s="206" t="s">
        <v>34</v>
      </c>
      <c r="C149" s="206" t="s">
        <v>33</v>
      </c>
      <c r="D149" s="222" t="s">
        <v>477</v>
      </c>
      <c r="E149">
        <v>920</v>
      </c>
      <c r="F149" s="225" t="s">
        <v>477</v>
      </c>
      <c r="G149" s="132" t="s">
        <v>476</v>
      </c>
      <c r="H149" s="224" t="s">
        <v>475</v>
      </c>
      <c r="I149" s="223" t="s">
        <v>474</v>
      </c>
      <c r="J149" s="212" t="s">
        <v>36</v>
      </c>
      <c r="K149" s="206" t="s">
        <v>3668</v>
      </c>
      <c r="L149" s="206">
        <v>14</v>
      </c>
      <c r="M149" s="206" t="s">
        <v>3656</v>
      </c>
      <c r="N149" s="206">
        <v>202</v>
      </c>
      <c r="O149" s="206" t="s">
        <v>3652</v>
      </c>
      <c r="P149" s="287"/>
      <c r="Q149" s="287"/>
      <c r="R149" s="287"/>
      <c r="S149" s="287"/>
      <c r="T149" s="287"/>
      <c r="U149" s="287"/>
      <c r="V149" s="287"/>
      <c r="W149" s="287"/>
      <c r="X149" s="287"/>
      <c r="Y149" s="220">
        <f>'T1-FDI-Otw-UAE'!Y149+'T1-FDI-Otw-BHR'!Y149+'T1-FDI-Otw-KSA'!Y149+'T1-FDI-Otw-OMN'!Y149+'T1-FDI-Otw-QAT'!Y149+'T1-FDI-Otw-KWT'!Y149</f>
        <v>0</v>
      </c>
      <c r="Z149" s="220">
        <f>'T1-FDI-Otw-UAE'!Z149+'T1-FDI-Otw-BHR'!Z149+'T1-FDI-Otw-KSA'!Z149+'T1-FDI-Otw-OMN'!Z149+'T1-FDI-Otw-QAT'!Z149+'T1-FDI-Otw-KWT'!Z149</f>
        <v>0</v>
      </c>
      <c r="AA149" s="220">
        <f>'T1-FDI-Otw-UAE'!AA149+'T1-FDI-Otw-BHR'!AA149+'T1-FDI-Otw-KSA'!AA149+'T1-FDI-Otw-OMN'!AA149+'T1-FDI-Otw-QAT'!AA149+'T1-FDI-Otw-KWT'!AA149</f>
        <v>0</v>
      </c>
      <c r="AB149" s="220">
        <f>'T1-FDI-Otw-UAE'!AB149+'T1-FDI-Otw-BHR'!AB149+'T1-FDI-Otw-KSA'!AB149+'T1-FDI-Otw-OMN'!AB149+'T1-FDI-Otw-QAT'!AB149+'T1-FDI-Otw-KWT'!AB149</f>
        <v>0</v>
      </c>
      <c r="AC149" s="220">
        <f>'T1-FDI-Otw-UAE'!AC149+'T1-FDI-Otw-BHR'!AC149+'T1-FDI-Otw-KSA'!AC149+'T1-FDI-Otw-OMN'!AC149+'T1-FDI-Otw-QAT'!AC149+'T1-FDI-Otw-KWT'!AC149</f>
        <v>0</v>
      </c>
      <c r="AD149" s="220">
        <f>'T1-FDI-Otw-UAE'!AD149+'T1-FDI-Otw-BHR'!AD149+'T1-FDI-Otw-KSA'!AD149+'T1-FDI-Otw-OMN'!AD149+'T1-FDI-Otw-QAT'!AD149+'T1-FDI-Otw-KWT'!AD149</f>
        <v>0</v>
      </c>
      <c r="AE149" s="220">
        <f>'T1-FDI-Otw-UAE'!AE149+'T1-FDI-Otw-BHR'!AE149+'T1-FDI-Otw-KSA'!AE149+'T1-FDI-Otw-OMN'!AE149+'T1-FDI-Otw-QAT'!AE149+'T1-FDI-Otw-KWT'!AE149</f>
        <v>0</v>
      </c>
      <c r="AF149" s="220">
        <f>'T1-FDI-Otw-UAE'!AF149+'T1-FDI-Otw-BHR'!AF149+'T1-FDI-Otw-KSA'!AF149+'T1-FDI-Otw-OMN'!AF149+'T1-FDI-Otw-QAT'!AF149+'T1-FDI-Otw-KWT'!AF149</f>
        <v>0</v>
      </c>
      <c r="AG149" s="220">
        <f>'T1-FDI-Otw-UAE'!AG149+'T1-FDI-Otw-BHR'!AG149+'T1-FDI-Otw-KSA'!AG149+'T1-FDI-Otw-OMN'!AG149+'T1-FDI-Otw-QAT'!AG149+'T1-FDI-Otw-KWT'!AG149</f>
        <v>0</v>
      </c>
      <c r="AH149" s="220">
        <f>'T1-FDI-Otw-UAE'!AH149+'T1-FDI-Otw-BHR'!AH149+'T1-FDI-Otw-KSA'!AH149+'T1-FDI-Otw-OMN'!AH149+'T1-FDI-Otw-QAT'!AH149+'T1-FDI-Otw-KWT'!AH149</f>
        <v>0</v>
      </c>
      <c r="AI149" s="220">
        <f>'T1-FDI-Otw-UAE'!AI149+'T1-FDI-Otw-BHR'!AI149+'T1-FDI-Otw-KSA'!AI149+'T1-FDI-Otw-OMN'!AI149+'T1-FDI-Otw-QAT'!AI149+'T1-FDI-Otw-KWT'!AI149</f>
        <v>0</v>
      </c>
      <c r="AJ149" s="220">
        <f>'T1-FDI-Otw-UAE'!AJ149+'T1-FDI-Otw-BHR'!AJ149+'T1-FDI-Otw-KSA'!AJ149+'T1-FDI-Otw-OMN'!AJ149+'T1-FDI-Otw-QAT'!AJ149+'T1-FDI-Otw-KWT'!AJ149</f>
        <v>0</v>
      </c>
      <c r="AK149" s="220">
        <f>'T1-FDI-Otw-UAE'!AK149+'T1-FDI-Otw-BHR'!AK149+'T1-FDI-Otw-KSA'!AK149+'T1-FDI-Otw-OMN'!AK149+'T1-FDI-Otw-QAT'!AK149+'T1-FDI-Otw-KWT'!AK149</f>
        <v>0</v>
      </c>
      <c r="AL149" s="220">
        <f>'T1-FDI-Otw-UAE'!AL149+'T1-FDI-Otw-BHR'!AL149+'T1-FDI-Otw-KSA'!AL149+'T1-FDI-Otw-OMN'!AL149+'T1-FDI-Otw-QAT'!AL149+'T1-FDI-Otw-KWT'!AL149</f>
        <v>0</v>
      </c>
      <c r="AP149" s="206"/>
    </row>
    <row r="150" spans="1:42" x14ac:dyDescent="0.25">
      <c r="A150" s="236" t="str">
        <f t="shared" si="2"/>
        <v>Kuwait</v>
      </c>
      <c r="B150" s="206" t="s">
        <v>34</v>
      </c>
      <c r="C150" s="206" t="s">
        <v>33</v>
      </c>
      <c r="D150" s="222" t="s">
        <v>473</v>
      </c>
      <c r="E150">
        <v>273</v>
      </c>
      <c r="F150" s="225" t="s">
        <v>473</v>
      </c>
      <c r="G150" s="132" t="s">
        <v>472</v>
      </c>
      <c r="H150" s="224" t="s">
        <v>471</v>
      </c>
      <c r="I150" s="223" t="s">
        <v>470</v>
      </c>
      <c r="J150" s="212" t="s">
        <v>36</v>
      </c>
      <c r="K150" s="206" t="s">
        <v>3664</v>
      </c>
      <c r="L150" s="206">
        <v>13</v>
      </c>
      <c r="M150" s="206" t="s">
        <v>3658</v>
      </c>
      <c r="N150" s="206">
        <v>419</v>
      </c>
      <c r="O150" s="206" t="s">
        <v>3659</v>
      </c>
      <c r="P150" s="287"/>
      <c r="Q150" s="287"/>
      <c r="R150" s="287"/>
      <c r="S150" s="287"/>
      <c r="T150" s="287"/>
      <c r="U150" s="287"/>
      <c r="V150" s="287"/>
      <c r="W150" s="287"/>
      <c r="X150" s="287"/>
      <c r="Y150" s="220">
        <f>'T1-FDI-Otw-UAE'!Y150+'T1-FDI-Otw-BHR'!Y150+'T1-FDI-Otw-KSA'!Y150+'T1-FDI-Otw-OMN'!Y150+'T1-FDI-Otw-QAT'!Y150+'T1-FDI-Otw-KWT'!Y150</f>
        <v>31.789000000000001</v>
      </c>
      <c r="Z150" s="220">
        <f>'T1-FDI-Otw-UAE'!Z150+'T1-FDI-Otw-BHR'!Z150+'T1-FDI-Otw-KSA'!Z150+'T1-FDI-Otw-OMN'!Z150+'T1-FDI-Otw-QAT'!Z150+'T1-FDI-Otw-KWT'!Z150</f>
        <v>46.683</v>
      </c>
      <c r="AA150" s="220">
        <f>'T1-FDI-Otw-UAE'!AA150+'T1-FDI-Otw-BHR'!AA150+'T1-FDI-Otw-KSA'!AA150+'T1-FDI-Otw-OMN'!AA150+'T1-FDI-Otw-QAT'!AA150+'T1-FDI-Otw-KWT'!AA150</f>
        <v>14.585000000000001</v>
      </c>
      <c r="AB150" s="220">
        <f>'T1-FDI-Otw-UAE'!AB150+'T1-FDI-Otw-BHR'!AB150+'T1-FDI-Otw-KSA'!AB150+'T1-FDI-Otw-OMN'!AB150+'T1-FDI-Otw-QAT'!AB150+'T1-FDI-Otw-KWT'!AB150</f>
        <v>62.285000000000004</v>
      </c>
      <c r="AC150" s="220">
        <f>'T1-FDI-Otw-UAE'!AC150+'T1-FDI-Otw-BHR'!AC150+'T1-FDI-Otw-KSA'!AC150+'T1-FDI-Otw-OMN'!AC150+'T1-FDI-Otw-QAT'!AC150+'T1-FDI-Otw-KWT'!AC150</f>
        <v>67.806999999999988</v>
      </c>
      <c r="AD150" s="220">
        <f>'T1-FDI-Otw-UAE'!AD150+'T1-FDI-Otw-BHR'!AD150+'T1-FDI-Otw-KSA'!AD150+'T1-FDI-Otw-OMN'!AD150+'T1-FDI-Otw-QAT'!AD150+'T1-FDI-Otw-KWT'!AD150</f>
        <v>85.284000000000006</v>
      </c>
      <c r="AE150" s="220">
        <f>'T1-FDI-Otw-UAE'!AE150+'T1-FDI-Otw-BHR'!AE150+'T1-FDI-Otw-KSA'!AE150+'T1-FDI-Otw-OMN'!AE150+'T1-FDI-Otw-QAT'!AE150+'T1-FDI-Otw-KWT'!AE150</f>
        <v>126.84099999999999</v>
      </c>
      <c r="AF150" s="220">
        <f>'T1-FDI-Otw-UAE'!AF150+'T1-FDI-Otw-BHR'!AF150+'T1-FDI-Otw-KSA'!AF150+'T1-FDI-Otw-OMN'!AF150+'T1-FDI-Otw-QAT'!AF150+'T1-FDI-Otw-KWT'!AF150</f>
        <v>135.19399999999999</v>
      </c>
      <c r="AG150" s="220">
        <f>'T1-FDI-Otw-UAE'!AG150+'T1-FDI-Otw-BHR'!AG150+'T1-FDI-Otw-KSA'!AG150+'T1-FDI-Otw-OMN'!AG150+'T1-FDI-Otw-QAT'!AG150+'T1-FDI-Otw-KWT'!AG150</f>
        <v>151.92500000000001</v>
      </c>
      <c r="AH150" s="220">
        <f>'T1-FDI-Otw-UAE'!AH150+'T1-FDI-Otw-BHR'!AH150+'T1-FDI-Otw-KSA'!AH150+'T1-FDI-Otw-OMN'!AH150+'T1-FDI-Otw-QAT'!AH150+'T1-FDI-Otw-KWT'!AH150</f>
        <v>160.80700000000002</v>
      </c>
      <c r="AI150" s="220">
        <f>'T1-FDI-Otw-UAE'!AI150+'T1-FDI-Otw-BHR'!AI150+'T1-FDI-Otw-KSA'!AI150+'T1-FDI-Otw-OMN'!AI150+'T1-FDI-Otw-QAT'!AI150+'T1-FDI-Otw-KWT'!AI150</f>
        <v>187.827</v>
      </c>
      <c r="AJ150" s="220">
        <f>'T1-FDI-Otw-UAE'!AJ150+'T1-FDI-Otw-BHR'!AJ150+'T1-FDI-Otw-KSA'!AJ150+'T1-FDI-Otw-OMN'!AJ150+'T1-FDI-Otw-QAT'!AJ150+'T1-FDI-Otw-KWT'!AJ150</f>
        <v>245.60300000000001</v>
      </c>
      <c r="AK150" s="220">
        <f>'T1-FDI-Otw-UAE'!AK150+'T1-FDI-Otw-BHR'!AK150+'T1-FDI-Otw-KSA'!AK150+'T1-FDI-Otw-OMN'!AK150+'T1-FDI-Otw-QAT'!AK150+'T1-FDI-Otw-KWT'!AK150</f>
        <v>254.78399999999999</v>
      </c>
      <c r="AL150" s="220">
        <f>'T1-FDI-Otw-UAE'!AL150+'T1-FDI-Otw-BHR'!AL150+'T1-FDI-Otw-KSA'!AL150+'T1-FDI-Otw-OMN'!AL150+'T1-FDI-Otw-QAT'!AL150+'T1-FDI-Otw-KWT'!AL150</f>
        <v>267.63799999999998</v>
      </c>
      <c r="AP150" s="206"/>
    </row>
    <row r="151" spans="1:42" x14ac:dyDescent="0.25">
      <c r="A151" s="236" t="str">
        <f t="shared" si="2"/>
        <v>Kuwait</v>
      </c>
      <c r="B151" s="206" t="s">
        <v>34</v>
      </c>
      <c r="C151" s="206" t="s">
        <v>33</v>
      </c>
      <c r="D151" s="222" t="s">
        <v>469</v>
      </c>
      <c r="E151">
        <v>868</v>
      </c>
      <c r="F151" s="225" t="s">
        <v>468</v>
      </c>
      <c r="G151" s="132" t="s">
        <v>467</v>
      </c>
      <c r="H151" s="224" t="s">
        <v>466</v>
      </c>
      <c r="I151" s="223" t="s">
        <v>465</v>
      </c>
      <c r="J151" s="212" t="s">
        <v>36</v>
      </c>
      <c r="K151" s="206" t="s">
        <v>36</v>
      </c>
      <c r="L151" s="206" t="s">
        <v>36</v>
      </c>
      <c r="M151" s="206" t="s">
        <v>2238</v>
      </c>
      <c r="N151" s="206">
        <v>57</v>
      </c>
      <c r="O151" s="206" t="s">
        <v>3654</v>
      </c>
      <c r="P151" s="287"/>
      <c r="Q151" s="287"/>
      <c r="R151" s="287"/>
      <c r="S151" s="287"/>
      <c r="T151" s="287"/>
      <c r="U151" s="287"/>
      <c r="V151" s="287"/>
      <c r="W151" s="287"/>
      <c r="X151" s="287"/>
      <c r="Y151" s="220">
        <f>'T1-FDI-Otw-UAE'!Y151+'T1-FDI-Otw-BHR'!Y151+'T1-FDI-Otw-KSA'!Y151+'T1-FDI-Otw-OMN'!Y151+'T1-FDI-Otw-QAT'!Y151+'T1-FDI-Otw-KWT'!Y151</f>
        <v>0</v>
      </c>
      <c r="Z151" s="220">
        <f>'T1-FDI-Otw-UAE'!Z151+'T1-FDI-Otw-BHR'!Z151+'T1-FDI-Otw-KSA'!Z151+'T1-FDI-Otw-OMN'!Z151+'T1-FDI-Otw-QAT'!Z151+'T1-FDI-Otw-KWT'!Z151</f>
        <v>0</v>
      </c>
      <c r="AA151" s="220">
        <f>'T1-FDI-Otw-UAE'!AA151+'T1-FDI-Otw-BHR'!AA151+'T1-FDI-Otw-KSA'!AA151+'T1-FDI-Otw-OMN'!AA151+'T1-FDI-Otw-QAT'!AA151+'T1-FDI-Otw-KWT'!AA151</f>
        <v>0</v>
      </c>
      <c r="AB151" s="220">
        <f>'T1-FDI-Otw-UAE'!AB151+'T1-FDI-Otw-BHR'!AB151+'T1-FDI-Otw-KSA'!AB151+'T1-FDI-Otw-OMN'!AB151+'T1-FDI-Otw-QAT'!AB151+'T1-FDI-Otw-KWT'!AB151</f>
        <v>0</v>
      </c>
      <c r="AC151" s="220">
        <f>'T1-FDI-Otw-UAE'!AC151+'T1-FDI-Otw-BHR'!AC151+'T1-FDI-Otw-KSA'!AC151+'T1-FDI-Otw-OMN'!AC151+'T1-FDI-Otw-QAT'!AC151+'T1-FDI-Otw-KWT'!AC151</f>
        <v>0</v>
      </c>
      <c r="AD151" s="220">
        <f>'T1-FDI-Otw-UAE'!AD151+'T1-FDI-Otw-BHR'!AD151+'T1-FDI-Otw-KSA'!AD151+'T1-FDI-Otw-OMN'!AD151+'T1-FDI-Otw-QAT'!AD151+'T1-FDI-Otw-KWT'!AD151</f>
        <v>0</v>
      </c>
      <c r="AE151" s="220">
        <f>'T1-FDI-Otw-UAE'!AE151+'T1-FDI-Otw-BHR'!AE151+'T1-FDI-Otw-KSA'!AE151+'T1-FDI-Otw-OMN'!AE151+'T1-FDI-Otw-QAT'!AE151+'T1-FDI-Otw-KWT'!AE151</f>
        <v>0</v>
      </c>
      <c r="AF151" s="220">
        <f>'T1-FDI-Otw-UAE'!AF151+'T1-FDI-Otw-BHR'!AF151+'T1-FDI-Otw-KSA'!AF151+'T1-FDI-Otw-OMN'!AF151+'T1-FDI-Otw-QAT'!AF151+'T1-FDI-Otw-KWT'!AF151</f>
        <v>0</v>
      </c>
      <c r="AG151" s="220">
        <f>'T1-FDI-Otw-UAE'!AG151+'T1-FDI-Otw-BHR'!AG151+'T1-FDI-Otw-KSA'!AG151+'T1-FDI-Otw-OMN'!AG151+'T1-FDI-Otw-QAT'!AG151+'T1-FDI-Otw-KWT'!AG151</f>
        <v>0</v>
      </c>
      <c r="AH151" s="220">
        <f>'T1-FDI-Otw-UAE'!AH151+'T1-FDI-Otw-BHR'!AH151+'T1-FDI-Otw-KSA'!AH151+'T1-FDI-Otw-OMN'!AH151+'T1-FDI-Otw-QAT'!AH151+'T1-FDI-Otw-KWT'!AH151</f>
        <v>0</v>
      </c>
      <c r="AI151" s="220">
        <f>'T1-FDI-Otw-UAE'!AI151+'T1-FDI-Otw-BHR'!AI151+'T1-FDI-Otw-KSA'!AI151+'T1-FDI-Otw-OMN'!AI151+'T1-FDI-Otw-QAT'!AI151+'T1-FDI-Otw-KWT'!AI151</f>
        <v>0</v>
      </c>
      <c r="AJ151" s="220">
        <f>'T1-FDI-Otw-UAE'!AJ151+'T1-FDI-Otw-BHR'!AJ151+'T1-FDI-Otw-KSA'!AJ151+'T1-FDI-Otw-OMN'!AJ151+'T1-FDI-Otw-QAT'!AJ151+'T1-FDI-Otw-KWT'!AJ151</f>
        <v>0</v>
      </c>
      <c r="AK151" s="220">
        <f>'T1-FDI-Otw-UAE'!AK151+'T1-FDI-Otw-BHR'!AK151+'T1-FDI-Otw-KSA'!AK151+'T1-FDI-Otw-OMN'!AK151+'T1-FDI-Otw-QAT'!AK151+'T1-FDI-Otw-KWT'!AK151</f>
        <v>0</v>
      </c>
      <c r="AL151" s="220">
        <f>'T1-FDI-Otw-UAE'!AL151+'T1-FDI-Otw-BHR'!AL151+'T1-FDI-Otw-KSA'!AL151+'T1-FDI-Otw-OMN'!AL151+'T1-FDI-Otw-QAT'!AL151+'T1-FDI-Otw-KWT'!AL151</f>
        <v>0</v>
      </c>
      <c r="AP151" s="206"/>
    </row>
    <row r="152" spans="1:42" x14ac:dyDescent="0.25">
      <c r="A152" s="236" t="str">
        <f t="shared" si="2"/>
        <v>Kuwait</v>
      </c>
      <c r="B152" s="206" t="s">
        <v>34</v>
      </c>
      <c r="C152" s="206" t="s">
        <v>33</v>
      </c>
      <c r="D152" s="222" t="s">
        <v>464</v>
      </c>
      <c r="E152">
        <v>921</v>
      </c>
      <c r="F152" s="225" t="s">
        <v>463</v>
      </c>
      <c r="G152" s="132" t="s">
        <v>462</v>
      </c>
      <c r="H152" s="224" t="s">
        <v>461</v>
      </c>
      <c r="I152" s="223" t="s">
        <v>460</v>
      </c>
      <c r="J152" s="212" t="s">
        <v>36</v>
      </c>
      <c r="K152" s="206" t="s">
        <v>36</v>
      </c>
      <c r="L152" s="206" t="s">
        <v>36</v>
      </c>
      <c r="M152" s="206" t="s">
        <v>3663</v>
      </c>
      <c r="N152" s="206">
        <v>151</v>
      </c>
      <c r="O152" s="206" t="s">
        <v>3650</v>
      </c>
      <c r="P152" s="287"/>
      <c r="Q152" s="287"/>
      <c r="R152" s="287"/>
      <c r="S152" s="287"/>
      <c r="T152" s="287"/>
      <c r="U152" s="287"/>
      <c r="V152" s="287"/>
      <c r="W152" s="287"/>
      <c r="X152" s="287"/>
      <c r="Y152" s="220">
        <f>'T1-FDI-Otw-UAE'!Y152+'T1-FDI-Otw-BHR'!Y152+'T1-FDI-Otw-KSA'!Y152+'T1-FDI-Otw-OMN'!Y152+'T1-FDI-Otw-QAT'!Y152+'T1-FDI-Otw-KWT'!Y152</f>
        <v>14.524107364414</v>
      </c>
      <c r="Z152" s="220">
        <f>'T1-FDI-Otw-UAE'!Z152+'T1-FDI-Otw-BHR'!Z152+'T1-FDI-Otw-KSA'!Z152+'T1-FDI-Otw-OMN'!Z152+'T1-FDI-Otw-QAT'!Z152+'T1-FDI-Otw-KWT'!Z152</f>
        <v>11.065511395560199</v>
      </c>
      <c r="AA152" s="220">
        <f>'T1-FDI-Otw-UAE'!AA152+'T1-FDI-Otw-BHR'!AA152+'T1-FDI-Otw-KSA'!AA152+'T1-FDI-Otw-OMN'!AA152+'T1-FDI-Otw-QAT'!AA152+'T1-FDI-Otw-KWT'!AA152</f>
        <v>12.76689813122</v>
      </c>
      <c r="AB152" s="220">
        <f>'T1-FDI-Otw-UAE'!AB152+'T1-FDI-Otw-BHR'!AB152+'T1-FDI-Otw-KSA'!AB152+'T1-FDI-Otw-OMN'!AB152+'T1-FDI-Otw-QAT'!AB152+'T1-FDI-Otw-KWT'!AB152</f>
        <v>13.10334511216</v>
      </c>
      <c r="AC152" s="220">
        <f>'T1-FDI-Otw-UAE'!AC152+'T1-FDI-Otw-BHR'!AC152+'T1-FDI-Otw-KSA'!AC152+'T1-FDI-Otw-OMN'!AC152+'T1-FDI-Otw-QAT'!AC152+'T1-FDI-Otw-KWT'!AC152</f>
        <v>13.05693615585</v>
      </c>
      <c r="AD152" s="220">
        <f>'T1-FDI-Otw-UAE'!AD152+'T1-FDI-Otw-BHR'!AD152+'T1-FDI-Otw-KSA'!AD152+'T1-FDI-Otw-OMN'!AD152+'T1-FDI-Otw-QAT'!AD152+'T1-FDI-Otw-KWT'!AD152</f>
        <v>9.0002457290956013</v>
      </c>
      <c r="AE152" s="220">
        <f>'T1-FDI-Otw-UAE'!AE152+'T1-FDI-Otw-BHR'!AE152+'T1-FDI-Otw-KSA'!AE152+'T1-FDI-Otw-OMN'!AE152+'T1-FDI-Otw-QAT'!AE152+'T1-FDI-Otw-KWT'!AE152</f>
        <v>9.4309505837429999</v>
      </c>
      <c r="AF152" s="220">
        <f>'T1-FDI-Otw-UAE'!AF152+'T1-FDI-Otw-BHR'!AF152+'T1-FDI-Otw-KSA'!AF152+'T1-FDI-Otw-OMN'!AF152+'T1-FDI-Otw-QAT'!AF152+'T1-FDI-Otw-KWT'!AF152</f>
        <v>10.947897512414999</v>
      </c>
      <c r="AG152" s="220">
        <f>'T1-FDI-Otw-UAE'!AG152+'T1-FDI-Otw-BHR'!AG152+'T1-FDI-Otw-KSA'!AG152+'T1-FDI-Otw-OMN'!AG152+'T1-FDI-Otw-QAT'!AG152+'T1-FDI-Otw-KWT'!AG152</f>
        <v>13.576915282529999</v>
      </c>
      <c r="AH152" s="220">
        <f>'T1-FDI-Otw-UAE'!AH152+'T1-FDI-Otw-BHR'!AH152+'T1-FDI-Otw-KSA'!AH152+'T1-FDI-Otw-OMN'!AH152+'T1-FDI-Otw-QAT'!AH152+'T1-FDI-Otw-KWT'!AH152</f>
        <v>15.3287058199</v>
      </c>
      <c r="AI152" s="220">
        <f>'T1-FDI-Otw-UAE'!AI152+'T1-FDI-Otw-BHR'!AI152+'T1-FDI-Otw-KSA'!AI152+'T1-FDI-Otw-OMN'!AI152+'T1-FDI-Otw-QAT'!AI152+'T1-FDI-Otw-KWT'!AI152</f>
        <v>3.2332084557349998</v>
      </c>
      <c r="AJ152" s="220">
        <f>'T1-FDI-Otw-UAE'!AJ152+'T1-FDI-Otw-BHR'!AJ152+'T1-FDI-Otw-KSA'!AJ152+'T1-FDI-Otw-OMN'!AJ152+'T1-FDI-Otw-QAT'!AJ152+'T1-FDI-Otw-KWT'!AJ152</f>
        <v>5.2133507078600001</v>
      </c>
      <c r="AK152" s="220">
        <f>'T1-FDI-Otw-UAE'!AK152+'T1-FDI-Otw-BHR'!AK152+'T1-FDI-Otw-KSA'!AK152+'T1-FDI-Otw-OMN'!AK152+'T1-FDI-Otw-QAT'!AK152+'T1-FDI-Otw-KWT'!AK152</f>
        <v>8.3754264931000009</v>
      </c>
      <c r="AL152" s="220">
        <f>'T1-FDI-Otw-UAE'!AL152+'T1-FDI-Otw-BHR'!AL152+'T1-FDI-Otw-KSA'!AL152+'T1-FDI-Otw-OMN'!AL152+'T1-FDI-Otw-QAT'!AL152+'T1-FDI-Otw-KWT'!AL152</f>
        <v>11.323477185937532</v>
      </c>
      <c r="AP152" s="206"/>
    </row>
    <row r="153" spans="1:42" x14ac:dyDescent="0.25">
      <c r="A153" s="236" t="str">
        <f t="shared" si="2"/>
        <v>Kuwait</v>
      </c>
      <c r="B153" s="206" t="s">
        <v>34</v>
      </c>
      <c r="C153" s="206" t="s">
        <v>33</v>
      </c>
      <c r="D153" s="222" t="s">
        <v>459</v>
      </c>
      <c r="E153">
        <v>183</v>
      </c>
      <c r="F153" s="225" t="s">
        <v>459</v>
      </c>
      <c r="G153" s="132" t="s">
        <v>458</v>
      </c>
      <c r="H153" s="224" t="s">
        <v>457</v>
      </c>
      <c r="I153" s="223" t="s">
        <v>456</v>
      </c>
      <c r="J153" s="212" t="s">
        <v>36</v>
      </c>
      <c r="K153" s="206" t="s">
        <v>36</v>
      </c>
      <c r="L153" s="206" t="s">
        <v>36</v>
      </c>
      <c r="M153" s="206" t="s">
        <v>3662</v>
      </c>
      <c r="N153" s="206">
        <v>155</v>
      </c>
      <c r="O153" s="206" t="s">
        <v>3650</v>
      </c>
      <c r="P153" s="287"/>
      <c r="Q153" s="287"/>
      <c r="R153" s="287"/>
      <c r="S153" s="287"/>
      <c r="T153" s="287"/>
      <c r="U153" s="287"/>
      <c r="V153" s="287"/>
      <c r="W153" s="287"/>
      <c r="X153" s="287"/>
      <c r="Y153" s="220">
        <f>'T1-FDI-Otw-UAE'!Y153+'T1-FDI-Otw-BHR'!Y153+'T1-FDI-Otw-KSA'!Y153+'T1-FDI-Otw-OMN'!Y153+'T1-FDI-Otw-QAT'!Y153+'T1-FDI-Otw-KWT'!Y153</f>
        <v>0</v>
      </c>
      <c r="Z153" s="220">
        <f>'T1-FDI-Otw-UAE'!Z153+'T1-FDI-Otw-BHR'!Z153+'T1-FDI-Otw-KSA'!Z153+'T1-FDI-Otw-OMN'!Z153+'T1-FDI-Otw-QAT'!Z153+'T1-FDI-Otw-KWT'!Z153</f>
        <v>0</v>
      </c>
      <c r="AA153" s="220">
        <f>'T1-FDI-Otw-UAE'!AA153+'T1-FDI-Otw-BHR'!AA153+'T1-FDI-Otw-KSA'!AA153+'T1-FDI-Otw-OMN'!AA153+'T1-FDI-Otw-QAT'!AA153+'T1-FDI-Otw-KWT'!AA153</f>
        <v>0</v>
      </c>
      <c r="AB153" s="220">
        <f>'T1-FDI-Otw-UAE'!AB153+'T1-FDI-Otw-BHR'!AB153+'T1-FDI-Otw-KSA'!AB153+'T1-FDI-Otw-OMN'!AB153+'T1-FDI-Otw-QAT'!AB153+'T1-FDI-Otw-KWT'!AB153</f>
        <v>0</v>
      </c>
      <c r="AC153" s="220">
        <f>'T1-FDI-Otw-UAE'!AC153+'T1-FDI-Otw-BHR'!AC153+'T1-FDI-Otw-KSA'!AC153+'T1-FDI-Otw-OMN'!AC153+'T1-FDI-Otw-QAT'!AC153+'T1-FDI-Otw-KWT'!AC153</f>
        <v>0</v>
      </c>
      <c r="AD153" s="220">
        <f>'T1-FDI-Otw-UAE'!AD153+'T1-FDI-Otw-BHR'!AD153+'T1-FDI-Otw-KSA'!AD153+'T1-FDI-Otw-OMN'!AD153+'T1-FDI-Otw-QAT'!AD153+'T1-FDI-Otw-KWT'!AD153</f>
        <v>0</v>
      </c>
      <c r="AE153" s="220">
        <f>'T1-FDI-Otw-UAE'!AE153+'T1-FDI-Otw-BHR'!AE153+'T1-FDI-Otw-KSA'!AE153+'T1-FDI-Otw-OMN'!AE153+'T1-FDI-Otw-QAT'!AE153+'T1-FDI-Otw-KWT'!AE153</f>
        <v>0</v>
      </c>
      <c r="AF153" s="220">
        <f>'T1-FDI-Otw-UAE'!AF153+'T1-FDI-Otw-BHR'!AF153+'T1-FDI-Otw-KSA'!AF153+'T1-FDI-Otw-OMN'!AF153+'T1-FDI-Otw-QAT'!AF153+'T1-FDI-Otw-KWT'!AF153</f>
        <v>0</v>
      </c>
      <c r="AG153" s="220">
        <f>'T1-FDI-Otw-UAE'!AG153+'T1-FDI-Otw-BHR'!AG153+'T1-FDI-Otw-KSA'!AG153+'T1-FDI-Otw-OMN'!AG153+'T1-FDI-Otw-QAT'!AG153+'T1-FDI-Otw-KWT'!AG153</f>
        <v>0</v>
      </c>
      <c r="AH153" s="220">
        <f>'T1-FDI-Otw-UAE'!AH153+'T1-FDI-Otw-BHR'!AH153+'T1-FDI-Otw-KSA'!AH153+'T1-FDI-Otw-OMN'!AH153+'T1-FDI-Otw-QAT'!AH153+'T1-FDI-Otw-KWT'!AH153</f>
        <v>0</v>
      </c>
      <c r="AI153" s="220">
        <f>'T1-FDI-Otw-UAE'!AI153+'T1-FDI-Otw-BHR'!AI153+'T1-FDI-Otw-KSA'!AI153+'T1-FDI-Otw-OMN'!AI153+'T1-FDI-Otw-QAT'!AI153+'T1-FDI-Otw-KWT'!AI153</f>
        <v>0</v>
      </c>
      <c r="AJ153" s="220">
        <f>'T1-FDI-Otw-UAE'!AJ153+'T1-FDI-Otw-BHR'!AJ153+'T1-FDI-Otw-KSA'!AJ153+'T1-FDI-Otw-OMN'!AJ153+'T1-FDI-Otw-QAT'!AJ153+'T1-FDI-Otw-KWT'!AJ153</f>
        <v>0</v>
      </c>
      <c r="AK153" s="220">
        <f>'T1-FDI-Otw-UAE'!AK153+'T1-FDI-Otw-BHR'!AK153+'T1-FDI-Otw-KSA'!AK153+'T1-FDI-Otw-OMN'!AK153+'T1-FDI-Otw-QAT'!AK153+'T1-FDI-Otw-KWT'!AK153</f>
        <v>0</v>
      </c>
      <c r="AL153" s="220">
        <f>'T1-FDI-Otw-UAE'!AL153+'T1-FDI-Otw-BHR'!AL153+'T1-FDI-Otw-KSA'!AL153+'T1-FDI-Otw-OMN'!AL153+'T1-FDI-Otw-QAT'!AL153+'T1-FDI-Otw-KWT'!AL153</f>
        <v>0</v>
      </c>
      <c r="AP153" s="206"/>
    </row>
    <row r="154" spans="1:42" x14ac:dyDescent="0.25">
      <c r="A154" s="236" t="str">
        <f t="shared" si="2"/>
        <v>Kuwait</v>
      </c>
      <c r="B154" s="206" t="s">
        <v>34</v>
      </c>
      <c r="C154" s="206" t="s">
        <v>33</v>
      </c>
      <c r="D154" s="222" t="s">
        <v>455</v>
      </c>
      <c r="E154">
        <v>948</v>
      </c>
      <c r="F154" s="225" t="s">
        <v>455</v>
      </c>
      <c r="G154" s="132" t="s">
        <v>454</v>
      </c>
      <c r="H154" s="224" t="s">
        <v>453</v>
      </c>
      <c r="I154" s="223" t="s">
        <v>452</v>
      </c>
      <c r="J154" s="212" t="s">
        <v>36</v>
      </c>
      <c r="K154" s="206" t="s">
        <v>36</v>
      </c>
      <c r="L154" s="206" t="s">
        <v>36</v>
      </c>
      <c r="M154" s="206" t="s">
        <v>3670</v>
      </c>
      <c r="N154" s="206">
        <v>30</v>
      </c>
      <c r="O154" s="206" t="s">
        <v>3647</v>
      </c>
      <c r="P154" s="287"/>
      <c r="Q154" s="287"/>
      <c r="R154" s="287"/>
      <c r="S154" s="287"/>
      <c r="T154" s="287"/>
      <c r="U154" s="287"/>
      <c r="V154" s="287"/>
      <c r="W154" s="287"/>
      <c r="X154" s="287"/>
      <c r="Y154" s="220">
        <f>'T1-FDI-Otw-UAE'!Y154+'T1-FDI-Otw-BHR'!Y154+'T1-FDI-Otw-KSA'!Y154+'T1-FDI-Otw-OMN'!Y154+'T1-FDI-Otw-QAT'!Y154+'T1-FDI-Otw-KWT'!Y154</f>
        <v>0</v>
      </c>
      <c r="Z154" s="220">
        <f>'T1-FDI-Otw-UAE'!Z154+'T1-FDI-Otw-BHR'!Z154+'T1-FDI-Otw-KSA'!Z154+'T1-FDI-Otw-OMN'!Z154+'T1-FDI-Otw-QAT'!Z154+'T1-FDI-Otw-KWT'!Z154</f>
        <v>0.23830000000000001</v>
      </c>
      <c r="AA154" s="220">
        <f>'T1-FDI-Otw-UAE'!AA154+'T1-FDI-Otw-BHR'!AA154+'T1-FDI-Otw-KSA'!AA154+'T1-FDI-Otw-OMN'!AA154+'T1-FDI-Otw-QAT'!AA154+'T1-FDI-Otw-KWT'!AA154</f>
        <v>18.889466415109997</v>
      </c>
      <c r="AB154" s="220">
        <f>'T1-FDI-Otw-UAE'!AB154+'T1-FDI-Otw-BHR'!AB154+'T1-FDI-Otw-KSA'!AB154+'T1-FDI-Otw-OMN'!AB154+'T1-FDI-Otw-QAT'!AB154+'T1-FDI-Otw-KWT'!AB154</f>
        <v>29.921690345109997</v>
      </c>
      <c r="AC154" s="220">
        <f>'T1-FDI-Otw-UAE'!AC154+'T1-FDI-Otw-BHR'!AC154+'T1-FDI-Otw-KSA'!AC154+'T1-FDI-Otw-OMN'!AC154+'T1-FDI-Otw-QAT'!AC154+'T1-FDI-Otw-KWT'!AC154</f>
        <v>27.572693075109996</v>
      </c>
      <c r="AD154" s="220">
        <f>'T1-FDI-Otw-UAE'!AD154+'T1-FDI-Otw-BHR'!AD154+'T1-FDI-Otw-KSA'!AD154+'T1-FDI-Otw-OMN'!AD154+'T1-FDI-Otw-QAT'!AD154+'T1-FDI-Otw-KWT'!AD154</f>
        <v>30.257367635109997</v>
      </c>
      <c r="AE154" s="220">
        <f>'T1-FDI-Otw-UAE'!AE154+'T1-FDI-Otw-BHR'!AE154+'T1-FDI-Otw-KSA'!AE154+'T1-FDI-Otw-OMN'!AE154+'T1-FDI-Otw-QAT'!AE154+'T1-FDI-Otw-KWT'!AE154</f>
        <v>30.967065878009997</v>
      </c>
      <c r="AF154" s="220">
        <f>'T1-FDI-Otw-UAE'!AF154+'T1-FDI-Otw-BHR'!AF154+'T1-FDI-Otw-KSA'!AF154+'T1-FDI-Otw-OMN'!AF154+'T1-FDI-Otw-QAT'!AF154+'T1-FDI-Otw-KWT'!AF154</f>
        <v>32.589413757109995</v>
      </c>
      <c r="AG154" s="220">
        <f>'T1-FDI-Otw-UAE'!AG154+'T1-FDI-Otw-BHR'!AG154+'T1-FDI-Otw-KSA'!AG154+'T1-FDI-Otw-OMN'!AG154+'T1-FDI-Otw-QAT'!AG154+'T1-FDI-Otw-KWT'!AG154</f>
        <v>39.565790928700004</v>
      </c>
      <c r="AH154" s="220">
        <f>'T1-FDI-Otw-UAE'!AH154+'T1-FDI-Otw-BHR'!AH154+'T1-FDI-Otw-KSA'!AH154+'T1-FDI-Otw-OMN'!AH154+'T1-FDI-Otw-QAT'!AH154+'T1-FDI-Otw-KWT'!AH154</f>
        <v>40.846851027</v>
      </c>
      <c r="AI154" s="220">
        <f>'T1-FDI-Otw-UAE'!AI154+'T1-FDI-Otw-BHR'!AI154+'T1-FDI-Otw-KSA'!AI154+'T1-FDI-Otw-OMN'!AI154+'T1-FDI-Otw-QAT'!AI154+'T1-FDI-Otw-KWT'!AI154</f>
        <v>45.822009512000001</v>
      </c>
      <c r="AJ154" s="220">
        <f>'T1-FDI-Otw-UAE'!AJ154+'T1-FDI-Otw-BHR'!AJ154+'T1-FDI-Otw-KSA'!AJ154+'T1-FDI-Otw-OMN'!AJ154+'T1-FDI-Otw-QAT'!AJ154+'T1-FDI-Otw-KWT'!AJ154</f>
        <v>45.961270842000005</v>
      </c>
      <c r="AK154" s="220">
        <f>'T1-FDI-Otw-UAE'!AK154+'T1-FDI-Otw-BHR'!AK154+'T1-FDI-Otw-KSA'!AK154+'T1-FDI-Otw-OMN'!AK154+'T1-FDI-Otw-QAT'!AK154+'T1-FDI-Otw-KWT'!AK154</f>
        <v>48.386538971400007</v>
      </c>
      <c r="AL154" s="220">
        <f>'T1-FDI-Otw-UAE'!AL154+'T1-FDI-Otw-BHR'!AL154+'T1-FDI-Otw-KSA'!AL154+'T1-FDI-Otw-OMN'!AL154+'T1-FDI-Otw-QAT'!AL154+'T1-FDI-Otw-KWT'!AL154</f>
        <v>51.745278971397767</v>
      </c>
      <c r="AP154" s="206"/>
    </row>
    <row r="155" spans="1:42" x14ac:dyDescent="0.25">
      <c r="A155" s="236" t="str">
        <f t="shared" si="2"/>
        <v>Kuwait</v>
      </c>
      <c r="B155" s="206" t="s">
        <v>34</v>
      </c>
      <c r="C155" s="206" t="s">
        <v>33</v>
      </c>
      <c r="D155" s="222" t="s">
        <v>451</v>
      </c>
      <c r="E155">
        <v>943</v>
      </c>
      <c r="F155" s="225" t="s">
        <v>451</v>
      </c>
      <c r="G155" s="132" t="s">
        <v>450</v>
      </c>
      <c r="H155" s="224" t="s">
        <v>449</v>
      </c>
      <c r="I155" s="223" t="s">
        <v>448</v>
      </c>
      <c r="J155" s="212" t="s">
        <v>36</v>
      </c>
      <c r="K155" s="206" t="s">
        <v>36</v>
      </c>
      <c r="L155" s="206" t="s">
        <v>36</v>
      </c>
      <c r="M155" s="206" t="s">
        <v>3649</v>
      </c>
      <c r="N155" s="206">
        <v>39</v>
      </c>
      <c r="O155" s="206" t="s">
        <v>3650</v>
      </c>
      <c r="P155" s="287"/>
      <c r="Q155" s="287"/>
      <c r="R155" s="287"/>
      <c r="S155" s="287"/>
      <c r="T155" s="287"/>
      <c r="U155" s="287"/>
      <c r="V155" s="287"/>
      <c r="W155" s="287"/>
      <c r="X155" s="287"/>
      <c r="Y155" s="220">
        <f>'T1-FDI-Otw-UAE'!Y155+'T1-FDI-Otw-BHR'!Y155+'T1-FDI-Otw-KSA'!Y155+'T1-FDI-Otw-OMN'!Y155+'T1-FDI-Otw-QAT'!Y155+'T1-FDI-Otw-KWT'!Y155</f>
        <v>0</v>
      </c>
      <c r="Z155" s="220">
        <f>'T1-FDI-Otw-UAE'!Z155+'T1-FDI-Otw-BHR'!Z155+'T1-FDI-Otw-KSA'!Z155+'T1-FDI-Otw-OMN'!Z155+'T1-FDI-Otw-QAT'!Z155+'T1-FDI-Otw-KWT'!Z155</f>
        <v>22.154862763000001</v>
      </c>
      <c r="AA155" s="220">
        <f>'T1-FDI-Otw-UAE'!AA155+'T1-FDI-Otw-BHR'!AA155+'T1-FDI-Otw-KSA'!AA155+'T1-FDI-Otw-OMN'!AA155+'T1-FDI-Otw-QAT'!AA155+'T1-FDI-Otw-KWT'!AA155</f>
        <v>32.112628680099995</v>
      </c>
      <c r="AB155" s="220">
        <f>'T1-FDI-Otw-UAE'!AB155+'T1-FDI-Otw-BHR'!AB155+'T1-FDI-Otw-KSA'!AB155+'T1-FDI-Otw-OMN'!AB155+'T1-FDI-Otw-QAT'!AB155+'T1-FDI-Otw-KWT'!AB155</f>
        <v>54.183217203399998</v>
      </c>
      <c r="AC155" s="220">
        <f>'T1-FDI-Otw-UAE'!AC155+'T1-FDI-Otw-BHR'!AC155+'T1-FDI-Otw-KSA'!AC155+'T1-FDI-Otw-OMN'!AC155+'T1-FDI-Otw-QAT'!AC155+'T1-FDI-Otw-KWT'!AC155</f>
        <v>62.022929234199985</v>
      </c>
      <c r="AD155" s="220">
        <f>'T1-FDI-Otw-UAE'!AD155+'T1-FDI-Otw-BHR'!AD155+'T1-FDI-Otw-KSA'!AD155+'T1-FDI-Otw-OMN'!AD155+'T1-FDI-Otw-QAT'!AD155+'T1-FDI-Otw-KWT'!AD155</f>
        <v>62.468400717000002</v>
      </c>
      <c r="AE155" s="220">
        <f>'T1-FDI-Otw-UAE'!AE155+'T1-FDI-Otw-BHR'!AE155+'T1-FDI-Otw-KSA'!AE155+'T1-FDI-Otw-OMN'!AE155+'T1-FDI-Otw-QAT'!AE155+'T1-FDI-Otw-KWT'!AE155</f>
        <v>301.63996610000004</v>
      </c>
      <c r="AF155" s="220">
        <f>'T1-FDI-Otw-UAE'!AF155+'T1-FDI-Otw-BHR'!AF155+'T1-FDI-Otw-KSA'!AF155+'T1-FDI-Otw-OMN'!AF155+'T1-FDI-Otw-QAT'!AF155+'T1-FDI-Otw-KWT'!AF155</f>
        <v>335.38633026330001</v>
      </c>
      <c r="AG155" s="220">
        <f>'T1-FDI-Otw-UAE'!AG155+'T1-FDI-Otw-BHR'!AG155+'T1-FDI-Otw-KSA'!AG155+'T1-FDI-Otw-OMN'!AG155+'T1-FDI-Otw-QAT'!AG155+'T1-FDI-Otw-KWT'!AG155</f>
        <v>432.14795380000004</v>
      </c>
      <c r="AH155" s="220">
        <f>'T1-FDI-Otw-UAE'!AH155+'T1-FDI-Otw-BHR'!AH155+'T1-FDI-Otw-KSA'!AH155+'T1-FDI-Otw-OMN'!AH155+'T1-FDI-Otw-QAT'!AH155+'T1-FDI-Otw-KWT'!AH155</f>
        <v>271.14032880000002</v>
      </c>
      <c r="AI155" s="220">
        <f>'T1-FDI-Otw-UAE'!AI155+'T1-FDI-Otw-BHR'!AI155+'T1-FDI-Otw-KSA'!AI155+'T1-FDI-Otw-OMN'!AI155+'T1-FDI-Otw-QAT'!AI155+'T1-FDI-Otw-KWT'!AI155</f>
        <v>302.55007398210006</v>
      </c>
      <c r="AJ155" s="220">
        <f>'T1-FDI-Otw-UAE'!AJ155+'T1-FDI-Otw-BHR'!AJ155+'T1-FDI-Otw-KSA'!AJ155+'T1-FDI-Otw-OMN'!AJ155+'T1-FDI-Otw-QAT'!AJ155+'T1-FDI-Otw-KWT'!AJ155</f>
        <v>316.07159769800006</v>
      </c>
      <c r="AK155" s="220">
        <f>'T1-FDI-Otw-UAE'!AK155+'T1-FDI-Otw-BHR'!AK155+'T1-FDI-Otw-KSA'!AK155+'T1-FDI-Otw-OMN'!AK155+'T1-FDI-Otw-QAT'!AK155+'T1-FDI-Otw-KWT'!AK155</f>
        <v>297.17908879020001</v>
      </c>
      <c r="AL155" s="220">
        <f>'T1-FDI-Otw-UAE'!AL155+'T1-FDI-Otw-BHR'!AL155+'T1-FDI-Otw-KSA'!AL155+'T1-FDI-Otw-OMN'!AL155+'T1-FDI-Otw-QAT'!AL155+'T1-FDI-Otw-KWT'!AL155</f>
        <v>296.17012553650659</v>
      </c>
      <c r="AP155" s="206"/>
    </row>
    <row r="156" spans="1:42" x14ac:dyDescent="0.25">
      <c r="A156" s="236" t="str">
        <f t="shared" si="2"/>
        <v>Kuwait</v>
      </c>
      <c r="B156" s="206" t="s">
        <v>34</v>
      </c>
      <c r="C156" s="206" t="s">
        <v>33</v>
      </c>
      <c r="D156" s="222" t="s">
        <v>447</v>
      </c>
      <c r="E156">
        <v>351</v>
      </c>
      <c r="F156" s="225" t="s">
        <v>447</v>
      </c>
      <c r="G156" s="132" t="s">
        <v>446</v>
      </c>
      <c r="H156" s="224" t="s">
        <v>445</v>
      </c>
      <c r="I156" s="223" t="s">
        <v>444</v>
      </c>
      <c r="J156" s="212" t="s">
        <v>36</v>
      </c>
      <c r="K156" s="206" t="s">
        <v>3657</v>
      </c>
      <c r="L156" s="206">
        <v>29</v>
      </c>
      <c r="M156" s="206" t="s">
        <v>3658</v>
      </c>
      <c r="N156" s="206">
        <v>419</v>
      </c>
      <c r="O156" s="206" t="s">
        <v>3659</v>
      </c>
      <c r="P156" s="287"/>
      <c r="Q156" s="287"/>
      <c r="R156" s="287"/>
      <c r="S156" s="287"/>
      <c r="T156" s="287"/>
      <c r="U156" s="287"/>
      <c r="V156" s="287"/>
      <c r="W156" s="287"/>
      <c r="X156" s="287"/>
      <c r="Y156" s="220">
        <f>'T1-FDI-Otw-UAE'!Y156+'T1-FDI-Otw-BHR'!Y156+'T1-FDI-Otw-KSA'!Y156+'T1-FDI-Otw-OMN'!Y156+'T1-FDI-Otw-QAT'!Y156+'T1-FDI-Otw-KWT'!Y156</f>
        <v>0</v>
      </c>
      <c r="Z156" s="220">
        <f>'T1-FDI-Otw-UAE'!Z156+'T1-FDI-Otw-BHR'!Z156+'T1-FDI-Otw-KSA'!Z156+'T1-FDI-Otw-OMN'!Z156+'T1-FDI-Otw-QAT'!Z156+'T1-FDI-Otw-KWT'!Z156</f>
        <v>0</v>
      </c>
      <c r="AA156" s="220">
        <f>'T1-FDI-Otw-UAE'!AA156+'T1-FDI-Otw-BHR'!AA156+'T1-FDI-Otw-KSA'!AA156+'T1-FDI-Otw-OMN'!AA156+'T1-FDI-Otw-QAT'!AA156+'T1-FDI-Otw-KWT'!AA156</f>
        <v>0</v>
      </c>
      <c r="AB156" s="220">
        <f>'T1-FDI-Otw-UAE'!AB156+'T1-FDI-Otw-BHR'!AB156+'T1-FDI-Otw-KSA'!AB156+'T1-FDI-Otw-OMN'!AB156+'T1-FDI-Otw-QAT'!AB156+'T1-FDI-Otw-KWT'!AB156</f>
        <v>0</v>
      </c>
      <c r="AC156" s="220">
        <f>'T1-FDI-Otw-UAE'!AC156+'T1-FDI-Otw-BHR'!AC156+'T1-FDI-Otw-KSA'!AC156+'T1-FDI-Otw-OMN'!AC156+'T1-FDI-Otw-QAT'!AC156+'T1-FDI-Otw-KWT'!AC156</f>
        <v>0</v>
      </c>
      <c r="AD156" s="220">
        <f>'T1-FDI-Otw-UAE'!AD156+'T1-FDI-Otw-BHR'!AD156+'T1-FDI-Otw-KSA'!AD156+'T1-FDI-Otw-OMN'!AD156+'T1-FDI-Otw-QAT'!AD156+'T1-FDI-Otw-KWT'!AD156</f>
        <v>0</v>
      </c>
      <c r="AE156" s="220">
        <f>'T1-FDI-Otw-UAE'!AE156+'T1-FDI-Otw-BHR'!AE156+'T1-FDI-Otw-KSA'!AE156+'T1-FDI-Otw-OMN'!AE156+'T1-FDI-Otw-QAT'!AE156+'T1-FDI-Otw-KWT'!AE156</f>
        <v>0</v>
      </c>
      <c r="AF156" s="220">
        <f>'T1-FDI-Otw-UAE'!AF156+'T1-FDI-Otw-BHR'!AF156+'T1-FDI-Otw-KSA'!AF156+'T1-FDI-Otw-OMN'!AF156+'T1-FDI-Otw-QAT'!AF156+'T1-FDI-Otw-KWT'!AF156</f>
        <v>0</v>
      </c>
      <c r="AG156" s="220">
        <f>'T1-FDI-Otw-UAE'!AG156+'T1-FDI-Otw-BHR'!AG156+'T1-FDI-Otw-KSA'!AG156+'T1-FDI-Otw-OMN'!AG156+'T1-FDI-Otw-QAT'!AG156+'T1-FDI-Otw-KWT'!AG156</f>
        <v>0</v>
      </c>
      <c r="AH156" s="220">
        <f>'T1-FDI-Otw-UAE'!AH156+'T1-FDI-Otw-BHR'!AH156+'T1-FDI-Otw-KSA'!AH156+'T1-FDI-Otw-OMN'!AH156+'T1-FDI-Otw-QAT'!AH156+'T1-FDI-Otw-KWT'!AH156</f>
        <v>0</v>
      </c>
      <c r="AI156" s="220">
        <f>'T1-FDI-Otw-UAE'!AI156+'T1-FDI-Otw-BHR'!AI156+'T1-FDI-Otw-KSA'!AI156+'T1-FDI-Otw-OMN'!AI156+'T1-FDI-Otw-QAT'!AI156+'T1-FDI-Otw-KWT'!AI156</f>
        <v>0</v>
      </c>
      <c r="AJ156" s="220">
        <f>'T1-FDI-Otw-UAE'!AJ156+'T1-FDI-Otw-BHR'!AJ156+'T1-FDI-Otw-KSA'!AJ156+'T1-FDI-Otw-OMN'!AJ156+'T1-FDI-Otw-QAT'!AJ156+'T1-FDI-Otw-KWT'!AJ156</f>
        <v>0</v>
      </c>
      <c r="AK156" s="220">
        <f>'T1-FDI-Otw-UAE'!AK156+'T1-FDI-Otw-BHR'!AK156+'T1-FDI-Otw-KSA'!AK156+'T1-FDI-Otw-OMN'!AK156+'T1-FDI-Otw-QAT'!AK156+'T1-FDI-Otw-KWT'!AK156</f>
        <v>0</v>
      </c>
      <c r="AL156" s="220">
        <f>'T1-FDI-Otw-UAE'!AL156+'T1-FDI-Otw-BHR'!AL156+'T1-FDI-Otw-KSA'!AL156+'T1-FDI-Otw-OMN'!AL156+'T1-FDI-Otw-QAT'!AL156+'T1-FDI-Otw-KWT'!AL156</f>
        <v>0</v>
      </c>
      <c r="AP156" s="206"/>
    </row>
    <row r="157" spans="1:42" x14ac:dyDescent="0.25">
      <c r="A157" s="236" t="str">
        <f t="shared" si="2"/>
        <v>Kuwait</v>
      </c>
      <c r="B157" s="206" t="s">
        <v>34</v>
      </c>
      <c r="C157" s="206" t="s">
        <v>33</v>
      </c>
      <c r="D157" s="222" t="s">
        <v>443</v>
      </c>
      <c r="E157">
        <v>686</v>
      </c>
      <c r="F157" s="225" t="s">
        <v>443</v>
      </c>
      <c r="G157" s="132" t="s">
        <v>442</v>
      </c>
      <c r="H157" s="224" t="s">
        <v>441</v>
      </c>
      <c r="I157" s="223" t="s">
        <v>440</v>
      </c>
      <c r="J157" s="212" t="s">
        <v>36</v>
      </c>
      <c r="K157" s="206" t="s">
        <v>36</v>
      </c>
      <c r="L157" s="206" t="s">
        <v>36</v>
      </c>
      <c r="M157" s="206" t="s">
        <v>3651</v>
      </c>
      <c r="N157" s="206">
        <v>15</v>
      </c>
      <c r="O157" s="206" t="s">
        <v>3652</v>
      </c>
      <c r="P157" s="287"/>
      <c r="Q157" s="287"/>
      <c r="R157" s="287"/>
      <c r="S157" s="287"/>
      <c r="T157" s="287"/>
      <c r="U157" s="287"/>
      <c r="V157" s="287"/>
      <c r="W157" s="287"/>
      <c r="X157" s="287"/>
      <c r="Y157" s="220">
        <f>'T1-FDI-Otw-UAE'!Y157+'T1-FDI-Otw-BHR'!Y157+'T1-FDI-Otw-KSA'!Y157+'T1-FDI-Otw-OMN'!Y157+'T1-FDI-Otw-QAT'!Y157+'T1-FDI-Otw-KWT'!Y157</f>
        <v>977.91143068669999</v>
      </c>
      <c r="Z157" s="220">
        <f>'T1-FDI-Otw-UAE'!Z157+'T1-FDI-Otw-BHR'!Z157+'T1-FDI-Otw-KSA'!Z157+'T1-FDI-Otw-OMN'!Z157+'T1-FDI-Otw-QAT'!Z157+'T1-FDI-Otw-KWT'!Z157</f>
        <v>549.20268585639997</v>
      </c>
      <c r="AA157" s="220">
        <f>'T1-FDI-Otw-UAE'!AA157+'T1-FDI-Otw-BHR'!AA157+'T1-FDI-Otw-KSA'!AA157+'T1-FDI-Otw-OMN'!AA157+'T1-FDI-Otw-QAT'!AA157+'T1-FDI-Otw-KWT'!AA157</f>
        <v>828.42230947799999</v>
      </c>
      <c r="AB157" s="220">
        <f>'T1-FDI-Otw-UAE'!AB157+'T1-FDI-Otw-BHR'!AB157+'T1-FDI-Otw-KSA'!AB157+'T1-FDI-Otw-OMN'!AB157+'T1-FDI-Otw-QAT'!AB157+'T1-FDI-Otw-KWT'!AB157</f>
        <v>803.689677577</v>
      </c>
      <c r="AC157" s="220">
        <f>'T1-FDI-Otw-UAE'!AC157+'T1-FDI-Otw-BHR'!AC157+'T1-FDI-Otw-KSA'!AC157+'T1-FDI-Otw-OMN'!AC157+'T1-FDI-Otw-QAT'!AC157+'T1-FDI-Otw-KWT'!AC157</f>
        <v>2119.82018475</v>
      </c>
      <c r="AD157" s="220">
        <f>'T1-FDI-Otw-UAE'!AD157+'T1-FDI-Otw-BHR'!AD157+'T1-FDI-Otw-KSA'!AD157+'T1-FDI-Otw-OMN'!AD157+'T1-FDI-Otw-QAT'!AD157+'T1-FDI-Otw-KWT'!AD157</f>
        <v>7785.2681520200003</v>
      </c>
      <c r="AE157" s="220">
        <f>'T1-FDI-Otw-UAE'!AE157+'T1-FDI-Otw-BHR'!AE157+'T1-FDI-Otw-KSA'!AE157+'T1-FDI-Otw-OMN'!AE157+'T1-FDI-Otw-QAT'!AE157+'T1-FDI-Otw-KWT'!AE157</f>
        <v>8365.4113940000007</v>
      </c>
      <c r="AF157" s="220">
        <f>'T1-FDI-Otw-UAE'!AF157+'T1-FDI-Otw-BHR'!AF157+'T1-FDI-Otw-KSA'!AF157+'T1-FDI-Otw-OMN'!AF157+'T1-FDI-Otw-QAT'!AF157+'T1-FDI-Otw-KWT'!AF157</f>
        <v>10565.074172499997</v>
      </c>
      <c r="AG157" s="220">
        <f>'T1-FDI-Otw-UAE'!AG157+'T1-FDI-Otw-BHR'!AG157+'T1-FDI-Otw-KSA'!AG157+'T1-FDI-Otw-OMN'!AG157+'T1-FDI-Otw-QAT'!AG157+'T1-FDI-Otw-KWT'!AG157</f>
        <v>11319.604110105</v>
      </c>
      <c r="AH157" s="220">
        <f>'T1-FDI-Otw-UAE'!AH157+'T1-FDI-Otw-BHR'!AH157+'T1-FDI-Otw-KSA'!AH157+'T1-FDI-Otw-OMN'!AH157+'T1-FDI-Otw-QAT'!AH157+'T1-FDI-Otw-KWT'!AH157</f>
        <v>11178.768571099998</v>
      </c>
      <c r="AI157" s="220">
        <f>'T1-FDI-Otw-UAE'!AI157+'T1-FDI-Otw-BHR'!AI157+'T1-FDI-Otw-KSA'!AI157+'T1-FDI-Otw-OMN'!AI157+'T1-FDI-Otw-QAT'!AI157+'T1-FDI-Otw-KWT'!AI157</f>
        <v>11912.682911</v>
      </c>
      <c r="AJ157" s="220">
        <f>'T1-FDI-Otw-UAE'!AJ157+'T1-FDI-Otw-BHR'!AJ157+'T1-FDI-Otw-KSA'!AJ157+'T1-FDI-Otw-OMN'!AJ157+'T1-FDI-Otw-QAT'!AJ157+'T1-FDI-Otw-KWT'!AJ157</f>
        <v>12625.270223510001</v>
      </c>
      <c r="AK157" s="220">
        <f>'T1-FDI-Otw-UAE'!AK157+'T1-FDI-Otw-BHR'!AK157+'T1-FDI-Otw-KSA'!AK157+'T1-FDI-Otw-OMN'!AK157+'T1-FDI-Otw-QAT'!AK157+'T1-FDI-Otw-KWT'!AK157</f>
        <v>12562.670456399999</v>
      </c>
      <c r="AL157" s="220">
        <f>'T1-FDI-Otw-UAE'!AL157+'T1-FDI-Otw-BHR'!AL157+'T1-FDI-Otw-KSA'!AL157+'T1-FDI-Otw-OMN'!AL157+'T1-FDI-Otw-QAT'!AL157+'T1-FDI-Otw-KWT'!AL157</f>
        <v>9151.0255041574128</v>
      </c>
      <c r="AP157" s="206"/>
    </row>
    <row r="158" spans="1:42" x14ac:dyDescent="0.25">
      <c r="A158" s="236" t="str">
        <f t="shared" si="2"/>
        <v>Kuwait</v>
      </c>
      <c r="B158" s="206" t="s">
        <v>34</v>
      </c>
      <c r="C158" s="206" t="s">
        <v>33</v>
      </c>
      <c r="D158" s="222" t="s">
        <v>439</v>
      </c>
      <c r="E158">
        <v>688</v>
      </c>
      <c r="F158" s="225" t="s">
        <v>438</v>
      </c>
      <c r="G158" s="132" t="s">
        <v>437</v>
      </c>
      <c r="H158" s="224" t="s">
        <v>436</v>
      </c>
      <c r="I158" s="223" t="s">
        <v>435</v>
      </c>
      <c r="J158" s="212" t="s">
        <v>36</v>
      </c>
      <c r="K158" s="206" t="s">
        <v>3668</v>
      </c>
      <c r="L158" s="206">
        <v>14</v>
      </c>
      <c r="M158" s="206" t="s">
        <v>3656</v>
      </c>
      <c r="N158" s="206">
        <v>202</v>
      </c>
      <c r="O158" s="206" t="s">
        <v>3652</v>
      </c>
      <c r="P158" s="287"/>
      <c r="Q158" s="287"/>
      <c r="R158" s="287"/>
      <c r="S158" s="287"/>
      <c r="T158" s="287"/>
      <c r="U158" s="287"/>
      <c r="V158" s="287"/>
      <c r="W158" s="287"/>
      <c r="X158" s="287"/>
      <c r="Y158" s="220">
        <f>'T1-FDI-Otw-UAE'!Y158+'T1-FDI-Otw-BHR'!Y158+'T1-FDI-Otw-KSA'!Y158+'T1-FDI-Otw-OMN'!Y158+'T1-FDI-Otw-QAT'!Y158+'T1-FDI-Otw-KWT'!Y158</f>
        <v>-43.594021079000001</v>
      </c>
      <c r="Z158" s="220">
        <f>'T1-FDI-Otw-UAE'!Z158+'T1-FDI-Otw-BHR'!Z158+'T1-FDI-Otw-KSA'!Z158+'T1-FDI-Otw-OMN'!Z158+'T1-FDI-Otw-QAT'!Z158+'T1-FDI-Otw-KWT'!Z158</f>
        <v>-453.87708779600001</v>
      </c>
      <c r="AA158" s="220">
        <f>'T1-FDI-Otw-UAE'!AA158+'T1-FDI-Otw-BHR'!AA158+'T1-FDI-Otw-KSA'!AA158+'T1-FDI-Otw-OMN'!AA158+'T1-FDI-Otw-QAT'!AA158+'T1-FDI-Otw-KWT'!AA158</f>
        <v>1097.5937990899999</v>
      </c>
      <c r="AB158" s="220">
        <f>'T1-FDI-Otw-UAE'!AB158+'T1-FDI-Otw-BHR'!AB158+'T1-FDI-Otw-KSA'!AB158+'T1-FDI-Otw-OMN'!AB158+'T1-FDI-Otw-QAT'!AB158+'T1-FDI-Otw-KWT'!AB158</f>
        <v>2369.7585261509998</v>
      </c>
      <c r="AC158" s="220">
        <f>'T1-FDI-Otw-UAE'!AC158+'T1-FDI-Otw-BHR'!AC158+'T1-FDI-Otw-KSA'!AC158+'T1-FDI-Otw-OMN'!AC158+'T1-FDI-Otw-QAT'!AC158+'T1-FDI-Otw-KWT'!AC158</f>
        <v>4428.7997254699994</v>
      </c>
      <c r="AD158" s="220">
        <f>'T1-FDI-Otw-UAE'!AD158+'T1-FDI-Otw-BHR'!AD158+'T1-FDI-Otw-KSA'!AD158+'T1-FDI-Otw-OMN'!AD158+'T1-FDI-Otw-QAT'!AD158+'T1-FDI-Otw-KWT'!AD158</f>
        <v>5922.5897352599995</v>
      </c>
      <c r="AE158" s="220">
        <f>'T1-FDI-Otw-UAE'!AE158+'T1-FDI-Otw-BHR'!AE158+'T1-FDI-Otw-KSA'!AE158+'T1-FDI-Otw-OMN'!AE158+'T1-FDI-Otw-QAT'!AE158+'T1-FDI-Otw-KWT'!AE158</f>
        <v>7753.5693655500008</v>
      </c>
      <c r="AF158" s="220">
        <f>'T1-FDI-Otw-UAE'!AF158+'T1-FDI-Otw-BHR'!AF158+'T1-FDI-Otw-KSA'!AF158+'T1-FDI-Otw-OMN'!AF158+'T1-FDI-Otw-QAT'!AF158+'T1-FDI-Otw-KWT'!AF158</f>
        <v>7463.1935991400005</v>
      </c>
      <c r="AG158" s="220">
        <f>'T1-FDI-Otw-UAE'!AG158+'T1-FDI-Otw-BHR'!AG158+'T1-FDI-Otw-KSA'!AG158+'T1-FDI-Otw-OMN'!AG158+'T1-FDI-Otw-QAT'!AG158+'T1-FDI-Otw-KWT'!AG158</f>
        <v>7447.5055606899996</v>
      </c>
      <c r="AH158" s="220">
        <f>'T1-FDI-Otw-UAE'!AH158+'T1-FDI-Otw-BHR'!AH158+'T1-FDI-Otw-KSA'!AH158+'T1-FDI-Otw-OMN'!AH158+'T1-FDI-Otw-QAT'!AH158+'T1-FDI-Otw-KWT'!AH158</f>
        <v>8185.88768557</v>
      </c>
      <c r="AI158" s="220">
        <f>'T1-FDI-Otw-UAE'!AI158+'T1-FDI-Otw-BHR'!AI158+'T1-FDI-Otw-KSA'!AI158+'T1-FDI-Otw-OMN'!AI158+'T1-FDI-Otw-QAT'!AI158+'T1-FDI-Otw-KWT'!AI158</f>
        <v>4773.6863589299992</v>
      </c>
      <c r="AJ158" s="220">
        <f>'T1-FDI-Otw-UAE'!AJ158+'T1-FDI-Otw-BHR'!AJ158+'T1-FDI-Otw-KSA'!AJ158+'T1-FDI-Otw-OMN'!AJ158+'T1-FDI-Otw-QAT'!AJ158+'T1-FDI-Otw-KWT'!AJ158</f>
        <v>7624.9618207310004</v>
      </c>
      <c r="AK158" s="220">
        <f>'T1-FDI-Otw-UAE'!AK158+'T1-FDI-Otw-BHR'!AK158+'T1-FDI-Otw-KSA'!AK158+'T1-FDI-Otw-OMN'!AK158+'T1-FDI-Otw-QAT'!AK158+'T1-FDI-Otw-KWT'!AK158</f>
        <v>10875.121132249998</v>
      </c>
      <c r="AL158" s="220">
        <f>'T1-FDI-Otw-UAE'!AL158+'T1-FDI-Otw-BHR'!AL158+'T1-FDI-Otw-KSA'!AL158+'T1-FDI-Otw-OMN'!AL158+'T1-FDI-Otw-QAT'!AL158+'T1-FDI-Otw-KWT'!AL158</f>
        <v>11676.979241020001</v>
      </c>
      <c r="AP158" s="206"/>
    </row>
    <row r="159" spans="1:42" x14ac:dyDescent="0.25">
      <c r="A159" s="236" t="str">
        <f t="shared" si="2"/>
        <v>Kuwait</v>
      </c>
      <c r="B159" s="206" t="s">
        <v>34</v>
      </c>
      <c r="C159" s="206" t="s">
        <v>33</v>
      </c>
      <c r="D159" s="222" t="s">
        <v>434</v>
      </c>
      <c r="E159">
        <v>518</v>
      </c>
      <c r="F159" s="225" t="s">
        <v>434</v>
      </c>
      <c r="G159" s="132" t="s">
        <v>433</v>
      </c>
      <c r="H159" s="224" t="s">
        <v>432</v>
      </c>
      <c r="I159" s="223" t="s">
        <v>431</v>
      </c>
      <c r="J159" s="212" t="s">
        <v>36</v>
      </c>
      <c r="K159" s="206" t="s">
        <v>36</v>
      </c>
      <c r="L159" s="206" t="s">
        <v>36</v>
      </c>
      <c r="M159" s="206" t="s">
        <v>3669</v>
      </c>
      <c r="N159" s="206">
        <v>35</v>
      </c>
      <c r="O159" s="206" t="s">
        <v>3647</v>
      </c>
      <c r="P159" s="287"/>
      <c r="Q159" s="287"/>
      <c r="R159" s="287"/>
      <c r="S159" s="287"/>
      <c r="T159" s="287"/>
      <c r="U159" s="287"/>
      <c r="V159" s="287"/>
      <c r="W159" s="287"/>
      <c r="X159" s="287"/>
      <c r="Y159" s="220">
        <f>'T1-FDI-Otw-UAE'!Y159+'T1-FDI-Otw-BHR'!Y159+'T1-FDI-Otw-KSA'!Y159+'T1-FDI-Otw-OMN'!Y159+'T1-FDI-Otw-QAT'!Y159+'T1-FDI-Otw-KWT'!Y159</f>
        <v>0</v>
      </c>
      <c r="Z159" s="220">
        <f>'T1-FDI-Otw-UAE'!Z159+'T1-FDI-Otw-BHR'!Z159+'T1-FDI-Otw-KSA'!Z159+'T1-FDI-Otw-OMN'!Z159+'T1-FDI-Otw-QAT'!Z159+'T1-FDI-Otw-KWT'!Z159</f>
        <v>0</v>
      </c>
      <c r="AA159" s="220">
        <f>'T1-FDI-Otw-UAE'!AA159+'T1-FDI-Otw-BHR'!AA159+'T1-FDI-Otw-KSA'!AA159+'T1-FDI-Otw-OMN'!AA159+'T1-FDI-Otw-QAT'!AA159+'T1-FDI-Otw-KWT'!AA159</f>
        <v>0</v>
      </c>
      <c r="AB159" s="220">
        <f>'T1-FDI-Otw-UAE'!AB159+'T1-FDI-Otw-BHR'!AB159+'T1-FDI-Otw-KSA'!AB159+'T1-FDI-Otw-OMN'!AB159+'T1-FDI-Otw-QAT'!AB159+'T1-FDI-Otw-KWT'!AB159</f>
        <v>0</v>
      </c>
      <c r="AC159" s="220">
        <f>'T1-FDI-Otw-UAE'!AC159+'T1-FDI-Otw-BHR'!AC159+'T1-FDI-Otw-KSA'!AC159+'T1-FDI-Otw-OMN'!AC159+'T1-FDI-Otw-QAT'!AC159+'T1-FDI-Otw-KWT'!AC159</f>
        <v>0</v>
      </c>
      <c r="AD159" s="220">
        <f>'T1-FDI-Otw-UAE'!AD159+'T1-FDI-Otw-BHR'!AD159+'T1-FDI-Otw-KSA'!AD159+'T1-FDI-Otw-OMN'!AD159+'T1-FDI-Otw-QAT'!AD159+'T1-FDI-Otw-KWT'!AD159</f>
        <v>0</v>
      </c>
      <c r="AE159" s="220">
        <f>'T1-FDI-Otw-UAE'!AE159+'T1-FDI-Otw-BHR'!AE159+'T1-FDI-Otw-KSA'!AE159+'T1-FDI-Otw-OMN'!AE159+'T1-FDI-Otw-QAT'!AE159+'T1-FDI-Otw-KWT'!AE159</f>
        <v>0</v>
      </c>
      <c r="AF159" s="220">
        <f>'T1-FDI-Otw-UAE'!AF159+'T1-FDI-Otw-BHR'!AF159+'T1-FDI-Otw-KSA'!AF159+'T1-FDI-Otw-OMN'!AF159+'T1-FDI-Otw-QAT'!AF159+'T1-FDI-Otw-KWT'!AF159</f>
        <v>3.5</v>
      </c>
      <c r="AG159" s="220">
        <f>'T1-FDI-Otw-UAE'!AG159+'T1-FDI-Otw-BHR'!AG159+'T1-FDI-Otw-KSA'!AG159+'T1-FDI-Otw-OMN'!AG159+'T1-FDI-Otw-QAT'!AG159+'T1-FDI-Otw-KWT'!AG159</f>
        <v>3.5</v>
      </c>
      <c r="AH159" s="220">
        <f>'T1-FDI-Otw-UAE'!AH159+'T1-FDI-Otw-BHR'!AH159+'T1-FDI-Otw-KSA'!AH159+'T1-FDI-Otw-OMN'!AH159+'T1-FDI-Otw-QAT'!AH159+'T1-FDI-Otw-KWT'!AH159</f>
        <v>3.9</v>
      </c>
      <c r="AI159" s="220">
        <f>'T1-FDI-Otw-UAE'!AI159+'T1-FDI-Otw-BHR'!AI159+'T1-FDI-Otw-KSA'!AI159+'T1-FDI-Otw-OMN'!AI159+'T1-FDI-Otw-QAT'!AI159+'T1-FDI-Otw-KWT'!AI159</f>
        <v>4.7</v>
      </c>
      <c r="AJ159" s="220">
        <f>'T1-FDI-Otw-UAE'!AJ159+'T1-FDI-Otw-BHR'!AJ159+'T1-FDI-Otw-KSA'!AJ159+'T1-FDI-Otw-OMN'!AJ159+'T1-FDI-Otw-QAT'!AJ159+'T1-FDI-Otw-KWT'!AJ159</f>
        <v>0</v>
      </c>
      <c r="AK159" s="220">
        <f>'T1-FDI-Otw-UAE'!AK159+'T1-FDI-Otw-BHR'!AK159+'T1-FDI-Otw-KSA'!AK159+'T1-FDI-Otw-OMN'!AK159+'T1-FDI-Otw-QAT'!AK159+'T1-FDI-Otw-KWT'!AK159</f>
        <v>0</v>
      </c>
      <c r="AL159" s="220">
        <f>'T1-FDI-Otw-UAE'!AL159+'T1-FDI-Otw-BHR'!AL159+'T1-FDI-Otw-KSA'!AL159+'T1-FDI-Otw-OMN'!AL159+'T1-FDI-Otw-QAT'!AL159+'T1-FDI-Otw-KWT'!AL159</f>
        <v>0</v>
      </c>
      <c r="AP159" s="206"/>
    </row>
    <row r="160" spans="1:42" x14ac:dyDescent="0.25">
      <c r="A160" s="236" t="str">
        <f t="shared" si="2"/>
        <v>Kuwait</v>
      </c>
      <c r="B160" s="206" t="s">
        <v>34</v>
      </c>
      <c r="C160" s="206" t="s">
        <v>33</v>
      </c>
      <c r="D160" s="222" t="s">
        <v>430</v>
      </c>
      <c r="E160">
        <v>728</v>
      </c>
      <c r="F160" s="225" t="s">
        <v>430</v>
      </c>
      <c r="G160" s="132" t="s">
        <v>429</v>
      </c>
      <c r="H160" s="224" t="s">
        <v>428</v>
      </c>
      <c r="I160" s="223" t="s">
        <v>427</v>
      </c>
      <c r="J160" s="212" t="s">
        <v>36</v>
      </c>
      <c r="K160" s="206" t="s">
        <v>3667</v>
      </c>
      <c r="L160" s="206">
        <v>18</v>
      </c>
      <c r="M160" s="206" t="s">
        <v>3656</v>
      </c>
      <c r="N160" s="206">
        <v>202</v>
      </c>
      <c r="O160" s="206" t="s">
        <v>3652</v>
      </c>
      <c r="P160" s="287"/>
      <c r="Q160" s="287"/>
      <c r="R160" s="287"/>
      <c r="S160" s="287"/>
      <c r="T160" s="287"/>
      <c r="U160" s="287"/>
      <c r="V160" s="287"/>
      <c r="W160" s="287"/>
      <c r="X160" s="287"/>
      <c r="Y160" s="220">
        <f>'T1-FDI-Otw-UAE'!Y160+'T1-FDI-Otw-BHR'!Y160+'T1-FDI-Otw-KSA'!Y160+'T1-FDI-Otw-OMN'!Y160+'T1-FDI-Otw-QAT'!Y160+'T1-FDI-Otw-KWT'!Y160</f>
        <v>0</v>
      </c>
      <c r="Z160" s="220">
        <f>'T1-FDI-Otw-UAE'!Z160+'T1-FDI-Otw-BHR'!Z160+'T1-FDI-Otw-KSA'!Z160+'T1-FDI-Otw-OMN'!Z160+'T1-FDI-Otw-QAT'!Z160+'T1-FDI-Otw-KWT'!Z160</f>
        <v>0</v>
      </c>
      <c r="AA160" s="220">
        <f>'T1-FDI-Otw-UAE'!AA160+'T1-FDI-Otw-BHR'!AA160+'T1-FDI-Otw-KSA'!AA160+'T1-FDI-Otw-OMN'!AA160+'T1-FDI-Otw-QAT'!AA160+'T1-FDI-Otw-KWT'!AA160</f>
        <v>0</v>
      </c>
      <c r="AB160" s="220">
        <f>'T1-FDI-Otw-UAE'!AB160+'T1-FDI-Otw-BHR'!AB160+'T1-FDI-Otw-KSA'!AB160+'T1-FDI-Otw-OMN'!AB160+'T1-FDI-Otw-QAT'!AB160+'T1-FDI-Otw-KWT'!AB160</f>
        <v>0</v>
      </c>
      <c r="AC160" s="220">
        <f>'T1-FDI-Otw-UAE'!AC160+'T1-FDI-Otw-BHR'!AC160+'T1-FDI-Otw-KSA'!AC160+'T1-FDI-Otw-OMN'!AC160+'T1-FDI-Otw-QAT'!AC160+'T1-FDI-Otw-KWT'!AC160</f>
        <v>0</v>
      </c>
      <c r="AD160" s="220">
        <f>'T1-FDI-Otw-UAE'!AD160+'T1-FDI-Otw-BHR'!AD160+'T1-FDI-Otw-KSA'!AD160+'T1-FDI-Otw-OMN'!AD160+'T1-FDI-Otw-QAT'!AD160+'T1-FDI-Otw-KWT'!AD160</f>
        <v>0</v>
      </c>
      <c r="AE160" s="220">
        <f>'T1-FDI-Otw-UAE'!AE160+'T1-FDI-Otw-BHR'!AE160+'T1-FDI-Otw-KSA'!AE160+'T1-FDI-Otw-OMN'!AE160+'T1-FDI-Otw-QAT'!AE160+'T1-FDI-Otw-KWT'!AE160</f>
        <v>0</v>
      </c>
      <c r="AF160" s="220">
        <f>'T1-FDI-Otw-UAE'!AF160+'T1-FDI-Otw-BHR'!AF160+'T1-FDI-Otw-KSA'!AF160+'T1-FDI-Otw-OMN'!AF160+'T1-FDI-Otw-QAT'!AF160+'T1-FDI-Otw-KWT'!AF160</f>
        <v>0</v>
      </c>
      <c r="AG160" s="220">
        <f>'T1-FDI-Otw-UAE'!AG160+'T1-FDI-Otw-BHR'!AG160+'T1-FDI-Otw-KSA'!AG160+'T1-FDI-Otw-OMN'!AG160+'T1-FDI-Otw-QAT'!AG160+'T1-FDI-Otw-KWT'!AG160</f>
        <v>0</v>
      </c>
      <c r="AH160" s="220">
        <f>'T1-FDI-Otw-UAE'!AH160+'T1-FDI-Otw-BHR'!AH160+'T1-FDI-Otw-KSA'!AH160+'T1-FDI-Otw-OMN'!AH160+'T1-FDI-Otw-QAT'!AH160+'T1-FDI-Otw-KWT'!AH160</f>
        <v>0</v>
      </c>
      <c r="AI160" s="220">
        <f>'T1-FDI-Otw-UAE'!AI160+'T1-FDI-Otw-BHR'!AI160+'T1-FDI-Otw-KSA'!AI160+'T1-FDI-Otw-OMN'!AI160+'T1-FDI-Otw-QAT'!AI160+'T1-FDI-Otw-KWT'!AI160</f>
        <v>0</v>
      </c>
      <c r="AJ160" s="220">
        <f>'T1-FDI-Otw-UAE'!AJ160+'T1-FDI-Otw-BHR'!AJ160+'T1-FDI-Otw-KSA'!AJ160+'T1-FDI-Otw-OMN'!AJ160+'T1-FDI-Otw-QAT'!AJ160+'T1-FDI-Otw-KWT'!AJ160</f>
        <v>0</v>
      </c>
      <c r="AK160" s="220">
        <f>'T1-FDI-Otw-UAE'!AK160+'T1-FDI-Otw-BHR'!AK160+'T1-FDI-Otw-KSA'!AK160+'T1-FDI-Otw-OMN'!AK160+'T1-FDI-Otw-QAT'!AK160+'T1-FDI-Otw-KWT'!AK160</f>
        <v>0</v>
      </c>
      <c r="AL160" s="220">
        <f>'T1-FDI-Otw-UAE'!AL160+'T1-FDI-Otw-BHR'!AL160+'T1-FDI-Otw-KSA'!AL160+'T1-FDI-Otw-OMN'!AL160+'T1-FDI-Otw-QAT'!AL160+'T1-FDI-Otw-KWT'!AL160</f>
        <v>0</v>
      </c>
      <c r="AP160" s="206"/>
    </row>
    <row r="161" spans="1:42" x14ac:dyDescent="0.25">
      <c r="A161" s="236" t="str">
        <f t="shared" si="2"/>
        <v>Kuwait</v>
      </c>
      <c r="B161" s="206" t="s">
        <v>34</v>
      </c>
      <c r="C161" s="206" t="s">
        <v>33</v>
      </c>
      <c r="D161" s="222" t="s">
        <v>426</v>
      </c>
      <c r="E161">
        <v>836</v>
      </c>
      <c r="F161" s="225" t="s">
        <v>425</v>
      </c>
      <c r="G161" s="132" t="s">
        <v>424</v>
      </c>
      <c r="H161" s="224" t="s">
        <v>423</v>
      </c>
      <c r="I161" s="223" t="s">
        <v>422</v>
      </c>
      <c r="J161" s="212" t="s">
        <v>36</v>
      </c>
      <c r="K161" s="206" t="s">
        <v>36</v>
      </c>
      <c r="L161" s="206" t="s">
        <v>36</v>
      </c>
      <c r="M161" s="206" t="s">
        <v>2238</v>
      </c>
      <c r="N161" s="206">
        <v>57</v>
      </c>
      <c r="O161" s="206" t="s">
        <v>3654</v>
      </c>
      <c r="P161" s="287"/>
      <c r="Q161" s="287"/>
      <c r="R161" s="287"/>
      <c r="S161" s="287"/>
      <c r="T161" s="287"/>
      <c r="U161" s="287"/>
      <c r="V161" s="287"/>
      <c r="W161" s="287"/>
      <c r="X161" s="287"/>
      <c r="Y161" s="220">
        <f>'T1-FDI-Otw-UAE'!Y161+'T1-FDI-Otw-BHR'!Y161+'T1-FDI-Otw-KSA'!Y161+'T1-FDI-Otw-OMN'!Y161+'T1-FDI-Otw-QAT'!Y161+'T1-FDI-Otw-KWT'!Y161</f>
        <v>0</v>
      </c>
      <c r="Z161" s="220">
        <f>'T1-FDI-Otw-UAE'!Z161+'T1-FDI-Otw-BHR'!Z161+'T1-FDI-Otw-KSA'!Z161+'T1-FDI-Otw-OMN'!Z161+'T1-FDI-Otw-QAT'!Z161+'T1-FDI-Otw-KWT'!Z161</f>
        <v>0</v>
      </c>
      <c r="AA161" s="220">
        <f>'T1-FDI-Otw-UAE'!AA161+'T1-FDI-Otw-BHR'!AA161+'T1-FDI-Otw-KSA'!AA161+'T1-FDI-Otw-OMN'!AA161+'T1-FDI-Otw-QAT'!AA161+'T1-FDI-Otw-KWT'!AA161</f>
        <v>0</v>
      </c>
      <c r="AB161" s="220">
        <f>'T1-FDI-Otw-UAE'!AB161+'T1-FDI-Otw-BHR'!AB161+'T1-FDI-Otw-KSA'!AB161+'T1-FDI-Otw-OMN'!AB161+'T1-FDI-Otw-QAT'!AB161+'T1-FDI-Otw-KWT'!AB161</f>
        <v>0</v>
      </c>
      <c r="AC161" s="220">
        <f>'T1-FDI-Otw-UAE'!AC161+'T1-FDI-Otw-BHR'!AC161+'T1-FDI-Otw-KSA'!AC161+'T1-FDI-Otw-OMN'!AC161+'T1-FDI-Otw-QAT'!AC161+'T1-FDI-Otw-KWT'!AC161</f>
        <v>0</v>
      </c>
      <c r="AD161" s="220">
        <f>'T1-FDI-Otw-UAE'!AD161+'T1-FDI-Otw-BHR'!AD161+'T1-FDI-Otw-KSA'!AD161+'T1-FDI-Otw-OMN'!AD161+'T1-FDI-Otw-QAT'!AD161+'T1-FDI-Otw-KWT'!AD161</f>
        <v>0</v>
      </c>
      <c r="AE161" s="220">
        <f>'T1-FDI-Otw-UAE'!AE161+'T1-FDI-Otw-BHR'!AE161+'T1-FDI-Otw-KSA'!AE161+'T1-FDI-Otw-OMN'!AE161+'T1-FDI-Otw-QAT'!AE161+'T1-FDI-Otw-KWT'!AE161</f>
        <v>0</v>
      </c>
      <c r="AF161" s="220">
        <f>'T1-FDI-Otw-UAE'!AF161+'T1-FDI-Otw-BHR'!AF161+'T1-FDI-Otw-KSA'!AF161+'T1-FDI-Otw-OMN'!AF161+'T1-FDI-Otw-QAT'!AF161+'T1-FDI-Otw-KWT'!AF161</f>
        <v>0</v>
      </c>
      <c r="AG161" s="220">
        <f>'T1-FDI-Otw-UAE'!AG161+'T1-FDI-Otw-BHR'!AG161+'T1-FDI-Otw-KSA'!AG161+'T1-FDI-Otw-OMN'!AG161+'T1-FDI-Otw-QAT'!AG161+'T1-FDI-Otw-KWT'!AG161</f>
        <v>0</v>
      </c>
      <c r="AH161" s="220">
        <f>'T1-FDI-Otw-UAE'!AH161+'T1-FDI-Otw-BHR'!AH161+'T1-FDI-Otw-KSA'!AH161+'T1-FDI-Otw-OMN'!AH161+'T1-FDI-Otw-QAT'!AH161+'T1-FDI-Otw-KWT'!AH161</f>
        <v>0</v>
      </c>
      <c r="AI161" s="220">
        <f>'T1-FDI-Otw-UAE'!AI161+'T1-FDI-Otw-BHR'!AI161+'T1-FDI-Otw-KSA'!AI161+'T1-FDI-Otw-OMN'!AI161+'T1-FDI-Otw-QAT'!AI161+'T1-FDI-Otw-KWT'!AI161</f>
        <v>0</v>
      </c>
      <c r="AJ161" s="220">
        <f>'T1-FDI-Otw-UAE'!AJ161+'T1-FDI-Otw-BHR'!AJ161+'T1-FDI-Otw-KSA'!AJ161+'T1-FDI-Otw-OMN'!AJ161+'T1-FDI-Otw-QAT'!AJ161+'T1-FDI-Otw-KWT'!AJ161</f>
        <v>0</v>
      </c>
      <c r="AK161" s="220">
        <f>'T1-FDI-Otw-UAE'!AK161+'T1-FDI-Otw-BHR'!AK161+'T1-FDI-Otw-KSA'!AK161+'T1-FDI-Otw-OMN'!AK161+'T1-FDI-Otw-QAT'!AK161+'T1-FDI-Otw-KWT'!AK161</f>
        <v>0</v>
      </c>
      <c r="AL161" s="220">
        <f>'T1-FDI-Otw-UAE'!AL161+'T1-FDI-Otw-BHR'!AL161+'T1-FDI-Otw-KSA'!AL161+'T1-FDI-Otw-OMN'!AL161+'T1-FDI-Otw-QAT'!AL161+'T1-FDI-Otw-KWT'!AL161</f>
        <v>0</v>
      </c>
      <c r="AP161" s="206"/>
    </row>
    <row r="162" spans="1:42" x14ac:dyDescent="0.25">
      <c r="A162" s="236" t="str">
        <f t="shared" si="2"/>
        <v>Kuwait</v>
      </c>
      <c r="B162" s="206" t="s">
        <v>34</v>
      </c>
      <c r="C162" s="206" t="s">
        <v>33</v>
      </c>
      <c r="D162" s="222" t="s">
        <v>421</v>
      </c>
      <c r="E162">
        <v>558</v>
      </c>
      <c r="F162" s="225" t="s">
        <v>421</v>
      </c>
      <c r="G162" s="132" t="s">
        <v>420</v>
      </c>
      <c r="H162" s="224" t="s">
        <v>419</v>
      </c>
      <c r="I162" s="223" t="s">
        <v>418</v>
      </c>
      <c r="J162" s="212" t="s">
        <v>36</v>
      </c>
      <c r="K162" s="206" t="s">
        <v>36</v>
      </c>
      <c r="L162" s="206" t="s">
        <v>36</v>
      </c>
      <c r="M162" s="206" t="s">
        <v>3648</v>
      </c>
      <c r="N162" s="206">
        <v>34</v>
      </c>
      <c r="O162" s="206" t="s">
        <v>3647</v>
      </c>
      <c r="P162" s="287"/>
      <c r="Q162" s="287"/>
      <c r="R162" s="287"/>
      <c r="S162" s="287"/>
      <c r="T162" s="287"/>
      <c r="U162" s="287"/>
      <c r="V162" s="287"/>
      <c r="W162" s="287"/>
      <c r="X162" s="287"/>
      <c r="Y162" s="220">
        <f>'T1-FDI-Otw-UAE'!Y162+'T1-FDI-Otw-BHR'!Y162+'T1-FDI-Otw-KSA'!Y162+'T1-FDI-Otw-OMN'!Y162+'T1-FDI-Otw-QAT'!Y162+'T1-FDI-Otw-KWT'!Y162</f>
        <v>21.02525524</v>
      </c>
      <c r="Z162" s="220">
        <f>'T1-FDI-Otw-UAE'!Z162+'T1-FDI-Otw-BHR'!Z162+'T1-FDI-Otw-KSA'!Z162+'T1-FDI-Otw-OMN'!Z162+'T1-FDI-Otw-QAT'!Z162+'T1-FDI-Otw-KWT'!Z162</f>
        <v>33.452616890000002</v>
      </c>
      <c r="AA162" s="220">
        <f>'T1-FDI-Otw-UAE'!AA162+'T1-FDI-Otw-BHR'!AA162+'T1-FDI-Otw-KSA'!AA162+'T1-FDI-Otw-OMN'!AA162+'T1-FDI-Otw-QAT'!AA162+'T1-FDI-Otw-KWT'!AA162</f>
        <v>34.363021869999997</v>
      </c>
      <c r="AB162" s="220">
        <f>'T1-FDI-Otw-UAE'!AB162+'T1-FDI-Otw-BHR'!AB162+'T1-FDI-Otw-KSA'!AB162+'T1-FDI-Otw-OMN'!AB162+'T1-FDI-Otw-QAT'!AB162+'T1-FDI-Otw-KWT'!AB162</f>
        <v>8.8202393279999995</v>
      </c>
      <c r="AC162" s="220">
        <f>'T1-FDI-Otw-UAE'!AC162+'T1-FDI-Otw-BHR'!AC162+'T1-FDI-Otw-KSA'!AC162+'T1-FDI-Otw-OMN'!AC162+'T1-FDI-Otw-QAT'!AC162+'T1-FDI-Otw-KWT'!AC162</f>
        <v>7.7114978370000005</v>
      </c>
      <c r="AD162" s="220">
        <f>'T1-FDI-Otw-UAE'!AD162+'T1-FDI-Otw-BHR'!AD162+'T1-FDI-Otw-KSA'!AD162+'T1-FDI-Otw-OMN'!AD162+'T1-FDI-Otw-QAT'!AD162+'T1-FDI-Otw-KWT'!AD162</f>
        <v>7.6913815590000008</v>
      </c>
      <c r="AE162" s="220">
        <f>'T1-FDI-Otw-UAE'!AE162+'T1-FDI-Otw-BHR'!AE162+'T1-FDI-Otw-KSA'!AE162+'T1-FDI-Otw-OMN'!AE162+'T1-FDI-Otw-QAT'!AE162+'T1-FDI-Otw-KWT'!AE162</f>
        <v>7.3671947810000002</v>
      </c>
      <c r="AF162" s="220">
        <f>'T1-FDI-Otw-UAE'!AF162+'T1-FDI-Otw-BHR'!AF162+'T1-FDI-Otw-KSA'!AF162+'T1-FDI-Otw-OMN'!AF162+'T1-FDI-Otw-QAT'!AF162+'T1-FDI-Otw-KWT'!AF162</f>
        <v>0.87944444440000002</v>
      </c>
      <c r="AG162" s="220">
        <f>'T1-FDI-Otw-UAE'!AG162+'T1-FDI-Otw-BHR'!AG162+'T1-FDI-Otw-KSA'!AG162+'T1-FDI-Otw-OMN'!AG162+'T1-FDI-Otw-QAT'!AG162+'T1-FDI-Otw-KWT'!AG162</f>
        <v>37.923263720000001</v>
      </c>
      <c r="AH162" s="220">
        <f>'T1-FDI-Otw-UAE'!AH162+'T1-FDI-Otw-BHR'!AH162+'T1-FDI-Otw-KSA'!AH162+'T1-FDI-Otw-OMN'!AH162+'T1-FDI-Otw-QAT'!AH162+'T1-FDI-Otw-KWT'!AH162</f>
        <v>51.633344919999999</v>
      </c>
      <c r="AI162" s="220">
        <f>'T1-FDI-Otw-UAE'!AI162+'T1-FDI-Otw-BHR'!AI162+'T1-FDI-Otw-KSA'!AI162+'T1-FDI-Otw-OMN'!AI162+'T1-FDI-Otw-QAT'!AI162+'T1-FDI-Otw-KWT'!AI162</f>
        <v>60.523389229190002</v>
      </c>
      <c r="AJ162" s="220">
        <f>'T1-FDI-Otw-UAE'!AJ162+'T1-FDI-Otw-BHR'!AJ162+'T1-FDI-Otw-KSA'!AJ162+'T1-FDI-Otw-OMN'!AJ162+'T1-FDI-Otw-QAT'!AJ162+'T1-FDI-Otw-KWT'!AJ162</f>
        <v>60.858012496359997</v>
      </c>
      <c r="AK162" s="220">
        <f>'T1-FDI-Otw-UAE'!AK162+'T1-FDI-Otw-BHR'!AK162+'T1-FDI-Otw-KSA'!AK162+'T1-FDI-Otw-OMN'!AK162+'T1-FDI-Otw-QAT'!AK162+'T1-FDI-Otw-KWT'!AK162</f>
        <v>68.848718233469995</v>
      </c>
      <c r="AL162" s="220">
        <f>'T1-FDI-Otw-UAE'!AL162+'T1-FDI-Otw-BHR'!AL162+'T1-FDI-Otw-KSA'!AL162+'T1-FDI-Otw-OMN'!AL162+'T1-FDI-Otw-QAT'!AL162+'T1-FDI-Otw-KWT'!AL162</f>
        <v>81.053221847199993</v>
      </c>
      <c r="AP162" s="206"/>
    </row>
    <row r="163" spans="1:42" x14ac:dyDescent="0.25">
      <c r="A163" s="236" t="str">
        <f t="shared" si="2"/>
        <v>Kuwait</v>
      </c>
      <c r="B163" s="206" t="s">
        <v>34</v>
      </c>
      <c r="C163" s="206" t="s">
        <v>33</v>
      </c>
      <c r="D163" s="222" t="s">
        <v>417</v>
      </c>
      <c r="E163">
        <v>353</v>
      </c>
      <c r="F163" s="231" t="s">
        <v>417</v>
      </c>
      <c r="G163" s="139">
        <v>530</v>
      </c>
      <c r="H163" s="230" t="s">
        <v>416</v>
      </c>
      <c r="I163" s="229" t="s">
        <v>415</v>
      </c>
      <c r="J163" s="212" t="s">
        <v>36</v>
      </c>
      <c r="K163" s="226" t="str">
        <f>K119</f>
        <v>Caribbean</v>
      </c>
      <c r="L163" s="226">
        <f>L119</f>
        <v>29</v>
      </c>
      <c r="M163" s="226" t="str">
        <f>M119</f>
        <v>Latin America and the Caribbean</v>
      </c>
      <c r="N163" s="226">
        <f>N119</f>
        <v>419</v>
      </c>
      <c r="O163" s="226" t="str">
        <f>O119</f>
        <v>Americas</v>
      </c>
      <c r="P163" s="287"/>
      <c r="Q163" s="287"/>
      <c r="R163" s="287"/>
      <c r="S163" s="287"/>
      <c r="T163" s="287"/>
      <c r="U163" s="287"/>
      <c r="V163" s="287"/>
      <c r="W163" s="287"/>
      <c r="X163" s="287"/>
      <c r="Y163" s="220">
        <f>'T1-FDI-Otw-UAE'!Y163+'T1-FDI-Otw-BHR'!Y163+'T1-FDI-Otw-KSA'!Y163+'T1-FDI-Otw-OMN'!Y163+'T1-FDI-Otw-QAT'!Y163+'T1-FDI-Otw-KWT'!Y163</f>
        <v>0.3609465624</v>
      </c>
      <c r="Z163" s="220">
        <f>'T1-FDI-Otw-UAE'!Z163+'T1-FDI-Otw-BHR'!Z163+'T1-FDI-Otw-KSA'!Z163+'T1-FDI-Otw-OMN'!Z163+'T1-FDI-Otw-QAT'!Z163+'T1-FDI-Otw-KWT'!Z163</f>
        <v>0</v>
      </c>
      <c r="AA163" s="220">
        <f>'T1-FDI-Otw-UAE'!AA163+'T1-FDI-Otw-BHR'!AA163+'T1-FDI-Otw-KSA'!AA163+'T1-FDI-Otw-OMN'!AA163+'T1-FDI-Otw-QAT'!AA163+'T1-FDI-Otw-KWT'!AA163</f>
        <v>0</v>
      </c>
      <c r="AB163" s="220">
        <f>'T1-FDI-Otw-UAE'!AB163+'T1-FDI-Otw-BHR'!AB163+'T1-FDI-Otw-KSA'!AB163+'T1-FDI-Otw-OMN'!AB163+'T1-FDI-Otw-QAT'!AB163+'T1-FDI-Otw-KWT'!AB163</f>
        <v>0</v>
      </c>
      <c r="AC163" s="220">
        <f>'T1-FDI-Otw-UAE'!AC163+'T1-FDI-Otw-BHR'!AC163+'T1-FDI-Otw-KSA'!AC163+'T1-FDI-Otw-OMN'!AC163+'T1-FDI-Otw-QAT'!AC163+'T1-FDI-Otw-KWT'!AC163</f>
        <v>0</v>
      </c>
      <c r="AD163" s="220">
        <f>'T1-FDI-Otw-UAE'!AD163+'T1-FDI-Otw-BHR'!AD163+'T1-FDI-Otw-KSA'!AD163+'T1-FDI-Otw-OMN'!AD163+'T1-FDI-Otw-QAT'!AD163+'T1-FDI-Otw-KWT'!AD163</f>
        <v>0</v>
      </c>
      <c r="AE163" s="220">
        <f>'T1-FDI-Otw-UAE'!AE163+'T1-FDI-Otw-BHR'!AE163+'T1-FDI-Otw-KSA'!AE163+'T1-FDI-Otw-OMN'!AE163+'T1-FDI-Otw-QAT'!AE163+'T1-FDI-Otw-KWT'!AE163</f>
        <v>0</v>
      </c>
      <c r="AF163" s="220">
        <f>'T1-FDI-Otw-UAE'!AF163+'T1-FDI-Otw-BHR'!AF163+'T1-FDI-Otw-KSA'!AF163+'T1-FDI-Otw-OMN'!AF163+'T1-FDI-Otw-QAT'!AF163+'T1-FDI-Otw-KWT'!AF163</f>
        <v>0</v>
      </c>
      <c r="AG163" s="220">
        <f>'T1-FDI-Otw-UAE'!AG163+'T1-FDI-Otw-BHR'!AG163+'T1-FDI-Otw-KSA'!AG163+'T1-FDI-Otw-OMN'!AG163+'T1-FDI-Otw-QAT'!AG163+'T1-FDI-Otw-KWT'!AG163</f>
        <v>0</v>
      </c>
      <c r="AH163" s="220">
        <f>'T1-FDI-Otw-UAE'!AH163+'T1-FDI-Otw-BHR'!AH163+'T1-FDI-Otw-KSA'!AH163+'T1-FDI-Otw-OMN'!AH163+'T1-FDI-Otw-QAT'!AH163+'T1-FDI-Otw-KWT'!AH163</f>
        <v>0</v>
      </c>
      <c r="AI163" s="220">
        <f>'T1-FDI-Otw-UAE'!AI163+'T1-FDI-Otw-BHR'!AI163+'T1-FDI-Otw-KSA'!AI163+'T1-FDI-Otw-OMN'!AI163+'T1-FDI-Otw-QAT'!AI163+'T1-FDI-Otw-KWT'!AI163</f>
        <v>0</v>
      </c>
      <c r="AJ163" s="220">
        <f>'T1-FDI-Otw-UAE'!AJ163+'T1-FDI-Otw-BHR'!AJ163+'T1-FDI-Otw-KSA'!AJ163+'T1-FDI-Otw-OMN'!AJ163+'T1-FDI-Otw-QAT'!AJ163+'T1-FDI-Otw-KWT'!AJ163</f>
        <v>0</v>
      </c>
      <c r="AK163" s="220">
        <f>'T1-FDI-Otw-UAE'!AK163+'T1-FDI-Otw-BHR'!AK163+'T1-FDI-Otw-KSA'!AK163+'T1-FDI-Otw-OMN'!AK163+'T1-FDI-Otw-QAT'!AK163+'T1-FDI-Otw-KWT'!AK163</f>
        <v>0</v>
      </c>
      <c r="AL163" s="220">
        <f>'T1-FDI-Otw-UAE'!AL163+'T1-FDI-Otw-BHR'!AL163+'T1-FDI-Otw-KSA'!AL163+'T1-FDI-Otw-OMN'!AL163+'T1-FDI-Otw-QAT'!AL163+'T1-FDI-Otw-KWT'!AL163</f>
        <v>0</v>
      </c>
      <c r="AP163" s="226"/>
    </row>
    <row r="164" spans="1:42" x14ac:dyDescent="0.25">
      <c r="A164" s="236" t="str">
        <f t="shared" si="2"/>
        <v>Kuwait</v>
      </c>
      <c r="B164" s="206" t="s">
        <v>34</v>
      </c>
      <c r="C164" s="206" t="s">
        <v>33</v>
      </c>
      <c r="D164" s="222" t="s">
        <v>414</v>
      </c>
      <c r="E164">
        <v>138</v>
      </c>
      <c r="F164" s="225" t="s">
        <v>413</v>
      </c>
      <c r="G164" s="132" t="s">
        <v>412</v>
      </c>
      <c r="H164" s="224" t="s">
        <v>411</v>
      </c>
      <c r="I164" s="223" t="s">
        <v>410</v>
      </c>
      <c r="J164" s="212" t="s">
        <v>31</v>
      </c>
      <c r="K164" s="206" t="s">
        <v>36</v>
      </c>
      <c r="L164" s="206" t="s">
        <v>36</v>
      </c>
      <c r="M164" s="206" t="s">
        <v>3662</v>
      </c>
      <c r="N164" s="206">
        <v>155</v>
      </c>
      <c r="O164" s="206" t="s">
        <v>3650</v>
      </c>
      <c r="P164" s="287"/>
      <c r="Q164" s="287"/>
      <c r="R164" s="287"/>
      <c r="S164" s="287"/>
      <c r="T164" s="287"/>
      <c r="U164" s="287"/>
      <c r="V164" s="287"/>
      <c r="W164" s="287"/>
      <c r="X164" s="287"/>
      <c r="Y164" s="220">
        <f>'T1-FDI-Otw-UAE'!Y164+'T1-FDI-Otw-BHR'!Y164+'T1-FDI-Otw-KSA'!Y164+'T1-FDI-Otw-OMN'!Y164+'T1-FDI-Otw-QAT'!Y164+'T1-FDI-Otw-KWT'!Y164</f>
        <v>14534.798026</v>
      </c>
      <c r="Z164" s="220">
        <f>'T1-FDI-Otw-UAE'!Z164+'T1-FDI-Otw-BHR'!Z164+'T1-FDI-Otw-KSA'!Z164+'T1-FDI-Otw-OMN'!Z164+'T1-FDI-Otw-QAT'!Z164+'T1-FDI-Otw-KWT'!Z164</f>
        <v>14953.0063574</v>
      </c>
      <c r="AA164" s="220">
        <f>'T1-FDI-Otw-UAE'!AA164+'T1-FDI-Otw-BHR'!AA164+'T1-FDI-Otw-KSA'!AA164+'T1-FDI-Otw-OMN'!AA164+'T1-FDI-Otw-QAT'!AA164+'T1-FDI-Otw-KWT'!AA164</f>
        <v>16615.687479499997</v>
      </c>
      <c r="AB164" s="220">
        <f>'T1-FDI-Otw-UAE'!AB164+'T1-FDI-Otw-BHR'!AB164+'T1-FDI-Otw-KSA'!AB164+'T1-FDI-Otw-OMN'!AB164+'T1-FDI-Otw-QAT'!AB164+'T1-FDI-Otw-KWT'!AB164</f>
        <v>956.06870800000002</v>
      </c>
      <c r="AC164" s="220">
        <f>'T1-FDI-Otw-UAE'!AC164+'T1-FDI-Otw-BHR'!AC164+'T1-FDI-Otw-KSA'!AC164+'T1-FDI-Otw-OMN'!AC164+'T1-FDI-Otw-QAT'!AC164+'T1-FDI-Otw-KWT'!AC164</f>
        <v>12163.151014999999</v>
      </c>
      <c r="AD164" s="220">
        <f>'T1-FDI-Otw-UAE'!AD164+'T1-FDI-Otw-BHR'!AD164+'T1-FDI-Otw-KSA'!AD164+'T1-FDI-Otw-OMN'!AD164+'T1-FDI-Otw-QAT'!AD164+'T1-FDI-Otw-KWT'!AD164</f>
        <v>2226.1291200000001</v>
      </c>
      <c r="AE164" s="220">
        <f>'T1-FDI-Otw-UAE'!AE164+'T1-FDI-Otw-BHR'!AE164+'T1-FDI-Otw-KSA'!AE164+'T1-FDI-Otw-OMN'!AE164+'T1-FDI-Otw-QAT'!AE164+'T1-FDI-Otw-KWT'!AE164</f>
        <v>17074.554426000002</v>
      </c>
      <c r="AF164" s="220">
        <f>'T1-FDI-Otw-UAE'!AF164+'T1-FDI-Otw-BHR'!AF164+'T1-FDI-Otw-KSA'!AF164+'T1-FDI-Otw-OMN'!AF164+'T1-FDI-Otw-QAT'!AF164+'T1-FDI-Otw-KWT'!AF164</f>
        <v>18419.126794</v>
      </c>
      <c r="AG164" s="220">
        <f>'T1-FDI-Otw-UAE'!AG164+'T1-FDI-Otw-BHR'!AG164+'T1-FDI-Otw-KSA'!AG164+'T1-FDI-Otw-OMN'!AG164+'T1-FDI-Otw-QAT'!AG164+'T1-FDI-Otw-KWT'!AG164</f>
        <v>30801.648512580003</v>
      </c>
      <c r="AH164" s="220">
        <f>'T1-FDI-Otw-UAE'!AH164+'T1-FDI-Otw-BHR'!AH164+'T1-FDI-Otw-KSA'!AH164+'T1-FDI-Otw-OMN'!AH164+'T1-FDI-Otw-QAT'!AH164+'T1-FDI-Otw-KWT'!AH164</f>
        <v>35425.388264000001</v>
      </c>
      <c r="AI164" s="220">
        <f>'T1-FDI-Otw-UAE'!AI164+'T1-FDI-Otw-BHR'!AI164+'T1-FDI-Otw-KSA'!AI164+'T1-FDI-Otw-OMN'!AI164+'T1-FDI-Otw-QAT'!AI164+'T1-FDI-Otw-KWT'!AI164</f>
        <v>55358.900185999999</v>
      </c>
      <c r="AJ164" s="220">
        <f>'T1-FDI-Otw-UAE'!AJ164+'T1-FDI-Otw-BHR'!AJ164+'T1-FDI-Otw-KSA'!AJ164+'T1-FDI-Otw-OMN'!AJ164+'T1-FDI-Otw-QAT'!AJ164+'T1-FDI-Otw-KWT'!AJ164</f>
        <v>65571.381765000013</v>
      </c>
      <c r="AK164" s="220">
        <f>'T1-FDI-Otw-UAE'!AK164+'T1-FDI-Otw-BHR'!AK164+'T1-FDI-Otw-KSA'!AK164+'T1-FDI-Otw-OMN'!AK164+'T1-FDI-Otw-QAT'!AK164+'T1-FDI-Otw-KWT'!AK164</f>
        <v>25519.103678999996</v>
      </c>
      <c r="AL164" s="220">
        <f>'T1-FDI-Otw-UAE'!AL164+'T1-FDI-Otw-BHR'!AL164+'T1-FDI-Otw-KSA'!AL164+'T1-FDI-Otw-OMN'!AL164+'T1-FDI-Otw-QAT'!AL164+'T1-FDI-Otw-KWT'!AL164</f>
        <v>22592.817207100001</v>
      </c>
      <c r="AP164" s="206"/>
    </row>
    <row r="165" spans="1:42" x14ac:dyDescent="0.25">
      <c r="A165" s="236" t="str">
        <f t="shared" si="2"/>
        <v>Kuwait</v>
      </c>
      <c r="B165" s="206" t="s">
        <v>34</v>
      </c>
      <c r="C165" s="206" t="s">
        <v>33</v>
      </c>
      <c r="D165" s="222" t="s">
        <v>409</v>
      </c>
      <c r="E165">
        <v>839</v>
      </c>
      <c r="F165" s="225" t="s">
        <v>409</v>
      </c>
      <c r="G165" s="132" t="s">
        <v>408</v>
      </c>
      <c r="H165" s="224" t="s">
        <v>407</v>
      </c>
      <c r="I165" s="223" t="s">
        <v>406</v>
      </c>
      <c r="J165" s="212" t="s">
        <v>36</v>
      </c>
      <c r="K165" s="206" t="s">
        <v>36</v>
      </c>
      <c r="L165" s="206" t="s">
        <v>36</v>
      </c>
      <c r="M165" s="206" t="s">
        <v>3672</v>
      </c>
      <c r="N165" s="206">
        <v>54</v>
      </c>
      <c r="O165" s="206" t="s">
        <v>3654</v>
      </c>
      <c r="P165" s="287"/>
      <c r="Q165" s="287"/>
      <c r="R165" s="287"/>
      <c r="S165" s="287"/>
      <c r="T165" s="287"/>
      <c r="U165" s="287"/>
      <c r="V165" s="287"/>
      <c r="W165" s="287"/>
      <c r="X165" s="287"/>
      <c r="Y165" s="220">
        <f>'T1-FDI-Otw-UAE'!Y165+'T1-FDI-Otw-BHR'!Y165+'T1-FDI-Otw-KSA'!Y165+'T1-FDI-Otw-OMN'!Y165+'T1-FDI-Otw-QAT'!Y165+'T1-FDI-Otw-KWT'!Y165</f>
        <v>0</v>
      </c>
      <c r="Z165" s="220">
        <f>'T1-FDI-Otw-UAE'!Z165+'T1-FDI-Otw-BHR'!Z165+'T1-FDI-Otw-KSA'!Z165+'T1-FDI-Otw-OMN'!Z165+'T1-FDI-Otw-QAT'!Z165+'T1-FDI-Otw-KWT'!Z165</f>
        <v>0</v>
      </c>
      <c r="AA165" s="220">
        <f>'T1-FDI-Otw-UAE'!AA165+'T1-FDI-Otw-BHR'!AA165+'T1-FDI-Otw-KSA'!AA165+'T1-FDI-Otw-OMN'!AA165+'T1-FDI-Otw-QAT'!AA165+'T1-FDI-Otw-KWT'!AA165</f>
        <v>0</v>
      </c>
      <c r="AB165" s="220">
        <f>'T1-FDI-Otw-UAE'!AB165+'T1-FDI-Otw-BHR'!AB165+'T1-FDI-Otw-KSA'!AB165+'T1-FDI-Otw-OMN'!AB165+'T1-FDI-Otw-QAT'!AB165+'T1-FDI-Otw-KWT'!AB165</f>
        <v>0</v>
      </c>
      <c r="AC165" s="220">
        <f>'T1-FDI-Otw-UAE'!AC165+'T1-FDI-Otw-BHR'!AC165+'T1-FDI-Otw-KSA'!AC165+'T1-FDI-Otw-OMN'!AC165+'T1-FDI-Otw-QAT'!AC165+'T1-FDI-Otw-KWT'!AC165</f>
        <v>0</v>
      </c>
      <c r="AD165" s="220">
        <f>'T1-FDI-Otw-UAE'!AD165+'T1-FDI-Otw-BHR'!AD165+'T1-FDI-Otw-KSA'!AD165+'T1-FDI-Otw-OMN'!AD165+'T1-FDI-Otw-QAT'!AD165+'T1-FDI-Otw-KWT'!AD165</f>
        <v>0</v>
      </c>
      <c r="AE165" s="220">
        <f>'T1-FDI-Otw-UAE'!AE165+'T1-FDI-Otw-BHR'!AE165+'T1-FDI-Otw-KSA'!AE165+'T1-FDI-Otw-OMN'!AE165+'T1-FDI-Otw-QAT'!AE165+'T1-FDI-Otw-KWT'!AE165</f>
        <v>0</v>
      </c>
      <c r="AF165" s="220">
        <f>'T1-FDI-Otw-UAE'!AF165+'T1-FDI-Otw-BHR'!AF165+'T1-FDI-Otw-KSA'!AF165+'T1-FDI-Otw-OMN'!AF165+'T1-FDI-Otw-QAT'!AF165+'T1-FDI-Otw-KWT'!AF165</f>
        <v>0</v>
      </c>
      <c r="AG165" s="220">
        <f>'T1-FDI-Otw-UAE'!AG165+'T1-FDI-Otw-BHR'!AG165+'T1-FDI-Otw-KSA'!AG165+'T1-FDI-Otw-OMN'!AG165+'T1-FDI-Otw-QAT'!AG165+'T1-FDI-Otw-KWT'!AG165</f>
        <v>0</v>
      </c>
      <c r="AH165" s="220">
        <f>'T1-FDI-Otw-UAE'!AH165+'T1-FDI-Otw-BHR'!AH165+'T1-FDI-Otw-KSA'!AH165+'T1-FDI-Otw-OMN'!AH165+'T1-FDI-Otw-QAT'!AH165+'T1-FDI-Otw-KWT'!AH165</f>
        <v>0</v>
      </c>
      <c r="AI165" s="220">
        <f>'T1-FDI-Otw-UAE'!AI165+'T1-FDI-Otw-BHR'!AI165+'T1-FDI-Otw-KSA'!AI165+'T1-FDI-Otw-OMN'!AI165+'T1-FDI-Otw-QAT'!AI165+'T1-FDI-Otw-KWT'!AI165</f>
        <v>0</v>
      </c>
      <c r="AJ165" s="220">
        <f>'T1-FDI-Otw-UAE'!AJ165+'T1-FDI-Otw-BHR'!AJ165+'T1-FDI-Otw-KSA'!AJ165+'T1-FDI-Otw-OMN'!AJ165+'T1-FDI-Otw-QAT'!AJ165+'T1-FDI-Otw-KWT'!AJ165</f>
        <v>0</v>
      </c>
      <c r="AK165" s="220">
        <f>'T1-FDI-Otw-UAE'!AK165+'T1-FDI-Otw-BHR'!AK165+'T1-FDI-Otw-KSA'!AK165+'T1-FDI-Otw-OMN'!AK165+'T1-FDI-Otw-QAT'!AK165+'T1-FDI-Otw-KWT'!AK165</f>
        <v>0</v>
      </c>
      <c r="AL165" s="220">
        <f>'T1-FDI-Otw-UAE'!AL165+'T1-FDI-Otw-BHR'!AL165+'T1-FDI-Otw-KSA'!AL165+'T1-FDI-Otw-OMN'!AL165+'T1-FDI-Otw-QAT'!AL165+'T1-FDI-Otw-KWT'!AL165</f>
        <v>0</v>
      </c>
      <c r="AP165" s="206"/>
    </row>
    <row r="166" spans="1:42" x14ac:dyDescent="0.25">
      <c r="A166" s="236" t="str">
        <f t="shared" si="2"/>
        <v>Kuwait</v>
      </c>
      <c r="B166" s="206" t="s">
        <v>34</v>
      </c>
      <c r="C166" s="206" t="s">
        <v>33</v>
      </c>
      <c r="D166" s="222" t="s">
        <v>405</v>
      </c>
      <c r="E166">
        <v>196</v>
      </c>
      <c r="F166" s="225" t="s">
        <v>405</v>
      </c>
      <c r="G166" s="132" t="s">
        <v>404</v>
      </c>
      <c r="H166" s="224" t="s">
        <v>403</v>
      </c>
      <c r="I166" s="223" t="s">
        <v>402</v>
      </c>
      <c r="J166" s="212" t="s">
        <v>36</v>
      </c>
      <c r="K166" s="206" t="s">
        <v>36</v>
      </c>
      <c r="L166" s="206" t="s">
        <v>36</v>
      </c>
      <c r="M166" s="206" t="s">
        <v>3661</v>
      </c>
      <c r="N166" s="206">
        <v>53</v>
      </c>
      <c r="O166" s="206" t="s">
        <v>3654</v>
      </c>
      <c r="P166" s="287"/>
      <c r="Q166" s="287"/>
      <c r="R166" s="287"/>
      <c r="S166" s="287"/>
      <c r="T166" s="287"/>
      <c r="U166" s="287"/>
      <c r="V166" s="287"/>
      <c r="W166" s="287"/>
      <c r="X166" s="287"/>
      <c r="Y166" s="220">
        <f>'T1-FDI-Otw-UAE'!Y166+'T1-FDI-Otw-BHR'!Y166+'T1-FDI-Otw-KSA'!Y166+'T1-FDI-Otw-OMN'!Y166+'T1-FDI-Otw-QAT'!Y166+'T1-FDI-Otw-KWT'!Y166</f>
        <v>0</v>
      </c>
      <c r="Z166" s="220">
        <f>'T1-FDI-Otw-UAE'!Z166+'T1-FDI-Otw-BHR'!Z166+'T1-FDI-Otw-KSA'!Z166+'T1-FDI-Otw-OMN'!Z166+'T1-FDI-Otw-QAT'!Z166+'T1-FDI-Otw-KWT'!Z166</f>
        <v>0</v>
      </c>
      <c r="AA166" s="220">
        <f>'T1-FDI-Otw-UAE'!AA166+'T1-FDI-Otw-BHR'!AA166+'T1-FDI-Otw-KSA'!AA166+'T1-FDI-Otw-OMN'!AA166+'T1-FDI-Otw-QAT'!AA166+'T1-FDI-Otw-KWT'!AA166</f>
        <v>0</v>
      </c>
      <c r="AB166" s="220">
        <f>'T1-FDI-Otw-UAE'!AB166+'T1-FDI-Otw-BHR'!AB166+'T1-FDI-Otw-KSA'!AB166+'T1-FDI-Otw-OMN'!AB166+'T1-FDI-Otw-QAT'!AB166+'T1-FDI-Otw-KWT'!AB166</f>
        <v>0</v>
      </c>
      <c r="AC166" s="220">
        <f>'T1-FDI-Otw-UAE'!AC166+'T1-FDI-Otw-BHR'!AC166+'T1-FDI-Otw-KSA'!AC166+'T1-FDI-Otw-OMN'!AC166+'T1-FDI-Otw-QAT'!AC166+'T1-FDI-Otw-KWT'!AC166</f>
        <v>0</v>
      </c>
      <c r="AD166" s="220">
        <f>'T1-FDI-Otw-UAE'!AD166+'T1-FDI-Otw-BHR'!AD166+'T1-FDI-Otw-KSA'!AD166+'T1-FDI-Otw-OMN'!AD166+'T1-FDI-Otw-QAT'!AD166+'T1-FDI-Otw-KWT'!AD166</f>
        <v>0</v>
      </c>
      <c r="AE166" s="220">
        <f>'T1-FDI-Otw-UAE'!AE166+'T1-FDI-Otw-BHR'!AE166+'T1-FDI-Otw-KSA'!AE166+'T1-FDI-Otw-OMN'!AE166+'T1-FDI-Otw-QAT'!AE166+'T1-FDI-Otw-KWT'!AE166</f>
        <v>0</v>
      </c>
      <c r="AF166" s="220">
        <f>'T1-FDI-Otw-UAE'!AF166+'T1-FDI-Otw-BHR'!AF166+'T1-FDI-Otw-KSA'!AF166+'T1-FDI-Otw-OMN'!AF166+'T1-FDI-Otw-QAT'!AF166+'T1-FDI-Otw-KWT'!AF166</f>
        <v>0</v>
      </c>
      <c r="AG166" s="220">
        <f>'T1-FDI-Otw-UAE'!AG166+'T1-FDI-Otw-BHR'!AG166+'T1-FDI-Otw-KSA'!AG166+'T1-FDI-Otw-OMN'!AG166+'T1-FDI-Otw-QAT'!AG166+'T1-FDI-Otw-KWT'!AG166</f>
        <v>0</v>
      </c>
      <c r="AH166" s="220">
        <f>'T1-FDI-Otw-UAE'!AH166+'T1-FDI-Otw-BHR'!AH166+'T1-FDI-Otw-KSA'!AH166+'T1-FDI-Otw-OMN'!AH166+'T1-FDI-Otw-QAT'!AH166+'T1-FDI-Otw-KWT'!AH166</f>
        <v>0</v>
      </c>
      <c r="AI166" s="220">
        <f>'T1-FDI-Otw-UAE'!AI166+'T1-FDI-Otw-BHR'!AI166+'T1-FDI-Otw-KSA'!AI166+'T1-FDI-Otw-OMN'!AI166+'T1-FDI-Otw-QAT'!AI166+'T1-FDI-Otw-KWT'!AI166</f>
        <v>0</v>
      </c>
      <c r="AJ166" s="220">
        <f>'T1-FDI-Otw-UAE'!AJ166+'T1-FDI-Otw-BHR'!AJ166+'T1-FDI-Otw-KSA'!AJ166+'T1-FDI-Otw-OMN'!AJ166+'T1-FDI-Otw-QAT'!AJ166+'T1-FDI-Otw-KWT'!AJ166</f>
        <v>0</v>
      </c>
      <c r="AK166" s="220">
        <f>'T1-FDI-Otw-UAE'!AK166+'T1-FDI-Otw-BHR'!AK166+'T1-FDI-Otw-KSA'!AK166+'T1-FDI-Otw-OMN'!AK166+'T1-FDI-Otw-QAT'!AK166+'T1-FDI-Otw-KWT'!AK166</f>
        <v>0</v>
      </c>
      <c r="AL166" s="220">
        <f>'T1-FDI-Otw-UAE'!AL166+'T1-FDI-Otw-BHR'!AL166+'T1-FDI-Otw-KSA'!AL166+'T1-FDI-Otw-OMN'!AL166+'T1-FDI-Otw-QAT'!AL166+'T1-FDI-Otw-KWT'!AL166</f>
        <v>0</v>
      </c>
      <c r="AP166" s="206"/>
    </row>
    <row r="167" spans="1:42" x14ac:dyDescent="0.25">
      <c r="A167" s="236" t="str">
        <f t="shared" si="2"/>
        <v>Kuwait</v>
      </c>
      <c r="B167" s="206" t="s">
        <v>34</v>
      </c>
      <c r="C167" s="206" t="s">
        <v>33</v>
      </c>
      <c r="D167" s="222" t="s">
        <v>401</v>
      </c>
      <c r="E167">
        <v>278</v>
      </c>
      <c r="F167" s="225" t="s">
        <v>401</v>
      </c>
      <c r="G167" s="132" t="s">
        <v>400</v>
      </c>
      <c r="H167" s="224" t="s">
        <v>399</v>
      </c>
      <c r="I167" s="223" t="s">
        <v>398</v>
      </c>
      <c r="J167" s="212" t="s">
        <v>36</v>
      </c>
      <c r="K167" s="206" t="s">
        <v>3664</v>
      </c>
      <c r="L167" s="206">
        <v>13</v>
      </c>
      <c r="M167" s="206" t="s">
        <v>3658</v>
      </c>
      <c r="N167" s="206">
        <v>419</v>
      </c>
      <c r="O167" s="206" t="s">
        <v>3659</v>
      </c>
      <c r="P167" s="287"/>
      <c r="Q167" s="287"/>
      <c r="R167" s="287"/>
      <c r="S167" s="287"/>
      <c r="T167" s="287"/>
      <c r="U167" s="287"/>
      <c r="V167" s="287"/>
      <c r="W167" s="287"/>
      <c r="X167" s="287"/>
      <c r="Y167" s="220">
        <f>'T1-FDI-Otw-UAE'!Y167+'T1-FDI-Otw-BHR'!Y167+'T1-FDI-Otw-KSA'!Y167+'T1-FDI-Otw-OMN'!Y167+'T1-FDI-Otw-QAT'!Y167+'T1-FDI-Otw-KWT'!Y167</f>
        <v>0</v>
      </c>
      <c r="Z167" s="220">
        <f>'T1-FDI-Otw-UAE'!Z167+'T1-FDI-Otw-BHR'!Z167+'T1-FDI-Otw-KSA'!Z167+'T1-FDI-Otw-OMN'!Z167+'T1-FDI-Otw-QAT'!Z167+'T1-FDI-Otw-KWT'!Z167</f>
        <v>0</v>
      </c>
      <c r="AA167" s="220">
        <f>'T1-FDI-Otw-UAE'!AA167+'T1-FDI-Otw-BHR'!AA167+'T1-FDI-Otw-KSA'!AA167+'T1-FDI-Otw-OMN'!AA167+'T1-FDI-Otw-QAT'!AA167+'T1-FDI-Otw-KWT'!AA167</f>
        <v>0</v>
      </c>
      <c r="AB167" s="220">
        <f>'T1-FDI-Otw-UAE'!AB167+'T1-FDI-Otw-BHR'!AB167+'T1-FDI-Otw-KSA'!AB167+'T1-FDI-Otw-OMN'!AB167+'T1-FDI-Otw-QAT'!AB167+'T1-FDI-Otw-KWT'!AB167</f>
        <v>0</v>
      </c>
      <c r="AC167" s="220">
        <f>'T1-FDI-Otw-UAE'!AC167+'T1-FDI-Otw-BHR'!AC167+'T1-FDI-Otw-KSA'!AC167+'T1-FDI-Otw-OMN'!AC167+'T1-FDI-Otw-QAT'!AC167+'T1-FDI-Otw-KWT'!AC167</f>
        <v>0</v>
      </c>
      <c r="AD167" s="220">
        <f>'T1-FDI-Otw-UAE'!AD167+'T1-FDI-Otw-BHR'!AD167+'T1-FDI-Otw-KSA'!AD167+'T1-FDI-Otw-OMN'!AD167+'T1-FDI-Otw-QAT'!AD167+'T1-FDI-Otw-KWT'!AD167</f>
        <v>0</v>
      </c>
      <c r="AE167" s="220">
        <f>'T1-FDI-Otw-UAE'!AE167+'T1-FDI-Otw-BHR'!AE167+'T1-FDI-Otw-KSA'!AE167+'T1-FDI-Otw-OMN'!AE167+'T1-FDI-Otw-QAT'!AE167+'T1-FDI-Otw-KWT'!AE167</f>
        <v>0</v>
      </c>
      <c r="AF167" s="220">
        <f>'T1-FDI-Otw-UAE'!AF167+'T1-FDI-Otw-BHR'!AF167+'T1-FDI-Otw-KSA'!AF167+'T1-FDI-Otw-OMN'!AF167+'T1-FDI-Otw-QAT'!AF167+'T1-FDI-Otw-KWT'!AF167</f>
        <v>0</v>
      </c>
      <c r="AG167" s="220">
        <f>'T1-FDI-Otw-UAE'!AG167+'T1-FDI-Otw-BHR'!AG167+'T1-FDI-Otw-KSA'!AG167+'T1-FDI-Otw-OMN'!AG167+'T1-FDI-Otw-QAT'!AG167+'T1-FDI-Otw-KWT'!AG167</f>
        <v>0</v>
      </c>
      <c r="AH167" s="220">
        <f>'T1-FDI-Otw-UAE'!AH167+'T1-FDI-Otw-BHR'!AH167+'T1-FDI-Otw-KSA'!AH167+'T1-FDI-Otw-OMN'!AH167+'T1-FDI-Otw-QAT'!AH167+'T1-FDI-Otw-KWT'!AH167</f>
        <v>0</v>
      </c>
      <c r="AI167" s="220">
        <f>'T1-FDI-Otw-UAE'!AI167+'T1-FDI-Otw-BHR'!AI167+'T1-FDI-Otw-KSA'!AI167+'T1-FDI-Otw-OMN'!AI167+'T1-FDI-Otw-QAT'!AI167+'T1-FDI-Otw-KWT'!AI167</f>
        <v>0</v>
      </c>
      <c r="AJ167" s="220">
        <f>'T1-FDI-Otw-UAE'!AJ167+'T1-FDI-Otw-BHR'!AJ167+'T1-FDI-Otw-KSA'!AJ167+'T1-FDI-Otw-OMN'!AJ167+'T1-FDI-Otw-QAT'!AJ167+'T1-FDI-Otw-KWT'!AJ167</f>
        <v>0</v>
      </c>
      <c r="AK167" s="220">
        <f>'T1-FDI-Otw-UAE'!AK167+'T1-FDI-Otw-BHR'!AK167+'T1-FDI-Otw-KSA'!AK167+'T1-FDI-Otw-OMN'!AK167+'T1-FDI-Otw-QAT'!AK167+'T1-FDI-Otw-KWT'!AK167</f>
        <v>0</v>
      </c>
      <c r="AL167" s="220">
        <f>'T1-FDI-Otw-UAE'!AL167+'T1-FDI-Otw-BHR'!AL167+'T1-FDI-Otw-KSA'!AL167+'T1-FDI-Otw-OMN'!AL167+'T1-FDI-Otw-QAT'!AL167+'T1-FDI-Otw-KWT'!AL167</f>
        <v>0</v>
      </c>
      <c r="AP167" s="206"/>
    </row>
    <row r="168" spans="1:42" x14ac:dyDescent="0.25">
      <c r="A168" s="236" t="str">
        <f t="shared" si="2"/>
        <v>Kuwait</v>
      </c>
      <c r="B168" s="206" t="s">
        <v>34</v>
      </c>
      <c r="C168" s="206" t="s">
        <v>33</v>
      </c>
      <c r="D168" s="222" t="s">
        <v>397</v>
      </c>
      <c r="E168">
        <v>692</v>
      </c>
      <c r="F168" s="225" t="s">
        <v>397</v>
      </c>
      <c r="G168" s="132" t="s">
        <v>396</v>
      </c>
      <c r="H168" s="224" t="s">
        <v>395</v>
      </c>
      <c r="I168" s="223" t="s">
        <v>394</v>
      </c>
      <c r="J168" s="212" t="s">
        <v>36</v>
      </c>
      <c r="K168" s="206" t="s">
        <v>3665</v>
      </c>
      <c r="L168" s="206">
        <v>11</v>
      </c>
      <c r="M168" s="206" t="s">
        <v>3656</v>
      </c>
      <c r="N168" s="206">
        <v>202</v>
      </c>
      <c r="O168" s="206" t="s">
        <v>3652</v>
      </c>
      <c r="P168" s="287"/>
      <c r="Q168" s="287"/>
      <c r="R168" s="287"/>
      <c r="S168" s="287"/>
      <c r="T168" s="287"/>
      <c r="U168" s="287"/>
      <c r="V168" s="287"/>
      <c r="W168" s="287"/>
      <c r="X168" s="287"/>
      <c r="Y168" s="220">
        <f>'T1-FDI-Otw-UAE'!Y168+'T1-FDI-Otw-BHR'!Y168+'T1-FDI-Otw-KSA'!Y168+'T1-FDI-Otw-OMN'!Y168+'T1-FDI-Otw-QAT'!Y168+'T1-FDI-Otw-KWT'!Y168</f>
        <v>0</v>
      </c>
      <c r="Z168" s="220">
        <f>'T1-FDI-Otw-UAE'!Z168+'T1-FDI-Otw-BHR'!Z168+'T1-FDI-Otw-KSA'!Z168+'T1-FDI-Otw-OMN'!Z168+'T1-FDI-Otw-QAT'!Z168+'T1-FDI-Otw-KWT'!Z168</f>
        <v>0</v>
      </c>
      <c r="AA168" s="220">
        <f>'T1-FDI-Otw-UAE'!AA168+'T1-FDI-Otw-BHR'!AA168+'T1-FDI-Otw-KSA'!AA168+'T1-FDI-Otw-OMN'!AA168+'T1-FDI-Otw-QAT'!AA168+'T1-FDI-Otw-KWT'!AA168</f>
        <v>0</v>
      </c>
      <c r="AB168" s="220">
        <f>'T1-FDI-Otw-UAE'!AB168+'T1-FDI-Otw-BHR'!AB168+'T1-FDI-Otw-KSA'!AB168+'T1-FDI-Otw-OMN'!AB168+'T1-FDI-Otw-QAT'!AB168+'T1-FDI-Otw-KWT'!AB168</f>
        <v>34.998574600000005</v>
      </c>
      <c r="AC168" s="220">
        <f>'T1-FDI-Otw-UAE'!AC168+'T1-FDI-Otw-BHR'!AC168+'T1-FDI-Otw-KSA'!AC168+'T1-FDI-Otw-OMN'!AC168+'T1-FDI-Otw-QAT'!AC168+'T1-FDI-Otw-KWT'!AC168</f>
        <v>40.526332670000002</v>
      </c>
      <c r="AD168" s="220">
        <f>'T1-FDI-Otw-UAE'!AD168+'T1-FDI-Otw-BHR'!AD168+'T1-FDI-Otw-KSA'!AD168+'T1-FDI-Otw-OMN'!AD168+'T1-FDI-Otw-QAT'!AD168+'T1-FDI-Otw-KWT'!AD168</f>
        <v>49.150211829999996</v>
      </c>
      <c r="AE168" s="220">
        <f>'T1-FDI-Otw-UAE'!AE168+'T1-FDI-Otw-BHR'!AE168+'T1-FDI-Otw-KSA'!AE168+'T1-FDI-Otw-OMN'!AE168+'T1-FDI-Otw-QAT'!AE168+'T1-FDI-Otw-KWT'!AE168</f>
        <v>60.670788630000004</v>
      </c>
      <c r="AF168" s="220">
        <f>'T1-FDI-Otw-UAE'!AF168+'T1-FDI-Otw-BHR'!AF168+'T1-FDI-Otw-KSA'!AF168+'T1-FDI-Otw-OMN'!AF168+'T1-FDI-Otw-QAT'!AF168+'T1-FDI-Otw-KWT'!AF168</f>
        <v>66.925275130000003</v>
      </c>
      <c r="AG168" s="220">
        <f>'T1-FDI-Otw-UAE'!AG168+'T1-FDI-Otw-BHR'!AG168+'T1-FDI-Otw-KSA'!AG168+'T1-FDI-Otw-OMN'!AG168+'T1-FDI-Otw-QAT'!AG168+'T1-FDI-Otw-KWT'!AG168</f>
        <v>28.895517420000001</v>
      </c>
      <c r="AH168" s="220">
        <f>'T1-FDI-Otw-UAE'!AH168+'T1-FDI-Otw-BHR'!AH168+'T1-FDI-Otw-KSA'!AH168+'T1-FDI-Otw-OMN'!AH168+'T1-FDI-Otw-QAT'!AH168+'T1-FDI-Otw-KWT'!AH168</f>
        <v>27.587232090000001</v>
      </c>
      <c r="AI168" s="220">
        <f>'T1-FDI-Otw-UAE'!AI168+'T1-FDI-Otw-BHR'!AI168+'T1-FDI-Otw-KSA'!AI168+'T1-FDI-Otw-OMN'!AI168+'T1-FDI-Otw-QAT'!AI168+'T1-FDI-Otw-KWT'!AI168</f>
        <v>27.066809199999998</v>
      </c>
      <c r="AJ168" s="220">
        <f>'T1-FDI-Otw-UAE'!AJ168+'T1-FDI-Otw-BHR'!AJ168+'T1-FDI-Otw-KSA'!AJ168+'T1-FDI-Otw-OMN'!AJ168+'T1-FDI-Otw-QAT'!AJ168+'T1-FDI-Otw-KWT'!AJ168</f>
        <v>12.278913069</v>
      </c>
      <c r="AK168" s="220">
        <f>'T1-FDI-Otw-UAE'!AK168+'T1-FDI-Otw-BHR'!AK168+'T1-FDI-Otw-KSA'!AK168+'T1-FDI-Otw-OMN'!AK168+'T1-FDI-Otw-QAT'!AK168+'T1-FDI-Otw-KWT'!AK168</f>
        <v>33.597982074000001</v>
      </c>
      <c r="AL168" s="220">
        <f>'T1-FDI-Otw-UAE'!AL168+'T1-FDI-Otw-BHR'!AL168+'T1-FDI-Otw-KSA'!AL168+'T1-FDI-Otw-OMN'!AL168+'T1-FDI-Otw-QAT'!AL168+'T1-FDI-Otw-KWT'!AL168</f>
        <v>31.640126863722578</v>
      </c>
      <c r="AP168" s="206"/>
    </row>
    <row r="169" spans="1:42" x14ac:dyDescent="0.25">
      <c r="A169" s="236" t="str">
        <f t="shared" si="2"/>
        <v>Kuwait</v>
      </c>
      <c r="B169" s="206" t="s">
        <v>34</v>
      </c>
      <c r="C169" s="206" t="s">
        <v>33</v>
      </c>
      <c r="D169" s="222" t="s">
        <v>393</v>
      </c>
      <c r="E169">
        <v>694</v>
      </c>
      <c r="F169" s="225" t="s">
        <v>393</v>
      </c>
      <c r="G169" s="132" t="s">
        <v>392</v>
      </c>
      <c r="H169" s="224" t="s">
        <v>391</v>
      </c>
      <c r="I169" s="223" t="s">
        <v>390</v>
      </c>
      <c r="J169" s="212" t="s">
        <v>36</v>
      </c>
      <c r="K169" s="206" t="s">
        <v>3665</v>
      </c>
      <c r="L169" s="206">
        <v>11</v>
      </c>
      <c r="M169" s="206" t="s">
        <v>3656</v>
      </c>
      <c r="N169" s="206">
        <v>202</v>
      </c>
      <c r="O169" s="206" t="s">
        <v>3652</v>
      </c>
      <c r="P169" s="287"/>
      <c r="Q169" s="287"/>
      <c r="R169" s="287"/>
      <c r="S169" s="287"/>
      <c r="T169" s="287"/>
      <c r="U169" s="287"/>
      <c r="V169" s="287"/>
      <c r="W169" s="287"/>
      <c r="X169" s="287"/>
      <c r="Y169" s="220">
        <f>'T1-FDI-Otw-UAE'!Y169+'T1-FDI-Otw-BHR'!Y169+'T1-FDI-Otw-KSA'!Y169+'T1-FDI-Otw-OMN'!Y169+'T1-FDI-Otw-QAT'!Y169+'T1-FDI-Otw-KWT'!Y169</f>
        <v>29.89370237</v>
      </c>
      <c r="Z169" s="220">
        <f>'T1-FDI-Otw-UAE'!Z169+'T1-FDI-Otw-BHR'!Z169+'T1-FDI-Otw-KSA'!Z169+'T1-FDI-Otw-OMN'!Z169+'T1-FDI-Otw-QAT'!Z169+'T1-FDI-Otw-KWT'!Z169</f>
        <v>37.688888490000004</v>
      </c>
      <c r="AA169" s="220">
        <f>'T1-FDI-Otw-UAE'!AA169+'T1-FDI-Otw-BHR'!AA169+'T1-FDI-Otw-KSA'!AA169+'T1-FDI-Otw-OMN'!AA169+'T1-FDI-Otw-QAT'!AA169+'T1-FDI-Otw-KWT'!AA169</f>
        <v>696.19219991832006</v>
      </c>
      <c r="AB169" s="220">
        <f>'T1-FDI-Otw-UAE'!AB169+'T1-FDI-Otw-BHR'!AB169+'T1-FDI-Otw-KSA'!AB169+'T1-FDI-Otw-OMN'!AB169+'T1-FDI-Otw-QAT'!AB169+'T1-FDI-Otw-KWT'!AB169</f>
        <v>3997.8192059119997</v>
      </c>
      <c r="AC169" s="220">
        <f>'T1-FDI-Otw-UAE'!AC169+'T1-FDI-Otw-BHR'!AC169+'T1-FDI-Otw-KSA'!AC169+'T1-FDI-Otw-OMN'!AC169+'T1-FDI-Otw-QAT'!AC169+'T1-FDI-Otw-KWT'!AC169</f>
        <v>3666.2041966699999</v>
      </c>
      <c r="AD169" s="220">
        <f>'T1-FDI-Otw-UAE'!AD169+'T1-FDI-Otw-BHR'!AD169+'T1-FDI-Otw-KSA'!AD169+'T1-FDI-Otw-OMN'!AD169+'T1-FDI-Otw-QAT'!AD169+'T1-FDI-Otw-KWT'!AD169</f>
        <v>3904.5435980718999</v>
      </c>
      <c r="AE169" s="220">
        <f>'T1-FDI-Otw-UAE'!AE169+'T1-FDI-Otw-BHR'!AE169+'T1-FDI-Otw-KSA'!AE169+'T1-FDI-Otw-OMN'!AE169+'T1-FDI-Otw-QAT'!AE169+'T1-FDI-Otw-KWT'!AE169</f>
        <v>1689.5034213663998</v>
      </c>
      <c r="AF169" s="220">
        <f>'T1-FDI-Otw-UAE'!AF169+'T1-FDI-Otw-BHR'!AF169+'T1-FDI-Otw-KSA'!AF169+'T1-FDI-Otw-OMN'!AF169+'T1-FDI-Otw-QAT'!AF169+'T1-FDI-Otw-KWT'!AF169</f>
        <v>274.01086804235001</v>
      </c>
      <c r="AG169" s="220">
        <f>'T1-FDI-Otw-UAE'!AG169+'T1-FDI-Otw-BHR'!AG169+'T1-FDI-Otw-KSA'!AG169+'T1-FDI-Otw-OMN'!AG169+'T1-FDI-Otw-QAT'!AG169+'T1-FDI-Otw-KWT'!AG169</f>
        <v>475.77918841121999</v>
      </c>
      <c r="AH169" s="220">
        <f>'T1-FDI-Otw-UAE'!AH169+'T1-FDI-Otw-BHR'!AH169+'T1-FDI-Otw-KSA'!AH169+'T1-FDI-Otw-OMN'!AH169+'T1-FDI-Otw-QAT'!AH169+'T1-FDI-Otw-KWT'!AH169</f>
        <v>469.69955528251</v>
      </c>
      <c r="AI169" s="220">
        <f>'T1-FDI-Otw-UAE'!AI169+'T1-FDI-Otw-BHR'!AI169+'T1-FDI-Otw-KSA'!AI169+'T1-FDI-Otw-OMN'!AI169+'T1-FDI-Otw-QAT'!AI169+'T1-FDI-Otw-KWT'!AI169</f>
        <v>604.04904779019103</v>
      </c>
      <c r="AJ169" s="220">
        <f>'T1-FDI-Otw-UAE'!AJ169+'T1-FDI-Otw-BHR'!AJ169+'T1-FDI-Otw-KSA'!AJ169+'T1-FDI-Otw-OMN'!AJ169+'T1-FDI-Otw-QAT'!AJ169+'T1-FDI-Otw-KWT'!AJ169</f>
        <v>561.80313025851899</v>
      </c>
      <c r="AK169" s="220">
        <f>'T1-FDI-Otw-UAE'!AK169+'T1-FDI-Otw-BHR'!AK169+'T1-FDI-Otw-KSA'!AK169+'T1-FDI-Otw-OMN'!AK169+'T1-FDI-Otw-QAT'!AK169+'T1-FDI-Otw-KWT'!AK169</f>
        <v>554.56109034002895</v>
      </c>
      <c r="AL169" s="220">
        <f>'T1-FDI-Otw-UAE'!AL169+'T1-FDI-Otw-BHR'!AL169+'T1-FDI-Otw-KSA'!AL169+'T1-FDI-Otw-OMN'!AL169+'T1-FDI-Otw-QAT'!AL169+'T1-FDI-Otw-KWT'!AL169</f>
        <v>552.88763403392181</v>
      </c>
      <c r="AP169" s="206"/>
    </row>
    <row r="170" spans="1:42" x14ac:dyDescent="0.25">
      <c r="A170" s="236" t="str">
        <f t="shared" si="2"/>
        <v>Kuwait</v>
      </c>
      <c r="B170" s="206" t="s">
        <v>34</v>
      </c>
      <c r="C170" s="206" t="s">
        <v>33</v>
      </c>
      <c r="D170" s="222" t="s">
        <v>389</v>
      </c>
      <c r="E170">
        <v>851</v>
      </c>
      <c r="F170" s="225" t="s">
        <v>389</v>
      </c>
      <c r="G170" s="132" t="s">
        <v>388</v>
      </c>
      <c r="H170" s="224" t="s">
        <v>387</v>
      </c>
      <c r="I170" s="223" t="s">
        <v>386</v>
      </c>
      <c r="J170" s="212" t="s">
        <v>36</v>
      </c>
      <c r="K170" s="206" t="s">
        <v>36</v>
      </c>
      <c r="L170" s="206" t="s">
        <v>36</v>
      </c>
      <c r="M170" s="206" t="s">
        <v>3653</v>
      </c>
      <c r="N170" s="206">
        <v>61</v>
      </c>
      <c r="O170" s="206" t="s">
        <v>3654</v>
      </c>
      <c r="P170" s="287"/>
      <c r="Q170" s="287"/>
      <c r="R170" s="287"/>
      <c r="S170" s="287"/>
      <c r="T170" s="287"/>
      <c r="U170" s="287"/>
      <c r="V170" s="287"/>
      <c r="W170" s="287"/>
      <c r="X170" s="287"/>
      <c r="Y170" s="220">
        <f>'T1-FDI-Otw-UAE'!Y170+'T1-FDI-Otw-BHR'!Y170+'T1-FDI-Otw-KSA'!Y170+'T1-FDI-Otw-OMN'!Y170+'T1-FDI-Otw-QAT'!Y170+'T1-FDI-Otw-KWT'!Y170</f>
        <v>0</v>
      </c>
      <c r="Z170" s="220">
        <f>'T1-FDI-Otw-UAE'!Z170+'T1-FDI-Otw-BHR'!Z170+'T1-FDI-Otw-KSA'!Z170+'T1-FDI-Otw-OMN'!Z170+'T1-FDI-Otw-QAT'!Z170+'T1-FDI-Otw-KWT'!Z170</f>
        <v>0</v>
      </c>
      <c r="AA170" s="220">
        <f>'T1-FDI-Otw-UAE'!AA170+'T1-FDI-Otw-BHR'!AA170+'T1-FDI-Otw-KSA'!AA170+'T1-FDI-Otw-OMN'!AA170+'T1-FDI-Otw-QAT'!AA170+'T1-FDI-Otw-KWT'!AA170</f>
        <v>0</v>
      </c>
      <c r="AB170" s="220">
        <f>'T1-FDI-Otw-UAE'!AB170+'T1-FDI-Otw-BHR'!AB170+'T1-FDI-Otw-KSA'!AB170+'T1-FDI-Otw-OMN'!AB170+'T1-FDI-Otw-QAT'!AB170+'T1-FDI-Otw-KWT'!AB170</f>
        <v>0</v>
      </c>
      <c r="AC170" s="220">
        <f>'T1-FDI-Otw-UAE'!AC170+'T1-FDI-Otw-BHR'!AC170+'T1-FDI-Otw-KSA'!AC170+'T1-FDI-Otw-OMN'!AC170+'T1-FDI-Otw-QAT'!AC170+'T1-FDI-Otw-KWT'!AC170</f>
        <v>0</v>
      </c>
      <c r="AD170" s="220">
        <f>'T1-FDI-Otw-UAE'!AD170+'T1-FDI-Otw-BHR'!AD170+'T1-FDI-Otw-KSA'!AD170+'T1-FDI-Otw-OMN'!AD170+'T1-FDI-Otw-QAT'!AD170+'T1-FDI-Otw-KWT'!AD170</f>
        <v>0</v>
      </c>
      <c r="AE170" s="220">
        <f>'T1-FDI-Otw-UAE'!AE170+'T1-FDI-Otw-BHR'!AE170+'T1-FDI-Otw-KSA'!AE170+'T1-FDI-Otw-OMN'!AE170+'T1-FDI-Otw-QAT'!AE170+'T1-FDI-Otw-KWT'!AE170</f>
        <v>0</v>
      </c>
      <c r="AF170" s="220">
        <f>'T1-FDI-Otw-UAE'!AF170+'T1-FDI-Otw-BHR'!AF170+'T1-FDI-Otw-KSA'!AF170+'T1-FDI-Otw-OMN'!AF170+'T1-FDI-Otw-QAT'!AF170+'T1-FDI-Otw-KWT'!AF170</f>
        <v>0</v>
      </c>
      <c r="AG170" s="220">
        <f>'T1-FDI-Otw-UAE'!AG170+'T1-FDI-Otw-BHR'!AG170+'T1-FDI-Otw-KSA'!AG170+'T1-FDI-Otw-OMN'!AG170+'T1-FDI-Otw-QAT'!AG170+'T1-FDI-Otw-KWT'!AG170</f>
        <v>0</v>
      </c>
      <c r="AH170" s="220">
        <f>'T1-FDI-Otw-UAE'!AH170+'T1-FDI-Otw-BHR'!AH170+'T1-FDI-Otw-KSA'!AH170+'T1-FDI-Otw-OMN'!AH170+'T1-FDI-Otw-QAT'!AH170+'T1-FDI-Otw-KWT'!AH170</f>
        <v>0</v>
      </c>
      <c r="AI170" s="220">
        <f>'T1-FDI-Otw-UAE'!AI170+'T1-FDI-Otw-BHR'!AI170+'T1-FDI-Otw-KSA'!AI170+'T1-FDI-Otw-OMN'!AI170+'T1-FDI-Otw-QAT'!AI170+'T1-FDI-Otw-KWT'!AI170</f>
        <v>0</v>
      </c>
      <c r="AJ170" s="220">
        <f>'T1-FDI-Otw-UAE'!AJ170+'T1-FDI-Otw-BHR'!AJ170+'T1-FDI-Otw-KSA'!AJ170+'T1-FDI-Otw-OMN'!AJ170+'T1-FDI-Otw-QAT'!AJ170+'T1-FDI-Otw-KWT'!AJ170</f>
        <v>0</v>
      </c>
      <c r="AK170" s="220">
        <f>'T1-FDI-Otw-UAE'!AK170+'T1-FDI-Otw-BHR'!AK170+'T1-FDI-Otw-KSA'!AK170+'T1-FDI-Otw-OMN'!AK170+'T1-FDI-Otw-QAT'!AK170+'T1-FDI-Otw-KWT'!AK170</f>
        <v>0</v>
      </c>
      <c r="AL170" s="220">
        <f>'T1-FDI-Otw-UAE'!AL170+'T1-FDI-Otw-BHR'!AL170+'T1-FDI-Otw-KSA'!AL170+'T1-FDI-Otw-OMN'!AL170+'T1-FDI-Otw-QAT'!AL170+'T1-FDI-Otw-KWT'!AL170</f>
        <v>0</v>
      </c>
      <c r="AP170" s="206"/>
    </row>
    <row r="171" spans="1:42" x14ac:dyDescent="0.25">
      <c r="A171" s="236" t="str">
        <f t="shared" si="2"/>
        <v>Kuwait</v>
      </c>
      <c r="B171" s="206" t="s">
        <v>34</v>
      </c>
      <c r="C171" s="206" t="s">
        <v>33</v>
      </c>
      <c r="D171" s="222" t="s">
        <v>385</v>
      </c>
      <c r="E171">
        <v>849</v>
      </c>
      <c r="F171" s="225" t="s">
        <v>385</v>
      </c>
      <c r="G171" s="132" t="s">
        <v>384</v>
      </c>
      <c r="H171" s="224" t="s">
        <v>383</v>
      </c>
      <c r="I171" s="223" t="s">
        <v>382</v>
      </c>
      <c r="J171" s="212" t="s">
        <v>36</v>
      </c>
      <c r="K171" s="206" t="s">
        <v>36</v>
      </c>
      <c r="L171" s="206" t="s">
        <v>36</v>
      </c>
      <c r="M171" s="206" t="s">
        <v>3661</v>
      </c>
      <c r="N171" s="206">
        <v>53</v>
      </c>
      <c r="O171" s="206" t="s">
        <v>3654</v>
      </c>
      <c r="P171" s="287"/>
      <c r="Q171" s="287"/>
      <c r="R171" s="287"/>
      <c r="S171" s="287"/>
      <c r="T171" s="287"/>
      <c r="U171" s="287"/>
      <c r="V171" s="287"/>
      <c r="W171" s="287"/>
      <c r="X171" s="287"/>
      <c r="Y171" s="220">
        <f>'T1-FDI-Otw-UAE'!Y171+'T1-FDI-Otw-BHR'!Y171+'T1-FDI-Otw-KSA'!Y171+'T1-FDI-Otw-OMN'!Y171+'T1-FDI-Otw-QAT'!Y171+'T1-FDI-Otw-KWT'!Y171</f>
        <v>0</v>
      </c>
      <c r="Z171" s="220">
        <f>'T1-FDI-Otw-UAE'!Z171+'T1-FDI-Otw-BHR'!Z171+'T1-FDI-Otw-KSA'!Z171+'T1-FDI-Otw-OMN'!Z171+'T1-FDI-Otw-QAT'!Z171+'T1-FDI-Otw-KWT'!Z171</f>
        <v>0</v>
      </c>
      <c r="AA171" s="220">
        <f>'T1-FDI-Otw-UAE'!AA171+'T1-FDI-Otw-BHR'!AA171+'T1-FDI-Otw-KSA'!AA171+'T1-FDI-Otw-OMN'!AA171+'T1-FDI-Otw-QAT'!AA171+'T1-FDI-Otw-KWT'!AA171</f>
        <v>0</v>
      </c>
      <c r="AB171" s="220">
        <f>'T1-FDI-Otw-UAE'!AB171+'T1-FDI-Otw-BHR'!AB171+'T1-FDI-Otw-KSA'!AB171+'T1-FDI-Otw-OMN'!AB171+'T1-FDI-Otw-QAT'!AB171+'T1-FDI-Otw-KWT'!AB171</f>
        <v>0</v>
      </c>
      <c r="AC171" s="220">
        <f>'T1-FDI-Otw-UAE'!AC171+'T1-FDI-Otw-BHR'!AC171+'T1-FDI-Otw-KSA'!AC171+'T1-FDI-Otw-OMN'!AC171+'T1-FDI-Otw-QAT'!AC171+'T1-FDI-Otw-KWT'!AC171</f>
        <v>0</v>
      </c>
      <c r="AD171" s="220">
        <f>'T1-FDI-Otw-UAE'!AD171+'T1-FDI-Otw-BHR'!AD171+'T1-FDI-Otw-KSA'!AD171+'T1-FDI-Otw-OMN'!AD171+'T1-FDI-Otw-QAT'!AD171+'T1-FDI-Otw-KWT'!AD171</f>
        <v>0</v>
      </c>
      <c r="AE171" s="220">
        <f>'T1-FDI-Otw-UAE'!AE171+'T1-FDI-Otw-BHR'!AE171+'T1-FDI-Otw-KSA'!AE171+'T1-FDI-Otw-OMN'!AE171+'T1-FDI-Otw-QAT'!AE171+'T1-FDI-Otw-KWT'!AE171</f>
        <v>0</v>
      </c>
      <c r="AF171" s="220">
        <f>'T1-FDI-Otw-UAE'!AF171+'T1-FDI-Otw-BHR'!AF171+'T1-FDI-Otw-KSA'!AF171+'T1-FDI-Otw-OMN'!AF171+'T1-FDI-Otw-QAT'!AF171+'T1-FDI-Otw-KWT'!AF171</f>
        <v>0</v>
      </c>
      <c r="AG171" s="220">
        <f>'T1-FDI-Otw-UAE'!AG171+'T1-FDI-Otw-BHR'!AG171+'T1-FDI-Otw-KSA'!AG171+'T1-FDI-Otw-OMN'!AG171+'T1-FDI-Otw-QAT'!AG171+'T1-FDI-Otw-KWT'!AG171</f>
        <v>0</v>
      </c>
      <c r="AH171" s="220">
        <f>'T1-FDI-Otw-UAE'!AH171+'T1-FDI-Otw-BHR'!AH171+'T1-FDI-Otw-KSA'!AH171+'T1-FDI-Otw-OMN'!AH171+'T1-FDI-Otw-QAT'!AH171+'T1-FDI-Otw-KWT'!AH171</f>
        <v>0</v>
      </c>
      <c r="AI171" s="220">
        <f>'T1-FDI-Otw-UAE'!AI171+'T1-FDI-Otw-BHR'!AI171+'T1-FDI-Otw-KSA'!AI171+'T1-FDI-Otw-OMN'!AI171+'T1-FDI-Otw-QAT'!AI171+'T1-FDI-Otw-KWT'!AI171</f>
        <v>0</v>
      </c>
      <c r="AJ171" s="220">
        <f>'T1-FDI-Otw-UAE'!AJ171+'T1-FDI-Otw-BHR'!AJ171+'T1-FDI-Otw-KSA'!AJ171+'T1-FDI-Otw-OMN'!AJ171+'T1-FDI-Otw-QAT'!AJ171+'T1-FDI-Otw-KWT'!AJ171</f>
        <v>0</v>
      </c>
      <c r="AK171" s="220">
        <f>'T1-FDI-Otw-UAE'!AK171+'T1-FDI-Otw-BHR'!AK171+'T1-FDI-Otw-KSA'!AK171+'T1-FDI-Otw-OMN'!AK171+'T1-FDI-Otw-QAT'!AK171+'T1-FDI-Otw-KWT'!AK171</f>
        <v>0</v>
      </c>
      <c r="AL171" s="220">
        <f>'T1-FDI-Otw-UAE'!AL171+'T1-FDI-Otw-BHR'!AL171+'T1-FDI-Otw-KSA'!AL171+'T1-FDI-Otw-OMN'!AL171+'T1-FDI-Otw-QAT'!AL171+'T1-FDI-Otw-KWT'!AL171</f>
        <v>0</v>
      </c>
      <c r="AP171" s="206"/>
    </row>
    <row r="172" spans="1:42" x14ac:dyDescent="0.25">
      <c r="A172" s="236" t="str">
        <f t="shared" si="2"/>
        <v>Kuwait</v>
      </c>
      <c r="B172" s="206" t="s">
        <v>34</v>
      </c>
      <c r="C172" s="206" t="s">
        <v>33</v>
      </c>
      <c r="D172" s="222" t="s">
        <v>381</v>
      </c>
      <c r="E172">
        <v>962</v>
      </c>
      <c r="F172" s="225" t="s">
        <v>380</v>
      </c>
      <c r="G172" s="132" t="s">
        <v>379</v>
      </c>
      <c r="H172" s="224" t="s">
        <v>378</v>
      </c>
      <c r="I172" s="223" t="s">
        <v>377</v>
      </c>
      <c r="J172" s="212" t="s">
        <v>36</v>
      </c>
      <c r="K172" s="206" t="s">
        <v>36</v>
      </c>
      <c r="L172" s="206" t="s">
        <v>36</v>
      </c>
      <c r="M172" s="206" t="s">
        <v>3649</v>
      </c>
      <c r="N172" s="206">
        <v>39</v>
      </c>
      <c r="O172" s="206" t="s">
        <v>3650</v>
      </c>
      <c r="P172" s="287"/>
      <c r="Q172" s="287"/>
      <c r="R172" s="287"/>
      <c r="S172" s="287"/>
      <c r="T172" s="287"/>
      <c r="U172" s="287"/>
      <c r="V172" s="287"/>
      <c r="W172" s="287"/>
      <c r="X172" s="287"/>
      <c r="Y172" s="220">
        <f>'T1-FDI-Otw-UAE'!Y172+'T1-FDI-Otw-BHR'!Y172+'T1-FDI-Otw-KSA'!Y172+'T1-FDI-Otw-OMN'!Y172+'T1-FDI-Otw-QAT'!Y172+'T1-FDI-Otw-KWT'!Y172</f>
        <v>6.6380701510000001E-2</v>
      </c>
      <c r="Z172" s="220">
        <f>'T1-FDI-Otw-UAE'!Z172+'T1-FDI-Otw-BHR'!Z172+'T1-FDI-Otw-KSA'!Z172+'T1-FDI-Otw-OMN'!Z172+'T1-FDI-Otw-QAT'!Z172+'T1-FDI-Otw-KWT'!Z172</f>
        <v>0.14661219328799999</v>
      </c>
      <c r="AA172" s="220">
        <f>'T1-FDI-Otw-UAE'!AA172+'T1-FDI-Otw-BHR'!AA172+'T1-FDI-Otw-KSA'!AA172+'T1-FDI-Otw-OMN'!AA172+'T1-FDI-Otw-QAT'!AA172+'T1-FDI-Otw-KWT'!AA172</f>
        <v>-2.1350773290000004E-3</v>
      </c>
      <c r="AB172" s="220">
        <f>'T1-FDI-Otw-UAE'!AB172+'T1-FDI-Otw-BHR'!AB172+'T1-FDI-Otw-KSA'!AB172+'T1-FDI-Otw-OMN'!AB172+'T1-FDI-Otw-QAT'!AB172+'T1-FDI-Otw-KWT'!AB172</f>
        <v>0.29742930719999999</v>
      </c>
      <c r="AC172" s="220">
        <f>'T1-FDI-Otw-UAE'!AC172+'T1-FDI-Otw-BHR'!AC172+'T1-FDI-Otw-KSA'!AC172+'T1-FDI-Otw-OMN'!AC172+'T1-FDI-Otw-QAT'!AC172+'T1-FDI-Otw-KWT'!AC172</f>
        <v>0.63198512345000002</v>
      </c>
      <c r="AD172" s="220">
        <f>'T1-FDI-Otw-UAE'!AD172+'T1-FDI-Otw-BHR'!AD172+'T1-FDI-Otw-KSA'!AD172+'T1-FDI-Otw-OMN'!AD172+'T1-FDI-Otw-QAT'!AD172+'T1-FDI-Otw-KWT'!AD172</f>
        <v>0.45463953683000002</v>
      </c>
      <c r="AE172" s="220">
        <f>'T1-FDI-Otw-UAE'!AE172+'T1-FDI-Otw-BHR'!AE172+'T1-FDI-Otw-KSA'!AE172+'T1-FDI-Otw-OMN'!AE172+'T1-FDI-Otw-QAT'!AE172+'T1-FDI-Otw-KWT'!AE172</f>
        <v>-54.115518701819994</v>
      </c>
      <c r="AF172" s="220">
        <f>'T1-FDI-Otw-UAE'!AF172+'T1-FDI-Otw-BHR'!AF172+'T1-FDI-Otw-KSA'!AF172+'T1-FDI-Otw-OMN'!AF172+'T1-FDI-Otw-QAT'!AF172+'T1-FDI-Otw-KWT'!AF172</f>
        <v>3.6461744895630002</v>
      </c>
      <c r="AG172" s="220">
        <f>'T1-FDI-Otw-UAE'!AG172+'T1-FDI-Otw-BHR'!AG172+'T1-FDI-Otw-KSA'!AG172+'T1-FDI-Otw-OMN'!AG172+'T1-FDI-Otw-QAT'!AG172+'T1-FDI-Otw-KWT'!AG172</f>
        <v>22.8263356617</v>
      </c>
      <c r="AH172" s="220">
        <f>'T1-FDI-Otw-UAE'!AH172+'T1-FDI-Otw-BHR'!AH172+'T1-FDI-Otw-KSA'!AH172+'T1-FDI-Otw-OMN'!AH172+'T1-FDI-Otw-QAT'!AH172+'T1-FDI-Otw-KWT'!AH172</f>
        <v>22.623951245730002</v>
      </c>
      <c r="AI172" s="220">
        <f>'T1-FDI-Otw-UAE'!AI172+'T1-FDI-Otw-BHR'!AI172+'T1-FDI-Otw-KSA'!AI172+'T1-FDI-Otw-OMN'!AI172+'T1-FDI-Otw-QAT'!AI172+'T1-FDI-Otw-KWT'!AI172</f>
        <v>11.611797880500001</v>
      </c>
      <c r="AJ172" s="220">
        <f>'T1-FDI-Otw-UAE'!AJ172+'T1-FDI-Otw-BHR'!AJ172+'T1-FDI-Otw-KSA'!AJ172+'T1-FDI-Otw-OMN'!AJ172+'T1-FDI-Otw-QAT'!AJ172+'T1-FDI-Otw-KWT'!AJ172</f>
        <v>17.184123</v>
      </c>
      <c r="AK172" s="220">
        <f>'T1-FDI-Otw-UAE'!AK172+'T1-FDI-Otw-BHR'!AK172+'T1-FDI-Otw-KSA'!AK172+'T1-FDI-Otw-OMN'!AK172+'T1-FDI-Otw-QAT'!AK172+'T1-FDI-Otw-KWT'!AK172</f>
        <v>12.326760099999998</v>
      </c>
      <c r="AL172" s="220">
        <f>'T1-FDI-Otw-UAE'!AL172+'T1-FDI-Otw-BHR'!AL172+'T1-FDI-Otw-KSA'!AL172+'T1-FDI-Otw-OMN'!AL172+'T1-FDI-Otw-QAT'!AL172+'T1-FDI-Otw-KWT'!AL172</f>
        <v>8.3443911000000011</v>
      </c>
      <c r="AP172" s="206"/>
    </row>
    <row r="173" spans="1:42" x14ac:dyDescent="0.25">
      <c r="A173" s="236" t="str">
        <f t="shared" si="2"/>
        <v>Kuwait</v>
      </c>
      <c r="B173" s="206" t="s">
        <v>34</v>
      </c>
      <c r="C173" s="206" t="s">
        <v>33</v>
      </c>
      <c r="D173" s="222" t="s">
        <v>376</v>
      </c>
      <c r="E173">
        <v>817</v>
      </c>
      <c r="F173" s="225" t="s">
        <v>376</v>
      </c>
      <c r="G173" s="132" t="s">
        <v>375</v>
      </c>
      <c r="H173" s="224" t="s">
        <v>374</v>
      </c>
      <c r="I173" s="223" t="s">
        <v>373</v>
      </c>
      <c r="J173" s="212" t="s">
        <v>36</v>
      </c>
      <c r="K173" s="206" t="s">
        <v>36</v>
      </c>
      <c r="L173" s="206" t="s">
        <v>36</v>
      </c>
      <c r="M173" s="206" t="s">
        <v>2238</v>
      </c>
      <c r="N173" s="206">
        <v>57</v>
      </c>
      <c r="O173" s="206" t="s">
        <v>3654</v>
      </c>
      <c r="P173" s="287"/>
      <c r="Q173" s="287"/>
      <c r="R173" s="287"/>
      <c r="S173" s="287"/>
      <c r="T173" s="287"/>
      <c r="U173" s="287"/>
      <c r="V173" s="287"/>
      <c r="W173" s="287"/>
      <c r="X173" s="287"/>
      <c r="Y173" s="220">
        <f>'T1-FDI-Otw-UAE'!Y173+'T1-FDI-Otw-BHR'!Y173+'T1-FDI-Otw-KSA'!Y173+'T1-FDI-Otw-OMN'!Y173+'T1-FDI-Otw-QAT'!Y173+'T1-FDI-Otw-KWT'!Y173</f>
        <v>0</v>
      </c>
      <c r="Z173" s="220">
        <f>'T1-FDI-Otw-UAE'!Z173+'T1-FDI-Otw-BHR'!Z173+'T1-FDI-Otw-KSA'!Z173+'T1-FDI-Otw-OMN'!Z173+'T1-FDI-Otw-QAT'!Z173+'T1-FDI-Otw-KWT'!Z173</f>
        <v>0</v>
      </c>
      <c r="AA173" s="220">
        <f>'T1-FDI-Otw-UAE'!AA173+'T1-FDI-Otw-BHR'!AA173+'T1-FDI-Otw-KSA'!AA173+'T1-FDI-Otw-OMN'!AA173+'T1-FDI-Otw-QAT'!AA173+'T1-FDI-Otw-KWT'!AA173</f>
        <v>0</v>
      </c>
      <c r="AB173" s="220">
        <f>'T1-FDI-Otw-UAE'!AB173+'T1-FDI-Otw-BHR'!AB173+'T1-FDI-Otw-KSA'!AB173+'T1-FDI-Otw-OMN'!AB173+'T1-FDI-Otw-QAT'!AB173+'T1-FDI-Otw-KWT'!AB173</f>
        <v>0</v>
      </c>
      <c r="AC173" s="220">
        <f>'T1-FDI-Otw-UAE'!AC173+'T1-FDI-Otw-BHR'!AC173+'T1-FDI-Otw-KSA'!AC173+'T1-FDI-Otw-OMN'!AC173+'T1-FDI-Otw-QAT'!AC173+'T1-FDI-Otw-KWT'!AC173</f>
        <v>0</v>
      </c>
      <c r="AD173" s="220">
        <f>'T1-FDI-Otw-UAE'!AD173+'T1-FDI-Otw-BHR'!AD173+'T1-FDI-Otw-KSA'!AD173+'T1-FDI-Otw-OMN'!AD173+'T1-FDI-Otw-QAT'!AD173+'T1-FDI-Otw-KWT'!AD173</f>
        <v>0</v>
      </c>
      <c r="AE173" s="220">
        <f>'T1-FDI-Otw-UAE'!AE173+'T1-FDI-Otw-BHR'!AE173+'T1-FDI-Otw-KSA'!AE173+'T1-FDI-Otw-OMN'!AE173+'T1-FDI-Otw-QAT'!AE173+'T1-FDI-Otw-KWT'!AE173</f>
        <v>0</v>
      </c>
      <c r="AF173" s="220">
        <f>'T1-FDI-Otw-UAE'!AF173+'T1-FDI-Otw-BHR'!AF173+'T1-FDI-Otw-KSA'!AF173+'T1-FDI-Otw-OMN'!AF173+'T1-FDI-Otw-QAT'!AF173+'T1-FDI-Otw-KWT'!AF173</f>
        <v>0</v>
      </c>
      <c r="AG173" s="220">
        <f>'T1-FDI-Otw-UAE'!AG173+'T1-FDI-Otw-BHR'!AG173+'T1-FDI-Otw-KSA'!AG173+'T1-FDI-Otw-OMN'!AG173+'T1-FDI-Otw-QAT'!AG173+'T1-FDI-Otw-KWT'!AG173</f>
        <v>0</v>
      </c>
      <c r="AH173" s="220">
        <f>'T1-FDI-Otw-UAE'!AH173+'T1-FDI-Otw-BHR'!AH173+'T1-FDI-Otw-KSA'!AH173+'T1-FDI-Otw-OMN'!AH173+'T1-FDI-Otw-QAT'!AH173+'T1-FDI-Otw-KWT'!AH173</f>
        <v>0</v>
      </c>
      <c r="AI173" s="220">
        <f>'T1-FDI-Otw-UAE'!AI173+'T1-FDI-Otw-BHR'!AI173+'T1-FDI-Otw-KSA'!AI173+'T1-FDI-Otw-OMN'!AI173+'T1-FDI-Otw-QAT'!AI173+'T1-FDI-Otw-KWT'!AI173</f>
        <v>0</v>
      </c>
      <c r="AJ173" s="220">
        <f>'T1-FDI-Otw-UAE'!AJ173+'T1-FDI-Otw-BHR'!AJ173+'T1-FDI-Otw-KSA'!AJ173+'T1-FDI-Otw-OMN'!AJ173+'T1-FDI-Otw-QAT'!AJ173+'T1-FDI-Otw-KWT'!AJ173</f>
        <v>0</v>
      </c>
      <c r="AK173" s="220">
        <f>'T1-FDI-Otw-UAE'!AK173+'T1-FDI-Otw-BHR'!AK173+'T1-FDI-Otw-KSA'!AK173+'T1-FDI-Otw-OMN'!AK173+'T1-FDI-Otw-QAT'!AK173+'T1-FDI-Otw-KWT'!AK173</f>
        <v>0</v>
      </c>
      <c r="AL173" s="220">
        <f>'T1-FDI-Otw-UAE'!AL173+'T1-FDI-Otw-BHR'!AL173+'T1-FDI-Otw-KSA'!AL173+'T1-FDI-Otw-OMN'!AL173+'T1-FDI-Otw-QAT'!AL173+'T1-FDI-Otw-KWT'!AL173</f>
        <v>0</v>
      </c>
      <c r="AP173" s="206"/>
    </row>
    <row r="174" spans="1:42" x14ac:dyDescent="0.25">
      <c r="A174" s="236" t="str">
        <f t="shared" si="2"/>
        <v>Kuwait</v>
      </c>
      <c r="B174" s="206" t="s">
        <v>34</v>
      </c>
      <c r="C174" s="206" t="s">
        <v>33</v>
      </c>
      <c r="D174" s="222" t="s">
        <v>372</v>
      </c>
      <c r="E174">
        <v>142</v>
      </c>
      <c r="F174" s="225" t="s">
        <v>372</v>
      </c>
      <c r="G174" s="132" t="s">
        <v>371</v>
      </c>
      <c r="H174" s="224" t="s">
        <v>370</v>
      </c>
      <c r="I174" s="223" t="s">
        <v>369</v>
      </c>
      <c r="J174" s="212" t="s">
        <v>36</v>
      </c>
      <c r="K174" s="206" t="s">
        <v>36</v>
      </c>
      <c r="L174" s="206" t="s">
        <v>36</v>
      </c>
      <c r="M174" s="206" t="s">
        <v>3671</v>
      </c>
      <c r="N174" s="206">
        <v>154</v>
      </c>
      <c r="O174" s="206" t="s">
        <v>3650</v>
      </c>
      <c r="P174" s="287"/>
      <c r="Q174" s="287"/>
      <c r="R174" s="287"/>
      <c r="S174" s="287"/>
      <c r="T174" s="287"/>
      <c r="U174" s="287"/>
      <c r="V174" s="287"/>
      <c r="W174" s="287"/>
      <c r="X174" s="287"/>
      <c r="Y174" s="220">
        <f>'T1-FDI-Otw-UAE'!Y174+'T1-FDI-Otw-BHR'!Y174+'T1-FDI-Otw-KSA'!Y174+'T1-FDI-Otw-OMN'!Y174+'T1-FDI-Otw-QAT'!Y174+'T1-FDI-Otw-KWT'!Y174</f>
        <v>2.7681660899999998</v>
      </c>
      <c r="Z174" s="220">
        <f>'T1-FDI-Otw-UAE'!Z174+'T1-FDI-Otw-BHR'!Z174+'T1-FDI-Otw-KSA'!Z174+'T1-FDI-Otw-OMN'!Z174+'T1-FDI-Otw-QAT'!Z174+'T1-FDI-Otw-KWT'!Z174</f>
        <v>119.4539249</v>
      </c>
      <c r="AA174" s="220">
        <f>'T1-FDI-Otw-UAE'!AA174+'T1-FDI-Otw-BHR'!AA174+'T1-FDI-Otw-KSA'!AA174+'T1-FDI-Otw-OMN'!AA174+'T1-FDI-Otw-QAT'!AA174+'T1-FDI-Otw-KWT'!AA174</f>
        <v>0.16694490819999999</v>
      </c>
      <c r="AB174" s="220">
        <f>'T1-FDI-Otw-UAE'!AB174+'T1-FDI-Otw-BHR'!AB174+'T1-FDI-Otw-KSA'!AB174+'T1-FDI-Otw-OMN'!AB174+'T1-FDI-Otw-QAT'!AB174+'T1-FDI-Otw-KWT'!AB174</f>
        <v>170.9156194</v>
      </c>
      <c r="AC174" s="220">
        <f>'T1-FDI-Otw-UAE'!AC174+'T1-FDI-Otw-BHR'!AC174+'T1-FDI-Otw-KSA'!AC174+'T1-FDI-Otw-OMN'!AC174+'T1-FDI-Otw-QAT'!AC174+'T1-FDI-Otw-KWT'!AC174</f>
        <v>0</v>
      </c>
      <c r="AD174" s="220">
        <f>'T1-FDI-Otw-UAE'!AD174+'T1-FDI-Otw-BHR'!AD174+'T1-FDI-Otw-KSA'!AD174+'T1-FDI-Otw-OMN'!AD174+'T1-FDI-Otw-QAT'!AD174+'T1-FDI-Otw-KWT'!AD174</f>
        <v>30.419314634000003</v>
      </c>
      <c r="AE174" s="220">
        <f>'T1-FDI-Otw-UAE'!AE174+'T1-FDI-Otw-BHR'!AE174+'T1-FDI-Otw-KSA'!AE174+'T1-FDI-Otw-OMN'!AE174+'T1-FDI-Otw-QAT'!AE174+'T1-FDI-Otw-KWT'!AE174</f>
        <v>56.087281705899997</v>
      </c>
      <c r="AF174" s="220">
        <f>'T1-FDI-Otw-UAE'!AF174+'T1-FDI-Otw-BHR'!AF174+'T1-FDI-Otw-KSA'!AF174+'T1-FDI-Otw-OMN'!AF174+'T1-FDI-Otw-QAT'!AF174+'T1-FDI-Otw-KWT'!AF174</f>
        <v>-13.693499710499998</v>
      </c>
      <c r="AG174" s="220">
        <f>'T1-FDI-Otw-UAE'!AG174+'T1-FDI-Otw-BHR'!AG174+'T1-FDI-Otw-KSA'!AG174+'T1-FDI-Otw-OMN'!AG174+'T1-FDI-Otw-QAT'!AG174+'T1-FDI-Otw-KWT'!AG174</f>
        <v>339.50876367900003</v>
      </c>
      <c r="AH174" s="220">
        <f>'T1-FDI-Otw-UAE'!AH174+'T1-FDI-Otw-BHR'!AH174+'T1-FDI-Otw-KSA'!AH174+'T1-FDI-Otw-OMN'!AH174+'T1-FDI-Otw-QAT'!AH174+'T1-FDI-Otw-KWT'!AH174</f>
        <v>442.11737631509993</v>
      </c>
      <c r="AI174" s="220">
        <f>'T1-FDI-Otw-UAE'!AI174+'T1-FDI-Otw-BHR'!AI174+'T1-FDI-Otw-KSA'!AI174+'T1-FDI-Otw-OMN'!AI174+'T1-FDI-Otw-QAT'!AI174+'T1-FDI-Otw-KWT'!AI174</f>
        <v>581.0933940072</v>
      </c>
      <c r="AJ174" s="220">
        <f>'T1-FDI-Otw-UAE'!AJ174+'T1-FDI-Otw-BHR'!AJ174+'T1-FDI-Otw-KSA'!AJ174+'T1-FDI-Otw-OMN'!AJ174+'T1-FDI-Otw-QAT'!AJ174+'T1-FDI-Otw-KWT'!AJ174</f>
        <v>503.9859319917</v>
      </c>
      <c r="AK174" s="220">
        <f>'T1-FDI-Otw-UAE'!AK174+'T1-FDI-Otw-BHR'!AK174+'T1-FDI-Otw-KSA'!AK174+'T1-FDI-Otw-OMN'!AK174+'T1-FDI-Otw-QAT'!AK174+'T1-FDI-Otw-KWT'!AK174</f>
        <v>144.67120185969998</v>
      </c>
      <c r="AL174" s="220">
        <f>'T1-FDI-Otw-UAE'!AL174+'T1-FDI-Otw-BHR'!AL174+'T1-FDI-Otw-KSA'!AL174+'T1-FDI-Otw-OMN'!AL174+'T1-FDI-Otw-QAT'!AL174+'T1-FDI-Otw-KWT'!AL174</f>
        <v>-149.89858014474956</v>
      </c>
      <c r="AP174" s="206"/>
    </row>
    <row r="175" spans="1:42" x14ac:dyDescent="0.25">
      <c r="A175" s="236" t="str">
        <f t="shared" si="2"/>
        <v>Kuwait</v>
      </c>
      <c r="B175" s="206" t="s">
        <v>34</v>
      </c>
      <c r="C175" s="206" t="s">
        <v>33</v>
      </c>
      <c r="D175" s="222" t="s">
        <v>368</v>
      </c>
      <c r="E175">
        <v>564</v>
      </c>
      <c r="F175" s="225" t="s">
        <v>368</v>
      </c>
      <c r="G175" s="132" t="s">
        <v>367</v>
      </c>
      <c r="H175" s="224" t="s">
        <v>366</v>
      </c>
      <c r="I175" s="223" t="s">
        <v>365</v>
      </c>
      <c r="J175" s="212" t="s">
        <v>36</v>
      </c>
      <c r="K175" s="206" t="s">
        <v>36</v>
      </c>
      <c r="L175" s="206" t="s">
        <v>36</v>
      </c>
      <c r="M175" s="206" t="s">
        <v>3648</v>
      </c>
      <c r="N175" s="206">
        <v>34</v>
      </c>
      <c r="O175" s="206" t="s">
        <v>3647</v>
      </c>
      <c r="P175" s="287"/>
      <c r="Q175" s="287"/>
      <c r="R175" s="287"/>
      <c r="S175" s="287"/>
      <c r="T175" s="287"/>
      <c r="U175" s="287"/>
      <c r="V175" s="287"/>
      <c r="W175" s="287"/>
      <c r="X175" s="287"/>
      <c r="Y175" s="220">
        <f>'T1-FDI-Otw-UAE'!Y175+'T1-FDI-Otw-BHR'!Y175+'T1-FDI-Otw-KSA'!Y175+'T1-FDI-Otw-OMN'!Y175+'T1-FDI-Otw-QAT'!Y175+'T1-FDI-Otw-KWT'!Y175</f>
        <v>2872.9458919070998</v>
      </c>
      <c r="Z175" s="220">
        <f>'T1-FDI-Otw-UAE'!Z175+'T1-FDI-Otw-BHR'!Z175+'T1-FDI-Otw-KSA'!Z175+'T1-FDI-Otw-OMN'!Z175+'T1-FDI-Otw-QAT'!Z175+'T1-FDI-Otw-KWT'!Z175</f>
        <v>3048.1329920060002</v>
      </c>
      <c r="AA175" s="220">
        <f>'T1-FDI-Otw-UAE'!AA175+'T1-FDI-Otw-BHR'!AA175+'T1-FDI-Otw-KSA'!AA175+'T1-FDI-Otw-OMN'!AA175+'T1-FDI-Otw-QAT'!AA175+'T1-FDI-Otw-KWT'!AA175</f>
        <v>2219.5380791570001</v>
      </c>
      <c r="AB175" s="220">
        <f>'T1-FDI-Otw-UAE'!AB175+'T1-FDI-Otw-BHR'!AB175+'T1-FDI-Otw-KSA'!AB175+'T1-FDI-Otw-OMN'!AB175+'T1-FDI-Otw-QAT'!AB175+'T1-FDI-Otw-KWT'!AB175</f>
        <v>3185.5222145850003</v>
      </c>
      <c r="AC175" s="220">
        <f>'T1-FDI-Otw-UAE'!AC175+'T1-FDI-Otw-BHR'!AC175+'T1-FDI-Otw-KSA'!AC175+'T1-FDI-Otw-OMN'!AC175+'T1-FDI-Otw-QAT'!AC175+'T1-FDI-Otw-KWT'!AC175</f>
        <v>3638.6797238810004</v>
      </c>
      <c r="AD175" s="220">
        <f>'T1-FDI-Otw-UAE'!AD175+'T1-FDI-Otw-BHR'!AD175+'T1-FDI-Otw-KSA'!AD175+'T1-FDI-Otw-OMN'!AD175+'T1-FDI-Otw-QAT'!AD175+'T1-FDI-Otw-KWT'!AD175</f>
        <v>5765.8323628070002</v>
      </c>
      <c r="AE175" s="220">
        <f>'T1-FDI-Otw-UAE'!AE175+'T1-FDI-Otw-BHR'!AE175+'T1-FDI-Otw-KSA'!AE175+'T1-FDI-Otw-OMN'!AE175+'T1-FDI-Otw-QAT'!AE175+'T1-FDI-Otw-KWT'!AE175</f>
        <v>4534.1479257339997</v>
      </c>
      <c r="AF175" s="220">
        <f>'T1-FDI-Otw-UAE'!AF175+'T1-FDI-Otw-BHR'!AF175+'T1-FDI-Otw-KSA'!AF175+'T1-FDI-Otw-OMN'!AF175+'T1-FDI-Otw-QAT'!AF175+'T1-FDI-Otw-KWT'!AF175</f>
        <v>2954.4791385073004</v>
      </c>
      <c r="AG175" s="220">
        <f>'T1-FDI-Otw-UAE'!AG175+'T1-FDI-Otw-BHR'!AG175+'T1-FDI-Otw-KSA'!AG175+'T1-FDI-Otw-OMN'!AG175+'T1-FDI-Otw-QAT'!AG175+'T1-FDI-Otw-KWT'!AG175</f>
        <v>3123.9478463200003</v>
      </c>
      <c r="AH175" s="220">
        <f>'T1-FDI-Otw-UAE'!AH175+'T1-FDI-Otw-BHR'!AH175+'T1-FDI-Otw-KSA'!AH175+'T1-FDI-Otw-OMN'!AH175+'T1-FDI-Otw-QAT'!AH175+'T1-FDI-Otw-KWT'!AH175</f>
        <v>2891.4852221760002</v>
      </c>
      <c r="AI175" s="220">
        <f>'T1-FDI-Otw-UAE'!AI175+'T1-FDI-Otw-BHR'!AI175+'T1-FDI-Otw-KSA'!AI175+'T1-FDI-Otw-OMN'!AI175+'T1-FDI-Otw-QAT'!AI175+'T1-FDI-Otw-KWT'!AI175</f>
        <v>2764.2526497229996</v>
      </c>
      <c r="AJ175" s="220">
        <f>'T1-FDI-Otw-UAE'!AJ175+'T1-FDI-Otw-BHR'!AJ175+'T1-FDI-Otw-KSA'!AJ175+'T1-FDI-Otw-OMN'!AJ175+'T1-FDI-Otw-QAT'!AJ175+'T1-FDI-Otw-KWT'!AJ175</f>
        <v>3255.581349476</v>
      </c>
      <c r="AK175" s="220">
        <f>'T1-FDI-Otw-UAE'!AK175+'T1-FDI-Otw-BHR'!AK175+'T1-FDI-Otw-KSA'!AK175+'T1-FDI-Otw-OMN'!AK175+'T1-FDI-Otw-QAT'!AK175+'T1-FDI-Otw-KWT'!AK175</f>
        <v>3703.6159317700003</v>
      </c>
      <c r="AL175" s="220">
        <f>'T1-FDI-Otw-UAE'!AL175+'T1-FDI-Otw-BHR'!AL175+'T1-FDI-Otw-KSA'!AL175+'T1-FDI-Otw-OMN'!AL175+'T1-FDI-Otw-QAT'!AL175+'T1-FDI-Otw-KWT'!AL175</f>
        <v>3059.6445784729785</v>
      </c>
      <c r="AP175" s="206"/>
    </row>
    <row r="176" spans="1:42" x14ac:dyDescent="0.25">
      <c r="A176" s="236" t="str">
        <f t="shared" si="2"/>
        <v>Kuwait</v>
      </c>
      <c r="B176" s="206" t="s">
        <v>34</v>
      </c>
      <c r="C176" s="206" t="s">
        <v>33</v>
      </c>
      <c r="D176" s="222" t="s">
        <v>364</v>
      </c>
      <c r="E176">
        <v>565</v>
      </c>
      <c r="F176" s="225" t="s">
        <v>363</v>
      </c>
      <c r="G176" s="132" t="s">
        <v>362</v>
      </c>
      <c r="H176" s="224" t="s">
        <v>361</v>
      </c>
      <c r="I176" s="223" t="s">
        <v>360</v>
      </c>
      <c r="J176" s="212" t="s">
        <v>36</v>
      </c>
      <c r="K176" s="206" t="s">
        <v>36</v>
      </c>
      <c r="L176" s="206" t="s">
        <v>36</v>
      </c>
      <c r="M176" s="206" t="s">
        <v>2238</v>
      </c>
      <c r="N176" s="206">
        <v>57</v>
      </c>
      <c r="O176" s="206" t="s">
        <v>3654</v>
      </c>
      <c r="P176" s="287"/>
      <c r="Q176" s="287"/>
      <c r="R176" s="287"/>
      <c r="S176" s="287"/>
      <c r="T176" s="287"/>
      <c r="U176" s="287"/>
      <c r="V176" s="287"/>
      <c r="W176" s="287"/>
      <c r="X176" s="287"/>
      <c r="Y176" s="220">
        <f>'T1-FDI-Otw-UAE'!Y176+'T1-FDI-Otw-BHR'!Y176+'T1-FDI-Otw-KSA'!Y176+'T1-FDI-Otw-OMN'!Y176+'T1-FDI-Otw-QAT'!Y176+'T1-FDI-Otw-KWT'!Y176</f>
        <v>0</v>
      </c>
      <c r="Z176" s="220">
        <f>'T1-FDI-Otw-UAE'!Z176+'T1-FDI-Otw-BHR'!Z176+'T1-FDI-Otw-KSA'!Z176+'T1-FDI-Otw-OMN'!Z176+'T1-FDI-Otw-QAT'!Z176+'T1-FDI-Otw-KWT'!Z176</f>
        <v>0</v>
      </c>
      <c r="AA176" s="220">
        <f>'T1-FDI-Otw-UAE'!AA176+'T1-FDI-Otw-BHR'!AA176+'T1-FDI-Otw-KSA'!AA176+'T1-FDI-Otw-OMN'!AA176+'T1-FDI-Otw-QAT'!AA176+'T1-FDI-Otw-KWT'!AA176</f>
        <v>0</v>
      </c>
      <c r="AB176" s="220">
        <f>'T1-FDI-Otw-UAE'!AB176+'T1-FDI-Otw-BHR'!AB176+'T1-FDI-Otw-KSA'!AB176+'T1-FDI-Otw-OMN'!AB176+'T1-FDI-Otw-QAT'!AB176+'T1-FDI-Otw-KWT'!AB176</f>
        <v>0</v>
      </c>
      <c r="AC176" s="220">
        <f>'T1-FDI-Otw-UAE'!AC176+'T1-FDI-Otw-BHR'!AC176+'T1-FDI-Otw-KSA'!AC176+'T1-FDI-Otw-OMN'!AC176+'T1-FDI-Otw-QAT'!AC176+'T1-FDI-Otw-KWT'!AC176</f>
        <v>0</v>
      </c>
      <c r="AD176" s="220">
        <f>'T1-FDI-Otw-UAE'!AD176+'T1-FDI-Otw-BHR'!AD176+'T1-FDI-Otw-KSA'!AD176+'T1-FDI-Otw-OMN'!AD176+'T1-FDI-Otw-QAT'!AD176+'T1-FDI-Otw-KWT'!AD176</f>
        <v>0</v>
      </c>
      <c r="AE176" s="220">
        <f>'T1-FDI-Otw-UAE'!AE176+'T1-FDI-Otw-BHR'!AE176+'T1-FDI-Otw-KSA'!AE176+'T1-FDI-Otw-OMN'!AE176+'T1-FDI-Otw-QAT'!AE176+'T1-FDI-Otw-KWT'!AE176</f>
        <v>0</v>
      </c>
      <c r="AF176" s="220">
        <f>'T1-FDI-Otw-UAE'!AF176+'T1-FDI-Otw-BHR'!AF176+'T1-FDI-Otw-KSA'!AF176+'T1-FDI-Otw-OMN'!AF176+'T1-FDI-Otw-QAT'!AF176+'T1-FDI-Otw-KWT'!AF176</f>
        <v>0</v>
      </c>
      <c r="AG176" s="220">
        <f>'T1-FDI-Otw-UAE'!AG176+'T1-FDI-Otw-BHR'!AG176+'T1-FDI-Otw-KSA'!AG176+'T1-FDI-Otw-OMN'!AG176+'T1-FDI-Otw-QAT'!AG176+'T1-FDI-Otw-KWT'!AG176</f>
        <v>0</v>
      </c>
      <c r="AH176" s="220">
        <f>'T1-FDI-Otw-UAE'!AH176+'T1-FDI-Otw-BHR'!AH176+'T1-FDI-Otw-KSA'!AH176+'T1-FDI-Otw-OMN'!AH176+'T1-FDI-Otw-QAT'!AH176+'T1-FDI-Otw-KWT'!AH176</f>
        <v>0</v>
      </c>
      <c r="AI176" s="220">
        <f>'T1-FDI-Otw-UAE'!AI176+'T1-FDI-Otw-BHR'!AI176+'T1-FDI-Otw-KSA'!AI176+'T1-FDI-Otw-OMN'!AI176+'T1-FDI-Otw-QAT'!AI176+'T1-FDI-Otw-KWT'!AI176</f>
        <v>0</v>
      </c>
      <c r="AJ176" s="220">
        <f>'T1-FDI-Otw-UAE'!AJ176+'T1-FDI-Otw-BHR'!AJ176+'T1-FDI-Otw-KSA'!AJ176+'T1-FDI-Otw-OMN'!AJ176+'T1-FDI-Otw-QAT'!AJ176+'T1-FDI-Otw-KWT'!AJ176</f>
        <v>0</v>
      </c>
      <c r="AK176" s="220">
        <f>'T1-FDI-Otw-UAE'!AK176+'T1-FDI-Otw-BHR'!AK176+'T1-FDI-Otw-KSA'!AK176+'T1-FDI-Otw-OMN'!AK176+'T1-FDI-Otw-QAT'!AK176+'T1-FDI-Otw-KWT'!AK176</f>
        <v>0</v>
      </c>
      <c r="AL176" s="220">
        <f>'T1-FDI-Otw-UAE'!AL176+'T1-FDI-Otw-BHR'!AL176+'T1-FDI-Otw-KSA'!AL176+'T1-FDI-Otw-OMN'!AL176+'T1-FDI-Otw-QAT'!AL176+'T1-FDI-Otw-KWT'!AL176</f>
        <v>0</v>
      </c>
      <c r="AP176" s="206"/>
    </row>
    <row r="177" spans="1:42" x14ac:dyDescent="0.25">
      <c r="A177" s="236" t="str">
        <f t="shared" si="2"/>
        <v>Kuwait</v>
      </c>
      <c r="B177" s="206" t="s">
        <v>34</v>
      </c>
      <c r="C177" s="206" t="s">
        <v>33</v>
      </c>
      <c r="D177" s="222" t="s">
        <v>359</v>
      </c>
      <c r="E177">
        <v>283</v>
      </c>
      <c r="F177" s="225" t="s">
        <v>359</v>
      </c>
      <c r="G177" s="132" t="s">
        <v>358</v>
      </c>
      <c r="H177" s="224" t="s">
        <v>357</v>
      </c>
      <c r="I177" s="223" t="s">
        <v>356</v>
      </c>
      <c r="J177" s="212" t="s">
        <v>36</v>
      </c>
      <c r="K177" s="206" t="s">
        <v>3664</v>
      </c>
      <c r="L177" s="206">
        <v>13</v>
      </c>
      <c r="M177" s="206" t="s">
        <v>3658</v>
      </c>
      <c r="N177" s="206">
        <v>419</v>
      </c>
      <c r="O177" s="206" t="s">
        <v>3659</v>
      </c>
      <c r="P177" s="287"/>
      <c r="Q177" s="287"/>
      <c r="R177" s="287"/>
      <c r="S177" s="287"/>
      <c r="T177" s="287"/>
      <c r="U177" s="287"/>
      <c r="V177" s="287"/>
      <c r="W177" s="287"/>
      <c r="X177" s="287"/>
      <c r="Y177" s="220">
        <f>'T1-FDI-Otw-UAE'!Y177+'T1-FDI-Otw-BHR'!Y177+'T1-FDI-Otw-KSA'!Y177+'T1-FDI-Otw-OMN'!Y177+'T1-FDI-Otw-QAT'!Y177+'T1-FDI-Otw-KWT'!Y177</f>
        <v>0</v>
      </c>
      <c r="Z177" s="220">
        <f>'T1-FDI-Otw-UAE'!Z177+'T1-FDI-Otw-BHR'!Z177+'T1-FDI-Otw-KSA'!Z177+'T1-FDI-Otw-OMN'!Z177+'T1-FDI-Otw-QAT'!Z177+'T1-FDI-Otw-KWT'!Z177</f>
        <v>12.86515324</v>
      </c>
      <c r="AA177" s="220">
        <f>'T1-FDI-Otw-UAE'!AA177+'T1-FDI-Otw-BHR'!AA177+'T1-FDI-Otw-KSA'!AA177+'T1-FDI-Otw-OMN'!AA177+'T1-FDI-Otw-QAT'!AA177+'T1-FDI-Otw-KWT'!AA177</f>
        <v>18.66528237</v>
      </c>
      <c r="AB177" s="220">
        <f>'T1-FDI-Otw-UAE'!AB177+'T1-FDI-Otw-BHR'!AB177+'T1-FDI-Otw-KSA'!AB177+'T1-FDI-Otw-OMN'!AB177+'T1-FDI-Otw-QAT'!AB177+'T1-FDI-Otw-KWT'!AB177</f>
        <v>18.486428409999998</v>
      </c>
      <c r="AC177" s="220">
        <f>'T1-FDI-Otw-UAE'!AC177+'T1-FDI-Otw-BHR'!AC177+'T1-FDI-Otw-KSA'!AC177+'T1-FDI-Otw-OMN'!AC177+'T1-FDI-Otw-QAT'!AC177+'T1-FDI-Otw-KWT'!AC177</f>
        <v>18.65890285</v>
      </c>
      <c r="AD177" s="220">
        <f>'T1-FDI-Otw-UAE'!AD177+'T1-FDI-Otw-BHR'!AD177+'T1-FDI-Otw-KSA'!AD177+'T1-FDI-Otw-OMN'!AD177+'T1-FDI-Otw-QAT'!AD177+'T1-FDI-Otw-KWT'!AD177</f>
        <v>0</v>
      </c>
      <c r="AE177" s="220">
        <f>'T1-FDI-Otw-UAE'!AE177+'T1-FDI-Otw-BHR'!AE177+'T1-FDI-Otw-KSA'!AE177+'T1-FDI-Otw-OMN'!AE177+'T1-FDI-Otw-QAT'!AE177+'T1-FDI-Otw-KWT'!AE177</f>
        <v>0</v>
      </c>
      <c r="AF177" s="220">
        <f>'T1-FDI-Otw-UAE'!AF177+'T1-FDI-Otw-BHR'!AF177+'T1-FDI-Otw-KSA'!AF177+'T1-FDI-Otw-OMN'!AF177+'T1-FDI-Otw-QAT'!AF177+'T1-FDI-Otw-KWT'!AF177</f>
        <v>0</v>
      </c>
      <c r="AG177" s="220">
        <f>'T1-FDI-Otw-UAE'!AG177+'T1-FDI-Otw-BHR'!AG177+'T1-FDI-Otw-KSA'!AG177+'T1-FDI-Otw-OMN'!AG177+'T1-FDI-Otw-QAT'!AG177+'T1-FDI-Otw-KWT'!AG177</f>
        <v>0.1</v>
      </c>
      <c r="AH177" s="220">
        <f>'T1-FDI-Otw-UAE'!AH177+'T1-FDI-Otw-BHR'!AH177+'T1-FDI-Otw-KSA'!AH177+'T1-FDI-Otw-OMN'!AH177+'T1-FDI-Otw-QAT'!AH177+'T1-FDI-Otw-KWT'!AH177</f>
        <v>0</v>
      </c>
      <c r="AI177" s="220">
        <f>'T1-FDI-Otw-UAE'!AI177+'T1-FDI-Otw-BHR'!AI177+'T1-FDI-Otw-KSA'!AI177+'T1-FDI-Otw-OMN'!AI177+'T1-FDI-Otw-QAT'!AI177+'T1-FDI-Otw-KWT'!AI177</f>
        <v>0</v>
      </c>
      <c r="AJ177" s="220">
        <f>'T1-FDI-Otw-UAE'!AJ177+'T1-FDI-Otw-BHR'!AJ177+'T1-FDI-Otw-KSA'!AJ177+'T1-FDI-Otw-OMN'!AJ177+'T1-FDI-Otw-QAT'!AJ177+'T1-FDI-Otw-KWT'!AJ177</f>
        <v>0</v>
      </c>
      <c r="AK177" s="220">
        <f>'T1-FDI-Otw-UAE'!AK177+'T1-FDI-Otw-BHR'!AK177+'T1-FDI-Otw-KSA'!AK177+'T1-FDI-Otw-OMN'!AK177+'T1-FDI-Otw-QAT'!AK177+'T1-FDI-Otw-KWT'!AK177</f>
        <v>0</v>
      </c>
      <c r="AL177" s="220">
        <f>'T1-FDI-Otw-UAE'!AL177+'T1-FDI-Otw-BHR'!AL177+'T1-FDI-Otw-KSA'!AL177+'T1-FDI-Otw-OMN'!AL177+'T1-FDI-Otw-QAT'!AL177+'T1-FDI-Otw-KWT'!AL177</f>
        <v>0</v>
      </c>
      <c r="AP177" s="206"/>
    </row>
    <row r="178" spans="1:42" x14ac:dyDescent="0.25">
      <c r="A178" s="236" t="str">
        <f t="shared" si="2"/>
        <v>Kuwait</v>
      </c>
      <c r="B178" s="206" t="s">
        <v>34</v>
      </c>
      <c r="C178" s="206" t="s">
        <v>33</v>
      </c>
      <c r="D178" s="222" t="s">
        <v>355</v>
      </c>
      <c r="E178">
        <v>853</v>
      </c>
      <c r="F178" s="225" t="s">
        <v>355</v>
      </c>
      <c r="G178" s="132" t="s">
        <v>354</v>
      </c>
      <c r="H178" s="224" t="s">
        <v>353</v>
      </c>
      <c r="I178" s="223" t="s">
        <v>352</v>
      </c>
      <c r="J178" s="212" t="s">
        <v>36</v>
      </c>
      <c r="K178" s="206" t="s">
        <v>36</v>
      </c>
      <c r="L178" s="206" t="s">
        <v>36</v>
      </c>
      <c r="M178" s="206" t="s">
        <v>3672</v>
      </c>
      <c r="N178" s="206">
        <v>54</v>
      </c>
      <c r="O178" s="206" t="s">
        <v>3654</v>
      </c>
      <c r="P178" s="287"/>
      <c r="Q178" s="287"/>
      <c r="R178" s="287"/>
      <c r="S178" s="287"/>
      <c r="T178" s="287"/>
      <c r="U178" s="287"/>
      <c r="V178" s="287"/>
      <c r="W178" s="287"/>
      <c r="X178" s="287"/>
      <c r="Y178" s="220">
        <f>'T1-FDI-Otw-UAE'!Y178+'T1-FDI-Otw-BHR'!Y178+'T1-FDI-Otw-KSA'!Y178+'T1-FDI-Otw-OMN'!Y178+'T1-FDI-Otw-QAT'!Y178+'T1-FDI-Otw-KWT'!Y178</f>
        <v>0</v>
      </c>
      <c r="Z178" s="220">
        <f>'T1-FDI-Otw-UAE'!Z178+'T1-FDI-Otw-BHR'!Z178+'T1-FDI-Otw-KSA'!Z178+'T1-FDI-Otw-OMN'!Z178+'T1-FDI-Otw-QAT'!Z178+'T1-FDI-Otw-KWT'!Z178</f>
        <v>0</v>
      </c>
      <c r="AA178" s="220">
        <f>'T1-FDI-Otw-UAE'!AA178+'T1-FDI-Otw-BHR'!AA178+'T1-FDI-Otw-KSA'!AA178+'T1-FDI-Otw-OMN'!AA178+'T1-FDI-Otw-QAT'!AA178+'T1-FDI-Otw-KWT'!AA178</f>
        <v>0</v>
      </c>
      <c r="AB178" s="220">
        <f>'T1-FDI-Otw-UAE'!AB178+'T1-FDI-Otw-BHR'!AB178+'T1-FDI-Otw-KSA'!AB178+'T1-FDI-Otw-OMN'!AB178+'T1-FDI-Otw-QAT'!AB178+'T1-FDI-Otw-KWT'!AB178</f>
        <v>0</v>
      </c>
      <c r="AC178" s="220">
        <f>'T1-FDI-Otw-UAE'!AC178+'T1-FDI-Otw-BHR'!AC178+'T1-FDI-Otw-KSA'!AC178+'T1-FDI-Otw-OMN'!AC178+'T1-FDI-Otw-QAT'!AC178+'T1-FDI-Otw-KWT'!AC178</f>
        <v>0</v>
      </c>
      <c r="AD178" s="220">
        <f>'T1-FDI-Otw-UAE'!AD178+'T1-FDI-Otw-BHR'!AD178+'T1-FDI-Otw-KSA'!AD178+'T1-FDI-Otw-OMN'!AD178+'T1-FDI-Otw-QAT'!AD178+'T1-FDI-Otw-KWT'!AD178</f>
        <v>0</v>
      </c>
      <c r="AE178" s="220">
        <f>'T1-FDI-Otw-UAE'!AE178+'T1-FDI-Otw-BHR'!AE178+'T1-FDI-Otw-KSA'!AE178+'T1-FDI-Otw-OMN'!AE178+'T1-FDI-Otw-QAT'!AE178+'T1-FDI-Otw-KWT'!AE178</f>
        <v>0</v>
      </c>
      <c r="AF178" s="220">
        <f>'T1-FDI-Otw-UAE'!AF178+'T1-FDI-Otw-BHR'!AF178+'T1-FDI-Otw-KSA'!AF178+'T1-FDI-Otw-OMN'!AF178+'T1-FDI-Otw-QAT'!AF178+'T1-FDI-Otw-KWT'!AF178</f>
        <v>0</v>
      </c>
      <c r="AG178" s="220">
        <f>'T1-FDI-Otw-UAE'!AG178+'T1-FDI-Otw-BHR'!AG178+'T1-FDI-Otw-KSA'!AG178+'T1-FDI-Otw-OMN'!AG178+'T1-FDI-Otw-QAT'!AG178+'T1-FDI-Otw-KWT'!AG178</f>
        <v>0</v>
      </c>
      <c r="AH178" s="220">
        <f>'T1-FDI-Otw-UAE'!AH178+'T1-FDI-Otw-BHR'!AH178+'T1-FDI-Otw-KSA'!AH178+'T1-FDI-Otw-OMN'!AH178+'T1-FDI-Otw-QAT'!AH178+'T1-FDI-Otw-KWT'!AH178</f>
        <v>0</v>
      </c>
      <c r="AI178" s="220">
        <f>'T1-FDI-Otw-UAE'!AI178+'T1-FDI-Otw-BHR'!AI178+'T1-FDI-Otw-KSA'!AI178+'T1-FDI-Otw-OMN'!AI178+'T1-FDI-Otw-QAT'!AI178+'T1-FDI-Otw-KWT'!AI178</f>
        <v>0</v>
      </c>
      <c r="AJ178" s="220">
        <f>'T1-FDI-Otw-UAE'!AJ178+'T1-FDI-Otw-BHR'!AJ178+'T1-FDI-Otw-KSA'!AJ178+'T1-FDI-Otw-OMN'!AJ178+'T1-FDI-Otw-QAT'!AJ178+'T1-FDI-Otw-KWT'!AJ178</f>
        <v>0</v>
      </c>
      <c r="AK178" s="220">
        <f>'T1-FDI-Otw-UAE'!AK178+'T1-FDI-Otw-BHR'!AK178+'T1-FDI-Otw-KSA'!AK178+'T1-FDI-Otw-OMN'!AK178+'T1-FDI-Otw-QAT'!AK178+'T1-FDI-Otw-KWT'!AK178</f>
        <v>0</v>
      </c>
      <c r="AL178" s="220">
        <f>'T1-FDI-Otw-UAE'!AL178+'T1-FDI-Otw-BHR'!AL178+'T1-FDI-Otw-KSA'!AL178+'T1-FDI-Otw-OMN'!AL178+'T1-FDI-Otw-QAT'!AL178+'T1-FDI-Otw-KWT'!AL178</f>
        <v>0</v>
      </c>
      <c r="AP178" s="206"/>
    </row>
    <row r="179" spans="1:42" x14ac:dyDescent="0.25">
      <c r="A179" s="236" t="str">
        <f t="shared" si="2"/>
        <v>Kuwait</v>
      </c>
      <c r="B179" s="206" t="s">
        <v>34</v>
      </c>
      <c r="C179" s="206" t="s">
        <v>33</v>
      </c>
      <c r="D179" s="222" t="s">
        <v>351</v>
      </c>
      <c r="E179">
        <v>288</v>
      </c>
      <c r="F179" s="225" t="s">
        <v>351</v>
      </c>
      <c r="G179" s="132" t="s">
        <v>350</v>
      </c>
      <c r="H179" s="224" t="s">
        <v>349</v>
      </c>
      <c r="I179" s="223" t="s">
        <v>348</v>
      </c>
      <c r="J179" s="212" t="s">
        <v>36</v>
      </c>
      <c r="K179" s="206" t="s">
        <v>3660</v>
      </c>
      <c r="L179" s="206">
        <v>5</v>
      </c>
      <c r="M179" s="206" t="s">
        <v>3658</v>
      </c>
      <c r="N179" s="206">
        <v>419</v>
      </c>
      <c r="O179" s="206" t="s">
        <v>3659</v>
      </c>
      <c r="P179" s="287"/>
      <c r="Q179" s="287"/>
      <c r="R179" s="287"/>
      <c r="S179" s="287"/>
      <c r="T179" s="287"/>
      <c r="U179" s="287"/>
      <c r="V179" s="287"/>
      <c r="W179" s="287"/>
      <c r="X179" s="287"/>
      <c r="Y179" s="220">
        <f>'T1-FDI-Otw-UAE'!Y179+'T1-FDI-Otw-BHR'!Y179+'T1-FDI-Otw-KSA'!Y179+'T1-FDI-Otw-OMN'!Y179+'T1-FDI-Otw-QAT'!Y179+'T1-FDI-Otw-KWT'!Y179</f>
        <v>0</v>
      </c>
      <c r="Z179" s="220">
        <f>'T1-FDI-Otw-UAE'!Z179+'T1-FDI-Otw-BHR'!Z179+'T1-FDI-Otw-KSA'!Z179+'T1-FDI-Otw-OMN'!Z179+'T1-FDI-Otw-QAT'!Z179+'T1-FDI-Otw-KWT'!Z179</f>
        <v>0</v>
      </c>
      <c r="AA179" s="220">
        <f>'T1-FDI-Otw-UAE'!AA179+'T1-FDI-Otw-BHR'!AA179+'T1-FDI-Otw-KSA'!AA179+'T1-FDI-Otw-OMN'!AA179+'T1-FDI-Otw-QAT'!AA179+'T1-FDI-Otw-KWT'!AA179</f>
        <v>0</v>
      </c>
      <c r="AB179" s="220">
        <f>'T1-FDI-Otw-UAE'!AB179+'T1-FDI-Otw-BHR'!AB179+'T1-FDI-Otw-KSA'!AB179+'T1-FDI-Otw-OMN'!AB179+'T1-FDI-Otw-QAT'!AB179+'T1-FDI-Otw-KWT'!AB179</f>
        <v>0</v>
      </c>
      <c r="AC179" s="220">
        <f>'T1-FDI-Otw-UAE'!AC179+'T1-FDI-Otw-BHR'!AC179+'T1-FDI-Otw-KSA'!AC179+'T1-FDI-Otw-OMN'!AC179+'T1-FDI-Otw-QAT'!AC179+'T1-FDI-Otw-KWT'!AC179</f>
        <v>0</v>
      </c>
      <c r="AD179" s="220">
        <f>'T1-FDI-Otw-UAE'!AD179+'T1-FDI-Otw-BHR'!AD179+'T1-FDI-Otw-KSA'!AD179+'T1-FDI-Otw-OMN'!AD179+'T1-FDI-Otw-QAT'!AD179+'T1-FDI-Otw-KWT'!AD179</f>
        <v>0</v>
      </c>
      <c r="AE179" s="220">
        <f>'T1-FDI-Otw-UAE'!AE179+'T1-FDI-Otw-BHR'!AE179+'T1-FDI-Otw-KSA'!AE179+'T1-FDI-Otw-OMN'!AE179+'T1-FDI-Otw-QAT'!AE179+'T1-FDI-Otw-KWT'!AE179</f>
        <v>0</v>
      </c>
      <c r="AF179" s="220">
        <f>'T1-FDI-Otw-UAE'!AF179+'T1-FDI-Otw-BHR'!AF179+'T1-FDI-Otw-KSA'!AF179+'T1-FDI-Otw-OMN'!AF179+'T1-FDI-Otw-QAT'!AF179+'T1-FDI-Otw-KWT'!AF179</f>
        <v>0</v>
      </c>
      <c r="AG179" s="220">
        <f>'T1-FDI-Otw-UAE'!AG179+'T1-FDI-Otw-BHR'!AG179+'T1-FDI-Otw-KSA'!AG179+'T1-FDI-Otw-OMN'!AG179+'T1-FDI-Otw-QAT'!AG179+'T1-FDI-Otw-KWT'!AG179</f>
        <v>0</v>
      </c>
      <c r="AH179" s="220">
        <f>'T1-FDI-Otw-UAE'!AH179+'T1-FDI-Otw-BHR'!AH179+'T1-FDI-Otw-KSA'!AH179+'T1-FDI-Otw-OMN'!AH179+'T1-FDI-Otw-QAT'!AH179+'T1-FDI-Otw-KWT'!AH179</f>
        <v>0</v>
      </c>
      <c r="AI179" s="220">
        <f>'T1-FDI-Otw-UAE'!AI179+'T1-FDI-Otw-BHR'!AI179+'T1-FDI-Otw-KSA'!AI179+'T1-FDI-Otw-OMN'!AI179+'T1-FDI-Otw-QAT'!AI179+'T1-FDI-Otw-KWT'!AI179</f>
        <v>0</v>
      </c>
      <c r="AJ179" s="220">
        <f>'T1-FDI-Otw-UAE'!AJ179+'T1-FDI-Otw-BHR'!AJ179+'T1-FDI-Otw-KSA'!AJ179+'T1-FDI-Otw-OMN'!AJ179+'T1-FDI-Otw-QAT'!AJ179+'T1-FDI-Otw-KWT'!AJ179</f>
        <v>0</v>
      </c>
      <c r="AK179" s="220">
        <f>'T1-FDI-Otw-UAE'!AK179+'T1-FDI-Otw-BHR'!AK179+'T1-FDI-Otw-KSA'!AK179+'T1-FDI-Otw-OMN'!AK179+'T1-FDI-Otw-QAT'!AK179+'T1-FDI-Otw-KWT'!AK179</f>
        <v>0</v>
      </c>
      <c r="AL179" s="220">
        <f>'T1-FDI-Otw-UAE'!AL179+'T1-FDI-Otw-BHR'!AL179+'T1-FDI-Otw-KSA'!AL179+'T1-FDI-Otw-OMN'!AL179+'T1-FDI-Otw-QAT'!AL179+'T1-FDI-Otw-KWT'!AL179</f>
        <v>0</v>
      </c>
      <c r="AP179" s="206"/>
    </row>
    <row r="180" spans="1:42" x14ac:dyDescent="0.25">
      <c r="A180" s="236" t="str">
        <f t="shared" si="2"/>
        <v>Kuwait</v>
      </c>
      <c r="B180" s="206" t="s">
        <v>34</v>
      </c>
      <c r="C180" s="206" t="s">
        <v>33</v>
      </c>
      <c r="D180" s="222" t="s">
        <v>347</v>
      </c>
      <c r="E180">
        <v>293</v>
      </c>
      <c r="F180" s="225" t="s">
        <v>347</v>
      </c>
      <c r="G180" s="132" t="s">
        <v>346</v>
      </c>
      <c r="H180" s="224" t="s">
        <v>345</v>
      </c>
      <c r="I180" s="223" t="s">
        <v>344</v>
      </c>
      <c r="J180" s="212" t="s">
        <v>36</v>
      </c>
      <c r="K180" s="206" t="s">
        <v>3660</v>
      </c>
      <c r="L180" s="206">
        <v>5</v>
      </c>
      <c r="M180" s="206" t="s">
        <v>3658</v>
      </c>
      <c r="N180" s="206">
        <v>419</v>
      </c>
      <c r="O180" s="206" t="s">
        <v>3659</v>
      </c>
      <c r="P180" s="287"/>
      <c r="Q180" s="287"/>
      <c r="R180" s="287"/>
      <c r="S180" s="287"/>
      <c r="T180" s="287"/>
      <c r="U180" s="287"/>
      <c r="V180" s="287"/>
      <c r="W180" s="287"/>
      <c r="X180" s="287"/>
      <c r="Y180" s="220">
        <f>'T1-FDI-Otw-UAE'!Y180+'T1-FDI-Otw-BHR'!Y180+'T1-FDI-Otw-KSA'!Y180+'T1-FDI-Otw-OMN'!Y180+'T1-FDI-Otw-QAT'!Y180+'T1-FDI-Otw-KWT'!Y180</f>
        <v>84.003291999999988</v>
      </c>
      <c r="Z180" s="220">
        <f>'T1-FDI-Otw-UAE'!Z180+'T1-FDI-Otw-BHR'!Z180+'T1-FDI-Otw-KSA'!Z180+'T1-FDI-Otw-OMN'!Z180+'T1-FDI-Otw-QAT'!Z180+'T1-FDI-Otw-KWT'!Z180</f>
        <v>6.4219999999999997</v>
      </c>
      <c r="AA180" s="220">
        <f>'T1-FDI-Otw-UAE'!AA180+'T1-FDI-Otw-BHR'!AA180+'T1-FDI-Otw-KSA'!AA180+'T1-FDI-Otw-OMN'!AA180+'T1-FDI-Otw-QAT'!AA180+'T1-FDI-Otw-KWT'!AA180</f>
        <v>5.8100000000000005</v>
      </c>
      <c r="AB180" s="220">
        <f>'T1-FDI-Otw-UAE'!AB180+'T1-FDI-Otw-BHR'!AB180+'T1-FDI-Otw-KSA'!AB180+'T1-FDI-Otw-OMN'!AB180+'T1-FDI-Otw-QAT'!AB180+'T1-FDI-Otw-KWT'!AB180</f>
        <v>-13.302570220999998</v>
      </c>
      <c r="AC180" s="220">
        <f>'T1-FDI-Otw-UAE'!AC180+'T1-FDI-Otw-BHR'!AC180+'T1-FDI-Otw-KSA'!AC180+'T1-FDI-Otw-OMN'!AC180+'T1-FDI-Otw-QAT'!AC180+'T1-FDI-Otw-KWT'!AC180</f>
        <v>-18.144854246000001</v>
      </c>
      <c r="AD180" s="220">
        <f>'T1-FDI-Otw-UAE'!AD180+'T1-FDI-Otw-BHR'!AD180+'T1-FDI-Otw-KSA'!AD180+'T1-FDI-Otw-OMN'!AD180+'T1-FDI-Otw-QAT'!AD180+'T1-FDI-Otw-KWT'!AD180</f>
        <v>0</v>
      </c>
      <c r="AE180" s="220">
        <f>'T1-FDI-Otw-UAE'!AE180+'T1-FDI-Otw-BHR'!AE180+'T1-FDI-Otw-KSA'!AE180+'T1-FDI-Otw-OMN'!AE180+'T1-FDI-Otw-QAT'!AE180+'T1-FDI-Otw-KWT'!AE180</f>
        <v>0</v>
      </c>
      <c r="AF180" s="220">
        <f>'T1-FDI-Otw-UAE'!AF180+'T1-FDI-Otw-BHR'!AF180+'T1-FDI-Otw-KSA'!AF180+'T1-FDI-Otw-OMN'!AF180+'T1-FDI-Otw-QAT'!AF180+'T1-FDI-Otw-KWT'!AF180</f>
        <v>0</v>
      </c>
      <c r="AG180" s="220">
        <f>'T1-FDI-Otw-UAE'!AG180+'T1-FDI-Otw-BHR'!AG180+'T1-FDI-Otw-KSA'!AG180+'T1-FDI-Otw-OMN'!AG180+'T1-FDI-Otw-QAT'!AG180+'T1-FDI-Otw-KWT'!AG180</f>
        <v>0</v>
      </c>
      <c r="AH180" s="220">
        <f>'T1-FDI-Otw-UAE'!AH180+'T1-FDI-Otw-BHR'!AH180+'T1-FDI-Otw-KSA'!AH180+'T1-FDI-Otw-OMN'!AH180+'T1-FDI-Otw-QAT'!AH180+'T1-FDI-Otw-KWT'!AH180</f>
        <v>0</v>
      </c>
      <c r="AI180" s="220">
        <f>'T1-FDI-Otw-UAE'!AI180+'T1-FDI-Otw-BHR'!AI180+'T1-FDI-Otw-KSA'!AI180+'T1-FDI-Otw-OMN'!AI180+'T1-FDI-Otw-QAT'!AI180+'T1-FDI-Otw-KWT'!AI180</f>
        <v>0</v>
      </c>
      <c r="AJ180" s="220">
        <f>'T1-FDI-Otw-UAE'!AJ180+'T1-FDI-Otw-BHR'!AJ180+'T1-FDI-Otw-KSA'!AJ180+'T1-FDI-Otw-OMN'!AJ180+'T1-FDI-Otw-QAT'!AJ180+'T1-FDI-Otw-KWT'!AJ180</f>
        <v>0</v>
      </c>
      <c r="AK180" s="220">
        <f>'T1-FDI-Otw-UAE'!AK180+'T1-FDI-Otw-BHR'!AK180+'T1-FDI-Otw-KSA'!AK180+'T1-FDI-Otw-OMN'!AK180+'T1-FDI-Otw-QAT'!AK180+'T1-FDI-Otw-KWT'!AK180</f>
        <v>0</v>
      </c>
      <c r="AL180" s="220">
        <f>'T1-FDI-Otw-UAE'!AL180+'T1-FDI-Otw-BHR'!AL180+'T1-FDI-Otw-KSA'!AL180+'T1-FDI-Otw-OMN'!AL180+'T1-FDI-Otw-QAT'!AL180+'T1-FDI-Otw-KWT'!AL180</f>
        <v>0</v>
      </c>
      <c r="AP180" s="206"/>
    </row>
    <row r="181" spans="1:42" x14ac:dyDescent="0.25">
      <c r="A181" s="236" t="str">
        <f t="shared" si="2"/>
        <v>Kuwait</v>
      </c>
      <c r="B181" s="206" t="s">
        <v>34</v>
      </c>
      <c r="C181" s="206" t="s">
        <v>33</v>
      </c>
      <c r="D181" s="222" t="s">
        <v>343</v>
      </c>
      <c r="E181">
        <v>566</v>
      </c>
      <c r="F181" s="225" t="s">
        <v>343</v>
      </c>
      <c r="G181" s="132" t="s">
        <v>342</v>
      </c>
      <c r="H181" s="224" t="s">
        <v>341</v>
      </c>
      <c r="I181" s="223" t="s">
        <v>340</v>
      </c>
      <c r="J181" s="212" t="s">
        <v>36</v>
      </c>
      <c r="K181" s="206" t="s">
        <v>36</v>
      </c>
      <c r="L181" s="206" t="s">
        <v>36</v>
      </c>
      <c r="M181" s="206" t="s">
        <v>3669</v>
      </c>
      <c r="N181" s="206">
        <v>35</v>
      </c>
      <c r="O181" s="206" t="s">
        <v>3647</v>
      </c>
      <c r="P181" s="287"/>
      <c r="Q181" s="287"/>
      <c r="R181" s="287"/>
      <c r="S181" s="287"/>
      <c r="T181" s="287"/>
      <c r="U181" s="287"/>
      <c r="V181" s="287"/>
      <c r="W181" s="287"/>
      <c r="X181" s="287"/>
      <c r="Y181" s="220">
        <f>'T1-FDI-Otw-UAE'!Y181+'T1-FDI-Otw-BHR'!Y181+'T1-FDI-Otw-KSA'!Y181+'T1-FDI-Otw-OMN'!Y181+'T1-FDI-Otw-QAT'!Y181+'T1-FDI-Otw-KWT'!Y181</f>
        <v>70.26263806</v>
      </c>
      <c r="Z181" s="220">
        <f>'T1-FDI-Otw-UAE'!Z181+'T1-FDI-Otw-BHR'!Z181+'T1-FDI-Otw-KSA'!Z181+'T1-FDI-Otw-OMN'!Z181+'T1-FDI-Otw-QAT'!Z181+'T1-FDI-Otw-KWT'!Z181</f>
        <v>77.740306117699987</v>
      </c>
      <c r="AA181" s="220">
        <f>'T1-FDI-Otw-UAE'!AA181+'T1-FDI-Otw-BHR'!AA181+'T1-FDI-Otw-KSA'!AA181+'T1-FDI-Otw-OMN'!AA181+'T1-FDI-Otw-QAT'!AA181+'T1-FDI-Otw-KWT'!AA181</f>
        <v>115.26976030922999</v>
      </c>
      <c r="AB181" s="220">
        <f>'T1-FDI-Otw-UAE'!AB181+'T1-FDI-Otw-BHR'!AB181+'T1-FDI-Otw-KSA'!AB181+'T1-FDI-Otw-OMN'!AB181+'T1-FDI-Otw-QAT'!AB181+'T1-FDI-Otw-KWT'!AB181</f>
        <v>110.80360216123898</v>
      </c>
      <c r="AC181" s="220">
        <f>'T1-FDI-Otw-UAE'!AC181+'T1-FDI-Otw-BHR'!AC181+'T1-FDI-Otw-KSA'!AC181+'T1-FDI-Otw-OMN'!AC181+'T1-FDI-Otw-QAT'!AC181+'T1-FDI-Otw-KWT'!AC181</f>
        <v>117.22617771547999</v>
      </c>
      <c r="AD181" s="220">
        <f>'T1-FDI-Otw-UAE'!AD181+'T1-FDI-Otw-BHR'!AD181+'T1-FDI-Otw-KSA'!AD181+'T1-FDI-Otw-OMN'!AD181+'T1-FDI-Otw-QAT'!AD181+'T1-FDI-Otw-KWT'!AD181</f>
        <v>115.63346252337399</v>
      </c>
      <c r="AE181" s="220">
        <f>'T1-FDI-Otw-UAE'!AE181+'T1-FDI-Otw-BHR'!AE181+'T1-FDI-Otw-KSA'!AE181+'T1-FDI-Otw-OMN'!AE181+'T1-FDI-Otw-QAT'!AE181+'T1-FDI-Otw-KWT'!AE181</f>
        <v>116.65395668978999</v>
      </c>
      <c r="AF181" s="220">
        <f>'T1-FDI-Otw-UAE'!AF181+'T1-FDI-Otw-BHR'!AF181+'T1-FDI-Otw-KSA'!AF181+'T1-FDI-Otw-OMN'!AF181+'T1-FDI-Otw-QAT'!AF181+'T1-FDI-Otw-KWT'!AF181</f>
        <v>220.55306898172898</v>
      </c>
      <c r="AG181" s="220">
        <f>'T1-FDI-Otw-UAE'!AG181+'T1-FDI-Otw-BHR'!AG181+'T1-FDI-Otw-KSA'!AG181+'T1-FDI-Otw-OMN'!AG181+'T1-FDI-Otw-QAT'!AG181+'T1-FDI-Otw-KWT'!AG181</f>
        <v>128.365975402342</v>
      </c>
      <c r="AH181" s="220">
        <f>'T1-FDI-Otw-UAE'!AH181+'T1-FDI-Otw-BHR'!AH181+'T1-FDI-Otw-KSA'!AH181+'T1-FDI-Otw-OMN'!AH181+'T1-FDI-Otw-QAT'!AH181+'T1-FDI-Otw-KWT'!AH181</f>
        <v>129.06948353512999</v>
      </c>
      <c r="AI181" s="220">
        <f>'T1-FDI-Otw-UAE'!AI181+'T1-FDI-Otw-BHR'!AI181+'T1-FDI-Otw-KSA'!AI181+'T1-FDI-Otw-OMN'!AI181+'T1-FDI-Otw-QAT'!AI181+'T1-FDI-Otw-KWT'!AI181</f>
        <v>111.32817448393</v>
      </c>
      <c r="AJ181" s="220">
        <f>'T1-FDI-Otw-UAE'!AJ181+'T1-FDI-Otw-BHR'!AJ181+'T1-FDI-Otw-KSA'!AJ181+'T1-FDI-Otw-OMN'!AJ181+'T1-FDI-Otw-QAT'!AJ181+'T1-FDI-Otw-KWT'!AJ181</f>
        <v>150.70796339411999</v>
      </c>
      <c r="AK181" s="220">
        <f>'T1-FDI-Otw-UAE'!AK181+'T1-FDI-Otw-BHR'!AK181+'T1-FDI-Otw-KSA'!AK181+'T1-FDI-Otw-OMN'!AK181+'T1-FDI-Otw-QAT'!AK181+'T1-FDI-Otw-KWT'!AK181</f>
        <v>16.565202671319998</v>
      </c>
      <c r="AL181" s="220">
        <f>'T1-FDI-Otw-UAE'!AL181+'T1-FDI-Otw-BHR'!AL181+'T1-FDI-Otw-KSA'!AL181+'T1-FDI-Otw-OMN'!AL181+'T1-FDI-Otw-QAT'!AL181+'T1-FDI-Otw-KWT'!AL181</f>
        <v>11.649339775131146</v>
      </c>
      <c r="AP181" s="206"/>
    </row>
    <row r="182" spans="1:42" x14ac:dyDescent="0.25">
      <c r="A182" s="236" t="str">
        <f t="shared" si="2"/>
        <v>Kuwait</v>
      </c>
      <c r="B182" s="206" t="s">
        <v>34</v>
      </c>
      <c r="C182" s="206" t="s">
        <v>33</v>
      </c>
      <c r="D182" s="222" t="s">
        <v>339</v>
      </c>
      <c r="E182">
        <v>863</v>
      </c>
      <c r="F182" s="225" t="s">
        <v>338</v>
      </c>
      <c r="G182" s="132" t="s">
        <v>337</v>
      </c>
      <c r="H182" s="224" t="s">
        <v>336</v>
      </c>
      <c r="I182" s="223" t="s">
        <v>335</v>
      </c>
      <c r="J182" s="212" t="s">
        <v>36</v>
      </c>
      <c r="K182" s="206" t="s">
        <v>36</v>
      </c>
      <c r="L182" s="206" t="s">
        <v>36</v>
      </c>
      <c r="M182" s="206" t="s">
        <v>3653</v>
      </c>
      <c r="N182" s="206">
        <v>61</v>
      </c>
      <c r="O182" s="206" t="s">
        <v>3654</v>
      </c>
      <c r="P182" s="287"/>
      <c r="Q182" s="287"/>
      <c r="R182" s="287"/>
      <c r="S182" s="287"/>
      <c r="T182" s="287"/>
      <c r="U182" s="287"/>
      <c r="V182" s="287"/>
      <c r="W182" s="287"/>
      <c r="X182" s="287"/>
      <c r="Y182" s="220">
        <f>'T1-FDI-Otw-UAE'!Y182+'T1-FDI-Otw-BHR'!Y182+'T1-FDI-Otw-KSA'!Y182+'T1-FDI-Otw-OMN'!Y182+'T1-FDI-Otw-QAT'!Y182+'T1-FDI-Otw-KWT'!Y182</f>
        <v>0</v>
      </c>
      <c r="Z182" s="220">
        <f>'T1-FDI-Otw-UAE'!Z182+'T1-FDI-Otw-BHR'!Z182+'T1-FDI-Otw-KSA'!Z182+'T1-FDI-Otw-OMN'!Z182+'T1-FDI-Otw-QAT'!Z182+'T1-FDI-Otw-KWT'!Z182</f>
        <v>0</v>
      </c>
      <c r="AA182" s="220">
        <f>'T1-FDI-Otw-UAE'!AA182+'T1-FDI-Otw-BHR'!AA182+'T1-FDI-Otw-KSA'!AA182+'T1-FDI-Otw-OMN'!AA182+'T1-FDI-Otw-QAT'!AA182+'T1-FDI-Otw-KWT'!AA182</f>
        <v>0</v>
      </c>
      <c r="AB182" s="220">
        <f>'T1-FDI-Otw-UAE'!AB182+'T1-FDI-Otw-BHR'!AB182+'T1-FDI-Otw-KSA'!AB182+'T1-FDI-Otw-OMN'!AB182+'T1-FDI-Otw-QAT'!AB182+'T1-FDI-Otw-KWT'!AB182</f>
        <v>0</v>
      </c>
      <c r="AC182" s="220">
        <f>'T1-FDI-Otw-UAE'!AC182+'T1-FDI-Otw-BHR'!AC182+'T1-FDI-Otw-KSA'!AC182+'T1-FDI-Otw-OMN'!AC182+'T1-FDI-Otw-QAT'!AC182+'T1-FDI-Otw-KWT'!AC182</f>
        <v>0</v>
      </c>
      <c r="AD182" s="220">
        <f>'T1-FDI-Otw-UAE'!AD182+'T1-FDI-Otw-BHR'!AD182+'T1-FDI-Otw-KSA'!AD182+'T1-FDI-Otw-OMN'!AD182+'T1-FDI-Otw-QAT'!AD182+'T1-FDI-Otw-KWT'!AD182</f>
        <v>0</v>
      </c>
      <c r="AE182" s="220">
        <f>'T1-FDI-Otw-UAE'!AE182+'T1-FDI-Otw-BHR'!AE182+'T1-FDI-Otw-KSA'!AE182+'T1-FDI-Otw-OMN'!AE182+'T1-FDI-Otw-QAT'!AE182+'T1-FDI-Otw-KWT'!AE182</f>
        <v>0</v>
      </c>
      <c r="AF182" s="220">
        <f>'T1-FDI-Otw-UAE'!AF182+'T1-FDI-Otw-BHR'!AF182+'T1-FDI-Otw-KSA'!AF182+'T1-FDI-Otw-OMN'!AF182+'T1-FDI-Otw-QAT'!AF182+'T1-FDI-Otw-KWT'!AF182</f>
        <v>0</v>
      </c>
      <c r="AG182" s="220">
        <f>'T1-FDI-Otw-UAE'!AG182+'T1-FDI-Otw-BHR'!AG182+'T1-FDI-Otw-KSA'!AG182+'T1-FDI-Otw-OMN'!AG182+'T1-FDI-Otw-QAT'!AG182+'T1-FDI-Otw-KWT'!AG182</f>
        <v>0</v>
      </c>
      <c r="AH182" s="220">
        <f>'T1-FDI-Otw-UAE'!AH182+'T1-FDI-Otw-BHR'!AH182+'T1-FDI-Otw-KSA'!AH182+'T1-FDI-Otw-OMN'!AH182+'T1-FDI-Otw-QAT'!AH182+'T1-FDI-Otw-KWT'!AH182</f>
        <v>0</v>
      </c>
      <c r="AI182" s="220">
        <f>'T1-FDI-Otw-UAE'!AI182+'T1-FDI-Otw-BHR'!AI182+'T1-FDI-Otw-KSA'!AI182+'T1-FDI-Otw-OMN'!AI182+'T1-FDI-Otw-QAT'!AI182+'T1-FDI-Otw-KWT'!AI182</f>
        <v>0</v>
      </c>
      <c r="AJ182" s="220">
        <f>'T1-FDI-Otw-UAE'!AJ182+'T1-FDI-Otw-BHR'!AJ182+'T1-FDI-Otw-KSA'!AJ182+'T1-FDI-Otw-OMN'!AJ182+'T1-FDI-Otw-QAT'!AJ182+'T1-FDI-Otw-KWT'!AJ182</f>
        <v>0</v>
      </c>
      <c r="AK182" s="220">
        <f>'T1-FDI-Otw-UAE'!AK182+'T1-FDI-Otw-BHR'!AK182+'T1-FDI-Otw-KSA'!AK182+'T1-FDI-Otw-OMN'!AK182+'T1-FDI-Otw-QAT'!AK182+'T1-FDI-Otw-KWT'!AK182</f>
        <v>0</v>
      </c>
      <c r="AL182" s="220">
        <f>'T1-FDI-Otw-UAE'!AL182+'T1-FDI-Otw-BHR'!AL182+'T1-FDI-Otw-KSA'!AL182+'T1-FDI-Otw-OMN'!AL182+'T1-FDI-Otw-QAT'!AL182+'T1-FDI-Otw-KWT'!AL182</f>
        <v>0</v>
      </c>
      <c r="AP182" s="206"/>
    </row>
    <row r="183" spans="1:42" x14ac:dyDescent="0.25">
      <c r="A183" s="236" t="str">
        <f t="shared" si="2"/>
        <v>Kuwait</v>
      </c>
      <c r="B183" s="206" t="s">
        <v>34</v>
      </c>
      <c r="C183" s="206" t="s">
        <v>33</v>
      </c>
      <c r="D183" s="222" t="s">
        <v>334</v>
      </c>
      <c r="E183">
        <v>964</v>
      </c>
      <c r="F183" s="225" t="s">
        <v>333</v>
      </c>
      <c r="G183" s="132" t="s">
        <v>332</v>
      </c>
      <c r="H183" s="224" t="s">
        <v>331</v>
      </c>
      <c r="I183" s="223" t="s">
        <v>330</v>
      </c>
      <c r="J183" s="212" t="s">
        <v>31</v>
      </c>
      <c r="K183" s="206" t="s">
        <v>36</v>
      </c>
      <c r="L183" s="206" t="s">
        <v>36</v>
      </c>
      <c r="M183" s="206" t="s">
        <v>3663</v>
      </c>
      <c r="N183" s="206">
        <v>151</v>
      </c>
      <c r="O183" s="206" t="s">
        <v>3650</v>
      </c>
      <c r="P183" s="287"/>
      <c r="Q183" s="287"/>
      <c r="R183" s="287"/>
      <c r="S183" s="287"/>
      <c r="T183" s="287"/>
      <c r="U183" s="287"/>
      <c r="V183" s="287"/>
      <c r="W183" s="287"/>
      <c r="X183" s="287"/>
      <c r="Y183" s="220">
        <f>'T1-FDI-Otw-UAE'!Y183+'T1-FDI-Otw-BHR'!Y183+'T1-FDI-Otw-KSA'!Y183+'T1-FDI-Otw-OMN'!Y183+'T1-FDI-Otw-QAT'!Y183+'T1-FDI-Otw-KWT'!Y183</f>
        <v>0</v>
      </c>
      <c r="Z183" s="220">
        <f>'T1-FDI-Otw-UAE'!Z183+'T1-FDI-Otw-BHR'!Z183+'T1-FDI-Otw-KSA'!Z183+'T1-FDI-Otw-OMN'!Z183+'T1-FDI-Otw-QAT'!Z183+'T1-FDI-Otw-KWT'!Z183</f>
        <v>59.208528729999998</v>
      </c>
      <c r="AA183" s="220">
        <f>'T1-FDI-Otw-UAE'!AA183+'T1-FDI-Otw-BHR'!AA183+'T1-FDI-Otw-KSA'!AA183+'T1-FDI-Otw-OMN'!AA183+'T1-FDI-Otw-QAT'!AA183+'T1-FDI-Otw-KWT'!AA183</f>
        <v>59.606718556000004</v>
      </c>
      <c r="AB183" s="220">
        <f>'T1-FDI-Otw-UAE'!AB183+'T1-FDI-Otw-BHR'!AB183+'T1-FDI-Otw-KSA'!AB183+'T1-FDI-Otw-OMN'!AB183+'T1-FDI-Otw-QAT'!AB183+'T1-FDI-Otw-KWT'!AB183</f>
        <v>98.980513613369993</v>
      </c>
      <c r="AC183" s="220">
        <f>'T1-FDI-Otw-UAE'!AC183+'T1-FDI-Otw-BHR'!AC183+'T1-FDI-Otw-KSA'!AC183+'T1-FDI-Otw-OMN'!AC183+'T1-FDI-Otw-QAT'!AC183+'T1-FDI-Otw-KWT'!AC183</f>
        <v>85.790172648560016</v>
      </c>
      <c r="AD183" s="220">
        <f>'T1-FDI-Otw-UAE'!AD183+'T1-FDI-Otw-BHR'!AD183+'T1-FDI-Otw-KSA'!AD183+'T1-FDI-Otw-OMN'!AD183+'T1-FDI-Otw-QAT'!AD183+'T1-FDI-Otw-KWT'!AD183</f>
        <v>83.857554747999998</v>
      </c>
      <c r="AE183" s="220">
        <f>'T1-FDI-Otw-UAE'!AE183+'T1-FDI-Otw-BHR'!AE183+'T1-FDI-Otw-KSA'!AE183+'T1-FDI-Otw-OMN'!AE183+'T1-FDI-Otw-QAT'!AE183+'T1-FDI-Otw-KWT'!AE183</f>
        <v>105.53433647480001</v>
      </c>
      <c r="AF183" s="220">
        <f>'T1-FDI-Otw-UAE'!AF183+'T1-FDI-Otw-BHR'!AF183+'T1-FDI-Otw-KSA'!AF183+'T1-FDI-Otw-OMN'!AF183+'T1-FDI-Otw-QAT'!AF183+'T1-FDI-Otw-KWT'!AF183</f>
        <v>83.411097556269993</v>
      </c>
      <c r="AG183" s="220">
        <f>'T1-FDI-Otw-UAE'!AG183+'T1-FDI-Otw-BHR'!AG183+'T1-FDI-Otw-KSA'!AG183+'T1-FDI-Otw-OMN'!AG183+'T1-FDI-Otw-QAT'!AG183+'T1-FDI-Otw-KWT'!AG183</f>
        <v>99.100910578099985</v>
      </c>
      <c r="AH183" s="220">
        <f>'T1-FDI-Otw-UAE'!AH183+'T1-FDI-Otw-BHR'!AH183+'T1-FDI-Otw-KSA'!AH183+'T1-FDI-Otw-OMN'!AH183+'T1-FDI-Otw-QAT'!AH183+'T1-FDI-Otw-KWT'!AH183</f>
        <v>70.800134938049993</v>
      </c>
      <c r="AI183" s="220">
        <f>'T1-FDI-Otw-UAE'!AI183+'T1-FDI-Otw-BHR'!AI183+'T1-FDI-Otw-KSA'!AI183+'T1-FDI-Otw-OMN'!AI183+'T1-FDI-Otw-QAT'!AI183+'T1-FDI-Otw-KWT'!AI183</f>
        <v>107.18283125639999</v>
      </c>
      <c r="AJ183" s="220">
        <f>'T1-FDI-Otw-UAE'!AJ183+'T1-FDI-Otw-BHR'!AJ183+'T1-FDI-Otw-KSA'!AJ183+'T1-FDI-Otw-OMN'!AJ183+'T1-FDI-Otw-QAT'!AJ183+'T1-FDI-Otw-KWT'!AJ183</f>
        <v>113.43790647139998</v>
      </c>
      <c r="AK183" s="220">
        <f>'T1-FDI-Otw-UAE'!AK183+'T1-FDI-Otw-BHR'!AK183+'T1-FDI-Otw-KSA'!AK183+'T1-FDI-Otw-OMN'!AK183+'T1-FDI-Otw-QAT'!AK183+'T1-FDI-Otw-KWT'!AK183</f>
        <v>243.07964822439999</v>
      </c>
      <c r="AL183" s="220">
        <f>'T1-FDI-Otw-UAE'!AL183+'T1-FDI-Otw-BHR'!AL183+'T1-FDI-Otw-KSA'!AL183+'T1-FDI-Otw-OMN'!AL183+'T1-FDI-Otw-QAT'!AL183+'T1-FDI-Otw-KWT'!AL183</f>
        <v>353.53718928447324</v>
      </c>
      <c r="AP183" s="206"/>
    </row>
    <row r="184" spans="1:42" x14ac:dyDescent="0.25">
      <c r="A184" s="236" t="str">
        <f t="shared" si="2"/>
        <v>Kuwait</v>
      </c>
      <c r="B184" s="206" t="s">
        <v>34</v>
      </c>
      <c r="C184" s="206" t="s">
        <v>33</v>
      </c>
      <c r="D184" s="222" t="s">
        <v>329</v>
      </c>
      <c r="E184">
        <v>182</v>
      </c>
      <c r="F184" s="225" t="s">
        <v>329</v>
      </c>
      <c r="G184" s="132" t="s">
        <v>328</v>
      </c>
      <c r="H184" s="224" t="s">
        <v>327</v>
      </c>
      <c r="I184" s="223" t="s">
        <v>326</v>
      </c>
      <c r="J184" s="212" t="s">
        <v>31</v>
      </c>
      <c r="K184" s="206" t="s">
        <v>36</v>
      </c>
      <c r="L184" s="206" t="s">
        <v>36</v>
      </c>
      <c r="M184" s="206" t="s">
        <v>3649</v>
      </c>
      <c r="N184" s="206">
        <v>39</v>
      </c>
      <c r="O184" s="206" t="s">
        <v>3650</v>
      </c>
      <c r="P184" s="287"/>
      <c r="Q184" s="287"/>
      <c r="R184" s="287"/>
      <c r="S184" s="287"/>
      <c r="T184" s="287"/>
      <c r="U184" s="287"/>
      <c r="V184" s="287"/>
      <c r="W184" s="287"/>
      <c r="X184" s="287"/>
      <c r="Y184" s="220">
        <f>'T1-FDI-Otw-UAE'!Y184+'T1-FDI-Otw-BHR'!Y184+'T1-FDI-Otw-KSA'!Y184+'T1-FDI-Otw-OMN'!Y184+'T1-FDI-Otw-QAT'!Y184+'T1-FDI-Otw-KWT'!Y184</f>
        <v>0</v>
      </c>
      <c r="Z184" s="220">
        <f>'T1-FDI-Otw-UAE'!Z184+'T1-FDI-Otw-BHR'!Z184+'T1-FDI-Otw-KSA'!Z184+'T1-FDI-Otw-OMN'!Z184+'T1-FDI-Otw-QAT'!Z184+'T1-FDI-Otw-KWT'!Z184</f>
        <v>0</v>
      </c>
      <c r="AA184" s="220">
        <f>'T1-FDI-Otw-UAE'!AA184+'T1-FDI-Otw-BHR'!AA184+'T1-FDI-Otw-KSA'!AA184+'T1-FDI-Otw-OMN'!AA184+'T1-FDI-Otw-QAT'!AA184+'T1-FDI-Otw-KWT'!AA184</f>
        <v>0</v>
      </c>
      <c r="AB184" s="220">
        <f>'T1-FDI-Otw-UAE'!AB184+'T1-FDI-Otw-BHR'!AB184+'T1-FDI-Otw-KSA'!AB184+'T1-FDI-Otw-OMN'!AB184+'T1-FDI-Otw-QAT'!AB184+'T1-FDI-Otw-KWT'!AB184</f>
        <v>0</v>
      </c>
      <c r="AC184" s="220">
        <f>'T1-FDI-Otw-UAE'!AC184+'T1-FDI-Otw-BHR'!AC184+'T1-FDI-Otw-KSA'!AC184+'T1-FDI-Otw-OMN'!AC184+'T1-FDI-Otw-QAT'!AC184+'T1-FDI-Otw-KWT'!AC184</f>
        <v>0</v>
      </c>
      <c r="AD184" s="220">
        <f>'T1-FDI-Otw-UAE'!AD184+'T1-FDI-Otw-BHR'!AD184+'T1-FDI-Otw-KSA'!AD184+'T1-FDI-Otw-OMN'!AD184+'T1-FDI-Otw-QAT'!AD184+'T1-FDI-Otw-KWT'!AD184</f>
        <v>0</v>
      </c>
      <c r="AE184" s="220">
        <f>'T1-FDI-Otw-UAE'!AE184+'T1-FDI-Otw-BHR'!AE184+'T1-FDI-Otw-KSA'!AE184+'T1-FDI-Otw-OMN'!AE184+'T1-FDI-Otw-QAT'!AE184+'T1-FDI-Otw-KWT'!AE184</f>
        <v>0</v>
      </c>
      <c r="AF184" s="220">
        <f>'T1-FDI-Otw-UAE'!AF184+'T1-FDI-Otw-BHR'!AF184+'T1-FDI-Otw-KSA'!AF184+'T1-FDI-Otw-OMN'!AF184+'T1-FDI-Otw-QAT'!AF184+'T1-FDI-Otw-KWT'!AF184</f>
        <v>432.57101699999998</v>
      </c>
      <c r="AG184" s="220">
        <f>'T1-FDI-Otw-UAE'!AG184+'T1-FDI-Otw-BHR'!AG184+'T1-FDI-Otw-KSA'!AG184+'T1-FDI-Otw-OMN'!AG184+'T1-FDI-Otw-QAT'!AG184+'T1-FDI-Otw-KWT'!AG184</f>
        <v>584.07109299999991</v>
      </c>
      <c r="AH184" s="220">
        <f>'T1-FDI-Otw-UAE'!AH184+'T1-FDI-Otw-BHR'!AH184+'T1-FDI-Otw-KSA'!AH184+'T1-FDI-Otw-OMN'!AH184+'T1-FDI-Otw-QAT'!AH184+'T1-FDI-Otw-KWT'!AH184</f>
        <v>680.00405000000001</v>
      </c>
      <c r="AI184" s="220">
        <f>'T1-FDI-Otw-UAE'!AI184+'T1-FDI-Otw-BHR'!AI184+'T1-FDI-Otw-KSA'!AI184+'T1-FDI-Otw-OMN'!AI184+'T1-FDI-Otw-QAT'!AI184+'T1-FDI-Otw-KWT'!AI184</f>
        <v>868.88249599999995</v>
      </c>
      <c r="AJ184" s="220">
        <f>'T1-FDI-Otw-UAE'!AJ184+'T1-FDI-Otw-BHR'!AJ184+'T1-FDI-Otw-KSA'!AJ184+'T1-FDI-Otw-OMN'!AJ184+'T1-FDI-Otw-QAT'!AJ184+'T1-FDI-Otw-KWT'!AJ184</f>
        <v>1124.833486</v>
      </c>
      <c r="AK184" s="220">
        <f>'T1-FDI-Otw-UAE'!AK184+'T1-FDI-Otw-BHR'!AK184+'T1-FDI-Otw-KSA'!AK184+'T1-FDI-Otw-OMN'!AK184+'T1-FDI-Otw-QAT'!AK184+'T1-FDI-Otw-KWT'!AK184</f>
        <v>1094.2501639999998</v>
      </c>
      <c r="AL184" s="220">
        <f>'T1-FDI-Otw-UAE'!AL184+'T1-FDI-Otw-BHR'!AL184+'T1-FDI-Otw-KSA'!AL184+'T1-FDI-Otw-OMN'!AL184+'T1-FDI-Otw-QAT'!AL184+'T1-FDI-Otw-KWT'!AL184</f>
        <v>1091.195796</v>
      </c>
      <c r="AP184" s="206"/>
    </row>
    <row r="185" spans="1:42" x14ac:dyDescent="0.25">
      <c r="A185" s="236" t="str">
        <f t="shared" si="2"/>
        <v>Kuwait</v>
      </c>
      <c r="B185" s="206" t="s">
        <v>34</v>
      </c>
      <c r="C185" s="206" t="s">
        <v>33</v>
      </c>
      <c r="D185" s="222" t="s">
        <v>325</v>
      </c>
      <c r="E185">
        <v>359</v>
      </c>
      <c r="F185" s="225" t="s">
        <v>325</v>
      </c>
      <c r="G185" s="132" t="s">
        <v>324</v>
      </c>
      <c r="H185" s="224" t="s">
        <v>323</v>
      </c>
      <c r="I185" s="223" t="s">
        <v>322</v>
      </c>
      <c r="J185" s="212" t="s">
        <v>36</v>
      </c>
      <c r="K185" s="206" t="s">
        <v>3657</v>
      </c>
      <c r="L185" s="206">
        <v>29</v>
      </c>
      <c r="M185" s="206" t="s">
        <v>3658</v>
      </c>
      <c r="N185" s="206">
        <v>419</v>
      </c>
      <c r="O185" s="206" t="s">
        <v>3659</v>
      </c>
      <c r="P185" s="287"/>
      <c r="Q185" s="287"/>
      <c r="R185" s="287"/>
      <c r="S185" s="287"/>
      <c r="T185" s="287"/>
      <c r="U185" s="287"/>
      <c r="V185" s="287"/>
      <c r="W185" s="287"/>
      <c r="X185" s="287"/>
      <c r="Y185" s="220">
        <f>'T1-FDI-Otw-UAE'!Y185+'T1-FDI-Otw-BHR'!Y185+'T1-FDI-Otw-KSA'!Y185+'T1-FDI-Otw-OMN'!Y185+'T1-FDI-Otw-QAT'!Y185+'T1-FDI-Otw-KWT'!Y185</f>
        <v>0</v>
      </c>
      <c r="Z185" s="220">
        <f>'T1-FDI-Otw-UAE'!Z185+'T1-FDI-Otw-BHR'!Z185+'T1-FDI-Otw-KSA'!Z185+'T1-FDI-Otw-OMN'!Z185+'T1-FDI-Otw-QAT'!Z185+'T1-FDI-Otw-KWT'!Z185</f>
        <v>0</v>
      </c>
      <c r="AA185" s="220">
        <f>'T1-FDI-Otw-UAE'!AA185+'T1-FDI-Otw-BHR'!AA185+'T1-FDI-Otw-KSA'!AA185+'T1-FDI-Otw-OMN'!AA185+'T1-FDI-Otw-QAT'!AA185+'T1-FDI-Otw-KWT'!AA185</f>
        <v>0</v>
      </c>
      <c r="AB185" s="220">
        <f>'T1-FDI-Otw-UAE'!AB185+'T1-FDI-Otw-BHR'!AB185+'T1-FDI-Otw-KSA'!AB185+'T1-FDI-Otw-OMN'!AB185+'T1-FDI-Otw-QAT'!AB185+'T1-FDI-Otw-KWT'!AB185</f>
        <v>0</v>
      </c>
      <c r="AC185" s="220">
        <f>'T1-FDI-Otw-UAE'!AC185+'T1-FDI-Otw-BHR'!AC185+'T1-FDI-Otw-KSA'!AC185+'T1-FDI-Otw-OMN'!AC185+'T1-FDI-Otw-QAT'!AC185+'T1-FDI-Otw-KWT'!AC185</f>
        <v>0</v>
      </c>
      <c r="AD185" s="220">
        <f>'T1-FDI-Otw-UAE'!AD185+'T1-FDI-Otw-BHR'!AD185+'T1-FDI-Otw-KSA'!AD185+'T1-FDI-Otw-OMN'!AD185+'T1-FDI-Otw-QAT'!AD185+'T1-FDI-Otw-KWT'!AD185</f>
        <v>0</v>
      </c>
      <c r="AE185" s="220">
        <f>'T1-FDI-Otw-UAE'!AE185+'T1-FDI-Otw-BHR'!AE185+'T1-FDI-Otw-KSA'!AE185+'T1-FDI-Otw-OMN'!AE185+'T1-FDI-Otw-QAT'!AE185+'T1-FDI-Otw-KWT'!AE185</f>
        <v>0</v>
      </c>
      <c r="AF185" s="220">
        <f>'T1-FDI-Otw-UAE'!AF185+'T1-FDI-Otw-BHR'!AF185+'T1-FDI-Otw-KSA'!AF185+'T1-FDI-Otw-OMN'!AF185+'T1-FDI-Otw-QAT'!AF185+'T1-FDI-Otw-KWT'!AF185</f>
        <v>0</v>
      </c>
      <c r="AG185" s="220">
        <f>'T1-FDI-Otw-UAE'!AG185+'T1-FDI-Otw-BHR'!AG185+'T1-FDI-Otw-KSA'!AG185+'T1-FDI-Otw-OMN'!AG185+'T1-FDI-Otw-QAT'!AG185+'T1-FDI-Otw-KWT'!AG185</f>
        <v>0</v>
      </c>
      <c r="AH185" s="220">
        <f>'T1-FDI-Otw-UAE'!AH185+'T1-FDI-Otw-BHR'!AH185+'T1-FDI-Otw-KSA'!AH185+'T1-FDI-Otw-OMN'!AH185+'T1-FDI-Otw-QAT'!AH185+'T1-FDI-Otw-KWT'!AH185</f>
        <v>0</v>
      </c>
      <c r="AI185" s="220">
        <f>'T1-FDI-Otw-UAE'!AI185+'T1-FDI-Otw-BHR'!AI185+'T1-FDI-Otw-KSA'!AI185+'T1-FDI-Otw-OMN'!AI185+'T1-FDI-Otw-QAT'!AI185+'T1-FDI-Otw-KWT'!AI185</f>
        <v>0</v>
      </c>
      <c r="AJ185" s="220">
        <f>'T1-FDI-Otw-UAE'!AJ185+'T1-FDI-Otw-BHR'!AJ185+'T1-FDI-Otw-KSA'!AJ185+'T1-FDI-Otw-OMN'!AJ185+'T1-FDI-Otw-QAT'!AJ185+'T1-FDI-Otw-KWT'!AJ185</f>
        <v>0</v>
      </c>
      <c r="AK185" s="220">
        <f>'T1-FDI-Otw-UAE'!AK185+'T1-FDI-Otw-BHR'!AK185+'T1-FDI-Otw-KSA'!AK185+'T1-FDI-Otw-OMN'!AK185+'T1-FDI-Otw-QAT'!AK185+'T1-FDI-Otw-KWT'!AK185</f>
        <v>0</v>
      </c>
      <c r="AL185" s="220">
        <f>'T1-FDI-Otw-UAE'!AL185+'T1-FDI-Otw-BHR'!AL185+'T1-FDI-Otw-KSA'!AL185+'T1-FDI-Otw-OMN'!AL185+'T1-FDI-Otw-QAT'!AL185+'T1-FDI-Otw-KWT'!AL185</f>
        <v>0</v>
      </c>
      <c r="AP185" s="206"/>
    </row>
    <row r="186" spans="1:42" x14ac:dyDescent="0.25">
      <c r="A186" s="236" t="str">
        <f t="shared" si="2"/>
        <v>Kuwait</v>
      </c>
      <c r="B186" s="206" t="s">
        <v>34</v>
      </c>
      <c r="C186" s="206" t="s">
        <v>33</v>
      </c>
      <c r="D186" s="222" t="s">
        <v>321</v>
      </c>
      <c r="E186">
        <v>696</v>
      </c>
      <c r="F186" s="225" t="s">
        <v>320</v>
      </c>
      <c r="G186" s="132" t="s">
        <v>319</v>
      </c>
      <c r="H186" s="224" t="s">
        <v>318</v>
      </c>
      <c r="I186" s="223" t="s">
        <v>317</v>
      </c>
      <c r="J186" s="212" t="s">
        <v>36</v>
      </c>
      <c r="K186" s="206" t="s">
        <v>3668</v>
      </c>
      <c r="L186" s="206">
        <v>14</v>
      </c>
      <c r="M186" s="206" t="s">
        <v>3656</v>
      </c>
      <c r="N186" s="206">
        <v>202</v>
      </c>
      <c r="O186" s="206" t="s">
        <v>3652</v>
      </c>
      <c r="P186" s="287"/>
      <c r="Q186" s="287"/>
      <c r="R186" s="287"/>
      <c r="S186" s="287"/>
      <c r="T186" s="287"/>
      <c r="U186" s="287"/>
      <c r="V186" s="287"/>
      <c r="W186" s="287"/>
      <c r="X186" s="287"/>
      <c r="Y186" s="220">
        <f>'T1-FDI-Otw-UAE'!Y186+'T1-FDI-Otw-BHR'!Y186+'T1-FDI-Otw-KSA'!Y186+'T1-FDI-Otw-OMN'!Y186+'T1-FDI-Otw-QAT'!Y186+'T1-FDI-Otw-KWT'!Y186</f>
        <v>0</v>
      </c>
      <c r="Z186" s="220">
        <f>'T1-FDI-Otw-UAE'!Z186+'T1-FDI-Otw-BHR'!Z186+'T1-FDI-Otw-KSA'!Z186+'T1-FDI-Otw-OMN'!Z186+'T1-FDI-Otw-QAT'!Z186+'T1-FDI-Otw-KWT'!Z186</f>
        <v>0</v>
      </c>
      <c r="AA186" s="220">
        <f>'T1-FDI-Otw-UAE'!AA186+'T1-FDI-Otw-BHR'!AA186+'T1-FDI-Otw-KSA'!AA186+'T1-FDI-Otw-OMN'!AA186+'T1-FDI-Otw-QAT'!AA186+'T1-FDI-Otw-KWT'!AA186</f>
        <v>0</v>
      </c>
      <c r="AB186" s="220">
        <f>'T1-FDI-Otw-UAE'!AB186+'T1-FDI-Otw-BHR'!AB186+'T1-FDI-Otw-KSA'!AB186+'T1-FDI-Otw-OMN'!AB186+'T1-FDI-Otw-QAT'!AB186+'T1-FDI-Otw-KWT'!AB186</f>
        <v>0</v>
      </c>
      <c r="AC186" s="220">
        <f>'T1-FDI-Otw-UAE'!AC186+'T1-FDI-Otw-BHR'!AC186+'T1-FDI-Otw-KSA'!AC186+'T1-FDI-Otw-OMN'!AC186+'T1-FDI-Otw-QAT'!AC186+'T1-FDI-Otw-KWT'!AC186</f>
        <v>0</v>
      </c>
      <c r="AD186" s="220">
        <f>'T1-FDI-Otw-UAE'!AD186+'T1-FDI-Otw-BHR'!AD186+'T1-FDI-Otw-KSA'!AD186+'T1-FDI-Otw-OMN'!AD186+'T1-FDI-Otw-QAT'!AD186+'T1-FDI-Otw-KWT'!AD186</f>
        <v>0</v>
      </c>
      <c r="AE186" s="220">
        <f>'T1-FDI-Otw-UAE'!AE186+'T1-FDI-Otw-BHR'!AE186+'T1-FDI-Otw-KSA'!AE186+'T1-FDI-Otw-OMN'!AE186+'T1-FDI-Otw-QAT'!AE186+'T1-FDI-Otw-KWT'!AE186</f>
        <v>0</v>
      </c>
      <c r="AF186" s="220">
        <f>'T1-FDI-Otw-UAE'!AF186+'T1-FDI-Otw-BHR'!AF186+'T1-FDI-Otw-KSA'!AF186+'T1-FDI-Otw-OMN'!AF186+'T1-FDI-Otw-QAT'!AF186+'T1-FDI-Otw-KWT'!AF186</f>
        <v>0</v>
      </c>
      <c r="AG186" s="220">
        <f>'T1-FDI-Otw-UAE'!AG186+'T1-FDI-Otw-BHR'!AG186+'T1-FDI-Otw-KSA'!AG186+'T1-FDI-Otw-OMN'!AG186+'T1-FDI-Otw-QAT'!AG186+'T1-FDI-Otw-KWT'!AG186</f>
        <v>0</v>
      </c>
      <c r="AH186" s="220">
        <f>'T1-FDI-Otw-UAE'!AH186+'T1-FDI-Otw-BHR'!AH186+'T1-FDI-Otw-KSA'!AH186+'T1-FDI-Otw-OMN'!AH186+'T1-FDI-Otw-QAT'!AH186+'T1-FDI-Otw-KWT'!AH186</f>
        <v>0</v>
      </c>
      <c r="AI186" s="220">
        <f>'T1-FDI-Otw-UAE'!AI186+'T1-FDI-Otw-BHR'!AI186+'T1-FDI-Otw-KSA'!AI186+'T1-FDI-Otw-OMN'!AI186+'T1-FDI-Otw-QAT'!AI186+'T1-FDI-Otw-KWT'!AI186</f>
        <v>0</v>
      </c>
      <c r="AJ186" s="220">
        <f>'T1-FDI-Otw-UAE'!AJ186+'T1-FDI-Otw-BHR'!AJ186+'T1-FDI-Otw-KSA'!AJ186+'T1-FDI-Otw-OMN'!AJ186+'T1-FDI-Otw-QAT'!AJ186+'T1-FDI-Otw-KWT'!AJ186</f>
        <v>0</v>
      </c>
      <c r="AK186" s="220">
        <f>'T1-FDI-Otw-UAE'!AK186+'T1-FDI-Otw-BHR'!AK186+'T1-FDI-Otw-KSA'!AK186+'T1-FDI-Otw-OMN'!AK186+'T1-FDI-Otw-QAT'!AK186+'T1-FDI-Otw-KWT'!AK186</f>
        <v>0</v>
      </c>
      <c r="AL186" s="220">
        <f>'T1-FDI-Otw-UAE'!AL186+'T1-FDI-Otw-BHR'!AL186+'T1-FDI-Otw-KSA'!AL186+'T1-FDI-Otw-OMN'!AL186+'T1-FDI-Otw-QAT'!AL186+'T1-FDI-Otw-KWT'!AL186</f>
        <v>0</v>
      </c>
      <c r="AP186" s="206"/>
    </row>
    <row r="187" spans="1:42" x14ac:dyDescent="0.25">
      <c r="A187" s="236" t="str">
        <f t="shared" si="2"/>
        <v>Kuwait</v>
      </c>
      <c r="B187" s="206" t="s">
        <v>34</v>
      </c>
      <c r="C187" s="206" t="s">
        <v>33</v>
      </c>
      <c r="D187" s="222" t="s">
        <v>316</v>
      </c>
      <c r="E187">
        <v>968</v>
      </c>
      <c r="F187" s="225" t="s">
        <v>316</v>
      </c>
      <c r="G187" s="132" t="s">
        <v>315</v>
      </c>
      <c r="H187" s="224" t="s">
        <v>314</v>
      </c>
      <c r="I187" s="223" t="s">
        <v>313</v>
      </c>
      <c r="J187" s="212" t="s">
        <v>31</v>
      </c>
      <c r="K187" s="206" t="s">
        <v>36</v>
      </c>
      <c r="L187" s="206" t="s">
        <v>36</v>
      </c>
      <c r="M187" s="206" t="s">
        <v>3663</v>
      </c>
      <c r="N187" s="206">
        <v>151</v>
      </c>
      <c r="O187" s="206" t="s">
        <v>3650</v>
      </c>
      <c r="P187" s="287"/>
      <c r="Q187" s="287"/>
      <c r="R187" s="287"/>
      <c r="S187" s="287"/>
      <c r="T187" s="287"/>
      <c r="U187" s="287"/>
      <c r="V187" s="287"/>
      <c r="W187" s="287"/>
      <c r="X187" s="287"/>
      <c r="Y187" s="220">
        <f>'T1-FDI-Otw-UAE'!Y187+'T1-FDI-Otw-BHR'!Y187+'T1-FDI-Otw-KSA'!Y187+'T1-FDI-Otw-OMN'!Y187+'T1-FDI-Otw-QAT'!Y187+'T1-FDI-Otw-KWT'!Y187</f>
        <v>131.96243082000001</v>
      </c>
      <c r="Z187" s="220">
        <f>'T1-FDI-Otw-UAE'!Z187+'T1-FDI-Otw-BHR'!Z187+'T1-FDI-Otw-KSA'!Z187+'T1-FDI-Otw-OMN'!Z187+'T1-FDI-Otw-QAT'!Z187+'T1-FDI-Otw-KWT'!Z187</f>
        <v>0</v>
      </c>
      <c r="AA187" s="220">
        <f>'T1-FDI-Otw-UAE'!AA187+'T1-FDI-Otw-BHR'!AA187+'T1-FDI-Otw-KSA'!AA187+'T1-FDI-Otw-OMN'!AA187+'T1-FDI-Otw-QAT'!AA187+'T1-FDI-Otw-KWT'!AA187</f>
        <v>8.9389692449999991</v>
      </c>
      <c r="AB187" s="220">
        <f>'T1-FDI-Otw-UAE'!AB187+'T1-FDI-Otw-BHR'!AB187+'T1-FDI-Otw-KSA'!AB187+'T1-FDI-Otw-OMN'!AB187+'T1-FDI-Otw-QAT'!AB187+'T1-FDI-Otw-KWT'!AB187</f>
        <v>7.5548473569999999</v>
      </c>
      <c r="AC187" s="220">
        <f>'T1-FDI-Otw-UAE'!AC187+'T1-FDI-Otw-BHR'!AC187+'T1-FDI-Otw-KSA'!AC187+'T1-FDI-Otw-OMN'!AC187+'T1-FDI-Otw-QAT'!AC187+'T1-FDI-Otw-KWT'!AC187</f>
        <v>52.072132959999998</v>
      </c>
      <c r="AD187" s="220">
        <f>'T1-FDI-Otw-UAE'!AD187+'T1-FDI-Otw-BHR'!AD187+'T1-FDI-Otw-KSA'!AD187+'T1-FDI-Otw-OMN'!AD187+'T1-FDI-Otw-QAT'!AD187+'T1-FDI-Otw-KWT'!AD187</f>
        <v>59.482478030000003</v>
      </c>
      <c r="AE187" s="220">
        <f>'T1-FDI-Otw-UAE'!AE187+'T1-FDI-Otw-BHR'!AE187+'T1-FDI-Otw-KSA'!AE187+'T1-FDI-Otw-OMN'!AE187+'T1-FDI-Otw-QAT'!AE187+'T1-FDI-Otw-KWT'!AE187</f>
        <v>64.879330710000005</v>
      </c>
      <c r="AF187" s="220">
        <f>'T1-FDI-Otw-UAE'!AF187+'T1-FDI-Otw-BHR'!AF187+'T1-FDI-Otw-KSA'!AF187+'T1-FDI-Otw-OMN'!AF187+'T1-FDI-Otw-QAT'!AF187+'T1-FDI-Otw-KWT'!AF187</f>
        <v>32.928217879999998</v>
      </c>
      <c r="AG187" s="220">
        <f>'T1-FDI-Otw-UAE'!AG187+'T1-FDI-Otw-BHR'!AG187+'T1-FDI-Otw-KSA'!AG187+'T1-FDI-Otw-OMN'!AG187+'T1-FDI-Otw-QAT'!AG187+'T1-FDI-Otw-KWT'!AG187</f>
        <v>87.138635480000005</v>
      </c>
      <c r="AH187" s="220">
        <f>'T1-FDI-Otw-UAE'!AH187+'T1-FDI-Otw-BHR'!AH187+'T1-FDI-Otw-KSA'!AH187+'T1-FDI-Otw-OMN'!AH187+'T1-FDI-Otw-QAT'!AH187+'T1-FDI-Otw-KWT'!AH187</f>
        <v>354.35487039700001</v>
      </c>
      <c r="AI187" s="220">
        <f>'T1-FDI-Otw-UAE'!AI187+'T1-FDI-Otw-BHR'!AI187+'T1-FDI-Otw-KSA'!AI187+'T1-FDI-Otw-OMN'!AI187+'T1-FDI-Otw-QAT'!AI187+'T1-FDI-Otw-KWT'!AI187</f>
        <v>307.97033429100003</v>
      </c>
      <c r="AJ187" s="220">
        <f>'T1-FDI-Otw-UAE'!AJ187+'T1-FDI-Otw-BHR'!AJ187+'T1-FDI-Otw-KSA'!AJ187+'T1-FDI-Otw-OMN'!AJ187+'T1-FDI-Otw-QAT'!AJ187+'T1-FDI-Otw-KWT'!AJ187</f>
        <v>178.290469</v>
      </c>
      <c r="AK187" s="220">
        <f>'T1-FDI-Otw-UAE'!AK187+'T1-FDI-Otw-BHR'!AK187+'T1-FDI-Otw-KSA'!AK187+'T1-FDI-Otw-OMN'!AK187+'T1-FDI-Otw-QAT'!AK187+'T1-FDI-Otw-KWT'!AK187</f>
        <v>389.96041819999999</v>
      </c>
      <c r="AL187" s="220">
        <f>'T1-FDI-Otw-UAE'!AL187+'T1-FDI-Otw-BHR'!AL187+'T1-FDI-Otw-KSA'!AL187+'T1-FDI-Otw-OMN'!AL187+'T1-FDI-Otw-QAT'!AL187+'T1-FDI-Otw-KWT'!AL187</f>
        <v>500.77676610000003</v>
      </c>
      <c r="AP187" s="206"/>
    </row>
    <row r="188" spans="1:42" x14ac:dyDescent="0.25">
      <c r="A188" s="236" t="str">
        <f t="shared" si="2"/>
        <v>Kuwait</v>
      </c>
      <c r="B188" s="206" t="s">
        <v>34</v>
      </c>
      <c r="C188" s="206" t="s">
        <v>33</v>
      </c>
      <c r="D188" s="222" t="s">
        <v>312</v>
      </c>
      <c r="E188">
        <v>922</v>
      </c>
      <c r="F188" s="225" t="s">
        <v>312</v>
      </c>
      <c r="G188" s="132" t="s">
        <v>311</v>
      </c>
      <c r="H188" s="224" t="s">
        <v>310</v>
      </c>
      <c r="I188" s="223" t="s">
        <v>309</v>
      </c>
      <c r="J188" s="212" t="s">
        <v>36</v>
      </c>
      <c r="K188" s="206" t="s">
        <v>36</v>
      </c>
      <c r="L188" s="206" t="s">
        <v>36</v>
      </c>
      <c r="M188" s="206" t="s">
        <v>3663</v>
      </c>
      <c r="N188" s="206">
        <v>151</v>
      </c>
      <c r="O188" s="206" t="s">
        <v>3650</v>
      </c>
      <c r="P188" s="287"/>
      <c r="Q188" s="287"/>
      <c r="R188" s="287"/>
      <c r="S188" s="287"/>
      <c r="T188" s="287"/>
      <c r="U188" s="287"/>
      <c r="V188" s="287"/>
      <c r="W188" s="287"/>
      <c r="X188" s="287"/>
      <c r="Y188" s="220">
        <f>'T1-FDI-Otw-UAE'!Y188+'T1-FDI-Otw-BHR'!Y188+'T1-FDI-Otw-KSA'!Y188+'T1-FDI-Otw-OMN'!Y188+'T1-FDI-Otw-QAT'!Y188+'T1-FDI-Otw-KWT'!Y188</f>
        <v>89.45790470999998</v>
      </c>
      <c r="Z188" s="220">
        <f>'T1-FDI-Otw-UAE'!Z188+'T1-FDI-Otw-BHR'!Z188+'T1-FDI-Otw-KSA'!Z188+'T1-FDI-Otw-OMN'!Z188+'T1-FDI-Otw-QAT'!Z188+'T1-FDI-Otw-KWT'!Z188</f>
        <v>115.8</v>
      </c>
      <c r="AA188" s="220">
        <f>'T1-FDI-Otw-UAE'!AA188+'T1-FDI-Otw-BHR'!AA188+'T1-FDI-Otw-KSA'!AA188+'T1-FDI-Otw-OMN'!AA188+'T1-FDI-Otw-QAT'!AA188+'T1-FDI-Otw-KWT'!AA188</f>
        <v>111.20008271625201</v>
      </c>
      <c r="AB188" s="220">
        <f>'T1-FDI-Otw-UAE'!AB188+'T1-FDI-Otw-BHR'!AB188+'T1-FDI-Otw-KSA'!AB188+'T1-FDI-Otw-OMN'!AB188+'T1-FDI-Otw-QAT'!AB188+'T1-FDI-Otw-KWT'!AB188</f>
        <v>176.77332592207097</v>
      </c>
      <c r="AC188" s="220">
        <f>'T1-FDI-Otw-UAE'!AC188+'T1-FDI-Otw-BHR'!AC188+'T1-FDI-Otw-KSA'!AC188+'T1-FDI-Otw-OMN'!AC188+'T1-FDI-Otw-QAT'!AC188+'T1-FDI-Otw-KWT'!AC188</f>
        <v>131.79133547747</v>
      </c>
      <c r="AD188" s="220">
        <f>'T1-FDI-Otw-UAE'!AD188+'T1-FDI-Otw-BHR'!AD188+'T1-FDI-Otw-KSA'!AD188+'T1-FDI-Otw-OMN'!AD188+'T1-FDI-Otw-QAT'!AD188+'T1-FDI-Otw-KWT'!AD188</f>
        <v>134.74408044407002</v>
      </c>
      <c r="AE188" s="220">
        <f>'T1-FDI-Otw-UAE'!AE188+'T1-FDI-Otw-BHR'!AE188+'T1-FDI-Otw-KSA'!AE188+'T1-FDI-Otw-OMN'!AE188+'T1-FDI-Otw-QAT'!AE188+'T1-FDI-Otw-KWT'!AE188</f>
        <v>150.39456024383</v>
      </c>
      <c r="AF188" s="220">
        <f>'T1-FDI-Otw-UAE'!AF188+'T1-FDI-Otw-BHR'!AF188+'T1-FDI-Otw-KSA'!AF188+'T1-FDI-Otw-OMN'!AF188+'T1-FDI-Otw-QAT'!AF188+'T1-FDI-Otw-KWT'!AF188</f>
        <v>118.83014419999999</v>
      </c>
      <c r="AG188" s="220">
        <f>'T1-FDI-Otw-UAE'!AG188+'T1-FDI-Otw-BHR'!AG188+'T1-FDI-Otw-KSA'!AG188+'T1-FDI-Otw-OMN'!AG188+'T1-FDI-Otw-QAT'!AG188+'T1-FDI-Otw-KWT'!AG188</f>
        <v>376.02043601815996</v>
      </c>
      <c r="AH188" s="220">
        <f>'T1-FDI-Otw-UAE'!AH188+'T1-FDI-Otw-BHR'!AH188+'T1-FDI-Otw-KSA'!AH188+'T1-FDI-Otw-OMN'!AH188+'T1-FDI-Otw-QAT'!AH188+'T1-FDI-Otw-KWT'!AH188</f>
        <v>404.74145978479999</v>
      </c>
      <c r="AI188" s="220">
        <f>'T1-FDI-Otw-UAE'!AI188+'T1-FDI-Otw-BHR'!AI188+'T1-FDI-Otw-KSA'!AI188+'T1-FDI-Otw-OMN'!AI188+'T1-FDI-Otw-QAT'!AI188+'T1-FDI-Otw-KWT'!AI188</f>
        <v>520.64528805505995</v>
      </c>
      <c r="AJ188" s="220">
        <f>'T1-FDI-Otw-UAE'!AJ188+'T1-FDI-Otw-BHR'!AJ188+'T1-FDI-Otw-KSA'!AJ188+'T1-FDI-Otw-OMN'!AJ188+'T1-FDI-Otw-QAT'!AJ188+'T1-FDI-Otw-KWT'!AJ188</f>
        <v>677.48755542261006</v>
      </c>
      <c r="AK188" s="220">
        <f>'T1-FDI-Otw-UAE'!AK188+'T1-FDI-Otw-BHR'!AK188+'T1-FDI-Otw-KSA'!AK188+'T1-FDI-Otw-OMN'!AK188+'T1-FDI-Otw-QAT'!AK188+'T1-FDI-Otw-KWT'!AK188</f>
        <v>1670.62508857016</v>
      </c>
      <c r="AL188" s="220">
        <f>'T1-FDI-Otw-UAE'!AL188+'T1-FDI-Otw-BHR'!AL188+'T1-FDI-Otw-KSA'!AL188+'T1-FDI-Otw-OMN'!AL188+'T1-FDI-Otw-QAT'!AL188+'T1-FDI-Otw-KWT'!AL188</f>
        <v>0</v>
      </c>
      <c r="AP188" s="206"/>
    </row>
    <row r="189" spans="1:42" x14ac:dyDescent="0.25">
      <c r="A189" s="236" t="str">
        <f t="shared" si="2"/>
        <v>Kuwait</v>
      </c>
      <c r="B189" s="206" t="s">
        <v>34</v>
      </c>
      <c r="C189" s="206" t="s">
        <v>33</v>
      </c>
      <c r="D189" s="222" t="s">
        <v>308</v>
      </c>
      <c r="E189">
        <v>714</v>
      </c>
      <c r="F189" s="225" t="s">
        <v>308</v>
      </c>
      <c r="G189" s="132" t="s">
        <v>307</v>
      </c>
      <c r="H189" s="224" t="s">
        <v>306</v>
      </c>
      <c r="I189" s="223" t="s">
        <v>305</v>
      </c>
      <c r="J189" s="212" t="s">
        <v>36</v>
      </c>
      <c r="K189" s="206" t="s">
        <v>3668</v>
      </c>
      <c r="L189" s="206">
        <v>14</v>
      </c>
      <c r="M189" s="206" t="s">
        <v>3656</v>
      </c>
      <c r="N189" s="206">
        <v>202</v>
      </c>
      <c r="O189" s="206" t="s">
        <v>3652</v>
      </c>
      <c r="P189" s="287"/>
      <c r="Q189" s="287"/>
      <c r="R189" s="287"/>
      <c r="S189" s="287"/>
      <c r="T189" s="287"/>
      <c r="U189" s="287"/>
      <c r="V189" s="287"/>
      <c r="W189" s="287"/>
      <c r="X189" s="287"/>
      <c r="Y189" s="220">
        <f>'T1-FDI-Otw-UAE'!Y189+'T1-FDI-Otw-BHR'!Y189+'T1-FDI-Otw-KSA'!Y189+'T1-FDI-Otw-OMN'!Y189+'T1-FDI-Otw-QAT'!Y189+'T1-FDI-Otw-KWT'!Y189</f>
        <v>0</v>
      </c>
      <c r="Z189" s="220">
        <f>'T1-FDI-Otw-UAE'!Z189+'T1-FDI-Otw-BHR'!Z189+'T1-FDI-Otw-KSA'!Z189+'T1-FDI-Otw-OMN'!Z189+'T1-FDI-Otw-QAT'!Z189+'T1-FDI-Otw-KWT'!Z189</f>
        <v>0</v>
      </c>
      <c r="AA189" s="220">
        <f>'T1-FDI-Otw-UAE'!AA189+'T1-FDI-Otw-BHR'!AA189+'T1-FDI-Otw-KSA'!AA189+'T1-FDI-Otw-OMN'!AA189+'T1-FDI-Otw-QAT'!AA189+'T1-FDI-Otw-KWT'!AA189</f>
        <v>10.280324029999999</v>
      </c>
      <c r="AB189" s="220">
        <f>'T1-FDI-Otw-UAE'!AB189+'T1-FDI-Otw-BHR'!AB189+'T1-FDI-Otw-KSA'!AB189+'T1-FDI-Otw-OMN'!AB189+'T1-FDI-Otw-QAT'!AB189+'T1-FDI-Otw-KWT'!AB189</f>
        <v>9.15105477</v>
      </c>
      <c r="AC189" s="220">
        <f>'T1-FDI-Otw-UAE'!AC189+'T1-FDI-Otw-BHR'!AC189+'T1-FDI-Otw-KSA'!AC189+'T1-FDI-Otw-OMN'!AC189+'T1-FDI-Otw-QAT'!AC189+'T1-FDI-Otw-KWT'!AC189</f>
        <v>8.2174705039999996</v>
      </c>
      <c r="AD189" s="220">
        <f>'T1-FDI-Otw-UAE'!AD189+'T1-FDI-Otw-BHR'!AD189+'T1-FDI-Otw-KSA'!AD189+'T1-FDI-Otw-OMN'!AD189+'T1-FDI-Otw-QAT'!AD189+'T1-FDI-Otw-KWT'!AD189</f>
        <v>10.079809880000001</v>
      </c>
      <c r="AE189" s="220">
        <f>'T1-FDI-Otw-UAE'!AE189+'T1-FDI-Otw-BHR'!AE189+'T1-FDI-Otw-KSA'!AE189+'T1-FDI-Otw-OMN'!AE189+'T1-FDI-Otw-QAT'!AE189+'T1-FDI-Otw-KWT'!AE189</f>
        <v>10.740724200000001</v>
      </c>
      <c r="AF189" s="220">
        <f>'T1-FDI-Otw-UAE'!AF189+'T1-FDI-Otw-BHR'!AF189+'T1-FDI-Otw-KSA'!AF189+'T1-FDI-Otw-OMN'!AF189+'T1-FDI-Otw-QAT'!AF189+'T1-FDI-Otw-KWT'!AF189</f>
        <v>42.088730750000003</v>
      </c>
      <c r="AG189" s="220">
        <f>'T1-FDI-Otw-UAE'!AG189+'T1-FDI-Otw-BHR'!AG189+'T1-FDI-Otw-KSA'!AG189+'T1-FDI-Otw-OMN'!AG189+'T1-FDI-Otw-QAT'!AG189+'T1-FDI-Otw-KWT'!AG189</f>
        <v>53.2538062</v>
      </c>
      <c r="AH189" s="220">
        <f>'T1-FDI-Otw-UAE'!AH189+'T1-FDI-Otw-BHR'!AH189+'T1-FDI-Otw-KSA'!AH189+'T1-FDI-Otw-OMN'!AH189+'T1-FDI-Otw-QAT'!AH189+'T1-FDI-Otw-KWT'!AH189</f>
        <v>56.945431769999999</v>
      </c>
      <c r="AI189" s="220">
        <f>'T1-FDI-Otw-UAE'!AI189+'T1-FDI-Otw-BHR'!AI189+'T1-FDI-Otw-KSA'!AI189+'T1-FDI-Otw-OMN'!AI189+'T1-FDI-Otw-QAT'!AI189+'T1-FDI-Otw-KWT'!AI189</f>
        <v>64.157705539999995</v>
      </c>
      <c r="AJ189" s="220">
        <f>'T1-FDI-Otw-UAE'!AJ189+'T1-FDI-Otw-BHR'!AJ189+'T1-FDI-Otw-KSA'!AJ189+'T1-FDI-Otw-OMN'!AJ189+'T1-FDI-Otw-QAT'!AJ189+'T1-FDI-Otw-KWT'!AJ189</f>
        <v>69.376998280000009</v>
      </c>
      <c r="AK189" s="220">
        <f>'T1-FDI-Otw-UAE'!AK189+'T1-FDI-Otw-BHR'!AK189+'T1-FDI-Otw-KSA'!AK189+'T1-FDI-Otw-OMN'!AK189+'T1-FDI-Otw-QAT'!AK189+'T1-FDI-Otw-KWT'!AK189</f>
        <v>76.539470840000007</v>
      </c>
      <c r="AL189" s="220">
        <f>'T1-FDI-Otw-UAE'!AL189+'T1-FDI-Otw-BHR'!AL189+'T1-FDI-Otw-KSA'!AL189+'T1-FDI-Otw-OMN'!AL189+'T1-FDI-Otw-QAT'!AL189+'T1-FDI-Otw-KWT'!AL189</f>
        <v>82.845046379699994</v>
      </c>
      <c r="AP189" s="206"/>
    </row>
    <row r="190" spans="1:42" x14ac:dyDescent="0.25">
      <c r="A190" s="236" t="str">
        <f t="shared" si="2"/>
        <v>Kuwait</v>
      </c>
      <c r="B190" s="206" t="s">
        <v>34</v>
      </c>
      <c r="C190" s="206" t="s">
        <v>33</v>
      </c>
      <c r="D190" s="222" t="s">
        <v>304</v>
      </c>
      <c r="E190">
        <v>856</v>
      </c>
      <c r="F190" s="225" t="s">
        <v>304</v>
      </c>
      <c r="G190" s="132" t="s">
        <v>303</v>
      </c>
      <c r="H190" s="224" t="s">
        <v>302</v>
      </c>
      <c r="I190" s="223" t="s">
        <v>301</v>
      </c>
      <c r="J190" s="212" t="s">
        <v>36</v>
      </c>
      <c r="K190" s="206" t="s">
        <v>3665</v>
      </c>
      <c r="L190" s="206">
        <v>11</v>
      </c>
      <c r="M190" s="206" t="s">
        <v>3656</v>
      </c>
      <c r="N190" s="206">
        <v>202</v>
      </c>
      <c r="O190" s="206" t="s">
        <v>3652</v>
      </c>
      <c r="P190" s="287"/>
      <c r="Q190" s="287"/>
      <c r="R190" s="287"/>
      <c r="S190" s="287"/>
      <c r="T190" s="287"/>
      <c r="U190" s="287"/>
      <c r="V190" s="287"/>
      <c r="W190" s="287"/>
      <c r="X190" s="287"/>
      <c r="Y190" s="220">
        <f>'T1-FDI-Otw-UAE'!Y190+'T1-FDI-Otw-BHR'!Y190+'T1-FDI-Otw-KSA'!Y190+'T1-FDI-Otw-OMN'!Y190+'T1-FDI-Otw-QAT'!Y190+'T1-FDI-Otw-KWT'!Y190</f>
        <v>0</v>
      </c>
      <c r="Z190" s="220">
        <f>'T1-FDI-Otw-UAE'!Z190+'T1-FDI-Otw-BHR'!Z190+'T1-FDI-Otw-KSA'!Z190+'T1-FDI-Otw-OMN'!Z190+'T1-FDI-Otw-QAT'!Z190+'T1-FDI-Otw-KWT'!Z190</f>
        <v>0</v>
      </c>
      <c r="AA190" s="220">
        <f>'T1-FDI-Otw-UAE'!AA190+'T1-FDI-Otw-BHR'!AA190+'T1-FDI-Otw-KSA'!AA190+'T1-FDI-Otw-OMN'!AA190+'T1-FDI-Otw-QAT'!AA190+'T1-FDI-Otw-KWT'!AA190</f>
        <v>0</v>
      </c>
      <c r="AB190" s="220">
        <f>'T1-FDI-Otw-UAE'!AB190+'T1-FDI-Otw-BHR'!AB190+'T1-FDI-Otw-KSA'!AB190+'T1-FDI-Otw-OMN'!AB190+'T1-FDI-Otw-QAT'!AB190+'T1-FDI-Otw-KWT'!AB190</f>
        <v>0</v>
      </c>
      <c r="AC190" s="220">
        <f>'T1-FDI-Otw-UAE'!AC190+'T1-FDI-Otw-BHR'!AC190+'T1-FDI-Otw-KSA'!AC190+'T1-FDI-Otw-OMN'!AC190+'T1-FDI-Otw-QAT'!AC190+'T1-FDI-Otw-KWT'!AC190</f>
        <v>0</v>
      </c>
      <c r="AD190" s="220">
        <f>'T1-FDI-Otw-UAE'!AD190+'T1-FDI-Otw-BHR'!AD190+'T1-FDI-Otw-KSA'!AD190+'T1-FDI-Otw-OMN'!AD190+'T1-FDI-Otw-QAT'!AD190+'T1-FDI-Otw-KWT'!AD190</f>
        <v>0</v>
      </c>
      <c r="AE190" s="220">
        <f>'T1-FDI-Otw-UAE'!AE190+'T1-FDI-Otw-BHR'!AE190+'T1-FDI-Otw-KSA'!AE190+'T1-FDI-Otw-OMN'!AE190+'T1-FDI-Otw-QAT'!AE190+'T1-FDI-Otw-KWT'!AE190</f>
        <v>0</v>
      </c>
      <c r="AF190" s="220">
        <f>'T1-FDI-Otw-UAE'!AF190+'T1-FDI-Otw-BHR'!AF190+'T1-FDI-Otw-KSA'!AF190+'T1-FDI-Otw-OMN'!AF190+'T1-FDI-Otw-QAT'!AF190+'T1-FDI-Otw-KWT'!AF190</f>
        <v>0</v>
      </c>
      <c r="AG190" s="220">
        <f>'T1-FDI-Otw-UAE'!AG190+'T1-FDI-Otw-BHR'!AG190+'T1-FDI-Otw-KSA'!AG190+'T1-FDI-Otw-OMN'!AG190+'T1-FDI-Otw-QAT'!AG190+'T1-FDI-Otw-KWT'!AG190</f>
        <v>0</v>
      </c>
      <c r="AH190" s="220">
        <f>'T1-FDI-Otw-UAE'!AH190+'T1-FDI-Otw-BHR'!AH190+'T1-FDI-Otw-KSA'!AH190+'T1-FDI-Otw-OMN'!AH190+'T1-FDI-Otw-QAT'!AH190+'T1-FDI-Otw-KWT'!AH190</f>
        <v>0</v>
      </c>
      <c r="AI190" s="220">
        <f>'T1-FDI-Otw-UAE'!AI190+'T1-FDI-Otw-BHR'!AI190+'T1-FDI-Otw-KSA'!AI190+'T1-FDI-Otw-OMN'!AI190+'T1-FDI-Otw-QAT'!AI190+'T1-FDI-Otw-KWT'!AI190</f>
        <v>0</v>
      </c>
      <c r="AJ190" s="220">
        <f>'T1-FDI-Otw-UAE'!AJ190+'T1-FDI-Otw-BHR'!AJ190+'T1-FDI-Otw-KSA'!AJ190+'T1-FDI-Otw-OMN'!AJ190+'T1-FDI-Otw-QAT'!AJ190+'T1-FDI-Otw-KWT'!AJ190</f>
        <v>0</v>
      </c>
      <c r="AK190" s="220">
        <f>'T1-FDI-Otw-UAE'!AK190+'T1-FDI-Otw-BHR'!AK190+'T1-FDI-Otw-KSA'!AK190+'T1-FDI-Otw-OMN'!AK190+'T1-FDI-Otw-QAT'!AK190+'T1-FDI-Otw-KWT'!AK190</f>
        <v>0</v>
      </c>
      <c r="AL190" s="220">
        <f>'T1-FDI-Otw-UAE'!AL190+'T1-FDI-Otw-BHR'!AL190+'T1-FDI-Otw-KSA'!AL190+'T1-FDI-Otw-OMN'!AL190+'T1-FDI-Otw-QAT'!AL190+'T1-FDI-Otw-KWT'!AL190</f>
        <v>0</v>
      </c>
      <c r="AP190" s="206"/>
    </row>
    <row r="191" spans="1:42" x14ac:dyDescent="0.25">
      <c r="A191" s="236" t="str">
        <f t="shared" si="2"/>
        <v>Kuwait</v>
      </c>
      <c r="B191" s="206" t="s">
        <v>34</v>
      </c>
      <c r="C191" s="206" t="s">
        <v>33</v>
      </c>
      <c r="D191" s="222" t="s">
        <v>300</v>
      </c>
      <c r="E191">
        <v>363</v>
      </c>
      <c r="F191" s="225" t="s">
        <v>300</v>
      </c>
      <c r="G191" s="132" t="s">
        <v>299</v>
      </c>
      <c r="H191" s="224" t="s">
        <v>298</v>
      </c>
      <c r="I191" s="223" t="s">
        <v>297</v>
      </c>
      <c r="J191" s="212" t="s">
        <v>36</v>
      </c>
      <c r="K191" s="206" t="s">
        <v>36</v>
      </c>
      <c r="L191" s="206" t="s">
        <v>36</v>
      </c>
      <c r="M191" s="206" t="s">
        <v>3666</v>
      </c>
      <c r="N191" s="206">
        <v>21</v>
      </c>
      <c r="O191" s="206" t="s">
        <v>3659</v>
      </c>
      <c r="P191" s="287"/>
      <c r="Q191" s="287"/>
      <c r="R191" s="287"/>
      <c r="S191" s="287"/>
      <c r="T191" s="287"/>
      <c r="U191" s="287"/>
      <c r="V191" s="287"/>
      <c r="W191" s="287"/>
      <c r="X191" s="287"/>
      <c r="Y191" s="220">
        <f>'T1-FDI-Otw-UAE'!Y191+'T1-FDI-Otw-BHR'!Y191+'T1-FDI-Otw-KSA'!Y191+'T1-FDI-Otw-OMN'!Y191+'T1-FDI-Otw-QAT'!Y191+'T1-FDI-Otw-KWT'!Y191</f>
        <v>0</v>
      </c>
      <c r="Z191" s="220">
        <f>'T1-FDI-Otw-UAE'!Z191+'T1-FDI-Otw-BHR'!Z191+'T1-FDI-Otw-KSA'!Z191+'T1-FDI-Otw-OMN'!Z191+'T1-FDI-Otw-QAT'!Z191+'T1-FDI-Otw-KWT'!Z191</f>
        <v>0</v>
      </c>
      <c r="AA191" s="220">
        <f>'T1-FDI-Otw-UAE'!AA191+'T1-FDI-Otw-BHR'!AA191+'T1-FDI-Otw-KSA'!AA191+'T1-FDI-Otw-OMN'!AA191+'T1-FDI-Otw-QAT'!AA191+'T1-FDI-Otw-KWT'!AA191</f>
        <v>0</v>
      </c>
      <c r="AB191" s="220">
        <f>'T1-FDI-Otw-UAE'!AB191+'T1-FDI-Otw-BHR'!AB191+'T1-FDI-Otw-KSA'!AB191+'T1-FDI-Otw-OMN'!AB191+'T1-FDI-Otw-QAT'!AB191+'T1-FDI-Otw-KWT'!AB191</f>
        <v>0</v>
      </c>
      <c r="AC191" s="220">
        <f>'T1-FDI-Otw-UAE'!AC191+'T1-FDI-Otw-BHR'!AC191+'T1-FDI-Otw-KSA'!AC191+'T1-FDI-Otw-OMN'!AC191+'T1-FDI-Otw-QAT'!AC191+'T1-FDI-Otw-KWT'!AC191</f>
        <v>0</v>
      </c>
      <c r="AD191" s="220">
        <f>'T1-FDI-Otw-UAE'!AD191+'T1-FDI-Otw-BHR'!AD191+'T1-FDI-Otw-KSA'!AD191+'T1-FDI-Otw-OMN'!AD191+'T1-FDI-Otw-QAT'!AD191+'T1-FDI-Otw-KWT'!AD191</f>
        <v>0</v>
      </c>
      <c r="AE191" s="220">
        <f>'T1-FDI-Otw-UAE'!AE191+'T1-FDI-Otw-BHR'!AE191+'T1-FDI-Otw-KSA'!AE191+'T1-FDI-Otw-OMN'!AE191+'T1-FDI-Otw-QAT'!AE191+'T1-FDI-Otw-KWT'!AE191</f>
        <v>0</v>
      </c>
      <c r="AF191" s="220">
        <f>'T1-FDI-Otw-UAE'!AF191+'T1-FDI-Otw-BHR'!AF191+'T1-FDI-Otw-KSA'!AF191+'T1-FDI-Otw-OMN'!AF191+'T1-FDI-Otw-QAT'!AF191+'T1-FDI-Otw-KWT'!AF191</f>
        <v>0</v>
      </c>
      <c r="AG191" s="220">
        <f>'T1-FDI-Otw-UAE'!AG191+'T1-FDI-Otw-BHR'!AG191+'T1-FDI-Otw-KSA'!AG191+'T1-FDI-Otw-OMN'!AG191+'T1-FDI-Otw-QAT'!AG191+'T1-FDI-Otw-KWT'!AG191</f>
        <v>0</v>
      </c>
      <c r="AH191" s="220">
        <f>'T1-FDI-Otw-UAE'!AH191+'T1-FDI-Otw-BHR'!AH191+'T1-FDI-Otw-KSA'!AH191+'T1-FDI-Otw-OMN'!AH191+'T1-FDI-Otw-QAT'!AH191+'T1-FDI-Otw-KWT'!AH191</f>
        <v>0</v>
      </c>
      <c r="AI191" s="220">
        <f>'T1-FDI-Otw-UAE'!AI191+'T1-FDI-Otw-BHR'!AI191+'T1-FDI-Otw-KSA'!AI191+'T1-FDI-Otw-OMN'!AI191+'T1-FDI-Otw-QAT'!AI191+'T1-FDI-Otw-KWT'!AI191</f>
        <v>0</v>
      </c>
      <c r="AJ191" s="220">
        <f>'T1-FDI-Otw-UAE'!AJ191+'T1-FDI-Otw-BHR'!AJ191+'T1-FDI-Otw-KSA'!AJ191+'T1-FDI-Otw-OMN'!AJ191+'T1-FDI-Otw-QAT'!AJ191+'T1-FDI-Otw-KWT'!AJ191</f>
        <v>0</v>
      </c>
      <c r="AK191" s="220">
        <f>'T1-FDI-Otw-UAE'!AK191+'T1-FDI-Otw-BHR'!AK191+'T1-FDI-Otw-KSA'!AK191+'T1-FDI-Otw-OMN'!AK191+'T1-FDI-Otw-QAT'!AK191+'T1-FDI-Otw-KWT'!AK191</f>
        <v>0</v>
      </c>
      <c r="AL191" s="220">
        <f>'T1-FDI-Otw-UAE'!AL191+'T1-FDI-Otw-BHR'!AL191+'T1-FDI-Otw-KSA'!AL191+'T1-FDI-Otw-OMN'!AL191+'T1-FDI-Otw-QAT'!AL191+'T1-FDI-Otw-KWT'!AL191</f>
        <v>0</v>
      </c>
      <c r="AP191" s="206"/>
    </row>
    <row r="192" spans="1:42" x14ac:dyDescent="0.25">
      <c r="A192" s="236" t="str">
        <f t="shared" si="2"/>
        <v>Kuwait</v>
      </c>
      <c r="B192" s="206" t="s">
        <v>34</v>
      </c>
      <c r="C192" s="206" t="s">
        <v>33</v>
      </c>
      <c r="D192" s="222" t="s">
        <v>296</v>
      </c>
      <c r="E192">
        <v>862</v>
      </c>
      <c r="F192" s="225" t="s">
        <v>296</v>
      </c>
      <c r="G192" s="132" t="s">
        <v>295</v>
      </c>
      <c r="H192" s="224" t="s">
        <v>294</v>
      </c>
      <c r="I192" s="223" t="s">
        <v>293</v>
      </c>
      <c r="J192" s="212" t="s">
        <v>36</v>
      </c>
      <c r="K192" s="206" t="s">
        <v>36</v>
      </c>
      <c r="L192" s="206" t="s">
        <v>36</v>
      </c>
      <c r="M192" s="206" t="s">
        <v>3653</v>
      </c>
      <c r="N192" s="206">
        <v>61</v>
      </c>
      <c r="O192" s="206" t="s">
        <v>3654</v>
      </c>
      <c r="P192" s="287"/>
      <c r="Q192" s="287"/>
      <c r="R192" s="287"/>
      <c r="S192" s="287"/>
      <c r="T192" s="287"/>
      <c r="U192" s="287"/>
      <c r="V192" s="287"/>
      <c r="W192" s="287"/>
      <c r="X192" s="287"/>
      <c r="Y192" s="220">
        <f>'T1-FDI-Otw-UAE'!Y192+'T1-FDI-Otw-BHR'!Y192+'T1-FDI-Otw-KSA'!Y192+'T1-FDI-Otw-OMN'!Y192+'T1-FDI-Otw-QAT'!Y192+'T1-FDI-Otw-KWT'!Y192</f>
        <v>0</v>
      </c>
      <c r="Z192" s="220">
        <f>'T1-FDI-Otw-UAE'!Z192+'T1-FDI-Otw-BHR'!Z192+'T1-FDI-Otw-KSA'!Z192+'T1-FDI-Otw-OMN'!Z192+'T1-FDI-Otw-QAT'!Z192+'T1-FDI-Otw-KWT'!Z192</f>
        <v>0</v>
      </c>
      <c r="AA192" s="220">
        <f>'T1-FDI-Otw-UAE'!AA192+'T1-FDI-Otw-BHR'!AA192+'T1-FDI-Otw-KSA'!AA192+'T1-FDI-Otw-OMN'!AA192+'T1-FDI-Otw-QAT'!AA192+'T1-FDI-Otw-KWT'!AA192</f>
        <v>0</v>
      </c>
      <c r="AB192" s="220">
        <f>'T1-FDI-Otw-UAE'!AB192+'T1-FDI-Otw-BHR'!AB192+'T1-FDI-Otw-KSA'!AB192+'T1-FDI-Otw-OMN'!AB192+'T1-FDI-Otw-QAT'!AB192+'T1-FDI-Otw-KWT'!AB192</f>
        <v>0</v>
      </c>
      <c r="AC192" s="220">
        <f>'T1-FDI-Otw-UAE'!AC192+'T1-FDI-Otw-BHR'!AC192+'T1-FDI-Otw-KSA'!AC192+'T1-FDI-Otw-OMN'!AC192+'T1-FDI-Otw-QAT'!AC192+'T1-FDI-Otw-KWT'!AC192</f>
        <v>0</v>
      </c>
      <c r="AD192" s="220">
        <f>'T1-FDI-Otw-UAE'!AD192+'T1-FDI-Otw-BHR'!AD192+'T1-FDI-Otw-KSA'!AD192+'T1-FDI-Otw-OMN'!AD192+'T1-FDI-Otw-QAT'!AD192+'T1-FDI-Otw-KWT'!AD192</f>
        <v>0</v>
      </c>
      <c r="AE192" s="220">
        <f>'T1-FDI-Otw-UAE'!AE192+'T1-FDI-Otw-BHR'!AE192+'T1-FDI-Otw-KSA'!AE192+'T1-FDI-Otw-OMN'!AE192+'T1-FDI-Otw-QAT'!AE192+'T1-FDI-Otw-KWT'!AE192</f>
        <v>0</v>
      </c>
      <c r="AF192" s="220">
        <f>'T1-FDI-Otw-UAE'!AF192+'T1-FDI-Otw-BHR'!AF192+'T1-FDI-Otw-KSA'!AF192+'T1-FDI-Otw-OMN'!AF192+'T1-FDI-Otw-QAT'!AF192+'T1-FDI-Otw-KWT'!AF192</f>
        <v>0</v>
      </c>
      <c r="AG192" s="220">
        <f>'T1-FDI-Otw-UAE'!AG192+'T1-FDI-Otw-BHR'!AG192+'T1-FDI-Otw-KSA'!AG192+'T1-FDI-Otw-OMN'!AG192+'T1-FDI-Otw-QAT'!AG192+'T1-FDI-Otw-KWT'!AG192</f>
        <v>0</v>
      </c>
      <c r="AH192" s="220">
        <f>'T1-FDI-Otw-UAE'!AH192+'T1-FDI-Otw-BHR'!AH192+'T1-FDI-Otw-KSA'!AH192+'T1-FDI-Otw-OMN'!AH192+'T1-FDI-Otw-QAT'!AH192+'T1-FDI-Otw-KWT'!AH192</f>
        <v>0</v>
      </c>
      <c r="AI192" s="220">
        <f>'T1-FDI-Otw-UAE'!AI192+'T1-FDI-Otw-BHR'!AI192+'T1-FDI-Otw-KSA'!AI192+'T1-FDI-Otw-OMN'!AI192+'T1-FDI-Otw-QAT'!AI192+'T1-FDI-Otw-KWT'!AI192</f>
        <v>0</v>
      </c>
      <c r="AJ192" s="220">
        <f>'T1-FDI-Otw-UAE'!AJ192+'T1-FDI-Otw-BHR'!AJ192+'T1-FDI-Otw-KSA'!AJ192+'T1-FDI-Otw-OMN'!AJ192+'T1-FDI-Otw-QAT'!AJ192+'T1-FDI-Otw-KWT'!AJ192</f>
        <v>0</v>
      </c>
      <c r="AK192" s="220">
        <f>'T1-FDI-Otw-UAE'!AK192+'T1-FDI-Otw-BHR'!AK192+'T1-FDI-Otw-KSA'!AK192+'T1-FDI-Otw-OMN'!AK192+'T1-FDI-Otw-QAT'!AK192+'T1-FDI-Otw-KWT'!AK192</f>
        <v>0</v>
      </c>
      <c r="AL192" s="220">
        <f>'T1-FDI-Otw-UAE'!AL192+'T1-FDI-Otw-BHR'!AL192+'T1-FDI-Otw-KSA'!AL192+'T1-FDI-Otw-OMN'!AL192+'T1-FDI-Otw-QAT'!AL192+'T1-FDI-Otw-KWT'!AL192</f>
        <v>0</v>
      </c>
      <c r="AP192" s="206"/>
    </row>
    <row r="193" spans="1:42" x14ac:dyDescent="0.25">
      <c r="A193" s="236" t="str">
        <f t="shared" si="2"/>
        <v>Kuwait</v>
      </c>
      <c r="B193" s="206" t="s">
        <v>34</v>
      </c>
      <c r="C193" s="206" t="s">
        <v>33</v>
      </c>
      <c r="D193" s="222" t="s">
        <v>292</v>
      </c>
      <c r="E193">
        <v>135</v>
      </c>
      <c r="F193" s="225" t="s">
        <v>291</v>
      </c>
      <c r="G193" s="132" t="s">
        <v>290</v>
      </c>
      <c r="H193" s="224" t="s">
        <v>289</v>
      </c>
      <c r="I193" s="223" t="s">
        <v>288</v>
      </c>
      <c r="J193" s="212" t="s">
        <v>36</v>
      </c>
      <c r="K193" s="206" t="s">
        <v>36</v>
      </c>
      <c r="L193" s="206" t="s">
        <v>36</v>
      </c>
      <c r="M193" s="206" t="s">
        <v>3649</v>
      </c>
      <c r="N193" s="206">
        <v>39</v>
      </c>
      <c r="O193" s="206" t="s">
        <v>3650</v>
      </c>
      <c r="P193" s="287"/>
      <c r="Q193" s="287"/>
      <c r="R193" s="287"/>
      <c r="S193" s="287"/>
      <c r="T193" s="287"/>
      <c r="U193" s="287"/>
      <c r="V193" s="287"/>
      <c r="W193" s="287"/>
      <c r="X193" s="287"/>
      <c r="Y193" s="220">
        <f>'T1-FDI-Otw-UAE'!Y193+'T1-FDI-Otw-BHR'!Y193+'T1-FDI-Otw-KSA'!Y193+'T1-FDI-Otw-OMN'!Y193+'T1-FDI-Otw-QAT'!Y193+'T1-FDI-Otw-KWT'!Y193</f>
        <v>0</v>
      </c>
      <c r="Z193" s="220">
        <f>'T1-FDI-Otw-UAE'!Z193+'T1-FDI-Otw-BHR'!Z193+'T1-FDI-Otw-KSA'!Z193+'T1-FDI-Otw-OMN'!Z193+'T1-FDI-Otw-QAT'!Z193+'T1-FDI-Otw-KWT'!Z193</f>
        <v>0</v>
      </c>
      <c r="AA193" s="220">
        <f>'T1-FDI-Otw-UAE'!AA193+'T1-FDI-Otw-BHR'!AA193+'T1-FDI-Otw-KSA'!AA193+'T1-FDI-Otw-OMN'!AA193+'T1-FDI-Otw-QAT'!AA193+'T1-FDI-Otw-KWT'!AA193</f>
        <v>0</v>
      </c>
      <c r="AB193" s="220">
        <f>'T1-FDI-Otw-UAE'!AB193+'T1-FDI-Otw-BHR'!AB193+'T1-FDI-Otw-KSA'!AB193+'T1-FDI-Otw-OMN'!AB193+'T1-FDI-Otw-QAT'!AB193+'T1-FDI-Otw-KWT'!AB193</f>
        <v>0</v>
      </c>
      <c r="AC193" s="220">
        <f>'T1-FDI-Otw-UAE'!AC193+'T1-FDI-Otw-BHR'!AC193+'T1-FDI-Otw-KSA'!AC193+'T1-FDI-Otw-OMN'!AC193+'T1-FDI-Otw-QAT'!AC193+'T1-FDI-Otw-KWT'!AC193</f>
        <v>0</v>
      </c>
      <c r="AD193" s="220">
        <f>'T1-FDI-Otw-UAE'!AD193+'T1-FDI-Otw-BHR'!AD193+'T1-FDI-Otw-KSA'!AD193+'T1-FDI-Otw-OMN'!AD193+'T1-FDI-Otw-QAT'!AD193+'T1-FDI-Otw-KWT'!AD193</f>
        <v>0</v>
      </c>
      <c r="AE193" s="220">
        <f>'T1-FDI-Otw-UAE'!AE193+'T1-FDI-Otw-BHR'!AE193+'T1-FDI-Otw-KSA'!AE193+'T1-FDI-Otw-OMN'!AE193+'T1-FDI-Otw-QAT'!AE193+'T1-FDI-Otw-KWT'!AE193</f>
        <v>0</v>
      </c>
      <c r="AF193" s="220">
        <f>'T1-FDI-Otw-UAE'!AF193+'T1-FDI-Otw-BHR'!AF193+'T1-FDI-Otw-KSA'!AF193+'T1-FDI-Otw-OMN'!AF193+'T1-FDI-Otw-QAT'!AF193+'T1-FDI-Otw-KWT'!AF193</f>
        <v>0</v>
      </c>
      <c r="AG193" s="220">
        <f>'T1-FDI-Otw-UAE'!AG193+'T1-FDI-Otw-BHR'!AG193+'T1-FDI-Otw-KSA'!AG193+'T1-FDI-Otw-OMN'!AG193+'T1-FDI-Otw-QAT'!AG193+'T1-FDI-Otw-KWT'!AG193</f>
        <v>0</v>
      </c>
      <c r="AH193" s="220">
        <f>'T1-FDI-Otw-UAE'!AH193+'T1-FDI-Otw-BHR'!AH193+'T1-FDI-Otw-KSA'!AH193+'T1-FDI-Otw-OMN'!AH193+'T1-FDI-Otw-QAT'!AH193+'T1-FDI-Otw-KWT'!AH193</f>
        <v>0</v>
      </c>
      <c r="AI193" s="220">
        <f>'T1-FDI-Otw-UAE'!AI193+'T1-FDI-Otw-BHR'!AI193+'T1-FDI-Otw-KSA'!AI193+'T1-FDI-Otw-OMN'!AI193+'T1-FDI-Otw-QAT'!AI193+'T1-FDI-Otw-KWT'!AI193</f>
        <v>0</v>
      </c>
      <c r="AJ193" s="220">
        <f>'T1-FDI-Otw-UAE'!AJ193+'T1-FDI-Otw-BHR'!AJ193+'T1-FDI-Otw-KSA'!AJ193+'T1-FDI-Otw-OMN'!AJ193+'T1-FDI-Otw-QAT'!AJ193+'T1-FDI-Otw-KWT'!AJ193</f>
        <v>0</v>
      </c>
      <c r="AK193" s="220">
        <f>'T1-FDI-Otw-UAE'!AK193+'T1-FDI-Otw-BHR'!AK193+'T1-FDI-Otw-KSA'!AK193+'T1-FDI-Otw-OMN'!AK193+'T1-FDI-Otw-QAT'!AK193+'T1-FDI-Otw-KWT'!AK193</f>
        <v>0</v>
      </c>
      <c r="AL193" s="220">
        <f>'T1-FDI-Otw-UAE'!AL193+'T1-FDI-Otw-BHR'!AL193+'T1-FDI-Otw-KSA'!AL193+'T1-FDI-Otw-OMN'!AL193+'T1-FDI-Otw-QAT'!AL193+'T1-FDI-Otw-KWT'!AL193</f>
        <v>0</v>
      </c>
      <c r="AP193" s="206"/>
    </row>
    <row r="194" spans="1:42" x14ac:dyDescent="0.25">
      <c r="A194" s="236" t="str">
        <f t="shared" si="2"/>
        <v>Kuwait</v>
      </c>
      <c r="B194" s="206" t="s">
        <v>34</v>
      </c>
      <c r="C194" s="206" t="s">
        <v>33</v>
      </c>
      <c r="D194" s="222" t="s">
        <v>287</v>
      </c>
      <c r="E194">
        <v>716</v>
      </c>
      <c r="F194" s="225" t="s">
        <v>286</v>
      </c>
      <c r="G194" s="132" t="s">
        <v>285</v>
      </c>
      <c r="H194" s="224" t="s">
        <v>284</v>
      </c>
      <c r="I194" s="223" t="s">
        <v>283</v>
      </c>
      <c r="J194" s="212" t="s">
        <v>36</v>
      </c>
      <c r="K194" s="206" t="s">
        <v>3655</v>
      </c>
      <c r="L194" s="206">
        <v>17</v>
      </c>
      <c r="M194" s="206" t="s">
        <v>3656</v>
      </c>
      <c r="N194" s="206">
        <v>202</v>
      </c>
      <c r="O194" s="206" t="s">
        <v>3652</v>
      </c>
      <c r="P194" s="287"/>
      <c r="Q194" s="287"/>
      <c r="R194" s="287"/>
      <c r="S194" s="287"/>
      <c r="T194" s="287"/>
      <c r="U194" s="287"/>
      <c r="V194" s="287"/>
      <c r="W194" s="287"/>
      <c r="X194" s="287"/>
      <c r="Y194" s="220">
        <f>'T1-FDI-Otw-UAE'!Y194+'T1-FDI-Otw-BHR'!Y194+'T1-FDI-Otw-KSA'!Y194+'T1-FDI-Otw-OMN'!Y194+'T1-FDI-Otw-QAT'!Y194+'T1-FDI-Otw-KWT'!Y194</f>
        <v>0</v>
      </c>
      <c r="Z194" s="220">
        <f>'T1-FDI-Otw-UAE'!Z194+'T1-FDI-Otw-BHR'!Z194+'T1-FDI-Otw-KSA'!Z194+'T1-FDI-Otw-OMN'!Z194+'T1-FDI-Otw-QAT'!Z194+'T1-FDI-Otw-KWT'!Z194</f>
        <v>0</v>
      </c>
      <c r="AA194" s="220">
        <f>'T1-FDI-Otw-UAE'!AA194+'T1-FDI-Otw-BHR'!AA194+'T1-FDI-Otw-KSA'!AA194+'T1-FDI-Otw-OMN'!AA194+'T1-FDI-Otw-QAT'!AA194+'T1-FDI-Otw-KWT'!AA194</f>
        <v>0</v>
      </c>
      <c r="AB194" s="220">
        <f>'T1-FDI-Otw-UAE'!AB194+'T1-FDI-Otw-BHR'!AB194+'T1-FDI-Otw-KSA'!AB194+'T1-FDI-Otw-OMN'!AB194+'T1-FDI-Otw-QAT'!AB194+'T1-FDI-Otw-KWT'!AB194</f>
        <v>0</v>
      </c>
      <c r="AC194" s="220">
        <f>'T1-FDI-Otw-UAE'!AC194+'T1-FDI-Otw-BHR'!AC194+'T1-FDI-Otw-KSA'!AC194+'T1-FDI-Otw-OMN'!AC194+'T1-FDI-Otw-QAT'!AC194+'T1-FDI-Otw-KWT'!AC194</f>
        <v>0</v>
      </c>
      <c r="AD194" s="220">
        <f>'T1-FDI-Otw-UAE'!AD194+'T1-FDI-Otw-BHR'!AD194+'T1-FDI-Otw-KSA'!AD194+'T1-FDI-Otw-OMN'!AD194+'T1-FDI-Otw-QAT'!AD194+'T1-FDI-Otw-KWT'!AD194</f>
        <v>0</v>
      </c>
      <c r="AE194" s="220">
        <f>'T1-FDI-Otw-UAE'!AE194+'T1-FDI-Otw-BHR'!AE194+'T1-FDI-Otw-KSA'!AE194+'T1-FDI-Otw-OMN'!AE194+'T1-FDI-Otw-QAT'!AE194+'T1-FDI-Otw-KWT'!AE194</f>
        <v>0</v>
      </c>
      <c r="AF194" s="220">
        <f>'T1-FDI-Otw-UAE'!AF194+'T1-FDI-Otw-BHR'!AF194+'T1-FDI-Otw-KSA'!AF194+'T1-FDI-Otw-OMN'!AF194+'T1-FDI-Otw-QAT'!AF194+'T1-FDI-Otw-KWT'!AF194</f>
        <v>0</v>
      </c>
      <c r="AG194" s="220">
        <f>'T1-FDI-Otw-UAE'!AG194+'T1-FDI-Otw-BHR'!AG194+'T1-FDI-Otw-KSA'!AG194+'T1-FDI-Otw-OMN'!AG194+'T1-FDI-Otw-QAT'!AG194+'T1-FDI-Otw-KWT'!AG194</f>
        <v>0</v>
      </c>
      <c r="AH194" s="220">
        <f>'T1-FDI-Otw-UAE'!AH194+'T1-FDI-Otw-BHR'!AH194+'T1-FDI-Otw-KSA'!AH194+'T1-FDI-Otw-OMN'!AH194+'T1-FDI-Otw-QAT'!AH194+'T1-FDI-Otw-KWT'!AH194</f>
        <v>0</v>
      </c>
      <c r="AI194" s="220">
        <f>'T1-FDI-Otw-UAE'!AI194+'T1-FDI-Otw-BHR'!AI194+'T1-FDI-Otw-KSA'!AI194+'T1-FDI-Otw-OMN'!AI194+'T1-FDI-Otw-QAT'!AI194+'T1-FDI-Otw-KWT'!AI194</f>
        <v>0</v>
      </c>
      <c r="AJ194" s="220">
        <f>'T1-FDI-Otw-UAE'!AJ194+'T1-FDI-Otw-BHR'!AJ194+'T1-FDI-Otw-KSA'!AJ194+'T1-FDI-Otw-OMN'!AJ194+'T1-FDI-Otw-QAT'!AJ194+'T1-FDI-Otw-KWT'!AJ194</f>
        <v>0</v>
      </c>
      <c r="AK194" s="220">
        <f>'T1-FDI-Otw-UAE'!AK194+'T1-FDI-Otw-BHR'!AK194+'T1-FDI-Otw-KSA'!AK194+'T1-FDI-Otw-OMN'!AK194+'T1-FDI-Otw-QAT'!AK194+'T1-FDI-Otw-KWT'!AK194</f>
        <v>0</v>
      </c>
      <c r="AL194" s="220">
        <f>'T1-FDI-Otw-UAE'!AL194+'T1-FDI-Otw-BHR'!AL194+'T1-FDI-Otw-KSA'!AL194+'T1-FDI-Otw-OMN'!AL194+'T1-FDI-Otw-QAT'!AL194+'T1-FDI-Otw-KWT'!AL194</f>
        <v>0</v>
      </c>
      <c r="AP194" s="206"/>
    </row>
    <row r="195" spans="1:42" x14ac:dyDescent="0.25">
      <c r="A195" s="236" t="str">
        <f t="shared" si="2"/>
        <v>Kuwait</v>
      </c>
      <c r="B195" s="206" t="s">
        <v>34</v>
      </c>
      <c r="C195" s="206" t="s">
        <v>33</v>
      </c>
      <c r="D195" s="222" t="s">
        <v>282</v>
      </c>
      <c r="E195">
        <v>722</v>
      </c>
      <c r="F195" s="225" t="s">
        <v>282</v>
      </c>
      <c r="G195" s="132" t="s">
        <v>281</v>
      </c>
      <c r="H195" s="224" t="s">
        <v>280</v>
      </c>
      <c r="I195" s="223" t="s">
        <v>279</v>
      </c>
      <c r="J195" s="212" t="s">
        <v>36</v>
      </c>
      <c r="K195" s="206" t="s">
        <v>3665</v>
      </c>
      <c r="L195" s="206">
        <v>11</v>
      </c>
      <c r="M195" s="206" t="s">
        <v>3656</v>
      </c>
      <c r="N195" s="206">
        <v>202</v>
      </c>
      <c r="O195" s="206" t="s">
        <v>3652</v>
      </c>
      <c r="P195" s="287"/>
      <c r="Q195" s="287"/>
      <c r="R195" s="287"/>
      <c r="S195" s="287"/>
      <c r="T195" s="287"/>
      <c r="U195" s="287"/>
      <c r="V195" s="287"/>
      <c r="W195" s="287"/>
      <c r="X195" s="287"/>
      <c r="Y195" s="220">
        <f>'T1-FDI-Otw-UAE'!Y195+'T1-FDI-Otw-BHR'!Y195+'T1-FDI-Otw-KSA'!Y195+'T1-FDI-Otw-OMN'!Y195+'T1-FDI-Otw-QAT'!Y195+'T1-FDI-Otw-KWT'!Y195</f>
        <v>0</v>
      </c>
      <c r="Z195" s="220">
        <f>'T1-FDI-Otw-UAE'!Z195+'T1-FDI-Otw-BHR'!Z195+'T1-FDI-Otw-KSA'!Z195+'T1-FDI-Otw-OMN'!Z195+'T1-FDI-Otw-QAT'!Z195+'T1-FDI-Otw-KWT'!Z195</f>
        <v>0</v>
      </c>
      <c r="AA195" s="220">
        <f>'T1-FDI-Otw-UAE'!AA195+'T1-FDI-Otw-BHR'!AA195+'T1-FDI-Otw-KSA'!AA195+'T1-FDI-Otw-OMN'!AA195+'T1-FDI-Otw-QAT'!AA195+'T1-FDI-Otw-KWT'!AA195</f>
        <v>46.829428960000001</v>
      </c>
      <c r="AB195" s="220">
        <f>'T1-FDI-Otw-UAE'!AB195+'T1-FDI-Otw-BHR'!AB195+'T1-FDI-Otw-KSA'!AB195+'T1-FDI-Otw-OMN'!AB195+'T1-FDI-Otw-QAT'!AB195+'T1-FDI-Otw-KWT'!AB195</f>
        <v>17.408773750000002</v>
      </c>
      <c r="AC195" s="220">
        <f>'T1-FDI-Otw-UAE'!AC195+'T1-FDI-Otw-BHR'!AC195+'T1-FDI-Otw-KSA'!AC195+'T1-FDI-Otw-OMN'!AC195+'T1-FDI-Otw-QAT'!AC195+'T1-FDI-Otw-KWT'!AC195</f>
        <v>0</v>
      </c>
      <c r="AD195" s="220">
        <f>'T1-FDI-Otw-UAE'!AD195+'T1-FDI-Otw-BHR'!AD195+'T1-FDI-Otw-KSA'!AD195+'T1-FDI-Otw-OMN'!AD195+'T1-FDI-Otw-QAT'!AD195+'T1-FDI-Otw-KWT'!AD195</f>
        <v>93.341159050000002</v>
      </c>
      <c r="AE195" s="220">
        <f>'T1-FDI-Otw-UAE'!AE195+'T1-FDI-Otw-BHR'!AE195+'T1-FDI-Otw-KSA'!AE195+'T1-FDI-Otw-OMN'!AE195+'T1-FDI-Otw-QAT'!AE195+'T1-FDI-Otw-KWT'!AE195</f>
        <v>2.38</v>
      </c>
      <c r="AF195" s="220">
        <f>'T1-FDI-Otw-UAE'!AF195+'T1-FDI-Otw-BHR'!AF195+'T1-FDI-Otw-KSA'!AF195+'T1-FDI-Otw-OMN'!AF195+'T1-FDI-Otw-QAT'!AF195+'T1-FDI-Otw-KWT'!AF195</f>
        <v>86.559213020000001</v>
      </c>
      <c r="AG195" s="220">
        <f>'T1-FDI-Otw-UAE'!AG195+'T1-FDI-Otw-BHR'!AG195+'T1-FDI-Otw-KSA'!AG195+'T1-FDI-Otw-OMN'!AG195+'T1-FDI-Otw-QAT'!AG195+'T1-FDI-Otw-KWT'!AG195</f>
        <v>104.75809810600001</v>
      </c>
      <c r="AH195" s="220">
        <f>'T1-FDI-Otw-UAE'!AH195+'T1-FDI-Otw-BHR'!AH195+'T1-FDI-Otw-KSA'!AH195+'T1-FDI-Otw-OMN'!AH195+'T1-FDI-Otw-QAT'!AH195+'T1-FDI-Otw-KWT'!AH195</f>
        <v>134.04011237999998</v>
      </c>
      <c r="AI195" s="220">
        <f>'T1-FDI-Otw-UAE'!AI195+'T1-FDI-Otw-BHR'!AI195+'T1-FDI-Otw-KSA'!AI195+'T1-FDI-Otw-OMN'!AI195+'T1-FDI-Otw-QAT'!AI195+'T1-FDI-Otw-KWT'!AI195</f>
        <v>151.68435522999999</v>
      </c>
      <c r="AJ195" s="220">
        <f>'T1-FDI-Otw-UAE'!AJ195+'T1-FDI-Otw-BHR'!AJ195+'T1-FDI-Otw-KSA'!AJ195+'T1-FDI-Otw-OMN'!AJ195+'T1-FDI-Otw-QAT'!AJ195+'T1-FDI-Otw-KWT'!AJ195</f>
        <v>165.68619574000002</v>
      </c>
      <c r="AK195" s="220">
        <f>'T1-FDI-Otw-UAE'!AK195+'T1-FDI-Otw-BHR'!AK195+'T1-FDI-Otw-KSA'!AK195+'T1-FDI-Otw-OMN'!AK195+'T1-FDI-Otw-QAT'!AK195+'T1-FDI-Otw-KWT'!AK195</f>
        <v>0</v>
      </c>
      <c r="AL195" s="220">
        <f>'T1-FDI-Otw-UAE'!AL195+'T1-FDI-Otw-BHR'!AL195+'T1-FDI-Otw-KSA'!AL195+'T1-FDI-Otw-OMN'!AL195+'T1-FDI-Otw-QAT'!AL195+'T1-FDI-Otw-KWT'!AL195</f>
        <v>0</v>
      </c>
      <c r="AP195" s="206"/>
    </row>
    <row r="196" spans="1:42" x14ac:dyDescent="0.25">
      <c r="A196" s="236" t="str">
        <f t="shared" ref="A196:A250" si="3">A$2</f>
        <v>Kuwait</v>
      </c>
      <c r="B196" s="206" t="s">
        <v>34</v>
      </c>
      <c r="C196" s="206" t="s">
        <v>33</v>
      </c>
      <c r="D196" s="222" t="s">
        <v>278</v>
      </c>
      <c r="E196">
        <v>942</v>
      </c>
      <c r="F196" s="225" t="s">
        <v>277</v>
      </c>
      <c r="G196" s="132" t="s">
        <v>276</v>
      </c>
      <c r="H196" s="224" t="s">
        <v>275</v>
      </c>
      <c r="I196" s="223" t="s">
        <v>274</v>
      </c>
      <c r="J196" s="212" t="s">
        <v>36</v>
      </c>
      <c r="K196" s="206" t="s">
        <v>36</v>
      </c>
      <c r="L196" s="206" t="s">
        <v>36</v>
      </c>
      <c r="M196" s="206" t="s">
        <v>3649</v>
      </c>
      <c r="N196" s="206">
        <v>39</v>
      </c>
      <c r="O196" s="206" t="s">
        <v>3650</v>
      </c>
      <c r="P196" s="287"/>
      <c r="Q196" s="287"/>
      <c r="R196" s="287"/>
      <c r="S196" s="287"/>
      <c r="T196" s="287"/>
      <c r="U196" s="287"/>
      <c r="V196" s="287"/>
      <c r="W196" s="287"/>
      <c r="X196" s="287"/>
      <c r="Y196" s="220">
        <f>'T1-FDI-Otw-UAE'!Y196+'T1-FDI-Otw-BHR'!Y196+'T1-FDI-Otw-KSA'!Y196+'T1-FDI-Otw-OMN'!Y196+'T1-FDI-Otw-QAT'!Y196+'T1-FDI-Otw-KWT'!Y196</f>
        <v>1.923999595</v>
      </c>
      <c r="Z196" s="220">
        <f>'T1-FDI-Otw-UAE'!Z196+'T1-FDI-Otw-BHR'!Z196+'T1-FDI-Otw-KSA'!Z196+'T1-FDI-Otw-OMN'!Z196+'T1-FDI-Otw-QAT'!Z196+'T1-FDI-Otw-KWT'!Z196</f>
        <v>3</v>
      </c>
      <c r="AA196" s="220">
        <f>'T1-FDI-Otw-UAE'!AA196+'T1-FDI-Otw-BHR'!AA196+'T1-FDI-Otw-KSA'!AA196+'T1-FDI-Otw-OMN'!AA196+'T1-FDI-Otw-QAT'!AA196+'T1-FDI-Otw-KWT'!AA196</f>
        <v>5.4984330909999999</v>
      </c>
      <c r="AB196" s="220">
        <f>'T1-FDI-Otw-UAE'!AB196+'T1-FDI-Otw-BHR'!AB196+'T1-FDI-Otw-KSA'!AB196+'T1-FDI-Otw-OMN'!AB196+'T1-FDI-Otw-QAT'!AB196+'T1-FDI-Otw-KWT'!AB196</f>
        <v>4.8118040799999999</v>
      </c>
      <c r="AC196" s="220">
        <f>'T1-FDI-Otw-UAE'!AC196+'T1-FDI-Otw-BHR'!AC196+'T1-FDI-Otw-KSA'!AC196+'T1-FDI-Otw-OMN'!AC196+'T1-FDI-Otw-QAT'!AC196+'T1-FDI-Otw-KWT'!AC196</f>
        <v>10.815798380290001</v>
      </c>
      <c r="AD196" s="220">
        <f>'T1-FDI-Otw-UAE'!AD196+'T1-FDI-Otw-BHR'!AD196+'T1-FDI-Otw-KSA'!AD196+'T1-FDI-Otw-OMN'!AD196+'T1-FDI-Otw-QAT'!AD196+'T1-FDI-Otw-KWT'!AD196</f>
        <v>39.723725200500006</v>
      </c>
      <c r="AE196" s="220">
        <f>'T1-FDI-Otw-UAE'!AE196+'T1-FDI-Otw-BHR'!AE196+'T1-FDI-Otw-KSA'!AE196+'T1-FDI-Otw-OMN'!AE196+'T1-FDI-Otw-QAT'!AE196+'T1-FDI-Otw-KWT'!AE196</f>
        <v>216.13543924429999</v>
      </c>
      <c r="AF196" s="220">
        <f>'T1-FDI-Otw-UAE'!AF196+'T1-FDI-Otw-BHR'!AF196+'T1-FDI-Otw-KSA'!AF196+'T1-FDI-Otw-OMN'!AF196+'T1-FDI-Otw-QAT'!AF196+'T1-FDI-Otw-KWT'!AF196</f>
        <v>137.03649467</v>
      </c>
      <c r="AG196" s="220">
        <f>'T1-FDI-Otw-UAE'!AG196+'T1-FDI-Otw-BHR'!AG196+'T1-FDI-Otw-KSA'!AG196+'T1-FDI-Otw-OMN'!AG196+'T1-FDI-Otw-QAT'!AG196+'T1-FDI-Otw-KWT'!AG196</f>
        <v>291.32007177831002</v>
      </c>
      <c r="AH196" s="220">
        <f>'T1-FDI-Otw-UAE'!AH196+'T1-FDI-Otw-BHR'!AH196+'T1-FDI-Otw-KSA'!AH196+'T1-FDI-Otw-OMN'!AH196+'T1-FDI-Otw-QAT'!AH196+'T1-FDI-Otw-KWT'!AH196</f>
        <v>493.11714999999998</v>
      </c>
      <c r="AI196" s="220">
        <f>'T1-FDI-Otw-UAE'!AI196+'T1-FDI-Otw-BHR'!AI196+'T1-FDI-Otw-KSA'!AI196+'T1-FDI-Otw-OMN'!AI196+'T1-FDI-Otw-QAT'!AI196+'T1-FDI-Otw-KWT'!AI196</f>
        <v>508.97322099999997</v>
      </c>
      <c r="AJ196" s="220">
        <f>'T1-FDI-Otw-UAE'!AJ196+'T1-FDI-Otw-BHR'!AJ196+'T1-FDI-Otw-KSA'!AJ196+'T1-FDI-Otw-OMN'!AJ196+'T1-FDI-Otw-QAT'!AJ196+'T1-FDI-Otw-KWT'!AJ196</f>
        <v>0</v>
      </c>
      <c r="AK196" s="220">
        <f>'T1-FDI-Otw-UAE'!AK196+'T1-FDI-Otw-BHR'!AK196+'T1-FDI-Otw-KSA'!AK196+'T1-FDI-Otw-OMN'!AK196+'T1-FDI-Otw-QAT'!AK196+'T1-FDI-Otw-KWT'!AK196</f>
        <v>0</v>
      </c>
      <c r="AL196" s="220">
        <f>'T1-FDI-Otw-UAE'!AL196+'T1-FDI-Otw-BHR'!AL196+'T1-FDI-Otw-KSA'!AL196+'T1-FDI-Otw-OMN'!AL196+'T1-FDI-Otw-QAT'!AL196+'T1-FDI-Otw-KWT'!AL196</f>
        <v>0</v>
      </c>
      <c r="AP196" s="206"/>
    </row>
    <row r="197" spans="1:42" x14ac:dyDescent="0.25">
      <c r="A197" s="236" t="str">
        <f t="shared" si="3"/>
        <v>Kuwait</v>
      </c>
      <c r="B197" s="206" t="s">
        <v>34</v>
      </c>
      <c r="C197" s="206" t="s">
        <v>33</v>
      </c>
      <c r="D197" s="222" t="s">
        <v>273</v>
      </c>
      <c r="E197">
        <v>718</v>
      </c>
      <c r="F197" s="225" t="s">
        <v>273</v>
      </c>
      <c r="G197" s="132" t="s">
        <v>272</v>
      </c>
      <c r="H197" s="224" t="s">
        <v>271</v>
      </c>
      <c r="I197" s="223" t="s">
        <v>270</v>
      </c>
      <c r="J197" s="212" t="s">
        <v>36</v>
      </c>
      <c r="K197" s="206" t="s">
        <v>3668</v>
      </c>
      <c r="L197" s="206">
        <v>14</v>
      </c>
      <c r="M197" s="206" t="s">
        <v>3656</v>
      </c>
      <c r="N197" s="206">
        <v>202</v>
      </c>
      <c r="O197" s="206" t="s">
        <v>3652</v>
      </c>
      <c r="P197" s="287"/>
      <c r="Q197" s="287"/>
      <c r="R197" s="287"/>
      <c r="S197" s="287"/>
      <c r="T197" s="287"/>
      <c r="U197" s="287"/>
      <c r="V197" s="287"/>
      <c r="W197" s="287"/>
      <c r="X197" s="287"/>
      <c r="Y197" s="220">
        <f>'T1-FDI-Otw-UAE'!Y197+'T1-FDI-Otw-BHR'!Y197+'T1-FDI-Otw-KSA'!Y197+'T1-FDI-Otw-OMN'!Y197+'T1-FDI-Otw-QAT'!Y197+'T1-FDI-Otw-KWT'!Y197</f>
        <v>11.6075640441</v>
      </c>
      <c r="Z197" s="220">
        <f>'T1-FDI-Otw-UAE'!Z197+'T1-FDI-Otw-BHR'!Z197+'T1-FDI-Otw-KSA'!Z197+'T1-FDI-Otw-OMN'!Z197+'T1-FDI-Otw-QAT'!Z197+'T1-FDI-Otw-KWT'!Z197</f>
        <v>10.6269064726</v>
      </c>
      <c r="AA197" s="220">
        <f>'T1-FDI-Otw-UAE'!AA197+'T1-FDI-Otw-BHR'!AA197+'T1-FDI-Otw-KSA'!AA197+'T1-FDI-Otw-OMN'!AA197+'T1-FDI-Otw-QAT'!AA197+'T1-FDI-Otw-KWT'!AA197</f>
        <v>9.9671385791000002</v>
      </c>
      <c r="AB197" s="220">
        <f>'T1-FDI-Otw-UAE'!AB197+'T1-FDI-Otw-BHR'!AB197+'T1-FDI-Otw-KSA'!AB197+'T1-FDI-Otw-OMN'!AB197+'T1-FDI-Otw-QAT'!AB197+'T1-FDI-Otw-KWT'!AB197</f>
        <v>19.189798252999999</v>
      </c>
      <c r="AC197" s="220">
        <f>'T1-FDI-Otw-UAE'!AC197+'T1-FDI-Otw-BHR'!AC197+'T1-FDI-Otw-KSA'!AC197+'T1-FDI-Otw-OMN'!AC197+'T1-FDI-Otw-QAT'!AC197+'T1-FDI-Otw-KWT'!AC197</f>
        <v>20.880525016999997</v>
      </c>
      <c r="AD197" s="220">
        <f>'T1-FDI-Otw-UAE'!AD197+'T1-FDI-Otw-BHR'!AD197+'T1-FDI-Otw-KSA'!AD197+'T1-FDI-Otw-OMN'!AD197+'T1-FDI-Otw-QAT'!AD197+'T1-FDI-Otw-KWT'!AD197</f>
        <v>24.515607780000003</v>
      </c>
      <c r="AE197" s="220">
        <f>'T1-FDI-Otw-UAE'!AE197+'T1-FDI-Otw-BHR'!AE197+'T1-FDI-Otw-KSA'!AE197+'T1-FDI-Otw-OMN'!AE197+'T1-FDI-Otw-QAT'!AE197+'T1-FDI-Otw-KWT'!AE197</f>
        <v>20.984891179999998</v>
      </c>
      <c r="AF197" s="220">
        <f>'T1-FDI-Otw-UAE'!AF197+'T1-FDI-Otw-BHR'!AF197+'T1-FDI-Otw-KSA'!AF197+'T1-FDI-Otw-OMN'!AF197+'T1-FDI-Otw-QAT'!AF197+'T1-FDI-Otw-KWT'!AF197</f>
        <v>110.08703451</v>
      </c>
      <c r="AG197" s="220">
        <f>'T1-FDI-Otw-UAE'!AG197+'T1-FDI-Otw-BHR'!AG197+'T1-FDI-Otw-KSA'!AG197+'T1-FDI-Otw-OMN'!AG197+'T1-FDI-Otw-QAT'!AG197+'T1-FDI-Otw-KWT'!AG197</f>
        <v>110.64800381999999</v>
      </c>
      <c r="AH197" s="220">
        <f>'T1-FDI-Otw-UAE'!AH197+'T1-FDI-Otw-BHR'!AH197+'T1-FDI-Otw-KSA'!AH197+'T1-FDI-Otw-OMN'!AH197+'T1-FDI-Otw-QAT'!AH197+'T1-FDI-Otw-KWT'!AH197</f>
        <v>33.116157333999993</v>
      </c>
      <c r="AI197" s="220">
        <f>'T1-FDI-Otw-UAE'!AI197+'T1-FDI-Otw-BHR'!AI197+'T1-FDI-Otw-KSA'!AI197+'T1-FDI-Otw-OMN'!AI197+'T1-FDI-Otw-QAT'!AI197+'T1-FDI-Otw-KWT'!AI197</f>
        <v>27.263308781000003</v>
      </c>
      <c r="AJ197" s="220">
        <f>'T1-FDI-Otw-UAE'!AJ197+'T1-FDI-Otw-BHR'!AJ197+'T1-FDI-Otw-KSA'!AJ197+'T1-FDI-Otw-OMN'!AJ197+'T1-FDI-Otw-QAT'!AJ197+'T1-FDI-Otw-KWT'!AJ197</f>
        <v>18.147502236000001</v>
      </c>
      <c r="AK197" s="220">
        <f>'T1-FDI-Otw-UAE'!AK197+'T1-FDI-Otw-BHR'!AK197+'T1-FDI-Otw-KSA'!AK197+'T1-FDI-Otw-OMN'!AK197+'T1-FDI-Otw-QAT'!AK197+'T1-FDI-Otw-KWT'!AK197</f>
        <v>22.820444794</v>
      </c>
      <c r="AL197" s="220">
        <f>'T1-FDI-Otw-UAE'!AL197+'T1-FDI-Otw-BHR'!AL197+'T1-FDI-Otw-KSA'!AL197+'T1-FDI-Otw-OMN'!AL197+'T1-FDI-Otw-QAT'!AL197+'T1-FDI-Otw-KWT'!AL197</f>
        <v>49.885923471999995</v>
      </c>
      <c r="AP197" s="206"/>
    </row>
    <row r="198" spans="1:42" x14ac:dyDescent="0.25">
      <c r="A198" s="236" t="str">
        <f t="shared" si="3"/>
        <v>Kuwait</v>
      </c>
      <c r="B198" s="206" t="s">
        <v>34</v>
      </c>
      <c r="C198" s="206" t="s">
        <v>33</v>
      </c>
      <c r="D198" s="222" t="s">
        <v>269</v>
      </c>
      <c r="E198">
        <v>724</v>
      </c>
      <c r="F198" s="225" t="s">
        <v>269</v>
      </c>
      <c r="G198" s="132" t="s">
        <v>268</v>
      </c>
      <c r="H198" s="224" t="s">
        <v>267</v>
      </c>
      <c r="I198" s="223" t="s">
        <v>266</v>
      </c>
      <c r="J198" s="212" t="s">
        <v>36</v>
      </c>
      <c r="K198" s="206" t="s">
        <v>3665</v>
      </c>
      <c r="L198" s="206">
        <v>11</v>
      </c>
      <c r="M198" s="206" t="s">
        <v>3656</v>
      </c>
      <c r="N198" s="206">
        <v>202</v>
      </c>
      <c r="O198" s="206" t="s">
        <v>3652</v>
      </c>
      <c r="P198" s="287"/>
      <c r="Q198" s="287"/>
      <c r="R198" s="287"/>
      <c r="S198" s="287"/>
      <c r="T198" s="287"/>
      <c r="U198" s="287"/>
      <c r="V198" s="287"/>
      <c r="W198" s="287"/>
      <c r="X198" s="287"/>
      <c r="Y198" s="220">
        <f>'T1-FDI-Otw-UAE'!Y198+'T1-FDI-Otw-BHR'!Y198+'T1-FDI-Otw-KSA'!Y198+'T1-FDI-Otw-OMN'!Y198+'T1-FDI-Otw-QAT'!Y198+'T1-FDI-Otw-KWT'!Y198</f>
        <v>0</v>
      </c>
      <c r="Z198" s="220">
        <f>'T1-FDI-Otw-UAE'!Z198+'T1-FDI-Otw-BHR'!Z198+'T1-FDI-Otw-KSA'!Z198+'T1-FDI-Otw-OMN'!Z198+'T1-FDI-Otw-QAT'!Z198+'T1-FDI-Otw-KWT'!Z198</f>
        <v>0</v>
      </c>
      <c r="AA198" s="220">
        <f>'T1-FDI-Otw-UAE'!AA198+'T1-FDI-Otw-BHR'!AA198+'T1-FDI-Otw-KSA'!AA198+'T1-FDI-Otw-OMN'!AA198+'T1-FDI-Otw-QAT'!AA198+'T1-FDI-Otw-KWT'!AA198</f>
        <v>0</v>
      </c>
      <c r="AB198" s="220">
        <f>'T1-FDI-Otw-UAE'!AB198+'T1-FDI-Otw-BHR'!AB198+'T1-FDI-Otw-KSA'!AB198+'T1-FDI-Otw-OMN'!AB198+'T1-FDI-Otw-QAT'!AB198+'T1-FDI-Otw-KWT'!AB198</f>
        <v>0</v>
      </c>
      <c r="AC198" s="220">
        <f>'T1-FDI-Otw-UAE'!AC198+'T1-FDI-Otw-BHR'!AC198+'T1-FDI-Otw-KSA'!AC198+'T1-FDI-Otw-OMN'!AC198+'T1-FDI-Otw-QAT'!AC198+'T1-FDI-Otw-KWT'!AC198</f>
        <v>0</v>
      </c>
      <c r="AD198" s="220">
        <f>'T1-FDI-Otw-UAE'!AD198+'T1-FDI-Otw-BHR'!AD198+'T1-FDI-Otw-KSA'!AD198+'T1-FDI-Otw-OMN'!AD198+'T1-FDI-Otw-QAT'!AD198+'T1-FDI-Otw-KWT'!AD198</f>
        <v>0</v>
      </c>
      <c r="AE198" s="220">
        <f>'T1-FDI-Otw-UAE'!AE198+'T1-FDI-Otw-BHR'!AE198+'T1-FDI-Otw-KSA'!AE198+'T1-FDI-Otw-OMN'!AE198+'T1-FDI-Otw-QAT'!AE198+'T1-FDI-Otw-KWT'!AE198</f>
        <v>0</v>
      </c>
      <c r="AF198" s="220">
        <f>'T1-FDI-Otw-UAE'!AF198+'T1-FDI-Otw-BHR'!AF198+'T1-FDI-Otw-KSA'!AF198+'T1-FDI-Otw-OMN'!AF198+'T1-FDI-Otw-QAT'!AF198+'T1-FDI-Otw-KWT'!AF198</f>
        <v>0</v>
      </c>
      <c r="AG198" s="220">
        <f>'T1-FDI-Otw-UAE'!AG198+'T1-FDI-Otw-BHR'!AG198+'T1-FDI-Otw-KSA'!AG198+'T1-FDI-Otw-OMN'!AG198+'T1-FDI-Otw-QAT'!AG198+'T1-FDI-Otw-KWT'!AG198</f>
        <v>0</v>
      </c>
      <c r="AH198" s="220">
        <f>'T1-FDI-Otw-UAE'!AH198+'T1-FDI-Otw-BHR'!AH198+'T1-FDI-Otw-KSA'!AH198+'T1-FDI-Otw-OMN'!AH198+'T1-FDI-Otw-QAT'!AH198+'T1-FDI-Otw-KWT'!AH198</f>
        <v>0</v>
      </c>
      <c r="AI198" s="220">
        <f>'T1-FDI-Otw-UAE'!AI198+'T1-FDI-Otw-BHR'!AI198+'T1-FDI-Otw-KSA'!AI198+'T1-FDI-Otw-OMN'!AI198+'T1-FDI-Otw-QAT'!AI198+'T1-FDI-Otw-KWT'!AI198</f>
        <v>0</v>
      </c>
      <c r="AJ198" s="220">
        <f>'T1-FDI-Otw-UAE'!AJ198+'T1-FDI-Otw-BHR'!AJ198+'T1-FDI-Otw-KSA'!AJ198+'T1-FDI-Otw-OMN'!AJ198+'T1-FDI-Otw-QAT'!AJ198+'T1-FDI-Otw-KWT'!AJ198</f>
        <v>0</v>
      </c>
      <c r="AK198" s="220">
        <f>'T1-FDI-Otw-UAE'!AK198+'T1-FDI-Otw-BHR'!AK198+'T1-FDI-Otw-KSA'!AK198+'T1-FDI-Otw-OMN'!AK198+'T1-FDI-Otw-QAT'!AK198+'T1-FDI-Otw-KWT'!AK198</f>
        <v>0</v>
      </c>
      <c r="AL198" s="220">
        <f>'T1-FDI-Otw-UAE'!AL198+'T1-FDI-Otw-BHR'!AL198+'T1-FDI-Otw-KSA'!AL198+'T1-FDI-Otw-OMN'!AL198+'T1-FDI-Otw-QAT'!AL198+'T1-FDI-Otw-KWT'!AL198</f>
        <v>0</v>
      </c>
      <c r="AP198" s="206"/>
    </row>
    <row r="199" spans="1:42" x14ac:dyDescent="0.25">
      <c r="A199" s="236" t="str">
        <f t="shared" si="3"/>
        <v>Kuwait</v>
      </c>
      <c r="B199" s="206" t="s">
        <v>34</v>
      </c>
      <c r="C199" s="206" t="s">
        <v>33</v>
      </c>
      <c r="D199" s="222" t="s">
        <v>265</v>
      </c>
      <c r="E199">
        <v>576</v>
      </c>
      <c r="F199" s="225" t="s">
        <v>265</v>
      </c>
      <c r="G199" s="132" t="s">
        <v>264</v>
      </c>
      <c r="H199" s="224" t="s">
        <v>263</v>
      </c>
      <c r="I199" s="223" t="s">
        <v>262</v>
      </c>
      <c r="J199" s="212" t="s">
        <v>36</v>
      </c>
      <c r="K199" s="206" t="s">
        <v>36</v>
      </c>
      <c r="L199" s="206" t="s">
        <v>36</v>
      </c>
      <c r="M199" s="206" t="s">
        <v>3669</v>
      </c>
      <c r="N199" s="206">
        <v>35</v>
      </c>
      <c r="O199" s="206" t="s">
        <v>3647</v>
      </c>
      <c r="P199" s="287"/>
      <c r="Q199" s="287"/>
      <c r="R199" s="287"/>
      <c r="S199" s="287"/>
      <c r="T199" s="287"/>
      <c r="U199" s="287"/>
      <c r="V199" s="287"/>
      <c r="W199" s="287"/>
      <c r="X199" s="287"/>
      <c r="Y199" s="220">
        <f>'T1-FDI-Otw-UAE'!Y199+'T1-FDI-Otw-BHR'!Y199+'T1-FDI-Otw-KSA'!Y199+'T1-FDI-Otw-OMN'!Y199+'T1-FDI-Otw-QAT'!Y199+'T1-FDI-Otw-KWT'!Y199</f>
        <v>1203.0794767999998</v>
      </c>
      <c r="Z199" s="220">
        <f>'T1-FDI-Otw-UAE'!Z199+'T1-FDI-Otw-BHR'!Z199+'T1-FDI-Otw-KSA'!Z199+'T1-FDI-Otw-OMN'!Z199+'T1-FDI-Otw-QAT'!Z199+'T1-FDI-Otw-KWT'!Z199</f>
        <v>282.62123163000007</v>
      </c>
      <c r="AA199" s="220">
        <f>'T1-FDI-Otw-UAE'!AA199+'T1-FDI-Otw-BHR'!AA199+'T1-FDI-Otw-KSA'!AA199+'T1-FDI-Otw-OMN'!AA199+'T1-FDI-Otw-QAT'!AA199+'T1-FDI-Otw-KWT'!AA199</f>
        <v>849.13774123000007</v>
      </c>
      <c r="AB199" s="220">
        <f>'T1-FDI-Otw-UAE'!AB199+'T1-FDI-Otw-BHR'!AB199+'T1-FDI-Otw-KSA'!AB199+'T1-FDI-Otw-OMN'!AB199+'T1-FDI-Otw-QAT'!AB199+'T1-FDI-Otw-KWT'!AB199</f>
        <v>1926.7003430600003</v>
      </c>
      <c r="AC199" s="220">
        <f>'T1-FDI-Otw-UAE'!AC199+'T1-FDI-Otw-BHR'!AC199+'T1-FDI-Otw-KSA'!AC199+'T1-FDI-Otw-OMN'!AC199+'T1-FDI-Otw-QAT'!AC199+'T1-FDI-Otw-KWT'!AC199</f>
        <v>3110.2431428</v>
      </c>
      <c r="AD199" s="220">
        <f>'T1-FDI-Otw-UAE'!AD199+'T1-FDI-Otw-BHR'!AD199+'T1-FDI-Otw-KSA'!AD199+'T1-FDI-Otw-OMN'!AD199+'T1-FDI-Otw-QAT'!AD199+'T1-FDI-Otw-KWT'!AD199</f>
        <v>6075.8073617999999</v>
      </c>
      <c r="AE199" s="220">
        <f>'T1-FDI-Otw-UAE'!AE199+'T1-FDI-Otw-BHR'!AE199+'T1-FDI-Otw-KSA'!AE199+'T1-FDI-Otw-OMN'!AE199+'T1-FDI-Otw-QAT'!AE199+'T1-FDI-Otw-KWT'!AE199</f>
        <v>5842.7245859799996</v>
      </c>
      <c r="AF199" s="220">
        <f>'T1-FDI-Otw-UAE'!AF199+'T1-FDI-Otw-BHR'!AF199+'T1-FDI-Otw-KSA'!AF199+'T1-FDI-Otw-OMN'!AF199+'T1-FDI-Otw-QAT'!AF199+'T1-FDI-Otw-KWT'!AF199</f>
        <v>6894.9776893999997</v>
      </c>
      <c r="AG199" s="220">
        <f>'T1-FDI-Otw-UAE'!AG199+'T1-FDI-Otw-BHR'!AG199+'T1-FDI-Otw-KSA'!AG199+'T1-FDI-Otw-OMN'!AG199+'T1-FDI-Otw-QAT'!AG199+'T1-FDI-Otw-KWT'!AG199</f>
        <v>6356.3236773080007</v>
      </c>
      <c r="AH199" s="220">
        <f>'T1-FDI-Otw-UAE'!AH199+'T1-FDI-Otw-BHR'!AH199+'T1-FDI-Otw-KSA'!AH199+'T1-FDI-Otw-OMN'!AH199+'T1-FDI-Otw-QAT'!AH199+'T1-FDI-Otw-KWT'!AH199</f>
        <v>8920.9049224699993</v>
      </c>
      <c r="AI199" s="220">
        <f>'T1-FDI-Otw-UAE'!AI199+'T1-FDI-Otw-BHR'!AI199+'T1-FDI-Otw-KSA'!AI199+'T1-FDI-Otw-OMN'!AI199+'T1-FDI-Otw-QAT'!AI199+'T1-FDI-Otw-KWT'!AI199</f>
        <v>9417.4698600400006</v>
      </c>
      <c r="AJ199" s="220">
        <f>'T1-FDI-Otw-UAE'!AJ199+'T1-FDI-Otw-BHR'!AJ199+'T1-FDI-Otw-KSA'!AJ199+'T1-FDI-Otw-OMN'!AJ199+'T1-FDI-Otw-QAT'!AJ199+'T1-FDI-Otw-KWT'!AJ199</f>
        <v>9998.92213137</v>
      </c>
      <c r="AK199" s="220">
        <f>'T1-FDI-Otw-UAE'!AK199+'T1-FDI-Otw-BHR'!AK199+'T1-FDI-Otw-KSA'!AK199+'T1-FDI-Otw-OMN'!AK199+'T1-FDI-Otw-QAT'!AK199+'T1-FDI-Otw-KWT'!AK199</f>
        <v>6188.4456481139987</v>
      </c>
      <c r="AL199" s="220">
        <f>'T1-FDI-Otw-UAE'!AL199+'T1-FDI-Otw-BHR'!AL199+'T1-FDI-Otw-KSA'!AL199+'T1-FDI-Otw-OMN'!AL199+'T1-FDI-Otw-QAT'!AL199+'T1-FDI-Otw-KWT'!AL199</f>
        <v>7362.6152477659925</v>
      </c>
      <c r="AP199" s="206"/>
    </row>
    <row r="200" spans="1:42" x14ac:dyDescent="0.25">
      <c r="A200" s="236" t="str">
        <f t="shared" si="3"/>
        <v>Kuwait</v>
      </c>
      <c r="B200" s="206" t="s">
        <v>34</v>
      </c>
      <c r="C200" s="206" t="s">
        <v>33</v>
      </c>
      <c r="D200" s="222" t="s">
        <v>261</v>
      </c>
      <c r="E200">
        <v>352</v>
      </c>
      <c r="F200" s="225" t="s">
        <v>260</v>
      </c>
      <c r="G200" s="132" t="s">
        <v>259</v>
      </c>
      <c r="H200" s="224" t="s">
        <v>258</v>
      </c>
      <c r="I200" s="223" t="s">
        <v>257</v>
      </c>
      <c r="J200" s="212" t="s">
        <v>36</v>
      </c>
      <c r="K200" s="206" t="s">
        <v>3657</v>
      </c>
      <c r="L200" s="206">
        <v>29</v>
      </c>
      <c r="M200" s="206" t="s">
        <v>3658</v>
      </c>
      <c r="N200" s="206">
        <v>419</v>
      </c>
      <c r="O200" s="206" t="s">
        <v>3659</v>
      </c>
      <c r="P200" s="287"/>
      <c r="Q200" s="287"/>
      <c r="R200" s="287"/>
      <c r="S200" s="287"/>
      <c r="T200" s="287"/>
      <c r="U200" s="287"/>
      <c r="V200" s="287"/>
      <c r="W200" s="287"/>
      <c r="X200" s="287"/>
      <c r="Y200" s="220">
        <f>'T1-FDI-Otw-UAE'!Y200+'T1-FDI-Otw-BHR'!Y200+'T1-FDI-Otw-KSA'!Y200+'T1-FDI-Otw-OMN'!Y200+'T1-FDI-Otw-QAT'!Y200+'T1-FDI-Otw-KWT'!Y200</f>
        <v>0</v>
      </c>
      <c r="Z200" s="220">
        <f>'T1-FDI-Otw-UAE'!Z200+'T1-FDI-Otw-BHR'!Z200+'T1-FDI-Otw-KSA'!Z200+'T1-FDI-Otw-OMN'!Z200+'T1-FDI-Otw-QAT'!Z200+'T1-FDI-Otw-KWT'!Z200</f>
        <v>0</v>
      </c>
      <c r="AA200" s="220">
        <f>'T1-FDI-Otw-UAE'!AA200+'T1-FDI-Otw-BHR'!AA200+'T1-FDI-Otw-KSA'!AA200+'T1-FDI-Otw-OMN'!AA200+'T1-FDI-Otw-QAT'!AA200+'T1-FDI-Otw-KWT'!AA200</f>
        <v>0</v>
      </c>
      <c r="AB200" s="220">
        <f>'T1-FDI-Otw-UAE'!AB200+'T1-FDI-Otw-BHR'!AB200+'T1-FDI-Otw-KSA'!AB200+'T1-FDI-Otw-OMN'!AB200+'T1-FDI-Otw-QAT'!AB200+'T1-FDI-Otw-KWT'!AB200</f>
        <v>0</v>
      </c>
      <c r="AC200" s="220">
        <f>'T1-FDI-Otw-UAE'!AC200+'T1-FDI-Otw-BHR'!AC200+'T1-FDI-Otw-KSA'!AC200+'T1-FDI-Otw-OMN'!AC200+'T1-FDI-Otw-QAT'!AC200+'T1-FDI-Otw-KWT'!AC200</f>
        <v>0</v>
      </c>
      <c r="AD200" s="220">
        <f>'T1-FDI-Otw-UAE'!AD200+'T1-FDI-Otw-BHR'!AD200+'T1-FDI-Otw-KSA'!AD200+'T1-FDI-Otw-OMN'!AD200+'T1-FDI-Otw-QAT'!AD200+'T1-FDI-Otw-KWT'!AD200</f>
        <v>0</v>
      </c>
      <c r="AE200" s="220">
        <f>'T1-FDI-Otw-UAE'!AE200+'T1-FDI-Otw-BHR'!AE200+'T1-FDI-Otw-KSA'!AE200+'T1-FDI-Otw-OMN'!AE200+'T1-FDI-Otw-QAT'!AE200+'T1-FDI-Otw-KWT'!AE200</f>
        <v>0</v>
      </c>
      <c r="AF200" s="220">
        <f>'T1-FDI-Otw-UAE'!AF200+'T1-FDI-Otw-BHR'!AF200+'T1-FDI-Otw-KSA'!AF200+'T1-FDI-Otw-OMN'!AF200+'T1-FDI-Otw-QAT'!AF200+'T1-FDI-Otw-KWT'!AF200</f>
        <v>0</v>
      </c>
      <c r="AG200" s="220">
        <f>'T1-FDI-Otw-UAE'!AG200+'T1-FDI-Otw-BHR'!AG200+'T1-FDI-Otw-KSA'!AG200+'T1-FDI-Otw-OMN'!AG200+'T1-FDI-Otw-QAT'!AG200+'T1-FDI-Otw-KWT'!AG200</f>
        <v>0</v>
      </c>
      <c r="AH200" s="220">
        <f>'T1-FDI-Otw-UAE'!AH200+'T1-FDI-Otw-BHR'!AH200+'T1-FDI-Otw-KSA'!AH200+'T1-FDI-Otw-OMN'!AH200+'T1-FDI-Otw-QAT'!AH200+'T1-FDI-Otw-KWT'!AH200</f>
        <v>0</v>
      </c>
      <c r="AI200" s="220">
        <f>'T1-FDI-Otw-UAE'!AI200+'T1-FDI-Otw-BHR'!AI200+'T1-FDI-Otw-KSA'!AI200+'T1-FDI-Otw-OMN'!AI200+'T1-FDI-Otw-QAT'!AI200+'T1-FDI-Otw-KWT'!AI200</f>
        <v>0</v>
      </c>
      <c r="AJ200" s="220">
        <f>'T1-FDI-Otw-UAE'!AJ200+'T1-FDI-Otw-BHR'!AJ200+'T1-FDI-Otw-KSA'!AJ200+'T1-FDI-Otw-OMN'!AJ200+'T1-FDI-Otw-QAT'!AJ200+'T1-FDI-Otw-KWT'!AJ200</f>
        <v>0</v>
      </c>
      <c r="AK200" s="220">
        <f>'T1-FDI-Otw-UAE'!AK200+'T1-FDI-Otw-BHR'!AK200+'T1-FDI-Otw-KSA'!AK200+'T1-FDI-Otw-OMN'!AK200+'T1-FDI-Otw-QAT'!AK200+'T1-FDI-Otw-KWT'!AK200</f>
        <v>0</v>
      </c>
      <c r="AL200" s="220">
        <f>'T1-FDI-Otw-UAE'!AL200+'T1-FDI-Otw-BHR'!AL200+'T1-FDI-Otw-KSA'!AL200+'T1-FDI-Otw-OMN'!AL200+'T1-FDI-Otw-QAT'!AL200+'T1-FDI-Otw-KWT'!AL200</f>
        <v>0</v>
      </c>
      <c r="AP200" s="206"/>
    </row>
    <row r="201" spans="1:42" x14ac:dyDescent="0.25">
      <c r="A201" s="236" t="str">
        <f t="shared" si="3"/>
        <v>Kuwait</v>
      </c>
      <c r="B201" s="206" t="s">
        <v>34</v>
      </c>
      <c r="C201" s="206" t="s">
        <v>33</v>
      </c>
      <c r="D201" s="222" t="s">
        <v>256</v>
      </c>
      <c r="E201">
        <v>936</v>
      </c>
      <c r="F201" s="225" t="s">
        <v>255</v>
      </c>
      <c r="G201" s="132" t="s">
        <v>254</v>
      </c>
      <c r="H201" s="224" t="s">
        <v>253</v>
      </c>
      <c r="I201" s="223" t="s">
        <v>252</v>
      </c>
      <c r="J201" s="212" t="s">
        <v>31</v>
      </c>
      <c r="K201" s="206" t="s">
        <v>36</v>
      </c>
      <c r="L201" s="206" t="s">
        <v>36</v>
      </c>
      <c r="M201" s="206" t="s">
        <v>3663</v>
      </c>
      <c r="N201" s="206">
        <v>151</v>
      </c>
      <c r="O201" s="206" t="s">
        <v>3650</v>
      </c>
      <c r="P201" s="287"/>
      <c r="Q201" s="287"/>
      <c r="R201" s="287"/>
      <c r="S201" s="287"/>
      <c r="T201" s="287"/>
      <c r="U201" s="287"/>
      <c r="V201" s="287"/>
      <c r="W201" s="287"/>
      <c r="X201" s="287"/>
      <c r="Y201" s="220">
        <f>'T1-FDI-Otw-UAE'!Y201+'T1-FDI-Otw-BHR'!Y201+'T1-FDI-Otw-KSA'!Y201+'T1-FDI-Otw-OMN'!Y201+'T1-FDI-Otw-QAT'!Y201+'T1-FDI-Otw-KWT'!Y201</f>
        <v>0</v>
      </c>
      <c r="Z201" s="220">
        <f>'T1-FDI-Otw-UAE'!Z201+'T1-FDI-Otw-BHR'!Z201+'T1-FDI-Otw-KSA'!Z201+'T1-FDI-Otw-OMN'!Z201+'T1-FDI-Otw-QAT'!Z201+'T1-FDI-Otw-KWT'!Z201</f>
        <v>-2.4946854000000007</v>
      </c>
      <c r="AA201" s="220">
        <f>'T1-FDI-Otw-UAE'!AA201+'T1-FDI-Otw-BHR'!AA201+'T1-FDI-Otw-KSA'!AA201+'T1-FDI-Otw-OMN'!AA201+'T1-FDI-Otw-QAT'!AA201+'T1-FDI-Otw-KWT'!AA201</f>
        <v>0</v>
      </c>
      <c r="AB201" s="220">
        <f>'T1-FDI-Otw-UAE'!AB201+'T1-FDI-Otw-BHR'!AB201+'T1-FDI-Otw-KSA'!AB201+'T1-FDI-Otw-OMN'!AB201+'T1-FDI-Otw-QAT'!AB201+'T1-FDI-Otw-KWT'!AB201</f>
        <v>0</v>
      </c>
      <c r="AC201" s="220">
        <f>'T1-FDI-Otw-UAE'!AC201+'T1-FDI-Otw-BHR'!AC201+'T1-FDI-Otw-KSA'!AC201+'T1-FDI-Otw-OMN'!AC201+'T1-FDI-Otw-QAT'!AC201+'T1-FDI-Otw-KWT'!AC201</f>
        <v>6.7575899999999987</v>
      </c>
      <c r="AD201" s="220">
        <f>'T1-FDI-Otw-UAE'!AD201+'T1-FDI-Otw-BHR'!AD201+'T1-FDI-Otw-KSA'!AD201+'T1-FDI-Otw-OMN'!AD201+'T1-FDI-Otw-QAT'!AD201+'T1-FDI-Otw-KWT'!AD201</f>
        <v>-5.5848599999999999</v>
      </c>
      <c r="AE201" s="220">
        <f>'T1-FDI-Otw-UAE'!AE201+'T1-FDI-Otw-BHR'!AE201+'T1-FDI-Otw-KSA'!AE201+'T1-FDI-Otw-OMN'!AE201+'T1-FDI-Otw-QAT'!AE201+'T1-FDI-Otw-KWT'!AE201</f>
        <v>0</v>
      </c>
      <c r="AF201" s="220">
        <f>'T1-FDI-Otw-UAE'!AF201+'T1-FDI-Otw-BHR'!AF201+'T1-FDI-Otw-KSA'!AF201+'T1-FDI-Otw-OMN'!AF201+'T1-FDI-Otw-QAT'!AF201+'T1-FDI-Otw-KWT'!AF201</f>
        <v>-9.095828899999999</v>
      </c>
      <c r="AG201" s="220">
        <f>'T1-FDI-Otw-UAE'!AG201+'T1-FDI-Otw-BHR'!AG201+'T1-FDI-Otw-KSA'!AG201+'T1-FDI-Otw-OMN'!AG201+'T1-FDI-Otw-QAT'!AG201+'T1-FDI-Otw-KWT'!AG201</f>
        <v>0.58765700000000087</v>
      </c>
      <c r="AH201" s="220">
        <f>'T1-FDI-Otw-UAE'!AH201+'T1-FDI-Otw-BHR'!AH201+'T1-FDI-Otw-KSA'!AH201+'T1-FDI-Otw-OMN'!AH201+'T1-FDI-Otw-QAT'!AH201+'T1-FDI-Otw-KWT'!AH201</f>
        <v>-2.7709000000000001</v>
      </c>
      <c r="AI201" s="220">
        <f>'T1-FDI-Otw-UAE'!AI201+'T1-FDI-Otw-BHR'!AI201+'T1-FDI-Otw-KSA'!AI201+'T1-FDI-Otw-OMN'!AI201+'T1-FDI-Otw-QAT'!AI201+'T1-FDI-Otw-KWT'!AI201</f>
        <v>-0.22692679999999998</v>
      </c>
      <c r="AJ201" s="220">
        <f>'T1-FDI-Otw-UAE'!AJ201+'T1-FDI-Otw-BHR'!AJ201+'T1-FDI-Otw-KSA'!AJ201+'T1-FDI-Otw-OMN'!AJ201+'T1-FDI-Otw-QAT'!AJ201+'T1-FDI-Otw-KWT'!AJ201</f>
        <v>-4.4175599999999995E-2</v>
      </c>
      <c r="AK201" s="220">
        <f>'T1-FDI-Otw-UAE'!AK201+'T1-FDI-Otw-BHR'!AK201+'T1-FDI-Otw-KSA'!AK201+'T1-FDI-Otw-OMN'!AK201+'T1-FDI-Otw-QAT'!AK201+'T1-FDI-Otw-KWT'!AK201</f>
        <v>-3.0580200000000002E-2</v>
      </c>
      <c r="AL201" s="220">
        <f>'T1-FDI-Otw-UAE'!AL201+'T1-FDI-Otw-BHR'!AL201+'T1-FDI-Otw-KSA'!AL201+'T1-FDI-Otw-OMN'!AL201+'T1-FDI-Otw-QAT'!AL201+'T1-FDI-Otw-KWT'!AL201</f>
        <v>0</v>
      </c>
      <c r="AP201" s="206"/>
    </row>
    <row r="202" spans="1:42" x14ac:dyDescent="0.25">
      <c r="A202" s="236" t="str">
        <f t="shared" si="3"/>
        <v>Kuwait</v>
      </c>
      <c r="B202" s="206" t="s">
        <v>34</v>
      </c>
      <c r="C202" s="206" t="s">
        <v>33</v>
      </c>
      <c r="D202" s="222" t="s">
        <v>251</v>
      </c>
      <c r="E202">
        <v>961</v>
      </c>
      <c r="F202" s="225" t="s">
        <v>250</v>
      </c>
      <c r="G202" s="132" t="s">
        <v>249</v>
      </c>
      <c r="H202" s="224" t="s">
        <v>248</v>
      </c>
      <c r="I202" s="223" t="s">
        <v>247</v>
      </c>
      <c r="J202" s="212" t="s">
        <v>31</v>
      </c>
      <c r="K202" s="206" t="s">
        <v>36</v>
      </c>
      <c r="L202" s="206" t="s">
        <v>36</v>
      </c>
      <c r="M202" s="206" t="s">
        <v>3649</v>
      </c>
      <c r="N202" s="206">
        <v>39</v>
      </c>
      <c r="O202" s="206" t="s">
        <v>3650</v>
      </c>
      <c r="P202" s="287"/>
      <c r="Q202" s="287"/>
      <c r="R202" s="287"/>
      <c r="S202" s="287"/>
      <c r="T202" s="287"/>
      <c r="U202" s="287"/>
      <c r="V202" s="287"/>
      <c r="W202" s="287"/>
      <c r="X202" s="287"/>
      <c r="Y202" s="220">
        <f>'T1-FDI-Otw-UAE'!Y202+'T1-FDI-Otw-BHR'!Y202+'T1-FDI-Otw-KSA'!Y202+'T1-FDI-Otw-OMN'!Y202+'T1-FDI-Otw-QAT'!Y202+'T1-FDI-Otw-KWT'!Y202</f>
        <v>1.2956319033999999</v>
      </c>
      <c r="Z202" s="220">
        <f>'T1-FDI-Otw-UAE'!Z202+'T1-FDI-Otw-BHR'!Z202+'T1-FDI-Otw-KSA'!Z202+'T1-FDI-Otw-OMN'!Z202+'T1-FDI-Otw-QAT'!Z202+'T1-FDI-Otw-KWT'!Z202</f>
        <v>-0.52310941906599995</v>
      </c>
      <c r="AA202" s="220">
        <f>'T1-FDI-Otw-UAE'!AA202+'T1-FDI-Otw-BHR'!AA202+'T1-FDI-Otw-KSA'!AA202+'T1-FDI-Otw-OMN'!AA202+'T1-FDI-Otw-QAT'!AA202+'T1-FDI-Otw-KWT'!AA202</f>
        <v>6.7446053301999997</v>
      </c>
      <c r="AB202" s="220">
        <f>'T1-FDI-Otw-UAE'!AB202+'T1-FDI-Otw-BHR'!AB202+'T1-FDI-Otw-KSA'!AB202+'T1-FDI-Otw-OMN'!AB202+'T1-FDI-Otw-QAT'!AB202+'T1-FDI-Otw-KWT'!AB202</f>
        <v>3.7438066566599999</v>
      </c>
      <c r="AC202" s="220">
        <f>'T1-FDI-Otw-UAE'!AC202+'T1-FDI-Otw-BHR'!AC202+'T1-FDI-Otw-KSA'!AC202+'T1-FDI-Otw-OMN'!AC202+'T1-FDI-Otw-QAT'!AC202+'T1-FDI-Otw-KWT'!AC202</f>
        <v>6.9534222000000012</v>
      </c>
      <c r="AD202" s="220">
        <f>'T1-FDI-Otw-UAE'!AD202+'T1-FDI-Otw-BHR'!AD202+'T1-FDI-Otw-KSA'!AD202+'T1-FDI-Otw-OMN'!AD202+'T1-FDI-Otw-QAT'!AD202+'T1-FDI-Otw-KWT'!AD202</f>
        <v>23.359283999999999</v>
      </c>
      <c r="AE202" s="220">
        <f>'T1-FDI-Otw-UAE'!AE202+'T1-FDI-Otw-BHR'!AE202+'T1-FDI-Otw-KSA'!AE202+'T1-FDI-Otw-OMN'!AE202+'T1-FDI-Otw-QAT'!AE202+'T1-FDI-Otw-KWT'!AE202</f>
        <v>27.269757600000002</v>
      </c>
      <c r="AF202" s="220">
        <f>'T1-FDI-Otw-UAE'!AF202+'T1-FDI-Otw-BHR'!AF202+'T1-FDI-Otw-KSA'!AF202+'T1-FDI-Otw-OMN'!AF202+'T1-FDI-Otw-QAT'!AF202+'T1-FDI-Otw-KWT'!AF202</f>
        <v>40.838996299999998</v>
      </c>
      <c r="AG202" s="220">
        <f>'T1-FDI-Otw-UAE'!AG202+'T1-FDI-Otw-BHR'!AG202+'T1-FDI-Otw-KSA'!AG202+'T1-FDI-Otw-OMN'!AG202+'T1-FDI-Otw-QAT'!AG202+'T1-FDI-Otw-KWT'!AG202</f>
        <v>74.457341200000002</v>
      </c>
      <c r="AH202" s="220">
        <f>'T1-FDI-Otw-UAE'!AH202+'T1-FDI-Otw-BHR'!AH202+'T1-FDI-Otw-KSA'!AH202+'T1-FDI-Otw-OMN'!AH202+'T1-FDI-Otw-QAT'!AH202+'T1-FDI-Otw-KWT'!AH202</f>
        <v>81.980855000000005</v>
      </c>
      <c r="AI202" s="220">
        <f>'T1-FDI-Otw-UAE'!AI202+'T1-FDI-Otw-BHR'!AI202+'T1-FDI-Otw-KSA'!AI202+'T1-FDI-Otw-OMN'!AI202+'T1-FDI-Otw-QAT'!AI202+'T1-FDI-Otw-KWT'!AI202</f>
        <v>84.916682599999987</v>
      </c>
      <c r="AJ202" s="220">
        <f>'T1-FDI-Otw-UAE'!AJ202+'T1-FDI-Otw-BHR'!AJ202+'T1-FDI-Otw-KSA'!AJ202+'T1-FDI-Otw-OMN'!AJ202+'T1-FDI-Otw-QAT'!AJ202+'T1-FDI-Otw-KWT'!AJ202</f>
        <v>82.046360199999995</v>
      </c>
      <c r="AK202" s="220">
        <f>'T1-FDI-Otw-UAE'!AK202+'T1-FDI-Otw-BHR'!AK202+'T1-FDI-Otw-KSA'!AK202+'T1-FDI-Otw-OMN'!AK202+'T1-FDI-Otw-QAT'!AK202+'T1-FDI-Otw-KWT'!AK202</f>
        <v>91.143719799999985</v>
      </c>
      <c r="AL202" s="220">
        <f>'T1-FDI-Otw-UAE'!AL202+'T1-FDI-Otw-BHR'!AL202+'T1-FDI-Otw-KSA'!AL202+'T1-FDI-Otw-OMN'!AL202+'T1-FDI-Otw-QAT'!AL202+'T1-FDI-Otw-KWT'!AL202</f>
        <v>90.139432599999992</v>
      </c>
      <c r="AP202" s="206"/>
    </row>
    <row r="203" spans="1:42" x14ac:dyDescent="0.25">
      <c r="A203" s="236" t="str">
        <f t="shared" si="3"/>
        <v>Kuwait</v>
      </c>
      <c r="B203" s="206" t="s">
        <v>34</v>
      </c>
      <c r="C203" s="206" t="s">
        <v>33</v>
      </c>
      <c r="D203" s="222" t="s">
        <v>246</v>
      </c>
      <c r="E203">
        <v>813</v>
      </c>
      <c r="F203" s="225" t="s">
        <v>246</v>
      </c>
      <c r="G203" s="132" t="s">
        <v>245</v>
      </c>
      <c r="H203" s="224" t="s">
        <v>244</v>
      </c>
      <c r="I203" s="223" t="s">
        <v>243</v>
      </c>
      <c r="J203" s="212" t="s">
        <v>36</v>
      </c>
      <c r="K203" s="206" t="s">
        <v>36</v>
      </c>
      <c r="L203" s="206" t="s">
        <v>36</v>
      </c>
      <c r="M203" s="206" t="s">
        <v>3672</v>
      </c>
      <c r="N203" s="206">
        <v>54</v>
      </c>
      <c r="O203" s="206" t="s">
        <v>3654</v>
      </c>
      <c r="P203" s="287"/>
      <c r="Q203" s="287"/>
      <c r="R203" s="287"/>
      <c r="S203" s="287"/>
      <c r="T203" s="287"/>
      <c r="U203" s="287"/>
      <c r="V203" s="287"/>
      <c r="W203" s="287"/>
      <c r="X203" s="287"/>
      <c r="Y203" s="220">
        <f>'T1-FDI-Otw-UAE'!Y203+'T1-FDI-Otw-BHR'!Y203+'T1-FDI-Otw-KSA'!Y203+'T1-FDI-Otw-OMN'!Y203+'T1-FDI-Otw-QAT'!Y203+'T1-FDI-Otw-KWT'!Y203</f>
        <v>0</v>
      </c>
      <c r="Z203" s="220">
        <f>'T1-FDI-Otw-UAE'!Z203+'T1-FDI-Otw-BHR'!Z203+'T1-FDI-Otw-KSA'!Z203+'T1-FDI-Otw-OMN'!Z203+'T1-FDI-Otw-QAT'!Z203+'T1-FDI-Otw-KWT'!Z203</f>
        <v>0</v>
      </c>
      <c r="AA203" s="220">
        <f>'T1-FDI-Otw-UAE'!AA203+'T1-FDI-Otw-BHR'!AA203+'T1-FDI-Otw-KSA'!AA203+'T1-FDI-Otw-OMN'!AA203+'T1-FDI-Otw-QAT'!AA203+'T1-FDI-Otw-KWT'!AA203</f>
        <v>0</v>
      </c>
      <c r="AB203" s="220">
        <f>'T1-FDI-Otw-UAE'!AB203+'T1-FDI-Otw-BHR'!AB203+'T1-FDI-Otw-KSA'!AB203+'T1-FDI-Otw-OMN'!AB203+'T1-FDI-Otw-QAT'!AB203+'T1-FDI-Otw-KWT'!AB203</f>
        <v>0</v>
      </c>
      <c r="AC203" s="220">
        <f>'T1-FDI-Otw-UAE'!AC203+'T1-FDI-Otw-BHR'!AC203+'T1-FDI-Otw-KSA'!AC203+'T1-FDI-Otw-OMN'!AC203+'T1-FDI-Otw-QAT'!AC203+'T1-FDI-Otw-KWT'!AC203</f>
        <v>0</v>
      </c>
      <c r="AD203" s="220">
        <f>'T1-FDI-Otw-UAE'!AD203+'T1-FDI-Otw-BHR'!AD203+'T1-FDI-Otw-KSA'!AD203+'T1-FDI-Otw-OMN'!AD203+'T1-FDI-Otw-QAT'!AD203+'T1-FDI-Otw-KWT'!AD203</f>
        <v>0</v>
      </c>
      <c r="AE203" s="220">
        <f>'T1-FDI-Otw-UAE'!AE203+'T1-FDI-Otw-BHR'!AE203+'T1-FDI-Otw-KSA'!AE203+'T1-FDI-Otw-OMN'!AE203+'T1-FDI-Otw-QAT'!AE203+'T1-FDI-Otw-KWT'!AE203</f>
        <v>0</v>
      </c>
      <c r="AF203" s="220">
        <f>'T1-FDI-Otw-UAE'!AF203+'T1-FDI-Otw-BHR'!AF203+'T1-FDI-Otw-KSA'!AF203+'T1-FDI-Otw-OMN'!AF203+'T1-FDI-Otw-QAT'!AF203+'T1-FDI-Otw-KWT'!AF203</f>
        <v>0</v>
      </c>
      <c r="AG203" s="220">
        <f>'T1-FDI-Otw-UAE'!AG203+'T1-FDI-Otw-BHR'!AG203+'T1-FDI-Otw-KSA'!AG203+'T1-FDI-Otw-OMN'!AG203+'T1-FDI-Otw-QAT'!AG203+'T1-FDI-Otw-KWT'!AG203</f>
        <v>0</v>
      </c>
      <c r="AH203" s="220">
        <f>'T1-FDI-Otw-UAE'!AH203+'T1-FDI-Otw-BHR'!AH203+'T1-FDI-Otw-KSA'!AH203+'T1-FDI-Otw-OMN'!AH203+'T1-FDI-Otw-QAT'!AH203+'T1-FDI-Otw-KWT'!AH203</f>
        <v>0</v>
      </c>
      <c r="AI203" s="220">
        <f>'T1-FDI-Otw-UAE'!AI203+'T1-FDI-Otw-BHR'!AI203+'T1-FDI-Otw-KSA'!AI203+'T1-FDI-Otw-OMN'!AI203+'T1-FDI-Otw-QAT'!AI203+'T1-FDI-Otw-KWT'!AI203</f>
        <v>0</v>
      </c>
      <c r="AJ203" s="220">
        <f>'T1-FDI-Otw-UAE'!AJ203+'T1-FDI-Otw-BHR'!AJ203+'T1-FDI-Otw-KSA'!AJ203+'T1-FDI-Otw-OMN'!AJ203+'T1-FDI-Otw-QAT'!AJ203+'T1-FDI-Otw-KWT'!AJ203</f>
        <v>0</v>
      </c>
      <c r="AK203" s="220">
        <f>'T1-FDI-Otw-UAE'!AK203+'T1-FDI-Otw-BHR'!AK203+'T1-FDI-Otw-KSA'!AK203+'T1-FDI-Otw-OMN'!AK203+'T1-FDI-Otw-QAT'!AK203+'T1-FDI-Otw-KWT'!AK203</f>
        <v>0</v>
      </c>
      <c r="AL203" s="220">
        <f>'T1-FDI-Otw-UAE'!AL203+'T1-FDI-Otw-BHR'!AL203+'T1-FDI-Otw-KSA'!AL203+'T1-FDI-Otw-OMN'!AL203+'T1-FDI-Otw-QAT'!AL203+'T1-FDI-Otw-KWT'!AL203</f>
        <v>0</v>
      </c>
      <c r="AP203" s="206"/>
    </row>
    <row r="204" spans="1:42" x14ac:dyDescent="0.25">
      <c r="A204" s="236" t="str">
        <f t="shared" si="3"/>
        <v>Kuwait</v>
      </c>
      <c r="B204" s="206" t="s">
        <v>34</v>
      </c>
      <c r="C204" s="206" t="s">
        <v>33</v>
      </c>
      <c r="D204" s="222" t="s">
        <v>242</v>
      </c>
      <c r="E204">
        <v>726</v>
      </c>
      <c r="F204" s="225" t="s">
        <v>242</v>
      </c>
      <c r="G204" s="132" t="s">
        <v>241</v>
      </c>
      <c r="H204" s="224" t="s">
        <v>240</v>
      </c>
      <c r="I204" s="223" t="s">
        <v>239</v>
      </c>
      <c r="J204" s="212" t="s">
        <v>36</v>
      </c>
      <c r="K204" s="206" t="s">
        <v>3668</v>
      </c>
      <c r="L204" s="206">
        <v>14</v>
      </c>
      <c r="M204" s="206" t="s">
        <v>3656</v>
      </c>
      <c r="N204" s="206">
        <v>202</v>
      </c>
      <c r="O204" s="206" t="s">
        <v>3652</v>
      </c>
      <c r="P204" s="287"/>
      <c r="Q204" s="287"/>
      <c r="R204" s="287"/>
      <c r="S204" s="287"/>
      <c r="T204" s="287"/>
      <c r="U204" s="287"/>
      <c r="V204" s="287"/>
      <c r="W204" s="287"/>
      <c r="X204" s="287"/>
      <c r="Y204" s="220">
        <f>'T1-FDI-Otw-UAE'!Y204+'T1-FDI-Otw-BHR'!Y204+'T1-FDI-Otw-KSA'!Y204+'T1-FDI-Otw-OMN'!Y204+'T1-FDI-Otw-QAT'!Y204+'T1-FDI-Otw-KWT'!Y204</f>
        <v>0</v>
      </c>
      <c r="Z204" s="220">
        <f>'T1-FDI-Otw-UAE'!Z204+'T1-FDI-Otw-BHR'!Z204+'T1-FDI-Otw-KSA'!Z204+'T1-FDI-Otw-OMN'!Z204+'T1-FDI-Otw-QAT'!Z204+'T1-FDI-Otw-KWT'!Z204</f>
        <v>0</v>
      </c>
      <c r="AA204" s="220">
        <f>'T1-FDI-Otw-UAE'!AA204+'T1-FDI-Otw-BHR'!AA204+'T1-FDI-Otw-KSA'!AA204+'T1-FDI-Otw-OMN'!AA204+'T1-FDI-Otw-QAT'!AA204+'T1-FDI-Otw-KWT'!AA204</f>
        <v>0</v>
      </c>
      <c r="AB204" s="220">
        <f>'T1-FDI-Otw-UAE'!AB204+'T1-FDI-Otw-BHR'!AB204+'T1-FDI-Otw-KSA'!AB204+'T1-FDI-Otw-OMN'!AB204+'T1-FDI-Otw-QAT'!AB204+'T1-FDI-Otw-KWT'!AB204</f>
        <v>0</v>
      </c>
      <c r="AC204" s="220">
        <f>'T1-FDI-Otw-UAE'!AC204+'T1-FDI-Otw-BHR'!AC204+'T1-FDI-Otw-KSA'!AC204+'T1-FDI-Otw-OMN'!AC204+'T1-FDI-Otw-QAT'!AC204+'T1-FDI-Otw-KWT'!AC204</f>
        <v>0</v>
      </c>
      <c r="AD204" s="220">
        <f>'T1-FDI-Otw-UAE'!AD204+'T1-FDI-Otw-BHR'!AD204+'T1-FDI-Otw-KSA'!AD204+'T1-FDI-Otw-OMN'!AD204+'T1-FDI-Otw-QAT'!AD204+'T1-FDI-Otw-KWT'!AD204</f>
        <v>0</v>
      </c>
      <c r="AE204" s="220">
        <f>'T1-FDI-Otw-UAE'!AE204+'T1-FDI-Otw-BHR'!AE204+'T1-FDI-Otw-KSA'!AE204+'T1-FDI-Otw-OMN'!AE204+'T1-FDI-Otw-QAT'!AE204+'T1-FDI-Otw-KWT'!AE204</f>
        <v>0</v>
      </c>
      <c r="AF204" s="220">
        <f>'T1-FDI-Otw-UAE'!AF204+'T1-FDI-Otw-BHR'!AF204+'T1-FDI-Otw-KSA'!AF204+'T1-FDI-Otw-OMN'!AF204+'T1-FDI-Otw-QAT'!AF204+'T1-FDI-Otw-KWT'!AF204</f>
        <v>0</v>
      </c>
      <c r="AG204" s="220">
        <f>'T1-FDI-Otw-UAE'!AG204+'T1-FDI-Otw-BHR'!AG204+'T1-FDI-Otw-KSA'!AG204+'T1-FDI-Otw-OMN'!AG204+'T1-FDI-Otw-QAT'!AG204+'T1-FDI-Otw-KWT'!AG204</f>
        <v>0</v>
      </c>
      <c r="AH204" s="220">
        <f>'T1-FDI-Otw-UAE'!AH204+'T1-FDI-Otw-BHR'!AH204+'T1-FDI-Otw-KSA'!AH204+'T1-FDI-Otw-OMN'!AH204+'T1-FDI-Otw-QAT'!AH204+'T1-FDI-Otw-KWT'!AH204</f>
        <v>0</v>
      </c>
      <c r="AI204" s="220">
        <f>'T1-FDI-Otw-UAE'!AI204+'T1-FDI-Otw-BHR'!AI204+'T1-FDI-Otw-KSA'!AI204+'T1-FDI-Otw-OMN'!AI204+'T1-FDI-Otw-QAT'!AI204+'T1-FDI-Otw-KWT'!AI204</f>
        <v>0</v>
      </c>
      <c r="AJ204" s="220">
        <f>'T1-FDI-Otw-UAE'!AJ204+'T1-FDI-Otw-BHR'!AJ204+'T1-FDI-Otw-KSA'!AJ204+'T1-FDI-Otw-OMN'!AJ204+'T1-FDI-Otw-QAT'!AJ204+'T1-FDI-Otw-KWT'!AJ204</f>
        <v>0</v>
      </c>
      <c r="AK204" s="220">
        <f>'T1-FDI-Otw-UAE'!AK204+'T1-FDI-Otw-BHR'!AK204+'T1-FDI-Otw-KSA'!AK204+'T1-FDI-Otw-OMN'!AK204+'T1-FDI-Otw-QAT'!AK204+'T1-FDI-Otw-KWT'!AK204</f>
        <v>0</v>
      </c>
      <c r="AL204" s="220">
        <f>'T1-FDI-Otw-UAE'!AL204+'T1-FDI-Otw-BHR'!AL204+'T1-FDI-Otw-KSA'!AL204+'T1-FDI-Otw-OMN'!AL204+'T1-FDI-Otw-QAT'!AL204+'T1-FDI-Otw-KWT'!AL204</f>
        <v>0</v>
      </c>
      <c r="AP204" s="206"/>
    </row>
    <row r="205" spans="1:42" x14ac:dyDescent="0.25">
      <c r="A205" s="236" t="str">
        <f t="shared" si="3"/>
        <v>Kuwait</v>
      </c>
      <c r="B205" s="206" t="s">
        <v>34</v>
      </c>
      <c r="C205" s="206" t="s">
        <v>33</v>
      </c>
      <c r="D205" s="222" t="s">
        <v>238</v>
      </c>
      <c r="E205">
        <v>199</v>
      </c>
      <c r="F205" s="225" t="s">
        <v>238</v>
      </c>
      <c r="G205" s="132" t="s">
        <v>237</v>
      </c>
      <c r="H205" s="224" t="s">
        <v>236</v>
      </c>
      <c r="I205" s="223" t="s">
        <v>235</v>
      </c>
      <c r="J205" s="212" t="s">
        <v>36</v>
      </c>
      <c r="K205" s="206" t="s">
        <v>3667</v>
      </c>
      <c r="L205" s="206">
        <v>18</v>
      </c>
      <c r="M205" s="206" t="s">
        <v>3656</v>
      </c>
      <c r="N205" s="206">
        <v>202</v>
      </c>
      <c r="O205" s="206" t="s">
        <v>3652</v>
      </c>
      <c r="P205" s="287"/>
      <c r="Q205" s="287"/>
      <c r="R205" s="287"/>
      <c r="S205" s="287"/>
      <c r="T205" s="287"/>
      <c r="U205" s="287"/>
      <c r="V205" s="287"/>
      <c r="W205" s="287"/>
      <c r="X205" s="287"/>
      <c r="Y205" s="220">
        <f>'T1-FDI-Otw-UAE'!Y205+'T1-FDI-Otw-BHR'!Y205+'T1-FDI-Otw-KSA'!Y205+'T1-FDI-Otw-OMN'!Y205+'T1-FDI-Otw-QAT'!Y205+'T1-FDI-Otw-KWT'!Y205</f>
        <v>1422.08672056</v>
      </c>
      <c r="Z205" s="220">
        <f>'T1-FDI-Otw-UAE'!Z205+'T1-FDI-Otw-BHR'!Z205+'T1-FDI-Otw-KSA'!Z205+'T1-FDI-Otw-OMN'!Z205+'T1-FDI-Otw-QAT'!Z205+'T1-FDI-Otw-KWT'!Z205</f>
        <v>454.94300022420003</v>
      </c>
      <c r="AA205" s="220">
        <f>'T1-FDI-Otw-UAE'!AA205+'T1-FDI-Otw-BHR'!AA205+'T1-FDI-Otw-KSA'!AA205+'T1-FDI-Otw-OMN'!AA205+'T1-FDI-Otw-QAT'!AA205+'T1-FDI-Otw-KWT'!AA205</f>
        <v>303.04920731359999</v>
      </c>
      <c r="AB205" s="220">
        <f>'T1-FDI-Otw-UAE'!AB205+'T1-FDI-Otw-BHR'!AB205+'T1-FDI-Otw-KSA'!AB205+'T1-FDI-Otw-OMN'!AB205+'T1-FDI-Otw-QAT'!AB205+'T1-FDI-Otw-KWT'!AB205</f>
        <v>413.05140791079998</v>
      </c>
      <c r="AC205" s="220">
        <f>'T1-FDI-Otw-UAE'!AC205+'T1-FDI-Otw-BHR'!AC205+'T1-FDI-Otw-KSA'!AC205+'T1-FDI-Otw-OMN'!AC205+'T1-FDI-Otw-QAT'!AC205+'T1-FDI-Otw-KWT'!AC205</f>
        <v>765.87890772200001</v>
      </c>
      <c r="AD205" s="220">
        <f>'T1-FDI-Otw-UAE'!AD205+'T1-FDI-Otw-BHR'!AD205+'T1-FDI-Otw-KSA'!AD205+'T1-FDI-Otw-OMN'!AD205+'T1-FDI-Otw-QAT'!AD205+'T1-FDI-Otw-KWT'!AD205</f>
        <v>25.607991650600024</v>
      </c>
      <c r="AE205" s="220">
        <f>'T1-FDI-Otw-UAE'!AE205+'T1-FDI-Otw-BHR'!AE205+'T1-FDI-Otw-KSA'!AE205+'T1-FDI-Otw-OMN'!AE205+'T1-FDI-Otw-QAT'!AE205+'T1-FDI-Otw-KWT'!AE205</f>
        <v>542.29655840800001</v>
      </c>
      <c r="AF205" s="220">
        <f>'T1-FDI-Otw-UAE'!AF205+'T1-FDI-Otw-BHR'!AF205+'T1-FDI-Otw-KSA'!AF205+'T1-FDI-Otw-OMN'!AF205+'T1-FDI-Otw-QAT'!AF205+'T1-FDI-Otw-KWT'!AF205</f>
        <v>581.77308424</v>
      </c>
      <c r="AG205" s="220">
        <f>'T1-FDI-Otw-UAE'!AG205+'T1-FDI-Otw-BHR'!AG205+'T1-FDI-Otw-KSA'!AG205+'T1-FDI-Otw-OMN'!AG205+'T1-FDI-Otw-QAT'!AG205+'T1-FDI-Otw-KWT'!AG205</f>
        <v>975.76911345999997</v>
      </c>
      <c r="AH205" s="220">
        <f>'T1-FDI-Otw-UAE'!AH205+'T1-FDI-Otw-BHR'!AH205+'T1-FDI-Otw-KSA'!AH205+'T1-FDI-Otw-OMN'!AH205+'T1-FDI-Otw-QAT'!AH205+'T1-FDI-Otw-KWT'!AH205</f>
        <v>1215.7902985999999</v>
      </c>
      <c r="AI205" s="220">
        <f>'T1-FDI-Otw-UAE'!AI205+'T1-FDI-Otw-BHR'!AI205+'T1-FDI-Otw-KSA'!AI205+'T1-FDI-Otw-OMN'!AI205+'T1-FDI-Otw-QAT'!AI205+'T1-FDI-Otw-KWT'!AI205</f>
        <v>337.81229299999995</v>
      </c>
      <c r="AJ205" s="220">
        <f>'T1-FDI-Otw-UAE'!AJ205+'T1-FDI-Otw-BHR'!AJ205+'T1-FDI-Otw-KSA'!AJ205+'T1-FDI-Otw-OMN'!AJ205+'T1-FDI-Otw-QAT'!AJ205+'T1-FDI-Otw-KWT'!AJ205</f>
        <v>528.66861719999997</v>
      </c>
      <c r="AK205" s="220">
        <f>'T1-FDI-Otw-UAE'!AK205+'T1-FDI-Otw-BHR'!AK205+'T1-FDI-Otw-KSA'!AK205+'T1-FDI-Otw-OMN'!AK205+'T1-FDI-Otw-QAT'!AK205+'T1-FDI-Otw-KWT'!AK205</f>
        <v>597.40689339999994</v>
      </c>
      <c r="AL205" s="220">
        <f>'T1-FDI-Otw-UAE'!AL205+'T1-FDI-Otw-BHR'!AL205+'T1-FDI-Otw-KSA'!AL205+'T1-FDI-Otw-OMN'!AL205+'T1-FDI-Otw-QAT'!AL205+'T1-FDI-Otw-KWT'!AL205</f>
        <v>1349.8072539999994</v>
      </c>
      <c r="AP205" s="206"/>
    </row>
    <row r="206" spans="1:42" ht="25.5" x14ac:dyDescent="0.25">
      <c r="A206" s="236" t="str">
        <f t="shared" si="3"/>
        <v>Kuwait</v>
      </c>
      <c r="B206" s="206" t="s">
        <v>34</v>
      </c>
      <c r="C206" s="206" t="s">
        <v>33</v>
      </c>
      <c r="D206" s="222" t="s">
        <v>234</v>
      </c>
      <c r="E206">
        <v>873</v>
      </c>
      <c r="F206" s="225" t="s">
        <v>233</v>
      </c>
      <c r="G206" s="132" t="s">
        <v>232</v>
      </c>
      <c r="H206" s="224" t="s">
        <v>231</v>
      </c>
      <c r="I206" s="223" t="s">
        <v>230</v>
      </c>
      <c r="J206" s="212" t="s">
        <v>36</v>
      </c>
      <c r="K206" s="206" t="s">
        <v>3660</v>
      </c>
      <c r="L206" s="206">
        <v>5</v>
      </c>
      <c r="M206" s="206" t="s">
        <v>3658</v>
      </c>
      <c r="N206" s="206">
        <v>419</v>
      </c>
      <c r="O206" s="206" t="s">
        <v>3659</v>
      </c>
      <c r="P206" s="287"/>
      <c r="Q206" s="287"/>
      <c r="R206" s="287"/>
      <c r="S206" s="287"/>
      <c r="T206" s="287"/>
      <c r="U206" s="287"/>
      <c r="V206" s="287"/>
      <c r="W206" s="287"/>
      <c r="X206" s="287"/>
      <c r="Y206" s="220">
        <f>'T1-FDI-Otw-UAE'!Y206+'T1-FDI-Otw-BHR'!Y206+'T1-FDI-Otw-KSA'!Y206+'T1-FDI-Otw-OMN'!Y206+'T1-FDI-Otw-QAT'!Y206+'T1-FDI-Otw-KWT'!Y206</f>
        <v>0</v>
      </c>
      <c r="Z206" s="220">
        <f>'T1-FDI-Otw-UAE'!Z206+'T1-FDI-Otw-BHR'!Z206+'T1-FDI-Otw-KSA'!Z206+'T1-FDI-Otw-OMN'!Z206+'T1-FDI-Otw-QAT'!Z206+'T1-FDI-Otw-KWT'!Z206</f>
        <v>0</v>
      </c>
      <c r="AA206" s="220">
        <f>'T1-FDI-Otw-UAE'!AA206+'T1-FDI-Otw-BHR'!AA206+'T1-FDI-Otw-KSA'!AA206+'T1-FDI-Otw-OMN'!AA206+'T1-FDI-Otw-QAT'!AA206+'T1-FDI-Otw-KWT'!AA206</f>
        <v>0</v>
      </c>
      <c r="AB206" s="220">
        <f>'T1-FDI-Otw-UAE'!AB206+'T1-FDI-Otw-BHR'!AB206+'T1-FDI-Otw-KSA'!AB206+'T1-FDI-Otw-OMN'!AB206+'T1-FDI-Otw-QAT'!AB206+'T1-FDI-Otw-KWT'!AB206</f>
        <v>0</v>
      </c>
      <c r="AC206" s="220">
        <f>'T1-FDI-Otw-UAE'!AC206+'T1-FDI-Otw-BHR'!AC206+'T1-FDI-Otw-KSA'!AC206+'T1-FDI-Otw-OMN'!AC206+'T1-FDI-Otw-QAT'!AC206+'T1-FDI-Otw-KWT'!AC206</f>
        <v>0</v>
      </c>
      <c r="AD206" s="220">
        <f>'T1-FDI-Otw-UAE'!AD206+'T1-FDI-Otw-BHR'!AD206+'T1-FDI-Otw-KSA'!AD206+'T1-FDI-Otw-OMN'!AD206+'T1-FDI-Otw-QAT'!AD206+'T1-FDI-Otw-KWT'!AD206</f>
        <v>0</v>
      </c>
      <c r="AE206" s="220">
        <f>'T1-FDI-Otw-UAE'!AE206+'T1-FDI-Otw-BHR'!AE206+'T1-FDI-Otw-KSA'!AE206+'T1-FDI-Otw-OMN'!AE206+'T1-FDI-Otw-QAT'!AE206+'T1-FDI-Otw-KWT'!AE206</f>
        <v>0</v>
      </c>
      <c r="AF206" s="220">
        <f>'T1-FDI-Otw-UAE'!AF206+'T1-FDI-Otw-BHR'!AF206+'T1-FDI-Otw-KSA'!AF206+'T1-FDI-Otw-OMN'!AF206+'T1-FDI-Otw-QAT'!AF206+'T1-FDI-Otw-KWT'!AF206</f>
        <v>0</v>
      </c>
      <c r="AG206" s="220">
        <f>'T1-FDI-Otw-UAE'!AG206+'T1-FDI-Otw-BHR'!AG206+'T1-FDI-Otw-KSA'!AG206+'T1-FDI-Otw-OMN'!AG206+'T1-FDI-Otw-QAT'!AG206+'T1-FDI-Otw-KWT'!AG206</f>
        <v>0</v>
      </c>
      <c r="AH206" s="220">
        <f>'T1-FDI-Otw-UAE'!AH206+'T1-FDI-Otw-BHR'!AH206+'T1-FDI-Otw-KSA'!AH206+'T1-FDI-Otw-OMN'!AH206+'T1-FDI-Otw-QAT'!AH206+'T1-FDI-Otw-KWT'!AH206</f>
        <v>0</v>
      </c>
      <c r="AI206" s="220">
        <f>'T1-FDI-Otw-UAE'!AI206+'T1-FDI-Otw-BHR'!AI206+'T1-FDI-Otw-KSA'!AI206+'T1-FDI-Otw-OMN'!AI206+'T1-FDI-Otw-QAT'!AI206+'T1-FDI-Otw-KWT'!AI206</f>
        <v>0</v>
      </c>
      <c r="AJ206" s="220">
        <f>'T1-FDI-Otw-UAE'!AJ206+'T1-FDI-Otw-BHR'!AJ206+'T1-FDI-Otw-KSA'!AJ206+'T1-FDI-Otw-OMN'!AJ206+'T1-FDI-Otw-QAT'!AJ206+'T1-FDI-Otw-KWT'!AJ206</f>
        <v>0</v>
      </c>
      <c r="AK206" s="220">
        <f>'T1-FDI-Otw-UAE'!AK206+'T1-FDI-Otw-BHR'!AK206+'T1-FDI-Otw-KSA'!AK206+'T1-FDI-Otw-OMN'!AK206+'T1-FDI-Otw-QAT'!AK206+'T1-FDI-Otw-KWT'!AK206</f>
        <v>0</v>
      </c>
      <c r="AL206" s="220">
        <f>'T1-FDI-Otw-UAE'!AL206+'T1-FDI-Otw-BHR'!AL206+'T1-FDI-Otw-KSA'!AL206+'T1-FDI-Otw-OMN'!AL206+'T1-FDI-Otw-QAT'!AL206+'T1-FDI-Otw-KWT'!AL206</f>
        <v>0</v>
      </c>
      <c r="AP206" s="206"/>
    </row>
    <row r="207" spans="1:42" x14ac:dyDescent="0.25">
      <c r="A207" s="236" t="str">
        <f t="shared" si="3"/>
        <v>Kuwait</v>
      </c>
      <c r="B207" s="206" t="s">
        <v>34</v>
      </c>
      <c r="C207" s="206" t="s">
        <v>33</v>
      </c>
      <c r="D207" s="222" t="s">
        <v>229</v>
      </c>
      <c r="E207">
        <v>733</v>
      </c>
      <c r="F207" s="225" t="s">
        <v>228</v>
      </c>
      <c r="G207" s="132" t="s">
        <v>227</v>
      </c>
      <c r="H207" s="224" t="s">
        <v>226</v>
      </c>
      <c r="I207" s="223" t="s">
        <v>225</v>
      </c>
      <c r="J207" s="212" t="s">
        <v>36</v>
      </c>
      <c r="K207" s="206" t="s">
        <v>3668</v>
      </c>
      <c r="L207" s="206">
        <v>14</v>
      </c>
      <c r="M207" s="206" t="s">
        <v>3656</v>
      </c>
      <c r="N207" s="206">
        <v>202</v>
      </c>
      <c r="O207" s="206" t="s">
        <v>3652</v>
      </c>
      <c r="P207" s="287"/>
      <c r="Q207" s="287"/>
      <c r="R207" s="287"/>
      <c r="S207" s="287"/>
      <c r="T207" s="287"/>
      <c r="U207" s="287"/>
      <c r="V207" s="287"/>
      <c r="W207" s="287"/>
      <c r="X207" s="287"/>
      <c r="Y207" s="220">
        <f>'T1-FDI-Otw-UAE'!Y207+'T1-FDI-Otw-BHR'!Y207+'T1-FDI-Otw-KSA'!Y207+'T1-FDI-Otw-OMN'!Y207+'T1-FDI-Otw-QAT'!Y207+'T1-FDI-Otw-KWT'!Y207</f>
        <v>0</v>
      </c>
      <c r="Z207" s="220">
        <f>'T1-FDI-Otw-UAE'!Z207+'T1-FDI-Otw-BHR'!Z207+'T1-FDI-Otw-KSA'!Z207+'T1-FDI-Otw-OMN'!Z207+'T1-FDI-Otw-QAT'!Z207+'T1-FDI-Otw-KWT'!Z207</f>
        <v>0</v>
      </c>
      <c r="AA207" s="220">
        <f>'T1-FDI-Otw-UAE'!AA207+'T1-FDI-Otw-BHR'!AA207+'T1-FDI-Otw-KSA'!AA207+'T1-FDI-Otw-OMN'!AA207+'T1-FDI-Otw-QAT'!AA207+'T1-FDI-Otw-KWT'!AA207</f>
        <v>0</v>
      </c>
      <c r="AB207" s="220">
        <f>'T1-FDI-Otw-UAE'!AB207+'T1-FDI-Otw-BHR'!AB207+'T1-FDI-Otw-KSA'!AB207+'T1-FDI-Otw-OMN'!AB207+'T1-FDI-Otw-QAT'!AB207+'T1-FDI-Otw-KWT'!AB207</f>
        <v>0</v>
      </c>
      <c r="AC207" s="220">
        <f>'T1-FDI-Otw-UAE'!AC207+'T1-FDI-Otw-BHR'!AC207+'T1-FDI-Otw-KSA'!AC207+'T1-FDI-Otw-OMN'!AC207+'T1-FDI-Otw-QAT'!AC207+'T1-FDI-Otw-KWT'!AC207</f>
        <v>0</v>
      </c>
      <c r="AD207" s="220">
        <f>'T1-FDI-Otw-UAE'!AD207+'T1-FDI-Otw-BHR'!AD207+'T1-FDI-Otw-KSA'!AD207+'T1-FDI-Otw-OMN'!AD207+'T1-FDI-Otw-QAT'!AD207+'T1-FDI-Otw-KWT'!AD207</f>
        <v>0</v>
      </c>
      <c r="AE207" s="220">
        <f>'T1-FDI-Otw-UAE'!AE207+'T1-FDI-Otw-BHR'!AE207+'T1-FDI-Otw-KSA'!AE207+'T1-FDI-Otw-OMN'!AE207+'T1-FDI-Otw-QAT'!AE207+'T1-FDI-Otw-KWT'!AE207</f>
        <v>0</v>
      </c>
      <c r="AF207" s="220">
        <f>'T1-FDI-Otw-UAE'!AF207+'T1-FDI-Otw-BHR'!AF207+'T1-FDI-Otw-KSA'!AF207+'T1-FDI-Otw-OMN'!AF207+'T1-FDI-Otw-QAT'!AF207+'T1-FDI-Otw-KWT'!AF207</f>
        <v>88.691817739999991</v>
      </c>
      <c r="AG207" s="220">
        <f>'T1-FDI-Otw-UAE'!AG207+'T1-FDI-Otw-BHR'!AG207+'T1-FDI-Otw-KSA'!AG207+'T1-FDI-Otw-OMN'!AG207+'T1-FDI-Otw-QAT'!AG207+'T1-FDI-Otw-KWT'!AG207</f>
        <v>1.9841006960000001</v>
      </c>
      <c r="AH207" s="220">
        <f>'T1-FDI-Otw-UAE'!AH207+'T1-FDI-Otw-BHR'!AH207+'T1-FDI-Otw-KSA'!AH207+'T1-FDI-Otw-OMN'!AH207+'T1-FDI-Otw-QAT'!AH207+'T1-FDI-Otw-KWT'!AH207</f>
        <v>-26.305386260000002</v>
      </c>
      <c r="AI207" s="220">
        <f>'T1-FDI-Otw-UAE'!AI207+'T1-FDI-Otw-BHR'!AI207+'T1-FDI-Otw-KSA'!AI207+'T1-FDI-Otw-OMN'!AI207+'T1-FDI-Otw-QAT'!AI207+'T1-FDI-Otw-KWT'!AI207</f>
        <v>-13.265137769999999</v>
      </c>
      <c r="AJ207" s="220">
        <f>'T1-FDI-Otw-UAE'!AJ207+'T1-FDI-Otw-BHR'!AJ207+'T1-FDI-Otw-KSA'!AJ207+'T1-FDI-Otw-OMN'!AJ207+'T1-FDI-Otw-QAT'!AJ207+'T1-FDI-Otw-KWT'!AJ207</f>
        <v>1.880764163</v>
      </c>
      <c r="AK207" s="220">
        <f>'T1-FDI-Otw-UAE'!AK207+'T1-FDI-Otw-BHR'!AK207+'T1-FDI-Otw-KSA'!AK207+'T1-FDI-Otw-OMN'!AK207+'T1-FDI-Otw-QAT'!AK207+'T1-FDI-Otw-KWT'!AK207</f>
        <v>30.8</v>
      </c>
      <c r="AL207" s="220">
        <f>'T1-FDI-Otw-UAE'!AL207+'T1-FDI-Otw-BHR'!AL207+'T1-FDI-Otw-KSA'!AL207+'T1-FDI-Otw-OMN'!AL207+'T1-FDI-Otw-QAT'!AL207+'T1-FDI-Otw-KWT'!AL207</f>
        <v>27.453030550000001</v>
      </c>
      <c r="AP207" s="206"/>
    </row>
    <row r="208" spans="1:42" x14ac:dyDescent="0.25">
      <c r="A208" s="236" t="str">
        <f t="shared" si="3"/>
        <v>Kuwait</v>
      </c>
      <c r="B208" s="206" t="s">
        <v>34</v>
      </c>
      <c r="C208" s="206" t="s">
        <v>33</v>
      </c>
      <c r="D208" s="222" t="s">
        <v>224</v>
      </c>
      <c r="E208">
        <v>184</v>
      </c>
      <c r="F208" s="225" t="s">
        <v>224</v>
      </c>
      <c r="G208" s="132" t="s">
        <v>223</v>
      </c>
      <c r="H208" s="224" t="s">
        <v>222</v>
      </c>
      <c r="I208" s="223" t="s">
        <v>221</v>
      </c>
      <c r="J208" s="212" t="s">
        <v>31</v>
      </c>
      <c r="K208" s="206" t="s">
        <v>36</v>
      </c>
      <c r="L208" s="206" t="s">
        <v>36</v>
      </c>
      <c r="M208" s="206" t="s">
        <v>3649</v>
      </c>
      <c r="N208" s="206">
        <v>39</v>
      </c>
      <c r="O208" s="206" t="s">
        <v>3650</v>
      </c>
      <c r="P208" s="287"/>
      <c r="Q208" s="287"/>
      <c r="R208" s="287"/>
      <c r="S208" s="287"/>
      <c r="T208" s="287"/>
      <c r="U208" s="287"/>
      <c r="V208" s="287"/>
      <c r="W208" s="287"/>
      <c r="X208" s="287"/>
      <c r="Y208" s="220">
        <f>'T1-FDI-Otw-UAE'!Y208+'T1-FDI-Otw-BHR'!Y208+'T1-FDI-Otw-KSA'!Y208+'T1-FDI-Otw-OMN'!Y208+'T1-FDI-Otw-QAT'!Y208+'T1-FDI-Otw-KWT'!Y208</f>
        <v>4126.4995710000003</v>
      </c>
      <c r="Z208" s="220">
        <f>'T1-FDI-Otw-UAE'!Z208+'T1-FDI-Otw-BHR'!Z208+'T1-FDI-Otw-KSA'!Z208+'T1-FDI-Otw-OMN'!Z208+'T1-FDI-Otw-QAT'!Z208+'T1-FDI-Otw-KWT'!Z208</f>
        <v>3327.5682109999998</v>
      </c>
      <c r="AA208" s="220">
        <f>'T1-FDI-Otw-UAE'!AA208+'T1-FDI-Otw-BHR'!AA208+'T1-FDI-Otw-KSA'!AA208+'T1-FDI-Otw-OMN'!AA208+'T1-FDI-Otw-QAT'!AA208+'T1-FDI-Otw-KWT'!AA208</f>
        <v>7301.9620585000002</v>
      </c>
      <c r="AB208" s="220">
        <f>'T1-FDI-Otw-UAE'!AB208+'T1-FDI-Otw-BHR'!AB208+'T1-FDI-Otw-KSA'!AB208+'T1-FDI-Otw-OMN'!AB208+'T1-FDI-Otw-QAT'!AB208+'T1-FDI-Otw-KWT'!AB208</f>
        <v>7605.5132583000004</v>
      </c>
      <c r="AC208" s="220">
        <f>'T1-FDI-Otw-UAE'!AC208+'T1-FDI-Otw-BHR'!AC208+'T1-FDI-Otw-KSA'!AC208+'T1-FDI-Otw-OMN'!AC208+'T1-FDI-Otw-QAT'!AC208+'T1-FDI-Otw-KWT'!AC208</f>
        <v>8273.2209000000003</v>
      </c>
      <c r="AD208" s="220">
        <f>'T1-FDI-Otw-UAE'!AD208+'T1-FDI-Otw-BHR'!AD208+'T1-FDI-Otw-KSA'!AD208+'T1-FDI-Otw-OMN'!AD208+'T1-FDI-Otw-QAT'!AD208+'T1-FDI-Otw-KWT'!AD208</f>
        <v>5987.9412000000011</v>
      </c>
      <c r="AE208" s="220">
        <f>'T1-FDI-Otw-UAE'!AE208+'T1-FDI-Otw-BHR'!AE208+'T1-FDI-Otw-KSA'!AE208+'T1-FDI-Otw-OMN'!AE208+'T1-FDI-Otw-QAT'!AE208+'T1-FDI-Otw-KWT'!AE208</f>
        <v>4975.5607000000009</v>
      </c>
      <c r="AF208" s="220">
        <f>'T1-FDI-Otw-UAE'!AF208+'T1-FDI-Otw-BHR'!AF208+'T1-FDI-Otw-KSA'!AF208+'T1-FDI-Otw-OMN'!AF208+'T1-FDI-Otw-QAT'!AF208+'T1-FDI-Otw-KWT'!AF208</f>
        <v>5039.111100000001</v>
      </c>
      <c r="AG208" s="220">
        <f>'T1-FDI-Otw-UAE'!AG208+'T1-FDI-Otw-BHR'!AG208+'T1-FDI-Otw-KSA'!AG208+'T1-FDI-Otw-OMN'!AG208+'T1-FDI-Otw-QAT'!AG208+'T1-FDI-Otw-KWT'!AG208</f>
        <v>5679.1928783100011</v>
      </c>
      <c r="AH208" s="220">
        <f>'T1-FDI-Otw-UAE'!AH208+'T1-FDI-Otw-BHR'!AH208+'T1-FDI-Otw-KSA'!AH208+'T1-FDI-Otw-OMN'!AH208+'T1-FDI-Otw-QAT'!AH208+'T1-FDI-Otw-KWT'!AH208</f>
        <v>10279.810000000001</v>
      </c>
      <c r="AI208" s="220">
        <f>'T1-FDI-Otw-UAE'!AI208+'T1-FDI-Otw-BHR'!AI208+'T1-FDI-Otw-KSA'!AI208+'T1-FDI-Otw-OMN'!AI208+'T1-FDI-Otw-QAT'!AI208+'T1-FDI-Otw-KWT'!AI208</f>
        <v>8988.3234000000011</v>
      </c>
      <c r="AJ208" s="220">
        <f>'T1-FDI-Otw-UAE'!AJ208+'T1-FDI-Otw-BHR'!AJ208+'T1-FDI-Otw-KSA'!AJ208+'T1-FDI-Otw-OMN'!AJ208+'T1-FDI-Otw-QAT'!AJ208+'T1-FDI-Otw-KWT'!AJ208</f>
        <v>7767.5429999999997</v>
      </c>
      <c r="AK208" s="220">
        <f>'T1-FDI-Otw-UAE'!AK208+'T1-FDI-Otw-BHR'!AK208+'T1-FDI-Otw-KSA'!AK208+'T1-FDI-Otw-OMN'!AK208+'T1-FDI-Otw-QAT'!AK208+'T1-FDI-Otw-KWT'!AK208</f>
        <v>7457.0384000000004</v>
      </c>
      <c r="AL208" s="220">
        <f>'T1-FDI-Otw-UAE'!AL208+'T1-FDI-Otw-BHR'!AL208+'T1-FDI-Otw-KSA'!AL208+'T1-FDI-Otw-OMN'!AL208+'T1-FDI-Otw-QAT'!AL208+'T1-FDI-Otw-KWT'!AL208</f>
        <v>5902.5644000000002</v>
      </c>
      <c r="AP208" s="206"/>
    </row>
    <row r="209" spans="1:42" x14ac:dyDescent="0.25">
      <c r="A209" s="236" t="str">
        <f t="shared" si="3"/>
        <v>Kuwait</v>
      </c>
      <c r="B209" s="206" t="s">
        <v>34</v>
      </c>
      <c r="C209" s="206" t="s">
        <v>33</v>
      </c>
      <c r="D209" s="222" t="s">
        <v>220</v>
      </c>
      <c r="E209">
        <v>524</v>
      </c>
      <c r="F209" s="225" t="s">
        <v>220</v>
      </c>
      <c r="G209" s="132" t="s">
        <v>219</v>
      </c>
      <c r="H209" s="224" t="s">
        <v>218</v>
      </c>
      <c r="I209" s="223" t="s">
        <v>217</v>
      </c>
      <c r="J209" s="212" t="s">
        <v>36</v>
      </c>
      <c r="K209" s="206" t="s">
        <v>36</v>
      </c>
      <c r="L209" s="206" t="s">
        <v>36</v>
      </c>
      <c r="M209" s="206" t="s">
        <v>3648</v>
      </c>
      <c r="N209" s="206">
        <v>34</v>
      </c>
      <c r="O209" s="206" t="s">
        <v>3647</v>
      </c>
      <c r="P209" s="287"/>
      <c r="Q209" s="287"/>
      <c r="R209" s="287"/>
      <c r="S209" s="287"/>
      <c r="T209" s="287"/>
      <c r="U209" s="287"/>
      <c r="V209" s="287"/>
      <c r="W209" s="287"/>
      <c r="X209" s="287"/>
      <c r="Y209" s="220">
        <f>'T1-FDI-Otw-UAE'!Y209+'T1-FDI-Otw-BHR'!Y209+'T1-FDI-Otw-KSA'!Y209+'T1-FDI-Otw-OMN'!Y209+'T1-FDI-Otw-QAT'!Y209+'T1-FDI-Otw-KWT'!Y209</f>
        <v>0</v>
      </c>
      <c r="Z209" s="220">
        <f>'T1-FDI-Otw-UAE'!Z209+'T1-FDI-Otw-BHR'!Z209+'T1-FDI-Otw-KSA'!Z209+'T1-FDI-Otw-OMN'!Z209+'T1-FDI-Otw-QAT'!Z209+'T1-FDI-Otw-KWT'!Z209</f>
        <v>0</v>
      </c>
      <c r="AA209" s="220">
        <f>'T1-FDI-Otw-UAE'!AA209+'T1-FDI-Otw-BHR'!AA209+'T1-FDI-Otw-KSA'!AA209+'T1-FDI-Otw-OMN'!AA209+'T1-FDI-Otw-QAT'!AA209+'T1-FDI-Otw-KWT'!AA209</f>
        <v>0</v>
      </c>
      <c r="AB209" s="220">
        <f>'T1-FDI-Otw-UAE'!AB209+'T1-FDI-Otw-BHR'!AB209+'T1-FDI-Otw-KSA'!AB209+'T1-FDI-Otw-OMN'!AB209+'T1-FDI-Otw-QAT'!AB209+'T1-FDI-Otw-KWT'!AB209</f>
        <v>0</v>
      </c>
      <c r="AC209" s="220">
        <f>'T1-FDI-Otw-UAE'!AC209+'T1-FDI-Otw-BHR'!AC209+'T1-FDI-Otw-KSA'!AC209+'T1-FDI-Otw-OMN'!AC209+'T1-FDI-Otw-QAT'!AC209+'T1-FDI-Otw-KWT'!AC209</f>
        <v>360.54665120812501</v>
      </c>
      <c r="AD209" s="220">
        <f>'T1-FDI-Otw-UAE'!AD209+'T1-FDI-Otw-BHR'!AD209+'T1-FDI-Otw-KSA'!AD209+'T1-FDI-Otw-OMN'!AD209+'T1-FDI-Otw-QAT'!AD209+'T1-FDI-Otw-KWT'!AD209</f>
        <v>475.79333237926897</v>
      </c>
      <c r="AE209" s="220">
        <f>'T1-FDI-Otw-UAE'!AE209+'T1-FDI-Otw-BHR'!AE209+'T1-FDI-Otw-KSA'!AE209+'T1-FDI-Otw-OMN'!AE209+'T1-FDI-Otw-QAT'!AE209+'T1-FDI-Otw-KWT'!AE209</f>
        <v>586.19934455488601</v>
      </c>
      <c r="AF209" s="220">
        <f>'T1-FDI-Otw-UAE'!AF209+'T1-FDI-Otw-BHR'!AF209+'T1-FDI-Otw-KSA'!AF209+'T1-FDI-Otw-OMN'!AF209+'T1-FDI-Otw-QAT'!AF209+'T1-FDI-Otw-KWT'!AF209</f>
        <v>616.9424004310921</v>
      </c>
      <c r="AG209" s="220">
        <f>'T1-FDI-Otw-UAE'!AG209+'T1-FDI-Otw-BHR'!AG209+'T1-FDI-Otw-KSA'!AG209+'T1-FDI-Otw-OMN'!AG209+'T1-FDI-Otw-QAT'!AG209+'T1-FDI-Otw-KWT'!AG209</f>
        <v>641.765110062026</v>
      </c>
      <c r="AH209" s="220">
        <f>'T1-FDI-Otw-UAE'!AH209+'T1-FDI-Otw-BHR'!AH209+'T1-FDI-Otw-KSA'!AH209+'T1-FDI-Otw-OMN'!AH209+'T1-FDI-Otw-QAT'!AH209+'T1-FDI-Otw-KWT'!AH209</f>
        <v>389.33583628860004</v>
      </c>
      <c r="AI209" s="220">
        <f>'T1-FDI-Otw-UAE'!AI209+'T1-FDI-Otw-BHR'!AI209+'T1-FDI-Otw-KSA'!AI209+'T1-FDI-Otw-OMN'!AI209+'T1-FDI-Otw-QAT'!AI209+'T1-FDI-Otw-KWT'!AI209</f>
        <v>430.74851044961002</v>
      </c>
      <c r="AJ209" s="220">
        <f>'T1-FDI-Otw-UAE'!AJ209+'T1-FDI-Otw-BHR'!AJ209+'T1-FDI-Otw-KSA'!AJ209+'T1-FDI-Otw-OMN'!AJ209+'T1-FDI-Otw-QAT'!AJ209+'T1-FDI-Otw-KWT'!AJ209</f>
        <v>449.73925428493999</v>
      </c>
      <c r="AK209" s="220">
        <f>'T1-FDI-Otw-UAE'!AK209+'T1-FDI-Otw-BHR'!AK209+'T1-FDI-Otw-KSA'!AK209+'T1-FDI-Otw-OMN'!AK209+'T1-FDI-Otw-QAT'!AK209+'T1-FDI-Otw-KWT'!AK209</f>
        <v>522.74113925157008</v>
      </c>
      <c r="AL209" s="220">
        <f>'T1-FDI-Otw-UAE'!AL209+'T1-FDI-Otw-BHR'!AL209+'T1-FDI-Otw-KSA'!AL209+'T1-FDI-Otw-OMN'!AL209+'T1-FDI-Otw-QAT'!AL209+'T1-FDI-Otw-KWT'!AL209</f>
        <v>454.6039731496117</v>
      </c>
      <c r="AP209" s="206"/>
    </row>
    <row r="210" spans="1:42" x14ac:dyDescent="0.25">
      <c r="A210" s="236" t="str">
        <f t="shared" si="3"/>
        <v>Kuwait</v>
      </c>
      <c r="B210" s="206" t="s">
        <v>34</v>
      </c>
      <c r="C210" s="206" t="s">
        <v>33</v>
      </c>
      <c r="D210" s="222" t="s">
        <v>216</v>
      </c>
      <c r="E210">
        <v>361</v>
      </c>
      <c r="F210" s="225" t="s">
        <v>215</v>
      </c>
      <c r="G210" s="132" t="s">
        <v>214</v>
      </c>
      <c r="H210" s="224" t="s">
        <v>213</v>
      </c>
      <c r="I210" s="223" t="s">
        <v>212</v>
      </c>
      <c r="J210" s="212" t="s">
        <v>36</v>
      </c>
      <c r="K210" s="206" t="s">
        <v>3657</v>
      </c>
      <c r="L210" s="206">
        <v>29</v>
      </c>
      <c r="M210" s="206" t="s">
        <v>3658</v>
      </c>
      <c r="N210" s="206">
        <v>419</v>
      </c>
      <c r="O210" s="206" t="s">
        <v>3659</v>
      </c>
      <c r="P210" s="287"/>
      <c r="Q210" s="287"/>
      <c r="R210" s="287"/>
      <c r="S210" s="287"/>
      <c r="T210" s="287"/>
      <c r="U210" s="287"/>
      <c r="V210" s="287"/>
      <c r="W210" s="287"/>
      <c r="X210" s="287"/>
      <c r="Y210" s="220">
        <f>'T1-FDI-Otw-UAE'!Y210+'T1-FDI-Otw-BHR'!Y210+'T1-FDI-Otw-KSA'!Y210+'T1-FDI-Otw-OMN'!Y210+'T1-FDI-Otw-QAT'!Y210+'T1-FDI-Otw-KWT'!Y210</f>
        <v>0</v>
      </c>
      <c r="Z210" s="220">
        <f>'T1-FDI-Otw-UAE'!Z210+'T1-FDI-Otw-BHR'!Z210+'T1-FDI-Otw-KSA'!Z210+'T1-FDI-Otw-OMN'!Z210+'T1-FDI-Otw-QAT'!Z210+'T1-FDI-Otw-KWT'!Z210</f>
        <v>0</v>
      </c>
      <c r="AA210" s="220">
        <f>'T1-FDI-Otw-UAE'!AA210+'T1-FDI-Otw-BHR'!AA210+'T1-FDI-Otw-KSA'!AA210+'T1-FDI-Otw-OMN'!AA210+'T1-FDI-Otw-QAT'!AA210+'T1-FDI-Otw-KWT'!AA210</f>
        <v>0</v>
      </c>
      <c r="AB210" s="220">
        <f>'T1-FDI-Otw-UAE'!AB210+'T1-FDI-Otw-BHR'!AB210+'T1-FDI-Otw-KSA'!AB210+'T1-FDI-Otw-OMN'!AB210+'T1-FDI-Otw-QAT'!AB210+'T1-FDI-Otw-KWT'!AB210</f>
        <v>0</v>
      </c>
      <c r="AC210" s="220">
        <f>'T1-FDI-Otw-UAE'!AC210+'T1-FDI-Otw-BHR'!AC210+'T1-FDI-Otw-KSA'!AC210+'T1-FDI-Otw-OMN'!AC210+'T1-FDI-Otw-QAT'!AC210+'T1-FDI-Otw-KWT'!AC210</f>
        <v>0</v>
      </c>
      <c r="AD210" s="220">
        <f>'T1-FDI-Otw-UAE'!AD210+'T1-FDI-Otw-BHR'!AD210+'T1-FDI-Otw-KSA'!AD210+'T1-FDI-Otw-OMN'!AD210+'T1-FDI-Otw-QAT'!AD210+'T1-FDI-Otw-KWT'!AD210</f>
        <v>0</v>
      </c>
      <c r="AE210" s="220">
        <f>'T1-FDI-Otw-UAE'!AE210+'T1-FDI-Otw-BHR'!AE210+'T1-FDI-Otw-KSA'!AE210+'T1-FDI-Otw-OMN'!AE210+'T1-FDI-Otw-QAT'!AE210+'T1-FDI-Otw-KWT'!AE210</f>
        <v>0</v>
      </c>
      <c r="AF210" s="220">
        <f>'T1-FDI-Otw-UAE'!AF210+'T1-FDI-Otw-BHR'!AF210+'T1-FDI-Otw-KSA'!AF210+'T1-FDI-Otw-OMN'!AF210+'T1-FDI-Otw-QAT'!AF210+'T1-FDI-Otw-KWT'!AF210</f>
        <v>0</v>
      </c>
      <c r="AG210" s="220">
        <f>'T1-FDI-Otw-UAE'!AG210+'T1-FDI-Otw-BHR'!AG210+'T1-FDI-Otw-KSA'!AG210+'T1-FDI-Otw-OMN'!AG210+'T1-FDI-Otw-QAT'!AG210+'T1-FDI-Otw-KWT'!AG210</f>
        <v>0</v>
      </c>
      <c r="AH210" s="220">
        <f>'T1-FDI-Otw-UAE'!AH210+'T1-FDI-Otw-BHR'!AH210+'T1-FDI-Otw-KSA'!AH210+'T1-FDI-Otw-OMN'!AH210+'T1-FDI-Otw-QAT'!AH210+'T1-FDI-Otw-KWT'!AH210</f>
        <v>0</v>
      </c>
      <c r="AI210" s="220">
        <f>'T1-FDI-Otw-UAE'!AI210+'T1-FDI-Otw-BHR'!AI210+'T1-FDI-Otw-KSA'!AI210+'T1-FDI-Otw-OMN'!AI210+'T1-FDI-Otw-QAT'!AI210+'T1-FDI-Otw-KWT'!AI210</f>
        <v>0</v>
      </c>
      <c r="AJ210" s="220">
        <f>'T1-FDI-Otw-UAE'!AJ210+'T1-FDI-Otw-BHR'!AJ210+'T1-FDI-Otw-KSA'!AJ210+'T1-FDI-Otw-OMN'!AJ210+'T1-FDI-Otw-QAT'!AJ210+'T1-FDI-Otw-KWT'!AJ210</f>
        <v>0</v>
      </c>
      <c r="AK210" s="220">
        <f>'T1-FDI-Otw-UAE'!AK210+'T1-FDI-Otw-BHR'!AK210+'T1-FDI-Otw-KSA'!AK210+'T1-FDI-Otw-OMN'!AK210+'T1-FDI-Otw-QAT'!AK210+'T1-FDI-Otw-KWT'!AK210</f>
        <v>0</v>
      </c>
      <c r="AL210" s="220">
        <f>'T1-FDI-Otw-UAE'!AL210+'T1-FDI-Otw-BHR'!AL210+'T1-FDI-Otw-KSA'!AL210+'T1-FDI-Otw-OMN'!AL210+'T1-FDI-Otw-QAT'!AL210+'T1-FDI-Otw-KWT'!AL210</f>
        <v>0</v>
      </c>
      <c r="AP210" s="206"/>
    </row>
    <row r="211" spans="1:42" x14ac:dyDescent="0.25">
      <c r="A211" s="236" t="str">
        <f t="shared" si="3"/>
        <v>Kuwait</v>
      </c>
      <c r="B211" s="206" t="s">
        <v>34</v>
      </c>
      <c r="C211" s="206" t="s">
        <v>33</v>
      </c>
      <c r="D211" s="222" t="s">
        <v>211</v>
      </c>
      <c r="E211">
        <v>362</v>
      </c>
      <c r="F211" s="225" t="s">
        <v>210</v>
      </c>
      <c r="G211" s="132" t="s">
        <v>209</v>
      </c>
      <c r="H211" s="224" t="s">
        <v>208</v>
      </c>
      <c r="I211" s="223" t="s">
        <v>207</v>
      </c>
      <c r="J211" s="212" t="s">
        <v>36</v>
      </c>
      <c r="K211" s="206" t="s">
        <v>3657</v>
      </c>
      <c r="L211" s="206">
        <v>29</v>
      </c>
      <c r="M211" s="206" t="s">
        <v>3658</v>
      </c>
      <c r="N211" s="206">
        <v>419</v>
      </c>
      <c r="O211" s="206" t="s">
        <v>3659</v>
      </c>
      <c r="P211" s="287"/>
      <c r="Q211" s="287"/>
      <c r="R211" s="287"/>
      <c r="S211" s="287"/>
      <c r="T211" s="287"/>
      <c r="U211" s="287"/>
      <c r="V211" s="287"/>
      <c r="W211" s="287"/>
      <c r="X211" s="287"/>
      <c r="Y211" s="220">
        <f>'T1-FDI-Otw-UAE'!Y211+'T1-FDI-Otw-BHR'!Y211+'T1-FDI-Otw-KSA'!Y211+'T1-FDI-Otw-OMN'!Y211+'T1-FDI-Otw-QAT'!Y211+'T1-FDI-Otw-KWT'!Y211</f>
        <v>0</v>
      </c>
      <c r="Z211" s="220">
        <f>'T1-FDI-Otw-UAE'!Z211+'T1-FDI-Otw-BHR'!Z211+'T1-FDI-Otw-KSA'!Z211+'T1-FDI-Otw-OMN'!Z211+'T1-FDI-Otw-QAT'!Z211+'T1-FDI-Otw-KWT'!Z211</f>
        <v>0</v>
      </c>
      <c r="AA211" s="220">
        <f>'T1-FDI-Otw-UAE'!AA211+'T1-FDI-Otw-BHR'!AA211+'T1-FDI-Otw-KSA'!AA211+'T1-FDI-Otw-OMN'!AA211+'T1-FDI-Otw-QAT'!AA211+'T1-FDI-Otw-KWT'!AA211</f>
        <v>0</v>
      </c>
      <c r="AB211" s="220">
        <f>'T1-FDI-Otw-UAE'!AB211+'T1-FDI-Otw-BHR'!AB211+'T1-FDI-Otw-KSA'!AB211+'T1-FDI-Otw-OMN'!AB211+'T1-FDI-Otw-QAT'!AB211+'T1-FDI-Otw-KWT'!AB211</f>
        <v>0</v>
      </c>
      <c r="AC211" s="220">
        <f>'T1-FDI-Otw-UAE'!AC211+'T1-FDI-Otw-BHR'!AC211+'T1-FDI-Otw-KSA'!AC211+'T1-FDI-Otw-OMN'!AC211+'T1-FDI-Otw-QAT'!AC211+'T1-FDI-Otw-KWT'!AC211</f>
        <v>0</v>
      </c>
      <c r="AD211" s="220">
        <f>'T1-FDI-Otw-UAE'!AD211+'T1-FDI-Otw-BHR'!AD211+'T1-FDI-Otw-KSA'!AD211+'T1-FDI-Otw-OMN'!AD211+'T1-FDI-Otw-QAT'!AD211+'T1-FDI-Otw-KWT'!AD211</f>
        <v>0</v>
      </c>
      <c r="AE211" s="220">
        <f>'T1-FDI-Otw-UAE'!AE211+'T1-FDI-Otw-BHR'!AE211+'T1-FDI-Otw-KSA'!AE211+'T1-FDI-Otw-OMN'!AE211+'T1-FDI-Otw-QAT'!AE211+'T1-FDI-Otw-KWT'!AE211</f>
        <v>0</v>
      </c>
      <c r="AF211" s="220">
        <f>'T1-FDI-Otw-UAE'!AF211+'T1-FDI-Otw-BHR'!AF211+'T1-FDI-Otw-KSA'!AF211+'T1-FDI-Otw-OMN'!AF211+'T1-FDI-Otw-QAT'!AF211+'T1-FDI-Otw-KWT'!AF211</f>
        <v>0</v>
      </c>
      <c r="AG211" s="220">
        <f>'T1-FDI-Otw-UAE'!AG211+'T1-FDI-Otw-BHR'!AG211+'T1-FDI-Otw-KSA'!AG211+'T1-FDI-Otw-OMN'!AG211+'T1-FDI-Otw-QAT'!AG211+'T1-FDI-Otw-KWT'!AG211</f>
        <v>0</v>
      </c>
      <c r="AH211" s="220">
        <f>'T1-FDI-Otw-UAE'!AH211+'T1-FDI-Otw-BHR'!AH211+'T1-FDI-Otw-KSA'!AH211+'T1-FDI-Otw-OMN'!AH211+'T1-FDI-Otw-QAT'!AH211+'T1-FDI-Otw-KWT'!AH211</f>
        <v>0</v>
      </c>
      <c r="AI211" s="220">
        <f>'T1-FDI-Otw-UAE'!AI211+'T1-FDI-Otw-BHR'!AI211+'T1-FDI-Otw-KSA'!AI211+'T1-FDI-Otw-OMN'!AI211+'T1-FDI-Otw-QAT'!AI211+'T1-FDI-Otw-KWT'!AI211</f>
        <v>0</v>
      </c>
      <c r="AJ211" s="220">
        <f>'T1-FDI-Otw-UAE'!AJ211+'T1-FDI-Otw-BHR'!AJ211+'T1-FDI-Otw-KSA'!AJ211+'T1-FDI-Otw-OMN'!AJ211+'T1-FDI-Otw-QAT'!AJ211+'T1-FDI-Otw-KWT'!AJ211</f>
        <v>0</v>
      </c>
      <c r="AK211" s="220">
        <f>'T1-FDI-Otw-UAE'!AK211+'T1-FDI-Otw-BHR'!AK211+'T1-FDI-Otw-KSA'!AK211+'T1-FDI-Otw-OMN'!AK211+'T1-FDI-Otw-QAT'!AK211+'T1-FDI-Otw-KWT'!AK211</f>
        <v>0</v>
      </c>
      <c r="AL211" s="220">
        <f>'T1-FDI-Otw-UAE'!AL211+'T1-FDI-Otw-BHR'!AL211+'T1-FDI-Otw-KSA'!AL211+'T1-FDI-Otw-OMN'!AL211+'T1-FDI-Otw-QAT'!AL211+'T1-FDI-Otw-KWT'!AL211</f>
        <v>0</v>
      </c>
      <c r="AP211" s="206"/>
    </row>
    <row r="212" spans="1:42" ht="25.5" x14ac:dyDescent="0.25">
      <c r="A212" s="236" t="str">
        <f t="shared" si="3"/>
        <v>Kuwait</v>
      </c>
      <c r="B212" s="206" t="s">
        <v>34</v>
      </c>
      <c r="C212" s="206" t="s">
        <v>33</v>
      </c>
      <c r="D212" s="222" t="s">
        <v>206</v>
      </c>
      <c r="E212">
        <v>364</v>
      </c>
      <c r="F212" s="225" t="s">
        <v>205</v>
      </c>
      <c r="G212" s="132" t="s">
        <v>204</v>
      </c>
      <c r="H212" s="224" t="s">
        <v>203</v>
      </c>
      <c r="I212" s="223" t="s">
        <v>202</v>
      </c>
      <c r="J212" s="212" t="s">
        <v>36</v>
      </c>
      <c r="K212" s="206" t="s">
        <v>3657</v>
      </c>
      <c r="L212" s="206">
        <v>29</v>
      </c>
      <c r="M212" s="206" t="s">
        <v>3658</v>
      </c>
      <c r="N212" s="206">
        <v>419</v>
      </c>
      <c r="O212" s="206" t="s">
        <v>3659</v>
      </c>
      <c r="P212" s="287"/>
      <c r="Q212" s="287"/>
      <c r="R212" s="287"/>
      <c r="S212" s="287"/>
      <c r="T212" s="287"/>
      <c r="U212" s="287"/>
      <c r="V212" s="287"/>
      <c r="W212" s="287"/>
      <c r="X212" s="287"/>
      <c r="Y212" s="220">
        <f>'T1-FDI-Otw-UAE'!Y212+'T1-FDI-Otw-BHR'!Y212+'T1-FDI-Otw-KSA'!Y212+'T1-FDI-Otw-OMN'!Y212+'T1-FDI-Otw-QAT'!Y212+'T1-FDI-Otw-KWT'!Y212</f>
        <v>0</v>
      </c>
      <c r="Z212" s="220">
        <f>'T1-FDI-Otw-UAE'!Z212+'T1-FDI-Otw-BHR'!Z212+'T1-FDI-Otw-KSA'!Z212+'T1-FDI-Otw-OMN'!Z212+'T1-FDI-Otw-QAT'!Z212+'T1-FDI-Otw-KWT'!Z212</f>
        <v>0</v>
      </c>
      <c r="AA212" s="220">
        <f>'T1-FDI-Otw-UAE'!AA212+'T1-FDI-Otw-BHR'!AA212+'T1-FDI-Otw-KSA'!AA212+'T1-FDI-Otw-OMN'!AA212+'T1-FDI-Otw-QAT'!AA212+'T1-FDI-Otw-KWT'!AA212</f>
        <v>0</v>
      </c>
      <c r="AB212" s="220">
        <f>'T1-FDI-Otw-UAE'!AB212+'T1-FDI-Otw-BHR'!AB212+'T1-FDI-Otw-KSA'!AB212+'T1-FDI-Otw-OMN'!AB212+'T1-FDI-Otw-QAT'!AB212+'T1-FDI-Otw-KWT'!AB212</f>
        <v>0</v>
      </c>
      <c r="AC212" s="220">
        <f>'T1-FDI-Otw-UAE'!AC212+'T1-FDI-Otw-BHR'!AC212+'T1-FDI-Otw-KSA'!AC212+'T1-FDI-Otw-OMN'!AC212+'T1-FDI-Otw-QAT'!AC212+'T1-FDI-Otw-KWT'!AC212</f>
        <v>0</v>
      </c>
      <c r="AD212" s="220">
        <f>'T1-FDI-Otw-UAE'!AD212+'T1-FDI-Otw-BHR'!AD212+'T1-FDI-Otw-KSA'!AD212+'T1-FDI-Otw-OMN'!AD212+'T1-FDI-Otw-QAT'!AD212+'T1-FDI-Otw-KWT'!AD212</f>
        <v>0</v>
      </c>
      <c r="AE212" s="220">
        <f>'T1-FDI-Otw-UAE'!AE212+'T1-FDI-Otw-BHR'!AE212+'T1-FDI-Otw-KSA'!AE212+'T1-FDI-Otw-OMN'!AE212+'T1-FDI-Otw-QAT'!AE212+'T1-FDI-Otw-KWT'!AE212</f>
        <v>0</v>
      </c>
      <c r="AF212" s="220">
        <f>'T1-FDI-Otw-UAE'!AF212+'T1-FDI-Otw-BHR'!AF212+'T1-FDI-Otw-KSA'!AF212+'T1-FDI-Otw-OMN'!AF212+'T1-FDI-Otw-QAT'!AF212+'T1-FDI-Otw-KWT'!AF212</f>
        <v>0</v>
      </c>
      <c r="AG212" s="220">
        <f>'T1-FDI-Otw-UAE'!AG212+'T1-FDI-Otw-BHR'!AG212+'T1-FDI-Otw-KSA'!AG212+'T1-FDI-Otw-OMN'!AG212+'T1-FDI-Otw-QAT'!AG212+'T1-FDI-Otw-KWT'!AG212</f>
        <v>0</v>
      </c>
      <c r="AH212" s="220">
        <f>'T1-FDI-Otw-UAE'!AH212+'T1-FDI-Otw-BHR'!AH212+'T1-FDI-Otw-KSA'!AH212+'T1-FDI-Otw-OMN'!AH212+'T1-FDI-Otw-QAT'!AH212+'T1-FDI-Otw-KWT'!AH212</f>
        <v>0</v>
      </c>
      <c r="AI212" s="220">
        <f>'T1-FDI-Otw-UAE'!AI212+'T1-FDI-Otw-BHR'!AI212+'T1-FDI-Otw-KSA'!AI212+'T1-FDI-Otw-OMN'!AI212+'T1-FDI-Otw-QAT'!AI212+'T1-FDI-Otw-KWT'!AI212</f>
        <v>0</v>
      </c>
      <c r="AJ212" s="220">
        <f>'T1-FDI-Otw-UAE'!AJ212+'T1-FDI-Otw-BHR'!AJ212+'T1-FDI-Otw-KSA'!AJ212+'T1-FDI-Otw-OMN'!AJ212+'T1-FDI-Otw-QAT'!AJ212+'T1-FDI-Otw-KWT'!AJ212</f>
        <v>0</v>
      </c>
      <c r="AK212" s="220">
        <f>'T1-FDI-Otw-UAE'!AK212+'T1-FDI-Otw-BHR'!AK212+'T1-FDI-Otw-KSA'!AK212+'T1-FDI-Otw-OMN'!AK212+'T1-FDI-Otw-QAT'!AK212+'T1-FDI-Otw-KWT'!AK212</f>
        <v>0</v>
      </c>
      <c r="AL212" s="220">
        <f>'T1-FDI-Otw-UAE'!AL212+'T1-FDI-Otw-BHR'!AL212+'T1-FDI-Otw-KSA'!AL212+'T1-FDI-Otw-OMN'!AL212+'T1-FDI-Otw-QAT'!AL212+'T1-FDI-Otw-KWT'!AL212</f>
        <v>0</v>
      </c>
      <c r="AP212" s="206"/>
    </row>
    <row r="213" spans="1:42" x14ac:dyDescent="0.25">
      <c r="A213" s="236" t="str">
        <f t="shared" si="3"/>
        <v>Kuwait</v>
      </c>
      <c r="B213" s="206" t="s">
        <v>34</v>
      </c>
      <c r="C213" s="206" t="s">
        <v>33</v>
      </c>
      <c r="D213" s="222" t="s">
        <v>201</v>
      </c>
      <c r="E213">
        <v>732</v>
      </c>
      <c r="F213" s="225" t="s">
        <v>201</v>
      </c>
      <c r="G213" s="132" t="s">
        <v>200</v>
      </c>
      <c r="H213" s="224" t="s">
        <v>199</v>
      </c>
      <c r="I213" s="223" t="s">
        <v>198</v>
      </c>
      <c r="J213" s="212" t="s">
        <v>36</v>
      </c>
      <c r="K213" s="206" t="s">
        <v>36</v>
      </c>
      <c r="L213" s="206" t="s">
        <v>36</v>
      </c>
      <c r="M213" s="206" t="s">
        <v>3651</v>
      </c>
      <c r="N213" s="206">
        <v>15</v>
      </c>
      <c r="O213" s="206" t="s">
        <v>3652</v>
      </c>
      <c r="P213" s="287"/>
      <c r="Q213" s="287"/>
      <c r="R213" s="287"/>
      <c r="S213" s="287"/>
      <c r="T213" s="287"/>
      <c r="U213" s="287"/>
      <c r="V213" s="287"/>
      <c r="W213" s="287"/>
      <c r="X213" s="287"/>
      <c r="Y213" s="220">
        <f>'T1-FDI-Otw-UAE'!Y213+'T1-FDI-Otw-BHR'!Y213+'T1-FDI-Otw-KSA'!Y213+'T1-FDI-Otw-OMN'!Y213+'T1-FDI-Otw-QAT'!Y213+'T1-FDI-Otw-KWT'!Y213</f>
        <v>660.90797470000007</v>
      </c>
      <c r="Z213" s="220">
        <f>'T1-FDI-Otw-UAE'!Z213+'T1-FDI-Otw-BHR'!Z213+'T1-FDI-Otw-KSA'!Z213+'T1-FDI-Otw-OMN'!Z213+'T1-FDI-Otw-QAT'!Z213+'T1-FDI-Otw-KWT'!Z213</f>
        <v>2482.7471879999998</v>
      </c>
      <c r="AA213" s="220">
        <f>'T1-FDI-Otw-UAE'!AA213+'T1-FDI-Otw-BHR'!AA213+'T1-FDI-Otw-KSA'!AA213+'T1-FDI-Otw-OMN'!AA213+'T1-FDI-Otw-QAT'!AA213+'T1-FDI-Otw-KWT'!AA213</f>
        <v>867.97797609999998</v>
      </c>
      <c r="AB213" s="220">
        <f>'T1-FDI-Otw-UAE'!AB213+'T1-FDI-Otw-BHR'!AB213+'T1-FDI-Otw-KSA'!AB213+'T1-FDI-Otw-OMN'!AB213+'T1-FDI-Otw-QAT'!AB213+'T1-FDI-Otw-KWT'!AB213</f>
        <v>1196.5358450000001</v>
      </c>
      <c r="AC213" s="220">
        <f>'T1-FDI-Otw-UAE'!AC213+'T1-FDI-Otw-BHR'!AC213+'T1-FDI-Otw-KSA'!AC213+'T1-FDI-Otw-OMN'!AC213+'T1-FDI-Otw-QAT'!AC213+'T1-FDI-Otw-KWT'!AC213</f>
        <v>1275.4930509999999</v>
      </c>
      <c r="AD213" s="220">
        <f>'T1-FDI-Otw-UAE'!AD213+'T1-FDI-Otw-BHR'!AD213+'T1-FDI-Otw-KSA'!AD213+'T1-FDI-Otw-OMN'!AD213+'T1-FDI-Otw-QAT'!AD213+'T1-FDI-Otw-KWT'!AD213</f>
        <v>1421.2854830000001</v>
      </c>
      <c r="AE213" s="220">
        <f>'T1-FDI-Otw-UAE'!AE213+'T1-FDI-Otw-BHR'!AE213+'T1-FDI-Otw-KSA'!AE213+'T1-FDI-Otw-OMN'!AE213+'T1-FDI-Otw-QAT'!AE213+'T1-FDI-Otw-KWT'!AE213</f>
        <v>1048.7297140000001</v>
      </c>
      <c r="AF213" s="220">
        <f>'T1-FDI-Otw-UAE'!AF213+'T1-FDI-Otw-BHR'!AF213+'T1-FDI-Otw-KSA'!AF213+'T1-FDI-Otw-OMN'!AF213+'T1-FDI-Otw-QAT'!AF213+'T1-FDI-Otw-KWT'!AF213</f>
        <v>-292.98383150000001</v>
      </c>
      <c r="AG213" s="220">
        <f>'T1-FDI-Otw-UAE'!AG213+'T1-FDI-Otw-BHR'!AG213+'T1-FDI-Otw-KSA'!AG213+'T1-FDI-Otw-OMN'!AG213+'T1-FDI-Otw-QAT'!AG213+'T1-FDI-Otw-KWT'!AG213</f>
        <v>-481.67605170000002</v>
      </c>
      <c r="AH213" s="220">
        <f>'T1-FDI-Otw-UAE'!AH213+'T1-FDI-Otw-BHR'!AH213+'T1-FDI-Otw-KSA'!AH213+'T1-FDI-Otw-OMN'!AH213+'T1-FDI-Otw-QAT'!AH213+'T1-FDI-Otw-KWT'!AH213</f>
        <v>-944.24641739999993</v>
      </c>
      <c r="AI213" s="220">
        <f>'T1-FDI-Otw-UAE'!AI213+'T1-FDI-Otw-BHR'!AI213+'T1-FDI-Otw-KSA'!AI213+'T1-FDI-Otw-OMN'!AI213+'T1-FDI-Otw-QAT'!AI213+'T1-FDI-Otw-KWT'!AI213</f>
        <v>-891.66144199999997</v>
      </c>
      <c r="AJ213" s="220">
        <f>'T1-FDI-Otw-UAE'!AJ213+'T1-FDI-Otw-BHR'!AJ213+'T1-FDI-Otw-KSA'!AJ213+'T1-FDI-Otw-OMN'!AJ213+'T1-FDI-Otw-QAT'!AJ213+'T1-FDI-Otw-KWT'!AJ213</f>
        <v>-896.52173909999999</v>
      </c>
      <c r="AK213" s="220">
        <f>'T1-FDI-Otw-UAE'!AK213+'T1-FDI-Otw-BHR'!AK213+'T1-FDI-Otw-KSA'!AK213+'T1-FDI-Otw-OMN'!AK213+'T1-FDI-Otw-QAT'!AK213+'T1-FDI-Otw-KWT'!AK213</f>
        <v>-1202.7636359999999</v>
      </c>
      <c r="AL213" s="220">
        <f>'T1-FDI-Otw-UAE'!AL213+'T1-FDI-Otw-BHR'!AL213+'T1-FDI-Otw-KSA'!AL213+'T1-FDI-Otw-OMN'!AL213+'T1-FDI-Otw-QAT'!AL213+'T1-FDI-Otw-KWT'!AL213</f>
        <v>-118.95115179999999</v>
      </c>
      <c r="AP213" s="206"/>
    </row>
    <row r="214" spans="1:42" x14ac:dyDescent="0.25">
      <c r="A214" s="236" t="str">
        <f t="shared" si="3"/>
        <v>Kuwait</v>
      </c>
      <c r="B214" s="206" t="s">
        <v>34</v>
      </c>
      <c r="C214" s="206" t="s">
        <v>33</v>
      </c>
      <c r="D214" s="222" t="s">
        <v>197</v>
      </c>
      <c r="E214">
        <v>366</v>
      </c>
      <c r="F214" s="225" t="s">
        <v>197</v>
      </c>
      <c r="G214" s="132" t="s">
        <v>196</v>
      </c>
      <c r="H214" s="224" t="s">
        <v>195</v>
      </c>
      <c r="I214" s="223" t="s">
        <v>194</v>
      </c>
      <c r="J214" s="212" t="s">
        <v>36</v>
      </c>
      <c r="K214" s="206" t="s">
        <v>3660</v>
      </c>
      <c r="L214" s="206">
        <v>5</v>
      </c>
      <c r="M214" s="206" t="s">
        <v>3658</v>
      </c>
      <c r="N214" s="206">
        <v>419</v>
      </c>
      <c r="O214" s="206" t="s">
        <v>3659</v>
      </c>
      <c r="P214" s="287"/>
      <c r="Q214" s="287"/>
      <c r="R214" s="287"/>
      <c r="S214" s="287"/>
      <c r="T214" s="287"/>
      <c r="U214" s="287"/>
      <c r="V214" s="287"/>
      <c r="W214" s="287"/>
      <c r="X214" s="287"/>
      <c r="Y214" s="220">
        <f>'T1-FDI-Otw-UAE'!Y214+'T1-FDI-Otw-BHR'!Y214+'T1-FDI-Otw-KSA'!Y214+'T1-FDI-Otw-OMN'!Y214+'T1-FDI-Otw-QAT'!Y214+'T1-FDI-Otw-KWT'!Y214</f>
        <v>0</v>
      </c>
      <c r="Z214" s="220">
        <f>'T1-FDI-Otw-UAE'!Z214+'T1-FDI-Otw-BHR'!Z214+'T1-FDI-Otw-KSA'!Z214+'T1-FDI-Otw-OMN'!Z214+'T1-FDI-Otw-QAT'!Z214+'T1-FDI-Otw-KWT'!Z214</f>
        <v>0</v>
      </c>
      <c r="AA214" s="220">
        <f>'T1-FDI-Otw-UAE'!AA214+'T1-FDI-Otw-BHR'!AA214+'T1-FDI-Otw-KSA'!AA214+'T1-FDI-Otw-OMN'!AA214+'T1-FDI-Otw-QAT'!AA214+'T1-FDI-Otw-KWT'!AA214</f>
        <v>0</v>
      </c>
      <c r="AB214" s="220">
        <f>'T1-FDI-Otw-UAE'!AB214+'T1-FDI-Otw-BHR'!AB214+'T1-FDI-Otw-KSA'!AB214+'T1-FDI-Otw-OMN'!AB214+'T1-FDI-Otw-QAT'!AB214+'T1-FDI-Otw-KWT'!AB214</f>
        <v>0</v>
      </c>
      <c r="AC214" s="220">
        <f>'T1-FDI-Otw-UAE'!AC214+'T1-FDI-Otw-BHR'!AC214+'T1-FDI-Otw-KSA'!AC214+'T1-FDI-Otw-OMN'!AC214+'T1-FDI-Otw-QAT'!AC214+'T1-FDI-Otw-KWT'!AC214</f>
        <v>0</v>
      </c>
      <c r="AD214" s="220">
        <f>'T1-FDI-Otw-UAE'!AD214+'T1-FDI-Otw-BHR'!AD214+'T1-FDI-Otw-KSA'!AD214+'T1-FDI-Otw-OMN'!AD214+'T1-FDI-Otw-QAT'!AD214+'T1-FDI-Otw-KWT'!AD214</f>
        <v>0</v>
      </c>
      <c r="AE214" s="220">
        <f>'T1-FDI-Otw-UAE'!AE214+'T1-FDI-Otw-BHR'!AE214+'T1-FDI-Otw-KSA'!AE214+'T1-FDI-Otw-OMN'!AE214+'T1-FDI-Otw-QAT'!AE214+'T1-FDI-Otw-KWT'!AE214</f>
        <v>0</v>
      </c>
      <c r="AF214" s="220">
        <f>'T1-FDI-Otw-UAE'!AF214+'T1-FDI-Otw-BHR'!AF214+'T1-FDI-Otw-KSA'!AF214+'T1-FDI-Otw-OMN'!AF214+'T1-FDI-Otw-QAT'!AF214+'T1-FDI-Otw-KWT'!AF214</f>
        <v>0</v>
      </c>
      <c r="AG214" s="220">
        <f>'T1-FDI-Otw-UAE'!AG214+'T1-FDI-Otw-BHR'!AG214+'T1-FDI-Otw-KSA'!AG214+'T1-FDI-Otw-OMN'!AG214+'T1-FDI-Otw-QAT'!AG214+'T1-FDI-Otw-KWT'!AG214</f>
        <v>0</v>
      </c>
      <c r="AH214" s="220">
        <f>'T1-FDI-Otw-UAE'!AH214+'T1-FDI-Otw-BHR'!AH214+'T1-FDI-Otw-KSA'!AH214+'T1-FDI-Otw-OMN'!AH214+'T1-FDI-Otw-QAT'!AH214+'T1-FDI-Otw-KWT'!AH214</f>
        <v>0</v>
      </c>
      <c r="AI214" s="220">
        <f>'T1-FDI-Otw-UAE'!AI214+'T1-FDI-Otw-BHR'!AI214+'T1-FDI-Otw-KSA'!AI214+'T1-FDI-Otw-OMN'!AI214+'T1-FDI-Otw-QAT'!AI214+'T1-FDI-Otw-KWT'!AI214</f>
        <v>0</v>
      </c>
      <c r="AJ214" s="220">
        <f>'T1-FDI-Otw-UAE'!AJ214+'T1-FDI-Otw-BHR'!AJ214+'T1-FDI-Otw-KSA'!AJ214+'T1-FDI-Otw-OMN'!AJ214+'T1-FDI-Otw-QAT'!AJ214+'T1-FDI-Otw-KWT'!AJ214</f>
        <v>0</v>
      </c>
      <c r="AK214" s="220">
        <f>'T1-FDI-Otw-UAE'!AK214+'T1-FDI-Otw-BHR'!AK214+'T1-FDI-Otw-KSA'!AK214+'T1-FDI-Otw-OMN'!AK214+'T1-FDI-Otw-QAT'!AK214+'T1-FDI-Otw-KWT'!AK214</f>
        <v>0</v>
      </c>
      <c r="AL214" s="220">
        <f>'T1-FDI-Otw-UAE'!AL214+'T1-FDI-Otw-BHR'!AL214+'T1-FDI-Otw-KSA'!AL214+'T1-FDI-Otw-OMN'!AL214+'T1-FDI-Otw-QAT'!AL214+'T1-FDI-Otw-KWT'!AL214</f>
        <v>0</v>
      </c>
      <c r="AP214" s="206"/>
    </row>
    <row r="215" spans="1:42" x14ac:dyDescent="0.25">
      <c r="A215" s="236" t="str">
        <f t="shared" si="3"/>
        <v>Kuwait</v>
      </c>
      <c r="B215" s="206" t="s">
        <v>34</v>
      </c>
      <c r="C215" s="206" t="s">
        <v>33</v>
      </c>
      <c r="D215" s="222" t="s">
        <v>193</v>
      </c>
      <c r="E215">
        <v>144</v>
      </c>
      <c r="F215" s="225" t="s">
        <v>193</v>
      </c>
      <c r="G215" s="132" t="s">
        <v>192</v>
      </c>
      <c r="H215" s="224" t="s">
        <v>191</v>
      </c>
      <c r="I215" s="223" t="s">
        <v>190</v>
      </c>
      <c r="J215" s="212" t="s">
        <v>31</v>
      </c>
      <c r="K215" s="206" t="s">
        <v>36</v>
      </c>
      <c r="L215" s="206" t="s">
        <v>36</v>
      </c>
      <c r="M215" s="206" t="s">
        <v>3671</v>
      </c>
      <c r="N215" s="206">
        <v>154</v>
      </c>
      <c r="O215" s="206" t="s">
        <v>3650</v>
      </c>
      <c r="P215" s="287"/>
      <c r="Q215" s="287"/>
      <c r="R215" s="287"/>
      <c r="S215" s="287"/>
      <c r="T215" s="287"/>
      <c r="U215" s="287"/>
      <c r="V215" s="287"/>
      <c r="W215" s="287"/>
      <c r="X215" s="287"/>
      <c r="Y215" s="220">
        <f>'T1-FDI-Otw-UAE'!Y215+'T1-FDI-Otw-BHR'!Y215+'T1-FDI-Otw-KSA'!Y215+'T1-FDI-Otw-OMN'!Y215+'T1-FDI-Otw-QAT'!Y215+'T1-FDI-Otw-KWT'!Y215</f>
        <v>0</v>
      </c>
      <c r="Z215" s="220">
        <f>'T1-FDI-Otw-UAE'!Z215+'T1-FDI-Otw-BHR'!Z215+'T1-FDI-Otw-KSA'!Z215+'T1-FDI-Otw-OMN'!Z215+'T1-FDI-Otw-QAT'!Z215+'T1-FDI-Otw-KWT'!Z215</f>
        <v>0</v>
      </c>
      <c r="AA215" s="220">
        <f>'T1-FDI-Otw-UAE'!AA215+'T1-FDI-Otw-BHR'!AA215+'T1-FDI-Otw-KSA'!AA215+'T1-FDI-Otw-OMN'!AA215+'T1-FDI-Otw-QAT'!AA215+'T1-FDI-Otw-KWT'!AA215</f>
        <v>64.898296959999996</v>
      </c>
      <c r="AB215" s="220">
        <f>'T1-FDI-Otw-UAE'!AB215+'T1-FDI-Otw-BHR'!AB215+'T1-FDI-Otw-KSA'!AB215+'T1-FDI-Otw-OMN'!AB215+'T1-FDI-Otw-QAT'!AB215+'T1-FDI-Otw-KWT'!AB215</f>
        <v>0</v>
      </c>
      <c r="AC215" s="220">
        <f>'T1-FDI-Otw-UAE'!AC215+'T1-FDI-Otw-BHR'!AC215+'T1-FDI-Otw-KSA'!AC215+'T1-FDI-Otw-OMN'!AC215+'T1-FDI-Otw-QAT'!AC215+'T1-FDI-Otw-KWT'!AC215</f>
        <v>-25.530060089999999</v>
      </c>
      <c r="AD215" s="220">
        <f>'T1-FDI-Otw-UAE'!AD215+'T1-FDI-Otw-BHR'!AD215+'T1-FDI-Otw-KSA'!AD215+'T1-FDI-Otw-OMN'!AD215+'T1-FDI-Otw-QAT'!AD215+'T1-FDI-Otw-KWT'!AD215</f>
        <v>-15.252177960000001</v>
      </c>
      <c r="AE215" s="220">
        <f>'T1-FDI-Otw-UAE'!AE215+'T1-FDI-Otw-BHR'!AE215+'T1-FDI-Otw-KSA'!AE215+'T1-FDI-Otw-OMN'!AE215+'T1-FDI-Otw-QAT'!AE215+'T1-FDI-Otw-KWT'!AE215</f>
        <v>-41.109847409999993</v>
      </c>
      <c r="AF215" s="220">
        <f>'T1-FDI-Otw-UAE'!AF215+'T1-FDI-Otw-BHR'!AF215+'T1-FDI-Otw-KSA'!AF215+'T1-FDI-Otw-OMN'!AF215+'T1-FDI-Otw-QAT'!AF215+'T1-FDI-Otw-KWT'!AF215</f>
        <v>0</v>
      </c>
      <c r="AG215" s="220">
        <f>'T1-FDI-Otw-UAE'!AG215+'T1-FDI-Otw-BHR'!AG215+'T1-FDI-Otw-KSA'!AG215+'T1-FDI-Otw-OMN'!AG215+'T1-FDI-Otw-QAT'!AG215+'T1-FDI-Otw-KWT'!AG215</f>
        <v>0</v>
      </c>
      <c r="AH215" s="220">
        <f>'T1-FDI-Otw-UAE'!AH215+'T1-FDI-Otw-BHR'!AH215+'T1-FDI-Otw-KSA'!AH215+'T1-FDI-Otw-OMN'!AH215+'T1-FDI-Otw-QAT'!AH215+'T1-FDI-Otw-KWT'!AH215</f>
        <v>0</v>
      </c>
      <c r="AI215" s="220">
        <f>'T1-FDI-Otw-UAE'!AI215+'T1-FDI-Otw-BHR'!AI215+'T1-FDI-Otw-KSA'!AI215+'T1-FDI-Otw-OMN'!AI215+'T1-FDI-Otw-QAT'!AI215+'T1-FDI-Otw-KWT'!AI215</f>
        <v>-61.402471150000004</v>
      </c>
      <c r="AJ215" s="220">
        <f>'T1-FDI-Otw-UAE'!AJ215+'T1-FDI-Otw-BHR'!AJ215+'T1-FDI-Otw-KSA'!AJ215+'T1-FDI-Otw-OMN'!AJ215+'T1-FDI-Otw-QAT'!AJ215+'T1-FDI-Otw-KWT'!AJ215</f>
        <v>0</v>
      </c>
      <c r="AK215" s="220">
        <f>'T1-FDI-Otw-UAE'!AK215+'T1-FDI-Otw-BHR'!AK215+'T1-FDI-Otw-KSA'!AK215+'T1-FDI-Otw-OMN'!AK215+'T1-FDI-Otw-QAT'!AK215+'T1-FDI-Otw-KWT'!AK215</f>
        <v>206.9018931</v>
      </c>
      <c r="AL215" s="220">
        <f>'T1-FDI-Otw-UAE'!AL215+'T1-FDI-Otw-BHR'!AL215+'T1-FDI-Otw-KSA'!AL215+'T1-FDI-Otw-OMN'!AL215+'T1-FDI-Otw-QAT'!AL215+'T1-FDI-Otw-KWT'!AL215</f>
        <v>0</v>
      </c>
      <c r="AP215" s="206"/>
    </row>
    <row r="216" spans="1:42" x14ac:dyDescent="0.25">
      <c r="A216" s="236" t="str">
        <f t="shared" si="3"/>
        <v>Kuwait</v>
      </c>
      <c r="B216" s="206" t="s">
        <v>34</v>
      </c>
      <c r="C216" s="206" t="s">
        <v>33</v>
      </c>
      <c r="D216" s="222" t="s">
        <v>189</v>
      </c>
      <c r="E216">
        <v>146</v>
      </c>
      <c r="F216" s="225" t="s">
        <v>189</v>
      </c>
      <c r="G216" s="132" t="s">
        <v>188</v>
      </c>
      <c r="H216" s="224" t="s">
        <v>187</v>
      </c>
      <c r="I216" s="223" t="s">
        <v>186</v>
      </c>
      <c r="J216" s="212" t="s">
        <v>36</v>
      </c>
      <c r="K216" s="206" t="s">
        <v>36</v>
      </c>
      <c r="L216" s="206" t="s">
        <v>36</v>
      </c>
      <c r="M216" s="206" t="s">
        <v>3662</v>
      </c>
      <c r="N216" s="206">
        <v>155</v>
      </c>
      <c r="O216" s="206" t="s">
        <v>3650</v>
      </c>
      <c r="P216" s="287"/>
      <c r="Q216" s="287"/>
      <c r="R216" s="287"/>
      <c r="S216" s="287"/>
      <c r="T216" s="287"/>
      <c r="U216" s="287"/>
      <c r="V216" s="287"/>
      <c r="W216" s="287"/>
      <c r="X216" s="287"/>
      <c r="Y216" s="220">
        <f>'T1-FDI-Otw-UAE'!Y216+'T1-FDI-Otw-BHR'!Y216+'T1-FDI-Otw-KSA'!Y216+'T1-FDI-Otw-OMN'!Y216+'T1-FDI-Otw-QAT'!Y216+'T1-FDI-Otw-KWT'!Y216</f>
        <v>59.870169140000002</v>
      </c>
      <c r="Z216" s="220">
        <f>'T1-FDI-Otw-UAE'!Z216+'T1-FDI-Otw-BHR'!Z216+'T1-FDI-Otw-KSA'!Z216+'T1-FDI-Otw-OMN'!Z216+'T1-FDI-Otw-QAT'!Z216+'T1-FDI-Otw-KWT'!Z216</f>
        <v>0</v>
      </c>
      <c r="AA216" s="220">
        <f>'T1-FDI-Otw-UAE'!AA216+'T1-FDI-Otw-BHR'!AA216+'T1-FDI-Otw-KSA'!AA216+'T1-FDI-Otw-OMN'!AA216+'T1-FDI-Otw-QAT'!AA216+'T1-FDI-Otw-KWT'!AA216</f>
        <v>0</v>
      </c>
      <c r="AB216" s="220">
        <f>'T1-FDI-Otw-UAE'!AB216+'T1-FDI-Otw-BHR'!AB216+'T1-FDI-Otw-KSA'!AB216+'T1-FDI-Otw-OMN'!AB216+'T1-FDI-Otw-QAT'!AB216+'T1-FDI-Otw-KWT'!AB216</f>
        <v>0</v>
      </c>
      <c r="AC216" s="220">
        <f>'T1-FDI-Otw-UAE'!AC216+'T1-FDI-Otw-BHR'!AC216+'T1-FDI-Otw-KSA'!AC216+'T1-FDI-Otw-OMN'!AC216+'T1-FDI-Otw-QAT'!AC216+'T1-FDI-Otw-KWT'!AC216</f>
        <v>0</v>
      </c>
      <c r="AD216" s="220">
        <f>'T1-FDI-Otw-UAE'!AD216+'T1-FDI-Otw-BHR'!AD216+'T1-FDI-Otw-KSA'!AD216+'T1-FDI-Otw-OMN'!AD216+'T1-FDI-Otw-QAT'!AD216+'T1-FDI-Otw-KWT'!AD216</f>
        <v>0</v>
      </c>
      <c r="AE216" s="220">
        <f>'T1-FDI-Otw-UAE'!AE216+'T1-FDI-Otw-BHR'!AE216+'T1-FDI-Otw-KSA'!AE216+'T1-FDI-Otw-OMN'!AE216+'T1-FDI-Otw-QAT'!AE216+'T1-FDI-Otw-KWT'!AE216</f>
        <v>42.866243900000001</v>
      </c>
      <c r="AF216" s="220">
        <f>'T1-FDI-Otw-UAE'!AF216+'T1-FDI-Otw-BHR'!AF216+'T1-FDI-Otw-KSA'!AF216+'T1-FDI-Otw-OMN'!AF216+'T1-FDI-Otw-QAT'!AF216+'T1-FDI-Otw-KWT'!AF216</f>
        <v>43.005930099620002</v>
      </c>
      <c r="AG216" s="220">
        <f>'T1-FDI-Otw-UAE'!AG216+'T1-FDI-Otw-BHR'!AG216+'T1-FDI-Otw-KSA'!AG216+'T1-FDI-Otw-OMN'!AG216+'T1-FDI-Otw-QAT'!AG216+'T1-FDI-Otw-KWT'!AG216</f>
        <v>43.4073414</v>
      </c>
      <c r="AH216" s="220">
        <f>'T1-FDI-Otw-UAE'!AH216+'T1-FDI-Otw-BHR'!AH216+'T1-FDI-Otw-KSA'!AH216+'T1-FDI-Otw-OMN'!AH216+'T1-FDI-Otw-QAT'!AH216+'T1-FDI-Otw-KWT'!AH216</f>
        <v>0</v>
      </c>
      <c r="AI216" s="220">
        <f>'T1-FDI-Otw-UAE'!AI216+'T1-FDI-Otw-BHR'!AI216+'T1-FDI-Otw-KSA'!AI216+'T1-FDI-Otw-OMN'!AI216+'T1-FDI-Otw-QAT'!AI216+'T1-FDI-Otw-KWT'!AI216</f>
        <v>0</v>
      </c>
      <c r="AJ216" s="220">
        <f>'T1-FDI-Otw-UAE'!AJ216+'T1-FDI-Otw-BHR'!AJ216+'T1-FDI-Otw-KSA'!AJ216+'T1-FDI-Otw-OMN'!AJ216+'T1-FDI-Otw-QAT'!AJ216+'T1-FDI-Otw-KWT'!AJ216</f>
        <v>80.31291173000001</v>
      </c>
      <c r="AK216" s="220">
        <f>'T1-FDI-Otw-UAE'!AK216+'T1-FDI-Otw-BHR'!AK216+'T1-FDI-Otw-KSA'!AK216+'T1-FDI-Otw-OMN'!AK216+'T1-FDI-Otw-QAT'!AK216+'T1-FDI-Otw-KWT'!AK216</f>
        <v>74.476033060000006</v>
      </c>
      <c r="AL216" s="220">
        <f>'T1-FDI-Otw-UAE'!AL216+'T1-FDI-Otw-BHR'!AL216+'T1-FDI-Otw-KSA'!AL216+'T1-FDI-Otw-OMN'!AL216+'T1-FDI-Otw-QAT'!AL216+'T1-FDI-Otw-KWT'!AL216</f>
        <v>76.438490439999995</v>
      </c>
      <c r="AP216" s="206"/>
    </row>
    <row r="217" spans="1:42" x14ac:dyDescent="0.25">
      <c r="A217" s="236" t="str">
        <f t="shared" si="3"/>
        <v>Kuwait</v>
      </c>
      <c r="B217" s="206" t="s">
        <v>34</v>
      </c>
      <c r="C217" s="206" t="s">
        <v>33</v>
      </c>
      <c r="D217" s="222" t="s">
        <v>185</v>
      </c>
      <c r="E217">
        <v>463</v>
      </c>
      <c r="F217" s="225" t="s">
        <v>184</v>
      </c>
      <c r="G217" s="132" t="s">
        <v>183</v>
      </c>
      <c r="H217" s="224" t="s">
        <v>182</v>
      </c>
      <c r="I217" s="223" t="s">
        <v>181</v>
      </c>
      <c r="J217" s="212" t="s">
        <v>36</v>
      </c>
      <c r="K217" s="206" t="s">
        <v>36</v>
      </c>
      <c r="L217" s="206" t="s">
        <v>36</v>
      </c>
      <c r="M217" s="206" t="s">
        <v>3646</v>
      </c>
      <c r="N217" s="206">
        <v>145</v>
      </c>
      <c r="O217" s="206" t="s">
        <v>3647</v>
      </c>
      <c r="P217" s="287"/>
      <c r="Q217" s="287"/>
      <c r="R217" s="287"/>
      <c r="S217" s="287"/>
      <c r="T217" s="287"/>
      <c r="U217" s="287"/>
      <c r="V217" s="287"/>
      <c r="W217" s="287"/>
      <c r="X217" s="287"/>
      <c r="Y217" s="220">
        <f>'T1-FDI-Otw-UAE'!Y217+'T1-FDI-Otw-BHR'!Y217+'T1-FDI-Otw-KSA'!Y217+'T1-FDI-Otw-OMN'!Y217+'T1-FDI-Otw-QAT'!Y217+'T1-FDI-Otw-KWT'!Y217</f>
        <v>34.340314659999997</v>
      </c>
      <c r="Z217" s="220">
        <f>'T1-FDI-Otw-UAE'!Z217+'T1-FDI-Otw-BHR'!Z217+'T1-FDI-Otw-KSA'!Z217+'T1-FDI-Otw-OMN'!Z217+'T1-FDI-Otw-QAT'!Z217+'T1-FDI-Otw-KWT'!Z217</f>
        <v>57.83110121</v>
      </c>
      <c r="AA217" s="220">
        <f>'T1-FDI-Otw-UAE'!AA217+'T1-FDI-Otw-BHR'!AA217+'T1-FDI-Otw-KSA'!AA217+'T1-FDI-Otw-OMN'!AA217+'T1-FDI-Otw-QAT'!AA217+'T1-FDI-Otw-KWT'!AA217</f>
        <v>60.798800409999998</v>
      </c>
      <c r="AB217" s="220">
        <f>'T1-FDI-Otw-UAE'!AB217+'T1-FDI-Otw-BHR'!AB217+'T1-FDI-Otw-KSA'!AB217+'T1-FDI-Otw-OMN'!AB217+'T1-FDI-Otw-QAT'!AB217+'T1-FDI-Otw-KWT'!AB217</f>
        <v>21.127375199999999</v>
      </c>
      <c r="AC217" s="220">
        <f>'T1-FDI-Otw-UAE'!AC217+'T1-FDI-Otw-BHR'!AC217+'T1-FDI-Otw-KSA'!AC217+'T1-FDI-Otw-OMN'!AC217+'T1-FDI-Otw-QAT'!AC217+'T1-FDI-Otw-KWT'!AC217</f>
        <v>1.4111089999999999</v>
      </c>
      <c r="AD217" s="220">
        <f>'T1-FDI-Otw-UAE'!AD217+'T1-FDI-Otw-BHR'!AD217+'T1-FDI-Otw-KSA'!AD217+'T1-FDI-Otw-OMN'!AD217+'T1-FDI-Otw-QAT'!AD217+'T1-FDI-Otw-KWT'!AD217</f>
        <v>1.1577866999999999</v>
      </c>
      <c r="AE217" s="220">
        <f>'T1-FDI-Otw-UAE'!AE217+'T1-FDI-Otw-BHR'!AE217+'T1-FDI-Otw-KSA'!AE217+'T1-FDI-Otw-OMN'!AE217+'T1-FDI-Otw-QAT'!AE217+'T1-FDI-Otw-KWT'!AE217</f>
        <v>1.1004966</v>
      </c>
      <c r="AF217" s="220">
        <f>'T1-FDI-Otw-UAE'!AF217+'T1-FDI-Otw-BHR'!AF217+'T1-FDI-Otw-KSA'!AF217+'T1-FDI-Otw-OMN'!AF217+'T1-FDI-Otw-QAT'!AF217+'T1-FDI-Otw-KWT'!AF217</f>
        <v>4.7584011106000004</v>
      </c>
      <c r="AG217" s="220">
        <f>'T1-FDI-Otw-UAE'!AG217+'T1-FDI-Otw-BHR'!AG217+'T1-FDI-Otw-KSA'!AG217+'T1-FDI-Otw-OMN'!AG217+'T1-FDI-Otw-QAT'!AG217+'T1-FDI-Otw-KWT'!AG217</f>
        <v>8.6288172549999995</v>
      </c>
      <c r="AH217" s="220">
        <f>'T1-FDI-Otw-UAE'!AH217+'T1-FDI-Otw-BHR'!AH217+'T1-FDI-Otw-KSA'!AH217+'T1-FDI-Otw-OMN'!AH217+'T1-FDI-Otw-QAT'!AH217+'T1-FDI-Otw-KWT'!AH217</f>
        <v>7.4089935760000003</v>
      </c>
      <c r="AI217" s="220">
        <f>'T1-FDI-Otw-UAE'!AI217+'T1-FDI-Otw-BHR'!AI217+'T1-FDI-Otw-KSA'!AI217+'T1-FDI-Otw-OMN'!AI217+'T1-FDI-Otw-QAT'!AI217+'T1-FDI-Otw-KWT'!AI217</f>
        <v>0</v>
      </c>
      <c r="AJ217" s="220">
        <f>'T1-FDI-Otw-UAE'!AJ217+'T1-FDI-Otw-BHR'!AJ217+'T1-FDI-Otw-KSA'!AJ217+'T1-FDI-Otw-OMN'!AJ217+'T1-FDI-Otw-QAT'!AJ217+'T1-FDI-Otw-KWT'!AJ217</f>
        <v>0</v>
      </c>
      <c r="AK217" s="220">
        <f>'T1-FDI-Otw-UAE'!AK217+'T1-FDI-Otw-BHR'!AK217+'T1-FDI-Otw-KSA'!AK217+'T1-FDI-Otw-OMN'!AK217+'T1-FDI-Otw-QAT'!AK217+'T1-FDI-Otw-KWT'!AK217</f>
        <v>0</v>
      </c>
      <c r="AL217" s="220">
        <f>'T1-FDI-Otw-UAE'!AL217+'T1-FDI-Otw-BHR'!AL217+'T1-FDI-Otw-KSA'!AL217+'T1-FDI-Otw-OMN'!AL217+'T1-FDI-Otw-QAT'!AL217+'T1-FDI-Otw-KWT'!AL217</f>
        <v>0</v>
      </c>
      <c r="AP217" s="206"/>
    </row>
    <row r="218" spans="1:42" x14ac:dyDescent="0.25">
      <c r="A218" s="236" t="str">
        <f t="shared" si="3"/>
        <v>Kuwait</v>
      </c>
      <c r="B218" s="206" t="s">
        <v>34</v>
      </c>
      <c r="C218" s="206" t="s">
        <v>33</v>
      </c>
      <c r="D218" s="222" t="s">
        <v>180</v>
      </c>
      <c r="E218">
        <v>528</v>
      </c>
      <c r="F218" s="228" t="s">
        <v>179</v>
      </c>
      <c r="G218" s="213">
        <v>158</v>
      </c>
      <c r="H218" s="227" t="s">
        <v>178</v>
      </c>
      <c r="I218" s="213" t="s">
        <v>177</v>
      </c>
      <c r="J218" s="212" t="s">
        <v>36</v>
      </c>
      <c r="K218" s="226" t="str">
        <f>K54</f>
        <v/>
      </c>
      <c r="L218" s="226" t="str">
        <f>L54</f>
        <v/>
      </c>
      <c r="M218" s="226" t="str">
        <f>M54</f>
        <v>Eastern Asia</v>
      </c>
      <c r="N218" s="226">
        <f>N54</f>
        <v>30</v>
      </c>
      <c r="O218" s="226" t="str">
        <f>O54</f>
        <v>Asia</v>
      </c>
      <c r="P218" s="287"/>
      <c r="Q218" s="287"/>
      <c r="R218" s="287"/>
      <c r="S218" s="287"/>
      <c r="T218" s="287"/>
      <c r="U218" s="287"/>
      <c r="V218" s="287"/>
      <c r="W218" s="287"/>
      <c r="X218" s="287"/>
      <c r="Y218" s="220">
        <f>'T1-FDI-Otw-UAE'!Y218+'T1-FDI-Otw-BHR'!Y218+'T1-FDI-Otw-KSA'!Y218+'T1-FDI-Otw-OMN'!Y218+'T1-FDI-Otw-QAT'!Y218+'T1-FDI-Otw-KWT'!Y218</f>
        <v>0</v>
      </c>
      <c r="Z218" s="220">
        <f>'T1-FDI-Otw-UAE'!Z218+'T1-FDI-Otw-BHR'!Z218+'T1-FDI-Otw-KSA'!Z218+'T1-FDI-Otw-OMN'!Z218+'T1-FDI-Otw-QAT'!Z218+'T1-FDI-Otw-KWT'!Z218</f>
        <v>0</v>
      </c>
      <c r="AA218" s="220">
        <f>'T1-FDI-Otw-UAE'!AA218+'T1-FDI-Otw-BHR'!AA218+'T1-FDI-Otw-KSA'!AA218+'T1-FDI-Otw-OMN'!AA218+'T1-FDI-Otw-QAT'!AA218+'T1-FDI-Otw-KWT'!AA218</f>
        <v>0</v>
      </c>
      <c r="AB218" s="220">
        <f>'T1-FDI-Otw-UAE'!AB218+'T1-FDI-Otw-BHR'!AB218+'T1-FDI-Otw-KSA'!AB218+'T1-FDI-Otw-OMN'!AB218+'T1-FDI-Otw-QAT'!AB218+'T1-FDI-Otw-KWT'!AB218</f>
        <v>0</v>
      </c>
      <c r="AC218" s="220">
        <f>'T1-FDI-Otw-UAE'!AC218+'T1-FDI-Otw-BHR'!AC218+'T1-FDI-Otw-KSA'!AC218+'T1-FDI-Otw-OMN'!AC218+'T1-FDI-Otw-QAT'!AC218+'T1-FDI-Otw-KWT'!AC218</f>
        <v>0</v>
      </c>
      <c r="AD218" s="220">
        <f>'T1-FDI-Otw-UAE'!AD218+'T1-FDI-Otw-BHR'!AD218+'T1-FDI-Otw-KSA'!AD218+'T1-FDI-Otw-OMN'!AD218+'T1-FDI-Otw-QAT'!AD218+'T1-FDI-Otw-KWT'!AD218</f>
        <v>0</v>
      </c>
      <c r="AE218" s="220">
        <f>'T1-FDI-Otw-UAE'!AE218+'T1-FDI-Otw-BHR'!AE218+'T1-FDI-Otw-KSA'!AE218+'T1-FDI-Otw-OMN'!AE218+'T1-FDI-Otw-QAT'!AE218+'T1-FDI-Otw-KWT'!AE218</f>
        <v>0</v>
      </c>
      <c r="AF218" s="220">
        <f>'T1-FDI-Otw-UAE'!AF218+'T1-FDI-Otw-BHR'!AF218+'T1-FDI-Otw-KSA'!AF218+'T1-FDI-Otw-OMN'!AF218+'T1-FDI-Otw-QAT'!AF218+'T1-FDI-Otw-KWT'!AF218</f>
        <v>0</v>
      </c>
      <c r="AG218" s="220">
        <f>'T1-FDI-Otw-UAE'!AG218+'T1-FDI-Otw-BHR'!AG218+'T1-FDI-Otw-KSA'!AG218+'T1-FDI-Otw-OMN'!AG218+'T1-FDI-Otw-QAT'!AG218+'T1-FDI-Otw-KWT'!AG218</f>
        <v>0</v>
      </c>
      <c r="AH218" s="220">
        <f>'T1-FDI-Otw-UAE'!AH218+'T1-FDI-Otw-BHR'!AH218+'T1-FDI-Otw-KSA'!AH218+'T1-FDI-Otw-OMN'!AH218+'T1-FDI-Otw-QAT'!AH218+'T1-FDI-Otw-KWT'!AH218</f>
        <v>0</v>
      </c>
      <c r="AI218" s="220">
        <f>'T1-FDI-Otw-UAE'!AI218+'T1-FDI-Otw-BHR'!AI218+'T1-FDI-Otw-KSA'!AI218+'T1-FDI-Otw-OMN'!AI218+'T1-FDI-Otw-QAT'!AI218+'T1-FDI-Otw-KWT'!AI218</f>
        <v>0</v>
      </c>
      <c r="AJ218" s="220">
        <f>'T1-FDI-Otw-UAE'!AJ218+'T1-FDI-Otw-BHR'!AJ218+'T1-FDI-Otw-KSA'!AJ218+'T1-FDI-Otw-OMN'!AJ218+'T1-FDI-Otw-QAT'!AJ218+'T1-FDI-Otw-KWT'!AJ218</f>
        <v>0</v>
      </c>
      <c r="AK218" s="220">
        <f>'T1-FDI-Otw-UAE'!AK218+'T1-FDI-Otw-BHR'!AK218+'T1-FDI-Otw-KSA'!AK218+'T1-FDI-Otw-OMN'!AK218+'T1-FDI-Otw-QAT'!AK218+'T1-FDI-Otw-KWT'!AK218</f>
        <v>0</v>
      </c>
      <c r="AL218" s="220">
        <f>'T1-FDI-Otw-UAE'!AL218+'T1-FDI-Otw-BHR'!AL218+'T1-FDI-Otw-KSA'!AL218+'T1-FDI-Otw-OMN'!AL218+'T1-FDI-Otw-QAT'!AL218+'T1-FDI-Otw-KWT'!AL218</f>
        <v>0</v>
      </c>
      <c r="AP218" s="226"/>
    </row>
    <row r="219" spans="1:42" x14ac:dyDescent="0.25">
      <c r="A219" s="236" t="str">
        <f t="shared" si="3"/>
        <v>Kuwait</v>
      </c>
      <c r="B219" s="206" t="s">
        <v>34</v>
      </c>
      <c r="C219" s="206" t="s">
        <v>33</v>
      </c>
      <c r="D219" s="222" t="s">
        <v>176</v>
      </c>
      <c r="E219">
        <v>923</v>
      </c>
      <c r="F219" s="225" t="s">
        <v>175</v>
      </c>
      <c r="G219" s="132" t="s">
        <v>174</v>
      </c>
      <c r="H219" s="224" t="s">
        <v>173</v>
      </c>
      <c r="I219" s="223" t="s">
        <v>172</v>
      </c>
      <c r="J219" s="212" t="s">
        <v>36</v>
      </c>
      <c r="K219" s="206" t="s">
        <v>36</v>
      </c>
      <c r="L219" s="206" t="s">
        <v>36</v>
      </c>
      <c r="M219" s="206" t="s">
        <v>3673</v>
      </c>
      <c r="N219" s="206">
        <v>143</v>
      </c>
      <c r="O219" s="206" t="s">
        <v>3647</v>
      </c>
      <c r="P219" s="287"/>
      <c r="Q219" s="287"/>
      <c r="R219" s="287"/>
      <c r="S219" s="287"/>
      <c r="T219" s="287"/>
      <c r="U219" s="287"/>
      <c r="V219" s="287"/>
      <c r="W219" s="287"/>
      <c r="X219" s="287"/>
      <c r="Y219" s="220">
        <f>'T1-FDI-Otw-UAE'!Y219+'T1-FDI-Otw-BHR'!Y219+'T1-FDI-Otw-KSA'!Y219+'T1-FDI-Otw-OMN'!Y219+'T1-FDI-Otw-QAT'!Y219+'T1-FDI-Otw-KWT'!Y219</f>
        <v>0</v>
      </c>
      <c r="Z219" s="220">
        <f>'T1-FDI-Otw-UAE'!Z219+'T1-FDI-Otw-BHR'!Z219+'T1-FDI-Otw-KSA'!Z219+'T1-FDI-Otw-OMN'!Z219+'T1-FDI-Otw-QAT'!Z219+'T1-FDI-Otw-KWT'!Z219</f>
        <v>0</v>
      </c>
      <c r="AA219" s="220">
        <f>'T1-FDI-Otw-UAE'!AA219+'T1-FDI-Otw-BHR'!AA219+'T1-FDI-Otw-KSA'!AA219+'T1-FDI-Otw-OMN'!AA219+'T1-FDI-Otw-QAT'!AA219+'T1-FDI-Otw-KWT'!AA219</f>
        <v>0</v>
      </c>
      <c r="AB219" s="220">
        <f>'T1-FDI-Otw-UAE'!AB219+'T1-FDI-Otw-BHR'!AB219+'T1-FDI-Otw-KSA'!AB219+'T1-FDI-Otw-OMN'!AB219+'T1-FDI-Otw-QAT'!AB219+'T1-FDI-Otw-KWT'!AB219</f>
        <v>0</v>
      </c>
      <c r="AC219" s="220">
        <f>'T1-FDI-Otw-UAE'!AC219+'T1-FDI-Otw-BHR'!AC219+'T1-FDI-Otw-KSA'!AC219+'T1-FDI-Otw-OMN'!AC219+'T1-FDI-Otw-QAT'!AC219+'T1-FDI-Otw-KWT'!AC219</f>
        <v>0</v>
      </c>
      <c r="AD219" s="220">
        <f>'T1-FDI-Otw-UAE'!AD219+'T1-FDI-Otw-BHR'!AD219+'T1-FDI-Otw-KSA'!AD219+'T1-FDI-Otw-OMN'!AD219+'T1-FDI-Otw-QAT'!AD219+'T1-FDI-Otw-KWT'!AD219</f>
        <v>0</v>
      </c>
      <c r="AE219" s="220">
        <f>'T1-FDI-Otw-UAE'!AE219+'T1-FDI-Otw-BHR'!AE219+'T1-FDI-Otw-KSA'!AE219+'T1-FDI-Otw-OMN'!AE219+'T1-FDI-Otw-QAT'!AE219+'T1-FDI-Otw-KWT'!AE219</f>
        <v>63.601170000000003</v>
      </c>
      <c r="AF219" s="220">
        <f>'T1-FDI-Otw-UAE'!AF219+'T1-FDI-Otw-BHR'!AF219+'T1-FDI-Otw-KSA'!AF219+'T1-FDI-Otw-OMN'!AF219+'T1-FDI-Otw-QAT'!AF219+'T1-FDI-Otw-KWT'!AF219</f>
        <v>64.129289999999997</v>
      </c>
      <c r="AG219" s="220">
        <f>'T1-FDI-Otw-UAE'!AG219+'T1-FDI-Otw-BHR'!AG219+'T1-FDI-Otw-KSA'!AG219+'T1-FDI-Otw-OMN'!AG219+'T1-FDI-Otw-QAT'!AG219+'T1-FDI-Otw-KWT'!AG219</f>
        <v>64.194289999999995</v>
      </c>
      <c r="AH219" s="220">
        <f>'T1-FDI-Otw-UAE'!AH219+'T1-FDI-Otw-BHR'!AH219+'T1-FDI-Otw-KSA'!AH219+'T1-FDI-Otw-OMN'!AH219+'T1-FDI-Otw-QAT'!AH219+'T1-FDI-Otw-KWT'!AH219</f>
        <v>65.320639999999997</v>
      </c>
      <c r="AI219" s="220">
        <f>'T1-FDI-Otw-UAE'!AI219+'T1-FDI-Otw-BHR'!AI219+'T1-FDI-Otw-KSA'!AI219+'T1-FDI-Otw-OMN'!AI219+'T1-FDI-Otw-QAT'!AI219+'T1-FDI-Otw-KWT'!AI219</f>
        <v>65.16131</v>
      </c>
      <c r="AJ219" s="220">
        <f>'T1-FDI-Otw-UAE'!AJ219+'T1-FDI-Otw-BHR'!AJ219+'T1-FDI-Otw-KSA'!AJ219+'T1-FDI-Otw-OMN'!AJ219+'T1-FDI-Otw-QAT'!AJ219+'T1-FDI-Otw-KWT'!AJ219</f>
        <v>64.948810000000009</v>
      </c>
      <c r="AK219" s="220">
        <f>'T1-FDI-Otw-UAE'!AK219+'T1-FDI-Otw-BHR'!AK219+'T1-FDI-Otw-KSA'!AK219+'T1-FDI-Otw-OMN'!AK219+'T1-FDI-Otw-QAT'!AK219+'T1-FDI-Otw-KWT'!AK219</f>
        <v>64.948890000000006</v>
      </c>
      <c r="AL219" s="220">
        <f>'T1-FDI-Otw-UAE'!AL219+'T1-FDI-Otw-BHR'!AL219+'T1-FDI-Otw-KSA'!AL219+'T1-FDI-Otw-OMN'!AL219+'T1-FDI-Otw-QAT'!AL219+'T1-FDI-Otw-KWT'!AL219</f>
        <v>67.823570000000004</v>
      </c>
      <c r="AP219" s="206"/>
    </row>
    <row r="220" spans="1:42" x14ac:dyDescent="0.25">
      <c r="A220" s="236" t="str">
        <f t="shared" si="3"/>
        <v>Kuwait</v>
      </c>
      <c r="B220" s="206" t="s">
        <v>34</v>
      </c>
      <c r="C220" s="206" t="s">
        <v>33</v>
      </c>
      <c r="D220" s="222" t="s">
        <v>171</v>
      </c>
      <c r="E220">
        <v>738</v>
      </c>
      <c r="F220" s="225" t="s">
        <v>170</v>
      </c>
      <c r="G220" s="132" t="s">
        <v>169</v>
      </c>
      <c r="H220" s="224" t="s">
        <v>168</v>
      </c>
      <c r="I220" s="223" t="s">
        <v>167</v>
      </c>
      <c r="J220" s="212" t="s">
        <v>36</v>
      </c>
      <c r="K220" s="206" t="s">
        <v>3668</v>
      </c>
      <c r="L220" s="206">
        <v>14</v>
      </c>
      <c r="M220" s="206" t="s">
        <v>3656</v>
      </c>
      <c r="N220" s="206">
        <v>202</v>
      </c>
      <c r="O220" s="206" t="s">
        <v>3652</v>
      </c>
      <c r="P220" s="287"/>
      <c r="Q220" s="287"/>
      <c r="R220" s="287"/>
      <c r="S220" s="287"/>
      <c r="T220" s="287"/>
      <c r="U220" s="287"/>
      <c r="V220" s="287"/>
      <c r="W220" s="287"/>
      <c r="X220" s="287"/>
      <c r="Y220" s="220">
        <f>'T1-FDI-Otw-UAE'!Y220+'T1-FDI-Otw-BHR'!Y220+'T1-FDI-Otw-KSA'!Y220+'T1-FDI-Otw-OMN'!Y220+'T1-FDI-Otw-QAT'!Y220+'T1-FDI-Otw-KWT'!Y220</f>
        <v>305.89999999999998</v>
      </c>
      <c r="Z220" s="220">
        <f>'T1-FDI-Otw-UAE'!Z220+'T1-FDI-Otw-BHR'!Z220+'T1-FDI-Otw-KSA'!Z220+'T1-FDI-Otw-OMN'!Z220+'T1-FDI-Otw-QAT'!Z220+'T1-FDI-Otw-KWT'!Z220</f>
        <v>165.4</v>
      </c>
      <c r="AA220" s="220">
        <f>'T1-FDI-Otw-UAE'!AA220+'T1-FDI-Otw-BHR'!AA220+'T1-FDI-Otw-KSA'!AA220+'T1-FDI-Otw-OMN'!AA220+'T1-FDI-Otw-QAT'!AA220+'T1-FDI-Otw-KWT'!AA220</f>
        <v>24.2</v>
      </c>
      <c r="AB220" s="220">
        <f>'T1-FDI-Otw-UAE'!AB220+'T1-FDI-Otw-BHR'!AB220+'T1-FDI-Otw-KSA'!AB220+'T1-FDI-Otw-OMN'!AB220+'T1-FDI-Otw-QAT'!AB220+'T1-FDI-Otw-KWT'!AB220</f>
        <v>0.6999999999999984</v>
      </c>
      <c r="AC220" s="220">
        <f>'T1-FDI-Otw-UAE'!AC220+'T1-FDI-Otw-BHR'!AC220+'T1-FDI-Otw-KSA'!AC220+'T1-FDI-Otw-OMN'!AC220+'T1-FDI-Otw-QAT'!AC220+'T1-FDI-Otw-KWT'!AC220</f>
        <v>123.5</v>
      </c>
      <c r="AD220" s="220">
        <f>'T1-FDI-Otw-UAE'!AD220+'T1-FDI-Otw-BHR'!AD220+'T1-FDI-Otw-KSA'!AD220+'T1-FDI-Otw-OMN'!AD220+'T1-FDI-Otw-QAT'!AD220+'T1-FDI-Otw-KWT'!AD220</f>
        <v>133.6</v>
      </c>
      <c r="AE220" s="220">
        <f>'T1-FDI-Otw-UAE'!AE220+'T1-FDI-Otw-BHR'!AE220+'T1-FDI-Otw-KSA'!AE220+'T1-FDI-Otw-OMN'!AE220+'T1-FDI-Otw-QAT'!AE220+'T1-FDI-Otw-KWT'!AE220</f>
        <v>115</v>
      </c>
      <c r="AF220" s="220">
        <f>'T1-FDI-Otw-UAE'!AF220+'T1-FDI-Otw-BHR'!AF220+'T1-FDI-Otw-KSA'!AF220+'T1-FDI-Otw-OMN'!AF220+'T1-FDI-Otw-QAT'!AF220+'T1-FDI-Otw-KWT'!AF220</f>
        <v>0</v>
      </c>
      <c r="AG220" s="220">
        <f>'T1-FDI-Otw-UAE'!AG220+'T1-FDI-Otw-BHR'!AG220+'T1-FDI-Otw-KSA'!AG220+'T1-FDI-Otw-OMN'!AG220+'T1-FDI-Otw-QAT'!AG220+'T1-FDI-Otw-KWT'!AG220</f>
        <v>314.89999999999998</v>
      </c>
      <c r="AH220" s="220">
        <f>'T1-FDI-Otw-UAE'!AH220+'T1-FDI-Otw-BHR'!AH220+'T1-FDI-Otw-KSA'!AH220+'T1-FDI-Otw-OMN'!AH220+'T1-FDI-Otw-QAT'!AH220+'T1-FDI-Otw-KWT'!AH220</f>
        <v>350.8</v>
      </c>
      <c r="AI220" s="220">
        <f>'T1-FDI-Otw-UAE'!AI220+'T1-FDI-Otw-BHR'!AI220+'T1-FDI-Otw-KSA'!AI220+'T1-FDI-Otw-OMN'!AI220+'T1-FDI-Otw-QAT'!AI220+'T1-FDI-Otw-KWT'!AI220</f>
        <v>333.2</v>
      </c>
      <c r="AJ220" s="220">
        <f>'T1-FDI-Otw-UAE'!AJ220+'T1-FDI-Otw-BHR'!AJ220+'T1-FDI-Otw-KSA'!AJ220+'T1-FDI-Otw-OMN'!AJ220+'T1-FDI-Otw-QAT'!AJ220+'T1-FDI-Otw-KWT'!AJ220</f>
        <v>334.62</v>
      </c>
      <c r="AK220" s="220">
        <f>'T1-FDI-Otw-UAE'!AK220+'T1-FDI-Otw-BHR'!AK220+'T1-FDI-Otw-KSA'!AK220+'T1-FDI-Otw-OMN'!AK220+'T1-FDI-Otw-QAT'!AK220+'T1-FDI-Otw-KWT'!AK220</f>
        <v>0</v>
      </c>
      <c r="AL220" s="220">
        <f>'T1-FDI-Otw-UAE'!AL220+'T1-FDI-Otw-BHR'!AL220+'T1-FDI-Otw-KSA'!AL220+'T1-FDI-Otw-OMN'!AL220+'T1-FDI-Otw-QAT'!AL220+'T1-FDI-Otw-KWT'!AL220</f>
        <v>0</v>
      </c>
      <c r="AP220" s="206"/>
    </row>
    <row r="221" spans="1:42" x14ac:dyDescent="0.25">
      <c r="A221" s="236" t="str">
        <f t="shared" si="3"/>
        <v>Kuwait</v>
      </c>
      <c r="B221" s="206" t="s">
        <v>34</v>
      </c>
      <c r="C221" s="206" t="s">
        <v>33</v>
      </c>
      <c r="D221" s="222" t="s">
        <v>166</v>
      </c>
      <c r="E221">
        <v>578</v>
      </c>
      <c r="F221" s="225" t="s">
        <v>166</v>
      </c>
      <c r="G221" s="132" t="s">
        <v>165</v>
      </c>
      <c r="H221" s="224" t="s">
        <v>164</v>
      </c>
      <c r="I221" s="223" t="s">
        <v>163</v>
      </c>
      <c r="J221" s="212" t="s">
        <v>36</v>
      </c>
      <c r="K221" s="206" t="s">
        <v>36</v>
      </c>
      <c r="L221" s="206" t="s">
        <v>36</v>
      </c>
      <c r="M221" s="206" t="s">
        <v>3669</v>
      </c>
      <c r="N221" s="206">
        <v>35</v>
      </c>
      <c r="O221" s="206" t="s">
        <v>3647</v>
      </c>
      <c r="P221" s="287"/>
      <c r="Q221" s="287"/>
      <c r="R221" s="287"/>
      <c r="S221" s="287"/>
      <c r="T221" s="287"/>
      <c r="U221" s="287"/>
      <c r="V221" s="287"/>
      <c r="W221" s="287"/>
      <c r="X221" s="287"/>
      <c r="Y221" s="220">
        <f>'T1-FDI-Otw-UAE'!Y221+'T1-FDI-Otw-BHR'!Y221+'T1-FDI-Otw-KSA'!Y221+'T1-FDI-Otw-OMN'!Y221+'T1-FDI-Otw-QAT'!Y221+'T1-FDI-Otw-KWT'!Y221</f>
        <v>193.34111670999999</v>
      </c>
      <c r="Z221" s="220">
        <f>'T1-FDI-Otw-UAE'!Z221+'T1-FDI-Otw-BHR'!Z221+'T1-FDI-Otw-KSA'!Z221+'T1-FDI-Otw-OMN'!Z221+'T1-FDI-Otw-QAT'!Z221+'T1-FDI-Otw-KWT'!Z221</f>
        <v>210.71125649000004</v>
      </c>
      <c r="AA221" s="220">
        <f>'T1-FDI-Otw-UAE'!AA221+'T1-FDI-Otw-BHR'!AA221+'T1-FDI-Otw-KSA'!AA221+'T1-FDI-Otw-OMN'!AA221+'T1-FDI-Otw-QAT'!AA221+'T1-FDI-Otw-KWT'!AA221</f>
        <v>310.43546247</v>
      </c>
      <c r="AB221" s="220">
        <f>'T1-FDI-Otw-UAE'!AB221+'T1-FDI-Otw-BHR'!AB221+'T1-FDI-Otw-KSA'!AB221+'T1-FDI-Otw-OMN'!AB221+'T1-FDI-Otw-QAT'!AB221+'T1-FDI-Otw-KWT'!AB221</f>
        <v>250.18610598000001</v>
      </c>
      <c r="AC221" s="220">
        <f>'T1-FDI-Otw-UAE'!AC221+'T1-FDI-Otw-BHR'!AC221+'T1-FDI-Otw-KSA'!AC221+'T1-FDI-Otw-OMN'!AC221+'T1-FDI-Otw-QAT'!AC221+'T1-FDI-Otw-KWT'!AC221</f>
        <v>294.52396026999998</v>
      </c>
      <c r="AD221" s="220">
        <f>'T1-FDI-Otw-UAE'!AD221+'T1-FDI-Otw-BHR'!AD221+'T1-FDI-Otw-KSA'!AD221+'T1-FDI-Otw-OMN'!AD221+'T1-FDI-Otw-QAT'!AD221+'T1-FDI-Otw-KWT'!AD221</f>
        <v>308.99878188000002</v>
      </c>
      <c r="AE221" s="220">
        <f>'T1-FDI-Otw-UAE'!AE221+'T1-FDI-Otw-BHR'!AE221+'T1-FDI-Otw-KSA'!AE221+'T1-FDI-Otw-OMN'!AE221+'T1-FDI-Otw-QAT'!AE221+'T1-FDI-Otw-KWT'!AE221</f>
        <v>270.16166036999999</v>
      </c>
      <c r="AF221" s="220">
        <f>'T1-FDI-Otw-UAE'!AF221+'T1-FDI-Otw-BHR'!AF221+'T1-FDI-Otw-KSA'!AF221+'T1-FDI-Otw-OMN'!AF221+'T1-FDI-Otw-QAT'!AF221+'T1-FDI-Otw-KWT'!AF221</f>
        <v>244.71636675299999</v>
      </c>
      <c r="AG221" s="220">
        <f>'T1-FDI-Otw-UAE'!AG221+'T1-FDI-Otw-BHR'!AG221+'T1-FDI-Otw-KSA'!AG221+'T1-FDI-Otw-OMN'!AG221+'T1-FDI-Otw-QAT'!AG221+'T1-FDI-Otw-KWT'!AG221</f>
        <v>352.65515453899997</v>
      </c>
      <c r="AH221" s="220">
        <f>'T1-FDI-Otw-UAE'!AH221+'T1-FDI-Otw-BHR'!AH221+'T1-FDI-Otw-KSA'!AH221+'T1-FDI-Otw-OMN'!AH221+'T1-FDI-Otw-QAT'!AH221+'T1-FDI-Otw-KWT'!AH221</f>
        <v>421.3138035930001</v>
      </c>
      <c r="AI221" s="220">
        <f>'T1-FDI-Otw-UAE'!AI221+'T1-FDI-Otw-BHR'!AI221+'T1-FDI-Otw-KSA'!AI221+'T1-FDI-Otw-OMN'!AI221+'T1-FDI-Otw-QAT'!AI221+'T1-FDI-Otw-KWT'!AI221</f>
        <v>449.26015605500004</v>
      </c>
      <c r="AJ221" s="220">
        <f>'T1-FDI-Otw-UAE'!AJ221+'T1-FDI-Otw-BHR'!AJ221+'T1-FDI-Otw-KSA'!AJ221+'T1-FDI-Otw-OMN'!AJ221+'T1-FDI-Otw-QAT'!AJ221+'T1-FDI-Otw-KWT'!AJ221</f>
        <v>408.48811190999999</v>
      </c>
      <c r="AK221" s="220">
        <f>'T1-FDI-Otw-UAE'!AK221+'T1-FDI-Otw-BHR'!AK221+'T1-FDI-Otw-KSA'!AK221+'T1-FDI-Otw-OMN'!AK221+'T1-FDI-Otw-QAT'!AK221+'T1-FDI-Otw-KWT'!AK221</f>
        <v>432.73682443000001</v>
      </c>
      <c r="AL221" s="220">
        <f>'T1-FDI-Otw-UAE'!AL221+'T1-FDI-Otw-BHR'!AL221+'T1-FDI-Otw-KSA'!AL221+'T1-FDI-Otw-OMN'!AL221+'T1-FDI-Otw-QAT'!AL221+'T1-FDI-Otw-KWT'!AL221</f>
        <v>469.08999604633948</v>
      </c>
      <c r="AP221" s="206"/>
    </row>
    <row r="222" spans="1:42" x14ac:dyDescent="0.25">
      <c r="A222" s="236" t="str">
        <f t="shared" si="3"/>
        <v>Kuwait</v>
      </c>
      <c r="B222" s="206" t="s">
        <v>34</v>
      </c>
      <c r="C222" s="206" t="s">
        <v>33</v>
      </c>
      <c r="D222" s="222" t="s">
        <v>162</v>
      </c>
      <c r="E222">
        <v>537</v>
      </c>
      <c r="F222" s="225" t="s">
        <v>161</v>
      </c>
      <c r="G222" s="132" t="s">
        <v>160</v>
      </c>
      <c r="H222" s="224" t="s">
        <v>159</v>
      </c>
      <c r="I222" s="223" t="s">
        <v>158</v>
      </c>
      <c r="J222" s="212" t="s">
        <v>36</v>
      </c>
      <c r="K222" s="206" t="s">
        <v>36</v>
      </c>
      <c r="L222" s="206" t="s">
        <v>36</v>
      </c>
      <c r="M222" s="206" t="s">
        <v>3669</v>
      </c>
      <c r="N222" s="206">
        <v>35</v>
      </c>
      <c r="O222" s="206" t="s">
        <v>3647</v>
      </c>
      <c r="P222" s="287"/>
      <c r="Q222" s="287"/>
      <c r="R222" s="287"/>
      <c r="S222" s="287"/>
      <c r="T222" s="287"/>
      <c r="U222" s="287"/>
      <c r="V222" s="287"/>
      <c r="W222" s="287"/>
      <c r="X222" s="287"/>
      <c r="Y222" s="220">
        <f>'T1-FDI-Otw-UAE'!Y222+'T1-FDI-Otw-BHR'!Y222+'T1-FDI-Otw-KSA'!Y222+'T1-FDI-Otw-OMN'!Y222+'T1-FDI-Otw-QAT'!Y222+'T1-FDI-Otw-KWT'!Y222</f>
        <v>0</v>
      </c>
      <c r="Z222" s="220">
        <f>'T1-FDI-Otw-UAE'!Z222+'T1-FDI-Otw-BHR'!Z222+'T1-FDI-Otw-KSA'!Z222+'T1-FDI-Otw-OMN'!Z222+'T1-FDI-Otw-QAT'!Z222+'T1-FDI-Otw-KWT'!Z222</f>
        <v>0</v>
      </c>
      <c r="AA222" s="220">
        <f>'T1-FDI-Otw-UAE'!AA222+'T1-FDI-Otw-BHR'!AA222+'T1-FDI-Otw-KSA'!AA222+'T1-FDI-Otw-OMN'!AA222+'T1-FDI-Otw-QAT'!AA222+'T1-FDI-Otw-KWT'!AA222</f>
        <v>0</v>
      </c>
      <c r="AB222" s="220">
        <f>'T1-FDI-Otw-UAE'!AB222+'T1-FDI-Otw-BHR'!AB222+'T1-FDI-Otw-KSA'!AB222+'T1-FDI-Otw-OMN'!AB222+'T1-FDI-Otw-QAT'!AB222+'T1-FDI-Otw-KWT'!AB222</f>
        <v>0</v>
      </c>
      <c r="AC222" s="220">
        <f>'T1-FDI-Otw-UAE'!AC222+'T1-FDI-Otw-BHR'!AC222+'T1-FDI-Otw-KSA'!AC222+'T1-FDI-Otw-OMN'!AC222+'T1-FDI-Otw-QAT'!AC222+'T1-FDI-Otw-KWT'!AC222</f>
        <v>0</v>
      </c>
      <c r="AD222" s="220">
        <f>'T1-FDI-Otw-UAE'!AD222+'T1-FDI-Otw-BHR'!AD222+'T1-FDI-Otw-KSA'!AD222+'T1-FDI-Otw-OMN'!AD222+'T1-FDI-Otw-QAT'!AD222+'T1-FDI-Otw-KWT'!AD222</f>
        <v>0</v>
      </c>
      <c r="AE222" s="220">
        <f>'T1-FDI-Otw-UAE'!AE222+'T1-FDI-Otw-BHR'!AE222+'T1-FDI-Otw-KSA'!AE222+'T1-FDI-Otw-OMN'!AE222+'T1-FDI-Otw-QAT'!AE222+'T1-FDI-Otw-KWT'!AE222</f>
        <v>0</v>
      </c>
      <c r="AF222" s="220">
        <f>'T1-FDI-Otw-UAE'!AF222+'T1-FDI-Otw-BHR'!AF222+'T1-FDI-Otw-KSA'!AF222+'T1-FDI-Otw-OMN'!AF222+'T1-FDI-Otw-QAT'!AF222+'T1-FDI-Otw-KWT'!AF222</f>
        <v>0</v>
      </c>
      <c r="AG222" s="220">
        <f>'T1-FDI-Otw-UAE'!AG222+'T1-FDI-Otw-BHR'!AG222+'T1-FDI-Otw-KSA'!AG222+'T1-FDI-Otw-OMN'!AG222+'T1-FDI-Otw-QAT'!AG222+'T1-FDI-Otw-KWT'!AG222</f>
        <v>0</v>
      </c>
      <c r="AH222" s="220">
        <f>'T1-FDI-Otw-UAE'!AH222+'T1-FDI-Otw-BHR'!AH222+'T1-FDI-Otw-KSA'!AH222+'T1-FDI-Otw-OMN'!AH222+'T1-FDI-Otw-QAT'!AH222+'T1-FDI-Otw-KWT'!AH222</f>
        <v>0</v>
      </c>
      <c r="AI222" s="220">
        <f>'T1-FDI-Otw-UAE'!AI222+'T1-FDI-Otw-BHR'!AI222+'T1-FDI-Otw-KSA'!AI222+'T1-FDI-Otw-OMN'!AI222+'T1-FDI-Otw-QAT'!AI222+'T1-FDI-Otw-KWT'!AI222</f>
        <v>0</v>
      </c>
      <c r="AJ222" s="220">
        <f>'T1-FDI-Otw-UAE'!AJ222+'T1-FDI-Otw-BHR'!AJ222+'T1-FDI-Otw-KSA'!AJ222+'T1-FDI-Otw-OMN'!AJ222+'T1-FDI-Otw-QAT'!AJ222+'T1-FDI-Otw-KWT'!AJ222</f>
        <v>0</v>
      </c>
      <c r="AK222" s="220">
        <f>'T1-FDI-Otw-UAE'!AK222+'T1-FDI-Otw-BHR'!AK222+'T1-FDI-Otw-KSA'!AK222+'T1-FDI-Otw-OMN'!AK222+'T1-FDI-Otw-QAT'!AK222+'T1-FDI-Otw-KWT'!AK222</f>
        <v>0</v>
      </c>
      <c r="AL222" s="220">
        <f>'T1-FDI-Otw-UAE'!AL222+'T1-FDI-Otw-BHR'!AL222+'T1-FDI-Otw-KSA'!AL222+'T1-FDI-Otw-OMN'!AL222+'T1-FDI-Otw-QAT'!AL222+'T1-FDI-Otw-KWT'!AL222</f>
        <v>0</v>
      </c>
      <c r="AP222" s="206"/>
    </row>
    <row r="223" spans="1:42" x14ac:dyDescent="0.25">
      <c r="A223" s="236" t="str">
        <f t="shared" si="3"/>
        <v>Kuwait</v>
      </c>
      <c r="B223" s="206" t="s">
        <v>34</v>
      </c>
      <c r="C223" s="206" t="s">
        <v>33</v>
      </c>
      <c r="D223" s="222" t="s">
        <v>157</v>
      </c>
      <c r="E223">
        <v>742</v>
      </c>
      <c r="F223" s="225" t="s">
        <v>157</v>
      </c>
      <c r="G223" s="132" t="s">
        <v>156</v>
      </c>
      <c r="H223" s="224" t="s">
        <v>155</v>
      </c>
      <c r="I223" s="223" t="s">
        <v>154</v>
      </c>
      <c r="J223" s="212" t="s">
        <v>36</v>
      </c>
      <c r="K223" s="206" t="s">
        <v>3665</v>
      </c>
      <c r="L223" s="206">
        <v>11</v>
      </c>
      <c r="M223" s="206" t="s">
        <v>3656</v>
      </c>
      <c r="N223" s="206">
        <v>202</v>
      </c>
      <c r="O223" s="206" t="s">
        <v>3652</v>
      </c>
      <c r="P223" s="287"/>
      <c r="Q223" s="287"/>
      <c r="R223" s="287"/>
      <c r="S223" s="287"/>
      <c r="T223" s="287"/>
      <c r="U223" s="287"/>
      <c r="V223" s="287"/>
      <c r="W223" s="287"/>
      <c r="X223" s="287"/>
      <c r="Y223" s="220">
        <f>'T1-FDI-Otw-UAE'!Y223+'T1-FDI-Otw-BHR'!Y223+'T1-FDI-Otw-KSA'!Y223+'T1-FDI-Otw-OMN'!Y223+'T1-FDI-Otw-QAT'!Y223+'T1-FDI-Otw-KWT'!Y223</f>
        <v>0</v>
      </c>
      <c r="Z223" s="220">
        <f>'T1-FDI-Otw-UAE'!Z223+'T1-FDI-Otw-BHR'!Z223+'T1-FDI-Otw-KSA'!Z223+'T1-FDI-Otw-OMN'!Z223+'T1-FDI-Otw-QAT'!Z223+'T1-FDI-Otw-KWT'!Z223</f>
        <v>0</v>
      </c>
      <c r="AA223" s="220">
        <f>'T1-FDI-Otw-UAE'!AA223+'T1-FDI-Otw-BHR'!AA223+'T1-FDI-Otw-KSA'!AA223+'T1-FDI-Otw-OMN'!AA223+'T1-FDI-Otw-QAT'!AA223+'T1-FDI-Otw-KWT'!AA223</f>
        <v>52.599401950000001</v>
      </c>
      <c r="AB223" s="220">
        <f>'T1-FDI-Otw-UAE'!AB223+'T1-FDI-Otw-BHR'!AB223+'T1-FDI-Otw-KSA'!AB223+'T1-FDI-Otw-OMN'!AB223+'T1-FDI-Otw-QAT'!AB223+'T1-FDI-Otw-KWT'!AB223</f>
        <v>0</v>
      </c>
      <c r="AC223" s="220">
        <f>'T1-FDI-Otw-UAE'!AC223+'T1-FDI-Otw-BHR'!AC223+'T1-FDI-Otw-KSA'!AC223+'T1-FDI-Otw-OMN'!AC223+'T1-FDI-Otw-QAT'!AC223+'T1-FDI-Otw-KWT'!AC223</f>
        <v>0</v>
      </c>
      <c r="AD223" s="220">
        <f>'T1-FDI-Otw-UAE'!AD223+'T1-FDI-Otw-BHR'!AD223+'T1-FDI-Otw-KSA'!AD223+'T1-FDI-Otw-OMN'!AD223+'T1-FDI-Otw-QAT'!AD223+'T1-FDI-Otw-KWT'!AD223</f>
        <v>393.98829789999996</v>
      </c>
      <c r="AE223" s="220">
        <f>'T1-FDI-Otw-UAE'!AE223+'T1-FDI-Otw-BHR'!AE223+'T1-FDI-Otw-KSA'!AE223+'T1-FDI-Otw-OMN'!AE223+'T1-FDI-Otw-QAT'!AE223+'T1-FDI-Otw-KWT'!AE223</f>
        <v>388.33480566999998</v>
      </c>
      <c r="AF223" s="220">
        <f>'T1-FDI-Otw-UAE'!AF223+'T1-FDI-Otw-BHR'!AF223+'T1-FDI-Otw-KSA'!AF223+'T1-FDI-Otw-OMN'!AF223+'T1-FDI-Otw-QAT'!AF223+'T1-FDI-Otw-KWT'!AF223</f>
        <v>457.87752560000001</v>
      </c>
      <c r="AG223" s="220">
        <f>'T1-FDI-Otw-UAE'!AG223+'T1-FDI-Otw-BHR'!AG223+'T1-FDI-Otw-KSA'!AG223+'T1-FDI-Otw-OMN'!AG223+'T1-FDI-Otw-QAT'!AG223+'T1-FDI-Otw-KWT'!AG223</f>
        <v>364.67173430000003</v>
      </c>
      <c r="AH223" s="220">
        <f>'T1-FDI-Otw-UAE'!AH223+'T1-FDI-Otw-BHR'!AH223+'T1-FDI-Otw-KSA'!AH223+'T1-FDI-Otw-OMN'!AH223+'T1-FDI-Otw-QAT'!AH223+'T1-FDI-Otw-KWT'!AH223</f>
        <v>546.34426010000004</v>
      </c>
      <c r="AI223" s="220">
        <f>'T1-FDI-Otw-UAE'!AI223+'T1-FDI-Otw-BHR'!AI223+'T1-FDI-Otw-KSA'!AI223+'T1-FDI-Otw-OMN'!AI223+'T1-FDI-Otw-QAT'!AI223+'T1-FDI-Otw-KWT'!AI223</f>
        <v>292.91064369999998</v>
      </c>
      <c r="AJ223" s="220">
        <f>'T1-FDI-Otw-UAE'!AJ223+'T1-FDI-Otw-BHR'!AJ223+'T1-FDI-Otw-KSA'!AJ223+'T1-FDI-Otw-OMN'!AJ223+'T1-FDI-Otw-QAT'!AJ223+'T1-FDI-Otw-KWT'!AJ223</f>
        <v>412.26640510000004</v>
      </c>
      <c r="AK223" s="220">
        <f>'T1-FDI-Otw-UAE'!AK223+'T1-FDI-Otw-BHR'!AK223+'T1-FDI-Otw-KSA'!AK223+'T1-FDI-Otw-OMN'!AK223+'T1-FDI-Otw-QAT'!AK223+'T1-FDI-Otw-KWT'!AK223</f>
        <v>438.29675980000002</v>
      </c>
      <c r="AL223" s="220">
        <f>'T1-FDI-Otw-UAE'!AL223+'T1-FDI-Otw-BHR'!AL223+'T1-FDI-Otw-KSA'!AL223+'T1-FDI-Otw-OMN'!AL223+'T1-FDI-Otw-QAT'!AL223+'T1-FDI-Otw-KWT'!AL223</f>
        <v>715.96647079999991</v>
      </c>
      <c r="AP223" s="206"/>
    </row>
    <row r="224" spans="1:42" x14ac:dyDescent="0.25">
      <c r="A224" s="236" t="str">
        <f t="shared" si="3"/>
        <v>Kuwait</v>
      </c>
      <c r="B224" s="206" t="s">
        <v>34</v>
      </c>
      <c r="C224" s="206" t="s">
        <v>33</v>
      </c>
      <c r="D224" s="222" t="s">
        <v>153</v>
      </c>
      <c r="E224">
        <v>818</v>
      </c>
      <c r="F224" s="225" t="s">
        <v>153</v>
      </c>
      <c r="G224" s="132" t="s">
        <v>152</v>
      </c>
      <c r="H224" s="224" t="s">
        <v>151</v>
      </c>
      <c r="I224" s="223" t="s">
        <v>150</v>
      </c>
      <c r="J224" s="212" t="s">
        <v>36</v>
      </c>
      <c r="K224" s="206" t="s">
        <v>36</v>
      </c>
      <c r="L224" s="206" t="s">
        <v>36</v>
      </c>
      <c r="M224" s="206" t="s">
        <v>3653</v>
      </c>
      <c r="N224" s="206">
        <v>61</v>
      </c>
      <c r="O224" s="206" t="s">
        <v>3654</v>
      </c>
      <c r="P224" s="287"/>
      <c r="Q224" s="287"/>
      <c r="R224" s="287"/>
      <c r="S224" s="287"/>
      <c r="T224" s="287"/>
      <c r="U224" s="287"/>
      <c r="V224" s="287"/>
      <c r="W224" s="287"/>
      <c r="X224" s="287"/>
      <c r="Y224" s="220">
        <f>'T1-FDI-Otw-UAE'!Y224+'T1-FDI-Otw-BHR'!Y224+'T1-FDI-Otw-KSA'!Y224+'T1-FDI-Otw-OMN'!Y224+'T1-FDI-Otw-QAT'!Y224+'T1-FDI-Otw-KWT'!Y224</f>
        <v>0</v>
      </c>
      <c r="Z224" s="220">
        <f>'T1-FDI-Otw-UAE'!Z224+'T1-FDI-Otw-BHR'!Z224+'T1-FDI-Otw-KSA'!Z224+'T1-FDI-Otw-OMN'!Z224+'T1-FDI-Otw-QAT'!Z224+'T1-FDI-Otw-KWT'!Z224</f>
        <v>0</v>
      </c>
      <c r="AA224" s="220">
        <f>'T1-FDI-Otw-UAE'!AA224+'T1-FDI-Otw-BHR'!AA224+'T1-FDI-Otw-KSA'!AA224+'T1-FDI-Otw-OMN'!AA224+'T1-FDI-Otw-QAT'!AA224+'T1-FDI-Otw-KWT'!AA224</f>
        <v>0</v>
      </c>
      <c r="AB224" s="220">
        <f>'T1-FDI-Otw-UAE'!AB224+'T1-FDI-Otw-BHR'!AB224+'T1-FDI-Otw-KSA'!AB224+'T1-FDI-Otw-OMN'!AB224+'T1-FDI-Otw-QAT'!AB224+'T1-FDI-Otw-KWT'!AB224</f>
        <v>0</v>
      </c>
      <c r="AC224" s="220">
        <f>'T1-FDI-Otw-UAE'!AC224+'T1-FDI-Otw-BHR'!AC224+'T1-FDI-Otw-KSA'!AC224+'T1-FDI-Otw-OMN'!AC224+'T1-FDI-Otw-QAT'!AC224+'T1-FDI-Otw-KWT'!AC224</f>
        <v>0</v>
      </c>
      <c r="AD224" s="220">
        <f>'T1-FDI-Otw-UAE'!AD224+'T1-FDI-Otw-BHR'!AD224+'T1-FDI-Otw-KSA'!AD224+'T1-FDI-Otw-OMN'!AD224+'T1-FDI-Otw-QAT'!AD224+'T1-FDI-Otw-KWT'!AD224</f>
        <v>0</v>
      </c>
      <c r="AE224" s="220">
        <f>'T1-FDI-Otw-UAE'!AE224+'T1-FDI-Otw-BHR'!AE224+'T1-FDI-Otw-KSA'!AE224+'T1-FDI-Otw-OMN'!AE224+'T1-FDI-Otw-QAT'!AE224+'T1-FDI-Otw-KWT'!AE224</f>
        <v>0</v>
      </c>
      <c r="AF224" s="220">
        <f>'T1-FDI-Otw-UAE'!AF224+'T1-FDI-Otw-BHR'!AF224+'T1-FDI-Otw-KSA'!AF224+'T1-FDI-Otw-OMN'!AF224+'T1-FDI-Otw-QAT'!AF224+'T1-FDI-Otw-KWT'!AF224</f>
        <v>0</v>
      </c>
      <c r="AG224" s="220">
        <f>'T1-FDI-Otw-UAE'!AG224+'T1-FDI-Otw-BHR'!AG224+'T1-FDI-Otw-KSA'!AG224+'T1-FDI-Otw-OMN'!AG224+'T1-FDI-Otw-QAT'!AG224+'T1-FDI-Otw-KWT'!AG224</f>
        <v>0</v>
      </c>
      <c r="AH224" s="220">
        <f>'T1-FDI-Otw-UAE'!AH224+'T1-FDI-Otw-BHR'!AH224+'T1-FDI-Otw-KSA'!AH224+'T1-FDI-Otw-OMN'!AH224+'T1-FDI-Otw-QAT'!AH224+'T1-FDI-Otw-KWT'!AH224</f>
        <v>0</v>
      </c>
      <c r="AI224" s="220">
        <f>'T1-FDI-Otw-UAE'!AI224+'T1-FDI-Otw-BHR'!AI224+'T1-FDI-Otw-KSA'!AI224+'T1-FDI-Otw-OMN'!AI224+'T1-FDI-Otw-QAT'!AI224+'T1-FDI-Otw-KWT'!AI224</f>
        <v>0</v>
      </c>
      <c r="AJ224" s="220">
        <f>'T1-FDI-Otw-UAE'!AJ224+'T1-FDI-Otw-BHR'!AJ224+'T1-FDI-Otw-KSA'!AJ224+'T1-FDI-Otw-OMN'!AJ224+'T1-FDI-Otw-QAT'!AJ224+'T1-FDI-Otw-KWT'!AJ224</f>
        <v>0</v>
      </c>
      <c r="AK224" s="220">
        <f>'T1-FDI-Otw-UAE'!AK224+'T1-FDI-Otw-BHR'!AK224+'T1-FDI-Otw-KSA'!AK224+'T1-FDI-Otw-OMN'!AK224+'T1-FDI-Otw-QAT'!AK224+'T1-FDI-Otw-KWT'!AK224</f>
        <v>0</v>
      </c>
      <c r="AL224" s="220">
        <f>'T1-FDI-Otw-UAE'!AL224+'T1-FDI-Otw-BHR'!AL224+'T1-FDI-Otw-KSA'!AL224+'T1-FDI-Otw-OMN'!AL224+'T1-FDI-Otw-QAT'!AL224+'T1-FDI-Otw-KWT'!AL224</f>
        <v>0</v>
      </c>
      <c r="AP224" s="206"/>
    </row>
    <row r="225" spans="1:42" x14ac:dyDescent="0.25">
      <c r="A225" s="236" t="str">
        <f t="shared" si="3"/>
        <v>Kuwait</v>
      </c>
      <c r="B225" s="206" t="s">
        <v>34</v>
      </c>
      <c r="C225" s="206" t="s">
        <v>33</v>
      </c>
      <c r="D225" s="222" t="s">
        <v>149</v>
      </c>
      <c r="E225">
        <v>866</v>
      </c>
      <c r="F225" s="225" t="s">
        <v>149</v>
      </c>
      <c r="G225" s="132" t="s">
        <v>148</v>
      </c>
      <c r="H225" s="224" t="s">
        <v>147</v>
      </c>
      <c r="I225" s="223" t="s">
        <v>146</v>
      </c>
      <c r="J225" s="212" t="s">
        <v>36</v>
      </c>
      <c r="K225" s="206" t="s">
        <v>36</v>
      </c>
      <c r="L225" s="206" t="s">
        <v>36</v>
      </c>
      <c r="M225" s="206" t="s">
        <v>3653</v>
      </c>
      <c r="N225" s="206">
        <v>61</v>
      </c>
      <c r="O225" s="206" t="s">
        <v>3654</v>
      </c>
      <c r="P225" s="287"/>
      <c r="Q225" s="287"/>
      <c r="R225" s="287"/>
      <c r="S225" s="287"/>
      <c r="T225" s="287"/>
      <c r="U225" s="287"/>
      <c r="V225" s="287"/>
      <c r="W225" s="287"/>
      <c r="X225" s="287"/>
      <c r="Y225" s="220">
        <f>'T1-FDI-Otw-UAE'!Y225+'T1-FDI-Otw-BHR'!Y225+'T1-FDI-Otw-KSA'!Y225+'T1-FDI-Otw-OMN'!Y225+'T1-FDI-Otw-QAT'!Y225+'T1-FDI-Otw-KWT'!Y225</f>
        <v>0</v>
      </c>
      <c r="Z225" s="220">
        <f>'T1-FDI-Otw-UAE'!Z225+'T1-FDI-Otw-BHR'!Z225+'T1-FDI-Otw-KSA'!Z225+'T1-FDI-Otw-OMN'!Z225+'T1-FDI-Otw-QAT'!Z225+'T1-FDI-Otw-KWT'!Z225</f>
        <v>0</v>
      </c>
      <c r="AA225" s="220">
        <f>'T1-FDI-Otw-UAE'!AA225+'T1-FDI-Otw-BHR'!AA225+'T1-FDI-Otw-KSA'!AA225+'T1-FDI-Otw-OMN'!AA225+'T1-FDI-Otw-QAT'!AA225+'T1-FDI-Otw-KWT'!AA225</f>
        <v>0</v>
      </c>
      <c r="AB225" s="220">
        <f>'T1-FDI-Otw-UAE'!AB225+'T1-FDI-Otw-BHR'!AB225+'T1-FDI-Otw-KSA'!AB225+'T1-FDI-Otw-OMN'!AB225+'T1-FDI-Otw-QAT'!AB225+'T1-FDI-Otw-KWT'!AB225</f>
        <v>0</v>
      </c>
      <c r="AC225" s="220">
        <f>'T1-FDI-Otw-UAE'!AC225+'T1-FDI-Otw-BHR'!AC225+'T1-FDI-Otw-KSA'!AC225+'T1-FDI-Otw-OMN'!AC225+'T1-FDI-Otw-QAT'!AC225+'T1-FDI-Otw-KWT'!AC225</f>
        <v>0</v>
      </c>
      <c r="AD225" s="220">
        <f>'T1-FDI-Otw-UAE'!AD225+'T1-FDI-Otw-BHR'!AD225+'T1-FDI-Otw-KSA'!AD225+'T1-FDI-Otw-OMN'!AD225+'T1-FDI-Otw-QAT'!AD225+'T1-FDI-Otw-KWT'!AD225</f>
        <v>0</v>
      </c>
      <c r="AE225" s="220">
        <f>'T1-FDI-Otw-UAE'!AE225+'T1-FDI-Otw-BHR'!AE225+'T1-FDI-Otw-KSA'!AE225+'T1-FDI-Otw-OMN'!AE225+'T1-FDI-Otw-QAT'!AE225+'T1-FDI-Otw-KWT'!AE225</f>
        <v>0</v>
      </c>
      <c r="AF225" s="220">
        <f>'T1-FDI-Otw-UAE'!AF225+'T1-FDI-Otw-BHR'!AF225+'T1-FDI-Otw-KSA'!AF225+'T1-FDI-Otw-OMN'!AF225+'T1-FDI-Otw-QAT'!AF225+'T1-FDI-Otw-KWT'!AF225</f>
        <v>0</v>
      </c>
      <c r="AG225" s="220">
        <f>'T1-FDI-Otw-UAE'!AG225+'T1-FDI-Otw-BHR'!AG225+'T1-FDI-Otw-KSA'!AG225+'T1-FDI-Otw-OMN'!AG225+'T1-FDI-Otw-QAT'!AG225+'T1-FDI-Otw-KWT'!AG225</f>
        <v>0</v>
      </c>
      <c r="AH225" s="220">
        <f>'T1-FDI-Otw-UAE'!AH225+'T1-FDI-Otw-BHR'!AH225+'T1-FDI-Otw-KSA'!AH225+'T1-FDI-Otw-OMN'!AH225+'T1-FDI-Otw-QAT'!AH225+'T1-FDI-Otw-KWT'!AH225</f>
        <v>0</v>
      </c>
      <c r="AI225" s="220">
        <f>'T1-FDI-Otw-UAE'!AI225+'T1-FDI-Otw-BHR'!AI225+'T1-FDI-Otw-KSA'!AI225+'T1-FDI-Otw-OMN'!AI225+'T1-FDI-Otw-QAT'!AI225+'T1-FDI-Otw-KWT'!AI225</f>
        <v>0</v>
      </c>
      <c r="AJ225" s="220">
        <f>'T1-FDI-Otw-UAE'!AJ225+'T1-FDI-Otw-BHR'!AJ225+'T1-FDI-Otw-KSA'!AJ225+'T1-FDI-Otw-OMN'!AJ225+'T1-FDI-Otw-QAT'!AJ225+'T1-FDI-Otw-KWT'!AJ225</f>
        <v>0</v>
      </c>
      <c r="AK225" s="220">
        <f>'T1-FDI-Otw-UAE'!AK225+'T1-FDI-Otw-BHR'!AK225+'T1-FDI-Otw-KSA'!AK225+'T1-FDI-Otw-OMN'!AK225+'T1-FDI-Otw-QAT'!AK225+'T1-FDI-Otw-KWT'!AK225</f>
        <v>0</v>
      </c>
      <c r="AL225" s="220">
        <f>'T1-FDI-Otw-UAE'!AL225+'T1-FDI-Otw-BHR'!AL225+'T1-FDI-Otw-KSA'!AL225+'T1-FDI-Otw-OMN'!AL225+'T1-FDI-Otw-QAT'!AL225+'T1-FDI-Otw-KWT'!AL225</f>
        <v>0</v>
      </c>
      <c r="AP225" s="206"/>
    </row>
    <row r="226" spans="1:42" x14ac:dyDescent="0.25">
      <c r="A226" s="236" t="str">
        <f t="shared" si="3"/>
        <v>Kuwait</v>
      </c>
      <c r="B226" s="206" t="s">
        <v>34</v>
      </c>
      <c r="C226" s="206" t="s">
        <v>33</v>
      </c>
      <c r="D226" s="222" t="s">
        <v>145</v>
      </c>
      <c r="E226">
        <v>369</v>
      </c>
      <c r="F226" s="225" t="s">
        <v>145</v>
      </c>
      <c r="G226" s="132" t="s">
        <v>144</v>
      </c>
      <c r="H226" s="224" t="s">
        <v>143</v>
      </c>
      <c r="I226" s="223" t="s">
        <v>142</v>
      </c>
      <c r="J226" s="212" t="s">
        <v>36</v>
      </c>
      <c r="K226" s="206" t="s">
        <v>3657</v>
      </c>
      <c r="L226" s="206">
        <v>29</v>
      </c>
      <c r="M226" s="206" t="s">
        <v>3658</v>
      </c>
      <c r="N226" s="206">
        <v>419</v>
      </c>
      <c r="O226" s="206" t="s">
        <v>3659</v>
      </c>
      <c r="P226" s="287"/>
      <c r="Q226" s="287"/>
      <c r="R226" s="287"/>
      <c r="S226" s="287"/>
      <c r="T226" s="287"/>
      <c r="U226" s="287"/>
      <c r="V226" s="287"/>
      <c r="W226" s="287"/>
      <c r="X226" s="287"/>
      <c r="Y226" s="220">
        <f>'T1-FDI-Otw-UAE'!Y226+'T1-FDI-Otw-BHR'!Y226+'T1-FDI-Otw-KSA'!Y226+'T1-FDI-Otw-OMN'!Y226+'T1-FDI-Otw-QAT'!Y226+'T1-FDI-Otw-KWT'!Y226</f>
        <v>0</v>
      </c>
      <c r="Z226" s="220">
        <f>'T1-FDI-Otw-UAE'!Z226+'T1-FDI-Otw-BHR'!Z226+'T1-FDI-Otw-KSA'!Z226+'T1-FDI-Otw-OMN'!Z226+'T1-FDI-Otw-QAT'!Z226+'T1-FDI-Otw-KWT'!Z226</f>
        <v>0</v>
      </c>
      <c r="AA226" s="220">
        <f>'T1-FDI-Otw-UAE'!AA226+'T1-FDI-Otw-BHR'!AA226+'T1-FDI-Otw-KSA'!AA226+'T1-FDI-Otw-OMN'!AA226+'T1-FDI-Otw-QAT'!AA226+'T1-FDI-Otw-KWT'!AA226</f>
        <v>0</v>
      </c>
      <c r="AB226" s="220">
        <f>'T1-FDI-Otw-UAE'!AB226+'T1-FDI-Otw-BHR'!AB226+'T1-FDI-Otw-KSA'!AB226+'T1-FDI-Otw-OMN'!AB226+'T1-FDI-Otw-QAT'!AB226+'T1-FDI-Otw-KWT'!AB226</f>
        <v>0</v>
      </c>
      <c r="AC226" s="220">
        <f>'T1-FDI-Otw-UAE'!AC226+'T1-FDI-Otw-BHR'!AC226+'T1-FDI-Otw-KSA'!AC226+'T1-FDI-Otw-OMN'!AC226+'T1-FDI-Otw-QAT'!AC226+'T1-FDI-Otw-KWT'!AC226</f>
        <v>0</v>
      </c>
      <c r="AD226" s="220">
        <f>'T1-FDI-Otw-UAE'!AD226+'T1-FDI-Otw-BHR'!AD226+'T1-FDI-Otw-KSA'!AD226+'T1-FDI-Otw-OMN'!AD226+'T1-FDI-Otw-QAT'!AD226+'T1-FDI-Otw-KWT'!AD226</f>
        <v>0</v>
      </c>
      <c r="AE226" s="220">
        <f>'T1-FDI-Otw-UAE'!AE226+'T1-FDI-Otw-BHR'!AE226+'T1-FDI-Otw-KSA'!AE226+'T1-FDI-Otw-OMN'!AE226+'T1-FDI-Otw-QAT'!AE226+'T1-FDI-Otw-KWT'!AE226</f>
        <v>0</v>
      </c>
      <c r="AF226" s="220">
        <f>'T1-FDI-Otw-UAE'!AF226+'T1-FDI-Otw-BHR'!AF226+'T1-FDI-Otw-KSA'!AF226+'T1-FDI-Otw-OMN'!AF226+'T1-FDI-Otw-QAT'!AF226+'T1-FDI-Otw-KWT'!AF226</f>
        <v>0</v>
      </c>
      <c r="AG226" s="220">
        <f>'T1-FDI-Otw-UAE'!AG226+'T1-FDI-Otw-BHR'!AG226+'T1-FDI-Otw-KSA'!AG226+'T1-FDI-Otw-OMN'!AG226+'T1-FDI-Otw-QAT'!AG226+'T1-FDI-Otw-KWT'!AG226</f>
        <v>0</v>
      </c>
      <c r="AH226" s="220">
        <f>'T1-FDI-Otw-UAE'!AH226+'T1-FDI-Otw-BHR'!AH226+'T1-FDI-Otw-KSA'!AH226+'T1-FDI-Otw-OMN'!AH226+'T1-FDI-Otw-QAT'!AH226+'T1-FDI-Otw-KWT'!AH226</f>
        <v>0</v>
      </c>
      <c r="AI226" s="220">
        <f>'T1-FDI-Otw-UAE'!AI226+'T1-FDI-Otw-BHR'!AI226+'T1-FDI-Otw-KSA'!AI226+'T1-FDI-Otw-OMN'!AI226+'T1-FDI-Otw-QAT'!AI226+'T1-FDI-Otw-KWT'!AI226</f>
        <v>0</v>
      </c>
      <c r="AJ226" s="220">
        <f>'T1-FDI-Otw-UAE'!AJ226+'T1-FDI-Otw-BHR'!AJ226+'T1-FDI-Otw-KSA'!AJ226+'T1-FDI-Otw-OMN'!AJ226+'T1-FDI-Otw-QAT'!AJ226+'T1-FDI-Otw-KWT'!AJ226</f>
        <v>0</v>
      </c>
      <c r="AK226" s="220">
        <f>'T1-FDI-Otw-UAE'!AK226+'T1-FDI-Otw-BHR'!AK226+'T1-FDI-Otw-KSA'!AK226+'T1-FDI-Otw-OMN'!AK226+'T1-FDI-Otw-QAT'!AK226+'T1-FDI-Otw-KWT'!AK226</f>
        <v>0</v>
      </c>
      <c r="AL226" s="220">
        <f>'T1-FDI-Otw-UAE'!AL226+'T1-FDI-Otw-BHR'!AL226+'T1-FDI-Otw-KSA'!AL226+'T1-FDI-Otw-OMN'!AL226+'T1-FDI-Otw-QAT'!AL226+'T1-FDI-Otw-KWT'!AL226</f>
        <v>0</v>
      </c>
      <c r="AP226" s="206"/>
    </row>
    <row r="227" spans="1:42" x14ac:dyDescent="0.25">
      <c r="A227" s="236" t="str">
        <f t="shared" si="3"/>
        <v>Kuwait</v>
      </c>
      <c r="B227" s="206" t="s">
        <v>34</v>
      </c>
      <c r="C227" s="206" t="s">
        <v>33</v>
      </c>
      <c r="D227" s="222" t="s">
        <v>141</v>
      </c>
      <c r="E227">
        <v>744</v>
      </c>
      <c r="F227" s="225" t="s">
        <v>141</v>
      </c>
      <c r="G227" s="132" t="s">
        <v>140</v>
      </c>
      <c r="H227" s="224" t="s">
        <v>139</v>
      </c>
      <c r="I227" s="223" t="s">
        <v>138</v>
      </c>
      <c r="J227" s="212" t="s">
        <v>36</v>
      </c>
      <c r="K227" s="206" t="s">
        <v>36</v>
      </c>
      <c r="L227" s="206" t="s">
        <v>36</v>
      </c>
      <c r="M227" s="206" t="s">
        <v>3651</v>
      </c>
      <c r="N227" s="206">
        <v>15</v>
      </c>
      <c r="O227" s="206" t="s">
        <v>3652</v>
      </c>
      <c r="P227" s="287"/>
      <c r="Q227" s="287"/>
      <c r="R227" s="287"/>
      <c r="S227" s="287"/>
      <c r="T227" s="287"/>
      <c r="U227" s="287"/>
      <c r="V227" s="287"/>
      <c r="W227" s="287"/>
      <c r="X227" s="287"/>
      <c r="Y227" s="220">
        <f>'T1-FDI-Otw-UAE'!Y227+'T1-FDI-Otw-BHR'!Y227+'T1-FDI-Otw-KSA'!Y227+'T1-FDI-Otw-OMN'!Y227+'T1-FDI-Otw-QAT'!Y227+'T1-FDI-Otw-KWT'!Y227</f>
        <v>222.63132919999998</v>
      </c>
      <c r="Z227" s="220">
        <f>'T1-FDI-Otw-UAE'!Z227+'T1-FDI-Otw-BHR'!Z227+'T1-FDI-Otw-KSA'!Z227+'T1-FDI-Otw-OMN'!Z227+'T1-FDI-Otw-QAT'!Z227+'T1-FDI-Otw-KWT'!Z227</f>
        <v>416.09751599999998</v>
      </c>
      <c r="AA227" s="220">
        <f>'T1-FDI-Otw-UAE'!AA227+'T1-FDI-Otw-BHR'!AA227+'T1-FDI-Otw-KSA'!AA227+'T1-FDI-Otw-OMN'!AA227+'T1-FDI-Otw-QAT'!AA227+'T1-FDI-Otw-KWT'!AA227</f>
        <v>1953.739597</v>
      </c>
      <c r="AB227" s="220">
        <f>'T1-FDI-Otw-UAE'!AB227+'T1-FDI-Otw-BHR'!AB227+'T1-FDI-Otw-KSA'!AB227+'T1-FDI-Otw-OMN'!AB227+'T1-FDI-Otw-QAT'!AB227+'T1-FDI-Otw-KWT'!AB227</f>
        <v>2022.9127530000001</v>
      </c>
      <c r="AC227" s="220">
        <f>'T1-FDI-Otw-UAE'!AC227+'T1-FDI-Otw-BHR'!AC227+'T1-FDI-Otw-KSA'!AC227+'T1-FDI-Otw-OMN'!AC227+'T1-FDI-Otw-QAT'!AC227+'T1-FDI-Otw-KWT'!AC227</f>
        <v>2122.7972150000001</v>
      </c>
      <c r="AD227" s="220">
        <f>'T1-FDI-Otw-UAE'!AD227+'T1-FDI-Otw-BHR'!AD227+'T1-FDI-Otw-KSA'!AD227+'T1-FDI-Otw-OMN'!AD227+'T1-FDI-Otw-QAT'!AD227+'T1-FDI-Otw-KWT'!AD227</f>
        <v>1776.0926119999999</v>
      </c>
      <c r="AE227" s="220">
        <f>'T1-FDI-Otw-UAE'!AE227+'T1-FDI-Otw-BHR'!AE227+'T1-FDI-Otw-KSA'!AE227+'T1-FDI-Otw-OMN'!AE227+'T1-FDI-Otw-QAT'!AE227+'T1-FDI-Otw-KWT'!AE227</f>
        <v>1566.966711</v>
      </c>
      <c r="AF227" s="220">
        <f>'T1-FDI-Otw-UAE'!AF227+'T1-FDI-Otw-BHR'!AF227+'T1-FDI-Otw-KSA'!AF227+'T1-FDI-Otw-OMN'!AF227+'T1-FDI-Otw-QAT'!AF227+'T1-FDI-Otw-KWT'!AF227</f>
        <v>1368.9886919999999</v>
      </c>
      <c r="AG227" s="220">
        <f>'T1-FDI-Otw-UAE'!AG227+'T1-FDI-Otw-BHR'!AG227+'T1-FDI-Otw-KSA'!AG227+'T1-FDI-Otw-OMN'!AG227+'T1-FDI-Otw-QAT'!AG227+'T1-FDI-Otw-KWT'!AG227</f>
        <v>1272.0058611710001</v>
      </c>
      <c r="AH227" s="220">
        <f>'T1-FDI-Otw-UAE'!AH227+'T1-FDI-Otw-BHR'!AH227+'T1-FDI-Otw-KSA'!AH227+'T1-FDI-Otw-OMN'!AH227+'T1-FDI-Otw-QAT'!AH227+'T1-FDI-Otw-KWT'!AH227</f>
        <v>1043.3602370000001</v>
      </c>
      <c r="AI227" s="220">
        <f>'T1-FDI-Otw-UAE'!AI227+'T1-FDI-Otw-BHR'!AI227+'T1-FDI-Otw-KSA'!AI227+'T1-FDI-Otw-OMN'!AI227+'T1-FDI-Otw-QAT'!AI227+'T1-FDI-Otw-KWT'!AI227</f>
        <v>1111.578947</v>
      </c>
      <c r="AJ227" s="220">
        <f>'T1-FDI-Otw-UAE'!AJ227+'T1-FDI-Otw-BHR'!AJ227+'T1-FDI-Otw-KSA'!AJ227+'T1-FDI-Otw-OMN'!AJ227+'T1-FDI-Otw-QAT'!AJ227+'T1-FDI-Otw-KWT'!AJ227</f>
        <v>1154.2358369999999</v>
      </c>
      <c r="AK227" s="220">
        <f>'T1-FDI-Otw-UAE'!AK227+'T1-FDI-Otw-BHR'!AK227+'T1-FDI-Otw-KSA'!AK227+'T1-FDI-Otw-OMN'!AK227+'T1-FDI-Otw-QAT'!AK227+'T1-FDI-Otw-KWT'!AK227</f>
        <v>1081.7487599999999</v>
      </c>
      <c r="AL227" s="220">
        <f>'T1-FDI-Otw-UAE'!AL227+'T1-FDI-Otw-BHR'!AL227+'T1-FDI-Otw-KSA'!AL227+'T1-FDI-Otw-OMN'!AL227+'T1-FDI-Otw-QAT'!AL227+'T1-FDI-Otw-KWT'!AL227</f>
        <v>1004.796602</v>
      </c>
      <c r="AP227" s="206"/>
    </row>
    <row r="228" spans="1:42" x14ac:dyDescent="0.25">
      <c r="A228" s="236" t="str">
        <f t="shared" si="3"/>
        <v>Kuwait</v>
      </c>
      <c r="B228" s="206" t="s">
        <v>34</v>
      </c>
      <c r="C228" s="206" t="s">
        <v>33</v>
      </c>
      <c r="D228" s="222" t="s">
        <v>137</v>
      </c>
      <c r="E228">
        <v>186</v>
      </c>
      <c r="F228" s="225" t="s">
        <v>136</v>
      </c>
      <c r="G228" s="132" t="s">
        <v>135</v>
      </c>
      <c r="H228" s="224" t="s">
        <v>134</v>
      </c>
      <c r="I228" s="223" t="s">
        <v>133</v>
      </c>
      <c r="J228" s="212" t="s">
        <v>36</v>
      </c>
      <c r="K228" s="206" t="s">
        <v>36</v>
      </c>
      <c r="L228" s="206" t="s">
        <v>36</v>
      </c>
      <c r="M228" s="206" t="s">
        <v>3646</v>
      </c>
      <c r="N228" s="206">
        <v>145</v>
      </c>
      <c r="O228" s="206" t="s">
        <v>3647</v>
      </c>
      <c r="P228" s="287"/>
      <c r="Q228" s="287"/>
      <c r="R228" s="287"/>
      <c r="S228" s="287"/>
      <c r="T228" s="287"/>
      <c r="U228" s="287"/>
      <c r="V228" s="287"/>
      <c r="W228" s="287"/>
      <c r="X228" s="287"/>
      <c r="Y228" s="220">
        <f>'T1-FDI-Otw-UAE'!Y228+'T1-FDI-Otw-BHR'!Y228+'T1-FDI-Otw-KSA'!Y228+'T1-FDI-Otw-OMN'!Y228+'T1-FDI-Otw-QAT'!Y228+'T1-FDI-Otw-KWT'!Y228</f>
        <v>8458.5132446000007</v>
      </c>
      <c r="Z228" s="220">
        <f>'T1-FDI-Otw-UAE'!Z228+'T1-FDI-Otw-BHR'!Z228+'T1-FDI-Otw-KSA'!Z228+'T1-FDI-Otw-OMN'!Z228+'T1-FDI-Otw-QAT'!Z228+'T1-FDI-Otw-KWT'!Z228</f>
        <v>11816.7405132</v>
      </c>
      <c r="AA228" s="220">
        <f>'T1-FDI-Otw-UAE'!AA228+'T1-FDI-Otw-BHR'!AA228+'T1-FDI-Otw-KSA'!AA228+'T1-FDI-Otw-OMN'!AA228+'T1-FDI-Otw-QAT'!AA228+'T1-FDI-Otw-KWT'!AA228</f>
        <v>9636.1423290000002</v>
      </c>
      <c r="AB228" s="220">
        <f>'T1-FDI-Otw-UAE'!AB228+'T1-FDI-Otw-BHR'!AB228+'T1-FDI-Otw-KSA'!AB228+'T1-FDI-Otw-OMN'!AB228+'T1-FDI-Otw-QAT'!AB228+'T1-FDI-Otw-KWT'!AB228</f>
        <v>10740.841021</v>
      </c>
      <c r="AC228" s="220">
        <f>'T1-FDI-Otw-UAE'!AC228+'T1-FDI-Otw-BHR'!AC228+'T1-FDI-Otw-KSA'!AC228+'T1-FDI-Otw-OMN'!AC228+'T1-FDI-Otw-QAT'!AC228+'T1-FDI-Otw-KWT'!AC228</f>
        <v>9173.2971550000002</v>
      </c>
      <c r="AD228" s="220">
        <f>'T1-FDI-Otw-UAE'!AD228+'T1-FDI-Otw-BHR'!AD228+'T1-FDI-Otw-KSA'!AD228+'T1-FDI-Otw-OMN'!AD228+'T1-FDI-Otw-QAT'!AD228+'T1-FDI-Otw-KWT'!AD228</f>
        <v>11139.283299999999</v>
      </c>
      <c r="AE228" s="220">
        <f>'T1-FDI-Otw-UAE'!AE228+'T1-FDI-Otw-BHR'!AE228+'T1-FDI-Otw-KSA'!AE228+'T1-FDI-Otw-OMN'!AE228+'T1-FDI-Otw-QAT'!AE228+'T1-FDI-Otw-KWT'!AE228</f>
        <v>9189.1903970000003</v>
      </c>
      <c r="AF228" s="220">
        <f>'T1-FDI-Otw-UAE'!AF228+'T1-FDI-Otw-BHR'!AF228+'T1-FDI-Otw-KSA'!AF228+'T1-FDI-Otw-OMN'!AF228+'T1-FDI-Otw-QAT'!AF228+'T1-FDI-Otw-KWT'!AF228</f>
        <v>12527.550616</v>
      </c>
      <c r="AG228" s="220">
        <f>'T1-FDI-Otw-UAE'!AG228+'T1-FDI-Otw-BHR'!AG228+'T1-FDI-Otw-KSA'!AG228+'T1-FDI-Otw-OMN'!AG228+'T1-FDI-Otw-QAT'!AG228+'T1-FDI-Otw-KWT'!AG228</f>
        <v>13801.766215600001</v>
      </c>
      <c r="AH228" s="220">
        <f>'T1-FDI-Otw-UAE'!AH228+'T1-FDI-Otw-BHR'!AH228+'T1-FDI-Otw-KSA'!AH228+'T1-FDI-Otw-OMN'!AH228+'T1-FDI-Otw-QAT'!AH228+'T1-FDI-Otw-KWT'!AH228</f>
        <v>12320.422171</v>
      </c>
      <c r="AI228" s="220">
        <f>'T1-FDI-Otw-UAE'!AI228+'T1-FDI-Otw-BHR'!AI228+'T1-FDI-Otw-KSA'!AI228+'T1-FDI-Otw-OMN'!AI228+'T1-FDI-Otw-QAT'!AI228+'T1-FDI-Otw-KWT'!AI228</f>
        <v>29684.741626999999</v>
      </c>
      <c r="AJ228" s="220">
        <f>'T1-FDI-Otw-UAE'!AJ228+'T1-FDI-Otw-BHR'!AJ228+'T1-FDI-Otw-KSA'!AJ228+'T1-FDI-Otw-OMN'!AJ228+'T1-FDI-Otw-QAT'!AJ228+'T1-FDI-Otw-KWT'!AJ228</f>
        <v>41019.501318000002</v>
      </c>
      <c r="AK228" s="220">
        <f>'T1-FDI-Otw-UAE'!AK228+'T1-FDI-Otw-BHR'!AK228+'T1-FDI-Otw-KSA'!AK228+'T1-FDI-Otw-OMN'!AK228+'T1-FDI-Otw-QAT'!AK228+'T1-FDI-Otw-KWT'!AK228</f>
        <v>17343.042975</v>
      </c>
      <c r="AL228" s="220">
        <f>'T1-FDI-Otw-UAE'!AL228+'T1-FDI-Otw-BHR'!AL228+'T1-FDI-Otw-KSA'!AL228+'T1-FDI-Otw-OMN'!AL228+'T1-FDI-Otw-QAT'!AL228+'T1-FDI-Otw-KWT'!AL228</f>
        <v>18446.176605000001</v>
      </c>
      <c r="AP228" s="206"/>
    </row>
    <row r="229" spans="1:42" x14ac:dyDescent="0.25">
      <c r="A229" s="236" t="str">
        <f t="shared" si="3"/>
        <v>Kuwait</v>
      </c>
      <c r="B229" s="206" t="s">
        <v>34</v>
      </c>
      <c r="C229" s="206" t="s">
        <v>33</v>
      </c>
      <c r="D229" s="222" t="s">
        <v>132</v>
      </c>
      <c r="E229">
        <v>925</v>
      </c>
      <c r="F229" s="225" t="s">
        <v>132</v>
      </c>
      <c r="G229" s="132" t="s">
        <v>131</v>
      </c>
      <c r="H229" s="224" t="s">
        <v>130</v>
      </c>
      <c r="I229" s="223" t="s">
        <v>129</v>
      </c>
      <c r="J229" s="212" t="s">
        <v>36</v>
      </c>
      <c r="K229" s="206" t="s">
        <v>36</v>
      </c>
      <c r="L229" s="206" t="s">
        <v>36</v>
      </c>
      <c r="M229" s="206" t="s">
        <v>3673</v>
      </c>
      <c r="N229" s="206">
        <v>143</v>
      </c>
      <c r="O229" s="206" t="s">
        <v>3647</v>
      </c>
      <c r="P229" s="287"/>
      <c r="Q229" s="287"/>
      <c r="R229" s="287"/>
      <c r="S229" s="287"/>
      <c r="T229" s="287"/>
      <c r="U229" s="287"/>
      <c r="V229" s="287"/>
      <c r="W229" s="287"/>
      <c r="X229" s="287"/>
      <c r="Y229" s="220">
        <f>'T1-FDI-Otw-UAE'!Y229+'T1-FDI-Otw-BHR'!Y229+'T1-FDI-Otw-KSA'!Y229+'T1-FDI-Otw-OMN'!Y229+'T1-FDI-Otw-QAT'!Y229+'T1-FDI-Otw-KWT'!Y229</f>
        <v>0</v>
      </c>
      <c r="Z229" s="220">
        <f>'T1-FDI-Otw-UAE'!Z229+'T1-FDI-Otw-BHR'!Z229+'T1-FDI-Otw-KSA'!Z229+'T1-FDI-Otw-OMN'!Z229+'T1-FDI-Otw-QAT'!Z229+'T1-FDI-Otw-KWT'!Z229</f>
        <v>0</v>
      </c>
      <c r="AA229" s="220">
        <f>'T1-FDI-Otw-UAE'!AA229+'T1-FDI-Otw-BHR'!AA229+'T1-FDI-Otw-KSA'!AA229+'T1-FDI-Otw-OMN'!AA229+'T1-FDI-Otw-QAT'!AA229+'T1-FDI-Otw-KWT'!AA229</f>
        <v>0</v>
      </c>
      <c r="AB229" s="220">
        <f>'T1-FDI-Otw-UAE'!AB229+'T1-FDI-Otw-BHR'!AB229+'T1-FDI-Otw-KSA'!AB229+'T1-FDI-Otw-OMN'!AB229+'T1-FDI-Otw-QAT'!AB229+'T1-FDI-Otw-KWT'!AB229</f>
        <v>0</v>
      </c>
      <c r="AC229" s="220">
        <f>'T1-FDI-Otw-UAE'!AC229+'T1-FDI-Otw-BHR'!AC229+'T1-FDI-Otw-KSA'!AC229+'T1-FDI-Otw-OMN'!AC229+'T1-FDI-Otw-QAT'!AC229+'T1-FDI-Otw-KWT'!AC229</f>
        <v>0</v>
      </c>
      <c r="AD229" s="220">
        <f>'T1-FDI-Otw-UAE'!AD229+'T1-FDI-Otw-BHR'!AD229+'T1-FDI-Otw-KSA'!AD229+'T1-FDI-Otw-OMN'!AD229+'T1-FDI-Otw-QAT'!AD229+'T1-FDI-Otw-KWT'!AD229</f>
        <v>0</v>
      </c>
      <c r="AE229" s="220">
        <f>'T1-FDI-Otw-UAE'!AE229+'T1-FDI-Otw-BHR'!AE229+'T1-FDI-Otw-KSA'!AE229+'T1-FDI-Otw-OMN'!AE229+'T1-FDI-Otw-QAT'!AE229+'T1-FDI-Otw-KWT'!AE229</f>
        <v>0</v>
      </c>
      <c r="AF229" s="220">
        <f>'T1-FDI-Otw-UAE'!AF229+'T1-FDI-Otw-BHR'!AF229+'T1-FDI-Otw-KSA'!AF229+'T1-FDI-Otw-OMN'!AF229+'T1-FDI-Otw-QAT'!AF229+'T1-FDI-Otw-KWT'!AF229</f>
        <v>0</v>
      </c>
      <c r="AG229" s="220">
        <f>'T1-FDI-Otw-UAE'!AG229+'T1-FDI-Otw-BHR'!AG229+'T1-FDI-Otw-KSA'!AG229+'T1-FDI-Otw-OMN'!AG229+'T1-FDI-Otw-QAT'!AG229+'T1-FDI-Otw-KWT'!AG229</f>
        <v>0</v>
      </c>
      <c r="AH229" s="220">
        <f>'T1-FDI-Otw-UAE'!AH229+'T1-FDI-Otw-BHR'!AH229+'T1-FDI-Otw-KSA'!AH229+'T1-FDI-Otw-OMN'!AH229+'T1-FDI-Otw-QAT'!AH229+'T1-FDI-Otw-KWT'!AH229</f>
        <v>0</v>
      </c>
      <c r="AI229" s="220">
        <f>'T1-FDI-Otw-UAE'!AI229+'T1-FDI-Otw-BHR'!AI229+'T1-FDI-Otw-KSA'!AI229+'T1-FDI-Otw-OMN'!AI229+'T1-FDI-Otw-QAT'!AI229+'T1-FDI-Otw-KWT'!AI229</f>
        <v>0</v>
      </c>
      <c r="AJ229" s="220">
        <f>'T1-FDI-Otw-UAE'!AJ229+'T1-FDI-Otw-BHR'!AJ229+'T1-FDI-Otw-KSA'!AJ229+'T1-FDI-Otw-OMN'!AJ229+'T1-FDI-Otw-QAT'!AJ229+'T1-FDI-Otw-KWT'!AJ229</f>
        <v>0</v>
      </c>
      <c r="AK229" s="220">
        <f>'T1-FDI-Otw-UAE'!AK229+'T1-FDI-Otw-BHR'!AK229+'T1-FDI-Otw-KSA'!AK229+'T1-FDI-Otw-OMN'!AK229+'T1-FDI-Otw-QAT'!AK229+'T1-FDI-Otw-KWT'!AK229</f>
        <v>0</v>
      </c>
      <c r="AL229" s="220">
        <f>'T1-FDI-Otw-UAE'!AL229+'T1-FDI-Otw-BHR'!AL229+'T1-FDI-Otw-KSA'!AL229+'T1-FDI-Otw-OMN'!AL229+'T1-FDI-Otw-QAT'!AL229+'T1-FDI-Otw-KWT'!AL229</f>
        <v>0</v>
      </c>
      <c r="AP229" s="206"/>
    </row>
    <row r="230" spans="1:42" x14ac:dyDescent="0.25">
      <c r="A230" s="236" t="str">
        <f t="shared" si="3"/>
        <v>Kuwait</v>
      </c>
      <c r="B230" s="206" t="s">
        <v>34</v>
      </c>
      <c r="C230" s="206" t="s">
        <v>33</v>
      </c>
      <c r="D230" s="222" t="s">
        <v>128</v>
      </c>
      <c r="E230">
        <v>381</v>
      </c>
      <c r="F230" s="225" t="s">
        <v>128</v>
      </c>
      <c r="G230" s="132" t="s">
        <v>127</v>
      </c>
      <c r="H230" s="224" t="s">
        <v>126</v>
      </c>
      <c r="I230" s="223" t="s">
        <v>125</v>
      </c>
      <c r="J230" s="212" t="s">
        <v>36</v>
      </c>
      <c r="K230" s="206" t="s">
        <v>3657</v>
      </c>
      <c r="L230" s="206">
        <v>29</v>
      </c>
      <c r="M230" s="206" t="s">
        <v>3658</v>
      </c>
      <c r="N230" s="206">
        <v>419</v>
      </c>
      <c r="O230" s="206" t="s">
        <v>3659</v>
      </c>
      <c r="P230" s="287"/>
      <c r="Q230" s="287"/>
      <c r="R230" s="287"/>
      <c r="S230" s="287"/>
      <c r="T230" s="287"/>
      <c r="U230" s="287"/>
      <c r="V230" s="287"/>
      <c r="W230" s="287"/>
      <c r="X230" s="287"/>
      <c r="Y230" s="220">
        <f>'T1-FDI-Otw-UAE'!Y230+'T1-FDI-Otw-BHR'!Y230+'T1-FDI-Otw-KSA'!Y230+'T1-FDI-Otw-OMN'!Y230+'T1-FDI-Otw-QAT'!Y230+'T1-FDI-Otw-KWT'!Y230</f>
        <v>0</v>
      </c>
      <c r="Z230" s="220">
        <f>'T1-FDI-Otw-UAE'!Z230+'T1-FDI-Otw-BHR'!Z230+'T1-FDI-Otw-KSA'!Z230+'T1-FDI-Otw-OMN'!Z230+'T1-FDI-Otw-QAT'!Z230+'T1-FDI-Otw-KWT'!Z230</f>
        <v>0</v>
      </c>
      <c r="AA230" s="220">
        <f>'T1-FDI-Otw-UAE'!AA230+'T1-FDI-Otw-BHR'!AA230+'T1-FDI-Otw-KSA'!AA230+'T1-FDI-Otw-OMN'!AA230+'T1-FDI-Otw-QAT'!AA230+'T1-FDI-Otw-KWT'!AA230</f>
        <v>0</v>
      </c>
      <c r="AB230" s="220">
        <f>'T1-FDI-Otw-UAE'!AB230+'T1-FDI-Otw-BHR'!AB230+'T1-FDI-Otw-KSA'!AB230+'T1-FDI-Otw-OMN'!AB230+'T1-FDI-Otw-QAT'!AB230+'T1-FDI-Otw-KWT'!AB230</f>
        <v>0</v>
      </c>
      <c r="AC230" s="220">
        <f>'T1-FDI-Otw-UAE'!AC230+'T1-FDI-Otw-BHR'!AC230+'T1-FDI-Otw-KSA'!AC230+'T1-FDI-Otw-OMN'!AC230+'T1-FDI-Otw-QAT'!AC230+'T1-FDI-Otw-KWT'!AC230</f>
        <v>0</v>
      </c>
      <c r="AD230" s="220">
        <f>'T1-FDI-Otw-UAE'!AD230+'T1-FDI-Otw-BHR'!AD230+'T1-FDI-Otw-KSA'!AD230+'T1-FDI-Otw-OMN'!AD230+'T1-FDI-Otw-QAT'!AD230+'T1-FDI-Otw-KWT'!AD230</f>
        <v>0</v>
      </c>
      <c r="AE230" s="220">
        <f>'T1-FDI-Otw-UAE'!AE230+'T1-FDI-Otw-BHR'!AE230+'T1-FDI-Otw-KSA'!AE230+'T1-FDI-Otw-OMN'!AE230+'T1-FDI-Otw-QAT'!AE230+'T1-FDI-Otw-KWT'!AE230</f>
        <v>0</v>
      </c>
      <c r="AF230" s="220">
        <f>'T1-FDI-Otw-UAE'!AF230+'T1-FDI-Otw-BHR'!AF230+'T1-FDI-Otw-KSA'!AF230+'T1-FDI-Otw-OMN'!AF230+'T1-FDI-Otw-QAT'!AF230+'T1-FDI-Otw-KWT'!AF230</f>
        <v>0</v>
      </c>
      <c r="AG230" s="220">
        <f>'T1-FDI-Otw-UAE'!AG230+'T1-FDI-Otw-BHR'!AG230+'T1-FDI-Otw-KSA'!AG230+'T1-FDI-Otw-OMN'!AG230+'T1-FDI-Otw-QAT'!AG230+'T1-FDI-Otw-KWT'!AG230</f>
        <v>0</v>
      </c>
      <c r="AH230" s="220">
        <f>'T1-FDI-Otw-UAE'!AH230+'T1-FDI-Otw-BHR'!AH230+'T1-FDI-Otw-KSA'!AH230+'T1-FDI-Otw-OMN'!AH230+'T1-FDI-Otw-QAT'!AH230+'T1-FDI-Otw-KWT'!AH230</f>
        <v>0</v>
      </c>
      <c r="AI230" s="220">
        <f>'T1-FDI-Otw-UAE'!AI230+'T1-FDI-Otw-BHR'!AI230+'T1-FDI-Otw-KSA'!AI230+'T1-FDI-Otw-OMN'!AI230+'T1-FDI-Otw-QAT'!AI230+'T1-FDI-Otw-KWT'!AI230</f>
        <v>0</v>
      </c>
      <c r="AJ230" s="220">
        <f>'T1-FDI-Otw-UAE'!AJ230+'T1-FDI-Otw-BHR'!AJ230+'T1-FDI-Otw-KSA'!AJ230+'T1-FDI-Otw-OMN'!AJ230+'T1-FDI-Otw-QAT'!AJ230+'T1-FDI-Otw-KWT'!AJ230</f>
        <v>0</v>
      </c>
      <c r="AK230" s="220">
        <f>'T1-FDI-Otw-UAE'!AK230+'T1-FDI-Otw-BHR'!AK230+'T1-FDI-Otw-KSA'!AK230+'T1-FDI-Otw-OMN'!AK230+'T1-FDI-Otw-QAT'!AK230+'T1-FDI-Otw-KWT'!AK230</f>
        <v>0</v>
      </c>
      <c r="AL230" s="220">
        <f>'T1-FDI-Otw-UAE'!AL230+'T1-FDI-Otw-BHR'!AL230+'T1-FDI-Otw-KSA'!AL230+'T1-FDI-Otw-OMN'!AL230+'T1-FDI-Otw-QAT'!AL230+'T1-FDI-Otw-KWT'!AL230</f>
        <v>0</v>
      </c>
      <c r="AP230" s="206"/>
    </row>
    <row r="231" spans="1:42" x14ac:dyDescent="0.25">
      <c r="A231" s="236" t="str">
        <f t="shared" si="3"/>
        <v>Kuwait</v>
      </c>
      <c r="B231" s="206" t="s">
        <v>34</v>
      </c>
      <c r="C231" s="206" t="s">
        <v>33</v>
      </c>
      <c r="D231" s="222" t="s">
        <v>124</v>
      </c>
      <c r="E231">
        <v>869</v>
      </c>
      <c r="F231" s="225" t="s">
        <v>124</v>
      </c>
      <c r="G231" s="132" t="s">
        <v>123</v>
      </c>
      <c r="H231" s="224" t="s">
        <v>122</v>
      </c>
      <c r="I231" s="223" t="s">
        <v>121</v>
      </c>
      <c r="J231" s="212" t="s">
        <v>36</v>
      </c>
      <c r="K231" s="206" t="s">
        <v>36</v>
      </c>
      <c r="L231" s="206" t="s">
        <v>36</v>
      </c>
      <c r="M231" s="206" t="s">
        <v>3653</v>
      </c>
      <c r="N231" s="206">
        <v>61</v>
      </c>
      <c r="O231" s="206" t="s">
        <v>3654</v>
      </c>
      <c r="P231" s="287"/>
      <c r="Q231" s="287"/>
      <c r="R231" s="287"/>
      <c r="S231" s="287"/>
      <c r="T231" s="287"/>
      <c r="U231" s="287"/>
      <c r="V231" s="287"/>
      <c r="W231" s="287"/>
      <c r="X231" s="287"/>
      <c r="Y231" s="220">
        <f>'T1-FDI-Otw-UAE'!Y231+'T1-FDI-Otw-BHR'!Y231+'T1-FDI-Otw-KSA'!Y231+'T1-FDI-Otw-OMN'!Y231+'T1-FDI-Otw-QAT'!Y231+'T1-FDI-Otw-KWT'!Y231</f>
        <v>0</v>
      </c>
      <c r="Z231" s="220">
        <f>'T1-FDI-Otw-UAE'!Z231+'T1-FDI-Otw-BHR'!Z231+'T1-FDI-Otw-KSA'!Z231+'T1-FDI-Otw-OMN'!Z231+'T1-FDI-Otw-QAT'!Z231+'T1-FDI-Otw-KWT'!Z231</f>
        <v>0</v>
      </c>
      <c r="AA231" s="220">
        <f>'T1-FDI-Otw-UAE'!AA231+'T1-FDI-Otw-BHR'!AA231+'T1-FDI-Otw-KSA'!AA231+'T1-FDI-Otw-OMN'!AA231+'T1-FDI-Otw-QAT'!AA231+'T1-FDI-Otw-KWT'!AA231</f>
        <v>0</v>
      </c>
      <c r="AB231" s="220">
        <f>'T1-FDI-Otw-UAE'!AB231+'T1-FDI-Otw-BHR'!AB231+'T1-FDI-Otw-KSA'!AB231+'T1-FDI-Otw-OMN'!AB231+'T1-FDI-Otw-QAT'!AB231+'T1-FDI-Otw-KWT'!AB231</f>
        <v>0</v>
      </c>
      <c r="AC231" s="220">
        <f>'T1-FDI-Otw-UAE'!AC231+'T1-FDI-Otw-BHR'!AC231+'T1-FDI-Otw-KSA'!AC231+'T1-FDI-Otw-OMN'!AC231+'T1-FDI-Otw-QAT'!AC231+'T1-FDI-Otw-KWT'!AC231</f>
        <v>0</v>
      </c>
      <c r="AD231" s="220">
        <f>'T1-FDI-Otw-UAE'!AD231+'T1-FDI-Otw-BHR'!AD231+'T1-FDI-Otw-KSA'!AD231+'T1-FDI-Otw-OMN'!AD231+'T1-FDI-Otw-QAT'!AD231+'T1-FDI-Otw-KWT'!AD231</f>
        <v>0</v>
      </c>
      <c r="AE231" s="220">
        <f>'T1-FDI-Otw-UAE'!AE231+'T1-FDI-Otw-BHR'!AE231+'T1-FDI-Otw-KSA'!AE231+'T1-FDI-Otw-OMN'!AE231+'T1-FDI-Otw-QAT'!AE231+'T1-FDI-Otw-KWT'!AE231</f>
        <v>0</v>
      </c>
      <c r="AF231" s="220">
        <f>'T1-FDI-Otw-UAE'!AF231+'T1-FDI-Otw-BHR'!AF231+'T1-FDI-Otw-KSA'!AF231+'T1-FDI-Otw-OMN'!AF231+'T1-FDI-Otw-QAT'!AF231+'T1-FDI-Otw-KWT'!AF231</f>
        <v>0</v>
      </c>
      <c r="AG231" s="220">
        <f>'T1-FDI-Otw-UAE'!AG231+'T1-FDI-Otw-BHR'!AG231+'T1-FDI-Otw-KSA'!AG231+'T1-FDI-Otw-OMN'!AG231+'T1-FDI-Otw-QAT'!AG231+'T1-FDI-Otw-KWT'!AG231</f>
        <v>0</v>
      </c>
      <c r="AH231" s="220">
        <f>'T1-FDI-Otw-UAE'!AH231+'T1-FDI-Otw-BHR'!AH231+'T1-FDI-Otw-KSA'!AH231+'T1-FDI-Otw-OMN'!AH231+'T1-FDI-Otw-QAT'!AH231+'T1-FDI-Otw-KWT'!AH231</f>
        <v>0</v>
      </c>
      <c r="AI231" s="220">
        <f>'T1-FDI-Otw-UAE'!AI231+'T1-FDI-Otw-BHR'!AI231+'T1-FDI-Otw-KSA'!AI231+'T1-FDI-Otw-OMN'!AI231+'T1-FDI-Otw-QAT'!AI231+'T1-FDI-Otw-KWT'!AI231</f>
        <v>0</v>
      </c>
      <c r="AJ231" s="220">
        <f>'T1-FDI-Otw-UAE'!AJ231+'T1-FDI-Otw-BHR'!AJ231+'T1-FDI-Otw-KSA'!AJ231+'T1-FDI-Otw-OMN'!AJ231+'T1-FDI-Otw-QAT'!AJ231+'T1-FDI-Otw-KWT'!AJ231</f>
        <v>0</v>
      </c>
      <c r="AK231" s="220">
        <f>'T1-FDI-Otw-UAE'!AK231+'T1-FDI-Otw-BHR'!AK231+'T1-FDI-Otw-KSA'!AK231+'T1-FDI-Otw-OMN'!AK231+'T1-FDI-Otw-QAT'!AK231+'T1-FDI-Otw-KWT'!AK231</f>
        <v>0</v>
      </c>
      <c r="AL231" s="220">
        <f>'T1-FDI-Otw-UAE'!AL231+'T1-FDI-Otw-BHR'!AL231+'T1-FDI-Otw-KSA'!AL231+'T1-FDI-Otw-OMN'!AL231+'T1-FDI-Otw-QAT'!AL231+'T1-FDI-Otw-KWT'!AL231</f>
        <v>0</v>
      </c>
      <c r="AP231" s="206"/>
    </row>
    <row r="232" spans="1:42" x14ac:dyDescent="0.25">
      <c r="A232" s="236" t="str">
        <f t="shared" si="3"/>
        <v>Kuwait</v>
      </c>
      <c r="B232" s="206" t="s">
        <v>34</v>
      </c>
      <c r="C232" s="206" t="s">
        <v>33</v>
      </c>
      <c r="D232" s="222" t="s">
        <v>120</v>
      </c>
      <c r="E232">
        <v>746</v>
      </c>
      <c r="F232" s="225" t="s">
        <v>120</v>
      </c>
      <c r="G232" s="132" t="s">
        <v>119</v>
      </c>
      <c r="H232" s="224" t="s">
        <v>118</v>
      </c>
      <c r="I232" s="223" t="s">
        <v>117</v>
      </c>
      <c r="J232" s="212" t="s">
        <v>36</v>
      </c>
      <c r="K232" s="206" t="s">
        <v>3668</v>
      </c>
      <c r="L232" s="206">
        <v>14</v>
      </c>
      <c r="M232" s="206" t="s">
        <v>3656</v>
      </c>
      <c r="N232" s="206">
        <v>202</v>
      </c>
      <c r="O232" s="206" t="s">
        <v>3652</v>
      </c>
      <c r="P232" s="287"/>
      <c r="Q232" s="287"/>
      <c r="R232" s="287"/>
      <c r="S232" s="287"/>
      <c r="T232" s="287"/>
      <c r="U232" s="287"/>
      <c r="V232" s="287"/>
      <c r="W232" s="287"/>
      <c r="X232" s="287"/>
      <c r="Y232" s="220">
        <f>'T1-FDI-Otw-UAE'!Y232+'T1-FDI-Otw-BHR'!Y232+'T1-FDI-Otw-KSA'!Y232+'T1-FDI-Otw-OMN'!Y232+'T1-FDI-Otw-QAT'!Y232+'T1-FDI-Otw-KWT'!Y232</f>
        <v>41.689558959999999</v>
      </c>
      <c r="Z232" s="220">
        <f>'T1-FDI-Otw-UAE'!Z232+'T1-FDI-Otw-BHR'!Z232+'T1-FDI-Otw-KSA'!Z232+'T1-FDI-Otw-OMN'!Z232+'T1-FDI-Otw-QAT'!Z232+'T1-FDI-Otw-KWT'!Z232</f>
        <v>40.559567960000003</v>
      </c>
      <c r="AA232" s="220">
        <f>'T1-FDI-Otw-UAE'!AA232+'T1-FDI-Otw-BHR'!AA232+'T1-FDI-Otw-KSA'!AA232+'T1-FDI-Otw-OMN'!AA232+'T1-FDI-Otw-QAT'!AA232+'T1-FDI-Otw-KWT'!AA232</f>
        <v>74.665857419999995</v>
      </c>
      <c r="AB232" s="220">
        <f>'T1-FDI-Otw-UAE'!AB232+'T1-FDI-Otw-BHR'!AB232+'T1-FDI-Otw-KSA'!AB232+'T1-FDI-Otw-OMN'!AB232+'T1-FDI-Otw-QAT'!AB232+'T1-FDI-Otw-KWT'!AB232</f>
        <v>91.437940380000001</v>
      </c>
      <c r="AC232" s="220">
        <f>'T1-FDI-Otw-UAE'!AC232+'T1-FDI-Otw-BHR'!AC232+'T1-FDI-Otw-KSA'!AC232+'T1-FDI-Otw-OMN'!AC232+'T1-FDI-Otw-QAT'!AC232+'T1-FDI-Otw-KWT'!AC232</f>
        <v>10.70730103</v>
      </c>
      <c r="AD232" s="220">
        <f>'T1-FDI-Otw-UAE'!AD232+'T1-FDI-Otw-BHR'!AD232+'T1-FDI-Otw-KSA'!AD232+'T1-FDI-Otw-OMN'!AD232+'T1-FDI-Otw-QAT'!AD232+'T1-FDI-Otw-KWT'!AD232</f>
        <v>69.971532239999988</v>
      </c>
      <c r="AE232" s="220">
        <f>'T1-FDI-Otw-UAE'!AE232+'T1-FDI-Otw-BHR'!AE232+'T1-FDI-Otw-KSA'!AE232+'T1-FDI-Otw-OMN'!AE232+'T1-FDI-Otw-QAT'!AE232+'T1-FDI-Otw-KWT'!AE232</f>
        <v>40.580803340000003</v>
      </c>
      <c r="AF232" s="220">
        <f>'T1-FDI-Otw-UAE'!AF232+'T1-FDI-Otw-BHR'!AF232+'T1-FDI-Otw-KSA'!AF232+'T1-FDI-Otw-OMN'!AF232+'T1-FDI-Otw-QAT'!AF232+'T1-FDI-Otw-KWT'!AF232</f>
        <v>47.876874409999999</v>
      </c>
      <c r="AG232" s="220">
        <f>'T1-FDI-Otw-UAE'!AG232+'T1-FDI-Otw-BHR'!AG232+'T1-FDI-Otw-KSA'!AG232+'T1-FDI-Otw-OMN'!AG232+'T1-FDI-Otw-QAT'!AG232+'T1-FDI-Otw-KWT'!AG232</f>
        <v>100.8457325</v>
      </c>
      <c r="AH232" s="220">
        <f>'T1-FDI-Otw-UAE'!AH232+'T1-FDI-Otw-BHR'!AH232+'T1-FDI-Otw-KSA'!AH232+'T1-FDI-Otw-OMN'!AH232+'T1-FDI-Otw-QAT'!AH232+'T1-FDI-Otw-KWT'!AH232</f>
        <v>94.169476310000007</v>
      </c>
      <c r="AI232" s="220">
        <f>'T1-FDI-Otw-UAE'!AI232+'T1-FDI-Otw-BHR'!AI232+'T1-FDI-Otw-KSA'!AI232+'T1-FDI-Otw-OMN'!AI232+'T1-FDI-Otw-QAT'!AI232+'T1-FDI-Otw-KWT'!AI232</f>
        <v>112.9995696</v>
      </c>
      <c r="AJ232" s="220">
        <f>'T1-FDI-Otw-UAE'!AJ232+'T1-FDI-Otw-BHR'!AJ232+'T1-FDI-Otw-KSA'!AJ232+'T1-FDI-Otw-OMN'!AJ232+'T1-FDI-Otw-QAT'!AJ232+'T1-FDI-Otw-KWT'!AJ232</f>
        <v>86.21870882459001</v>
      </c>
      <c r="AK232" s="220">
        <f>'T1-FDI-Otw-UAE'!AK232+'T1-FDI-Otw-BHR'!AK232+'T1-FDI-Otw-KSA'!AK232+'T1-FDI-Otw-OMN'!AK232+'T1-FDI-Otw-QAT'!AK232+'T1-FDI-Otw-KWT'!AK232</f>
        <v>119.11009983346</v>
      </c>
      <c r="AL232" s="220">
        <f>'T1-FDI-Otw-UAE'!AL232+'T1-FDI-Otw-BHR'!AL232+'T1-FDI-Otw-KSA'!AL232+'T1-FDI-Otw-OMN'!AL232+'T1-FDI-Otw-QAT'!AL232+'T1-FDI-Otw-KWT'!AL232</f>
        <v>182.16471919999998</v>
      </c>
      <c r="AP232" s="206"/>
    </row>
    <row r="233" spans="1:42" x14ac:dyDescent="0.25">
      <c r="A233" s="236" t="str">
        <f t="shared" si="3"/>
        <v>Kuwait</v>
      </c>
      <c r="B233" s="206" t="s">
        <v>34</v>
      </c>
      <c r="C233" s="206" t="s">
        <v>33</v>
      </c>
      <c r="D233" s="222" t="s">
        <v>116</v>
      </c>
      <c r="E233">
        <v>926</v>
      </c>
      <c r="F233" s="225" t="s">
        <v>116</v>
      </c>
      <c r="G233" s="132" t="s">
        <v>115</v>
      </c>
      <c r="H233" s="224" t="s">
        <v>114</v>
      </c>
      <c r="I233" s="223" t="s">
        <v>113</v>
      </c>
      <c r="J233" s="212" t="s">
        <v>36</v>
      </c>
      <c r="K233" s="206" t="s">
        <v>36</v>
      </c>
      <c r="L233" s="206" t="s">
        <v>36</v>
      </c>
      <c r="M233" s="206" t="s">
        <v>3663</v>
      </c>
      <c r="N233" s="206">
        <v>151</v>
      </c>
      <c r="O233" s="206" t="s">
        <v>3650</v>
      </c>
      <c r="P233" s="287"/>
      <c r="Q233" s="287"/>
      <c r="R233" s="287"/>
      <c r="S233" s="287"/>
      <c r="T233" s="287"/>
      <c r="U233" s="287"/>
      <c r="V233" s="287"/>
      <c r="W233" s="287"/>
      <c r="X233" s="287"/>
      <c r="Y233" s="220">
        <f>'T1-FDI-Otw-UAE'!Y233+'T1-FDI-Otw-BHR'!Y233+'T1-FDI-Otw-KSA'!Y233+'T1-FDI-Otw-OMN'!Y233+'T1-FDI-Otw-QAT'!Y233+'T1-FDI-Otw-KWT'!Y233</f>
        <v>160.08580000000001</v>
      </c>
      <c r="Z233" s="220">
        <f>'T1-FDI-Otw-UAE'!Z233+'T1-FDI-Otw-BHR'!Z233+'T1-FDI-Otw-KSA'!Z233+'T1-FDI-Otw-OMN'!Z233+'T1-FDI-Otw-QAT'!Z233+'T1-FDI-Otw-KWT'!Z233</f>
        <v>19.5642</v>
      </c>
      <c r="AA233" s="220">
        <f>'T1-FDI-Otw-UAE'!AA233+'T1-FDI-Otw-BHR'!AA233+'T1-FDI-Otw-KSA'!AA233+'T1-FDI-Otw-OMN'!AA233+'T1-FDI-Otw-QAT'!AA233+'T1-FDI-Otw-KWT'!AA233</f>
        <v>22.616599999999998</v>
      </c>
      <c r="AB233" s="220">
        <f>'T1-FDI-Otw-UAE'!AB233+'T1-FDI-Otw-BHR'!AB233+'T1-FDI-Otw-KSA'!AB233+'T1-FDI-Otw-OMN'!AB233+'T1-FDI-Otw-QAT'!AB233+'T1-FDI-Otw-KWT'!AB233</f>
        <v>36.465800000000002</v>
      </c>
      <c r="AC233" s="220">
        <f>'T1-FDI-Otw-UAE'!AC233+'T1-FDI-Otw-BHR'!AC233+'T1-FDI-Otw-KSA'!AC233+'T1-FDI-Otw-OMN'!AC233+'T1-FDI-Otw-QAT'!AC233+'T1-FDI-Otw-KWT'!AC233</f>
        <v>35.700000000000003</v>
      </c>
      <c r="AD233" s="220">
        <f>'T1-FDI-Otw-UAE'!AD233+'T1-FDI-Otw-BHR'!AD233+'T1-FDI-Otw-KSA'!AD233+'T1-FDI-Otw-OMN'!AD233+'T1-FDI-Otw-QAT'!AD233+'T1-FDI-Otw-KWT'!AD233</f>
        <v>13.1</v>
      </c>
      <c r="AE233" s="220">
        <f>'T1-FDI-Otw-UAE'!AE233+'T1-FDI-Otw-BHR'!AE233+'T1-FDI-Otw-KSA'!AE233+'T1-FDI-Otw-OMN'!AE233+'T1-FDI-Otw-QAT'!AE233+'T1-FDI-Otw-KWT'!AE233</f>
        <v>188.6960842</v>
      </c>
      <c r="AF233" s="220">
        <f>'T1-FDI-Otw-UAE'!AF233+'T1-FDI-Otw-BHR'!AF233+'T1-FDI-Otw-KSA'!AF233+'T1-FDI-Otw-OMN'!AF233+'T1-FDI-Otw-QAT'!AF233+'T1-FDI-Otw-KWT'!AF233</f>
        <v>206.75855380000002</v>
      </c>
      <c r="AG233" s="220">
        <f>'T1-FDI-Otw-UAE'!AG233+'T1-FDI-Otw-BHR'!AG233+'T1-FDI-Otw-KSA'!AG233+'T1-FDI-Otw-OMN'!AG233+'T1-FDI-Otw-QAT'!AG233+'T1-FDI-Otw-KWT'!AG233</f>
        <v>197.5815691</v>
      </c>
      <c r="AH233" s="220">
        <f>'T1-FDI-Otw-UAE'!AH233+'T1-FDI-Otw-BHR'!AH233+'T1-FDI-Otw-KSA'!AH233+'T1-FDI-Otw-OMN'!AH233+'T1-FDI-Otw-QAT'!AH233+'T1-FDI-Otw-KWT'!AH233</f>
        <v>229.61909580000003</v>
      </c>
      <c r="AI233" s="220">
        <f>'T1-FDI-Otw-UAE'!AI233+'T1-FDI-Otw-BHR'!AI233+'T1-FDI-Otw-KSA'!AI233+'T1-FDI-Otw-OMN'!AI233+'T1-FDI-Otw-QAT'!AI233+'T1-FDI-Otw-KWT'!AI233</f>
        <v>268.17107183769997</v>
      </c>
      <c r="AJ233" s="220">
        <f>'T1-FDI-Otw-UAE'!AJ233+'T1-FDI-Otw-BHR'!AJ233+'T1-FDI-Otw-KSA'!AJ233+'T1-FDI-Otw-OMN'!AJ233+'T1-FDI-Otw-QAT'!AJ233+'T1-FDI-Otw-KWT'!AJ233</f>
        <v>288.15823120799996</v>
      </c>
      <c r="AK233" s="220">
        <f>'T1-FDI-Otw-UAE'!AK233+'T1-FDI-Otw-BHR'!AK233+'T1-FDI-Otw-KSA'!AK233+'T1-FDI-Otw-OMN'!AK233+'T1-FDI-Otw-QAT'!AK233+'T1-FDI-Otw-KWT'!AK233</f>
        <v>296.09351946899994</v>
      </c>
      <c r="AL233" s="220">
        <f>'T1-FDI-Otw-UAE'!AL233+'T1-FDI-Otw-BHR'!AL233+'T1-FDI-Otw-KSA'!AL233+'T1-FDI-Otw-OMN'!AL233+'T1-FDI-Otw-QAT'!AL233+'T1-FDI-Otw-KWT'!AL233</f>
        <v>253.15564659999998</v>
      </c>
      <c r="AP233" s="206"/>
    </row>
    <row r="234" spans="1:42" ht="25.5" x14ac:dyDescent="0.25">
      <c r="A234" s="236" t="str">
        <f t="shared" si="3"/>
        <v>Kuwait</v>
      </c>
      <c r="B234" s="206" t="s">
        <v>34</v>
      </c>
      <c r="C234" s="206" t="s">
        <v>33</v>
      </c>
      <c r="D234" s="222" t="s">
        <v>112</v>
      </c>
      <c r="E234">
        <v>112</v>
      </c>
      <c r="F234" s="225" t="s">
        <v>111</v>
      </c>
      <c r="G234" s="132" t="s">
        <v>110</v>
      </c>
      <c r="H234" s="224" t="s">
        <v>109</v>
      </c>
      <c r="I234" s="223" t="s">
        <v>108</v>
      </c>
      <c r="J234" s="212" t="s">
        <v>36</v>
      </c>
      <c r="K234" s="206" t="s">
        <v>36</v>
      </c>
      <c r="L234" s="206" t="s">
        <v>36</v>
      </c>
      <c r="M234" s="206" t="s">
        <v>3671</v>
      </c>
      <c r="N234" s="206">
        <v>154</v>
      </c>
      <c r="O234" s="206" t="s">
        <v>3650</v>
      </c>
      <c r="P234" s="287"/>
      <c r="Q234" s="287"/>
      <c r="R234" s="287"/>
      <c r="S234" s="287"/>
      <c r="T234" s="287"/>
      <c r="U234" s="287"/>
      <c r="V234" s="287"/>
      <c r="W234" s="287"/>
      <c r="X234" s="287"/>
      <c r="Y234" s="220">
        <f>'T1-FDI-Otw-UAE'!Y234+'T1-FDI-Otw-BHR'!Y234+'T1-FDI-Otw-KSA'!Y234+'T1-FDI-Otw-OMN'!Y234+'T1-FDI-Otw-QAT'!Y234+'T1-FDI-Otw-KWT'!Y234</f>
        <v>3207.4269855000002</v>
      </c>
      <c r="Z234" s="220">
        <f>'T1-FDI-Otw-UAE'!Z234+'T1-FDI-Otw-BHR'!Z234+'T1-FDI-Otw-KSA'!Z234+'T1-FDI-Otw-OMN'!Z234+'T1-FDI-Otw-QAT'!Z234+'T1-FDI-Otw-KWT'!Z234</f>
        <v>1154.7627124000001</v>
      </c>
      <c r="AA234" s="220">
        <f>'T1-FDI-Otw-UAE'!AA234+'T1-FDI-Otw-BHR'!AA234+'T1-FDI-Otw-KSA'!AA234+'T1-FDI-Otw-OMN'!AA234+'T1-FDI-Otw-QAT'!AA234+'T1-FDI-Otw-KWT'!AA234</f>
        <v>4230.8010439999998</v>
      </c>
      <c r="AB234" s="220">
        <f>'T1-FDI-Otw-UAE'!AB234+'T1-FDI-Otw-BHR'!AB234+'T1-FDI-Otw-KSA'!AB234+'T1-FDI-Otw-OMN'!AB234+'T1-FDI-Otw-QAT'!AB234+'T1-FDI-Otw-KWT'!AB234</f>
        <v>1169.7180880000001</v>
      </c>
      <c r="AC234" s="220">
        <f>'T1-FDI-Otw-UAE'!AC234+'T1-FDI-Otw-BHR'!AC234+'T1-FDI-Otw-KSA'!AC234+'T1-FDI-Otw-OMN'!AC234+'T1-FDI-Otw-QAT'!AC234+'T1-FDI-Otw-KWT'!AC234</f>
        <v>1430.4958370393754</v>
      </c>
      <c r="AD234" s="220">
        <f>'T1-FDI-Otw-UAE'!AD234+'T1-FDI-Otw-BHR'!AD234+'T1-FDI-Otw-KSA'!AD234+'T1-FDI-Otw-OMN'!AD234+'T1-FDI-Otw-QAT'!AD234+'T1-FDI-Otw-KWT'!AD234</f>
        <v>3757.9841049953175</v>
      </c>
      <c r="AE234" s="220">
        <f>'T1-FDI-Otw-UAE'!AE234+'T1-FDI-Otw-BHR'!AE234+'T1-FDI-Otw-KSA'!AE234+'T1-FDI-Otw-OMN'!AE234+'T1-FDI-Otw-QAT'!AE234+'T1-FDI-Otw-KWT'!AE234</f>
        <v>2690.6402100867945</v>
      </c>
      <c r="AF234" s="220">
        <f>'T1-FDI-Otw-UAE'!AF234+'T1-FDI-Otw-BHR'!AF234+'T1-FDI-Otw-KSA'!AF234+'T1-FDI-Otw-OMN'!AF234+'T1-FDI-Otw-QAT'!AF234+'T1-FDI-Otw-KWT'!AF234</f>
        <v>7098.5781211127241</v>
      </c>
      <c r="AG234" s="220">
        <f>'T1-FDI-Otw-UAE'!AG234+'T1-FDI-Otw-BHR'!AG234+'T1-FDI-Otw-KSA'!AG234+'T1-FDI-Otw-OMN'!AG234+'T1-FDI-Otw-QAT'!AG234+'T1-FDI-Otw-KWT'!AG234</f>
        <v>8644.7740103127253</v>
      </c>
      <c r="AH234" s="220">
        <f>'T1-FDI-Otw-UAE'!AH234+'T1-FDI-Otw-BHR'!AH234+'T1-FDI-Otw-KSA'!AH234+'T1-FDI-Otw-OMN'!AH234+'T1-FDI-Otw-QAT'!AH234+'T1-FDI-Otw-KWT'!AH234</f>
        <v>7947.3219699752926</v>
      </c>
      <c r="AI234" s="220">
        <f>'T1-FDI-Otw-UAE'!AI234+'T1-FDI-Otw-BHR'!AI234+'T1-FDI-Otw-KSA'!AI234+'T1-FDI-Otw-OMN'!AI234+'T1-FDI-Otw-QAT'!AI234+'T1-FDI-Otw-KWT'!AI234</f>
        <v>11095.61817117698</v>
      </c>
      <c r="AJ234" s="220">
        <f>'T1-FDI-Otw-UAE'!AJ234+'T1-FDI-Otw-BHR'!AJ234+'T1-FDI-Otw-KSA'!AJ234+'T1-FDI-Otw-OMN'!AJ234+'T1-FDI-Otw-QAT'!AJ234+'T1-FDI-Otw-KWT'!AJ234</f>
        <v>9152.8376508494148</v>
      </c>
      <c r="AK234" s="220">
        <f>'T1-FDI-Otw-UAE'!AK234+'T1-FDI-Otw-BHR'!AK234+'T1-FDI-Otw-KSA'!AK234+'T1-FDI-Otw-OMN'!AK234+'T1-FDI-Otw-QAT'!AK234+'T1-FDI-Otw-KWT'!AK234</f>
        <v>11035.304899985696</v>
      </c>
      <c r="AL234" s="220">
        <f>'T1-FDI-Otw-UAE'!AL234+'T1-FDI-Otw-BHR'!AL234+'T1-FDI-Otw-KSA'!AL234+'T1-FDI-Otw-OMN'!AL234+'T1-FDI-Otw-QAT'!AL234+'T1-FDI-Otw-KWT'!AL234</f>
        <v>9055.8033068685309</v>
      </c>
      <c r="AP234" s="206"/>
    </row>
    <row r="235" spans="1:42" x14ac:dyDescent="0.25">
      <c r="A235" s="236" t="str">
        <f t="shared" si="3"/>
        <v>Kuwait</v>
      </c>
      <c r="B235" s="206" t="s">
        <v>34</v>
      </c>
      <c r="C235" s="206" t="s">
        <v>33</v>
      </c>
      <c r="D235" s="222" t="s">
        <v>107</v>
      </c>
      <c r="E235">
        <v>111</v>
      </c>
      <c r="F235" s="225" t="s">
        <v>106</v>
      </c>
      <c r="G235" s="132" t="s">
        <v>105</v>
      </c>
      <c r="H235" s="224" t="s">
        <v>104</v>
      </c>
      <c r="I235" s="223" t="s">
        <v>103</v>
      </c>
      <c r="J235" s="212" t="s">
        <v>36</v>
      </c>
      <c r="K235" s="206" t="s">
        <v>36</v>
      </c>
      <c r="L235" s="206" t="s">
        <v>36</v>
      </c>
      <c r="M235" s="206" t="s">
        <v>3666</v>
      </c>
      <c r="N235" s="206">
        <v>21</v>
      </c>
      <c r="O235" s="206" t="s">
        <v>3659</v>
      </c>
      <c r="P235" s="287"/>
      <c r="Q235" s="287"/>
      <c r="R235" s="287"/>
      <c r="S235" s="287"/>
      <c r="T235" s="287"/>
      <c r="U235" s="287"/>
      <c r="V235" s="287"/>
      <c r="W235" s="287"/>
      <c r="X235" s="287"/>
      <c r="Y235" s="220">
        <f>'T1-FDI-Otw-UAE'!Y235+'T1-FDI-Otw-BHR'!Y235+'T1-FDI-Otw-KSA'!Y235+'T1-FDI-Otw-OMN'!Y235+'T1-FDI-Otw-QAT'!Y235+'T1-FDI-Otw-KWT'!Y235</f>
        <v>2503.1203822500001</v>
      </c>
      <c r="Z235" s="220">
        <f>'T1-FDI-Otw-UAE'!Z235+'T1-FDI-Otw-BHR'!Z235+'T1-FDI-Otw-KSA'!Z235+'T1-FDI-Otw-OMN'!Z235+'T1-FDI-Otw-QAT'!Z235+'T1-FDI-Otw-KWT'!Z235</f>
        <v>837.32325018000006</v>
      </c>
      <c r="AA235" s="220">
        <f>'T1-FDI-Otw-UAE'!AA235+'T1-FDI-Otw-BHR'!AA235+'T1-FDI-Otw-KSA'!AA235+'T1-FDI-Otw-OMN'!AA235+'T1-FDI-Otw-QAT'!AA235+'T1-FDI-Otw-KWT'!AA235</f>
        <v>1854.3505221</v>
      </c>
      <c r="AB235" s="220">
        <f>'T1-FDI-Otw-UAE'!AB235+'T1-FDI-Otw-BHR'!AB235+'T1-FDI-Otw-KSA'!AB235+'T1-FDI-Otw-OMN'!AB235+'T1-FDI-Otw-QAT'!AB235+'T1-FDI-Otw-KWT'!AB235</f>
        <v>3477.3326999000001</v>
      </c>
      <c r="AC235" s="220">
        <f>'T1-FDI-Otw-UAE'!AC235+'T1-FDI-Otw-BHR'!AC235+'T1-FDI-Otw-KSA'!AC235+'T1-FDI-Otw-OMN'!AC235+'T1-FDI-Otw-QAT'!AC235+'T1-FDI-Otw-KWT'!AC235</f>
        <v>2674.5671938999999</v>
      </c>
      <c r="AD235" s="220">
        <f>'T1-FDI-Otw-UAE'!AD235+'T1-FDI-Otw-BHR'!AD235+'T1-FDI-Otw-KSA'!AD235+'T1-FDI-Otw-OMN'!AD235+'T1-FDI-Otw-QAT'!AD235+'T1-FDI-Otw-KWT'!AD235</f>
        <v>5180.1508505000002</v>
      </c>
      <c r="AE235" s="220">
        <f>'T1-FDI-Otw-UAE'!AE235+'T1-FDI-Otw-BHR'!AE235+'T1-FDI-Otw-KSA'!AE235+'T1-FDI-Otw-OMN'!AE235+'T1-FDI-Otw-QAT'!AE235+'T1-FDI-Otw-KWT'!AE235</f>
        <v>3699.3409381000001</v>
      </c>
      <c r="AF235" s="220">
        <f>'T1-FDI-Otw-UAE'!AF235+'T1-FDI-Otw-BHR'!AF235+'T1-FDI-Otw-KSA'!AF235+'T1-FDI-Otw-OMN'!AF235+'T1-FDI-Otw-QAT'!AF235+'T1-FDI-Otw-KWT'!AF235</f>
        <v>6929.5471664000006</v>
      </c>
      <c r="AG235" s="220">
        <f>'T1-FDI-Otw-UAE'!AG235+'T1-FDI-Otw-BHR'!AG235+'T1-FDI-Otw-KSA'!AG235+'T1-FDI-Otw-OMN'!AG235+'T1-FDI-Otw-QAT'!AG235+'T1-FDI-Otw-KWT'!AG235</f>
        <v>21791.556390499998</v>
      </c>
      <c r="AH235" s="220">
        <f>'T1-FDI-Otw-UAE'!AH235+'T1-FDI-Otw-BHR'!AH235+'T1-FDI-Otw-KSA'!AH235+'T1-FDI-Otw-OMN'!AH235+'T1-FDI-Otw-QAT'!AH235+'T1-FDI-Otw-KWT'!AH235</f>
        <v>23054.646022100002</v>
      </c>
      <c r="AI235" s="220">
        <f>'T1-FDI-Otw-UAE'!AI235+'T1-FDI-Otw-BHR'!AI235+'T1-FDI-Otw-KSA'!AI235+'T1-FDI-Otw-OMN'!AI235+'T1-FDI-Otw-QAT'!AI235+'T1-FDI-Otw-KWT'!AI235</f>
        <v>25129.953308</v>
      </c>
      <c r="AJ235" s="220">
        <f>'T1-FDI-Otw-UAE'!AJ235+'T1-FDI-Otw-BHR'!AJ235+'T1-FDI-Otw-KSA'!AJ235+'T1-FDI-Otw-OMN'!AJ235+'T1-FDI-Otw-QAT'!AJ235+'T1-FDI-Otw-KWT'!AJ235</f>
        <v>27388.720685100001</v>
      </c>
      <c r="AK235" s="220">
        <f>'T1-FDI-Otw-UAE'!AK235+'T1-FDI-Otw-BHR'!AK235+'T1-FDI-Otw-KSA'!AK235+'T1-FDI-Otw-OMN'!AK235+'T1-FDI-Otw-QAT'!AK235+'T1-FDI-Otw-KWT'!AK235</f>
        <v>28270.674380199998</v>
      </c>
      <c r="AL235" s="220">
        <f>'T1-FDI-Otw-UAE'!AL235+'T1-FDI-Otw-BHR'!AL235+'T1-FDI-Otw-KSA'!AL235+'T1-FDI-Otw-OMN'!AL235+'T1-FDI-Otw-QAT'!AL235+'T1-FDI-Otw-KWT'!AL235</f>
        <v>30017.848390800002</v>
      </c>
      <c r="AP235" s="206"/>
    </row>
    <row r="236" spans="1:42" x14ac:dyDescent="0.25">
      <c r="A236" s="236" t="str">
        <f t="shared" si="3"/>
        <v>Kuwait</v>
      </c>
      <c r="B236" s="206" t="s">
        <v>34</v>
      </c>
      <c r="C236" s="206" t="s">
        <v>33</v>
      </c>
      <c r="D236" s="222" t="s">
        <v>102</v>
      </c>
      <c r="E236">
        <v>373</v>
      </c>
      <c r="F236" s="225" t="s">
        <v>102</v>
      </c>
      <c r="G236" s="132" t="s">
        <v>101</v>
      </c>
      <c r="H236" s="224" t="s">
        <v>100</v>
      </c>
      <c r="I236" s="223" t="s">
        <v>99</v>
      </c>
      <c r="J236" s="212" t="s">
        <v>36</v>
      </c>
      <c r="K236" s="206" t="s">
        <v>3657</v>
      </c>
      <c r="L236" s="206">
        <v>29</v>
      </c>
      <c r="M236" s="206" t="s">
        <v>3658</v>
      </c>
      <c r="N236" s="206">
        <v>419</v>
      </c>
      <c r="O236" s="206" t="s">
        <v>3659</v>
      </c>
      <c r="P236" s="287"/>
      <c r="Q236" s="287"/>
      <c r="R236" s="287"/>
      <c r="S236" s="287"/>
      <c r="T236" s="287"/>
      <c r="U236" s="287"/>
      <c r="V236" s="287"/>
      <c r="W236" s="287"/>
      <c r="X236" s="287"/>
      <c r="Y236" s="220">
        <f>'T1-FDI-Otw-UAE'!Y236+'T1-FDI-Otw-BHR'!Y236+'T1-FDI-Otw-KSA'!Y236+'T1-FDI-Otw-OMN'!Y236+'T1-FDI-Otw-QAT'!Y236+'T1-FDI-Otw-KWT'!Y236</f>
        <v>0</v>
      </c>
      <c r="Z236" s="220">
        <f>'T1-FDI-Otw-UAE'!Z236+'T1-FDI-Otw-BHR'!Z236+'T1-FDI-Otw-KSA'!Z236+'T1-FDI-Otw-OMN'!Z236+'T1-FDI-Otw-QAT'!Z236+'T1-FDI-Otw-KWT'!Z236</f>
        <v>0</v>
      </c>
      <c r="AA236" s="220">
        <f>'T1-FDI-Otw-UAE'!AA236+'T1-FDI-Otw-BHR'!AA236+'T1-FDI-Otw-KSA'!AA236+'T1-FDI-Otw-OMN'!AA236+'T1-FDI-Otw-QAT'!AA236+'T1-FDI-Otw-KWT'!AA236</f>
        <v>0</v>
      </c>
      <c r="AB236" s="220">
        <f>'T1-FDI-Otw-UAE'!AB236+'T1-FDI-Otw-BHR'!AB236+'T1-FDI-Otw-KSA'!AB236+'T1-FDI-Otw-OMN'!AB236+'T1-FDI-Otw-QAT'!AB236+'T1-FDI-Otw-KWT'!AB236</f>
        <v>0</v>
      </c>
      <c r="AC236" s="220">
        <f>'T1-FDI-Otw-UAE'!AC236+'T1-FDI-Otw-BHR'!AC236+'T1-FDI-Otw-KSA'!AC236+'T1-FDI-Otw-OMN'!AC236+'T1-FDI-Otw-QAT'!AC236+'T1-FDI-Otw-KWT'!AC236</f>
        <v>0</v>
      </c>
      <c r="AD236" s="220">
        <f>'T1-FDI-Otw-UAE'!AD236+'T1-FDI-Otw-BHR'!AD236+'T1-FDI-Otw-KSA'!AD236+'T1-FDI-Otw-OMN'!AD236+'T1-FDI-Otw-QAT'!AD236+'T1-FDI-Otw-KWT'!AD236</f>
        <v>0</v>
      </c>
      <c r="AE236" s="220">
        <f>'T1-FDI-Otw-UAE'!AE236+'T1-FDI-Otw-BHR'!AE236+'T1-FDI-Otw-KSA'!AE236+'T1-FDI-Otw-OMN'!AE236+'T1-FDI-Otw-QAT'!AE236+'T1-FDI-Otw-KWT'!AE236</f>
        <v>0</v>
      </c>
      <c r="AF236" s="220">
        <f>'T1-FDI-Otw-UAE'!AF236+'T1-FDI-Otw-BHR'!AF236+'T1-FDI-Otw-KSA'!AF236+'T1-FDI-Otw-OMN'!AF236+'T1-FDI-Otw-QAT'!AF236+'T1-FDI-Otw-KWT'!AF236</f>
        <v>0</v>
      </c>
      <c r="AG236" s="220">
        <f>'T1-FDI-Otw-UAE'!AG236+'T1-FDI-Otw-BHR'!AG236+'T1-FDI-Otw-KSA'!AG236+'T1-FDI-Otw-OMN'!AG236+'T1-FDI-Otw-QAT'!AG236+'T1-FDI-Otw-KWT'!AG236</f>
        <v>0</v>
      </c>
      <c r="AH236" s="220">
        <f>'T1-FDI-Otw-UAE'!AH236+'T1-FDI-Otw-BHR'!AH236+'T1-FDI-Otw-KSA'!AH236+'T1-FDI-Otw-OMN'!AH236+'T1-FDI-Otw-QAT'!AH236+'T1-FDI-Otw-KWT'!AH236</f>
        <v>0</v>
      </c>
      <c r="AI236" s="220">
        <f>'T1-FDI-Otw-UAE'!AI236+'T1-FDI-Otw-BHR'!AI236+'T1-FDI-Otw-KSA'!AI236+'T1-FDI-Otw-OMN'!AI236+'T1-FDI-Otw-QAT'!AI236+'T1-FDI-Otw-KWT'!AI236</f>
        <v>0</v>
      </c>
      <c r="AJ236" s="220">
        <f>'T1-FDI-Otw-UAE'!AJ236+'T1-FDI-Otw-BHR'!AJ236+'T1-FDI-Otw-KSA'!AJ236+'T1-FDI-Otw-OMN'!AJ236+'T1-FDI-Otw-QAT'!AJ236+'T1-FDI-Otw-KWT'!AJ236</f>
        <v>0</v>
      </c>
      <c r="AK236" s="220">
        <f>'T1-FDI-Otw-UAE'!AK236+'T1-FDI-Otw-BHR'!AK236+'T1-FDI-Otw-KSA'!AK236+'T1-FDI-Otw-OMN'!AK236+'T1-FDI-Otw-QAT'!AK236+'T1-FDI-Otw-KWT'!AK236</f>
        <v>0</v>
      </c>
      <c r="AL236" s="220">
        <f>'T1-FDI-Otw-UAE'!AL236+'T1-FDI-Otw-BHR'!AL236+'T1-FDI-Otw-KSA'!AL236+'T1-FDI-Otw-OMN'!AL236+'T1-FDI-Otw-QAT'!AL236+'T1-FDI-Otw-KWT'!AL236</f>
        <v>0</v>
      </c>
      <c r="AP236" s="206"/>
    </row>
    <row r="237" spans="1:42" x14ac:dyDescent="0.25">
      <c r="A237" s="236" t="str">
        <f t="shared" si="3"/>
        <v>Kuwait</v>
      </c>
      <c r="B237" s="206" t="s">
        <v>34</v>
      </c>
      <c r="C237" s="206" t="s">
        <v>33</v>
      </c>
      <c r="D237" s="222" t="s">
        <v>98</v>
      </c>
      <c r="E237">
        <v>298</v>
      </c>
      <c r="F237" s="225" t="s">
        <v>98</v>
      </c>
      <c r="G237" s="132" t="s">
        <v>97</v>
      </c>
      <c r="H237" s="224" t="s">
        <v>96</v>
      </c>
      <c r="I237" s="223" t="s">
        <v>95</v>
      </c>
      <c r="J237" s="212" t="s">
        <v>36</v>
      </c>
      <c r="K237" s="206" t="s">
        <v>3660</v>
      </c>
      <c r="L237" s="206">
        <v>5</v>
      </c>
      <c r="M237" s="206" t="s">
        <v>3658</v>
      </c>
      <c r="N237" s="206">
        <v>419</v>
      </c>
      <c r="O237" s="206" t="s">
        <v>3659</v>
      </c>
      <c r="P237" s="287"/>
      <c r="Q237" s="287"/>
      <c r="R237" s="287"/>
      <c r="S237" s="287"/>
      <c r="T237" s="287"/>
      <c r="U237" s="287"/>
      <c r="V237" s="287"/>
      <c r="W237" s="287"/>
      <c r="X237" s="287"/>
      <c r="Y237" s="220">
        <f>'T1-FDI-Otw-UAE'!Y237+'T1-FDI-Otw-BHR'!Y237+'T1-FDI-Otw-KSA'!Y237+'T1-FDI-Otw-OMN'!Y237+'T1-FDI-Otw-QAT'!Y237+'T1-FDI-Otw-KWT'!Y237</f>
        <v>0</v>
      </c>
      <c r="Z237" s="220">
        <f>'T1-FDI-Otw-UAE'!Z237+'T1-FDI-Otw-BHR'!Z237+'T1-FDI-Otw-KSA'!Z237+'T1-FDI-Otw-OMN'!Z237+'T1-FDI-Otw-QAT'!Z237+'T1-FDI-Otw-KWT'!Z237</f>
        <v>0</v>
      </c>
      <c r="AA237" s="220">
        <f>'T1-FDI-Otw-UAE'!AA237+'T1-FDI-Otw-BHR'!AA237+'T1-FDI-Otw-KSA'!AA237+'T1-FDI-Otw-OMN'!AA237+'T1-FDI-Otw-QAT'!AA237+'T1-FDI-Otw-KWT'!AA237</f>
        <v>0</v>
      </c>
      <c r="AB237" s="220">
        <f>'T1-FDI-Otw-UAE'!AB237+'T1-FDI-Otw-BHR'!AB237+'T1-FDI-Otw-KSA'!AB237+'T1-FDI-Otw-OMN'!AB237+'T1-FDI-Otw-QAT'!AB237+'T1-FDI-Otw-KWT'!AB237</f>
        <v>0</v>
      </c>
      <c r="AC237" s="220">
        <f>'T1-FDI-Otw-UAE'!AC237+'T1-FDI-Otw-BHR'!AC237+'T1-FDI-Otw-KSA'!AC237+'T1-FDI-Otw-OMN'!AC237+'T1-FDI-Otw-QAT'!AC237+'T1-FDI-Otw-KWT'!AC237</f>
        <v>0</v>
      </c>
      <c r="AD237" s="220">
        <f>'T1-FDI-Otw-UAE'!AD237+'T1-FDI-Otw-BHR'!AD237+'T1-FDI-Otw-KSA'!AD237+'T1-FDI-Otw-OMN'!AD237+'T1-FDI-Otw-QAT'!AD237+'T1-FDI-Otw-KWT'!AD237</f>
        <v>0</v>
      </c>
      <c r="AE237" s="220">
        <f>'T1-FDI-Otw-UAE'!AE237+'T1-FDI-Otw-BHR'!AE237+'T1-FDI-Otw-KSA'!AE237+'T1-FDI-Otw-OMN'!AE237+'T1-FDI-Otw-QAT'!AE237+'T1-FDI-Otw-KWT'!AE237</f>
        <v>0</v>
      </c>
      <c r="AF237" s="220">
        <f>'T1-FDI-Otw-UAE'!AF237+'T1-FDI-Otw-BHR'!AF237+'T1-FDI-Otw-KSA'!AF237+'T1-FDI-Otw-OMN'!AF237+'T1-FDI-Otw-QAT'!AF237+'T1-FDI-Otw-KWT'!AF237</f>
        <v>0</v>
      </c>
      <c r="AG237" s="220">
        <f>'T1-FDI-Otw-UAE'!AG237+'T1-FDI-Otw-BHR'!AG237+'T1-FDI-Otw-KSA'!AG237+'T1-FDI-Otw-OMN'!AG237+'T1-FDI-Otw-QAT'!AG237+'T1-FDI-Otw-KWT'!AG237</f>
        <v>0</v>
      </c>
      <c r="AH237" s="220">
        <f>'T1-FDI-Otw-UAE'!AH237+'T1-FDI-Otw-BHR'!AH237+'T1-FDI-Otw-KSA'!AH237+'T1-FDI-Otw-OMN'!AH237+'T1-FDI-Otw-QAT'!AH237+'T1-FDI-Otw-KWT'!AH237</f>
        <v>0</v>
      </c>
      <c r="AI237" s="220">
        <f>'T1-FDI-Otw-UAE'!AI237+'T1-FDI-Otw-BHR'!AI237+'T1-FDI-Otw-KSA'!AI237+'T1-FDI-Otw-OMN'!AI237+'T1-FDI-Otw-QAT'!AI237+'T1-FDI-Otw-KWT'!AI237</f>
        <v>0</v>
      </c>
      <c r="AJ237" s="220">
        <f>'T1-FDI-Otw-UAE'!AJ237+'T1-FDI-Otw-BHR'!AJ237+'T1-FDI-Otw-KSA'!AJ237+'T1-FDI-Otw-OMN'!AJ237+'T1-FDI-Otw-QAT'!AJ237+'T1-FDI-Otw-KWT'!AJ237</f>
        <v>0</v>
      </c>
      <c r="AK237" s="220">
        <f>'T1-FDI-Otw-UAE'!AK237+'T1-FDI-Otw-BHR'!AK237+'T1-FDI-Otw-KSA'!AK237+'T1-FDI-Otw-OMN'!AK237+'T1-FDI-Otw-QAT'!AK237+'T1-FDI-Otw-KWT'!AK237</f>
        <v>0</v>
      </c>
      <c r="AL237" s="220">
        <f>'T1-FDI-Otw-UAE'!AL237+'T1-FDI-Otw-BHR'!AL237+'T1-FDI-Otw-KSA'!AL237+'T1-FDI-Otw-OMN'!AL237+'T1-FDI-Otw-QAT'!AL237+'T1-FDI-Otw-KWT'!AL237</f>
        <v>0</v>
      </c>
      <c r="AP237" s="206"/>
    </row>
    <row r="238" spans="1:42" ht="25.5" x14ac:dyDescent="0.25">
      <c r="A238" s="236" t="str">
        <f t="shared" si="3"/>
        <v>Kuwait</v>
      </c>
      <c r="B238" s="206" t="s">
        <v>34</v>
      </c>
      <c r="C238" s="206" t="s">
        <v>33</v>
      </c>
      <c r="D238" s="222" t="s">
        <v>94</v>
      </c>
      <c r="E238">
        <v>374</v>
      </c>
      <c r="F238" s="225" t="s">
        <v>93</v>
      </c>
      <c r="G238" s="132" t="s">
        <v>92</v>
      </c>
      <c r="H238" s="224" t="s">
        <v>91</v>
      </c>
      <c r="I238" s="223" t="s">
        <v>90</v>
      </c>
      <c r="J238" s="212" t="s">
        <v>36</v>
      </c>
      <c r="K238" s="206" t="s">
        <v>36</v>
      </c>
      <c r="L238" s="206" t="s">
        <v>36</v>
      </c>
      <c r="M238" s="206" t="s">
        <v>2238</v>
      </c>
      <c r="N238" s="206">
        <v>57</v>
      </c>
      <c r="O238" s="206" t="s">
        <v>3654</v>
      </c>
      <c r="P238" s="287"/>
      <c r="Q238" s="287"/>
      <c r="R238" s="287"/>
      <c r="S238" s="287"/>
      <c r="T238" s="287"/>
      <c r="U238" s="287"/>
      <c r="V238" s="287"/>
      <c r="W238" s="287"/>
      <c r="X238" s="287"/>
      <c r="Y238" s="220">
        <f>'T1-FDI-Otw-UAE'!Y238+'T1-FDI-Otw-BHR'!Y238+'T1-FDI-Otw-KSA'!Y238+'T1-FDI-Otw-OMN'!Y238+'T1-FDI-Otw-QAT'!Y238+'T1-FDI-Otw-KWT'!Y238</f>
        <v>0</v>
      </c>
      <c r="Z238" s="220">
        <f>'T1-FDI-Otw-UAE'!Z238+'T1-FDI-Otw-BHR'!Z238+'T1-FDI-Otw-KSA'!Z238+'T1-FDI-Otw-OMN'!Z238+'T1-FDI-Otw-QAT'!Z238+'T1-FDI-Otw-KWT'!Z238</f>
        <v>0</v>
      </c>
      <c r="AA238" s="220">
        <f>'T1-FDI-Otw-UAE'!AA238+'T1-FDI-Otw-BHR'!AA238+'T1-FDI-Otw-KSA'!AA238+'T1-FDI-Otw-OMN'!AA238+'T1-FDI-Otw-QAT'!AA238+'T1-FDI-Otw-KWT'!AA238</f>
        <v>0</v>
      </c>
      <c r="AB238" s="220">
        <f>'T1-FDI-Otw-UAE'!AB238+'T1-FDI-Otw-BHR'!AB238+'T1-FDI-Otw-KSA'!AB238+'T1-FDI-Otw-OMN'!AB238+'T1-FDI-Otw-QAT'!AB238+'T1-FDI-Otw-KWT'!AB238</f>
        <v>0</v>
      </c>
      <c r="AC238" s="220">
        <f>'T1-FDI-Otw-UAE'!AC238+'T1-FDI-Otw-BHR'!AC238+'T1-FDI-Otw-KSA'!AC238+'T1-FDI-Otw-OMN'!AC238+'T1-FDI-Otw-QAT'!AC238+'T1-FDI-Otw-KWT'!AC238</f>
        <v>0</v>
      </c>
      <c r="AD238" s="220">
        <f>'T1-FDI-Otw-UAE'!AD238+'T1-FDI-Otw-BHR'!AD238+'T1-FDI-Otw-KSA'!AD238+'T1-FDI-Otw-OMN'!AD238+'T1-FDI-Otw-QAT'!AD238+'T1-FDI-Otw-KWT'!AD238</f>
        <v>0</v>
      </c>
      <c r="AE238" s="220">
        <f>'T1-FDI-Otw-UAE'!AE238+'T1-FDI-Otw-BHR'!AE238+'T1-FDI-Otw-KSA'!AE238+'T1-FDI-Otw-OMN'!AE238+'T1-FDI-Otw-QAT'!AE238+'T1-FDI-Otw-KWT'!AE238</f>
        <v>0</v>
      </c>
      <c r="AF238" s="220">
        <f>'T1-FDI-Otw-UAE'!AF238+'T1-FDI-Otw-BHR'!AF238+'T1-FDI-Otw-KSA'!AF238+'T1-FDI-Otw-OMN'!AF238+'T1-FDI-Otw-QAT'!AF238+'T1-FDI-Otw-KWT'!AF238</f>
        <v>0</v>
      </c>
      <c r="AG238" s="220">
        <f>'T1-FDI-Otw-UAE'!AG238+'T1-FDI-Otw-BHR'!AG238+'T1-FDI-Otw-KSA'!AG238+'T1-FDI-Otw-OMN'!AG238+'T1-FDI-Otw-QAT'!AG238+'T1-FDI-Otw-KWT'!AG238</f>
        <v>0</v>
      </c>
      <c r="AH238" s="220">
        <f>'T1-FDI-Otw-UAE'!AH238+'T1-FDI-Otw-BHR'!AH238+'T1-FDI-Otw-KSA'!AH238+'T1-FDI-Otw-OMN'!AH238+'T1-FDI-Otw-QAT'!AH238+'T1-FDI-Otw-KWT'!AH238</f>
        <v>0</v>
      </c>
      <c r="AI238" s="220">
        <f>'T1-FDI-Otw-UAE'!AI238+'T1-FDI-Otw-BHR'!AI238+'T1-FDI-Otw-KSA'!AI238+'T1-FDI-Otw-OMN'!AI238+'T1-FDI-Otw-QAT'!AI238+'T1-FDI-Otw-KWT'!AI238</f>
        <v>0</v>
      </c>
      <c r="AJ238" s="220">
        <f>'T1-FDI-Otw-UAE'!AJ238+'T1-FDI-Otw-BHR'!AJ238+'T1-FDI-Otw-KSA'!AJ238+'T1-FDI-Otw-OMN'!AJ238+'T1-FDI-Otw-QAT'!AJ238+'T1-FDI-Otw-KWT'!AJ238</f>
        <v>0</v>
      </c>
      <c r="AK238" s="220">
        <f>'T1-FDI-Otw-UAE'!AK238+'T1-FDI-Otw-BHR'!AK238+'T1-FDI-Otw-KSA'!AK238+'T1-FDI-Otw-OMN'!AK238+'T1-FDI-Otw-QAT'!AK238+'T1-FDI-Otw-KWT'!AK238</f>
        <v>0</v>
      </c>
      <c r="AL238" s="220">
        <f>'T1-FDI-Otw-UAE'!AL238+'T1-FDI-Otw-BHR'!AL238+'T1-FDI-Otw-KSA'!AL238+'T1-FDI-Otw-OMN'!AL238+'T1-FDI-Otw-QAT'!AL238+'T1-FDI-Otw-KWT'!AL238</f>
        <v>0</v>
      </c>
      <c r="AP238" s="206"/>
    </row>
    <row r="239" spans="1:42" x14ac:dyDescent="0.25">
      <c r="A239" s="236" t="str">
        <f t="shared" si="3"/>
        <v>Kuwait</v>
      </c>
      <c r="B239" s="206" t="s">
        <v>34</v>
      </c>
      <c r="C239" s="206" t="s">
        <v>33</v>
      </c>
      <c r="D239" s="222" t="s">
        <v>89</v>
      </c>
      <c r="E239">
        <v>927</v>
      </c>
      <c r="F239" s="225" t="s">
        <v>88</v>
      </c>
      <c r="G239" s="132" t="s">
        <v>87</v>
      </c>
      <c r="H239" s="224" t="s">
        <v>86</v>
      </c>
      <c r="I239" s="223" t="s">
        <v>85</v>
      </c>
      <c r="J239" s="212" t="s">
        <v>36</v>
      </c>
      <c r="K239" s="206" t="s">
        <v>36</v>
      </c>
      <c r="L239" s="206" t="s">
        <v>36</v>
      </c>
      <c r="M239" s="206" t="s">
        <v>3673</v>
      </c>
      <c r="N239" s="206">
        <v>143</v>
      </c>
      <c r="O239" s="206" t="s">
        <v>3647</v>
      </c>
      <c r="P239" s="287"/>
      <c r="Q239" s="287"/>
      <c r="R239" s="287"/>
      <c r="S239" s="287"/>
      <c r="T239" s="287"/>
      <c r="U239" s="287"/>
      <c r="V239" s="287"/>
      <c r="W239" s="287"/>
      <c r="X239" s="287"/>
      <c r="Y239" s="220">
        <f>'T1-FDI-Otw-UAE'!Y239+'T1-FDI-Otw-BHR'!Y239+'T1-FDI-Otw-KSA'!Y239+'T1-FDI-Otw-OMN'!Y239+'T1-FDI-Otw-QAT'!Y239+'T1-FDI-Otw-KWT'!Y239</f>
        <v>0</v>
      </c>
      <c r="Z239" s="220">
        <f>'T1-FDI-Otw-UAE'!Z239+'T1-FDI-Otw-BHR'!Z239+'T1-FDI-Otw-KSA'!Z239+'T1-FDI-Otw-OMN'!Z239+'T1-FDI-Otw-QAT'!Z239+'T1-FDI-Otw-KWT'!Z239</f>
        <v>0</v>
      </c>
      <c r="AA239" s="220">
        <f>'T1-FDI-Otw-UAE'!AA239+'T1-FDI-Otw-BHR'!AA239+'T1-FDI-Otw-KSA'!AA239+'T1-FDI-Otw-OMN'!AA239+'T1-FDI-Otw-QAT'!AA239+'T1-FDI-Otw-KWT'!AA239</f>
        <v>0</v>
      </c>
      <c r="AB239" s="220">
        <f>'T1-FDI-Otw-UAE'!AB239+'T1-FDI-Otw-BHR'!AB239+'T1-FDI-Otw-KSA'!AB239+'T1-FDI-Otw-OMN'!AB239+'T1-FDI-Otw-QAT'!AB239+'T1-FDI-Otw-KWT'!AB239</f>
        <v>0</v>
      </c>
      <c r="AC239" s="220">
        <f>'T1-FDI-Otw-UAE'!AC239+'T1-FDI-Otw-BHR'!AC239+'T1-FDI-Otw-KSA'!AC239+'T1-FDI-Otw-OMN'!AC239+'T1-FDI-Otw-QAT'!AC239+'T1-FDI-Otw-KWT'!AC239</f>
        <v>0</v>
      </c>
      <c r="AD239" s="220">
        <f>'T1-FDI-Otw-UAE'!AD239+'T1-FDI-Otw-BHR'!AD239+'T1-FDI-Otw-KSA'!AD239+'T1-FDI-Otw-OMN'!AD239+'T1-FDI-Otw-QAT'!AD239+'T1-FDI-Otw-KWT'!AD239</f>
        <v>0</v>
      </c>
      <c r="AE239" s="220">
        <f>'T1-FDI-Otw-UAE'!AE239+'T1-FDI-Otw-BHR'!AE239+'T1-FDI-Otw-KSA'!AE239+'T1-FDI-Otw-OMN'!AE239+'T1-FDI-Otw-QAT'!AE239+'T1-FDI-Otw-KWT'!AE239</f>
        <v>0</v>
      </c>
      <c r="AF239" s="220">
        <f>'T1-FDI-Otw-UAE'!AF239+'T1-FDI-Otw-BHR'!AF239+'T1-FDI-Otw-KSA'!AF239+'T1-FDI-Otw-OMN'!AF239+'T1-FDI-Otw-QAT'!AF239+'T1-FDI-Otw-KWT'!AF239</f>
        <v>0</v>
      </c>
      <c r="AG239" s="220">
        <f>'T1-FDI-Otw-UAE'!AG239+'T1-FDI-Otw-BHR'!AG239+'T1-FDI-Otw-KSA'!AG239+'T1-FDI-Otw-OMN'!AG239+'T1-FDI-Otw-QAT'!AG239+'T1-FDI-Otw-KWT'!AG239</f>
        <v>0</v>
      </c>
      <c r="AH239" s="220">
        <f>'T1-FDI-Otw-UAE'!AH239+'T1-FDI-Otw-BHR'!AH239+'T1-FDI-Otw-KSA'!AH239+'T1-FDI-Otw-OMN'!AH239+'T1-FDI-Otw-QAT'!AH239+'T1-FDI-Otw-KWT'!AH239</f>
        <v>0</v>
      </c>
      <c r="AI239" s="220">
        <f>'T1-FDI-Otw-UAE'!AI239+'T1-FDI-Otw-BHR'!AI239+'T1-FDI-Otw-KSA'!AI239+'T1-FDI-Otw-OMN'!AI239+'T1-FDI-Otw-QAT'!AI239+'T1-FDI-Otw-KWT'!AI239</f>
        <v>0</v>
      </c>
      <c r="AJ239" s="220">
        <f>'T1-FDI-Otw-UAE'!AJ239+'T1-FDI-Otw-BHR'!AJ239+'T1-FDI-Otw-KSA'!AJ239+'T1-FDI-Otw-OMN'!AJ239+'T1-FDI-Otw-QAT'!AJ239+'T1-FDI-Otw-KWT'!AJ239</f>
        <v>0</v>
      </c>
      <c r="AK239" s="220">
        <f>'T1-FDI-Otw-UAE'!AK239+'T1-FDI-Otw-BHR'!AK239+'T1-FDI-Otw-KSA'!AK239+'T1-FDI-Otw-OMN'!AK239+'T1-FDI-Otw-QAT'!AK239+'T1-FDI-Otw-KWT'!AK239</f>
        <v>0</v>
      </c>
      <c r="AL239" s="220">
        <f>'T1-FDI-Otw-UAE'!AL239+'T1-FDI-Otw-BHR'!AL239+'T1-FDI-Otw-KSA'!AL239+'T1-FDI-Otw-OMN'!AL239+'T1-FDI-Otw-QAT'!AL239+'T1-FDI-Otw-KWT'!AL239</f>
        <v>0</v>
      </c>
      <c r="AP239" s="206"/>
    </row>
    <row r="240" spans="1:42" x14ac:dyDescent="0.25">
      <c r="A240" s="236" t="str">
        <f t="shared" si="3"/>
        <v>Kuwait</v>
      </c>
      <c r="B240" s="206" t="s">
        <v>34</v>
      </c>
      <c r="C240" s="206" t="s">
        <v>33</v>
      </c>
      <c r="D240" s="222" t="s">
        <v>84</v>
      </c>
      <c r="E240">
        <v>846</v>
      </c>
      <c r="F240" s="225" t="s">
        <v>84</v>
      </c>
      <c r="G240" s="132" t="s">
        <v>83</v>
      </c>
      <c r="H240" s="224" t="s">
        <v>82</v>
      </c>
      <c r="I240" s="223" t="s">
        <v>81</v>
      </c>
      <c r="J240" s="212" t="s">
        <v>36</v>
      </c>
      <c r="K240" s="206" t="s">
        <v>36</v>
      </c>
      <c r="L240" s="206" t="s">
        <v>36</v>
      </c>
      <c r="M240" s="206" t="s">
        <v>3672</v>
      </c>
      <c r="N240" s="206">
        <v>54</v>
      </c>
      <c r="O240" s="206" t="s">
        <v>3654</v>
      </c>
      <c r="P240" s="287"/>
      <c r="Q240" s="287"/>
      <c r="R240" s="287"/>
      <c r="S240" s="287"/>
      <c r="T240" s="287"/>
      <c r="U240" s="287"/>
      <c r="V240" s="287"/>
      <c r="W240" s="287"/>
      <c r="X240" s="287"/>
      <c r="Y240" s="220">
        <f>'T1-FDI-Otw-UAE'!Y240+'T1-FDI-Otw-BHR'!Y240+'T1-FDI-Otw-KSA'!Y240+'T1-FDI-Otw-OMN'!Y240+'T1-FDI-Otw-QAT'!Y240+'T1-FDI-Otw-KWT'!Y240</f>
        <v>0</v>
      </c>
      <c r="Z240" s="220">
        <f>'T1-FDI-Otw-UAE'!Z240+'T1-FDI-Otw-BHR'!Z240+'T1-FDI-Otw-KSA'!Z240+'T1-FDI-Otw-OMN'!Z240+'T1-FDI-Otw-QAT'!Z240+'T1-FDI-Otw-KWT'!Z240</f>
        <v>0</v>
      </c>
      <c r="AA240" s="220">
        <f>'T1-FDI-Otw-UAE'!AA240+'T1-FDI-Otw-BHR'!AA240+'T1-FDI-Otw-KSA'!AA240+'T1-FDI-Otw-OMN'!AA240+'T1-FDI-Otw-QAT'!AA240+'T1-FDI-Otw-KWT'!AA240</f>
        <v>0</v>
      </c>
      <c r="AB240" s="220">
        <f>'T1-FDI-Otw-UAE'!AB240+'T1-FDI-Otw-BHR'!AB240+'T1-FDI-Otw-KSA'!AB240+'T1-FDI-Otw-OMN'!AB240+'T1-FDI-Otw-QAT'!AB240+'T1-FDI-Otw-KWT'!AB240</f>
        <v>0</v>
      </c>
      <c r="AC240" s="220">
        <f>'T1-FDI-Otw-UAE'!AC240+'T1-FDI-Otw-BHR'!AC240+'T1-FDI-Otw-KSA'!AC240+'T1-FDI-Otw-OMN'!AC240+'T1-FDI-Otw-QAT'!AC240+'T1-FDI-Otw-KWT'!AC240</f>
        <v>0</v>
      </c>
      <c r="AD240" s="220">
        <f>'T1-FDI-Otw-UAE'!AD240+'T1-FDI-Otw-BHR'!AD240+'T1-FDI-Otw-KSA'!AD240+'T1-FDI-Otw-OMN'!AD240+'T1-FDI-Otw-QAT'!AD240+'T1-FDI-Otw-KWT'!AD240</f>
        <v>0</v>
      </c>
      <c r="AE240" s="220">
        <f>'T1-FDI-Otw-UAE'!AE240+'T1-FDI-Otw-BHR'!AE240+'T1-FDI-Otw-KSA'!AE240+'T1-FDI-Otw-OMN'!AE240+'T1-FDI-Otw-QAT'!AE240+'T1-FDI-Otw-KWT'!AE240</f>
        <v>0</v>
      </c>
      <c r="AF240" s="220">
        <f>'T1-FDI-Otw-UAE'!AF240+'T1-FDI-Otw-BHR'!AF240+'T1-FDI-Otw-KSA'!AF240+'T1-FDI-Otw-OMN'!AF240+'T1-FDI-Otw-QAT'!AF240+'T1-FDI-Otw-KWT'!AF240</f>
        <v>0</v>
      </c>
      <c r="AG240" s="220">
        <f>'T1-FDI-Otw-UAE'!AG240+'T1-FDI-Otw-BHR'!AG240+'T1-FDI-Otw-KSA'!AG240+'T1-FDI-Otw-OMN'!AG240+'T1-FDI-Otw-QAT'!AG240+'T1-FDI-Otw-KWT'!AG240</f>
        <v>0</v>
      </c>
      <c r="AH240" s="220">
        <f>'T1-FDI-Otw-UAE'!AH240+'T1-FDI-Otw-BHR'!AH240+'T1-FDI-Otw-KSA'!AH240+'T1-FDI-Otw-OMN'!AH240+'T1-FDI-Otw-QAT'!AH240+'T1-FDI-Otw-KWT'!AH240</f>
        <v>0</v>
      </c>
      <c r="AI240" s="220">
        <f>'T1-FDI-Otw-UAE'!AI240+'T1-FDI-Otw-BHR'!AI240+'T1-FDI-Otw-KSA'!AI240+'T1-FDI-Otw-OMN'!AI240+'T1-FDI-Otw-QAT'!AI240+'T1-FDI-Otw-KWT'!AI240</f>
        <v>0</v>
      </c>
      <c r="AJ240" s="220">
        <f>'T1-FDI-Otw-UAE'!AJ240+'T1-FDI-Otw-BHR'!AJ240+'T1-FDI-Otw-KSA'!AJ240+'T1-FDI-Otw-OMN'!AJ240+'T1-FDI-Otw-QAT'!AJ240+'T1-FDI-Otw-KWT'!AJ240</f>
        <v>0</v>
      </c>
      <c r="AK240" s="220">
        <f>'T1-FDI-Otw-UAE'!AK240+'T1-FDI-Otw-BHR'!AK240+'T1-FDI-Otw-KSA'!AK240+'T1-FDI-Otw-OMN'!AK240+'T1-FDI-Otw-QAT'!AK240+'T1-FDI-Otw-KWT'!AK240</f>
        <v>0</v>
      </c>
      <c r="AL240" s="220">
        <f>'T1-FDI-Otw-UAE'!AL240+'T1-FDI-Otw-BHR'!AL240+'T1-FDI-Otw-KSA'!AL240+'T1-FDI-Otw-OMN'!AL240+'T1-FDI-Otw-QAT'!AL240+'T1-FDI-Otw-KWT'!AL240</f>
        <v>0</v>
      </c>
      <c r="AP240" s="206"/>
    </row>
    <row r="241" spans="1:42" ht="25.5" x14ac:dyDescent="0.25">
      <c r="A241" s="236" t="str">
        <f t="shared" si="3"/>
        <v>Kuwait</v>
      </c>
      <c r="B241" s="206" t="s">
        <v>34</v>
      </c>
      <c r="C241" s="206" t="s">
        <v>33</v>
      </c>
      <c r="D241" s="222" t="s">
        <v>80</v>
      </c>
      <c r="E241">
        <v>299</v>
      </c>
      <c r="F241" s="225" t="s">
        <v>79</v>
      </c>
      <c r="G241" s="132" t="s">
        <v>78</v>
      </c>
      <c r="H241" s="224" t="s">
        <v>77</v>
      </c>
      <c r="I241" s="223" t="s">
        <v>76</v>
      </c>
      <c r="J241" s="212" t="s">
        <v>36</v>
      </c>
      <c r="K241" s="206" t="s">
        <v>3660</v>
      </c>
      <c r="L241" s="206">
        <v>5</v>
      </c>
      <c r="M241" s="206" t="s">
        <v>3658</v>
      </c>
      <c r="N241" s="206">
        <v>419</v>
      </c>
      <c r="O241" s="206" t="s">
        <v>3659</v>
      </c>
      <c r="P241" s="287"/>
      <c r="Q241" s="287"/>
      <c r="R241" s="287"/>
      <c r="S241" s="287"/>
      <c r="T241" s="287"/>
      <c r="U241" s="287"/>
      <c r="V241" s="287"/>
      <c r="W241" s="287"/>
      <c r="X241" s="287"/>
      <c r="Y241" s="220">
        <f>'T1-FDI-Otw-UAE'!Y241+'T1-FDI-Otw-BHR'!Y241+'T1-FDI-Otw-KSA'!Y241+'T1-FDI-Otw-OMN'!Y241+'T1-FDI-Otw-QAT'!Y241+'T1-FDI-Otw-KWT'!Y241</f>
        <v>0</v>
      </c>
      <c r="Z241" s="220">
        <f>'T1-FDI-Otw-UAE'!Z241+'T1-FDI-Otw-BHR'!Z241+'T1-FDI-Otw-KSA'!Z241+'T1-FDI-Otw-OMN'!Z241+'T1-FDI-Otw-QAT'!Z241+'T1-FDI-Otw-KWT'!Z241</f>
        <v>0</v>
      </c>
      <c r="AA241" s="220">
        <f>'T1-FDI-Otw-UAE'!AA241+'T1-FDI-Otw-BHR'!AA241+'T1-FDI-Otw-KSA'!AA241+'T1-FDI-Otw-OMN'!AA241+'T1-FDI-Otw-QAT'!AA241+'T1-FDI-Otw-KWT'!AA241</f>
        <v>34</v>
      </c>
      <c r="AB241" s="220">
        <f>'T1-FDI-Otw-UAE'!AB241+'T1-FDI-Otw-BHR'!AB241+'T1-FDI-Otw-KSA'!AB241+'T1-FDI-Otw-OMN'!AB241+'T1-FDI-Otw-QAT'!AB241+'T1-FDI-Otw-KWT'!AB241</f>
        <v>34</v>
      </c>
      <c r="AC241" s="220">
        <f>'T1-FDI-Otw-UAE'!AC241+'T1-FDI-Otw-BHR'!AC241+'T1-FDI-Otw-KSA'!AC241+'T1-FDI-Otw-OMN'!AC241+'T1-FDI-Otw-QAT'!AC241+'T1-FDI-Otw-KWT'!AC241</f>
        <v>33</v>
      </c>
      <c r="AD241" s="220">
        <f>'T1-FDI-Otw-UAE'!AD241+'T1-FDI-Otw-BHR'!AD241+'T1-FDI-Otw-KSA'!AD241+'T1-FDI-Otw-OMN'!AD241+'T1-FDI-Otw-QAT'!AD241+'T1-FDI-Otw-KWT'!AD241</f>
        <v>33</v>
      </c>
      <c r="AE241" s="220">
        <f>'T1-FDI-Otw-UAE'!AE241+'T1-FDI-Otw-BHR'!AE241+'T1-FDI-Otw-KSA'!AE241+'T1-FDI-Otw-OMN'!AE241+'T1-FDI-Otw-QAT'!AE241+'T1-FDI-Otw-KWT'!AE241</f>
        <v>33</v>
      </c>
      <c r="AF241" s="220">
        <f>'T1-FDI-Otw-UAE'!AF241+'T1-FDI-Otw-BHR'!AF241+'T1-FDI-Otw-KSA'!AF241+'T1-FDI-Otw-OMN'!AF241+'T1-FDI-Otw-QAT'!AF241+'T1-FDI-Otw-KWT'!AF241</f>
        <v>33</v>
      </c>
      <c r="AG241" s="220">
        <f>'T1-FDI-Otw-UAE'!AG241+'T1-FDI-Otw-BHR'!AG241+'T1-FDI-Otw-KSA'!AG241+'T1-FDI-Otw-OMN'!AG241+'T1-FDI-Otw-QAT'!AG241+'T1-FDI-Otw-KWT'!AG241</f>
        <v>33</v>
      </c>
      <c r="AH241" s="220">
        <f>'T1-FDI-Otw-UAE'!AH241+'T1-FDI-Otw-BHR'!AH241+'T1-FDI-Otw-KSA'!AH241+'T1-FDI-Otw-OMN'!AH241+'T1-FDI-Otw-QAT'!AH241+'T1-FDI-Otw-KWT'!AH241</f>
        <v>0</v>
      </c>
      <c r="AI241" s="220">
        <f>'T1-FDI-Otw-UAE'!AI241+'T1-FDI-Otw-BHR'!AI241+'T1-FDI-Otw-KSA'!AI241+'T1-FDI-Otw-OMN'!AI241+'T1-FDI-Otw-QAT'!AI241+'T1-FDI-Otw-KWT'!AI241</f>
        <v>0</v>
      </c>
      <c r="AJ241" s="220">
        <f>'T1-FDI-Otw-UAE'!AJ241+'T1-FDI-Otw-BHR'!AJ241+'T1-FDI-Otw-KSA'!AJ241+'T1-FDI-Otw-OMN'!AJ241+'T1-FDI-Otw-QAT'!AJ241+'T1-FDI-Otw-KWT'!AJ241</f>
        <v>0</v>
      </c>
      <c r="AK241" s="220">
        <f>'T1-FDI-Otw-UAE'!AK241+'T1-FDI-Otw-BHR'!AK241+'T1-FDI-Otw-KSA'!AK241+'T1-FDI-Otw-OMN'!AK241+'T1-FDI-Otw-QAT'!AK241+'T1-FDI-Otw-KWT'!AK241</f>
        <v>0</v>
      </c>
      <c r="AL241" s="220">
        <f>'T1-FDI-Otw-UAE'!AL241+'T1-FDI-Otw-BHR'!AL241+'T1-FDI-Otw-KSA'!AL241+'T1-FDI-Otw-OMN'!AL241+'T1-FDI-Otw-QAT'!AL241+'T1-FDI-Otw-KWT'!AL241</f>
        <v>0</v>
      </c>
      <c r="AP241" s="206"/>
    </row>
    <row r="242" spans="1:42" x14ac:dyDescent="0.25">
      <c r="A242" s="236" t="str">
        <f t="shared" si="3"/>
        <v>Kuwait</v>
      </c>
      <c r="B242" s="206" t="s">
        <v>34</v>
      </c>
      <c r="C242" s="206" t="s">
        <v>33</v>
      </c>
      <c r="D242" s="222" t="s">
        <v>75</v>
      </c>
      <c r="E242">
        <v>582</v>
      </c>
      <c r="F242" s="225" t="s">
        <v>74</v>
      </c>
      <c r="G242" s="132" t="s">
        <v>73</v>
      </c>
      <c r="H242" s="224" t="s">
        <v>72</v>
      </c>
      <c r="I242" s="223" t="s">
        <v>71</v>
      </c>
      <c r="J242" s="212" t="s">
        <v>36</v>
      </c>
      <c r="K242" s="206" t="s">
        <v>36</v>
      </c>
      <c r="L242" s="206" t="s">
        <v>36</v>
      </c>
      <c r="M242" s="206" t="s">
        <v>3669</v>
      </c>
      <c r="N242" s="206">
        <v>35</v>
      </c>
      <c r="O242" s="206" t="s">
        <v>3647</v>
      </c>
      <c r="P242" s="287"/>
      <c r="Q242" s="287"/>
      <c r="R242" s="287"/>
      <c r="S242" s="287"/>
      <c r="T242" s="287"/>
      <c r="U242" s="287"/>
      <c r="V242" s="287"/>
      <c r="W242" s="287"/>
      <c r="X242" s="287"/>
      <c r="Y242" s="220">
        <f>'T1-FDI-Otw-UAE'!Y242+'T1-FDI-Otw-BHR'!Y242+'T1-FDI-Otw-KSA'!Y242+'T1-FDI-Otw-OMN'!Y242+'T1-FDI-Otw-QAT'!Y242+'T1-FDI-Otw-KWT'!Y242</f>
        <v>0</v>
      </c>
      <c r="Z242" s="220">
        <f>'T1-FDI-Otw-UAE'!Z242+'T1-FDI-Otw-BHR'!Z242+'T1-FDI-Otw-KSA'!Z242+'T1-FDI-Otw-OMN'!Z242+'T1-FDI-Otw-QAT'!Z242+'T1-FDI-Otw-KWT'!Z242</f>
        <v>0</v>
      </c>
      <c r="AA242" s="220">
        <f>'T1-FDI-Otw-UAE'!AA242+'T1-FDI-Otw-BHR'!AA242+'T1-FDI-Otw-KSA'!AA242+'T1-FDI-Otw-OMN'!AA242+'T1-FDI-Otw-QAT'!AA242+'T1-FDI-Otw-KWT'!AA242</f>
        <v>0</v>
      </c>
      <c r="AB242" s="220">
        <f>'T1-FDI-Otw-UAE'!AB242+'T1-FDI-Otw-BHR'!AB242+'T1-FDI-Otw-KSA'!AB242+'T1-FDI-Otw-OMN'!AB242+'T1-FDI-Otw-QAT'!AB242+'T1-FDI-Otw-KWT'!AB242</f>
        <v>0</v>
      </c>
      <c r="AC242" s="220">
        <f>'T1-FDI-Otw-UAE'!AC242+'T1-FDI-Otw-BHR'!AC242+'T1-FDI-Otw-KSA'!AC242+'T1-FDI-Otw-OMN'!AC242+'T1-FDI-Otw-QAT'!AC242+'T1-FDI-Otw-KWT'!AC242</f>
        <v>0</v>
      </c>
      <c r="AD242" s="220">
        <f>'T1-FDI-Otw-UAE'!AD242+'T1-FDI-Otw-BHR'!AD242+'T1-FDI-Otw-KSA'!AD242+'T1-FDI-Otw-OMN'!AD242+'T1-FDI-Otw-QAT'!AD242+'T1-FDI-Otw-KWT'!AD242</f>
        <v>0</v>
      </c>
      <c r="AE242" s="220">
        <f>'T1-FDI-Otw-UAE'!AE242+'T1-FDI-Otw-BHR'!AE242+'T1-FDI-Otw-KSA'!AE242+'T1-FDI-Otw-OMN'!AE242+'T1-FDI-Otw-QAT'!AE242+'T1-FDI-Otw-KWT'!AE242</f>
        <v>0</v>
      </c>
      <c r="AF242" s="220">
        <f>'T1-FDI-Otw-UAE'!AF242+'T1-FDI-Otw-BHR'!AF242+'T1-FDI-Otw-KSA'!AF242+'T1-FDI-Otw-OMN'!AF242+'T1-FDI-Otw-QAT'!AF242+'T1-FDI-Otw-KWT'!AF242</f>
        <v>0</v>
      </c>
      <c r="AG242" s="220">
        <f>'T1-FDI-Otw-UAE'!AG242+'T1-FDI-Otw-BHR'!AG242+'T1-FDI-Otw-KSA'!AG242+'T1-FDI-Otw-OMN'!AG242+'T1-FDI-Otw-QAT'!AG242+'T1-FDI-Otw-KWT'!AG242</f>
        <v>0</v>
      </c>
      <c r="AH242" s="220">
        <f>'T1-FDI-Otw-UAE'!AH242+'T1-FDI-Otw-BHR'!AH242+'T1-FDI-Otw-KSA'!AH242+'T1-FDI-Otw-OMN'!AH242+'T1-FDI-Otw-QAT'!AH242+'T1-FDI-Otw-KWT'!AH242</f>
        <v>0</v>
      </c>
      <c r="AI242" s="220">
        <f>'T1-FDI-Otw-UAE'!AI242+'T1-FDI-Otw-BHR'!AI242+'T1-FDI-Otw-KSA'!AI242+'T1-FDI-Otw-OMN'!AI242+'T1-FDI-Otw-QAT'!AI242+'T1-FDI-Otw-KWT'!AI242</f>
        <v>0</v>
      </c>
      <c r="AJ242" s="220">
        <f>'T1-FDI-Otw-UAE'!AJ242+'T1-FDI-Otw-BHR'!AJ242+'T1-FDI-Otw-KSA'!AJ242+'T1-FDI-Otw-OMN'!AJ242+'T1-FDI-Otw-QAT'!AJ242+'T1-FDI-Otw-KWT'!AJ242</f>
        <v>0</v>
      </c>
      <c r="AK242" s="220">
        <f>'T1-FDI-Otw-UAE'!AK242+'T1-FDI-Otw-BHR'!AK242+'T1-FDI-Otw-KSA'!AK242+'T1-FDI-Otw-OMN'!AK242+'T1-FDI-Otw-QAT'!AK242+'T1-FDI-Otw-KWT'!AK242</f>
        <v>0</v>
      </c>
      <c r="AL242" s="220">
        <f>'T1-FDI-Otw-UAE'!AL242+'T1-FDI-Otw-BHR'!AL242+'T1-FDI-Otw-KSA'!AL242+'T1-FDI-Otw-OMN'!AL242+'T1-FDI-Otw-QAT'!AL242+'T1-FDI-Otw-KWT'!AL242</f>
        <v>0</v>
      </c>
      <c r="AP242" s="206"/>
    </row>
    <row r="243" spans="1:42" x14ac:dyDescent="0.25">
      <c r="A243" s="236" t="str">
        <f t="shared" si="3"/>
        <v>Kuwait</v>
      </c>
      <c r="B243" s="206" t="s">
        <v>34</v>
      </c>
      <c r="C243" s="206" t="s">
        <v>33</v>
      </c>
      <c r="D243" s="222" t="s">
        <v>70</v>
      </c>
      <c r="E243">
        <v>857</v>
      </c>
      <c r="F243" s="225" t="s">
        <v>70</v>
      </c>
      <c r="G243" s="132" t="s">
        <v>69</v>
      </c>
      <c r="H243" s="224" t="s">
        <v>68</v>
      </c>
      <c r="I243" s="223" t="s">
        <v>67</v>
      </c>
      <c r="J243" s="212" t="s">
        <v>36</v>
      </c>
      <c r="K243" s="206" t="s">
        <v>36</v>
      </c>
      <c r="L243" s="206" t="s">
        <v>36</v>
      </c>
      <c r="M243" s="206" t="s">
        <v>3653</v>
      </c>
      <c r="N243" s="206">
        <v>61</v>
      </c>
      <c r="O243" s="206" t="s">
        <v>3654</v>
      </c>
      <c r="P243" s="287"/>
      <c r="Q243" s="287"/>
      <c r="R243" s="287"/>
      <c r="S243" s="287"/>
      <c r="T243" s="287"/>
      <c r="U243" s="287"/>
      <c r="V243" s="287"/>
      <c r="W243" s="287"/>
      <c r="X243" s="287"/>
      <c r="Y243" s="220">
        <f>'T1-FDI-Otw-UAE'!Y243+'T1-FDI-Otw-BHR'!Y243+'T1-FDI-Otw-KSA'!Y243+'T1-FDI-Otw-OMN'!Y243+'T1-FDI-Otw-QAT'!Y243+'T1-FDI-Otw-KWT'!Y243</f>
        <v>0</v>
      </c>
      <c r="Z243" s="220">
        <f>'T1-FDI-Otw-UAE'!Z243+'T1-FDI-Otw-BHR'!Z243+'T1-FDI-Otw-KSA'!Z243+'T1-FDI-Otw-OMN'!Z243+'T1-FDI-Otw-QAT'!Z243+'T1-FDI-Otw-KWT'!Z243</f>
        <v>0</v>
      </c>
      <c r="AA243" s="220">
        <f>'T1-FDI-Otw-UAE'!AA243+'T1-FDI-Otw-BHR'!AA243+'T1-FDI-Otw-KSA'!AA243+'T1-FDI-Otw-OMN'!AA243+'T1-FDI-Otw-QAT'!AA243+'T1-FDI-Otw-KWT'!AA243</f>
        <v>0</v>
      </c>
      <c r="AB243" s="220">
        <f>'T1-FDI-Otw-UAE'!AB243+'T1-FDI-Otw-BHR'!AB243+'T1-FDI-Otw-KSA'!AB243+'T1-FDI-Otw-OMN'!AB243+'T1-FDI-Otw-QAT'!AB243+'T1-FDI-Otw-KWT'!AB243</f>
        <v>0</v>
      </c>
      <c r="AC243" s="220">
        <f>'T1-FDI-Otw-UAE'!AC243+'T1-FDI-Otw-BHR'!AC243+'T1-FDI-Otw-KSA'!AC243+'T1-FDI-Otw-OMN'!AC243+'T1-FDI-Otw-QAT'!AC243+'T1-FDI-Otw-KWT'!AC243</f>
        <v>0</v>
      </c>
      <c r="AD243" s="220">
        <f>'T1-FDI-Otw-UAE'!AD243+'T1-FDI-Otw-BHR'!AD243+'T1-FDI-Otw-KSA'!AD243+'T1-FDI-Otw-OMN'!AD243+'T1-FDI-Otw-QAT'!AD243+'T1-FDI-Otw-KWT'!AD243</f>
        <v>0</v>
      </c>
      <c r="AE243" s="220">
        <f>'T1-FDI-Otw-UAE'!AE243+'T1-FDI-Otw-BHR'!AE243+'T1-FDI-Otw-KSA'!AE243+'T1-FDI-Otw-OMN'!AE243+'T1-FDI-Otw-QAT'!AE243+'T1-FDI-Otw-KWT'!AE243</f>
        <v>0</v>
      </c>
      <c r="AF243" s="220">
        <f>'T1-FDI-Otw-UAE'!AF243+'T1-FDI-Otw-BHR'!AF243+'T1-FDI-Otw-KSA'!AF243+'T1-FDI-Otw-OMN'!AF243+'T1-FDI-Otw-QAT'!AF243+'T1-FDI-Otw-KWT'!AF243</f>
        <v>0</v>
      </c>
      <c r="AG243" s="220">
        <f>'T1-FDI-Otw-UAE'!AG243+'T1-FDI-Otw-BHR'!AG243+'T1-FDI-Otw-KSA'!AG243+'T1-FDI-Otw-OMN'!AG243+'T1-FDI-Otw-QAT'!AG243+'T1-FDI-Otw-KWT'!AG243</f>
        <v>0</v>
      </c>
      <c r="AH243" s="220">
        <f>'T1-FDI-Otw-UAE'!AH243+'T1-FDI-Otw-BHR'!AH243+'T1-FDI-Otw-KSA'!AH243+'T1-FDI-Otw-OMN'!AH243+'T1-FDI-Otw-QAT'!AH243+'T1-FDI-Otw-KWT'!AH243</f>
        <v>0</v>
      </c>
      <c r="AI243" s="220">
        <f>'T1-FDI-Otw-UAE'!AI243+'T1-FDI-Otw-BHR'!AI243+'T1-FDI-Otw-KSA'!AI243+'T1-FDI-Otw-OMN'!AI243+'T1-FDI-Otw-QAT'!AI243+'T1-FDI-Otw-KWT'!AI243</f>
        <v>0</v>
      </c>
      <c r="AJ243" s="220">
        <f>'T1-FDI-Otw-UAE'!AJ243+'T1-FDI-Otw-BHR'!AJ243+'T1-FDI-Otw-KSA'!AJ243+'T1-FDI-Otw-OMN'!AJ243+'T1-FDI-Otw-QAT'!AJ243+'T1-FDI-Otw-KWT'!AJ243</f>
        <v>0</v>
      </c>
      <c r="AK243" s="220">
        <f>'T1-FDI-Otw-UAE'!AK243+'T1-FDI-Otw-BHR'!AK243+'T1-FDI-Otw-KSA'!AK243+'T1-FDI-Otw-OMN'!AK243+'T1-FDI-Otw-QAT'!AK243+'T1-FDI-Otw-KWT'!AK243</f>
        <v>0</v>
      </c>
      <c r="AL243" s="220">
        <f>'T1-FDI-Otw-UAE'!AL243+'T1-FDI-Otw-BHR'!AL243+'T1-FDI-Otw-KSA'!AL243+'T1-FDI-Otw-OMN'!AL243+'T1-FDI-Otw-QAT'!AL243+'T1-FDI-Otw-KWT'!AL243</f>
        <v>0</v>
      </c>
      <c r="AP243" s="206"/>
    </row>
    <row r="244" spans="1:42" x14ac:dyDescent="0.25">
      <c r="A244" s="236" t="str">
        <f t="shared" si="3"/>
        <v>Kuwait</v>
      </c>
      <c r="B244" s="206" t="s">
        <v>34</v>
      </c>
      <c r="C244" s="206" t="s">
        <v>33</v>
      </c>
      <c r="D244" s="222" t="s">
        <v>66</v>
      </c>
      <c r="E244">
        <v>487</v>
      </c>
      <c r="F244" s="225" t="s">
        <v>65</v>
      </c>
      <c r="G244" s="132" t="s">
        <v>64</v>
      </c>
      <c r="H244" s="224" t="s">
        <v>63</v>
      </c>
      <c r="I244" s="223" t="s">
        <v>62</v>
      </c>
      <c r="J244" s="212" t="s">
        <v>36</v>
      </c>
      <c r="K244" s="206" t="s">
        <v>36</v>
      </c>
      <c r="L244" s="206" t="s">
        <v>36</v>
      </c>
      <c r="M244" s="206" t="s">
        <v>3646</v>
      </c>
      <c r="N244" s="206">
        <v>145</v>
      </c>
      <c r="O244" s="206" t="s">
        <v>3647</v>
      </c>
      <c r="P244" s="287"/>
      <c r="Q244" s="287"/>
      <c r="R244" s="287"/>
      <c r="S244" s="287"/>
      <c r="T244" s="287"/>
      <c r="U244" s="287"/>
      <c r="V244" s="287"/>
      <c r="W244" s="287"/>
      <c r="X244" s="287"/>
      <c r="Y244" s="220">
        <f>'T1-FDI-Otw-UAE'!Y244+'T1-FDI-Otw-BHR'!Y244+'T1-FDI-Otw-KSA'!Y244+'T1-FDI-Otw-OMN'!Y244+'T1-FDI-Otw-QAT'!Y244+'T1-FDI-Otw-KWT'!Y244</f>
        <v>93.760052000000002</v>
      </c>
      <c r="Z244" s="220">
        <f>'T1-FDI-Otw-UAE'!Z244+'T1-FDI-Otw-BHR'!Z244+'T1-FDI-Otw-KSA'!Z244+'T1-FDI-Otw-OMN'!Z244+'T1-FDI-Otw-QAT'!Z244+'T1-FDI-Otw-KWT'!Z244</f>
        <v>320.90563079999998</v>
      </c>
      <c r="AA244" s="220">
        <f>'T1-FDI-Otw-UAE'!AA244+'T1-FDI-Otw-BHR'!AA244+'T1-FDI-Otw-KSA'!AA244+'T1-FDI-Otw-OMN'!AA244+'T1-FDI-Otw-QAT'!AA244+'T1-FDI-Otw-KWT'!AA244</f>
        <v>294.54192999999998</v>
      </c>
      <c r="AB244" s="220">
        <f>'T1-FDI-Otw-UAE'!AB244+'T1-FDI-Otw-BHR'!AB244+'T1-FDI-Otw-KSA'!AB244+'T1-FDI-Otw-OMN'!AB244+'T1-FDI-Otw-QAT'!AB244+'T1-FDI-Otw-KWT'!AB244</f>
        <v>274.31980120000003</v>
      </c>
      <c r="AC244" s="220">
        <f>'T1-FDI-Otw-UAE'!AC244+'T1-FDI-Otw-BHR'!AC244+'T1-FDI-Otw-KSA'!AC244+'T1-FDI-Otw-OMN'!AC244+'T1-FDI-Otw-QAT'!AC244+'T1-FDI-Otw-KWT'!AC244</f>
        <v>184.622649</v>
      </c>
      <c r="AD244" s="220">
        <f>'T1-FDI-Otw-UAE'!AD244+'T1-FDI-Otw-BHR'!AD244+'T1-FDI-Otw-KSA'!AD244+'T1-FDI-Otw-OMN'!AD244+'T1-FDI-Otw-QAT'!AD244+'T1-FDI-Otw-KWT'!AD244</f>
        <v>180.97881889999999</v>
      </c>
      <c r="AE244" s="220">
        <f>'T1-FDI-Otw-UAE'!AE244+'T1-FDI-Otw-BHR'!AE244+'T1-FDI-Otw-KSA'!AE244+'T1-FDI-Otw-OMN'!AE244+'T1-FDI-Otw-QAT'!AE244+'T1-FDI-Otw-KWT'!AE244</f>
        <v>164.26789300999999</v>
      </c>
      <c r="AF244" s="220">
        <f>'T1-FDI-Otw-UAE'!AF244+'T1-FDI-Otw-BHR'!AF244+'T1-FDI-Otw-KSA'!AF244+'T1-FDI-Otw-OMN'!AF244+'T1-FDI-Otw-QAT'!AF244+'T1-FDI-Otw-KWT'!AF244</f>
        <v>190.81868855000002</v>
      </c>
      <c r="AG244" s="220">
        <f>'T1-FDI-Otw-UAE'!AG244+'T1-FDI-Otw-BHR'!AG244+'T1-FDI-Otw-KSA'!AG244+'T1-FDI-Otw-OMN'!AG244+'T1-FDI-Otw-QAT'!AG244+'T1-FDI-Otw-KWT'!AG244</f>
        <v>195.19012917999999</v>
      </c>
      <c r="AH244" s="220">
        <f>'T1-FDI-Otw-UAE'!AH244+'T1-FDI-Otw-BHR'!AH244+'T1-FDI-Otw-KSA'!AH244+'T1-FDI-Otw-OMN'!AH244+'T1-FDI-Otw-QAT'!AH244+'T1-FDI-Otw-KWT'!AH244</f>
        <v>184.58211168</v>
      </c>
      <c r="AI244" s="220">
        <f>'T1-FDI-Otw-UAE'!AI244+'T1-FDI-Otw-BHR'!AI244+'T1-FDI-Otw-KSA'!AI244+'T1-FDI-Otw-OMN'!AI244+'T1-FDI-Otw-QAT'!AI244+'T1-FDI-Otw-KWT'!AI244</f>
        <v>225.40516415999997</v>
      </c>
      <c r="AJ244" s="220">
        <f>'T1-FDI-Otw-UAE'!AJ244+'T1-FDI-Otw-BHR'!AJ244+'T1-FDI-Otw-KSA'!AJ244+'T1-FDI-Otw-OMN'!AJ244+'T1-FDI-Otw-QAT'!AJ244+'T1-FDI-Otw-KWT'!AJ244</f>
        <v>245.8</v>
      </c>
      <c r="AK244" s="220">
        <f>'T1-FDI-Otw-UAE'!AK244+'T1-FDI-Otw-BHR'!AK244+'T1-FDI-Otw-KSA'!AK244+'T1-FDI-Otw-OMN'!AK244+'T1-FDI-Otw-QAT'!AK244+'T1-FDI-Otw-KWT'!AK244</f>
        <v>275</v>
      </c>
      <c r="AL244" s="220">
        <f>'T1-FDI-Otw-UAE'!AL244+'T1-FDI-Otw-BHR'!AL244+'T1-FDI-Otw-KSA'!AL244+'T1-FDI-Otw-OMN'!AL244+'T1-FDI-Otw-QAT'!AL244+'T1-FDI-Otw-KWT'!AL244</f>
        <v>302</v>
      </c>
      <c r="AP244" s="206"/>
    </row>
    <row r="245" spans="1:42" x14ac:dyDescent="0.25">
      <c r="A245" s="236" t="str">
        <f t="shared" si="3"/>
        <v>Kuwait</v>
      </c>
      <c r="B245" s="206" t="s">
        <v>34</v>
      </c>
      <c r="C245" s="206" t="s">
        <v>33</v>
      </c>
      <c r="D245" s="222" t="s">
        <v>61</v>
      </c>
      <c r="E245">
        <v>793</v>
      </c>
      <c r="F245" s="225" t="s">
        <v>61</v>
      </c>
      <c r="G245" s="132" t="s">
        <v>60</v>
      </c>
      <c r="H245" s="224" t="s">
        <v>59</v>
      </c>
      <c r="I245" s="223" t="s">
        <v>58</v>
      </c>
      <c r="J245" s="212" t="s">
        <v>36</v>
      </c>
      <c r="K245" s="206" t="s">
        <v>36</v>
      </c>
      <c r="L245" s="206" t="s">
        <v>36</v>
      </c>
      <c r="M245" s="206" t="s">
        <v>3651</v>
      </c>
      <c r="N245" s="206">
        <v>15</v>
      </c>
      <c r="O245" s="206" t="s">
        <v>3652</v>
      </c>
      <c r="P245" s="287"/>
      <c r="Q245" s="287"/>
      <c r="R245" s="287"/>
      <c r="S245" s="287"/>
      <c r="T245" s="287"/>
      <c r="U245" s="287"/>
      <c r="V245" s="287"/>
      <c r="W245" s="287"/>
      <c r="X245" s="287"/>
      <c r="Y245" s="220">
        <f>'T1-FDI-Otw-UAE'!Y245+'T1-FDI-Otw-BHR'!Y245+'T1-FDI-Otw-KSA'!Y245+'T1-FDI-Otw-OMN'!Y245+'T1-FDI-Otw-QAT'!Y245+'T1-FDI-Otw-KWT'!Y245</f>
        <v>0</v>
      </c>
      <c r="Z245" s="220">
        <f>'T1-FDI-Otw-UAE'!Z245+'T1-FDI-Otw-BHR'!Z245+'T1-FDI-Otw-KSA'!Z245+'T1-FDI-Otw-OMN'!Z245+'T1-FDI-Otw-QAT'!Z245+'T1-FDI-Otw-KWT'!Z245</f>
        <v>0</v>
      </c>
      <c r="AA245" s="220">
        <f>'T1-FDI-Otw-UAE'!AA245+'T1-FDI-Otw-BHR'!AA245+'T1-FDI-Otw-KSA'!AA245+'T1-FDI-Otw-OMN'!AA245+'T1-FDI-Otw-QAT'!AA245+'T1-FDI-Otw-KWT'!AA245</f>
        <v>0</v>
      </c>
      <c r="AB245" s="220">
        <f>'T1-FDI-Otw-UAE'!AB245+'T1-FDI-Otw-BHR'!AB245+'T1-FDI-Otw-KSA'!AB245+'T1-FDI-Otw-OMN'!AB245+'T1-FDI-Otw-QAT'!AB245+'T1-FDI-Otw-KWT'!AB245</f>
        <v>0</v>
      </c>
      <c r="AC245" s="220">
        <f>'T1-FDI-Otw-UAE'!AC245+'T1-FDI-Otw-BHR'!AC245+'T1-FDI-Otw-KSA'!AC245+'T1-FDI-Otw-OMN'!AC245+'T1-FDI-Otw-QAT'!AC245+'T1-FDI-Otw-KWT'!AC245</f>
        <v>0</v>
      </c>
      <c r="AD245" s="220">
        <f>'T1-FDI-Otw-UAE'!AD245+'T1-FDI-Otw-BHR'!AD245+'T1-FDI-Otw-KSA'!AD245+'T1-FDI-Otw-OMN'!AD245+'T1-FDI-Otw-QAT'!AD245+'T1-FDI-Otw-KWT'!AD245</f>
        <v>0</v>
      </c>
      <c r="AE245" s="220">
        <f>'T1-FDI-Otw-UAE'!AE245+'T1-FDI-Otw-BHR'!AE245+'T1-FDI-Otw-KSA'!AE245+'T1-FDI-Otw-OMN'!AE245+'T1-FDI-Otw-QAT'!AE245+'T1-FDI-Otw-KWT'!AE245</f>
        <v>0</v>
      </c>
      <c r="AF245" s="220">
        <f>'T1-FDI-Otw-UAE'!AF245+'T1-FDI-Otw-BHR'!AF245+'T1-FDI-Otw-KSA'!AF245+'T1-FDI-Otw-OMN'!AF245+'T1-FDI-Otw-QAT'!AF245+'T1-FDI-Otw-KWT'!AF245</f>
        <v>0</v>
      </c>
      <c r="AG245" s="220">
        <f>'T1-FDI-Otw-UAE'!AG245+'T1-FDI-Otw-BHR'!AG245+'T1-FDI-Otw-KSA'!AG245+'T1-FDI-Otw-OMN'!AG245+'T1-FDI-Otw-QAT'!AG245+'T1-FDI-Otw-KWT'!AG245</f>
        <v>0</v>
      </c>
      <c r="AH245" s="220">
        <f>'T1-FDI-Otw-UAE'!AH245+'T1-FDI-Otw-BHR'!AH245+'T1-FDI-Otw-KSA'!AH245+'T1-FDI-Otw-OMN'!AH245+'T1-FDI-Otw-QAT'!AH245+'T1-FDI-Otw-KWT'!AH245</f>
        <v>0</v>
      </c>
      <c r="AI245" s="220">
        <f>'T1-FDI-Otw-UAE'!AI245+'T1-FDI-Otw-BHR'!AI245+'T1-FDI-Otw-KSA'!AI245+'T1-FDI-Otw-OMN'!AI245+'T1-FDI-Otw-QAT'!AI245+'T1-FDI-Otw-KWT'!AI245</f>
        <v>0</v>
      </c>
      <c r="AJ245" s="220">
        <f>'T1-FDI-Otw-UAE'!AJ245+'T1-FDI-Otw-BHR'!AJ245+'T1-FDI-Otw-KSA'!AJ245+'T1-FDI-Otw-OMN'!AJ245+'T1-FDI-Otw-QAT'!AJ245+'T1-FDI-Otw-KWT'!AJ245</f>
        <v>0</v>
      </c>
      <c r="AK245" s="220">
        <f>'T1-FDI-Otw-UAE'!AK245+'T1-FDI-Otw-BHR'!AK245+'T1-FDI-Otw-KSA'!AK245+'T1-FDI-Otw-OMN'!AK245+'T1-FDI-Otw-QAT'!AK245+'T1-FDI-Otw-KWT'!AK245</f>
        <v>0</v>
      </c>
      <c r="AL245" s="220">
        <f>'T1-FDI-Otw-UAE'!AL245+'T1-FDI-Otw-BHR'!AL245+'T1-FDI-Otw-KSA'!AL245+'T1-FDI-Otw-OMN'!AL245+'T1-FDI-Otw-QAT'!AL245+'T1-FDI-Otw-KWT'!AL245</f>
        <v>0</v>
      </c>
      <c r="AP245" s="206"/>
    </row>
    <row r="246" spans="1:42" x14ac:dyDescent="0.25">
      <c r="A246" s="236" t="str">
        <f t="shared" si="3"/>
        <v>Kuwait</v>
      </c>
      <c r="B246" s="206" t="s">
        <v>34</v>
      </c>
      <c r="C246" s="206" t="s">
        <v>33</v>
      </c>
      <c r="D246" s="222" t="s">
        <v>57</v>
      </c>
      <c r="E246">
        <v>474</v>
      </c>
      <c r="F246" s="225" t="s">
        <v>56</v>
      </c>
      <c r="G246" s="132" t="s">
        <v>55</v>
      </c>
      <c r="H246" s="224" t="s">
        <v>54</v>
      </c>
      <c r="I246" s="223" t="s">
        <v>53</v>
      </c>
      <c r="J246" s="212" t="s">
        <v>36</v>
      </c>
      <c r="K246" s="206" t="s">
        <v>36</v>
      </c>
      <c r="L246" s="206" t="s">
        <v>36</v>
      </c>
      <c r="M246" s="206" t="s">
        <v>3646</v>
      </c>
      <c r="N246" s="206">
        <v>145</v>
      </c>
      <c r="O246" s="206" t="s">
        <v>3647</v>
      </c>
      <c r="P246" s="287"/>
      <c r="Q246" s="287"/>
      <c r="R246" s="287"/>
      <c r="S246" s="287"/>
      <c r="T246" s="287"/>
      <c r="U246" s="287"/>
      <c r="V246" s="287"/>
      <c r="W246" s="287"/>
      <c r="X246" s="287"/>
      <c r="Y246" s="220">
        <f>'T1-FDI-Otw-UAE'!Y246+'T1-FDI-Otw-BHR'!Y246+'T1-FDI-Otw-KSA'!Y246+'T1-FDI-Otw-OMN'!Y246+'T1-FDI-Otw-QAT'!Y246+'T1-FDI-Otw-KWT'!Y246</f>
        <v>0.68313385599999998</v>
      </c>
      <c r="Z246" s="220">
        <f>'T1-FDI-Otw-UAE'!Z246+'T1-FDI-Otw-BHR'!Z246+'T1-FDI-Otw-KSA'!Z246+'T1-FDI-Otw-OMN'!Z246+'T1-FDI-Otw-QAT'!Z246+'T1-FDI-Otw-KWT'!Z246</f>
        <v>0</v>
      </c>
      <c r="AA246" s="220">
        <f>'T1-FDI-Otw-UAE'!AA246+'T1-FDI-Otw-BHR'!AA246+'T1-FDI-Otw-KSA'!AA246+'T1-FDI-Otw-OMN'!AA246+'T1-FDI-Otw-QAT'!AA246+'T1-FDI-Otw-KWT'!AA246</f>
        <v>0</v>
      </c>
      <c r="AB246" s="220">
        <f>'T1-FDI-Otw-UAE'!AB246+'T1-FDI-Otw-BHR'!AB246+'T1-FDI-Otw-KSA'!AB246+'T1-FDI-Otw-OMN'!AB246+'T1-FDI-Otw-QAT'!AB246+'T1-FDI-Otw-KWT'!AB246</f>
        <v>0</v>
      </c>
      <c r="AC246" s="220">
        <f>'T1-FDI-Otw-UAE'!AC246+'T1-FDI-Otw-BHR'!AC246+'T1-FDI-Otw-KSA'!AC246+'T1-FDI-Otw-OMN'!AC246+'T1-FDI-Otw-QAT'!AC246+'T1-FDI-Otw-KWT'!AC246</f>
        <v>0</v>
      </c>
      <c r="AD246" s="220">
        <f>'T1-FDI-Otw-UAE'!AD246+'T1-FDI-Otw-BHR'!AD246+'T1-FDI-Otw-KSA'!AD246+'T1-FDI-Otw-OMN'!AD246+'T1-FDI-Otw-QAT'!AD246+'T1-FDI-Otw-KWT'!AD246</f>
        <v>0</v>
      </c>
      <c r="AE246" s="220">
        <f>'T1-FDI-Otw-UAE'!AE246+'T1-FDI-Otw-BHR'!AE246+'T1-FDI-Otw-KSA'!AE246+'T1-FDI-Otw-OMN'!AE246+'T1-FDI-Otw-QAT'!AE246+'T1-FDI-Otw-KWT'!AE246</f>
        <v>0</v>
      </c>
      <c r="AF246" s="220">
        <f>'T1-FDI-Otw-UAE'!AF246+'T1-FDI-Otw-BHR'!AF246+'T1-FDI-Otw-KSA'!AF246+'T1-FDI-Otw-OMN'!AF246+'T1-FDI-Otw-QAT'!AF246+'T1-FDI-Otw-KWT'!AF246</f>
        <v>182.99</v>
      </c>
      <c r="AG246" s="220">
        <f>'T1-FDI-Otw-UAE'!AG246+'T1-FDI-Otw-BHR'!AG246+'T1-FDI-Otw-KSA'!AG246+'T1-FDI-Otw-OMN'!AG246+'T1-FDI-Otw-QAT'!AG246+'T1-FDI-Otw-KWT'!AG246</f>
        <v>184.85244130000001</v>
      </c>
      <c r="AH246" s="220">
        <f>'T1-FDI-Otw-UAE'!AH246+'T1-FDI-Otw-BHR'!AH246+'T1-FDI-Otw-KSA'!AH246+'T1-FDI-Otw-OMN'!AH246+'T1-FDI-Otw-QAT'!AH246+'T1-FDI-Otw-KWT'!AH246</f>
        <v>0</v>
      </c>
      <c r="AI246" s="220">
        <f>'T1-FDI-Otw-UAE'!AI246+'T1-FDI-Otw-BHR'!AI246+'T1-FDI-Otw-KSA'!AI246+'T1-FDI-Otw-OMN'!AI246+'T1-FDI-Otw-QAT'!AI246+'T1-FDI-Otw-KWT'!AI246</f>
        <v>0</v>
      </c>
      <c r="AJ246" s="220">
        <f>'T1-FDI-Otw-UAE'!AJ246+'T1-FDI-Otw-BHR'!AJ246+'T1-FDI-Otw-KSA'!AJ246+'T1-FDI-Otw-OMN'!AJ246+'T1-FDI-Otw-QAT'!AJ246+'T1-FDI-Otw-KWT'!AJ246</f>
        <v>0</v>
      </c>
      <c r="AK246" s="220">
        <f>'T1-FDI-Otw-UAE'!AK246+'T1-FDI-Otw-BHR'!AK246+'T1-FDI-Otw-KSA'!AK246+'T1-FDI-Otw-OMN'!AK246+'T1-FDI-Otw-QAT'!AK246+'T1-FDI-Otw-KWT'!AK246</f>
        <v>0</v>
      </c>
      <c r="AL246" s="220">
        <f>'T1-FDI-Otw-UAE'!AL246+'T1-FDI-Otw-BHR'!AL246+'T1-FDI-Otw-KSA'!AL246+'T1-FDI-Otw-OMN'!AL246+'T1-FDI-Otw-QAT'!AL246+'T1-FDI-Otw-KWT'!AL246</f>
        <v>0</v>
      </c>
      <c r="AP246" s="206"/>
    </row>
    <row r="247" spans="1:42" x14ac:dyDescent="0.25">
      <c r="A247" s="236" t="str">
        <f t="shared" si="3"/>
        <v>Kuwait</v>
      </c>
      <c r="B247" s="206" t="s">
        <v>34</v>
      </c>
      <c r="C247" s="206" t="s">
        <v>33</v>
      </c>
      <c r="D247" s="222" t="s">
        <v>52</v>
      </c>
      <c r="E247">
        <v>754</v>
      </c>
      <c r="F247" s="225" t="s">
        <v>52</v>
      </c>
      <c r="G247" s="132" t="s">
        <v>51</v>
      </c>
      <c r="H247" s="224" t="s">
        <v>50</v>
      </c>
      <c r="I247" s="223" t="s">
        <v>49</v>
      </c>
      <c r="J247" s="212" t="s">
        <v>36</v>
      </c>
      <c r="K247" s="206" t="s">
        <v>3668</v>
      </c>
      <c r="L247" s="206">
        <v>14</v>
      </c>
      <c r="M247" s="206" t="s">
        <v>3656</v>
      </c>
      <c r="N247" s="206">
        <v>202</v>
      </c>
      <c r="O247" s="206" t="s">
        <v>3652</v>
      </c>
      <c r="P247" s="287"/>
      <c r="Q247" s="287"/>
      <c r="R247" s="287"/>
      <c r="S247" s="287"/>
      <c r="T247" s="287"/>
      <c r="U247" s="287"/>
      <c r="V247" s="287"/>
      <c r="W247" s="287"/>
      <c r="X247" s="287"/>
      <c r="Y247" s="220">
        <f>'T1-FDI-Otw-UAE'!Y247+'T1-FDI-Otw-BHR'!Y247+'T1-FDI-Otw-KSA'!Y247+'T1-FDI-Otw-OMN'!Y247+'T1-FDI-Otw-QAT'!Y247+'T1-FDI-Otw-KWT'!Y247</f>
        <v>26.1</v>
      </c>
      <c r="Z247" s="220">
        <f>'T1-FDI-Otw-UAE'!Z247+'T1-FDI-Otw-BHR'!Z247+'T1-FDI-Otw-KSA'!Z247+'T1-FDI-Otw-OMN'!Z247+'T1-FDI-Otw-QAT'!Z247+'T1-FDI-Otw-KWT'!Z247</f>
        <v>130.6</v>
      </c>
      <c r="AA247" s="220">
        <f>'T1-FDI-Otw-UAE'!AA247+'T1-FDI-Otw-BHR'!AA247+'T1-FDI-Otw-KSA'!AA247+'T1-FDI-Otw-OMN'!AA247+'T1-FDI-Otw-QAT'!AA247+'T1-FDI-Otw-KWT'!AA247</f>
        <v>91.404260359999995</v>
      </c>
      <c r="AB247" s="220">
        <f>'T1-FDI-Otw-UAE'!AB247+'T1-FDI-Otw-BHR'!AB247+'T1-FDI-Otw-KSA'!AB247+'T1-FDI-Otw-OMN'!AB247+'T1-FDI-Otw-QAT'!AB247+'T1-FDI-Otw-KWT'!AB247</f>
        <v>95.861237000000003</v>
      </c>
      <c r="AC247" s="220">
        <f>'T1-FDI-Otw-UAE'!AC247+'T1-FDI-Otw-BHR'!AC247+'T1-FDI-Otw-KSA'!AC247+'T1-FDI-Otw-OMN'!AC247+'T1-FDI-Otw-QAT'!AC247+'T1-FDI-Otw-KWT'!AC247</f>
        <v>130.85</v>
      </c>
      <c r="AD247" s="220">
        <f>'T1-FDI-Otw-UAE'!AD247+'T1-FDI-Otw-BHR'!AD247+'T1-FDI-Otw-KSA'!AD247+'T1-FDI-Otw-OMN'!AD247+'T1-FDI-Otw-QAT'!AD247+'T1-FDI-Otw-KWT'!AD247</f>
        <v>64.836260487000004</v>
      </c>
      <c r="AE247" s="220">
        <f>'T1-FDI-Otw-UAE'!AE247+'T1-FDI-Otw-BHR'!AE247+'T1-FDI-Otw-KSA'!AE247+'T1-FDI-Otw-OMN'!AE247+'T1-FDI-Otw-QAT'!AE247+'T1-FDI-Otw-KWT'!AE247</f>
        <v>85.08609107800001</v>
      </c>
      <c r="AF247" s="220">
        <f>'T1-FDI-Otw-UAE'!AF247+'T1-FDI-Otw-BHR'!AF247+'T1-FDI-Otw-KSA'!AF247+'T1-FDI-Otw-OMN'!AF247+'T1-FDI-Otw-QAT'!AF247+'T1-FDI-Otw-KWT'!AF247</f>
        <v>114.1315996822</v>
      </c>
      <c r="AG247" s="220">
        <f>'T1-FDI-Otw-UAE'!AG247+'T1-FDI-Otw-BHR'!AG247+'T1-FDI-Otw-KSA'!AG247+'T1-FDI-Otw-OMN'!AG247+'T1-FDI-Otw-QAT'!AG247+'T1-FDI-Otw-KWT'!AG247</f>
        <v>325.26669386189997</v>
      </c>
      <c r="AH247" s="220">
        <f>'T1-FDI-Otw-UAE'!AH247+'T1-FDI-Otw-BHR'!AH247+'T1-FDI-Otw-KSA'!AH247+'T1-FDI-Otw-OMN'!AH247+'T1-FDI-Otw-QAT'!AH247+'T1-FDI-Otw-KWT'!AH247</f>
        <v>391.00606157499999</v>
      </c>
      <c r="AI247" s="220">
        <f>'T1-FDI-Otw-UAE'!AI247+'T1-FDI-Otw-BHR'!AI247+'T1-FDI-Otw-KSA'!AI247+'T1-FDI-Otw-OMN'!AI247+'T1-FDI-Otw-QAT'!AI247+'T1-FDI-Otw-KWT'!AI247</f>
        <v>359.59570856101999</v>
      </c>
      <c r="AJ247" s="220">
        <f>'T1-FDI-Otw-UAE'!AJ247+'T1-FDI-Otw-BHR'!AJ247+'T1-FDI-Otw-KSA'!AJ247+'T1-FDI-Otw-OMN'!AJ247+'T1-FDI-Otw-QAT'!AJ247+'T1-FDI-Otw-KWT'!AJ247</f>
        <v>449.45965884309999</v>
      </c>
      <c r="AK247" s="220">
        <f>'T1-FDI-Otw-UAE'!AK247+'T1-FDI-Otw-BHR'!AK247+'T1-FDI-Otw-KSA'!AK247+'T1-FDI-Otw-OMN'!AK247+'T1-FDI-Otw-QAT'!AK247+'T1-FDI-Otw-KWT'!AK247</f>
        <v>453.42409400850005</v>
      </c>
      <c r="AL247" s="220">
        <f>'T1-FDI-Otw-UAE'!AL247+'T1-FDI-Otw-BHR'!AL247+'T1-FDI-Otw-KSA'!AL247+'T1-FDI-Otw-OMN'!AL247+'T1-FDI-Otw-QAT'!AL247+'T1-FDI-Otw-KWT'!AL247</f>
        <v>240.46777456102001</v>
      </c>
      <c r="AP247" s="206"/>
    </row>
    <row r="248" spans="1:42" x14ac:dyDescent="0.25">
      <c r="A248" s="236" t="str">
        <f t="shared" si="3"/>
        <v>Kuwait</v>
      </c>
      <c r="B248" s="206" t="s">
        <v>34</v>
      </c>
      <c r="C248" s="206" t="s">
        <v>33</v>
      </c>
      <c r="D248" s="222" t="s">
        <v>48</v>
      </c>
      <c r="E248">
        <v>698</v>
      </c>
      <c r="F248" s="225" t="s">
        <v>48</v>
      </c>
      <c r="G248" s="132" t="s">
        <v>47</v>
      </c>
      <c r="H248" s="224" t="s">
        <v>46</v>
      </c>
      <c r="I248" s="223" t="s">
        <v>45</v>
      </c>
      <c r="J248" s="212" t="s">
        <v>36</v>
      </c>
      <c r="K248" s="206" t="s">
        <v>3668</v>
      </c>
      <c r="L248" s="206">
        <v>14</v>
      </c>
      <c r="M248" s="206" t="s">
        <v>3656</v>
      </c>
      <c r="N248" s="206">
        <v>202</v>
      </c>
      <c r="O248" s="206" t="s">
        <v>3652</v>
      </c>
      <c r="P248" s="287"/>
      <c r="Q248" s="287"/>
      <c r="R248" s="287"/>
      <c r="S248" s="287"/>
      <c r="T248" s="287"/>
      <c r="U248" s="287"/>
      <c r="V248" s="287"/>
      <c r="W248" s="287"/>
      <c r="X248" s="287"/>
      <c r="Y248" s="220">
        <f>'T1-FDI-Otw-UAE'!Y248+'T1-FDI-Otw-BHR'!Y248+'T1-FDI-Otw-KSA'!Y248+'T1-FDI-Otw-OMN'!Y248+'T1-FDI-Otw-QAT'!Y248+'T1-FDI-Otw-KWT'!Y248</f>
        <v>0</v>
      </c>
      <c r="Z248" s="220">
        <f>'T1-FDI-Otw-UAE'!Z248+'T1-FDI-Otw-BHR'!Z248+'T1-FDI-Otw-KSA'!Z248+'T1-FDI-Otw-OMN'!Z248+'T1-FDI-Otw-QAT'!Z248+'T1-FDI-Otw-KWT'!Z248</f>
        <v>0</v>
      </c>
      <c r="AA248" s="220">
        <f>'T1-FDI-Otw-UAE'!AA248+'T1-FDI-Otw-BHR'!AA248+'T1-FDI-Otw-KSA'!AA248+'T1-FDI-Otw-OMN'!AA248+'T1-FDI-Otw-QAT'!AA248+'T1-FDI-Otw-KWT'!AA248</f>
        <v>0</v>
      </c>
      <c r="AB248" s="220">
        <f>'T1-FDI-Otw-UAE'!AB248+'T1-FDI-Otw-BHR'!AB248+'T1-FDI-Otw-KSA'!AB248+'T1-FDI-Otw-OMN'!AB248+'T1-FDI-Otw-QAT'!AB248+'T1-FDI-Otw-KWT'!AB248</f>
        <v>0</v>
      </c>
      <c r="AC248" s="220">
        <f>'T1-FDI-Otw-UAE'!AC248+'T1-FDI-Otw-BHR'!AC248+'T1-FDI-Otw-KSA'!AC248+'T1-FDI-Otw-OMN'!AC248+'T1-FDI-Otw-QAT'!AC248+'T1-FDI-Otw-KWT'!AC248</f>
        <v>0</v>
      </c>
      <c r="AD248" s="220">
        <f>'T1-FDI-Otw-UAE'!AD248+'T1-FDI-Otw-BHR'!AD248+'T1-FDI-Otw-KSA'!AD248+'T1-FDI-Otw-OMN'!AD248+'T1-FDI-Otw-QAT'!AD248+'T1-FDI-Otw-KWT'!AD248</f>
        <v>0</v>
      </c>
      <c r="AE248" s="220">
        <f>'T1-FDI-Otw-UAE'!AE248+'T1-FDI-Otw-BHR'!AE248+'T1-FDI-Otw-KSA'!AE248+'T1-FDI-Otw-OMN'!AE248+'T1-FDI-Otw-QAT'!AE248+'T1-FDI-Otw-KWT'!AE248</f>
        <v>0</v>
      </c>
      <c r="AF248" s="220">
        <f>'T1-FDI-Otw-UAE'!AF248+'T1-FDI-Otw-BHR'!AF248+'T1-FDI-Otw-KSA'!AF248+'T1-FDI-Otw-OMN'!AF248+'T1-FDI-Otw-QAT'!AF248+'T1-FDI-Otw-KWT'!AF248</f>
        <v>0</v>
      </c>
      <c r="AG248" s="220">
        <f>'T1-FDI-Otw-UAE'!AG248+'T1-FDI-Otw-BHR'!AG248+'T1-FDI-Otw-KSA'!AG248+'T1-FDI-Otw-OMN'!AG248+'T1-FDI-Otw-QAT'!AG248+'T1-FDI-Otw-KWT'!AG248</f>
        <v>0</v>
      </c>
      <c r="AH248" s="220">
        <f>'T1-FDI-Otw-UAE'!AH248+'T1-FDI-Otw-BHR'!AH248+'T1-FDI-Otw-KSA'!AH248+'T1-FDI-Otw-OMN'!AH248+'T1-FDI-Otw-QAT'!AH248+'T1-FDI-Otw-KWT'!AH248</f>
        <v>0</v>
      </c>
      <c r="AI248" s="220">
        <f>'T1-FDI-Otw-UAE'!AI248+'T1-FDI-Otw-BHR'!AI248+'T1-FDI-Otw-KSA'!AI248+'T1-FDI-Otw-OMN'!AI248+'T1-FDI-Otw-QAT'!AI248+'T1-FDI-Otw-KWT'!AI248</f>
        <v>0</v>
      </c>
      <c r="AJ248" s="220">
        <f>'T1-FDI-Otw-UAE'!AJ248+'T1-FDI-Otw-BHR'!AJ248+'T1-FDI-Otw-KSA'!AJ248+'T1-FDI-Otw-OMN'!AJ248+'T1-FDI-Otw-QAT'!AJ248+'T1-FDI-Otw-KWT'!AJ248</f>
        <v>0</v>
      </c>
      <c r="AK248" s="220">
        <f>'T1-FDI-Otw-UAE'!AK248+'T1-FDI-Otw-BHR'!AK248+'T1-FDI-Otw-KSA'!AK248+'T1-FDI-Otw-OMN'!AK248+'T1-FDI-Otw-QAT'!AK248+'T1-FDI-Otw-KWT'!AK248</f>
        <v>0</v>
      </c>
      <c r="AL248" s="220">
        <f>'T1-FDI-Otw-UAE'!AL248+'T1-FDI-Otw-BHR'!AL248+'T1-FDI-Otw-KSA'!AL248+'T1-FDI-Otw-OMN'!AL248+'T1-FDI-Otw-QAT'!AL248+'T1-FDI-Otw-KWT'!AL248</f>
        <v>0</v>
      </c>
      <c r="AP248" s="206"/>
    </row>
    <row r="249" spans="1:42" x14ac:dyDescent="0.25">
      <c r="A249" s="236" t="str">
        <f t="shared" si="3"/>
        <v>Kuwait</v>
      </c>
      <c r="B249" s="206" t="s">
        <v>34</v>
      </c>
      <c r="C249" s="206" t="s">
        <v>33</v>
      </c>
      <c r="D249" s="222" t="s">
        <v>44</v>
      </c>
      <c r="E249">
        <v>983</v>
      </c>
      <c r="F249" t="s">
        <v>44</v>
      </c>
      <c r="G249" s="221" t="s">
        <v>43</v>
      </c>
      <c r="H249" s="214" t="s">
        <v>42</v>
      </c>
      <c r="I249" s="213" t="s">
        <v>41</v>
      </c>
      <c r="J249" s="212" t="s">
        <v>36</v>
      </c>
      <c r="M249" s="206"/>
      <c r="N249" s="206"/>
      <c r="O249" t="s">
        <v>35</v>
      </c>
      <c r="P249" s="287"/>
      <c r="Q249" s="287"/>
      <c r="R249" s="287"/>
      <c r="S249" s="287"/>
      <c r="T249" s="287"/>
      <c r="U249" s="287"/>
      <c r="V249" s="287"/>
      <c r="W249" s="287"/>
      <c r="X249" s="287"/>
      <c r="Y249" s="220">
        <f>'T1-FDI-Otw-UAE'!Y249+'T1-FDI-Otw-BHR'!Y249+'T1-FDI-Otw-KSA'!Y249+'T1-FDI-Otw-OMN'!Y249+'T1-FDI-Otw-QAT'!Y249+'T1-FDI-Otw-KWT'!Y249</f>
        <v>-10878.506585511066</v>
      </c>
      <c r="Z249" s="220">
        <f>'T1-FDI-Otw-UAE'!Z249+'T1-FDI-Otw-BHR'!Z249+'T1-FDI-Otw-KSA'!Z249+'T1-FDI-Otw-OMN'!Z249+'T1-FDI-Otw-QAT'!Z249+'T1-FDI-Otw-KWT'!Z249</f>
        <v>-4337.9477035292985</v>
      </c>
      <c r="AA249" s="220">
        <f>'T1-FDI-Otw-UAE'!AA249+'T1-FDI-Otw-BHR'!AA249+'T1-FDI-Otw-KSA'!AA249+'T1-FDI-Otw-OMN'!AA249+'T1-FDI-Otw-QAT'!AA249+'T1-FDI-Otw-KWT'!AA249</f>
        <v>7436.6603145941772</v>
      </c>
      <c r="AB249" s="220">
        <f>'T1-FDI-Otw-UAE'!AB249+'T1-FDI-Otw-BHR'!AB249+'T1-FDI-Otw-KSA'!AB249+'T1-FDI-Otw-OMN'!AB249+'T1-FDI-Otw-QAT'!AB249+'T1-FDI-Otw-KWT'!AB249</f>
        <v>8601.6575067661579</v>
      </c>
      <c r="AC249" s="220">
        <f>'T1-FDI-Otw-UAE'!AC249+'T1-FDI-Otw-BHR'!AC249+'T1-FDI-Otw-KSA'!AC249+'T1-FDI-Otw-OMN'!AC249+'T1-FDI-Otw-QAT'!AC249+'T1-FDI-Otw-KWT'!AC249</f>
        <v>1993.9233836549311</v>
      </c>
      <c r="AD249" s="220">
        <f>'T1-FDI-Otw-UAE'!AD249+'T1-FDI-Otw-BHR'!AD249+'T1-FDI-Otw-KSA'!AD249+'T1-FDI-Otw-OMN'!AD249+'T1-FDI-Otw-QAT'!AD249+'T1-FDI-Otw-KWT'!AD249</f>
        <v>19809.75888182296</v>
      </c>
      <c r="AE249" s="220">
        <f>'T1-FDI-Otw-UAE'!AE249+'T1-FDI-Otw-BHR'!AE249+'T1-FDI-Otw-KSA'!AE249+'T1-FDI-Otw-OMN'!AE249+'T1-FDI-Otw-QAT'!AE249+'T1-FDI-Otw-KWT'!AE249</f>
        <v>30636.995712339412</v>
      </c>
      <c r="AF249" s="220">
        <f>'T1-FDI-Otw-UAE'!AF249+'T1-FDI-Otw-BHR'!AF249+'T1-FDI-Otw-KSA'!AF249+'T1-FDI-Otw-OMN'!AF249+'T1-FDI-Otw-QAT'!AF249+'T1-FDI-Otw-KWT'!AF249</f>
        <v>43480.387294242159</v>
      </c>
      <c r="AG249" s="220">
        <f>'T1-FDI-Otw-UAE'!AG249+'T1-FDI-Otw-BHR'!AG249+'T1-FDI-Otw-KSA'!AG249+'T1-FDI-Otw-OMN'!AG249+'T1-FDI-Otw-QAT'!AG249+'T1-FDI-Otw-KWT'!AG249</f>
        <v>22937.201934267643</v>
      </c>
      <c r="AH249" s="220">
        <f>'T1-FDI-Otw-UAE'!AH249+'T1-FDI-Otw-BHR'!AH249+'T1-FDI-Otw-KSA'!AH249+'T1-FDI-Otw-OMN'!AH249+'T1-FDI-Otw-QAT'!AH249+'T1-FDI-Otw-KWT'!AH249</f>
        <v>54229.771452591645</v>
      </c>
      <c r="AI249" s="220">
        <f>'T1-FDI-Otw-UAE'!AI249+'T1-FDI-Otw-BHR'!AI249+'T1-FDI-Otw-KSA'!AI249+'T1-FDI-Otw-OMN'!AI249+'T1-FDI-Otw-QAT'!AI249+'T1-FDI-Otw-KWT'!AI249</f>
        <v>41763.480799676945</v>
      </c>
      <c r="AJ249" s="220">
        <f>'T1-FDI-Otw-UAE'!AJ249+'T1-FDI-Otw-BHR'!AJ249+'T1-FDI-Otw-KSA'!AJ249+'T1-FDI-Otw-OMN'!AJ249+'T1-FDI-Otw-QAT'!AJ249+'T1-FDI-Otw-KWT'!AJ249</f>
        <v>-30739.867579365236</v>
      </c>
      <c r="AK249" s="220">
        <f>'T1-FDI-Otw-UAE'!AK249+'T1-FDI-Otw-BHR'!AK249+'T1-FDI-Otw-KSA'!AK249+'T1-FDI-Otw-OMN'!AK249+'T1-FDI-Otw-QAT'!AK249+'T1-FDI-Otw-KWT'!AK249</f>
        <v>44711.372039972659</v>
      </c>
      <c r="AL249" s="220">
        <f>'T1-FDI-Otw-UAE'!AL249+'T1-FDI-Otw-BHR'!AL249+'T1-FDI-Otw-KSA'!AL249+'T1-FDI-Otw-OMN'!AL249+'T1-FDI-Otw-QAT'!AL249+'T1-FDI-Otw-KWT'!AL249</f>
        <v>93591.587227145559</v>
      </c>
    </row>
    <row r="250" spans="1:42" x14ac:dyDescent="0.25">
      <c r="A250" s="236" t="str">
        <f t="shared" si="3"/>
        <v>Kuwait</v>
      </c>
      <c r="B250" s="335" t="s">
        <v>34</v>
      </c>
      <c r="C250" s="335" t="s">
        <v>33</v>
      </c>
      <c r="D250" s="218" t="s">
        <v>35</v>
      </c>
      <c r="E250">
        <v>1</v>
      </c>
      <c r="F250" s="330" t="s">
        <v>35</v>
      </c>
      <c r="G250" s="331" t="s">
        <v>39</v>
      </c>
      <c r="H250" s="332" t="s">
        <v>38</v>
      </c>
      <c r="I250" s="333" t="s">
        <v>37</v>
      </c>
      <c r="J250" s="334" t="s">
        <v>36</v>
      </c>
      <c r="K250" s="335"/>
      <c r="L250" s="335"/>
      <c r="M250" s="335"/>
      <c r="N250" s="335"/>
      <c r="O250" s="330" t="s">
        <v>35</v>
      </c>
      <c r="P250" s="309"/>
      <c r="Q250" s="309"/>
      <c r="R250" s="309"/>
      <c r="S250" s="309"/>
      <c r="T250" s="309"/>
      <c r="U250" s="309"/>
      <c r="V250" s="309"/>
      <c r="W250" s="309"/>
      <c r="X250" s="309"/>
      <c r="Y250" s="210">
        <f>'T1-FDI-Otw-UAE'!Y250+'T1-FDI-Otw-BHR'!Y250+'T1-FDI-Otw-KSA'!Y250+'T1-FDI-Otw-OMN'!Y250+'T1-FDI-Otw-QAT'!Y250+'T1-FDI-Otw-KWT'!Y250</f>
        <v>151893.15345122287</v>
      </c>
      <c r="Z250" s="210">
        <f>'T1-FDI-Otw-UAE'!Z250+'T1-FDI-Otw-BHR'!Z250+'T1-FDI-Otw-KSA'!Z250+'T1-FDI-Otw-OMN'!Z250+'T1-FDI-Otw-QAT'!Z250+'T1-FDI-Otw-KWT'!Z250</f>
        <v>153944.80460528299</v>
      </c>
      <c r="AA250" s="210">
        <f>'T1-FDI-Otw-UAE'!AA250+'T1-FDI-Otw-BHR'!AA250+'T1-FDI-Otw-KSA'!AA250+'T1-FDI-Otw-OMN'!AA250+'T1-FDI-Otw-QAT'!AA250+'T1-FDI-Otw-KWT'!AA250</f>
        <v>153928.00883670841</v>
      </c>
      <c r="AB250" s="210">
        <f>'T1-FDI-Otw-UAE'!AB250+'T1-FDI-Otw-BHR'!AB250+'T1-FDI-Otw-KSA'!AB250+'T1-FDI-Otw-OMN'!AB250+'T1-FDI-Otw-QAT'!AB250+'T1-FDI-Otw-KWT'!AB250</f>
        <v>179737.20522244478</v>
      </c>
      <c r="AC250" s="210">
        <f>'T1-FDI-Otw-UAE'!AC250+'T1-FDI-Otw-BHR'!AC250+'T1-FDI-Otw-KSA'!AC250+'T1-FDI-Otw-OMN'!AC250+'T1-FDI-Otw-QAT'!AC250+'T1-FDI-Otw-KWT'!AC250</f>
        <v>215519.36721522565</v>
      </c>
      <c r="AD250" s="210">
        <f>'T1-FDI-Otw-UAE'!AD250+'T1-FDI-Otw-BHR'!AD250+'T1-FDI-Otw-KSA'!AD250+'T1-FDI-Otw-OMN'!AD250+'T1-FDI-Otw-QAT'!AD250+'T1-FDI-Otw-KWT'!AD250</f>
        <v>237836.11065069761</v>
      </c>
      <c r="AE250" s="210">
        <f>'T1-FDI-Otw-UAE'!AE250+'T1-FDI-Otw-BHR'!AE250+'T1-FDI-Otw-KSA'!AE250+'T1-FDI-Otw-OMN'!AE250+'T1-FDI-Otw-QAT'!AE250+'T1-FDI-Otw-KWT'!AE250</f>
        <v>282444.95379528205</v>
      </c>
      <c r="AF250" s="210">
        <f>'T1-FDI-Otw-UAE'!AF250+'T1-FDI-Otw-BHR'!AF250+'T1-FDI-Otw-KSA'!AF250+'T1-FDI-Otw-OMN'!AF250+'T1-FDI-Otw-QAT'!AF250+'T1-FDI-Otw-KWT'!AF250</f>
        <v>308497.61904833035</v>
      </c>
      <c r="AG250" s="210">
        <f>'T1-FDI-Otw-UAE'!AG250+'T1-FDI-Otw-BHR'!AG250+'T1-FDI-Otw-KSA'!AG250+'T1-FDI-Otw-OMN'!AG250+'T1-FDI-Otw-QAT'!AG250+'T1-FDI-Otw-KWT'!AG250</f>
        <v>349010.48340946139</v>
      </c>
      <c r="AH250" s="210">
        <f>'T1-FDI-Otw-UAE'!AH250+'T1-FDI-Otw-BHR'!AH250+'T1-FDI-Otw-KSA'!AH250+'T1-FDI-Otw-OMN'!AH250+'T1-FDI-Otw-QAT'!AH250+'T1-FDI-Otw-KWT'!AH250</f>
        <v>383391.80887814978</v>
      </c>
      <c r="AI250" s="210">
        <f>'T1-FDI-Otw-UAE'!AI250+'T1-FDI-Otw-BHR'!AI250+'T1-FDI-Otw-KSA'!AI250+'T1-FDI-Otw-OMN'!AI250+'T1-FDI-Otw-QAT'!AI250+'T1-FDI-Otw-KWT'!AI250</f>
        <v>442722.77320800524</v>
      </c>
      <c r="AJ250" s="210">
        <f>'T1-FDI-Otw-UAE'!AJ250+'T1-FDI-Otw-BHR'!AJ250+'T1-FDI-Otw-KSA'!AJ250+'T1-FDI-Otw-OMN'!AJ250+'T1-FDI-Otw-QAT'!AJ250+'T1-FDI-Otw-KWT'!AJ250</f>
        <v>467178.01460950886</v>
      </c>
      <c r="AK250" s="210">
        <f>'T1-FDI-Otw-UAE'!AK250+'T1-FDI-Otw-BHR'!AK250+'T1-FDI-Otw-KSA'!AK250+'T1-FDI-Otw-OMN'!AK250+'T1-FDI-Otw-QAT'!AK250+'T1-FDI-Otw-KWT'!AK250</f>
        <v>486640.25674576376</v>
      </c>
      <c r="AL250" s="210">
        <f>'T1-FDI-Otw-UAE'!AL250+'T1-FDI-Otw-BHR'!AL250+'T1-FDI-Otw-KSA'!AL250+'T1-FDI-Otw-OMN'!AL250+'T1-FDI-Otw-QAT'!AL250+'T1-FDI-Otw-KWT'!AL250</f>
        <v>544704.53926025995</v>
      </c>
      <c r="AP250" s="330"/>
    </row>
    <row r="251" spans="1:42" x14ac:dyDescent="0.25">
      <c r="B251" s="206"/>
      <c r="C251" s="206"/>
      <c r="J251" s="207">
        <v>0</v>
      </c>
      <c r="M251" s="206"/>
      <c r="N251" s="206"/>
      <c r="O251" s="206"/>
      <c r="P251" s="118">
        <f>ROUND(P250-SUM(P3:P249),0)</f>
        <v>0</v>
      </c>
      <c r="Q251" s="118">
        <f t="shared" ref="Q251:AL251" si="4">ROUND(Q250-SUM(Q3:Q249),0)</f>
        <v>0</v>
      </c>
      <c r="R251" s="118">
        <f t="shared" si="4"/>
        <v>0</v>
      </c>
      <c r="S251" s="118">
        <f t="shared" si="4"/>
        <v>0</v>
      </c>
      <c r="T251" s="118">
        <f t="shared" si="4"/>
        <v>0</v>
      </c>
      <c r="U251" s="118">
        <f t="shared" si="4"/>
        <v>0</v>
      </c>
      <c r="V251" s="118">
        <f t="shared" si="4"/>
        <v>0</v>
      </c>
      <c r="W251" s="118">
        <f t="shared" si="4"/>
        <v>0</v>
      </c>
      <c r="X251" s="118">
        <f t="shared" si="4"/>
        <v>0</v>
      </c>
      <c r="Y251" s="118">
        <f t="shared" si="4"/>
        <v>5698</v>
      </c>
      <c r="Z251" s="118">
        <f t="shared" si="4"/>
        <v>0</v>
      </c>
      <c r="AA251" s="118">
        <f t="shared" si="4"/>
        <v>1</v>
      </c>
      <c r="AB251" s="119">
        <f t="shared" si="4"/>
        <v>0</v>
      </c>
      <c r="AC251" s="118">
        <f t="shared" si="4"/>
        <v>0</v>
      </c>
      <c r="AD251" s="118">
        <f t="shared" si="4"/>
        <v>0</v>
      </c>
      <c r="AE251" s="118">
        <f t="shared" si="4"/>
        <v>0</v>
      </c>
      <c r="AF251" s="118">
        <f t="shared" si="4"/>
        <v>53</v>
      </c>
      <c r="AG251" s="118">
        <f t="shared" si="4"/>
        <v>0</v>
      </c>
      <c r="AH251" s="119">
        <f t="shared" si="4"/>
        <v>1</v>
      </c>
      <c r="AI251" s="119">
        <f t="shared" si="4"/>
        <v>1674</v>
      </c>
      <c r="AJ251" s="118">
        <f t="shared" si="4"/>
        <v>0</v>
      </c>
      <c r="AK251" s="118">
        <f t="shared" si="4"/>
        <v>-4963</v>
      </c>
      <c r="AL251" s="118">
        <f t="shared" si="4"/>
        <v>-1003</v>
      </c>
      <c r="AP251" s="206"/>
    </row>
    <row r="252" spans="1:42" x14ac:dyDescent="0.25">
      <c r="B252" s="206"/>
      <c r="C252" s="206"/>
      <c r="D252" s="216"/>
      <c r="G252" s="215"/>
      <c r="H252" s="214"/>
      <c r="I252" s="213"/>
      <c r="J252" s="212"/>
      <c r="M252" s="206"/>
      <c r="N252" s="206"/>
      <c r="P252" s="506"/>
      <c r="Q252" s="197"/>
      <c r="R252" s="197"/>
      <c r="S252" s="506"/>
      <c r="T252" s="506"/>
      <c r="U252" s="506"/>
      <c r="V252" s="506"/>
      <c r="W252" s="506"/>
      <c r="X252" s="506"/>
      <c r="Y252" s="506"/>
      <c r="Z252" s="506"/>
      <c r="AA252" s="506"/>
      <c r="AB252" s="506"/>
      <c r="AC252" s="506"/>
      <c r="AD252" s="506"/>
      <c r="AE252" s="506"/>
      <c r="AF252" s="506"/>
      <c r="AG252" s="197"/>
      <c r="AH252" s="197"/>
      <c r="AI252" s="506"/>
      <c r="AJ252" s="506"/>
      <c r="AK252" s="506"/>
      <c r="AL252" s="506"/>
    </row>
    <row r="253" spans="1:42" x14ac:dyDescent="0.25">
      <c r="P253" s="197"/>
      <c r="Q253" s="197"/>
      <c r="R253" s="197"/>
      <c r="S253" s="197"/>
      <c r="T253" s="197"/>
      <c r="U253" s="197"/>
      <c r="V253" s="197"/>
      <c r="W253" s="197"/>
      <c r="X253" s="197"/>
      <c r="Y253" s="197"/>
      <c r="Z253" s="197"/>
      <c r="AA253" s="197"/>
      <c r="AB253" s="197"/>
      <c r="AC253" s="197"/>
      <c r="AD253" s="197"/>
      <c r="AE253" s="197"/>
      <c r="AF253" s="197"/>
      <c r="AG253" s="197"/>
      <c r="AH253" s="197"/>
      <c r="AI253" s="506"/>
      <c r="AJ253" s="506"/>
      <c r="AK253" s="506"/>
      <c r="AL253" s="506"/>
    </row>
    <row r="254" spans="1:42" x14ac:dyDescent="0.25">
      <c r="AH254" s="220"/>
      <c r="AI254" s="220"/>
      <c r="AJ254" s="220"/>
      <c r="AK254" s="220"/>
    </row>
    <row r="255" spans="1:42" x14ac:dyDescent="0.25">
      <c r="B255" s="109"/>
      <c r="C255" s="109"/>
      <c r="F255" s="116" t="s">
        <v>32</v>
      </c>
      <c r="G255" s="116"/>
      <c r="H255" s="116"/>
      <c r="I255" s="116"/>
      <c r="J255" s="115" t="s">
        <v>31</v>
      </c>
      <c r="K255" s="110"/>
      <c r="L255" s="110"/>
      <c r="M255" s="109"/>
      <c r="N255" s="109"/>
      <c r="O255" s="109"/>
      <c r="P255" s="109"/>
      <c r="Q255" s="109"/>
      <c r="R255" s="109"/>
      <c r="S255" s="109"/>
      <c r="T255" s="109"/>
      <c r="U255" s="109"/>
      <c r="V255" s="109"/>
      <c r="W255" s="109"/>
      <c r="X255" s="109"/>
      <c r="Y255" s="197">
        <f t="shared" ref="Y255:AL255" si="5">SUMIF($J$3:$J$249,$J255,Y$3:Y$249)</f>
        <v>40123.410165421643</v>
      </c>
      <c r="Z255" s="197">
        <f t="shared" si="5"/>
        <v>36614.020989061682</v>
      </c>
      <c r="AA255" s="197">
        <f t="shared" si="5"/>
        <v>39750.651534583965</v>
      </c>
      <c r="AB255" s="197">
        <f t="shared" si="5"/>
        <v>40104.863778670449</v>
      </c>
      <c r="AC255" s="197">
        <f t="shared" si="5"/>
        <v>62548.107987919662</v>
      </c>
      <c r="AD255" s="197">
        <f t="shared" si="5"/>
        <v>45166.686772530804</v>
      </c>
      <c r="AE255" s="197">
        <f t="shared" si="5"/>
        <v>70241.430816249966</v>
      </c>
      <c r="AF255" s="197">
        <f t="shared" si="5"/>
        <v>72174.756760655728</v>
      </c>
      <c r="AG255" s="197">
        <f t="shared" si="5"/>
        <v>101661.46402617515</v>
      </c>
      <c r="AH255" s="197">
        <f t="shared" si="5"/>
        <v>107322.046922978</v>
      </c>
      <c r="AI255" s="197">
        <f t="shared" si="5"/>
        <v>154687.91344455472</v>
      </c>
      <c r="AJ255" s="197">
        <f t="shared" si="5"/>
        <v>226850.49674398676</v>
      </c>
      <c r="AK255" s="197">
        <f t="shared" si="5"/>
        <v>181704.6751884557</v>
      </c>
      <c r="AL255" s="197">
        <f t="shared" si="5"/>
        <v>177781.40357877343</v>
      </c>
      <c r="AP255" s="109"/>
    </row>
    <row r="256" spans="1:42" x14ac:dyDescent="0.25">
      <c r="B256" s="109"/>
      <c r="C256" s="109"/>
      <c r="F256" s="116" t="s">
        <v>30</v>
      </c>
      <c r="G256" s="109"/>
      <c r="H256" s="109"/>
      <c r="I256" s="109"/>
      <c r="J256" s="111"/>
      <c r="K256" s="110"/>
      <c r="L256" s="110"/>
      <c r="M256" s="109"/>
      <c r="N256" s="109"/>
      <c r="O256" s="109"/>
      <c r="P256" s="109"/>
      <c r="Q256" s="109"/>
      <c r="R256" s="109"/>
      <c r="S256" s="109"/>
      <c r="T256" s="109"/>
      <c r="U256" s="109"/>
      <c r="V256" s="109"/>
      <c r="W256" s="109"/>
      <c r="X256" s="109"/>
      <c r="Y256" s="109"/>
      <c r="Z256" s="114">
        <f>Z255-Y255</f>
        <v>-3509.3891763599604</v>
      </c>
      <c r="AA256" s="114">
        <f t="shared" ref="AA256:AL256" si="6">AA255-Z255</f>
        <v>3136.6305455222828</v>
      </c>
      <c r="AB256" s="114">
        <f t="shared" si="6"/>
        <v>354.21224408648413</v>
      </c>
      <c r="AC256" s="114">
        <f t="shared" si="6"/>
        <v>22443.244209249213</v>
      </c>
      <c r="AD256" s="114">
        <f t="shared" si="6"/>
        <v>-17381.421215388858</v>
      </c>
      <c r="AE256" s="114">
        <f t="shared" si="6"/>
        <v>25074.744043719162</v>
      </c>
      <c r="AF256" s="114">
        <f t="shared" si="6"/>
        <v>1933.3259444057621</v>
      </c>
      <c r="AG256" s="114">
        <f t="shared" si="6"/>
        <v>29486.707265519421</v>
      </c>
      <c r="AH256" s="114">
        <f t="shared" si="6"/>
        <v>5660.5828968028509</v>
      </c>
      <c r="AI256" s="114">
        <f t="shared" si="6"/>
        <v>47365.866521576725</v>
      </c>
      <c r="AJ256" s="114">
        <f t="shared" si="6"/>
        <v>72162.583299432037</v>
      </c>
      <c r="AK256" s="114">
        <f t="shared" si="6"/>
        <v>-45145.82155553106</v>
      </c>
      <c r="AL256" s="114">
        <f t="shared" si="6"/>
        <v>-3923.2716096822696</v>
      </c>
      <c r="AP256" s="109"/>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1:AQ261"/>
  <sheetViews>
    <sheetView topLeftCell="D1" workbookViewId="0">
      <pane xSplit="12" ySplit="2" topLeftCell="T211" activePane="bottomRight" state="frozen"/>
      <selection activeCell="AK261" sqref="AK1:AK261"/>
      <selection pane="topRight" activeCell="AK261" sqref="AK1:AK261"/>
      <selection pane="bottomLeft" activeCell="AK261" sqref="AK1:AK261"/>
      <selection pane="bottomRight" activeCell="AI249" sqref="AI249"/>
    </sheetView>
  </sheetViews>
  <sheetFormatPr defaultColWidth="8.85546875" defaultRowHeight="12.75" x14ac:dyDescent="0.2"/>
  <cols>
    <col min="1" max="1" width="19.5703125" style="109" customWidth="1"/>
    <col min="2" max="2" width="10.85546875" style="109" customWidth="1"/>
    <col min="3" max="3" width="18.5703125" style="109" customWidth="1"/>
    <col min="4" max="4" width="45.28515625" style="109" customWidth="1"/>
    <col min="5" max="5" width="10.28515625" style="109" customWidth="1"/>
    <col min="6" max="6" width="28.5703125" style="109" customWidth="1"/>
    <col min="7" max="7" width="9" style="109" hidden="1" customWidth="1"/>
    <col min="8" max="8" width="7.85546875" style="109" hidden="1" customWidth="1"/>
    <col min="9" max="9" width="7.85546875" style="109" bestFit="1" customWidth="1"/>
    <col min="10" max="10" width="7.85546875" style="111" customWidth="1"/>
    <col min="11" max="11" width="23.85546875" style="110" customWidth="1"/>
    <col min="12" max="12" width="7.42578125" style="110" customWidth="1"/>
    <col min="13" max="13" width="27.7109375" style="109" customWidth="1"/>
    <col min="14" max="24" width="8.85546875" style="109" customWidth="1"/>
    <col min="25" max="29" width="7.7109375" style="109" bestFit="1" customWidth="1"/>
    <col min="30" max="32" width="8.7109375" style="109" bestFit="1" customWidth="1"/>
    <col min="33" max="34" width="10.140625" style="109" bestFit="1" customWidth="1"/>
    <col min="35" max="35" width="12.28515625" style="109" bestFit="1" customWidth="1"/>
    <col min="36" max="38" width="10.140625" style="109" bestFit="1" customWidth="1"/>
    <col min="39" max="43" width="8.85546875" style="507"/>
    <col min="44" max="16384" width="8.85546875" style="109"/>
  </cols>
  <sheetData>
    <row r="1" spans="1:42" x14ac:dyDescent="0.2">
      <c r="A1" s="193" t="s">
        <v>1120</v>
      </c>
      <c r="B1" s="193" t="s">
        <v>1107</v>
      </c>
      <c r="C1" s="193" t="s">
        <v>1106</v>
      </c>
      <c r="D1" s="195" t="s">
        <v>1119</v>
      </c>
      <c r="E1" s="194" t="s">
        <v>1118</v>
      </c>
      <c r="F1" s="193" t="s">
        <v>1117</v>
      </c>
      <c r="G1" s="193" t="s">
        <v>1116</v>
      </c>
      <c r="H1" s="193" t="s">
        <v>1115</v>
      </c>
      <c r="I1" s="193" t="s">
        <v>1114</v>
      </c>
      <c r="J1" s="193" t="s">
        <v>1113</v>
      </c>
      <c r="K1" s="193" t="s">
        <v>1112</v>
      </c>
      <c r="L1" s="193" t="s">
        <v>1111</v>
      </c>
      <c r="M1" s="193" t="s">
        <v>1110</v>
      </c>
      <c r="N1" s="193" t="s">
        <v>1109</v>
      </c>
      <c r="O1" s="193" t="s">
        <v>1108</v>
      </c>
      <c r="P1" s="193">
        <v>2000</v>
      </c>
      <c r="Q1" s="193">
        <v>2001</v>
      </c>
      <c r="R1" s="193">
        <v>2002</v>
      </c>
      <c r="S1" s="193">
        <v>2003</v>
      </c>
      <c r="T1" s="193">
        <v>2004</v>
      </c>
      <c r="U1" s="193">
        <v>2005</v>
      </c>
      <c r="V1" s="193">
        <v>2006</v>
      </c>
      <c r="W1" s="193">
        <v>2007</v>
      </c>
      <c r="X1" s="193">
        <v>2008</v>
      </c>
      <c r="Y1" s="193">
        <v>2009</v>
      </c>
      <c r="Z1" s="193">
        <v>2010</v>
      </c>
      <c r="AA1" s="193">
        <v>2011</v>
      </c>
      <c r="AB1" s="193">
        <v>2012</v>
      </c>
      <c r="AC1" s="193">
        <v>2013</v>
      </c>
      <c r="AD1" s="193">
        <v>2014</v>
      </c>
      <c r="AE1" s="193">
        <v>2015</v>
      </c>
      <c r="AF1" s="193">
        <v>2016</v>
      </c>
      <c r="AG1" s="193">
        <v>2017</v>
      </c>
      <c r="AH1" s="193">
        <v>2018</v>
      </c>
      <c r="AI1" s="193">
        <v>2019</v>
      </c>
      <c r="AJ1" s="193">
        <v>2020</v>
      </c>
      <c r="AK1" s="193">
        <v>2021</v>
      </c>
      <c r="AL1" s="193">
        <v>2022</v>
      </c>
      <c r="AP1" s="190"/>
    </row>
    <row r="2" spans="1:42" x14ac:dyDescent="0.2">
      <c r="A2" s="190"/>
      <c r="B2" s="189"/>
      <c r="C2" s="189"/>
      <c r="D2" s="192"/>
      <c r="E2" s="191"/>
      <c r="F2" s="190"/>
      <c r="G2" s="190"/>
      <c r="H2" s="190"/>
      <c r="I2" s="190"/>
      <c r="J2" s="190"/>
      <c r="K2" s="189"/>
      <c r="L2" s="189"/>
      <c r="M2" s="189"/>
      <c r="N2" s="189"/>
      <c r="O2" s="189"/>
      <c r="P2" s="188"/>
      <c r="Q2" s="187" t="s">
        <v>1105</v>
      </c>
      <c r="R2" s="187" t="s">
        <v>1105</v>
      </c>
      <c r="S2" s="187" t="s">
        <v>1105</v>
      </c>
      <c r="T2" s="187" t="s">
        <v>1105</v>
      </c>
      <c r="U2" s="187" t="s">
        <v>1105</v>
      </c>
      <c r="V2" s="187" t="s">
        <v>1105</v>
      </c>
      <c r="W2" s="186" t="s">
        <v>1104</v>
      </c>
      <c r="X2" s="186" t="s">
        <v>1104</v>
      </c>
      <c r="Y2" s="186" t="s">
        <v>1104</v>
      </c>
      <c r="Z2" s="186" t="s">
        <v>1104</v>
      </c>
      <c r="AA2" s="186" t="s">
        <v>1104</v>
      </c>
      <c r="AB2" s="186" t="s">
        <v>1104</v>
      </c>
      <c r="AC2" s="186" t="s">
        <v>1104</v>
      </c>
      <c r="AD2" s="186" t="s">
        <v>1104</v>
      </c>
      <c r="AE2" s="186" t="s">
        <v>1104</v>
      </c>
      <c r="AF2" s="186" t="s">
        <v>1104</v>
      </c>
      <c r="AG2" s="185" t="s">
        <v>1103</v>
      </c>
      <c r="AH2" s="185" t="s">
        <v>1103</v>
      </c>
      <c r="AI2" s="185" t="s">
        <v>1103</v>
      </c>
      <c r="AJ2" s="185" t="s">
        <v>1103</v>
      </c>
      <c r="AK2" s="185" t="s">
        <v>1103</v>
      </c>
      <c r="AL2" s="185" t="s">
        <v>1103</v>
      </c>
      <c r="AP2" s="190"/>
    </row>
    <row r="3" spans="1:42" x14ac:dyDescent="0.2">
      <c r="A3" s="127" t="s">
        <v>40</v>
      </c>
      <c r="B3" s="110" t="s">
        <v>34</v>
      </c>
      <c r="C3" s="110" t="s">
        <v>33</v>
      </c>
      <c r="D3" s="184" t="s">
        <v>40</v>
      </c>
      <c r="E3" s="127">
        <v>466</v>
      </c>
      <c r="F3" s="183" t="s">
        <v>40</v>
      </c>
      <c r="G3" s="182" t="s">
        <v>1102</v>
      </c>
      <c r="H3" s="181" t="s">
        <v>1101</v>
      </c>
      <c r="I3" s="180" t="s">
        <v>1100</v>
      </c>
      <c r="J3" s="120" t="s">
        <v>1078</v>
      </c>
      <c r="K3" s="110" t="s">
        <v>36</v>
      </c>
      <c r="L3" s="110" t="s">
        <v>36</v>
      </c>
      <c r="M3" s="110" t="s">
        <v>3646</v>
      </c>
      <c r="N3" s="110">
        <v>145</v>
      </c>
      <c r="O3" s="110" t="s">
        <v>3647</v>
      </c>
      <c r="P3" s="179">
        <v>0</v>
      </c>
      <c r="Q3" s="179">
        <v>0</v>
      </c>
      <c r="R3" s="179">
        <v>0</v>
      </c>
      <c r="S3" s="179">
        <v>0</v>
      </c>
      <c r="T3" s="179">
        <v>0</v>
      </c>
      <c r="U3" s="179">
        <v>0</v>
      </c>
      <c r="V3" s="179">
        <v>0</v>
      </c>
      <c r="W3" s="179">
        <v>0</v>
      </c>
      <c r="X3" s="179">
        <v>0</v>
      </c>
      <c r="Y3" s="179">
        <v>0</v>
      </c>
      <c r="Z3" s="179">
        <v>0</v>
      </c>
      <c r="AA3" s="179">
        <v>0</v>
      </c>
      <c r="AB3" s="179">
        <v>0</v>
      </c>
      <c r="AC3" s="179">
        <v>0</v>
      </c>
      <c r="AD3" s="179">
        <v>0</v>
      </c>
      <c r="AE3" s="179">
        <v>0</v>
      </c>
      <c r="AF3" s="179">
        <v>0</v>
      </c>
      <c r="AG3" s="179">
        <v>0</v>
      </c>
      <c r="AH3" s="179">
        <v>0</v>
      </c>
      <c r="AI3" s="179">
        <v>0</v>
      </c>
      <c r="AJ3" s="179">
        <v>0</v>
      </c>
      <c r="AK3" s="179">
        <v>0</v>
      </c>
      <c r="AL3" s="179">
        <v>0</v>
      </c>
      <c r="AP3" s="110"/>
    </row>
    <row r="4" spans="1:42" x14ac:dyDescent="0.2">
      <c r="A4" s="127" t="s">
        <v>40</v>
      </c>
      <c r="B4" s="110" t="s">
        <v>34</v>
      </c>
      <c r="C4" s="110" t="s">
        <v>33</v>
      </c>
      <c r="D4" s="178" t="s">
        <v>1099</v>
      </c>
      <c r="E4" s="177">
        <v>419</v>
      </c>
      <c r="F4" s="176" t="s">
        <v>1098</v>
      </c>
      <c r="G4" s="175" t="s">
        <v>1097</v>
      </c>
      <c r="H4" s="174" t="s">
        <v>1096</v>
      </c>
      <c r="I4" s="173" t="s">
        <v>1095</v>
      </c>
      <c r="J4" s="120" t="s">
        <v>1078</v>
      </c>
      <c r="K4" s="110" t="s">
        <v>36</v>
      </c>
      <c r="L4" s="110" t="s">
        <v>36</v>
      </c>
      <c r="M4" s="110" t="s">
        <v>3646</v>
      </c>
      <c r="N4" s="110">
        <v>145</v>
      </c>
      <c r="O4" s="110" t="s">
        <v>3647</v>
      </c>
      <c r="P4" s="114">
        <v>0</v>
      </c>
      <c r="Q4" s="114">
        <v>0</v>
      </c>
      <c r="R4" s="114">
        <v>0</v>
      </c>
      <c r="S4" s="114">
        <v>0</v>
      </c>
      <c r="T4" s="114">
        <v>0</v>
      </c>
      <c r="U4" s="114">
        <v>0</v>
      </c>
      <c r="V4" s="114">
        <v>0</v>
      </c>
      <c r="W4" s="114">
        <v>107.07940013614704</v>
      </c>
      <c r="X4" s="114">
        <v>514.32021347855687</v>
      </c>
      <c r="Y4" s="172">
        <v>246.47769121851599</v>
      </c>
      <c r="Z4" s="172">
        <v>302.02373124574541</v>
      </c>
      <c r="AA4" s="172">
        <v>486.34702872702519</v>
      </c>
      <c r="AB4" s="172">
        <v>553.62338788291356</v>
      </c>
      <c r="AC4" s="172">
        <v>685.43287978216483</v>
      </c>
      <c r="AD4" s="172">
        <v>840.0770036759701</v>
      </c>
      <c r="AE4" s="172">
        <v>875.14433192648062</v>
      </c>
      <c r="AF4" s="172">
        <v>1379.5382880871341</v>
      </c>
      <c r="AG4" s="172">
        <v>1736.2824905507562</v>
      </c>
      <c r="AH4" s="172">
        <v>1452.52</v>
      </c>
      <c r="AI4" s="172">
        <v>1617.8002697473291</v>
      </c>
      <c r="AJ4" s="172">
        <v>1795.25</v>
      </c>
      <c r="AK4" s="172">
        <v>2892.6528644771065</v>
      </c>
      <c r="AL4" s="172">
        <v>2892.6528644771065</v>
      </c>
      <c r="AM4" s="197"/>
      <c r="AP4" s="110"/>
    </row>
    <row r="5" spans="1:42" x14ac:dyDescent="0.2">
      <c r="A5" s="127" t="s">
        <v>40</v>
      </c>
      <c r="B5" s="110" t="s">
        <v>34</v>
      </c>
      <c r="C5" s="110" t="s">
        <v>33</v>
      </c>
      <c r="D5" s="171" t="s">
        <v>1094</v>
      </c>
      <c r="E5" s="170">
        <v>456</v>
      </c>
      <c r="F5" s="169" t="s">
        <v>1094</v>
      </c>
      <c r="G5" s="168" t="s">
        <v>1093</v>
      </c>
      <c r="H5" s="167" t="s">
        <v>1092</v>
      </c>
      <c r="I5" s="166" t="s">
        <v>1091</v>
      </c>
      <c r="J5" s="120" t="s">
        <v>1078</v>
      </c>
      <c r="K5" s="110" t="s">
        <v>36</v>
      </c>
      <c r="L5" s="110" t="s">
        <v>36</v>
      </c>
      <c r="M5" s="110" t="s">
        <v>3646</v>
      </c>
      <c r="N5" s="110">
        <v>145</v>
      </c>
      <c r="O5" s="110" t="s">
        <v>3647</v>
      </c>
      <c r="P5" s="114">
        <v>0</v>
      </c>
      <c r="Q5" s="114">
        <v>0</v>
      </c>
      <c r="R5" s="114">
        <v>0</v>
      </c>
      <c r="S5" s="114">
        <v>0</v>
      </c>
      <c r="T5" s="114">
        <v>0</v>
      </c>
      <c r="U5" s="114">
        <v>0</v>
      </c>
      <c r="V5" s="114">
        <v>0</v>
      </c>
      <c r="W5" s="114">
        <v>2148.7575695030632</v>
      </c>
      <c r="X5" s="114">
        <v>2106.7209914227365</v>
      </c>
      <c r="Y5" s="164">
        <v>1568.127778624915</v>
      </c>
      <c r="Z5" s="164">
        <v>1557.7271283866578</v>
      </c>
      <c r="AA5" s="164">
        <v>3272.6520144315864</v>
      </c>
      <c r="AB5" s="164">
        <v>3718.6481470388021</v>
      </c>
      <c r="AC5" s="164">
        <v>4227.083009938734</v>
      </c>
      <c r="AD5" s="164">
        <v>4855.1185236215115</v>
      </c>
      <c r="AE5" s="164">
        <v>4748.5622053097341</v>
      </c>
      <c r="AF5" s="164">
        <v>4377.0201680054461</v>
      </c>
      <c r="AG5" s="165">
        <v>6282.8201680054462</v>
      </c>
      <c r="AH5" s="508">
        <v>6702.7938822138731</v>
      </c>
      <c r="AI5" s="508">
        <v>7150.8406457710944</v>
      </c>
      <c r="AJ5" s="508">
        <v>7628.8369954056661</v>
      </c>
      <c r="AK5" s="508">
        <v>8138.7849045256389</v>
      </c>
      <c r="AL5" s="509">
        <v>8138.7849045256389</v>
      </c>
      <c r="AP5" s="110"/>
    </row>
    <row r="6" spans="1:42" x14ac:dyDescent="0.2">
      <c r="A6" s="127" t="s">
        <v>40</v>
      </c>
      <c r="B6" s="110" t="s">
        <v>34</v>
      </c>
      <c r="C6" s="110" t="s">
        <v>33</v>
      </c>
      <c r="D6" s="163" t="s">
        <v>1090</v>
      </c>
      <c r="E6" s="162">
        <v>449</v>
      </c>
      <c r="F6" s="161" t="s">
        <v>1090</v>
      </c>
      <c r="G6" s="160" t="s">
        <v>1089</v>
      </c>
      <c r="H6" s="159" t="s">
        <v>1088</v>
      </c>
      <c r="I6" s="158" t="s">
        <v>1087</v>
      </c>
      <c r="J6" s="120" t="s">
        <v>1078</v>
      </c>
      <c r="K6" s="110" t="s">
        <v>36</v>
      </c>
      <c r="L6" s="110" t="s">
        <v>36</v>
      </c>
      <c r="M6" s="110" t="s">
        <v>3646</v>
      </c>
      <c r="N6" s="110">
        <v>145</v>
      </c>
      <c r="O6" s="110" t="s">
        <v>3647</v>
      </c>
      <c r="P6" s="114">
        <v>0</v>
      </c>
      <c r="Q6" s="114">
        <v>0</v>
      </c>
      <c r="R6" s="114">
        <v>0</v>
      </c>
      <c r="S6" s="114">
        <v>0</v>
      </c>
      <c r="T6" s="114">
        <v>68.2</v>
      </c>
      <c r="U6" s="114">
        <v>0</v>
      </c>
      <c r="V6" s="114">
        <v>175.7</v>
      </c>
      <c r="W6" s="114">
        <v>37.483276514635811</v>
      </c>
      <c r="X6" s="114">
        <v>4.6893753573859769</v>
      </c>
      <c r="Y6" s="157">
        <v>248.27091327433627</v>
      </c>
      <c r="Z6" s="157">
        <v>109.08355098706603</v>
      </c>
      <c r="AA6" s="157">
        <v>737.41601688223284</v>
      </c>
      <c r="AB6" s="157">
        <v>801.82505568413887</v>
      </c>
      <c r="AC6" s="157">
        <v>890.89355616065359</v>
      </c>
      <c r="AD6" s="157">
        <v>484.08655602450654</v>
      </c>
      <c r="AE6" s="157">
        <v>714.70457263444519</v>
      </c>
      <c r="AF6" s="157">
        <v>848.62224833219886</v>
      </c>
      <c r="AG6" s="157">
        <v>2859.8436488033535</v>
      </c>
      <c r="AH6" s="157">
        <v>1100.3901170351105</v>
      </c>
      <c r="AI6" s="157">
        <v>464.75942782834846</v>
      </c>
      <c r="AJ6" s="157">
        <v>432.76983094928477</v>
      </c>
      <c r="AK6" s="157">
        <v>2647.854356306892</v>
      </c>
      <c r="AL6" s="157">
        <v>2496.749024707412</v>
      </c>
      <c r="AP6" s="110"/>
    </row>
    <row r="7" spans="1:42" x14ac:dyDescent="0.2">
      <c r="A7" s="127" t="s">
        <v>40</v>
      </c>
      <c r="B7" s="110" t="s">
        <v>34</v>
      </c>
      <c r="C7" s="110" t="s">
        <v>33</v>
      </c>
      <c r="D7" s="156" t="s">
        <v>1086</v>
      </c>
      <c r="E7" s="155">
        <v>453</v>
      </c>
      <c r="F7" s="154" t="s">
        <v>1086</v>
      </c>
      <c r="G7" s="153" t="s">
        <v>1085</v>
      </c>
      <c r="H7" s="152" t="s">
        <v>1084</v>
      </c>
      <c r="I7" s="151" t="s">
        <v>1083</v>
      </c>
      <c r="J7" s="120" t="s">
        <v>1078</v>
      </c>
      <c r="K7" s="110" t="s">
        <v>36</v>
      </c>
      <c r="L7" s="110" t="s">
        <v>36</v>
      </c>
      <c r="M7" s="110" t="s">
        <v>3646</v>
      </c>
      <c r="N7" s="110">
        <v>145</v>
      </c>
      <c r="O7" s="110" t="s">
        <v>3647</v>
      </c>
      <c r="P7" s="114">
        <v>0</v>
      </c>
      <c r="Q7" s="114">
        <v>0</v>
      </c>
      <c r="R7" s="114">
        <v>0</v>
      </c>
      <c r="S7" s="114">
        <v>0</v>
      </c>
      <c r="T7" s="114">
        <v>0</v>
      </c>
      <c r="U7" s="114">
        <v>0</v>
      </c>
      <c r="V7" s="114">
        <v>0.54655531864175078</v>
      </c>
      <c r="W7" s="114">
        <v>343.66061756296801</v>
      </c>
      <c r="X7" s="114">
        <v>438.98001633764471</v>
      </c>
      <c r="Y7" s="150">
        <v>1227.2717168141594</v>
      </c>
      <c r="Z7" s="150">
        <v>1280.2025015656909</v>
      </c>
      <c r="AA7" s="150">
        <v>1159.99418298162</v>
      </c>
      <c r="AB7" s="150">
        <v>1229.522701429544</v>
      </c>
      <c r="AC7" s="150">
        <v>935.20916378488766</v>
      </c>
      <c r="AD7" s="150">
        <v>1040.5853451327434</v>
      </c>
      <c r="AE7" s="150">
        <v>968.78693042886312</v>
      </c>
      <c r="AF7" s="150">
        <v>1225.3920247787612</v>
      </c>
      <c r="AG7" s="150">
        <v>1945.4900531311382</v>
      </c>
      <c r="AH7" s="150">
        <v>2069.896283917064</v>
      </c>
      <c r="AI7" s="150">
        <v>3491.9810439560438</v>
      </c>
      <c r="AJ7" s="150">
        <v>1717.63888645</v>
      </c>
      <c r="AK7" s="150">
        <v>3265.2560209799449</v>
      </c>
      <c r="AL7" s="150">
        <v>3265.2560209799449</v>
      </c>
      <c r="AP7" s="110"/>
    </row>
    <row r="8" spans="1:42" x14ac:dyDescent="0.2">
      <c r="A8" s="127" t="s">
        <v>40</v>
      </c>
      <c r="B8" s="110" t="s">
        <v>34</v>
      </c>
      <c r="C8" s="110" t="s">
        <v>33</v>
      </c>
      <c r="D8" s="149" t="s">
        <v>1082</v>
      </c>
      <c r="E8" s="148">
        <v>443</v>
      </c>
      <c r="F8" s="147" t="s">
        <v>1082</v>
      </c>
      <c r="G8" s="146" t="s">
        <v>1081</v>
      </c>
      <c r="H8" s="145" t="s">
        <v>1080</v>
      </c>
      <c r="I8" s="144" t="s">
        <v>1079</v>
      </c>
      <c r="J8" s="120" t="s">
        <v>1078</v>
      </c>
      <c r="K8" s="110" t="s">
        <v>36</v>
      </c>
      <c r="L8" s="110" t="s">
        <v>36</v>
      </c>
      <c r="M8" s="110" t="s">
        <v>3646</v>
      </c>
      <c r="N8" s="110">
        <v>145</v>
      </c>
      <c r="O8" s="110" t="s">
        <v>3647</v>
      </c>
      <c r="P8" s="114">
        <v>0</v>
      </c>
      <c r="Q8" s="114">
        <v>0</v>
      </c>
      <c r="R8" s="114">
        <v>0</v>
      </c>
      <c r="S8" s="114">
        <v>0</v>
      </c>
      <c r="T8" s="114">
        <v>0</v>
      </c>
      <c r="U8" s="114">
        <v>0</v>
      </c>
      <c r="V8" s="114">
        <v>0</v>
      </c>
      <c r="W8" s="114">
        <v>3162.6671060585431</v>
      </c>
      <c r="X8" s="114">
        <v>3959.3954992511917</v>
      </c>
      <c r="Y8" s="143">
        <v>3957.2619558883594</v>
      </c>
      <c r="Z8" s="143">
        <v>3077.8763477195371</v>
      </c>
      <c r="AA8" s="143">
        <v>2905.5556811436354</v>
      </c>
      <c r="AB8" s="143">
        <v>2939.1253761742682</v>
      </c>
      <c r="AC8" s="143">
        <v>3753.3025031994557</v>
      </c>
      <c r="AD8" s="143">
        <v>2827.8310273655547</v>
      </c>
      <c r="AE8" s="143">
        <v>3146.6075586113006</v>
      </c>
      <c r="AF8" s="143">
        <v>3483.4574861810756</v>
      </c>
      <c r="AG8" s="143">
        <v>2329.261958</v>
      </c>
      <c r="AH8" s="143">
        <v>2570.620985</v>
      </c>
      <c r="AI8" s="143">
        <v>2267.3122090000002</v>
      </c>
      <c r="AJ8" s="143">
        <v>1912.6218710000001</v>
      </c>
      <c r="AK8" s="143">
        <v>2092.9685949999998</v>
      </c>
      <c r="AL8" s="143">
        <v>2424.5744159999999</v>
      </c>
      <c r="AP8" s="110"/>
    </row>
    <row r="9" spans="1:42" x14ac:dyDescent="0.2">
      <c r="A9" s="127" t="s">
        <v>40</v>
      </c>
      <c r="B9" s="110" t="s">
        <v>34</v>
      </c>
      <c r="C9" s="110" t="s">
        <v>33</v>
      </c>
      <c r="D9" s="142" t="s">
        <v>1077</v>
      </c>
      <c r="E9" s="109">
        <v>512</v>
      </c>
      <c r="F9" s="133" t="s">
        <v>1076</v>
      </c>
      <c r="G9" s="132" t="s">
        <v>1075</v>
      </c>
      <c r="H9" s="131" t="s">
        <v>1074</v>
      </c>
      <c r="I9" s="130" t="s">
        <v>1073</v>
      </c>
      <c r="J9" s="120" t="s">
        <v>36</v>
      </c>
      <c r="K9" s="110" t="s">
        <v>36</v>
      </c>
      <c r="L9" s="110" t="s">
        <v>36</v>
      </c>
      <c r="M9" s="110" t="s">
        <v>3648</v>
      </c>
      <c r="N9" s="110">
        <v>34</v>
      </c>
      <c r="O9" s="110" t="s">
        <v>3647</v>
      </c>
      <c r="P9" s="114">
        <v>0</v>
      </c>
      <c r="Q9" s="114">
        <v>0</v>
      </c>
      <c r="R9" s="114">
        <v>0</v>
      </c>
      <c r="S9" s="114">
        <v>0</v>
      </c>
      <c r="T9" s="114">
        <v>0</v>
      </c>
      <c r="U9" s="114">
        <v>0</v>
      </c>
      <c r="V9" s="114">
        <v>0</v>
      </c>
      <c r="W9" s="114">
        <v>0</v>
      </c>
      <c r="X9" s="114">
        <v>0</v>
      </c>
      <c r="Y9" s="114">
        <v>0</v>
      </c>
      <c r="Z9" s="114">
        <v>1.5122725663716814</v>
      </c>
      <c r="AA9" s="114">
        <v>43.520652961198095</v>
      </c>
      <c r="AB9" s="114">
        <v>61.640771681415927</v>
      </c>
      <c r="AC9" s="114">
        <v>127.11055166780123</v>
      </c>
      <c r="AD9" s="114">
        <v>95.430499659632403</v>
      </c>
      <c r="AE9" s="114">
        <v>129.05997059223961</v>
      </c>
      <c r="AF9" s="114">
        <v>137.67828019060585</v>
      </c>
      <c r="AG9" s="114">
        <v>0</v>
      </c>
      <c r="AH9" s="114">
        <v>0</v>
      </c>
      <c r="AI9" s="114">
        <v>0</v>
      </c>
      <c r="AJ9" s="114">
        <v>0</v>
      </c>
      <c r="AK9" s="114">
        <v>0</v>
      </c>
      <c r="AL9" s="114">
        <v>0</v>
      </c>
      <c r="AP9" s="110"/>
    </row>
    <row r="10" spans="1:42" x14ac:dyDescent="0.2">
      <c r="A10" s="127" t="s">
        <v>40</v>
      </c>
      <c r="B10" s="110" t="s">
        <v>34</v>
      </c>
      <c r="C10" s="110" t="s">
        <v>33</v>
      </c>
      <c r="D10" s="129" t="s">
        <v>1072</v>
      </c>
      <c r="E10" s="109">
        <v>914</v>
      </c>
      <c r="F10" s="133" t="s">
        <v>1072</v>
      </c>
      <c r="G10" s="132" t="s">
        <v>1071</v>
      </c>
      <c r="H10" s="131" t="s">
        <v>1070</v>
      </c>
      <c r="I10" s="130" t="s">
        <v>1069</v>
      </c>
      <c r="J10" s="120" t="s">
        <v>36</v>
      </c>
      <c r="K10" s="110" t="s">
        <v>36</v>
      </c>
      <c r="L10" s="110" t="s">
        <v>36</v>
      </c>
      <c r="M10" s="110" t="s">
        <v>3649</v>
      </c>
      <c r="N10" s="110">
        <v>39</v>
      </c>
      <c r="O10" s="110" t="s">
        <v>3650</v>
      </c>
      <c r="P10" s="114">
        <v>0</v>
      </c>
      <c r="Q10" s="114">
        <v>0</v>
      </c>
      <c r="R10" s="114">
        <v>0</v>
      </c>
      <c r="S10" s="114">
        <v>0</v>
      </c>
      <c r="T10" s="114">
        <v>0</v>
      </c>
      <c r="U10" s="114">
        <v>0</v>
      </c>
      <c r="V10" s="114">
        <v>0</v>
      </c>
      <c r="W10" s="114">
        <v>0</v>
      </c>
      <c r="X10" s="114">
        <v>0</v>
      </c>
      <c r="Y10" s="114">
        <v>0</v>
      </c>
      <c r="Z10" s="114">
        <v>0</v>
      </c>
      <c r="AA10" s="114">
        <v>0.86115697753573861</v>
      </c>
      <c r="AB10" s="114">
        <v>0.91848713410483329</v>
      </c>
      <c r="AC10" s="114">
        <v>1.0127961878829137</v>
      </c>
      <c r="AD10" s="114">
        <v>1.5785279782164738</v>
      </c>
      <c r="AE10" s="114">
        <v>1.5785279782164738</v>
      </c>
      <c r="AF10" s="114">
        <v>1.578134785568414</v>
      </c>
      <c r="AG10" s="114">
        <v>0</v>
      </c>
      <c r="AH10" s="114">
        <v>0</v>
      </c>
      <c r="AI10" s="114">
        <v>0</v>
      </c>
      <c r="AJ10" s="114">
        <v>0.39073780250000001</v>
      </c>
      <c r="AK10" s="114">
        <v>0.72254552280000006</v>
      </c>
      <c r="AL10" s="114">
        <v>0</v>
      </c>
      <c r="AP10" s="110"/>
    </row>
    <row r="11" spans="1:42" x14ac:dyDescent="0.2">
      <c r="A11" s="127" t="s">
        <v>40</v>
      </c>
      <c r="B11" s="110" t="s">
        <v>34</v>
      </c>
      <c r="C11" s="110" t="s">
        <v>33</v>
      </c>
      <c r="D11" s="129" t="s">
        <v>1068</v>
      </c>
      <c r="E11" s="109">
        <v>612</v>
      </c>
      <c r="F11" s="133" t="s">
        <v>1068</v>
      </c>
      <c r="G11" s="132" t="s">
        <v>1067</v>
      </c>
      <c r="H11" s="131" t="s">
        <v>1066</v>
      </c>
      <c r="I11" s="130" t="s">
        <v>1065</v>
      </c>
      <c r="J11" s="120" t="s">
        <v>36</v>
      </c>
      <c r="K11" s="110" t="s">
        <v>36</v>
      </c>
      <c r="L11" s="110" t="s">
        <v>36</v>
      </c>
      <c r="M11" s="110" t="s">
        <v>3651</v>
      </c>
      <c r="N11" s="110">
        <v>15</v>
      </c>
      <c r="O11" s="110" t="s">
        <v>3652</v>
      </c>
      <c r="P11" s="114">
        <v>0</v>
      </c>
      <c r="Q11" s="114">
        <v>0</v>
      </c>
      <c r="R11" s="114">
        <v>0</v>
      </c>
      <c r="S11" s="114">
        <v>0</v>
      </c>
      <c r="T11" s="114">
        <v>0</v>
      </c>
      <c r="U11" s="114">
        <v>0</v>
      </c>
      <c r="V11" s="114">
        <v>0</v>
      </c>
      <c r="W11" s="114">
        <v>0</v>
      </c>
      <c r="X11" s="114">
        <v>148.12797821647379</v>
      </c>
      <c r="Y11" s="114">
        <v>136.96392103471749</v>
      </c>
      <c r="Z11" s="114">
        <v>220.28590878148401</v>
      </c>
      <c r="AA11" s="114">
        <v>187.23993737236216</v>
      </c>
      <c r="AB11" s="114">
        <v>239.80610319945541</v>
      </c>
      <c r="AC11" s="114">
        <v>315.93149217154524</v>
      </c>
      <c r="AD11" s="114">
        <v>323.90979387338331</v>
      </c>
      <c r="AE11" s="114">
        <v>326.97916814159294</v>
      </c>
      <c r="AF11" s="114">
        <v>418.03168441116406</v>
      </c>
      <c r="AG11" s="114">
        <v>0</v>
      </c>
      <c r="AH11" s="114">
        <v>0</v>
      </c>
      <c r="AI11" s="114">
        <v>0</v>
      </c>
      <c r="AJ11" s="114">
        <v>0</v>
      </c>
      <c r="AK11" s="114">
        <v>0</v>
      </c>
      <c r="AL11" s="114">
        <v>0</v>
      </c>
      <c r="AP11" s="110"/>
    </row>
    <row r="12" spans="1:42" x14ac:dyDescent="0.2">
      <c r="A12" s="127" t="s">
        <v>40</v>
      </c>
      <c r="B12" s="110" t="s">
        <v>34</v>
      </c>
      <c r="C12" s="110" t="s">
        <v>33</v>
      </c>
      <c r="D12" s="129" t="s">
        <v>1064</v>
      </c>
      <c r="E12" s="109">
        <v>859</v>
      </c>
      <c r="F12" s="133" t="s">
        <v>1064</v>
      </c>
      <c r="G12" s="132" t="s">
        <v>1063</v>
      </c>
      <c r="H12" s="131" t="s">
        <v>1062</v>
      </c>
      <c r="I12" s="130" t="s">
        <v>1061</v>
      </c>
      <c r="J12" s="120" t="s">
        <v>36</v>
      </c>
      <c r="K12" s="110" t="s">
        <v>36</v>
      </c>
      <c r="L12" s="110" t="s">
        <v>36</v>
      </c>
      <c r="M12" s="110" t="s">
        <v>3653</v>
      </c>
      <c r="N12" s="110">
        <v>61</v>
      </c>
      <c r="O12" s="110" t="s">
        <v>3654</v>
      </c>
      <c r="P12" s="114">
        <v>0</v>
      </c>
      <c r="Q12" s="114">
        <v>0</v>
      </c>
      <c r="R12" s="114">
        <v>0</v>
      </c>
      <c r="S12" s="114">
        <v>0</v>
      </c>
      <c r="T12" s="114">
        <v>0</v>
      </c>
      <c r="U12" s="114">
        <v>0</v>
      </c>
      <c r="V12" s="114">
        <v>0</v>
      </c>
      <c r="W12" s="114">
        <v>0</v>
      </c>
      <c r="X12" s="114">
        <v>0</v>
      </c>
      <c r="Y12" s="114">
        <v>0</v>
      </c>
      <c r="Z12" s="114">
        <v>0</v>
      </c>
      <c r="AA12" s="114">
        <v>0</v>
      </c>
      <c r="AB12" s="114">
        <v>0</v>
      </c>
      <c r="AC12" s="114">
        <v>0</v>
      </c>
      <c r="AD12" s="114">
        <v>0</v>
      </c>
      <c r="AE12" s="114">
        <v>0</v>
      </c>
      <c r="AF12" s="114">
        <v>0</v>
      </c>
      <c r="AG12" s="114">
        <v>0</v>
      </c>
      <c r="AH12" s="114">
        <v>0</v>
      </c>
      <c r="AI12" s="114">
        <v>0</v>
      </c>
      <c r="AJ12" s="114">
        <v>0</v>
      </c>
      <c r="AK12" s="114">
        <v>0</v>
      </c>
      <c r="AL12" s="114">
        <v>0</v>
      </c>
      <c r="AP12" s="110"/>
    </row>
    <row r="13" spans="1:42" x14ac:dyDescent="0.2">
      <c r="A13" s="127" t="s">
        <v>40</v>
      </c>
      <c r="B13" s="110" t="s">
        <v>34</v>
      </c>
      <c r="C13" s="110" t="s">
        <v>33</v>
      </c>
      <c r="D13" s="129" t="s">
        <v>1060</v>
      </c>
      <c r="E13" s="109">
        <v>171</v>
      </c>
      <c r="F13" s="133" t="s">
        <v>1059</v>
      </c>
      <c r="G13" s="132" t="s">
        <v>1058</v>
      </c>
      <c r="H13" s="131" t="s">
        <v>1057</v>
      </c>
      <c r="I13" s="130" t="s">
        <v>1056</v>
      </c>
      <c r="J13" s="120" t="s">
        <v>36</v>
      </c>
      <c r="K13" s="110" t="s">
        <v>36</v>
      </c>
      <c r="L13" s="110" t="s">
        <v>36</v>
      </c>
      <c r="M13" s="110" t="s">
        <v>3649</v>
      </c>
      <c r="N13" s="110">
        <v>39</v>
      </c>
      <c r="O13" s="110" t="s">
        <v>3650</v>
      </c>
      <c r="P13" s="114">
        <v>0</v>
      </c>
      <c r="Q13" s="114">
        <v>0</v>
      </c>
      <c r="R13" s="114">
        <v>0</v>
      </c>
      <c r="S13" s="114">
        <v>0</v>
      </c>
      <c r="T13" s="114">
        <v>0</v>
      </c>
      <c r="U13" s="114">
        <v>0</v>
      </c>
      <c r="V13" s="114">
        <v>0</v>
      </c>
      <c r="W13" s="114">
        <v>0</v>
      </c>
      <c r="X13" s="114">
        <v>0</v>
      </c>
      <c r="Y13" s="114">
        <v>0</v>
      </c>
      <c r="Z13" s="114">
        <v>0</v>
      </c>
      <c r="AA13" s="114">
        <v>0</v>
      </c>
      <c r="AB13" s="114">
        <v>0</v>
      </c>
      <c r="AC13" s="114">
        <v>0</v>
      </c>
      <c r="AD13" s="114">
        <v>0</v>
      </c>
      <c r="AE13" s="114">
        <v>0</v>
      </c>
      <c r="AF13" s="114">
        <v>0</v>
      </c>
      <c r="AG13" s="114">
        <v>0</v>
      </c>
      <c r="AH13" s="114">
        <v>0</v>
      </c>
      <c r="AI13" s="114">
        <v>0</v>
      </c>
      <c r="AJ13" s="114">
        <v>0</v>
      </c>
      <c r="AK13" s="114">
        <v>0</v>
      </c>
      <c r="AL13" s="114">
        <v>0</v>
      </c>
      <c r="AP13" s="110"/>
    </row>
    <row r="14" spans="1:42" x14ac:dyDescent="0.2">
      <c r="A14" s="127" t="s">
        <v>40</v>
      </c>
      <c r="B14" s="110" t="s">
        <v>34</v>
      </c>
      <c r="C14" s="110" t="s">
        <v>33</v>
      </c>
      <c r="D14" s="129" t="s">
        <v>1055</v>
      </c>
      <c r="E14" s="109">
        <v>614</v>
      </c>
      <c r="F14" s="133" t="s">
        <v>1055</v>
      </c>
      <c r="G14" s="132" t="s">
        <v>1054</v>
      </c>
      <c r="H14" s="131" t="s">
        <v>1053</v>
      </c>
      <c r="I14" s="130" t="s">
        <v>1052</v>
      </c>
      <c r="J14" s="120" t="s">
        <v>36</v>
      </c>
      <c r="K14" s="110" t="s">
        <v>3655</v>
      </c>
      <c r="L14" s="110">
        <v>17</v>
      </c>
      <c r="M14" s="110" t="s">
        <v>3656</v>
      </c>
      <c r="N14" s="110">
        <v>202</v>
      </c>
      <c r="O14" s="110" t="s">
        <v>3652</v>
      </c>
      <c r="P14" s="114">
        <v>0</v>
      </c>
      <c r="Q14" s="114">
        <v>0</v>
      </c>
      <c r="R14" s="114">
        <v>0</v>
      </c>
      <c r="S14" s="114">
        <v>0</v>
      </c>
      <c r="T14" s="114">
        <v>0</v>
      </c>
      <c r="U14" s="114">
        <v>0</v>
      </c>
      <c r="V14" s="114">
        <v>0</v>
      </c>
      <c r="W14" s="114">
        <v>0</v>
      </c>
      <c r="X14" s="114">
        <v>0</v>
      </c>
      <c r="Y14" s="114">
        <v>0</v>
      </c>
      <c r="Z14" s="114">
        <v>0</v>
      </c>
      <c r="AA14" s="114">
        <v>0.33359373723621516</v>
      </c>
      <c r="AB14" s="114">
        <v>-4.5233492171545271E-2</v>
      </c>
      <c r="AC14" s="114">
        <v>2.9216767869298845</v>
      </c>
      <c r="AD14" s="114">
        <v>2.8423469026548673</v>
      </c>
      <c r="AE14" s="114">
        <v>14.764778761061947</v>
      </c>
      <c r="AF14" s="114">
        <v>16.514248059904698</v>
      </c>
      <c r="AG14" s="114">
        <v>0</v>
      </c>
      <c r="AH14" s="114">
        <v>0</v>
      </c>
      <c r="AI14" s="114">
        <v>0</v>
      </c>
      <c r="AJ14" s="114">
        <v>0</v>
      </c>
      <c r="AK14" s="114">
        <v>0</v>
      </c>
      <c r="AL14" s="114">
        <v>0</v>
      </c>
      <c r="AP14" s="110"/>
    </row>
    <row r="15" spans="1:42" x14ac:dyDescent="0.2">
      <c r="A15" s="127" t="s">
        <v>40</v>
      </c>
      <c r="B15" s="110" t="s">
        <v>34</v>
      </c>
      <c r="C15" s="110" t="s">
        <v>33</v>
      </c>
      <c r="D15" s="129" t="s">
        <v>1051</v>
      </c>
      <c r="E15" s="109">
        <v>312</v>
      </c>
      <c r="F15" s="133" t="s">
        <v>1051</v>
      </c>
      <c r="G15" s="132" t="s">
        <v>1050</v>
      </c>
      <c r="H15" s="131" t="s">
        <v>1049</v>
      </c>
      <c r="I15" s="130" t="s">
        <v>1048</v>
      </c>
      <c r="J15" s="120" t="s">
        <v>36</v>
      </c>
      <c r="K15" s="110" t="s">
        <v>3657</v>
      </c>
      <c r="L15" s="110">
        <v>29</v>
      </c>
      <c r="M15" s="110" t="s">
        <v>3658</v>
      </c>
      <c r="N15" s="110">
        <v>419</v>
      </c>
      <c r="O15" s="110" t="s">
        <v>3659</v>
      </c>
      <c r="P15" s="114">
        <v>0</v>
      </c>
      <c r="Q15" s="114">
        <v>0</v>
      </c>
      <c r="R15" s="114">
        <v>0</v>
      </c>
      <c r="S15" s="114">
        <v>0</v>
      </c>
      <c r="T15" s="114">
        <v>0</v>
      </c>
      <c r="U15" s="114">
        <v>0</v>
      </c>
      <c r="V15" s="114">
        <v>0</v>
      </c>
      <c r="W15" s="114">
        <v>0</v>
      </c>
      <c r="X15" s="114">
        <v>0</v>
      </c>
      <c r="Y15" s="114">
        <v>0</v>
      </c>
      <c r="Z15" s="114">
        <v>0</v>
      </c>
      <c r="AA15" s="114">
        <v>0</v>
      </c>
      <c r="AB15" s="114">
        <v>0</v>
      </c>
      <c r="AC15" s="114">
        <v>0</v>
      </c>
      <c r="AD15" s="114">
        <v>0</v>
      </c>
      <c r="AE15" s="114">
        <v>0</v>
      </c>
      <c r="AF15" s="114">
        <v>0</v>
      </c>
      <c r="AG15" s="114">
        <v>0</v>
      </c>
      <c r="AH15" s="114">
        <v>0</v>
      </c>
      <c r="AI15" s="114">
        <v>0</v>
      </c>
      <c r="AJ15" s="114">
        <v>0</v>
      </c>
      <c r="AK15" s="114">
        <v>0</v>
      </c>
      <c r="AL15" s="114">
        <v>0</v>
      </c>
      <c r="AP15" s="110"/>
    </row>
    <row r="16" spans="1:42" x14ac:dyDescent="0.2">
      <c r="A16" s="127" t="s">
        <v>40</v>
      </c>
      <c r="B16" s="110" t="s">
        <v>34</v>
      </c>
      <c r="C16" s="110" t="s">
        <v>33</v>
      </c>
      <c r="D16" s="129" t="s">
        <v>1047</v>
      </c>
      <c r="E16" s="109">
        <v>311</v>
      </c>
      <c r="F16" s="133" t="s">
        <v>1047</v>
      </c>
      <c r="G16" s="132" t="s">
        <v>1046</v>
      </c>
      <c r="H16" s="131" t="s">
        <v>1045</v>
      </c>
      <c r="I16" s="130" t="s">
        <v>1044</v>
      </c>
      <c r="J16" s="120" t="s">
        <v>36</v>
      </c>
      <c r="K16" s="110" t="s">
        <v>3657</v>
      </c>
      <c r="L16" s="110">
        <v>29</v>
      </c>
      <c r="M16" s="110" t="s">
        <v>3658</v>
      </c>
      <c r="N16" s="110">
        <v>419</v>
      </c>
      <c r="O16" s="110" t="s">
        <v>3659</v>
      </c>
      <c r="P16" s="114">
        <v>0</v>
      </c>
      <c r="Q16" s="114">
        <v>0</v>
      </c>
      <c r="R16" s="114">
        <v>0</v>
      </c>
      <c r="S16" s="114">
        <v>0</v>
      </c>
      <c r="T16" s="114">
        <v>0</v>
      </c>
      <c r="U16" s="114">
        <v>0</v>
      </c>
      <c r="V16" s="114">
        <v>0</v>
      </c>
      <c r="W16" s="114">
        <v>0</v>
      </c>
      <c r="X16" s="114">
        <v>0</v>
      </c>
      <c r="Y16" s="114">
        <v>0</v>
      </c>
      <c r="Z16" s="114">
        <v>0</v>
      </c>
      <c r="AA16" s="114">
        <v>0</v>
      </c>
      <c r="AB16" s="114">
        <v>0</v>
      </c>
      <c r="AC16" s="114">
        <v>0</v>
      </c>
      <c r="AD16" s="114">
        <v>0</v>
      </c>
      <c r="AE16" s="114">
        <v>0.36078965282505104</v>
      </c>
      <c r="AF16" s="114">
        <v>1.3441797140912186</v>
      </c>
      <c r="AG16" s="114">
        <v>0</v>
      </c>
      <c r="AH16" s="114">
        <v>0</v>
      </c>
      <c r="AI16" s="114">
        <v>0</v>
      </c>
      <c r="AJ16" s="114">
        <v>0</v>
      </c>
      <c r="AK16" s="114">
        <v>0</v>
      </c>
      <c r="AL16" s="114">
        <v>0</v>
      </c>
      <c r="AP16" s="110"/>
    </row>
    <row r="17" spans="1:42" x14ac:dyDescent="0.2">
      <c r="A17" s="127" t="s">
        <v>40</v>
      </c>
      <c r="B17" s="110" t="s">
        <v>34</v>
      </c>
      <c r="C17" s="110" t="s">
        <v>33</v>
      </c>
      <c r="D17" s="129" t="s">
        <v>1043</v>
      </c>
      <c r="E17" s="109">
        <v>213</v>
      </c>
      <c r="F17" s="133" t="s">
        <v>1043</v>
      </c>
      <c r="G17" s="132" t="s">
        <v>1042</v>
      </c>
      <c r="H17" s="131" t="s">
        <v>1041</v>
      </c>
      <c r="I17" s="130" t="s">
        <v>1040</v>
      </c>
      <c r="J17" s="120" t="s">
        <v>36</v>
      </c>
      <c r="K17" s="110" t="s">
        <v>3660</v>
      </c>
      <c r="L17" s="110">
        <v>5</v>
      </c>
      <c r="M17" s="110" t="s">
        <v>3658</v>
      </c>
      <c r="N17" s="110">
        <v>419</v>
      </c>
      <c r="O17" s="110" t="s">
        <v>3659</v>
      </c>
      <c r="P17" s="114">
        <v>0</v>
      </c>
      <c r="Q17" s="114">
        <v>0</v>
      </c>
      <c r="R17" s="114">
        <v>0</v>
      </c>
      <c r="S17" s="114">
        <v>0</v>
      </c>
      <c r="T17" s="114">
        <v>0</v>
      </c>
      <c r="U17" s="114">
        <v>0</v>
      </c>
      <c r="V17" s="114">
        <v>0</v>
      </c>
      <c r="W17" s="114">
        <v>0</v>
      </c>
      <c r="X17" s="114">
        <v>0</v>
      </c>
      <c r="Y17" s="114">
        <v>0</v>
      </c>
      <c r="Z17" s="114">
        <v>0</v>
      </c>
      <c r="AA17" s="114">
        <v>29.355734513274339</v>
      </c>
      <c r="AB17" s="114">
        <v>30.431788155207627</v>
      </c>
      <c r="AC17" s="114">
        <v>34.912570728386655</v>
      </c>
      <c r="AD17" s="114">
        <v>3.6851553437712732</v>
      </c>
      <c r="AE17" s="114">
        <v>4.0690899931926481</v>
      </c>
      <c r="AF17" s="114">
        <v>5.7313091899251196</v>
      </c>
      <c r="AG17" s="114">
        <v>0</v>
      </c>
      <c r="AH17" s="114">
        <v>0</v>
      </c>
      <c r="AI17" s="114">
        <v>0</v>
      </c>
      <c r="AJ17" s="114">
        <v>0</v>
      </c>
      <c r="AK17" s="114">
        <v>0</v>
      </c>
      <c r="AL17" s="114">
        <v>0</v>
      </c>
      <c r="AP17" s="110"/>
    </row>
    <row r="18" spans="1:42" x14ac:dyDescent="0.2">
      <c r="A18" s="127" t="s">
        <v>40</v>
      </c>
      <c r="B18" s="110" t="s">
        <v>34</v>
      </c>
      <c r="C18" s="110" t="s">
        <v>33</v>
      </c>
      <c r="D18" s="129" t="s">
        <v>1039</v>
      </c>
      <c r="E18" s="109">
        <v>911</v>
      </c>
      <c r="F18" s="133" t="s">
        <v>1038</v>
      </c>
      <c r="G18" s="132" t="s">
        <v>1037</v>
      </c>
      <c r="H18" s="131" t="s">
        <v>1036</v>
      </c>
      <c r="I18" s="130" t="s">
        <v>1035</v>
      </c>
      <c r="J18" s="120" t="s">
        <v>36</v>
      </c>
      <c r="K18" s="110" t="s">
        <v>36</v>
      </c>
      <c r="L18" s="110" t="s">
        <v>36</v>
      </c>
      <c r="M18" s="110" t="s">
        <v>3646</v>
      </c>
      <c r="N18" s="110">
        <v>145</v>
      </c>
      <c r="O18" s="110" t="s">
        <v>3647</v>
      </c>
      <c r="P18" s="114">
        <v>0</v>
      </c>
      <c r="Q18" s="114">
        <v>0</v>
      </c>
      <c r="R18" s="114">
        <v>0</v>
      </c>
      <c r="S18" s="114">
        <v>0</v>
      </c>
      <c r="T18" s="114">
        <v>0</v>
      </c>
      <c r="U18" s="114">
        <v>0</v>
      </c>
      <c r="V18" s="114">
        <v>0</v>
      </c>
      <c r="W18" s="114">
        <v>0</v>
      </c>
      <c r="X18" s="114">
        <v>0</v>
      </c>
      <c r="Y18" s="114">
        <v>0</v>
      </c>
      <c r="Z18" s="114">
        <v>0</v>
      </c>
      <c r="AA18" s="114">
        <v>3.0916841388699798</v>
      </c>
      <c r="AB18" s="114">
        <v>5.0416106194690267</v>
      </c>
      <c r="AC18" s="114">
        <v>23.914312049012931</v>
      </c>
      <c r="AD18" s="114">
        <v>20.191968686181077</v>
      </c>
      <c r="AE18" s="114">
        <v>21.495264261402315</v>
      </c>
      <c r="AF18" s="114">
        <v>21.658141592920355</v>
      </c>
      <c r="AG18" s="114">
        <v>0</v>
      </c>
      <c r="AH18" s="114">
        <v>0</v>
      </c>
      <c r="AI18" s="114">
        <v>0</v>
      </c>
      <c r="AJ18" s="114">
        <v>0</v>
      </c>
      <c r="AK18" s="114">
        <v>0</v>
      </c>
      <c r="AL18" s="114">
        <v>0</v>
      </c>
      <c r="AP18" s="110"/>
    </row>
    <row r="19" spans="1:42" x14ac:dyDescent="0.2">
      <c r="A19" s="127" t="s">
        <v>40</v>
      </c>
      <c r="B19" s="110" t="s">
        <v>34</v>
      </c>
      <c r="C19" s="110" t="s">
        <v>33</v>
      </c>
      <c r="D19" s="129" t="s">
        <v>1034</v>
      </c>
      <c r="E19" s="109">
        <v>314</v>
      </c>
      <c r="F19" s="133" t="s">
        <v>1033</v>
      </c>
      <c r="G19" s="132" t="s">
        <v>1032</v>
      </c>
      <c r="H19" s="131" t="s">
        <v>1031</v>
      </c>
      <c r="I19" s="130" t="s">
        <v>1030</v>
      </c>
      <c r="J19" s="120" t="s">
        <v>36</v>
      </c>
      <c r="K19" s="110" t="s">
        <v>3657</v>
      </c>
      <c r="L19" s="110">
        <v>29</v>
      </c>
      <c r="M19" s="110" t="s">
        <v>3658</v>
      </c>
      <c r="N19" s="110">
        <v>419</v>
      </c>
      <c r="O19" s="110" t="s">
        <v>3659</v>
      </c>
      <c r="P19" s="114">
        <v>0</v>
      </c>
      <c r="Q19" s="114">
        <v>0</v>
      </c>
      <c r="R19" s="114">
        <v>0</v>
      </c>
      <c r="S19" s="114">
        <v>0</v>
      </c>
      <c r="T19" s="114">
        <v>0</v>
      </c>
      <c r="U19" s="114">
        <v>0</v>
      </c>
      <c r="V19" s="114">
        <v>0</v>
      </c>
      <c r="W19" s="114">
        <v>0</v>
      </c>
      <c r="X19" s="114">
        <v>0</v>
      </c>
      <c r="Y19" s="114">
        <v>0</v>
      </c>
      <c r="Z19" s="114">
        <v>0</v>
      </c>
      <c r="AA19" s="114">
        <v>0.17389081007488086</v>
      </c>
      <c r="AB19" s="114">
        <v>0.2314499659632403</v>
      </c>
      <c r="AC19" s="114">
        <v>0.2314499659632403</v>
      </c>
      <c r="AD19" s="114">
        <v>0</v>
      </c>
      <c r="AE19" s="114">
        <v>0</v>
      </c>
      <c r="AF19" s="114">
        <v>5.241660993873383E-2</v>
      </c>
      <c r="AG19" s="114">
        <v>0</v>
      </c>
      <c r="AH19" s="114">
        <v>0</v>
      </c>
      <c r="AI19" s="114">
        <v>0</v>
      </c>
      <c r="AJ19" s="114">
        <v>0</v>
      </c>
      <c r="AK19" s="114">
        <v>0</v>
      </c>
      <c r="AL19" s="114">
        <v>0</v>
      </c>
      <c r="AP19" s="110"/>
    </row>
    <row r="20" spans="1:42" x14ac:dyDescent="0.2">
      <c r="A20" s="127" t="s">
        <v>40</v>
      </c>
      <c r="B20" s="110" t="s">
        <v>34</v>
      </c>
      <c r="C20" s="110" t="s">
        <v>33</v>
      </c>
      <c r="D20" s="129" t="s">
        <v>1029</v>
      </c>
      <c r="E20" s="109">
        <v>193</v>
      </c>
      <c r="F20" s="133" t="s">
        <v>1029</v>
      </c>
      <c r="G20" s="132" t="s">
        <v>1028</v>
      </c>
      <c r="H20" s="131" t="s">
        <v>1027</v>
      </c>
      <c r="I20" s="130" t="s">
        <v>1026</v>
      </c>
      <c r="J20" s="120" t="s">
        <v>36</v>
      </c>
      <c r="K20" s="110" t="s">
        <v>36</v>
      </c>
      <c r="L20" s="110" t="s">
        <v>36</v>
      </c>
      <c r="M20" s="110" t="s">
        <v>3661</v>
      </c>
      <c r="N20" s="110">
        <v>53</v>
      </c>
      <c r="O20" s="110" t="s">
        <v>3654</v>
      </c>
      <c r="P20" s="114">
        <v>0</v>
      </c>
      <c r="Q20" s="114">
        <v>0</v>
      </c>
      <c r="R20" s="114">
        <v>0</v>
      </c>
      <c r="S20" s="114">
        <v>0</v>
      </c>
      <c r="T20" s="114">
        <v>51.096491228070171</v>
      </c>
      <c r="U20" s="114">
        <v>0</v>
      </c>
      <c r="V20" s="114">
        <v>152.77208906612793</v>
      </c>
      <c r="W20" s="114">
        <v>90.349482368958476</v>
      </c>
      <c r="X20" s="114">
        <v>1010.7403076923077</v>
      </c>
      <c r="Y20" s="114">
        <v>856.90946221919683</v>
      </c>
      <c r="Z20" s="114">
        <v>1319.7594785568415</v>
      </c>
      <c r="AA20" s="114">
        <v>2303.8290194690267</v>
      </c>
      <c r="AB20" s="114">
        <v>2886.937167324711</v>
      </c>
      <c r="AC20" s="114">
        <v>723.75948400272296</v>
      </c>
      <c r="AD20" s="114">
        <v>245.02683621511233</v>
      </c>
      <c r="AE20" s="114">
        <v>345.72792784206945</v>
      </c>
      <c r="AF20" s="114">
        <v>406.3773059223962</v>
      </c>
      <c r="AG20" s="114">
        <v>0</v>
      </c>
      <c r="AH20" s="114">
        <v>0</v>
      </c>
      <c r="AI20" s="114">
        <v>0</v>
      </c>
      <c r="AJ20" s="114">
        <v>0</v>
      </c>
      <c r="AK20" s="114">
        <v>0</v>
      </c>
      <c r="AL20" s="114">
        <v>0</v>
      </c>
      <c r="AP20" s="110"/>
    </row>
    <row r="21" spans="1:42" x14ac:dyDescent="0.2">
      <c r="A21" s="127" t="s">
        <v>40</v>
      </c>
      <c r="B21" s="110" t="s">
        <v>34</v>
      </c>
      <c r="C21" s="110" t="s">
        <v>33</v>
      </c>
      <c r="D21" s="129" t="s">
        <v>1025</v>
      </c>
      <c r="E21" s="109">
        <v>122</v>
      </c>
      <c r="F21" s="133" t="s">
        <v>1025</v>
      </c>
      <c r="G21" s="132" t="s">
        <v>1024</v>
      </c>
      <c r="H21" s="131" t="s">
        <v>1023</v>
      </c>
      <c r="I21" s="130" t="s">
        <v>1022</v>
      </c>
      <c r="J21" s="120" t="s">
        <v>31</v>
      </c>
      <c r="K21" s="110" t="s">
        <v>36</v>
      </c>
      <c r="L21" s="110" t="s">
        <v>36</v>
      </c>
      <c r="M21" s="110" t="s">
        <v>3662</v>
      </c>
      <c r="N21" s="110">
        <v>155</v>
      </c>
      <c r="O21" s="110" t="s">
        <v>3650</v>
      </c>
      <c r="P21" s="114">
        <v>0</v>
      </c>
      <c r="Q21" s="114">
        <v>0</v>
      </c>
      <c r="R21" s="114">
        <v>0</v>
      </c>
      <c r="S21" s="114">
        <v>0</v>
      </c>
      <c r="T21" s="114">
        <v>0</v>
      </c>
      <c r="U21" s="114">
        <v>0</v>
      </c>
      <c r="V21" s="114">
        <v>0</v>
      </c>
      <c r="W21" s="114">
        <v>4.2631545268890401</v>
      </c>
      <c r="X21" s="114">
        <v>4.7402853641933289</v>
      </c>
      <c r="Y21" s="114">
        <v>18.27519673247107</v>
      </c>
      <c r="Z21" s="114">
        <v>253.50417753573862</v>
      </c>
      <c r="AA21" s="114">
        <v>344.42309434989789</v>
      </c>
      <c r="AB21" s="114">
        <v>390.18614840027232</v>
      </c>
      <c r="AC21" s="114">
        <v>2617.6543185840706</v>
      </c>
      <c r="AD21" s="114">
        <v>3061.2309339686863</v>
      </c>
      <c r="AE21" s="114">
        <v>3941.6866897208988</v>
      </c>
      <c r="AF21" s="114">
        <v>4182.4113100068071</v>
      </c>
      <c r="AG21" s="114">
        <v>0</v>
      </c>
      <c r="AH21" s="114">
        <v>7005.3389999999999</v>
      </c>
      <c r="AI21" s="114">
        <v>9028.9904800000004</v>
      </c>
      <c r="AJ21" s="114">
        <v>8066.4645600000003</v>
      </c>
      <c r="AK21" s="114">
        <v>6013.5397000000003</v>
      </c>
      <c r="AL21" s="114">
        <v>11906.34914</v>
      </c>
      <c r="AP21" s="110"/>
    </row>
    <row r="22" spans="1:42" x14ac:dyDescent="0.2">
      <c r="A22" s="127" t="s">
        <v>40</v>
      </c>
      <c r="B22" s="110" t="s">
        <v>34</v>
      </c>
      <c r="C22" s="110" t="s">
        <v>33</v>
      </c>
      <c r="D22" s="129" t="s">
        <v>1021</v>
      </c>
      <c r="E22" s="109">
        <v>912</v>
      </c>
      <c r="F22" s="133" t="s">
        <v>1020</v>
      </c>
      <c r="G22" s="132" t="s">
        <v>1019</v>
      </c>
      <c r="H22" s="131" t="s">
        <v>1018</v>
      </c>
      <c r="I22" s="130" t="s">
        <v>1017</v>
      </c>
      <c r="J22" s="120" t="s">
        <v>36</v>
      </c>
      <c r="K22" s="110" t="s">
        <v>36</v>
      </c>
      <c r="L22" s="110" t="s">
        <v>36</v>
      </c>
      <c r="M22" s="110" t="s">
        <v>3646</v>
      </c>
      <c r="N22" s="110">
        <v>145</v>
      </c>
      <c r="O22" s="110" t="s">
        <v>3647</v>
      </c>
      <c r="P22" s="114">
        <v>0</v>
      </c>
      <c r="Q22" s="114">
        <v>0</v>
      </c>
      <c r="R22" s="114">
        <v>0</v>
      </c>
      <c r="S22" s="114">
        <v>0</v>
      </c>
      <c r="T22" s="114">
        <v>0</v>
      </c>
      <c r="U22" s="114">
        <v>0</v>
      </c>
      <c r="V22" s="114">
        <v>0</v>
      </c>
      <c r="W22" s="114">
        <v>0</v>
      </c>
      <c r="X22" s="114">
        <v>0</v>
      </c>
      <c r="Y22" s="114">
        <v>0</v>
      </c>
      <c r="Z22" s="114">
        <v>0</v>
      </c>
      <c r="AA22" s="114">
        <v>38.755020013614704</v>
      </c>
      <c r="AB22" s="114">
        <v>49.909698298162013</v>
      </c>
      <c r="AC22" s="114">
        <v>90.179848604492861</v>
      </c>
      <c r="AD22" s="114">
        <v>59.761281688223278</v>
      </c>
      <c r="AE22" s="114">
        <v>78.690365146358076</v>
      </c>
      <c r="AF22" s="114">
        <v>174.30370401633766</v>
      </c>
      <c r="AG22" s="114">
        <v>313.6824651</v>
      </c>
      <c r="AH22" s="114">
        <v>307.0214651</v>
      </c>
      <c r="AI22" s="114">
        <v>324.1104651</v>
      </c>
      <c r="AJ22" s="114">
        <v>338.02536510000004</v>
      </c>
      <c r="AK22" s="114">
        <v>340.28761600000001</v>
      </c>
      <c r="AL22" s="114">
        <v>480.66119850000001</v>
      </c>
      <c r="AP22" s="110"/>
    </row>
    <row r="23" spans="1:42" x14ac:dyDescent="0.2">
      <c r="A23" s="127" t="s">
        <v>40</v>
      </c>
      <c r="B23" s="110" t="s">
        <v>34</v>
      </c>
      <c r="C23" s="110" t="s">
        <v>33</v>
      </c>
      <c r="D23" s="129" t="s">
        <v>1016</v>
      </c>
      <c r="E23" s="109">
        <v>313</v>
      </c>
      <c r="F23" s="133" t="s">
        <v>1015</v>
      </c>
      <c r="G23" s="132" t="s">
        <v>1014</v>
      </c>
      <c r="H23" s="131" t="s">
        <v>1013</v>
      </c>
      <c r="I23" s="130" t="s">
        <v>1012</v>
      </c>
      <c r="J23" s="120" t="s">
        <v>36</v>
      </c>
      <c r="K23" s="110" t="s">
        <v>3657</v>
      </c>
      <c r="L23" s="110">
        <v>29</v>
      </c>
      <c r="M23" s="110" t="s">
        <v>3658</v>
      </c>
      <c r="N23" s="110">
        <v>419</v>
      </c>
      <c r="O23" s="110" t="s">
        <v>3659</v>
      </c>
      <c r="P23" s="114">
        <v>0</v>
      </c>
      <c r="Q23" s="114">
        <v>0</v>
      </c>
      <c r="R23" s="114">
        <v>0</v>
      </c>
      <c r="S23" s="114">
        <v>0</v>
      </c>
      <c r="T23" s="114">
        <v>0</v>
      </c>
      <c r="U23" s="114">
        <v>0</v>
      </c>
      <c r="V23" s="114">
        <v>0</v>
      </c>
      <c r="W23" s="114">
        <v>0</v>
      </c>
      <c r="X23" s="114">
        <v>0</v>
      </c>
      <c r="Y23" s="114">
        <v>0</v>
      </c>
      <c r="Z23" s="114">
        <v>7.7714300884955758</v>
      </c>
      <c r="AA23" s="114">
        <v>147.17610292716134</v>
      </c>
      <c r="AB23" s="114">
        <v>82.242796187882917</v>
      </c>
      <c r="AC23" s="114">
        <v>53.966020966643974</v>
      </c>
      <c r="AD23" s="114">
        <v>148.49832838665759</v>
      </c>
      <c r="AE23" s="114">
        <v>148.51949407760381</v>
      </c>
      <c r="AF23" s="114">
        <v>267.74647733151807</v>
      </c>
      <c r="AG23" s="114">
        <v>0</v>
      </c>
      <c r="AH23" s="114">
        <v>0</v>
      </c>
      <c r="AI23" s="114">
        <v>0</v>
      </c>
      <c r="AJ23" s="114">
        <v>0</v>
      </c>
      <c r="AK23" s="114">
        <v>0</v>
      </c>
      <c r="AL23" s="114">
        <v>0</v>
      </c>
      <c r="AP23" s="110"/>
    </row>
    <row r="24" spans="1:42" x14ac:dyDescent="0.2">
      <c r="A24" s="127" t="s">
        <v>40</v>
      </c>
      <c r="B24" s="110" t="s">
        <v>34</v>
      </c>
      <c r="C24" s="110" t="s">
        <v>33</v>
      </c>
      <c r="D24" s="129" t="s">
        <v>1011</v>
      </c>
      <c r="E24" s="109">
        <v>513</v>
      </c>
      <c r="F24" s="133" t="s">
        <v>1011</v>
      </c>
      <c r="G24" s="132" t="s">
        <v>1010</v>
      </c>
      <c r="H24" s="131" t="s">
        <v>1009</v>
      </c>
      <c r="I24" s="130" t="s">
        <v>1008</v>
      </c>
      <c r="J24" s="120" t="s">
        <v>36</v>
      </c>
      <c r="K24" s="110" t="s">
        <v>36</v>
      </c>
      <c r="L24" s="110" t="s">
        <v>36</v>
      </c>
      <c r="M24" s="110" t="s">
        <v>3648</v>
      </c>
      <c r="N24" s="110">
        <v>34</v>
      </c>
      <c r="O24" s="110" t="s">
        <v>3647</v>
      </c>
      <c r="P24" s="114">
        <v>0</v>
      </c>
      <c r="Q24" s="114">
        <v>0</v>
      </c>
      <c r="R24" s="114">
        <v>0</v>
      </c>
      <c r="S24" s="114">
        <v>0</v>
      </c>
      <c r="T24" s="114">
        <v>0</v>
      </c>
      <c r="U24" s="114">
        <v>0</v>
      </c>
      <c r="V24" s="114">
        <v>0</v>
      </c>
      <c r="W24" s="114">
        <v>0</v>
      </c>
      <c r="X24" s="114">
        <v>15.793056501021104</v>
      </c>
      <c r="Y24" s="114">
        <v>101.83798502382574</v>
      </c>
      <c r="Z24" s="114">
        <v>19.060585432266851</v>
      </c>
      <c r="AA24" s="114">
        <v>40.082704969366915</v>
      </c>
      <c r="AB24" s="114">
        <v>42.376690265486722</v>
      </c>
      <c r="AC24" s="114">
        <v>43.565508781484006</v>
      </c>
      <c r="AD24" s="114">
        <v>93.051464125255265</v>
      </c>
      <c r="AE24" s="114">
        <v>102.97647134104832</v>
      </c>
      <c r="AF24" s="114">
        <v>106.5876098025868</v>
      </c>
      <c r="AG24" s="114">
        <v>30.93</v>
      </c>
      <c r="AH24" s="114">
        <v>32.71</v>
      </c>
      <c r="AI24" s="114">
        <v>35.21</v>
      </c>
      <c r="AJ24" s="114">
        <v>38.880000000000003</v>
      </c>
      <c r="AK24" s="114">
        <v>40.799999999999997</v>
      </c>
      <c r="AL24" s="114">
        <v>47.79</v>
      </c>
      <c r="AP24" s="110"/>
    </row>
    <row r="25" spans="1:42" x14ac:dyDescent="0.2">
      <c r="A25" s="127" t="s">
        <v>40</v>
      </c>
      <c r="B25" s="110" t="s">
        <v>34</v>
      </c>
      <c r="C25" s="110" t="s">
        <v>33</v>
      </c>
      <c r="D25" s="129" t="s">
        <v>1007</v>
      </c>
      <c r="E25" s="109">
        <v>316</v>
      </c>
      <c r="F25" s="133" t="s">
        <v>1007</v>
      </c>
      <c r="G25" s="132" t="s">
        <v>1006</v>
      </c>
      <c r="H25" s="131" t="s">
        <v>1005</v>
      </c>
      <c r="I25" s="130" t="s">
        <v>1004</v>
      </c>
      <c r="J25" s="120" t="s">
        <v>36</v>
      </c>
      <c r="K25" s="110" t="s">
        <v>3657</v>
      </c>
      <c r="L25" s="110">
        <v>29</v>
      </c>
      <c r="M25" s="110" t="s">
        <v>3658</v>
      </c>
      <c r="N25" s="110">
        <v>419</v>
      </c>
      <c r="O25" s="110" t="s">
        <v>3659</v>
      </c>
      <c r="P25" s="114">
        <v>0</v>
      </c>
      <c r="Q25" s="114">
        <v>0</v>
      </c>
      <c r="R25" s="114">
        <v>0</v>
      </c>
      <c r="S25" s="114">
        <v>0</v>
      </c>
      <c r="T25" s="114">
        <v>0</v>
      </c>
      <c r="U25" s="114">
        <v>0</v>
      </c>
      <c r="V25" s="114">
        <v>0</v>
      </c>
      <c r="W25" s="114">
        <v>0</v>
      </c>
      <c r="X25" s="114">
        <v>0</v>
      </c>
      <c r="Y25" s="114">
        <v>0</v>
      </c>
      <c r="Z25" s="114">
        <v>0</v>
      </c>
      <c r="AA25" s="114">
        <v>0.35134921715452688</v>
      </c>
      <c r="AB25" s="114">
        <v>1.1154635806671207</v>
      </c>
      <c r="AC25" s="114">
        <v>1.1699223961878829</v>
      </c>
      <c r="AD25" s="114">
        <v>1.1699223961878829</v>
      </c>
      <c r="AE25" s="114">
        <v>1.1699223961878829</v>
      </c>
      <c r="AF25" s="114">
        <v>-3.3305489448604497</v>
      </c>
      <c r="AG25" s="114">
        <v>0</v>
      </c>
      <c r="AH25" s="114">
        <v>0</v>
      </c>
      <c r="AI25" s="114">
        <v>0</v>
      </c>
      <c r="AJ25" s="114">
        <v>0</v>
      </c>
      <c r="AK25" s="114">
        <v>0</v>
      </c>
      <c r="AL25" s="114">
        <v>0</v>
      </c>
      <c r="AP25" s="110"/>
    </row>
    <row r="26" spans="1:42" x14ac:dyDescent="0.2">
      <c r="A26" s="127" t="s">
        <v>40</v>
      </c>
      <c r="B26" s="110" t="s">
        <v>34</v>
      </c>
      <c r="C26" s="110" t="s">
        <v>33</v>
      </c>
      <c r="D26" s="129" t="s">
        <v>1003</v>
      </c>
      <c r="E26" s="109">
        <v>913</v>
      </c>
      <c r="F26" s="133" t="s">
        <v>1002</v>
      </c>
      <c r="G26" s="132" t="s">
        <v>1001</v>
      </c>
      <c r="H26" s="131" t="s">
        <v>1000</v>
      </c>
      <c r="I26" s="130" t="s">
        <v>999</v>
      </c>
      <c r="J26" s="120" t="s">
        <v>36</v>
      </c>
      <c r="K26" s="110" t="s">
        <v>36</v>
      </c>
      <c r="L26" s="110" t="s">
        <v>36</v>
      </c>
      <c r="M26" s="110" t="s">
        <v>3663</v>
      </c>
      <c r="N26" s="110">
        <v>151</v>
      </c>
      <c r="O26" s="110" t="s">
        <v>3650</v>
      </c>
      <c r="P26" s="114">
        <v>0</v>
      </c>
      <c r="Q26" s="114">
        <v>0</v>
      </c>
      <c r="R26" s="114">
        <v>0</v>
      </c>
      <c r="S26" s="114">
        <v>0</v>
      </c>
      <c r="T26" s="114">
        <v>0</v>
      </c>
      <c r="U26" s="114">
        <v>0</v>
      </c>
      <c r="V26" s="114">
        <v>0</v>
      </c>
      <c r="W26" s="114">
        <v>2.2229364193328798</v>
      </c>
      <c r="X26" s="114">
        <v>1.7687564329475836</v>
      </c>
      <c r="Y26" s="114">
        <v>0</v>
      </c>
      <c r="Z26" s="114">
        <v>0</v>
      </c>
      <c r="AA26" s="114">
        <v>6.915491082368959</v>
      </c>
      <c r="AB26" s="114">
        <v>8.5918747447243025</v>
      </c>
      <c r="AC26" s="114">
        <v>10.513661266167462</v>
      </c>
      <c r="AD26" s="114">
        <v>7.1489064669843438</v>
      </c>
      <c r="AE26" s="114">
        <v>7.289141729067393</v>
      </c>
      <c r="AF26" s="114">
        <v>8.434996324029953</v>
      </c>
      <c r="AG26" s="114">
        <v>0.35899999999999999</v>
      </c>
      <c r="AH26" s="114">
        <v>0.67900000000000005</v>
      </c>
      <c r="AI26" s="114">
        <v>0.20699999999999999</v>
      </c>
      <c r="AJ26" s="114">
        <v>2.3010000000000002</v>
      </c>
      <c r="AK26" s="114">
        <v>2.2749999999999999</v>
      </c>
      <c r="AL26" s="114">
        <v>1.6395999999999999</v>
      </c>
      <c r="AP26" s="110"/>
    </row>
    <row r="27" spans="1:42" x14ac:dyDescent="0.2">
      <c r="A27" s="127" t="s">
        <v>40</v>
      </c>
      <c r="B27" s="110" t="s">
        <v>34</v>
      </c>
      <c r="C27" s="110" t="s">
        <v>33</v>
      </c>
      <c r="D27" s="129" t="s">
        <v>998</v>
      </c>
      <c r="E27" s="109">
        <v>124</v>
      </c>
      <c r="F27" s="133" t="s">
        <v>998</v>
      </c>
      <c r="G27" s="132" t="s">
        <v>997</v>
      </c>
      <c r="H27" s="131" t="s">
        <v>996</v>
      </c>
      <c r="I27" s="130" t="s">
        <v>995</v>
      </c>
      <c r="J27" s="120" t="s">
        <v>31</v>
      </c>
      <c r="K27" s="110" t="s">
        <v>36</v>
      </c>
      <c r="L27" s="110" t="s">
        <v>36</v>
      </c>
      <c r="M27" s="110" t="s">
        <v>3662</v>
      </c>
      <c r="N27" s="110">
        <v>155</v>
      </c>
      <c r="O27" s="110" t="s">
        <v>3650</v>
      </c>
      <c r="P27" s="114">
        <v>0</v>
      </c>
      <c r="Q27" s="114">
        <v>0</v>
      </c>
      <c r="R27" s="114">
        <v>0</v>
      </c>
      <c r="S27" s="114">
        <v>0</v>
      </c>
      <c r="T27" s="114">
        <v>7.7560000000000002</v>
      </c>
      <c r="U27" s="114">
        <v>0</v>
      </c>
      <c r="V27" s="114">
        <v>0</v>
      </c>
      <c r="W27" s="114">
        <v>193.43520898570458</v>
      </c>
      <c r="X27" s="114">
        <v>414.00010701157254</v>
      </c>
      <c r="Y27" s="114">
        <v>40.571817562968008</v>
      </c>
      <c r="Z27" s="114">
        <v>108.2386309053778</v>
      </c>
      <c r="AA27" s="114">
        <v>291.71867283866578</v>
      </c>
      <c r="AB27" s="114">
        <v>256.69367869298844</v>
      </c>
      <c r="AC27" s="114">
        <v>267.44920898570456</v>
      </c>
      <c r="AD27" s="114">
        <v>770.47683321987745</v>
      </c>
      <c r="AE27" s="114">
        <v>730.02821429543917</v>
      </c>
      <c r="AF27" s="114">
        <v>779.089761470388</v>
      </c>
      <c r="AG27" s="114">
        <v>1024.4420600000001</v>
      </c>
      <c r="AH27" s="114">
        <v>901.34400000000005</v>
      </c>
      <c r="AI27" s="114">
        <v>847.04359999999997</v>
      </c>
      <c r="AJ27" s="114">
        <v>1934.1550199999999</v>
      </c>
      <c r="AK27" s="114">
        <v>1834.01918</v>
      </c>
      <c r="AL27" s="114">
        <v>2102.5885800000001</v>
      </c>
      <c r="AP27" s="110"/>
    </row>
    <row r="28" spans="1:42" x14ac:dyDescent="0.2">
      <c r="A28" s="127" t="s">
        <v>40</v>
      </c>
      <c r="B28" s="110" t="s">
        <v>34</v>
      </c>
      <c r="C28" s="110" t="s">
        <v>33</v>
      </c>
      <c r="D28" s="129" t="s">
        <v>994</v>
      </c>
      <c r="E28" s="109">
        <v>339</v>
      </c>
      <c r="F28" s="133" t="s">
        <v>994</v>
      </c>
      <c r="G28" s="132" t="s">
        <v>993</v>
      </c>
      <c r="H28" s="131" t="s">
        <v>992</v>
      </c>
      <c r="I28" s="130" t="s">
        <v>991</v>
      </c>
      <c r="J28" s="120" t="s">
        <v>36</v>
      </c>
      <c r="K28" s="110" t="s">
        <v>3664</v>
      </c>
      <c r="L28" s="110">
        <v>13</v>
      </c>
      <c r="M28" s="110" t="s">
        <v>3658</v>
      </c>
      <c r="N28" s="110">
        <v>419</v>
      </c>
      <c r="O28" s="110" t="s">
        <v>3659</v>
      </c>
      <c r="P28" s="114">
        <v>0</v>
      </c>
      <c r="Q28" s="114">
        <v>0</v>
      </c>
      <c r="R28" s="114">
        <v>0</v>
      </c>
      <c r="S28" s="114">
        <v>0</v>
      </c>
      <c r="T28" s="114">
        <v>0</v>
      </c>
      <c r="U28" s="114">
        <v>0</v>
      </c>
      <c r="V28" s="114">
        <v>0</v>
      </c>
      <c r="W28" s="114">
        <v>0</v>
      </c>
      <c r="X28" s="114">
        <v>0</v>
      </c>
      <c r="Y28" s="114">
        <v>0</v>
      </c>
      <c r="Z28" s="114">
        <v>0</v>
      </c>
      <c r="AA28" s="114">
        <v>3.7166006807351941</v>
      </c>
      <c r="AB28" s="114">
        <v>3.2849336963921036</v>
      </c>
      <c r="AC28" s="114">
        <v>3.3215270251872022</v>
      </c>
      <c r="AD28" s="114">
        <v>5.8588138869979574</v>
      </c>
      <c r="AE28" s="114">
        <v>5.9866889040163382</v>
      </c>
      <c r="AF28" s="114">
        <v>5.8708430224642614</v>
      </c>
      <c r="AG28" s="114">
        <v>0</v>
      </c>
      <c r="AH28" s="114">
        <v>0</v>
      </c>
      <c r="AI28" s="114">
        <v>0</v>
      </c>
      <c r="AJ28" s="114">
        <v>0</v>
      </c>
      <c r="AK28" s="114">
        <v>0</v>
      </c>
      <c r="AL28" s="114">
        <v>0</v>
      </c>
      <c r="AP28" s="110"/>
    </row>
    <row r="29" spans="1:42" x14ac:dyDescent="0.2">
      <c r="A29" s="127" t="s">
        <v>40</v>
      </c>
      <c r="B29" s="110" t="s">
        <v>34</v>
      </c>
      <c r="C29" s="110" t="s">
        <v>33</v>
      </c>
      <c r="D29" s="129" t="s">
        <v>990</v>
      </c>
      <c r="E29" s="109">
        <v>638</v>
      </c>
      <c r="F29" s="133" t="s">
        <v>990</v>
      </c>
      <c r="G29" s="132" t="s">
        <v>989</v>
      </c>
      <c r="H29" s="131" t="s">
        <v>988</v>
      </c>
      <c r="I29" s="130" t="s">
        <v>987</v>
      </c>
      <c r="J29" s="120" t="s">
        <v>36</v>
      </c>
      <c r="K29" s="110" t="s">
        <v>3665</v>
      </c>
      <c r="L29" s="110">
        <v>11</v>
      </c>
      <c r="M29" s="110" t="s">
        <v>3656</v>
      </c>
      <c r="N29" s="110">
        <v>202</v>
      </c>
      <c r="O29" s="110" t="s">
        <v>3652</v>
      </c>
      <c r="P29" s="114">
        <v>0</v>
      </c>
      <c r="Q29" s="114">
        <v>0</v>
      </c>
      <c r="R29" s="114">
        <v>0</v>
      </c>
      <c r="S29" s="114">
        <v>0</v>
      </c>
      <c r="T29" s="114">
        <v>0</v>
      </c>
      <c r="U29" s="114">
        <v>0</v>
      </c>
      <c r="V29" s="114">
        <v>0</v>
      </c>
      <c r="W29" s="114">
        <v>0</v>
      </c>
      <c r="X29" s="114">
        <v>0</v>
      </c>
      <c r="Y29" s="114">
        <v>0</v>
      </c>
      <c r="Z29" s="114">
        <v>0</v>
      </c>
      <c r="AA29" s="114">
        <v>0.51874063989108232</v>
      </c>
      <c r="AB29" s="114">
        <v>0.49692579986385299</v>
      </c>
      <c r="AC29" s="114">
        <v>0.66172498298162008</v>
      </c>
      <c r="AD29" s="114">
        <v>0.66172498298162008</v>
      </c>
      <c r="AE29" s="114">
        <v>1.2165241660993875</v>
      </c>
      <c r="AF29" s="114">
        <v>1.0504084411164056</v>
      </c>
      <c r="AG29" s="114">
        <v>0</v>
      </c>
      <c r="AH29" s="114">
        <v>0</v>
      </c>
      <c r="AI29" s="114">
        <v>0</v>
      </c>
      <c r="AJ29" s="114">
        <v>0</v>
      </c>
      <c r="AK29" s="114">
        <v>0</v>
      </c>
      <c r="AL29" s="114">
        <v>0</v>
      </c>
      <c r="AP29" s="110"/>
    </row>
    <row r="30" spans="1:42" x14ac:dyDescent="0.2">
      <c r="A30" s="127" t="s">
        <v>40</v>
      </c>
      <c r="B30" s="110" t="s">
        <v>34</v>
      </c>
      <c r="C30" s="110" t="s">
        <v>33</v>
      </c>
      <c r="D30" s="129" t="s">
        <v>986</v>
      </c>
      <c r="E30" s="109">
        <v>319</v>
      </c>
      <c r="F30" s="133" t="s">
        <v>986</v>
      </c>
      <c r="G30" s="132" t="s">
        <v>985</v>
      </c>
      <c r="H30" s="131" t="s">
        <v>984</v>
      </c>
      <c r="I30" s="130" t="s">
        <v>983</v>
      </c>
      <c r="J30" s="120" t="s">
        <v>36</v>
      </c>
      <c r="K30" s="110" t="s">
        <v>36</v>
      </c>
      <c r="L30" s="110" t="s">
        <v>36</v>
      </c>
      <c r="M30" s="110" t="s">
        <v>3666</v>
      </c>
      <c r="N30" s="110">
        <v>21</v>
      </c>
      <c r="O30" s="110" t="s">
        <v>3659</v>
      </c>
      <c r="P30" s="114">
        <v>0</v>
      </c>
      <c r="Q30" s="114">
        <v>0</v>
      </c>
      <c r="R30" s="114">
        <v>0</v>
      </c>
      <c r="S30" s="114">
        <v>0</v>
      </c>
      <c r="T30" s="114">
        <v>0</v>
      </c>
      <c r="U30" s="114">
        <v>0</v>
      </c>
      <c r="V30" s="114">
        <v>0</v>
      </c>
      <c r="W30" s="114">
        <v>28.295829543907423</v>
      </c>
      <c r="X30" s="114">
        <v>32.091947447243022</v>
      </c>
      <c r="Y30" s="114">
        <v>11.708645336963922</v>
      </c>
      <c r="Z30" s="114">
        <v>189.13820313138189</v>
      </c>
      <c r="AA30" s="114">
        <v>449.64223199455415</v>
      </c>
      <c r="AB30" s="114">
        <v>487.00637222600415</v>
      </c>
      <c r="AC30" s="114">
        <v>597.63866603131385</v>
      </c>
      <c r="AD30" s="114">
        <v>1030.539746766508</v>
      </c>
      <c r="AE30" s="114">
        <v>1613.929666439755</v>
      </c>
      <c r="AF30" s="114">
        <v>1423.901869571137</v>
      </c>
      <c r="AG30" s="114">
        <v>0</v>
      </c>
      <c r="AH30" s="114">
        <v>0</v>
      </c>
      <c r="AI30" s="114">
        <v>0</v>
      </c>
      <c r="AJ30" s="114">
        <v>0</v>
      </c>
      <c r="AK30" s="114">
        <v>0</v>
      </c>
      <c r="AL30" s="114">
        <v>0</v>
      </c>
      <c r="AP30" s="110"/>
    </row>
    <row r="31" spans="1:42" x14ac:dyDescent="0.2">
      <c r="A31" s="127" t="s">
        <v>40</v>
      </c>
      <c r="B31" s="110" t="s">
        <v>34</v>
      </c>
      <c r="C31" s="110" t="s">
        <v>33</v>
      </c>
      <c r="D31" s="129" t="s">
        <v>982</v>
      </c>
      <c r="E31" s="109">
        <v>514</v>
      </c>
      <c r="F31" s="133" t="s">
        <v>982</v>
      </c>
      <c r="G31" s="132" t="s">
        <v>981</v>
      </c>
      <c r="H31" s="131" t="s">
        <v>980</v>
      </c>
      <c r="I31" s="130" t="s">
        <v>979</v>
      </c>
      <c r="J31" s="120" t="s">
        <v>36</v>
      </c>
      <c r="K31" s="110" t="s">
        <v>36</v>
      </c>
      <c r="L31" s="110" t="s">
        <v>36</v>
      </c>
      <c r="M31" s="110" t="s">
        <v>3648</v>
      </c>
      <c r="N31" s="110">
        <v>34</v>
      </c>
      <c r="O31" s="110" t="s">
        <v>3647</v>
      </c>
      <c r="P31" s="114">
        <v>0</v>
      </c>
      <c r="Q31" s="114">
        <v>0</v>
      </c>
      <c r="R31" s="114">
        <v>0</v>
      </c>
      <c r="S31" s="114">
        <v>0</v>
      </c>
      <c r="T31" s="114">
        <v>0</v>
      </c>
      <c r="U31" s="114">
        <v>0</v>
      </c>
      <c r="V31" s="114">
        <v>0</v>
      </c>
      <c r="W31" s="114">
        <v>0</v>
      </c>
      <c r="X31" s="114">
        <v>0</v>
      </c>
      <c r="Y31" s="114">
        <v>0</v>
      </c>
      <c r="Z31" s="114">
        <v>0</v>
      </c>
      <c r="AA31" s="114">
        <v>0</v>
      </c>
      <c r="AB31" s="114">
        <v>0</v>
      </c>
      <c r="AC31" s="114">
        <v>0</v>
      </c>
      <c r="AD31" s="114">
        <v>0</v>
      </c>
      <c r="AE31" s="114">
        <v>0</v>
      </c>
      <c r="AF31" s="114">
        <v>0</v>
      </c>
      <c r="AG31" s="114">
        <v>0</v>
      </c>
      <c r="AH31" s="114">
        <v>0</v>
      </c>
      <c r="AI31" s="114">
        <v>0</v>
      </c>
      <c r="AJ31" s="114">
        <v>0</v>
      </c>
      <c r="AK31" s="114">
        <v>0</v>
      </c>
      <c r="AL31" s="114">
        <v>0</v>
      </c>
      <c r="AP31" s="110"/>
    </row>
    <row r="32" spans="1:42" x14ac:dyDescent="0.2">
      <c r="A32" s="127" t="s">
        <v>40</v>
      </c>
      <c r="B32" s="110" t="s">
        <v>34</v>
      </c>
      <c r="C32" s="110" t="s">
        <v>33</v>
      </c>
      <c r="D32" s="129" t="s">
        <v>978</v>
      </c>
      <c r="E32" s="109">
        <v>218</v>
      </c>
      <c r="F32" s="133" t="s">
        <v>977</v>
      </c>
      <c r="G32" s="132" t="s">
        <v>976</v>
      </c>
      <c r="H32" s="131" t="s">
        <v>975</v>
      </c>
      <c r="I32" s="130" t="s">
        <v>974</v>
      </c>
      <c r="J32" s="120" t="s">
        <v>36</v>
      </c>
      <c r="K32" s="110" t="s">
        <v>3660</v>
      </c>
      <c r="L32" s="110">
        <v>5</v>
      </c>
      <c r="M32" s="110" t="s">
        <v>3658</v>
      </c>
      <c r="N32" s="110">
        <v>419</v>
      </c>
      <c r="O32" s="110" t="s">
        <v>3659</v>
      </c>
      <c r="P32" s="114">
        <v>0</v>
      </c>
      <c r="Q32" s="114">
        <v>0</v>
      </c>
      <c r="R32" s="114">
        <v>0</v>
      </c>
      <c r="S32" s="114">
        <v>0</v>
      </c>
      <c r="T32" s="114">
        <v>0</v>
      </c>
      <c r="U32" s="114">
        <v>0</v>
      </c>
      <c r="V32" s="114">
        <v>0</v>
      </c>
      <c r="W32" s="114">
        <v>0</v>
      </c>
      <c r="X32" s="114">
        <v>0</v>
      </c>
      <c r="Y32" s="114">
        <v>0</v>
      </c>
      <c r="Z32" s="114">
        <v>0</v>
      </c>
      <c r="AA32" s="114">
        <v>0.11819305650102112</v>
      </c>
      <c r="AB32" s="114">
        <v>0.11818134785568414</v>
      </c>
      <c r="AC32" s="114">
        <v>0.67774567733151803</v>
      </c>
      <c r="AD32" s="114">
        <v>14.270013070115725</v>
      </c>
      <c r="AE32" s="114">
        <v>0.60286480599046977</v>
      </c>
      <c r="AF32" s="114">
        <v>0.79006698434309053</v>
      </c>
      <c r="AG32" s="114">
        <v>0.11168143</v>
      </c>
      <c r="AH32" s="114">
        <v>5.4809260000000005E-2</v>
      </c>
      <c r="AI32" s="114">
        <v>5.4809260000000005E-2</v>
      </c>
      <c r="AJ32" s="114">
        <v>5.4809260000000005E-2</v>
      </c>
      <c r="AK32" s="114">
        <v>3.1050000000000001E-2</v>
      </c>
      <c r="AL32" s="114">
        <v>0.34785246000000003</v>
      </c>
      <c r="AP32" s="110"/>
    </row>
    <row r="33" spans="1:42" ht="25.5" x14ac:dyDescent="0.2">
      <c r="A33" s="127" t="s">
        <v>40</v>
      </c>
      <c r="B33" s="110" t="s">
        <v>34</v>
      </c>
      <c r="C33" s="110" t="s">
        <v>33</v>
      </c>
      <c r="D33" s="129" t="s">
        <v>973</v>
      </c>
      <c r="E33" s="109">
        <v>357</v>
      </c>
      <c r="F33" s="133" t="s">
        <v>972</v>
      </c>
      <c r="G33" s="132" t="s">
        <v>971</v>
      </c>
      <c r="H33" s="131" t="s">
        <v>970</v>
      </c>
      <c r="I33" s="130" t="s">
        <v>969</v>
      </c>
      <c r="J33" s="120" t="s">
        <v>36</v>
      </c>
      <c r="K33" s="110" t="s">
        <v>3657</v>
      </c>
      <c r="L33" s="110">
        <v>29</v>
      </c>
      <c r="M33" s="110" t="s">
        <v>3658</v>
      </c>
      <c r="N33" s="110">
        <v>419</v>
      </c>
      <c r="O33" s="110" t="s">
        <v>3659</v>
      </c>
      <c r="P33" s="114">
        <v>0</v>
      </c>
      <c r="Q33" s="114">
        <v>0</v>
      </c>
      <c r="R33" s="114">
        <v>0</v>
      </c>
      <c r="S33" s="114">
        <v>0</v>
      </c>
      <c r="T33" s="114">
        <v>0</v>
      </c>
      <c r="U33" s="114">
        <v>0</v>
      </c>
      <c r="V33" s="114">
        <v>0</v>
      </c>
      <c r="W33" s="114">
        <v>0</v>
      </c>
      <c r="X33" s="114">
        <v>0</v>
      </c>
      <c r="Y33" s="114">
        <v>0</v>
      </c>
      <c r="Z33" s="114">
        <v>0</v>
      </c>
      <c r="AA33" s="114">
        <v>0</v>
      </c>
      <c r="AB33" s="114">
        <v>0</v>
      </c>
      <c r="AC33" s="114">
        <v>0</v>
      </c>
      <c r="AD33" s="114">
        <v>0</v>
      </c>
      <c r="AE33" s="114">
        <v>0</v>
      </c>
      <c r="AF33" s="114">
        <v>0</v>
      </c>
      <c r="AG33" s="114">
        <v>0</v>
      </c>
      <c r="AH33" s="114">
        <v>0</v>
      </c>
      <c r="AI33" s="114">
        <v>0</v>
      </c>
      <c r="AJ33" s="114">
        <v>0</v>
      </c>
      <c r="AK33" s="114">
        <v>0</v>
      </c>
      <c r="AL33" s="114">
        <v>0</v>
      </c>
      <c r="AP33" s="110"/>
    </row>
    <row r="34" spans="1:42" x14ac:dyDescent="0.2">
      <c r="A34" s="127" t="s">
        <v>40</v>
      </c>
      <c r="B34" s="110" t="s">
        <v>34</v>
      </c>
      <c r="C34" s="110" t="s">
        <v>33</v>
      </c>
      <c r="D34" s="129" t="s">
        <v>968</v>
      </c>
      <c r="E34" s="109">
        <v>963</v>
      </c>
      <c r="F34" s="133" t="s">
        <v>968</v>
      </c>
      <c r="G34" s="132" t="s">
        <v>967</v>
      </c>
      <c r="H34" s="131" t="s">
        <v>966</v>
      </c>
      <c r="I34" s="130" t="s">
        <v>965</v>
      </c>
      <c r="J34" s="120" t="s">
        <v>36</v>
      </c>
      <c r="K34" s="110" t="s">
        <v>36</v>
      </c>
      <c r="L34" s="110" t="s">
        <v>36</v>
      </c>
      <c r="M34" s="110" t="s">
        <v>3649</v>
      </c>
      <c r="N34" s="110">
        <v>39</v>
      </c>
      <c r="O34" s="110" t="s">
        <v>3650</v>
      </c>
      <c r="P34" s="114">
        <v>0</v>
      </c>
      <c r="Q34" s="114">
        <v>0</v>
      </c>
      <c r="R34" s="114">
        <v>0</v>
      </c>
      <c r="S34" s="114">
        <v>0</v>
      </c>
      <c r="T34" s="114">
        <v>0</v>
      </c>
      <c r="U34" s="114">
        <v>0</v>
      </c>
      <c r="V34" s="114">
        <v>0</v>
      </c>
      <c r="W34" s="114">
        <v>0</v>
      </c>
      <c r="X34" s="114">
        <v>0</v>
      </c>
      <c r="Y34" s="114">
        <v>0</v>
      </c>
      <c r="Z34" s="114">
        <v>0</v>
      </c>
      <c r="AA34" s="114">
        <v>2.297772362151123</v>
      </c>
      <c r="AB34" s="114">
        <v>2.5602742001361469</v>
      </c>
      <c r="AC34" s="114">
        <v>10.18725554799183</v>
      </c>
      <c r="AD34" s="114">
        <v>2.4846505105513952</v>
      </c>
      <c r="AE34" s="114">
        <v>2.6604844111640573</v>
      </c>
      <c r="AF34" s="114">
        <v>2.8088846834581349</v>
      </c>
      <c r="AG34" s="114">
        <v>0.22676186069999998</v>
      </c>
      <c r="AH34" s="114">
        <v>0.21657057000000002</v>
      </c>
      <c r="AI34" s="114">
        <v>0</v>
      </c>
      <c r="AJ34" s="114">
        <v>0</v>
      </c>
      <c r="AK34" s="114">
        <v>0</v>
      </c>
      <c r="AL34" s="114">
        <v>0</v>
      </c>
      <c r="AP34" s="110"/>
    </row>
    <row r="35" spans="1:42" x14ac:dyDescent="0.2">
      <c r="A35" s="127" t="s">
        <v>40</v>
      </c>
      <c r="B35" s="110" t="s">
        <v>34</v>
      </c>
      <c r="C35" s="110" t="s">
        <v>33</v>
      </c>
      <c r="D35" s="129" t="s">
        <v>964</v>
      </c>
      <c r="E35" s="109">
        <v>616</v>
      </c>
      <c r="F35" s="133" t="s">
        <v>964</v>
      </c>
      <c r="G35" s="132" t="s">
        <v>963</v>
      </c>
      <c r="H35" s="131" t="s">
        <v>962</v>
      </c>
      <c r="I35" s="130" t="s">
        <v>961</v>
      </c>
      <c r="J35" s="120" t="s">
        <v>36</v>
      </c>
      <c r="K35" s="110" t="s">
        <v>3667</v>
      </c>
      <c r="L35" s="110">
        <v>18</v>
      </c>
      <c r="M35" s="110" t="s">
        <v>3656</v>
      </c>
      <c r="N35" s="110">
        <v>202</v>
      </c>
      <c r="O35" s="110" t="s">
        <v>3652</v>
      </c>
      <c r="P35" s="114">
        <v>0</v>
      </c>
      <c r="Q35" s="114">
        <v>0</v>
      </c>
      <c r="R35" s="114">
        <v>0</v>
      </c>
      <c r="S35" s="114">
        <v>0</v>
      </c>
      <c r="T35" s="114">
        <v>0</v>
      </c>
      <c r="U35" s="114">
        <v>0</v>
      </c>
      <c r="V35" s="114">
        <v>0</v>
      </c>
      <c r="W35" s="114">
        <v>0</v>
      </c>
      <c r="X35" s="114">
        <v>0</v>
      </c>
      <c r="Y35" s="114">
        <v>0</v>
      </c>
      <c r="Z35" s="114">
        <v>0</v>
      </c>
      <c r="AA35" s="114">
        <v>1.4410840027229408</v>
      </c>
      <c r="AB35" s="114">
        <v>1.656469434989789</v>
      </c>
      <c r="AC35" s="114">
        <v>1.7320032675289314</v>
      </c>
      <c r="AD35" s="114">
        <v>1.6108324029952348</v>
      </c>
      <c r="AE35" s="114">
        <v>1.4760468345813478</v>
      </c>
      <c r="AF35" s="114">
        <v>1.8014382573179035</v>
      </c>
      <c r="AG35" s="114">
        <v>2.5941388670000003</v>
      </c>
      <c r="AH35" s="114">
        <v>21.77315669</v>
      </c>
      <c r="AI35" s="114">
        <v>15.9865931</v>
      </c>
      <c r="AJ35" s="114">
        <v>5.2273527719999997</v>
      </c>
      <c r="AK35" s="114">
        <v>7.1873829069999999</v>
      </c>
      <c r="AL35" s="114">
        <v>2.7624957940000003</v>
      </c>
      <c r="AP35" s="110"/>
    </row>
    <row r="36" spans="1:42" x14ac:dyDescent="0.2">
      <c r="A36" s="127" t="s">
        <v>40</v>
      </c>
      <c r="B36" s="110" t="s">
        <v>34</v>
      </c>
      <c r="C36" s="110" t="s">
        <v>33</v>
      </c>
      <c r="D36" s="129" t="s">
        <v>960</v>
      </c>
      <c r="E36" s="109">
        <v>871</v>
      </c>
      <c r="F36" s="133" t="s">
        <v>960</v>
      </c>
      <c r="G36" s="132" t="s">
        <v>959</v>
      </c>
      <c r="H36" s="131" t="s">
        <v>958</v>
      </c>
      <c r="I36" s="130" t="s">
        <v>957</v>
      </c>
      <c r="J36" s="120" t="s">
        <v>36</v>
      </c>
      <c r="K36" s="110" t="s">
        <v>3660</v>
      </c>
      <c r="L36" s="110">
        <v>5</v>
      </c>
      <c r="M36" s="110" t="s">
        <v>3658</v>
      </c>
      <c r="N36" s="110">
        <v>419</v>
      </c>
      <c r="O36" s="110" t="s">
        <v>3659</v>
      </c>
      <c r="P36" s="114">
        <v>0</v>
      </c>
      <c r="Q36" s="114">
        <v>0</v>
      </c>
      <c r="R36" s="114">
        <v>0</v>
      </c>
      <c r="S36" s="114">
        <v>0</v>
      </c>
      <c r="T36" s="114">
        <v>0</v>
      </c>
      <c r="U36" s="114">
        <v>0</v>
      </c>
      <c r="V36" s="114">
        <v>0</v>
      </c>
      <c r="W36" s="114">
        <v>0</v>
      </c>
      <c r="X36" s="114">
        <v>0</v>
      </c>
      <c r="Y36" s="114">
        <v>0</v>
      </c>
      <c r="Z36" s="114">
        <v>0</v>
      </c>
      <c r="AA36" s="114">
        <v>0</v>
      </c>
      <c r="AB36" s="114">
        <v>0</v>
      </c>
      <c r="AC36" s="114">
        <v>0</v>
      </c>
      <c r="AD36" s="114">
        <v>0</v>
      </c>
      <c r="AE36" s="114">
        <v>0</v>
      </c>
      <c r="AF36" s="114">
        <v>0</v>
      </c>
      <c r="AG36" s="114">
        <v>0</v>
      </c>
      <c r="AH36" s="114">
        <v>0</v>
      </c>
      <c r="AI36" s="114">
        <v>0</v>
      </c>
      <c r="AJ36" s="114">
        <v>0</v>
      </c>
      <c r="AK36" s="114">
        <v>0</v>
      </c>
      <c r="AL36" s="114">
        <v>0</v>
      </c>
      <c r="AP36" s="110"/>
    </row>
    <row r="37" spans="1:42" x14ac:dyDescent="0.2">
      <c r="A37" s="127" t="s">
        <v>40</v>
      </c>
      <c r="B37" s="110" t="s">
        <v>34</v>
      </c>
      <c r="C37" s="110" t="s">
        <v>33</v>
      </c>
      <c r="D37" s="129" t="s">
        <v>956</v>
      </c>
      <c r="E37" s="109">
        <v>223</v>
      </c>
      <c r="F37" s="133" t="s">
        <v>956</v>
      </c>
      <c r="G37" s="132" t="s">
        <v>955</v>
      </c>
      <c r="H37" s="131" t="s">
        <v>954</v>
      </c>
      <c r="I37" s="130" t="s">
        <v>953</v>
      </c>
      <c r="J37" s="120" t="s">
        <v>36</v>
      </c>
      <c r="K37" s="110" t="s">
        <v>3660</v>
      </c>
      <c r="L37" s="110">
        <v>5</v>
      </c>
      <c r="M37" s="110" t="s">
        <v>3658</v>
      </c>
      <c r="N37" s="110">
        <v>419</v>
      </c>
      <c r="O37" s="110" t="s">
        <v>3659</v>
      </c>
      <c r="P37" s="114">
        <v>0</v>
      </c>
      <c r="Q37" s="114">
        <v>0</v>
      </c>
      <c r="R37" s="114">
        <v>0</v>
      </c>
      <c r="S37" s="114">
        <v>0</v>
      </c>
      <c r="T37" s="114">
        <v>0.49852893102321016</v>
      </c>
      <c r="U37" s="114">
        <v>0.58985009549673051</v>
      </c>
      <c r="V37" s="114">
        <v>0</v>
      </c>
      <c r="W37" s="114">
        <v>0</v>
      </c>
      <c r="X37" s="114">
        <v>0</v>
      </c>
      <c r="Y37" s="114">
        <v>3.2549143635125937</v>
      </c>
      <c r="Z37" s="114">
        <v>6.6672010891763103</v>
      </c>
      <c r="AA37" s="114">
        <v>48.560800816882235</v>
      </c>
      <c r="AB37" s="114">
        <v>51.934692716133426</v>
      </c>
      <c r="AC37" s="114">
        <v>45.09687923757658</v>
      </c>
      <c r="AD37" s="114">
        <v>51.779074200136151</v>
      </c>
      <c r="AE37" s="114">
        <v>33.513907420013616</v>
      </c>
      <c r="AF37" s="114">
        <v>73.959100884955745</v>
      </c>
      <c r="AG37" s="114">
        <v>98.24112251999999</v>
      </c>
      <c r="AH37" s="114">
        <v>68.653396470000004</v>
      </c>
      <c r="AI37" s="114">
        <v>22.001066469999998</v>
      </c>
      <c r="AJ37" s="114">
        <v>16.79887634</v>
      </c>
      <c r="AK37" s="114">
        <v>34.449122369999998</v>
      </c>
      <c r="AL37" s="114">
        <v>-345.36471060000002</v>
      </c>
      <c r="AP37" s="110"/>
    </row>
    <row r="38" spans="1:42" x14ac:dyDescent="0.2">
      <c r="A38" s="127" t="s">
        <v>40</v>
      </c>
      <c r="B38" s="110" t="s">
        <v>34</v>
      </c>
      <c r="C38" s="110" t="s">
        <v>33</v>
      </c>
      <c r="D38" s="129" t="s">
        <v>952</v>
      </c>
      <c r="E38" s="109">
        <v>585</v>
      </c>
      <c r="F38" s="133" t="s">
        <v>952</v>
      </c>
      <c r="G38" s="132" t="s">
        <v>951</v>
      </c>
      <c r="H38" s="131" t="s">
        <v>950</v>
      </c>
      <c r="I38" s="130" t="s">
        <v>949</v>
      </c>
      <c r="J38" s="120" t="s">
        <v>36</v>
      </c>
      <c r="K38" s="110" t="s">
        <v>3668</v>
      </c>
      <c r="L38" s="110">
        <v>14</v>
      </c>
      <c r="M38" s="110" t="s">
        <v>3656</v>
      </c>
      <c r="N38" s="110">
        <v>202</v>
      </c>
      <c r="O38" s="110" t="s">
        <v>3652</v>
      </c>
      <c r="P38" s="114">
        <v>0</v>
      </c>
      <c r="Q38" s="114">
        <v>0</v>
      </c>
      <c r="R38" s="114">
        <v>0</v>
      </c>
      <c r="S38" s="114">
        <v>0</v>
      </c>
      <c r="T38" s="114">
        <v>0</v>
      </c>
      <c r="U38" s="114">
        <v>0</v>
      </c>
      <c r="V38" s="114">
        <v>0</v>
      </c>
      <c r="W38" s="114">
        <v>0</v>
      </c>
      <c r="X38" s="114">
        <v>0</v>
      </c>
      <c r="Y38" s="114">
        <v>0</v>
      </c>
      <c r="Z38" s="114">
        <v>0</v>
      </c>
      <c r="AA38" s="114">
        <v>0</v>
      </c>
      <c r="AB38" s="114">
        <v>0</v>
      </c>
      <c r="AC38" s="114">
        <v>0</v>
      </c>
      <c r="AD38" s="114">
        <v>0</v>
      </c>
      <c r="AE38" s="114">
        <v>0</v>
      </c>
      <c r="AF38" s="114">
        <v>0</v>
      </c>
      <c r="AG38" s="114">
        <v>0</v>
      </c>
      <c r="AH38" s="114">
        <v>0</v>
      </c>
      <c r="AI38" s="114">
        <v>0</v>
      </c>
      <c r="AJ38" s="114">
        <v>0</v>
      </c>
      <c r="AK38" s="114">
        <v>0</v>
      </c>
      <c r="AL38" s="114">
        <v>0</v>
      </c>
      <c r="AP38" s="110"/>
    </row>
    <row r="39" spans="1:42" x14ac:dyDescent="0.2">
      <c r="A39" s="127" t="s">
        <v>40</v>
      </c>
      <c r="B39" s="110" t="s">
        <v>34</v>
      </c>
      <c r="C39" s="110" t="s">
        <v>33</v>
      </c>
      <c r="D39" s="129" t="s">
        <v>948</v>
      </c>
      <c r="E39" s="109">
        <v>371</v>
      </c>
      <c r="F39" s="133" t="s">
        <v>948</v>
      </c>
      <c r="G39" s="132" t="s">
        <v>947</v>
      </c>
      <c r="H39" s="131" t="s">
        <v>946</v>
      </c>
      <c r="I39" s="130" t="s">
        <v>945</v>
      </c>
      <c r="J39" s="120" t="s">
        <v>36</v>
      </c>
      <c r="K39" s="110" t="s">
        <v>3657</v>
      </c>
      <c r="L39" s="110">
        <v>29</v>
      </c>
      <c r="M39" s="110" t="s">
        <v>3658</v>
      </c>
      <c r="N39" s="110">
        <v>419</v>
      </c>
      <c r="O39" s="110" t="s">
        <v>3659</v>
      </c>
      <c r="P39" s="114">
        <v>0</v>
      </c>
      <c r="Q39" s="114">
        <v>0</v>
      </c>
      <c r="R39" s="114">
        <v>0</v>
      </c>
      <c r="S39" s="114">
        <v>0</v>
      </c>
      <c r="T39" s="114">
        <v>0</v>
      </c>
      <c r="U39" s="114">
        <v>0</v>
      </c>
      <c r="V39" s="114">
        <v>0</v>
      </c>
      <c r="W39" s="114">
        <v>0</v>
      </c>
      <c r="X39" s="114">
        <v>0</v>
      </c>
      <c r="Y39" s="114">
        <v>65.735601361470387</v>
      </c>
      <c r="Z39" s="114">
        <v>119.7630943498979</v>
      </c>
      <c r="AA39" s="114">
        <v>1671.663116133424</v>
      </c>
      <c r="AB39" s="114">
        <v>1693.9336868618109</v>
      </c>
      <c r="AC39" s="114">
        <v>1655.7971741320628</v>
      </c>
      <c r="AD39" s="114">
        <v>2799.6087411844792</v>
      </c>
      <c r="AE39" s="114">
        <v>3016.0585840707963</v>
      </c>
      <c r="AF39" s="114">
        <v>3711.300066167461</v>
      </c>
      <c r="AG39" s="114">
        <v>0</v>
      </c>
      <c r="AH39" s="114">
        <v>0</v>
      </c>
      <c r="AI39" s="114">
        <v>0</v>
      </c>
      <c r="AJ39" s="114">
        <v>0</v>
      </c>
      <c r="AK39" s="114">
        <v>0</v>
      </c>
      <c r="AL39" s="114">
        <v>0</v>
      </c>
      <c r="AP39" s="110"/>
    </row>
    <row r="40" spans="1:42" x14ac:dyDescent="0.2">
      <c r="A40" s="127" t="s">
        <v>40</v>
      </c>
      <c r="B40" s="110" t="s">
        <v>34</v>
      </c>
      <c r="C40" s="110" t="s">
        <v>33</v>
      </c>
      <c r="D40" s="129" t="s">
        <v>944</v>
      </c>
      <c r="E40" s="109">
        <v>516</v>
      </c>
      <c r="F40" s="133" t="s">
        <v>944</v>
      </c>
      <c r="G40" s="132" t="s">
        <v>943</v>
      </c>
      <c r="H40" s="131" t="s">
        <v>942</v>
      </c>
      <c r="I40" s="130" t="s">
        <v>941</v>
      </c>
      <c r="J40" s="120" t="s">
        <v>36</v>
      </c>
      <c r="K40" s="110" t="s">
        <v>36</v>
      </c>
      <c r="L40" s="110" t="s">
        <v>36</v>
      </c>
      <c r="M40" s="110" t="s">
        <v>3669</v>
      </c>
      <c r="N40" s="110">
        <v>35</v>
      </c>
      <c r="O40" s="110" t="s">
        <v>3647</v>
      </c>
      <c r="P40" s="114">
        <v>0</v>
      </c>
      <c r="Q40" s="114">
        <v>0</v>
      </c>
      <c r="R40" s="114">
        <v>0</v>
      </c>
      <c r="S40" s="114">
        <v>0</v>
      </c>
      <c r="T40" s="114">
        <v>0</v>
      </c>
      <c r="U40" s="114">
        <v>0</v>
      </c>
      <c r="V40" s="114">
        <v>0</v>
      </c>
      <c r="W40" s="114">
        <v>0</v>
      </c>
      <c r="X40" s="114">
        <v>1.0428046289993194</v>
      </c>
      <c r="Y40" s="114">
        <v>0</v>
      </c>
      <c r="Z40" s="114">
        <v>0</v>
      </c>
      <c r="AA40" s="114">
        <v>0.28049121851599729</v>
      </c>
      <c r="AB40" s="114">
        <v>0.43909326072157934</v>
      </c>
      <c r="AC40" s="114">
        <v>1.2687330156569094</v>
      </c>
      <c r="AD40" s="114">
        <v>0.5670714771953711</v>
      </c>
      <c r="AE40" s="114">
        <v>7.919856773315181</v>
      </c>
      <c r="AF40" s="114">
        <v>1.1062137508509189</v>
      </c>
      <c r="AG40" s="114">
        <v>0</v>
      </c>
      <c r="AH40" s="114">
        <v>0</v>
      </c>
      <c r="AI40" s="114">
        <v>0</v>
      </c>
      <c r="AJ40" s="114">
        <v>0</v>
      </c>
      <c r="AK40" s="114">
        <v>0</v>
      </c>
      <c r="AL40" s="114">
        <v>0</v>
      </c>
      <c r="AP40" s="110"/>
    </row>
    <row r="41" spans="1:42" x14ac:dyDescent="0.2">
      <c r="A41" s="127" t="s">
        <v>40</v>
      </c>
      <c r="B41" s="110" t="s">
        <v>34</v>
      </c>
      <c r="C41" s="110" t="s">
        <v>33</v>
      </c>
      <c r="D41" s="129" t="s">
        <v>940</v>
      </c>
      <c r="E41" s="109">
        <v>918</v>
      </c>
      <c r="F41" s="133" t="s">
        <v>940</v>
      </c>
      <c r="G41" s="132" t="s">
        <v>939</v>
      </c>
      <c r="H41" s="131" t="s">
        <v>938</v>
      </c>
      <c r="I41" s="130" t="s">
        <v>937</v>
      </c>
      <c r="J41" s="120" t="s">
        <v>31</v>
      </c>
      <c r="K41" s="110" t="s">
        <v>36</v>
      </c>
      <c r="L41" s="110" t="s">
        <v>36</v>
      </c>
      <c r="M41" s="110" t="s">
        <v>3663</v>
      </c>
      <c r="N41" s="110">
        <v>151</v>
      </c>
      <c r="O41" s="110" t="s">
        <v>3650</v>
      </c>
      <c r="P41" s="114">
        <v>0</v>
      </c>
      <c r="Q41" s="114">
        <v>45.209092050734647</v>
      </c>
      <c r="R41" s="114">
        <v>2.532286654849329</v>
      </c>
      <c r="S41" s="114">
        <v>1.5475085112968121</v>
      </c>
      <c r="T41" s="114">
        <v>2.4925224327018944</v>
      </c>
      <c r="U41" s="114">
        <v>3.4349506225847999</v>
      </c>
      <c r="V41" s="114">
        <v>117.56629194198919</v>
      </c>
      <c r="W41" s="114">
        <v>0</v>
      </c>
      <c r="X41" s="114">
        <v>0</v>
      </c>
      <c r="Y41" s="114">
        <v>0</v>
      </c>
      <c r="Z41" s="114">
        <v>7.0796460176991154</v>
      </c>
      <c r="AA41" s="114">
        <v>19.762102382573179</v>
      </c>
      <c r="AB41" s="114">
        <v>12.515898434309054</v>
      </c>
      <c r="AC41" s="114">
        <v>22.112798093941457</v>
      </c>
      <c r="AD41" s="114">
        <v>24.068598502382574</v>
      </c>
      <c r="AE41" s="114">
        <v>26.047669162695712</v>
      </c>
      <c r="AF41" s="114">
        <v>29.64643567052417</v>
      </c>
      <c r="AG41" s="114">
        <v>-41.979396619999996</v>
      </c>
      <c r="AH41" s="114">
        <v>31.72345159</v>
      </c>
      <c r="AI41" s="114">
        <v>87.242963810000006</v>
      </c>
      <c r="AJ41" s="114">
        <v>121.97126540000001</v>
      </c>
      <c r="AK41" s="114">
        <v>88.563321560000006</v>
      </c>
      <c r="AL41" s="114">
        <v>16.90025631</v>
      </c>
      <c r="AP41" s="110"/>
    </row>
    <row r="42" spans="1:42" x14ac:dyDescent="0.2">
      <c r="A42" s="127" t="s">
        <v>40</v>
      </c>
      <c r="B42" s="110" t="s">
        <v>34</v>
      </c>
      <c r="C42" s="110" t="s">
        <v>33</v>
      </c>
      <c r="D42" s="129" t="s">
        <v>936</v>
      </c>
      <c r="E42" s="109">
        <v>748</v>
      </c>
      <c r="F42" s="133" t="s">
        <v>936</v>
      </c>
      <c r="G42" s="132" t="s">
        <v>935</v>
      </c>
      <c r="H42" s="131" t="s">
        <v>934</v>
      </c>
      <c r="I42" s="130" t="s">
        <v>933</v>
      </c>
      <c r="J42" s="120" t="s">
        <v>36</v>
      </c>
      <c r="K42" s="110" t="s">
        <v>3665</v>
      </c>
      <c r="L42" s="110">
        <v>11</v>
      </c>
      <c r="M42" s="110" t="s">
        <v>3656</v>
      </c>
      <c r="N42" s="110">
        <v>202</v>
      </c>
      <c r="O42" s="110" t="s">
        <v>3652</v>
      </c>
      <c r="P42" s="114">
        <v>0</v>
      </c>
      <c r="Q42" s="114">
        <v>0</v>
      </c>
      <c r="R42" s="114">
        <v>0</v>
      </c>
      <c r="S42" s="114">
        <v>0</v>
      </c>
      <c r="T42" s="114">
        <v>0</v>
      </c>
      <c r="U42" s="114">
        <v>0</v>
      </c>
      <c r="V42" s="114">
        <v>0</v>
      </c>
      <c r="W42" s="114">
        <v>0</v>
      </c>
      <c r="X42" s="114">
        <v>0</v>
      </c>
      <c r="Y42" s="114">
        <v>0</v>
      </c>
      <c r="Z42" s="114">
        <v>0</v>
      </c>
      <c r="AA42" s="114">
        <v>0.235028182437032</v>
      </c>
      <c r="AB42" s="114">
        <v>0.2350047651463581</v>
      </c>
      <c r="AC42" s="114">
        <v>0.11949380530973451</v>
      </c>
      <c r="AD42" s="114">
        <v>0.22491055139550714</v>
      </c>
      <c r="AE42" s="114">
        <v>0.10541674608577264</v>
      </c>
      <c r="AF42" s="114">
        <v>0.10541674608577264</v>
      </c>
      <c r="AG42" s="114">
        <v>0.115184227</v>
      </c>
      <c r="AH42" s="114">
        <v>0</v>
      </c>
      <c r="AI42" s="114">
        <v>0</v>
      </c>
      <c r="AJ42" s="114">
        <v>0</v>
      </c>
      <c r="AK42" s="114">
        <v>0</v>
      </c>
      <c r="AL42" s="114">
        <v>0</v>
      </c>
      <c r="AP42" s="110"/>
    </row>
    <row r="43" spans="1:42" x14ac:dyDescent="0.2">
      <c r="A43" s="127" t="s">
        <v>40</v>
      </c>
      <c r="B43" s="110" t="s">
        <v>34</v>
      </c>
      <c r="C43" s="110" t="s">
        <v>33</v>
      </c>
      <c r="D43" s="129" t="s">
        <v>932</v>
      </c>
      <c r="E43" s="109">
        <v>618</v>
      </c>
      <c r="F43" s="133" t="s">
        <v>932</v>
      </c>
      <c r="G43" s="132" t="s">
        <v>931</v>
      </c>
      <c r="H43" s="131" t="s">
        <v>930</v>
      </c>
      <c r="I43" s="130" t="s">
        <v>929</v>
      </c>
      <c r="J43" s="120" t="s">
        <v>36</v>
      </c>
      <c r="K43" s="110" t="s">
        <v>3668</v>
      </c>
      <c r="L43" s="110">
        <v>14</v>
      </c>
      <c r="M43" s="110" t="s">
        <v>3656</v>
      </c>
      <c r="N43" s="110">
        <v>202</v>
      </c>
      <c r="O43" s="110" t="s">
        <v>3652</v>
      </c>
      <c r="P43" s="114">
        <v>0</v>
      </c>
      <c r="Q43" s="114">
        <v>0</v>
      </c>
      <c r="R43" s="114">
        <v>0</v>
      </c>
      <c r="S43" s="114">
        <v>0</v>
      </c>
      <c r="T43" s="114">
        <v>0</v>
      </c>
      <c r="U43" s="114">
        <v>0</v>
      </c>
      <c r="V43" s="114">
        <v>0</v>
      </c>
      <c r="W43" s="114">
        <v>0</v>
      </c>
      <c r="X43" s="114">
        <v>0</v>
      </c>
      <c r="Y43" s="114">
        <v>0</v>
      </c>
      <c r="Z43" s="114">
        <v>0</v>
      </c>
      <c r="AA43" s="114">
        <v>0.19743308373042887</v>
      </c>
      <c r="AB43" s="114">
        <v>0.19741320626276379</v>
      </c>
      <c r="AC43" s="114">
        <v>0.45801143635125935</v>
      </c>
      <c r="AD43" s="114">
        <v>0.45801143635125935</v>
      </c>
      <c r="AE43" s="114">
        <v>0.45801143635125935</v>
      </c>
      <c r="AF43" s="114">
        <v>0.59143553437712726</v>
      </c>
      <c r="AG43" s="114">
        <v>0</v>
      </c>
      <c r="AH43" s="114">
        <v>0</v>
      </c>
      <c r="AI43" s="114">
        <v>0</v>
      </c>
      <c r="AJ43" s="114">
        <v>0</v>
      </c>
      <c r="AK43" s="114">
        <v>0</v>
      </c>
      <c r="AL43" s="114">
        <v>0</v>
      </c>
      <c r="AP43" s="110"/>
    </row>
    <row r="44" spans="1:42" x14ac:dyDescent="0.2">
      <c r="A44" s="127" t="s">
        <v>40</v>
      </c>
      <c r="B44" s="110" t="s">
        <v>34</v>
      </c>
      <c r="C44" s="110" t="s">
        <v>33</v>
      </c>
      <c r="D44" s="129" t="s">
        <v>928</v>
      </c>
      <c r="E44" s="109">
        <v>624</v>
      </c>
      <c r="F44" s="133" t="s">
        <v>928</v>
      </c>
      <c r="G44" s="132" t="s">
        <v>927</v>
      </c>
      <c r="H44" s="131" t="s">
        <v>926</v>
      </c>
      <c r="I44" s="130" t="s">
        <v>925</v>
      </c>
      <c r="J44" s="120" t="s">
        <v>36</v>
      </c>
      <c r="K44" s="110" t="s">
        <v>3665</v>
      </c>
      <c r="L44" s="110">
        <v>11</v>
      </c>
      <c r="M44" s="110" t="s">
        <v>3656</v>
      </c>
      <c r="N44" s="110">
        <v>202</v>
      </c>
      <c r="O44" s="110" t="s">
        <v>3652</v>
      </c>
      <c r="P44" s="114">
        <v>0</v>
      </c>
      <c r="Q44" s="114">
        <v>0</v>
      </c>
      <c r="R44" s="114">
        <v>0</v>
      </c>
      <c r="S44" s="114">
        <v>0</v>
      </c>
      <c r="T44" s="114">
        <v>0</v>
      </c>
      <c r="U44" s="114">
        <v>0</v>
      </c>
      <c r="V44" s="114">
        <v>0</v>
      </c>
      <c r="W44" s="114">
        <v>0</v>
      </c>
      <c r="X44" s="114">
        <v>0</v>
      </c>
      <c r="Y44" s="114">
        <v>0</v>
      </c>
      <c r="Z44" s="114">
        <v>0</v>
      </c>
      <c r="AA44" s="114">
        <v>0</v>
      </c>
      <c r="AB44" s="114">
        <v>0</v>
      </c>
      <c r="AC44" s="114">
        <v>0</v>
      </c>
      <c r="AD44" s="114">
        <v>0</v>
      </c>
      <c r="AE44" s="114">
        <v>0</v>
      </c>
      <c r="AF44" s="114">
        <v>0</v>
      </c>
      <c r="AG44" s="114">
        <v>0</v>
      </c>
      <c r="AH44" s="114">
        <v>0</v>
      </c>
      <c r="AI44" s="114">
        <v>0</v>
      </c>
      <c r="AJ44" s="114">
        <v>0</v>
      </c>
      <c r="AK44" s="114">
        <v>0</v>
      </c>
      <c r="AL44" s="114">
        <v>0</v>
      </c>
      <c r="AP44" s="110"/>
    </row>
    <row r="45" spans="1:42" x14ac:dyDescent="0.2">
      <c r="A45" s="127" t="s">
        <v>40</v>
      </c>
      <c r="B45" s="110" t="s">
        <v>34</v>
      </c>
      <c r="C45" s="110" t="s">
        <v>33</v>
      </c>
      <c r="D45" s="129" t="s">
        <v>924</v>
      </c>
      <c r="E45" s="109">
        <v>522</v>
      </c>
      <c r="F45" s="133" t="s">
        <v>924</v>
      </c>
      <c r="G45" s="132" t="s">
        <v>923</v>
      </c>
      <c r="H45" s="131" t="s">
        <v>922</v>
      </c>
      <c r="I45" s="130" t="s">
        <v>921</v>
      </c>
      <c r="J45" s="120" t="s">
        <v>36</v>
      </c>
      <c r="K45" s="110" t="s">
        <v>36</v>
      </c>
      <c r="L45" s="110" t="s">
        <v>36</v>
      </c>
      <c r="M45" s="110" t="s">
        <v>3669</v>
      </c>
      <c r="N45" s="110">
        <v>35</v>
      </c>
      <c r="O45" s="110" t="s">
        <v>3647</v>
      </c>
      <c r="P45" s="114">
        <v>0</v>
      </c>
      <c r="Q45" s="114">
        <v>0</v>
      </c>
      <c r="R45" s="114">
        <v>0</v>
      </c>
      <c r="S45" s="114">
        <v>0</v>
      </c>
      <c r="T45" s="114">
        <v>0</v>
      </c>
      <c r="U45" s="114">
        <v>0</v>
      </c>
      <c r="V45" s="114">
        <v>0</v>
      </c>
      <c r="W45" s="114">
        <v>0</v>
      </c>
      <c r="X45" s="114">
        <v>0</v>
      </c>
      <c r="Y45" s="114">
        <v>0</v>
      </c>
      <c r="Z45" s="114">
        <v>0</v>
      </c>
      <c r="AA45" s="114">
        <v>0</v>
      </c>
      <c r="AB45" s="114">
        <v>0</v>
      </c>
      <c r="AC45" s="114">
        <v>0</v>
      </c>
      <c r="AD45" s="114">
        <v>0</v>
      </c>
      <c r="AE45" s="114">
        <v>0</v>
      </c>
      <c r="AF45" s="114">
        <v>0</v>
      </c>
      <c r="AG45" s="114">
        <v>0</v>
      </c>
      <c r="AH45" s="114">
        <v>0</v>
      </c>
      <c r="AI45" s="114">
        <v>0</v>
      </c>
      <c r="AJ45" s="114">
        <v>0</v>
      </c>
      <c r="AK45" s="114">
        <v>0</v>
      </c>
      <c r="AL45" s="114">
        <v>0</v>
      </c>
      <c r="AP45" s="110"/>
    </row>
    <row r="46" spans="1:42" x14ac:dyDescent="0.2">
      <c r="A46" s="127" t="s">
        <v>40</v>
      </c>
      <c r="B46" s="110" t="s">
        <v>34</v>
      </c>
      <c r="C46" s="110" t="s">
        <v>33</v>
      </c>
      <c r="D46" s="129" t="s">
        <v>920</v>
      </c>
      <c r="E46" s="109">
        <v>622</v>
      </c>
      <c r="F46" s="133" t="s">
        <v>920</v>
      </c>
      <c r="G46" s="132" t="s">
        <v>919</v>
      </c>
      <c r="H46" s="131" t="s">
        <v>918</v>
      </c>
      <c r="I46" s="130" t="s">
        <v>917</v>
      </c>
      <c r="J46" s="120" t="s">
        <v>36</v>
      </c>
      <c r="K46" s="110" t="s">
        <v>3655</v>
      </c>
      <c r="L46" s="110">
        <v>17</v>
      </c>
      <c r="M46" s="110" t="s">
        <v>3656</v>
      </c>
      <c r="N46" s="110">
        <v>202</v>
      </c>
      <c r="O46" s="110" t="s">
        <v>3652</v>
      </c>
      <c r="P46" s="114">
        <v>0</v>
      </c>
      <c r="Q46" s="114">
        <v>0</v>
      </c>
      <c r="R46" s="114">
        <v>0</v>
      </c>
      <c r="S46" s="114">
        <v>0</v>
      </c>
      <c r="T46" s="114">
        <v>0</v>
      </c>
      <c r="U46" s="114">
        <v>0</v>
      </c>
      <c r="V46" s="114">
        <v>0</v>
      </c>
      <c r="W46" s="114">
        <v>0</v>
      </c>
      <c r="X46" s="114">
        <v>0</v>
      </c>
      <c r="Y46" s="114">
        <v>0</v>
      </c>
      <c r="Z46" s="114">
        <v>0</v>
      </c>
      <c r="AA46" s="114">
        <v>0.97510878148400271</v>
      </c>
      <c r="AB46" s="114">
        <v>0.95921742682096667</v>
      </c>
      <c r="AC46" s="114">
        <v>1.6035558883594281</v>
      </c>
      <c r="AD46" s="114">
        <v>0.81808876786929896</v>
      </c>
      <c r="AE46" s="114">
        <v>0.81808876786929896</v>
      </c>
      <c r="AF46" s="114">
        <v>1.1618600408441118</v>
      </c>
      <c r="AG46" s="114">
        <v>0</v>
      </c>
      <c r="AH46" s="114">
        <v>0</v>
      </c>
      <c r="AI46" s="114">
        <v>0</v>
      </c>
      <c r="AJ46" s="114">
        <v>0</v>
      </c>
      <c r="AK46" s="114">
        <v>0</v>
      </c>
      <c r="AL46" s="114">
        <v>0</v>
      </c>
      <c r="AP46" s="110"/>
    </row>
    <row r="47" spans="1:42" x14ac:dyDescent="0.2">
      <c r="A47" s="127" t="s">
        <v>40</v>
      </c>
      <c r="B47" s="110" t="s">
        <v>34</v>
      </c>
      <c r="C47" s="110" t="s">
        <v>33</v>
      </c>
      <c r="D47" s="129" t="s">
        <v>916</v>
      </c>
      <c r="E47" s="109">
        <v>156</v>
      </c>
      <c r="F47" s="133" t="s">
        <v>916</v>
      </c>
      <c r="G47" s="132" t="s">
        <v>915</v>
      </c>
      <c r="H47" s="131" t="s">
        <v>914</v>
      </c>
      <c r="I47" s="130" t="s">
        <v>913</v>
      </c>
      <c r="J47" s="120" t="s">
        <v>36</v>
      </c>
      <c r="K47" s="110" t="s">
        <v>36</v>
      </c>
      <c r="L47" s="110" t="s">
        <v>36</v>
      </c>
      <c r="M47" s="110" t="s">
        <v>3666</v>
      </c>
      <c r="N47" s="110">
        <v>21</v>
      </c>
      <c r="O47" s="110" t="s">
        <v>3659</v>
      </c>
      <c r="P47" s="114">
        <v>0</v>
      </c>
      <c r="Q47" s="114">
        <v>0</v>
      </c>
      <c r="R47" s="114">
        <v>0</v>
      </c>
      <c r="S47" s="114">
        <v>0</v>
      </c>
      <c r="T47" s="114">
        <v>0</v>
      </c>
      <c r="U47" s="114">
        <v>0</v>
      </c>
      <c r="V47" s="114">
        <v>709</v>
      </c>
      <c r="W47" s="114">
        <v>17.546657045609258</v>
      </c>
      <c r="X47" s="114">
        <v>40.67112675289313</v>
      </c>
      <c r="Y47" s="114">
        <v>44.657774540503745</v>
      </c>
      <c r="Z47" s="114">
        <v>55.916329203539824</v>
      </c>
      <c r="AA47" s="114">
        <v>338.8773206262764</v>
      </c>
      <c r="AB47" s="114">
        <v>498.46628699795781</v>
      </c>
      <c r="AC47" s="114">
        <v>503.67743553437714</v>
      </c>
      <c r="AD47" s="114">
        <v>633.45449285228051</v>
      </c>
      <c r="AE47" s="114">
        <v>810.92956923076929</v>
      </c>
      <c r="AF47" s="114">
        <v>955.55242614023155</v>
      </c>
      <c r="AG47" s="114">
        <v>-212.03666799999999</v>
      </c>
      <c r="AH47" s="114">
        <v>24.924858879999999</v>
      </c>
      <c r="AI47" s="114">
        <v>-263.41986370000001</v>
      </c>
      <c r="AJ47" s="114">
        <v>-537.49222150000003</v>
      </c>
      <c r="AK47" s="114">
        <v>-132.14146909999999</v>
      </c>
      <c r="AL47" s="114">
        <v>-21.318826730000001</v>
      </c>
      <c r="AP47" s="110"/>
    </row>
    <row r="48" spans="1:42" x14ac:dyDescent="0.2">
      <c r="A48" s="127" t="s">
        <v>40</v>
      </c>
      <c r="B48" s="110" t="s">
        <v>34</v>
      </c>
      <c r="C48" s="110" t="s">
        <v>33</v>
      </c>
      <c r="D48" s="129" t="s">
        <v>912</v>
      </c>
      <c r="E48" s="109">
        <v>377</v>
      </c>
      <c r="F48" s="133" t="s">
        <v>912</v>
      </c>
      <c r="G48" s="132" t="s">
        <v>911</v>
      </c>
      <c r="H48" s="131" t="s">
        <v>910</v>
      </c>
      <c r="I48" s="130" t="s">
        <v>909</v>
      </c>
      <c r="J48" s="120" t="s">
        <v>36</v>
      </c>
      <c r="K48" s="110" t="s">
        <v>3657</v>
      </c>
      <c r="L48" s="110">
        <v>29</v>
      </c>
      <c r="M48" s="110" t="s">
        <v>3658</v>
      </c>
      <c r="N48" s="110">
        <v>419</v>
      </c>
      <c r="O48" s="110" t="s">
        <v>3659</v>
      </c>
      <c r="P48" s="114">
        <v>0</v>
      </c>
      <c r="Q48" s="114">
        <v>0</v>
      </c>
      <c r="R48" s="114">
        <v>0</v>
      </c>
      <c r="S48" s="114">
        <v>0</v>
      </c>
      <c r="T48" s="114">
        <v>0</v>
      </c>
      <c r="U48" s="114">
        <v>0</v>
      </c>
      <c r="V48" s="114">
        <v>0</v>
      </c>
      <c r="W48" s="114">
        <v>22.192049285228048</v>
      </c>
      <c r="X48" s="114">
        <v>42.829473655547993</v>
      </c>
      <c r="Y48" s="114">
        <v>128.92464370319945</v>
      </c>
      <c r="Z48" s="114">
        <v>108.43715942818244</v>
      </c>
      <c r="AA48" s="114">
        <v>267.84263498978896</v>
      </c>
      <c r="AB48" s="114">
        <v>826.42333070115728</v>
      </c>
      <c r="AC48" s="114">
        <v>975.55977998638537</v>
      </c>
      <c r="AD48" s="114">
        <v>1088.0742232811438</v>
      </c>
      <c r="AE48" s="114">
        <v>963.80577345132747</v>
      </c>
      <c r="AF48" s="114">
        <v>1458.1082782845474</v>
      </c>
      <c r="AG48" s="114">
        <v>0</v>
      </c>
      <c r="AH48" s="114">
        <v>0</v>
      </c>
      <c r="AI48" s="114">
        <v>0</v>
      </c>
      <c r="AJ48" s="114">
        <v>0</v>
      </c>
      <c r="AK48" s="114">
        <v>0</v>
      </c>
      <c r="AL48" s="114">
        <v>0</v>
      </c>
      <c r="AP48" s="110"/>
    </row>
    <row r="49" spans="1:42" x14ac:dyDescent="0.2">
      <c r="A49" s="127" t="s">
        <v>40</v>
      </c>
      <c r="B49" s="110" t="s">
        <v>34</v>
      </c>
      <c r="C49" s="110" t="s">
        <v>33</v>
      </c>
      <c r="D49" s="129" t="s">
        <v>908</v>
      </c>
      <c r="E49" s="109">
        <v>626</v>
      </c>
      <c r="F49" s="133" t="s">
        <v>907</v>
      </c>
      <c r="G49" s="132" t="s">
        <v>906</v>
      </c>
      <c r="H49" s="131" t="s">
        <v>905</v>
      </c>
      <c r="I49" s="130" t="s">
        <v>904</v>
      </c>
      <c r="J49" s="120" t="s">
        <v>36</v>
      </c>
      <c r="K49" s="110" t="s">
        <v>3655</v>
      </c>
      <c r="L49" s="110">
        <v>17</v>
      </c>
      <c r="M49" s="110" t="s">
        <v>3656</v>
      </c>
      <c r="N49" s="110">
        <v>202</v>
      </c>
      <c r="O49" s="110" t="s">
        <v>3652</v>
      </c>
      <c r="P49" s="114">
        <v>0</v>
      </c>
      <c r="Q49" s="114">
        <v>0</v>
      </c>
      <c r="R49" s="114">
        <v>0</v>
      </c>
      <c r="S49" s="114">
        <v>0</v>
      </c>
      <c r="T49" s="114">
        <v>0</v>
      </c>
      <c r="U49" s="114">
        <v>0</v>
      </c>
      <c r="V49" s="114">
        <v>0</v>
      </c>
      <c r="W49" s="114">
        <v>0</v>
      </c>
      <c r="X49" s="114">
        <v>0</v>
      </c>
      <c r="Y49" s="114">
        <v>0</v>
      </c>
      <c r="Z49" s="114">
        <v>0</v>
      </c>
      <c r="AA49" s="114">
        <v>4.0712049012933967E-2</v>
      </c>
      <c r="AB49" s="114">
        <v>0.14281824370319945</v>
      </c>
      <c r="AC49" s="114">
        <v>0.25133696392103472</v>
      </c>
      <c r="AD49" s="114">
        <v>0.18921034717494895</v>
      </c>
      <c r="AE49" s="114">
        <v>0.18921034717494895</v>
      </c>
      <c r="AF49" s="114">
        <v>0.18921034717494895</v>
      </c>
      <c r="AG49" s="114">
        <v>0</v>
      </c>
      <c r="AH49" s="114">
        <v>0</v>
      </c>
      <c r="AI49" s="114">
        <v>0</v>
      </c>
      <c r="AJ49" s="114">
        <v>0</v>
      </c>
      <c r="AK49" s="114">
        <v>0</v>
      </c>
      <c r="AL49" s="114">
        <v>0</v>
      </c>
      <c r="AP49" s="110"/>
    </row>
    <row r="50" spans="1:42" x14ac:dyDescent="0.2">
      <c r="A50" s="127" t="s">
        <v>40</v>
      </c>
      <c r="B50" s="110" t="s">
        <v>34</v>
      </c>
      <c r="C50" s="110" t="s">
        <v>33</v>
      </c>
      <c r="D50" s="129" t="s">
        <v>903</v>
      </c>
      <c r="E50" s="109">
        <v>628</v>
      </c>
      <c r="F50" s="133" t="s">
        <v>903</v>
      </c>
      <c r="G50" s="132" t="s">
        <v>902</v>
      </c>
      <c r="H50" s="131" t="s">
        <v>901</v>
      </c>
      <c r="I50" s="130" t="s">
        <v>900</v>
      </c>
      <c r="J50" s="120" t="s">
        <v>36</v>
      </c>
      <c r="K50" s="110" t="s">
        <v>3655</v>
      </c>
      <c r="L50" s="110">
        <v>17</v>
      </c>
      <c r="M50" s="110" t="s">
        <v>3656</v>
      </c>
      <c r="N50" s="110">
        <v>202</v>
      </c>
      <c r="O50" s="110" t="s">
        <v>3652</v>
      </c>
      <c r="P50" s="114">
        <v>0</v>
      </c>
      <c r="Q50" s="114">
        <v>0</v>
      </c>
      <c r="R50" s="114">
        <v>0</v>
      </c>
      <c r="S50" s="114">
        <v>0</v>
      </c>
      <c r="T50" s="114">
        <v>0</v>
      </c>
      <c r="U50" s="114">
        <v>0</v>
      </c>
      <c r="V50" s="114">
        <v>0</v>
      </c>
      <c r="W50" s="114">
        <v>0</v>
      </c>
      <c r="X50" s="114">
        <v>0</v>
      </c>
      <c r="Y50" s="114">
        <v>0</v>
      </c>
      <c r="Z50" s="114">
        <v>0</v>
      </c>
      <c r="AA50" s="114">
        <v>0.37716541865214431</v>
      </c>
      <c r="AB50" s="114">
        <v>0.65023471749489448</v>
      </c>
      <c r="AC50" s="114">
        <v>0.54998829135466309</v>
      </c>
      <c r="AD50" s="114">
        <v>0.35938243703199457</v>
      </c>
      <c r="AE50" s="114">
        <v>0.73242532334921717</v>
      </c>
      <c r="AF50" s="114">
        <v>0.93800735194009532</v>
      </c>
      <c r="AG50" s="114">
        <v>0</v>
      </c>
      <c r="AH50" s="114">
        <v>0</v>
      </c>
      <c r="AI50" s="114">
        <v>0</v>
      </c>
      <c r="AJ50" s="114">
        <v>0</v>
      </c>
      <c r="AK50" s="114">
        <v>0</v>
      </c>
      <c r="AL50" s="114">
        <v>0</v>
      </c>
      <c r="AP50" s="110"/>
    </row>
    <row r="51" spans="1:42" x14ac:dyDescent="0.2">
      <c r="A51" s="127" t="s">
        <v>40</v>
      </c>
      <c r="B51" s="110" t="s">
        <v>34</v>
      </c>
      <c r="C51" s="110" t="s">
        <v>33</v>
      </c>
      <c r="D51" s="129" t="s">
        <v>899</v>
      </c>
      <c r="E51" s="109">
        <v>228</v>
      </c>
      <c r="F51" s="133" t="s">
        <v>899</v>
      </c>
      <c r="G51" s="132" t="s">
        <v>898</v>
      </c>
      <c r="H51" s="131" t="s">
        <v>897</v>
      </c>
      <c r="I51" s="130" t="s">
        <v>896</v>
      </c>
      <c r="J51" s="120" t="s">
        <v>36</v>
      </c>
      <c r="K51" s="110" t="s">
        <v>3660</v>
      </c>
      <c r="L51" s="110">
        <v>5</v>
      </c>
      <c r="M51" s="110" t="s">
        <v>3658</v>
      </c>
      <c r="N51" s="110">
        <v>419</v>
      </c>
      <c r="O51" s="110" t="s">
        <v>3659</v>
      </c>
      <c r="P51" s="114">
        <v>0</v>
      </c>
      <c r="Q51" s="114">
        <v>0</v>
      </c>
      <c r="R51" s="114">
        <v>0</v>
      </c>
      <c r="S51" s="114">
        <v>31.17</v>
      </c>
      <c r="T51" s="114">
        <v>46.56</v>
      </c>
      <c r="U51" s="114">
        <v>144.53</v>
      </c>
      <c r="V51" s="114">
        <v>144.63</v>
      </c>
      <c r="W51" s="114">
        <v>8.2164893124574547</v>
      </c>
      <c r="X51" s="114">
        <v>27.141303471749492</v>
      </c>
      <c r="Y51" s="114">
        <v>28.223025187202179</v>
      </c>
      <c r="Z51" s="114">
        <v>26.729454867256639</v>
      </c>
      <c r="AA51" s="114">
        <v>18.829420558202859</v>
      </c>
      <c r="AB51" s="114">
        <v>17.82145459496256</v>
      </c>
      <c r="AC51" s="114">
        <v>17.104834036759701</v>
      </c>
      <c r="AD51" s="114">
        <v>37.467644111640574</v>
      </c>
      <c r="AE51" s="114">
        <v>7.5673222600408447</v>
      </c>
      <c r="AF51" s="114">
        <v>18.497170864533697</v>
      </c>
      <c r="AG51" s="114">
        <v>0</v>
      </c>
      <c r="AH51" s="114">
        <v>0</v>
      </c>
      <c r="AI51" s="114">
        <v>0</v>
      </c>
      <c r="AJ51" s="114">
        <v>0</v>
      </c>
      <c r="AK51" s="114">
        <v>0</v>
      </c>
      <c r="AL51" s="114">
        <v>0</v>
      </c>
      <c r="AP51" s="110"/>
    </row>
    <row r="52" spans="1:42" ht="25.5" x14ac:dyDescent="0.2">
      <c r="A52" s="127" t="s">
        <v>40</v>
      </c>
      <c r="B52" s="110" t="s">
        <v>34</v>
      </c>
      <c r="C52" s="110" t="s">
        <v>33</v>
      </c>
      <c r="D52" s="129" t="s">
        <v>895</v>
      </c>
      <c r="E52" s="109">
        <v>532</v>
      </c>
      <c r="F52" s="133" t="s">
        <v>894</v>
      </c>
      <c r="G52" s="132" t="s">
        <v>893</v>
      </c>
      <c r="H52" s="131" t="s">
        <v>892</v>
      </c>
      <c r="I52" s="130" t="s">
        <v>891</v>
      </c>
      <c r="J52" s="120" t="s">
        <v>36</v>
      </c>
      <c r="K52" s="110" t="s">
        <v>36</v>
      </c>
      <c r="L52" s="110" t="s">
        <v>36</v>
      </c>
      <c r="M52" s="110" t="s">
        <v>3670</v>
      </c>
      <c r="N52" s="110">
        <v>30</v>
      </c>
      <c r="O52" s="110" t="s">
        <v>3647</v>
      </c>
      <c r="P52" s="114">
        <v>0</v>
      </c>
      <c r="Q52" s="114">
        <v>0</v>
      </c>
      <c r="R52" s="114">
        <v>0</v>
      </c>
      <c r="S52" s="114">
        <v>0</v>
      </c>
      <c r="T52" s="114">
        <v>0</v>
      </c>
      <c r="U52" s="114">
        <v>0</v>
      </c>
      <c r="V52" s="114">
        <v>0</v>
      </c>
      <c r="W52" s="114">
        <v>170.05254213750851</v>
      </c>
      <c r="X52" s="114">
        <v>164.81270170183799</v>
      </c>
      <c r="Y52" s="114">
        <v>83.53125527569776</v>
      </c>
      <c r="Z52" s="114">
        <v>1530.2865908781484</v>
      </c>
      <c r="AA52" s="114">
        <v>1462.7138249149082</v>
      </c>
      <c r="AB52" s="114">
        <v>1591.1711074200136</v>
      </c>
      <c r="AC52" s="114">
        <v>1678.5727237576582</v>
      </c>
      <c r="AD52" s="114">
        <v>1891.7095164057184</v>
      </c>
      <c r="AE52" s="114">
        <v>3155.0295390061269</v>
      </c>
      <c r="AF52" s="114">
        <v>2139.0582622191969</v>
      </c>
      <c r="AG52" s="114">
        <v>0</v>
      </c>
      <c r="AH52" s="114">
        <v>0</v>
      </c>
      <c r="AI52" s="114">
        <v>0</v>
      </c>
      <c r="AJ52" s="114">
        <v>0</v>
      </c>
      <c r="AK52" s="114">
        <v>0</v>
      </c>
      <c r="AL52" s="114">
        <v>0</v>
      </c>
      <c r="AP52" s="110"/>
    </row>
    <row r="53" spans="1:42" ht="25.5" x14ac:dyDescent="0.2">
      <c r="A53" s="127" t="s">
        <v>40</v>
      </c>
      <c r="B53" s="110" t="s">
        <v>34</v>
      </c>
      <c r="C53" s="110" t="s">
        <v>33</v>
      </c>
      <c r="D53" s="129" t="s">
        <v>890</v>
      </c>
      <c r="E53" s="109">
        <v>546</v>
      </c>
      <c r="F53" s="133" t="s">
        <v>889</v>
      </c>
      <c r="G53" s="132" t="s">
        <v>888</v>
      </c>
      <c r="H53" s="131" t="s">
        <v>887</v>
      </c>
      <c r="I53" s="130" t="s">
        <v>886</v>
      </c>
      <c r="J53" s="120" t="s">
        <v>36</v>
      </c>
      <c r="K53" s="110" t="s">
        <v>36</v>
      </c>
      <c r="L53" s="110" t="s">
        <v>36</v>
      </c>
      <c r="M53" s="110" t="s">
        <v>3670</v>
      </c>
      <c r="N53" s="110">
        <v>30</v>
      </c>
      <c r="O53" s="110" t="s">
        <v>3647</v>
      </c>
      <c r="P53" s="114">
        <v>0</v>
      </c>
      <c r="Q53" s="114">
        <v>0</v>
      </c>
      <c r="R53" s="114">
        <v>0</v>
      </c>
      <c r="S53" s="114">
        <v>0</v>
      </c>
      <c r="T53" s="114">
        <v>0</v>
      </c>
      <c r="U53" s="114">
        <v>0</v>
      </c>
      <c r="V53" s="114">
        <v>0</v>
      </c>
      <c r="W53" s="114">
        <v>216.79058897208986</v>
      </c>
      <c r="X53" s="114">
        <v>91.750675561606542</v>
      </c>
      <c r="Y53" s="114">
        <v>39.985082368958473</v>
      </c>
      <c r="Z53" s="114">
        <v>30.7283975493533</v>
      </c>
      <c r="AA53" s="114">
        <v>130.04190633083732</v>
      </c>
      <c r="AB53" s="114">
        <v>5.7181756296800543E-2</v>
      </c>
      <c r="AC53" s="114">
        <v>0</v>
      </c>
      <c r="AD53" s="114">
        <v>0</v>
      </c>
      <c r="AE53" s="114">
        <v>0</v>
      </c>
      <c r="AF53" s="114">
        <v>0</v>
      </c>
      <c r="AG53" s="114">
        <v>0</v>
      </c>
      <c r="AH53" s="114">
        <v>0</v>
      </c>
      <c r="AI53" s="114">
        <v>0</v>
      </c>
      <c r="AJ53" s="114">
        <v>0</v>
      </c>
      <c r="AK53" s="114">
        <v>0</v>
      </c>
      <c r="AL53" s="114">
        <v>0</v>
      </c>
      <c r="AP53" s="110"/>
    </row>
    <row r="54" spans="1:42" x14ac:dyDescent="0.2">
      <c r="A54" s="127" t="s">
        <v>40</v>
      </c>
      <c r="B54" s="110" t="s">
        <v>34</v>
      </c>
      <c r="C54" s="110" t="s">
        <v>33</v>
      </c>
      <c r="D54" s="129" t="s">
        <v>885</v>
      </c>
      <c r="E54" s="109">
        <v>924</v>
      </c>
      <c r="F54" s="133" t="s">
        <v>884</v>
      </c>
      <c r="G54" s="132" t="s">
        <v>883</v>
      </c>
      <c r="H54" s="131" t="s">
        <v>882</v>
      </c>
      <c r="I54" s="130" t="s">
        <v>881</v>
      </c>
      <c r="J54" s="120" t="s">
        <v>36</v>
      </c>
      <c r="K54" s="110" t="s">
        <v>36</v>
      </c>
      <c r="L54" s="110" t="s">
        <v>36</v>
      </c>
      <c r="M54" s="110" t="s">
        <v>3670</v>
      </c>
      <c r="N54" s="110">
        <v>30</v>
      </c>
      <c r="O54" s="110" t="s">
        <v>3647</v>
      </c>
      <c r="P54" s="114">
        <v>0</v>
      </c>
      <c r="Q54" s="114">
        <v>0</v>
      </c>
      <c r="R54" s="114">
        <v>0</v>
      </c>
      <c r="S54" s="114">
        <v>0</v>
      </c>
      <c r="T54" s="114">
        <v>49.920998147542768</v>
      </c>
      <c r="U54" s="114">
        <v>74.43790235149639</v>
      </c>
      <c r="V54" s="114">
        <v>112.69575570162556</v>
      </c>
      <c r="W54" s="114">
        <v>10.204743090537781</v>
      </c>
      <c r="X54" s="114">
        <v>20.680716405718176</v>
      </c>
      <c r="Y54" s="114">
        <v>601.67273002042214</v>
      </c>
      <c r="Z54" s="114">
        <v>370.28987719537105</v>
      </c>
      <c r="AA54" s="114">
        <v>455.25184615384615</v>
      </c>
      <c r="AB54" s="114">
        <v>817.39684982981623</v>
      </c>
      <c r="AC54" s="114">
        <v>1218.4203025187201</v>
      </c>
      <c r="AD54" s="114">
        <v>1924.8294050374404</v>
      </c>
      <c r="AE54" s="114">
        <v>2070.5440479237577</v>
      </c>
      <c r="AF54" s="114">
        <v>2762.4834532334926</v>
      </c>
      <c r="AG54" s="114">
        <v>0</v>
      </c>
      <c r="AH54" s="114">
        <v>4938.7252479999997</v>
      </c>
      <c r="AI54" s="114">
        <v>5871.4793110000001</v>
      </c>
      <c r="AJ54" s="114">
        <v>9283.2349869999998</v>
      </c>
      <c r="AK54" s="114">
        <v>9844.938838</v>
      </c>
      <c r="AL54" s="114">
        <v>11884.689257</v>
      </c>
      <c r="AP54" s="110"/>
    </row>
    <row r="55" spans="1:42" x14ac:dyDescent="0.2">
      <c r="A55" s="127" t="s">
        <v>40</v>
      </c>
      <c r="B55" s="110" t="s">
        <v>34</v>
      </c>
      <c r="C55" s="110" t="s">
        <v>33</v>
      </c>
      <c r="D55" s="129" t="s">
        <v>880</v>
      </c>
      <c r="E55" s="109">
        <v>814</v>
      </c>
      <c r="F55" s="133" t="s">
        <v>880</v>
      </c>
      <c r="G55" s="132" t="s">
        <v>879</v>
      </c>
      <c r="H55" s="131" t="s">
        <v>878</v>
      </c>
      <c r="I55" s="130" t="s">
        <v>877</v>
      </c>
      <c r="J55" s="120" t="s">
        <v>36</v>
      </c>
      <c r="K55" s="110" t="s">
        <v>36</v>
      </c>
      <c r="L55" s="110" t="s">
        <v>36</v>
      </c>
      <c r="M55" s="110" t="s">
        <v>3661</v>
      </c>
      <c r="N55" s="110">
        <v>53</v>
      </c>
      <c r="O55" s="110" t="s">
        <v>3654</v>
      </c>
      <c r="P55" s="114">
        <v>0</v>
      </c>
      <c r="Q55" s="114">
        <v>0</v>
      </c>
      <c r="R55" s="114">
        <v>0</v>
      </c>
      <c r="S55" s="114">
        <v>0</v>
      </c>
      <c r="T55" s="114">
        <v>0</v>
      </c>
      <c r="U55" s="114">
        <v>0</v>
      </c>
      <c r="V55" s="114">
        <v>0</v>
      </c>
      <c r="W55" s="114">
        <v>0</v>
      </c>
      <c r="X55" s="114">
        <v>0</v>
      </c>
      <c r="Y55" s="114">
        <v>0</v>
      </c>
      <c r="Z55" s="114">
        <v>0</v>
      </c>
      <c r="AA55" s="114">
        <v>0</v>
      </c>
      <c r="AB55" s="114">
        <v>0</v>
      </c>
      <c r="AC55" s="114">
        <v>0</v>
      </c>
      <c r="AD55" s="114">
        <v>0</v>
      </c>
      <c r="AE55" s="114">
        <v>0</v>
      </c>
      <c r="AF55" s="114">
        <v>0</v>
      </c>
      <c r="AG55" s="114">
        <v>0</v>
      </c>
      <c r="AH55" s="114">
        <v>0</v>
      </c>
      <c r="AI55" s="114">
        <v>0</v>
      </c>
      <c r="AJ55" s="114">
        <v>0</v>
      </c>
      <c r="AK55" s="114">
        <v>0</v>
      </c>
      <c r="AL55" s="114">
        <v>0</v>
      </c>
      <c r="AP55" s="110"/>
    </row>
    <row r="56" spans="1:42" x14ac:dyDescent="0.2">
      <c r="A56" s="127" t="s">
        <v>40</v>
      </c>
      <c r="B56" s="110" t="s">
        <v>34</v>
      </c>
      <c r="C56" s="110" t="s">
        <v>33</v>
      </c>
      <c r="D56" s="129" t="s">
        <v>876</v>
      </c>
      <c r="E56" s="109">
        <v>865</v>
      </c>
      <c r="F56" s="133" t="s">
        <v>876</v>
      </c>
      <c r="G56" s="132" t="s">
        <v>875</v>
      </c>
      <c r="H56" s="131" t="s">
        <v>874</v>
      </c>
      <c r="I56" s="130" t="s">
        <v>873</v>
      </c>
      <c r="J56" s="120" t="s">
        <v>36</v>
      </c>
      <c r="K56" s="110" t="s">
        <v>36</v>
      </c>
      <c r="L56" s="110" t="s">
        <v>36</v>
      </c>
      <c r="M56" s="110" t="s">
        <v>3661</v>
      </c>
      <c r="N56" s="110">
        <v>53</v>
      </c>
      <c r="O56" s="110" t="s">
        <v>3654</v>
      </c>
      <c r="P56" s="114">
        <v>0</v>
      </c>
      <c r="Q56" s="114">
        <v>0</v>
      </c>
      <c r="R56" s="114">
        <v>0</v>
      </c>
      <c r="S56" s="114">
        <v>0</v>
      </c>
      <c r="T56" s="114">
        <v>0</v>
      </c>
      <c r="U56" s="114">
        <v>0</v>
      </c>
      <c r="V56" s="114">
        <v>0</v>
      </c>
      <c r="W56" s="114">
        <v>0</v>
      </c>
      <c r="X56" s="114">
        <v>0</v>
      </c>
      <c r="Y56" s="114">
        <v>0</v>
      </c>
      <c r="Z56" s="114">
        <v>0</v>
      </c>
      <c r="AA56" s="114">
        <v>0</v>
      </c>
      <c r="AB56" s="114">
        <v>0</v>
      </c>
      <c r="AC56" s="114">
        <v>0</v>
      </c>
      <c r="AD56" s="114">
        <v>0</v>
      </c>
      <c r="AE56" s="114">
        <v>0</v>
      </c>
      <c r="AF56" s="114">
        <v>0</v>
      </c>
      <c r="AG56" s="114">
        <v>0</v>
      </c>
      <c r="AH56" s="114">
        <v>0</v>
      </c>
      <c r="AI56" s="114">
        <v>0</v>
      </c>
      <c r="AJ56" s="114">
        <v>0</v>
      </c>
      <c r="AK56" s="114">
        <v>0</v>
      </c>
      <c r="AL56" s="114">
        <v>0</v>
      </c>
      <c r="AP56" s="110"/>
    </row>
    <row r="57" spans="1:42" x14ac:dyDescent="0.2">
      <c r="A57" s="127" t="s">
        <v>40</v>
      </c>
      <c r="B57" s="110" t="s">
        <v>34</v>
      </c>
      <c r="C57" s="110" t="s">
        <v>33</v>
      </c>
      <c r="D57" s="129" t="s">
        <v>872</v>
      </c>
      <c r="E57" s="109">
        <v>233</v>
      </c>
      <c r="F57" s="133" t="s">
        <v>872</v>
      </c>
      <c r="G57" s="132" t="s">
        <v>871</v>
      </c>
      <c r="H57" s="131" t="s">
        <v>870</v>
      </c>
      <c r="I57" s="130" t="s">
        <v>869</v>
      </c>
      <c r="J57" s="120" t="s">
        <v>36</v>
      </c>
      <c r="K57" s="110" t="s">
        <v>3660</v>
      </c>
      <c r="L57" s="110">
        <v>5</v>
      </c>
      <c r="M57" s="110" t="s">
        <v>3658</v>
      </c>
      <c r="N57" s="110">
        <v>419</v>
      </c>
      <c r="O57" s="110" t="s">
        <v>3659</v>
      </c>
      <c r="P57" s="114">
        <v>0</v>
      </c>
      <c r="Q57" s="114">
        <v>0</v>
      </c>
      <c r="R57" s="114">
        <v>0</v>
      </c>
      <c r="S57" s="114">
        <v>0</v>
      </c>
      <c r="T57" s="114">
        <v>0</v>
      </c>
      <c r="U57" s="114">
        <v>0</v>
      </c>
      <c r="V57" s="114">
        <v>0</v>
      </c>
      <c r="W57" s="114">
        <v>26.131823281143635</v>
      </c>
      <c r="X57" s="114">
        <v>20.043294758339005</v>
      </c>
      <c r="Y57" s="114">
        <v>0</v>
      </c>
      <c r="Z57" s="114">
        <v>0</v>
      </c>
      <c r="AA57" s="114">
        <v>1.2866219196732473</v>
      </c>
      <c r="AB57" s="114">
        <v>1.6158472430224642</v>
      </c>
      <c r="AC57" s="114">
        <v>1.6735403675970049</v>
      </c>
      <c r="AD57" s="114">
        <v>6.2872895847515311</v>
      </c>
      <c r="AE57" s="114">
        <v>7.2148672566371683</v>
      </c>
      <c r="AF57" s="114">
        <v>8.2479509870660319</v>
      </c>
      <c r="AG57" s="114">
        <v>0</v>
      </c>
      <c r="AH57" s="114">
        <v>0</v>
      </c>
      <c r="AI57" s="114">
        <v>0</v>
      </c>
      <c r="AJ57" s="114">
        <v>0</v>
      </c>
      <c r="AK57" s="114">
        <v>0</v>
      </c>
      <c r="AL57" s="114">
        <v>0</v>
      </c>
      <c r="AP57" s="110"/>
    </row>
    <row r="58" spans="1:42" x14ac:dyDescent="0.2">
      <c r="A58" s="127" t="s">
        <v>40</v>
      </c>
      <c r="B58" s="110" t="s">
        <v>34</v>
      </c>
      <c r="C58" s="110" t="s">
        <v>33</v>
      </c>
      <c r="D58" s="129" t="s">
        <v>868</v>
      </c>
      <c r="E58" s="109">
        <v>632</v>
      </c>
      <c r="F58" s="133" t="s">
        <v>867</v>
      </c>
      <c r="G58" s="132" t="s">
        <v>866</v>
      </c>
      <c r="H58" s="131" t="s">
        <v>865</v>
      </c>
      <c r="I58" s="130" t="s">
        <v>864</v>
      </c>
      <c r="J58" s="120" t="s">
        <v>36</v>
      </c>
      <c r="K58" s="110" t="s">
        <v>3668</v>
      </c>
      <c r="L58" s="110">
        <v>14</v>
      </c>
      <c r="M58" s="110" t="s">
        <v>3656</v>
      </c>
      <c r="N58" s="110">
        <v>202</v>
      </c>
      <c r="O58" s="110" t="s">
        <v>3652</v>
      </c>
      <c r="P58" s="114">
        <v>0</v>
      </c>
      <c r="Q58" s="114">
        <v>0</v>
      </c>
      <c r="R58" s="114">
        <v>0</v>
      </c>
      <c r="S58" s="114">
        <v>0</v>
      </c>
      <c r="T58" s="114">
        <v>0</v>
      </c>
      <c r="U58" s="114">
        <v>0</v>
      </c>
      <c r="V58" s="114">
        <v>0</v>
      </c>
      <c r="W58" s="114">
        <v>0</v>
      </c>
      <c r="X58" s="114">
        <v>0</v>
      </c>
      <c r="Y58" s="114">
        <v>60.99387338325392</v>
      </c>
      <c r="Z58" s="114">
        <v>3.8468152484683458</v>
      </c>
      <c r="AA58" s="114">
        <v>4.3103158611300207</v>
      </c>
      <c r="AB58" s="114">
        <v>0.46345459496255959</v>
      </c>
      <c r="AC58" s="114">
        <v>0.9427863852961198</v>
      </c>
      <c r="AD58" s="114">
        <v>29.533245473110963</v>
      </c>
      <c r="AE58" s="114">
        <v>31.609433628318584</v>
      </c>
      <c r="AF58" s="114">
        <v>32.463664805990476</v>
      </c>
      <c r="AG58" s="114">
        <v>0</v>
      </c>
      <c r="AH58" s="114">
        <v>0</v>
      </c>
      <c r="AI58" s="114">
        <v>0</v>
      </c>
      <c r="AJ58" s="114">
        <v>0</v>
      </c>
      <c r="AK58" s="114">
        <v>0</v>
      </c>
      <c r="AL58" s="114">
        <v>0</v>
      </c>
      <c r="AP58" s="110"/>
    </row>
    <row r="59" spans="1:42" ht="25.5" x14ac:dyDescent="0.2">
      <c r="A59" s="127" t="s">
        <v>40</v>
      </c>
      <c r="B59" s="110" t="s">
        <v>34</v>
      </c>
      <c r="C59" s="110" t="s">
        <v>33</v>
      </c>
      <c r="D59" s="129" t="s">
        <v>863</v>
      </c>
      <c r="E59" s="109">
        <v>636</v>
      </c>
      <c r="F59" s="133" t="s">
        <v>862</v>
      </c>
      <c r="G59" s="132" t="s">
        <v>861</v>
      </c>
      <c r="H59" s="131" t="s">
        <v>860</v>
      </c>
      <c r="I59" s="130" t="s">
        <v>859</v>
      </c>
      <c r="J59" s="120" t="s">
        <v>36</v>
      </c>
      <c r="K59" s="110" t="s">
        <v>3655</v>
      </c>
      <c r="L59" s="110">
        <v>17</v>
      </c>
      <c r="M59" s="110" t="s">
        <v>3656</v>
      </c>
      <c r="N59" s="110">
        <v>202</v>
      </c>
      <c r="O59" s="110" t="s">
        <v>3652</v>
      </c>
      <c r="P59" s="114">
        <v>0</v>
      </c>
      <c r="Q59" s="114">
        <v>0</v>
      </c>
      <c r="R59" s="114">
        <v>0</v>
      </c>
      <c r="S59" s="114">
        <v>0</v>
      </c>
      <c r="T59" s="114">
        <v>0</v>
      </c>
      <c r="U59" s="114">
        <v>0</v>
      </c>
      <c r="V59" s="114">
        <v>0</v>
      </c>
      <c r="W59" s="114">
        <v>0</v>
      </c>
      <c r="X59" s="114">
        <v>0</v>
      </c>
      <c r="Y59" s="114">
        <v>0</v>
      </c>
      <c r="Z59" s="114">
        <v>0</v>
      </c>
      <c r="AA59" s="114">
        <v>0</v>
      </c>
      <c r="AB59" s="114">
        <v>0</v>
      </c>
      <c r="AC59" s="114">
        <v>0</v>
      </c>
      <c r="AD59" s="114">
        <v>0</v>
      </c>
      <c r="AE59" s="114">
        <v>0</v>
      </c>
      <c r="AF59" s="114">
        <v>0</v>
      </c>
      <c r="AG59" s="114">
        <v>0</v>
      </c>
      <c r="AH59" s="114">
        <v>0</v>
      </c>
      <c r="AI59" s="114">
        <v>0</v>
      </c>
      <c r="AJ59" s="114">
        <v>0</v>
      </c>
      <c r="AK59" s="114">
        <v>0</v>
      </c>
      <c r="AL59" s="114">
        <v>0</v>
      </c>
      <c r="AP59" s="110"/>
    </row>
    <row r="60" spans="1:42" x14ac:dyDescent="0.2">
      <c r="A60" s="127" t="s">
        <v>40</v>
      </c>
      <c r="B60" s="110" t="s">
        <v>34</v>
      </c>
      <c r="C60" s="110" t="s">
        <v>33</v>
      </c>
      <c r="D60" s="129" t="s">
        <v>858</v>
      </c>
      <c r="E60" s="109">
        <v>634</v>
      </c>
      <c r="F60" s="133" t="s">
        <v>857</v>
      </c>
      <c r="G60" s="132" t="s">
        <v>856</v>
      </c>
      <c r="H60" s="131" t="s">
        <v>855</v>
      </c>
      <c r="I60" s="130" t="s">
        <v>854</v>
      </c>
      <c r="J60" s="120" t="s">
        <v>36</v>
      </c>
      <c r="K60" s="110" t="s">
        <v>3655</v>
      </c>
      <c r="L60" s="110">
        <v>17</v>
      </c>
      <c r="M60" s="110" t="s">
        <v>3656</v>
      </c>
      <c r="N60" s="110">
        <v>202</v>
      </c>
      <c r="O60" s="110" t="s">
        <v>3652</v>
      </c>
      <c r="P60" s="114">
        <v>0</v>
      </c>
      <c r="Q60" s="114">
        <v>0</v>
      </c>
      <c r="R60" s="114">
        <v>0</v>
      </c>
      <c r="S60" s="114">
        <v>0</v>
      </c>
      <c r="T60" s="114">
        <v>0</v>
      </c>
      <c r="U60" s="114">
        <v>0</v>
      </c>
      <c r="V60" s="114">
        <v>0</v>
      </c>
      <c r="W60" s="114">
        <v>0</v>
      </c>
      <c r="X60" s="114">
        <v>0</v>
      </c>
      <c r="Y60" s="114">
        <v>0</v>
      </c>
      <c r="Z60" s="114">
        <v>0</v>
      </c>
      <c r="AA60" s="114">
        <v>1.5693451327433627</v>
      </c>
      <c r="AB60" s="114">
        <v>1.5693184479237576</v>
      </c>
      <c r="AC60" s="114">
        <v>1.1138379850238256</v>
      </c>
      <c r="AD60" s="114">
        <v>0.79865759019741323</v>
      </c>
      <c r="AE60" s="114">
        <v>1.1566017699115043</v>
      </c>
      <c r="AF60" s="114">
        <v>1.3372688904016339</v>
      </c>
      <c r="AG60" s="114">
        <v>0</v>
      </c>
      <c r="AH60" s="114">
        <v>0</v>
      </c>
      <c r="AI60" s="114">
        <v>0</v>
      </c>
      <c r="AJ60" s="114">
        <v>0</v>
      </c>
      <c r="AK60" s="114">
        <v>0</v>
      </c>
      <c r="AL60" s="114">
        <v>0</v>
      </c>
      <c r="AP60" s="110"/>
    </row>
    <row r="61" spans="1:42" x14ac:dyDescent="0.2">
      <c r="A61" s="127" t="s">
        <v>40</v>
      </c>
      <c r="B61" s="110" t="s">
        <v>34</v>
      </c>
      <c r="C61" s="110" t="s">
        <v>33</v>
      </c>
      <c r="D61" s="129" t="s">
        <v>853</v>
      </c>
      <c r="E61" s="109">
        <v>815</v>
      </c>
      <c r="F61" s="133" t="s">
        <v>853</v>
      </c>
      <c r="G61" s="132" t="s">
        <v>852</v>
      </c>
      <c r="H61" s="131" t="s">
        <v>851</v>
      </c>
      <c r="I61" s="130" t="s">
        <v>850</v>
      </c>
      <c r="J61" s="120" t="s">
        <v>36</v>
      </c>
      <c r="K61" s="110" t="s">
        <v>36</v>
      </c>
      <c r="L61" s="110" t="s">
        <v>36</v>
      </c>
      <c r="M61" s="110" t="s">
        <v>3653</v>
      </c>
      <c r="N61" s="110">
        <v>61</v>
      </c>
      <c r="O61" s="110" t="s">
        <v>3654</v>
      </c>
      <c r="P61" s="114">
        <v>0</v>
      </c>
      <c r="Q61" s="114">
        <v>0</v>
      </c>
      <c r="R61" s="114">
        <v>0</v>
      </c>
      <c r="S61" s="114">
        <v>0</v>
      </c>
      <c r="T61" s="114">
        <v>0</v>
      </c>
      <c r="U61" s="114">
        <v>0</v>
      </c>
      <c r="V61" s="114">
        <v>0</v>
      </c>
      <c r="W61" s="114">
        <v>0</v>
      </c>
      <c r="X61" s="114">
        <v>0</v>
      </c>
      <c r="Y61" s="114">
        <v>0</v>
      </c>
      <c r="Z61" s="114">
        <v>0</v>
      </c>
      <c r="AA61" s="114">
        <v>0</v>
      </c>
      <c r="AB61" s="114">
        <v>0</v>
      </c>
      <c r="AC61" s="114">
        <v>0</v>
      </c>
      <c r="AD61" s="114">
        <v>0</v>
      </c>
      <c r="AE61" s="114">
        <v>0</v>
      </c>
      <c r="AF61" s="114">
        <v>0</v>
      </c>
      <c r="AG61" s="114">
        <v>0</v>
      </c>
      <c r="AH61" s="114">
        <v>0</v>
      </c>
      <c r="AI61" s="114">
        <v>0</v>
      </c>
      <c r="AJ61" s="114">
        <v>0</v>
      </c>
      <c r="AK61" s="114">
        <v>0</v>
      </c>
      <c r="AL61" s="114">
        <v>0</v>
      </c>
      <c r="AP61" s="110"/>
    </row>
    <row r="62" spans="1:42" x14ac:dyDescent="0.2">
      <c r="A62" s="127" t="s">
        <v>40</v>
      </c>
      <c r="B62" s="110" t="s">
        <v>34</v>
      </c>
      <c r="C62" s="110" t="s">
        <v>33</v>
      </c>
      <c r="D62" s="129" t="s">
        <v>849</v>
      </c>
      <c r="E62" s="109">
        <v>238</v>
      </c>
      <c r="F62" s="133" t="s">
        <v>849</v>
      </c>
      <c r="G62" s="132" t="s">
        <v>848</v>
      </c>
      <c r="H62" s="131" t="s">
        <v>847</v>
      </c>
      <c r="I62" s="130" t="s">
        <v>846</v>
      </c>
      <c r="J62" s="120" t="s">
        <v>36</v>
      </c>
      <c r="K62" s="110" t="s">
        <v>3664</v>
      </c>
      <c r="L62" s="110">
        <v>13</v>
      </c>
      <c r="M62" s="110" t="s">
        <v>3658</v>
      </c>
      <c r="N62" s="110">
        <v>419</v>
      </c>
      <c r="O62" s="110" t="s">
        <v>3659</v>
      </c>
      <c r="P62" s="114">
        <v>0</v>
      </c>
      <c r="Q62" s="114">
        <v>0</v>
      </c>
      <c r="R62" s="114">
        <v>0</v>
      </c>
      <c r="S62" s="114">
        <v>0</v>
      </c>
      <c r="T62" s="114">
        <v>0</v>
      </c>
      <c r="U62" s="114">
        <v>0</v>
      </c>
      <c r="V62" s="114">
        <v>0</v>
      </c>
      <c r="W62" s="114">
        <v>0</v>
      </c>
      <c r="X62" s="114">
        <v>0</v>
      </c>
      <c r="Y62" s="114">
        <v>0</v>
      </c>
      <c r="Z62" s="114">
        <v>0</v>
      </c>
      <c r="AA62" s="114">
        <v>0.2110491490810075</v>
      </c>
      <c r="AB62" s="114">
        <v>0.21102791014295441</v>
      </c>
      <c r="AC62" s="114">
        <v>0</v>
      </c>
      <c r="AD62" s="114">
        <v>0</v>
      </c>
      <c r="AE62" s="114">
        <v>0</v>
      </c>
      <c r="AF62" s="114">
        <v>0</v>
      </c>
      <c r="AG62" s="114">
        <v>0</v>
      </c>
      <c r="AH62" s="114">
        <v>0</v>
      </c>
      <c r="AI62" s="114">
        <v>0</v>
      </c>
      <c r="AJ62" s="114">
        <v>0</v>
      </c>
      <c r="AK62" s="114">
        <v>0</v>
      </c>
      <c r="AL62" s="114">
        <v>0</v>
      </c>
      <c r="AP62" s="110"/>
    </row>
    <row r="63" spans="1:42" x14ac:dyDescent="0.2">
      <c r="A63" s="127" t="s">
        <v>40</v>
      </c>
      <c r="B63" s="110" t="s">
        <v>34</v>
      </c>
      <c r="C63" s="110" t="s">
        <v>33</v>
      </c>
      <c r="D63" s="129" t="s">
        <v>845</v>
      </c>
      <c r="E63" s="109">
        <v>662</v>
      </c>
      <c r="F63" s="133" t="s">
        <v>844</v>
      </c>
      <c r="G63" s="132" t="s">
        <v>843</v>
      </c>
      <c r="H63" s="131" t="s">
        <v>842</v>
      </c>
      <c r="I63" s="130" t="s">
        <v>841</v>
      </c>
      <c r="J63" s="120" t="s">
        <v>36</v>
      </c>
      <c r="K63" s="110" t="s">
        <v>3665</v>
      </c>
      <c r="L63" s="110">
        <v>11</v>
      </c>
      <c r="M63" s="110" t="s">
        <v>3656</v>
      </c>
      <c r="N63" s="110">
        <v>202</v>
      </c>
      <c r="O63" s="110" t="s">
        <v>3652</v>
      </c>
      <c r="P63" s="114">
        <v>0</v>
      </c>
      <c r="Q63" s="114">
        <v>0</v>
      </c>
      <c r="R63" s="114">
        <v>0</v>
      </c>
      <c r="S63" s="114">
        <v>0</v>
      </c>
      <c r="T63" s="114">
        <v>0</v>
      </c>
      <c r="U63" s="114">
        <v>0</v>
      </c>
      <c r="V63" s="114">
        <v>0</v>
      </c>
      <c r="W63" s="114">
        <v>0</v>
      </c>
      <c r="X63" s="114">
        <v>0</v>
      </c>
      <c r="Y63" s="114">
        <v>0</v>
      </c>
      <c r="Z63" s="114">
        <v>0</v>
      </c>
      <c r="AA63" s="114">
        <v>3.9486725663716818E-2</v>
      </c>
      <c r="AB63" s="114">
        <v>3.9482641252552755E-2</v>
      </c>
      <c r="AC63" s="114">
        <v>0.42614023144996599</v>
      </c>
      <c r="AD63" s="114">
        <v>0.42614023144996599</v>
      </c>
      <c r="AE63" s="114">
        <v>0.62642750170183803</v>
      </c>
      <c r="AF63" s="114">
        <v>0.62642750170183803</v>
      </c>
      <c r="AG63" s="114">
        <v>2.1062258650000003</v>
      </c>
      <c r="AH63" s="114">
        <v>3.0205194849999999</v>
      </c>
      <c r="AI63" s="114">
        <v>5.1794532570000005</v>
      </c>
      <c r="AJ63" s="114">
        <v>5.6744000449999996</v>
      </c>
      <c r="AK63" s="114">
        <v>5.2374097390000003</v>
      </c>
      <c r="AL63" s="114">
        <v>0</v>
      </c>
      <c r="AP63" s="110"/>
    </row>
    <row r="64" spans="1:42" x14ac:dyDescent="0.2">
      <c r="A64" s="127" t="s">
        <v>40</v>
      </c>
      <c r="B64" s="110" t="s">
        <v>34</v>
      </c>
      <c r="C64" s="110" t="s">
        <v>33</v>
      </c>
      <c r="D64" s="129" t="s">
        <v>840</v>
      </c>
      <c r="E64" s="109">
        <v>960</v>
      </c>
      <c r="F64" s="133" t="s">
        <v>839</v>
      </c>
      <c r="G64" s="132" t="s">
        <v>838</v>
      </c>
      <c r="H64" s="131" t="s">
        <v>837</v>
      </c>
      <c r="I64" s="130" t="s">
        <v>836</v>
      </c>
      <c r="J64" s="120" t="s">
        <v>31</v>
      </c>
      <c r="K64" s="110" t="s">
        <v>36</v>
      </c>
      <c r="L64" s="110" t="s">
        <v>36</v>
      </c>
      <c r="M64" s="110" t="s">
        <v>3649</v>
      </c>
      <c r="N64" s="110">
        <v>39</v>
      </c>
      <c r="O64" s="110" t="s">
        <v>3650</v>
      </c>
      <c r="P64" s="114">
        <v>0</v>
      </c>
      <c r="Q64" s="114">
        <v>0</v>
      </c>
      <c r="R64" s="114">
        <v>0</v>
      </c>
      <c r="S64" s="114">
        <v>0</v>
      </c>
      <c r="T64" s="114">
        <v>0</v>
      </c>
      <c r="U64" s="114">
        <v>0</v>
      </c>
      <c r="V64" s="114">
        <v>0</v>
      </c>
      <c r="W64" s="114">
        <v>0</v>
      </c>
      <c r="X64" s="114">
        <v>0</v>
      </c>
      <c r="Y64" s="114">
        <v>0</v>
      </c>
      <c r="Z64" s="114">
        <v>0</v>
      </c>
      <c r="AA64" s="114">
        <v>1.8110104833219878</v>
      </c>
      <c r="AB64" s="114">
        <v>1.989384343090538</v>
      </c>
      <c r="AC64" s="114">
        <v>2.6924032675289311</v>
      </c>
      <c r="AD64" s="114">
        <v>3.6094940776038125</v>
      </c>
      <c r="AE64" s="114">
        <v>5.5681797140912188</v>
      </c>
      <c r="AF64" s="114">
        <v>6.5131289312457463</v>
      </c>
      <c r="AG64" s="114">
        <v>0.27534689679999996</v>
      </c>
      <c r="AH64" s="114">
        <v>-3.9627373820000003</v>
      </c>
      <c r="AI64" s="114">
        <v>-4.3464659330000002</v>
      </c>
      <c r="AJ64" s="114">
        <v>1.02871541</v>
      </c>
      <c r="AK64" s="114">
        <v>-1.6393917979999999</v>
      </c>
      <c r="AL64" s="114">
        <v>-1.54385952</v>
      </c>
      <c r="AP64" s="110"/>
    </row>
    <row r="65" spans="1:42" x14ac:dyDescent="0.2">
      <c r="A65" s="127" t="s">
        <v>40</v>
      </c>
      <c r="B65" s="110" t="s">
        <v>34</v>
      </c>
      <c r="C65" s="110" t="s">
        <v>33</v>
      </c>
      <c r="D65" s="129" t="s">
        <v>835</v>
      </c>
      <c r="E65" s="109">
        <v>928</v>
      </c>
      <c r="F65" s="133" t="s">
        <v>835</v>
      </c>
      <c r="G65" s="132" t="s">
        <v>834</v>
      </c>
      <c r="H65" s="131" t="s">
        <v>833</v>
      </c>
      <c r="I65" s="130" t="s">
        <v>832</v>
      </c>
      <c r="J65" s="120" t="s">
        <v>36</v>
      </c>
      <c r="K65" s="110" t="s">
        <v>3657</v>
      </c>
      <c r="L65" s="110">
        <v>29</v>
      </c>
      <c r="M65" s="110" t="s">
        <v>3658</v>
      </c>
      <c r="N65" s="110">
        <v>419</v>
      </c>
      <c r="O65" s="110" t="s">
        <v>3659</v>
      </c>
      <c r="P65" s="114">
        <v>0</v>
      </c>
      <c r="Q65" s="114">
        <v>0</v>
      </c>
      <c r="R65" s="114">
        <v>0</v>
      </c>
      <c r="S65" s="114">
        <v>0</v>
      </c>
      <c r="T65" s="114">
        <v>0</v>
      </c>
      <c r="U65" s="114">
        <v>0</v>
      </c>
      <c r="V65" s="114">
        <v>0</v>
      </c>
      <c r="W65" s="114">
        <v>0</v>
      </c>
      <c r="X65" s="114">
        <v>0</v>
      </c>
      <c r="Y65" s="114">
        <v>0</v>
      </c>
      <c r="Z65" s="114">
        <v>0</v>
      </c>
      <c r="AA65" s="114">
        <v>0.39173859768550034</v>
      </c>
      <c r="AB65" s="114">
        <v>0.98017372362151123</v>
      </c>
      <c r="AC65" s="114">
        <v>0.72149434989788974</v>
      </c>
      <c r="AD65" s="114">
        <v>0.56131735874744726</v>
      </c>
      <c r="AE65" s="114">
        <v>0.56131735874744726</v>
      </c>
      <c r="AF65" s="114">
        <v>0.6974643975493533</v>
      </c>
      <c r="AG65" s="114">
        <v>0</v>
      </c>
      <c r="AH65" s="114">
        <v>0</v>
      </c>
      <c r="AI65" s="114">
        <v>0</v>
      </c>
      <c r="AJ65" s="114">
        <v>0</v>
      </c>
      <c r="AK65" s="114">
        <v>0</v>
      </c>
      <c r="AL65" s="114">
        <v>0</v>
      </c>
      <c r="AP65" s="110"/>
    </row>
    <row r="66" spans="1:42" x14ac:dyDescent="0.2">
      <c r="A66" s="127" t="s">
        <v>40</v>
      </c>
      <c r="B66" s="110" t="s">
        <v>34</v>
      </c>
      <c r="C66" s="110" t="s">
        <v>33</v>
      </c>
      <c r="D66" s="129" t="s">
        <v>831</v>
      </c>
      <c r="E66" s="109">
        <v>354</v>
      </c>
      <c r="F66" s="133" t="s">
        <v>830</v>
      </c>
      <c r="G66" s="132" t="s">
        <v>829</v>
      </c>
      <c r="H66" s="131" t="s">
        <v>828</v>
      </c>
      <c r="I66" s="130" t="s">
        <v>827</v>
      </c>
      <c r="J66" s="120" t="s">
        <v>36</v>
      </c>
      <c r="K66" s="110" t="s">
        <v>3657</v>
      </c>
      <c r="L66" s="110">
        <v>29</v>
      </c>
      <c r="M66" s="110" t="s">
        <v>3658</v>
      </c>
      <c r="N66" s="110">
        <v>419</v>
      </c>
      <c r="O66" s="110" t="s">
        <v>3659</v>
      </c>
      <c r="P66" s="114">
        <v>0</v>
      </c>
      <c r="Q66" s="114">
        <v>0</v>
      </c>
      <c r="R66" s="114">
        <v>0</v>
      </c>
      <c r="S66" s="114">
        <v>0</v>
      </c>
      <c r="T66" s="114">
        <v>0</v>
      </c>
      <c r="U66" s="114">
        <v>0</v>
      </c>
      <c r="V66" s="114">
        <v>0</v>
      </c>
      <c r="W66" s="114">
        <v>0</v>
      </c>
      <c r="X66" s="114">
        <v>0</v>
      </c>
      <c r="Y66" s="114">
        <v>0</v>
      </c>
      <c r="Z66" s="114">
        <v>0</v>
      </c>
      <c r="AA66" s="114">
        <v>0</v>
      </c>
      <c r="AB66" s="114">
        <v>0</v>
      </c>
      <c r="AC66" s="114">
        <v>0</v>
      </c>
      <c r="AD66" s="114">
        <v>0</v>
      </c>
      <c r="AE66" s="114">
        <v>0</v>
      </c>
      <c r="AF66" s="114">
        <v>0</v>
      </c>
      <c r="AG66" s="114">
        <v>0</v>
      </c>
      <c r="AH66" s="114">
        <v>0</v>
      </c>
      <c r="AI66" s="114">
        <v>0</v>
      </c>
      <c r="AJ66" s="114">
        <v>0</v>
      </c>
      <c r="AK66" s="114">
        <v>0</v>
      </c>
      <c r="AL66" s="114">
        <v>0</v>
      </c>
      <c r="AP66" s="110"/>
    </row>
    <row r="67" spans="1:42" x14ac:dyDescent="0.2">
      <c r="A67" s="127" t="s">
        <v>40</v>
      </c>
      <c r="B67" s="110" t="s">
        <v>34</v>
      </c>
      <c r="C67" s="110" t="s">
        <v>33</v>
      </c>
      <c r="D67" s="129" t="s">
        <v>826</v>
      </c>
      <c r="E67" s="109">
        <v>423</v>
      </c>
      <c r="F67" s="133" t="s">
        <v>826</v>
      </c>
      <c r="G67" s="132" t="s">
        <v>825</v>
      </c>
      <c r="H67" s="131" t="s">
        <v>824</v>
      </c>
      <c r="I67" s="130" t="s">
        <v>823</v>
      </c>
      <c r="J67" s="120" t="s">
        <v>31</v>
      </c>
      <c r="K67" s="110" t="s">
        <v>36</v>
      </c>
      <c r="L67" s="110" t="s">
        <v>36</v>
      </c>
      <c r="M67" s="110" t="s">
        <v>3646</v>
      </c>
      <c r="N67" s="110">
        <v>145</v>
      </c>
      <c r="O67" s="110" t="s">
        <v>3647</v>
      </c>
      <c r="P67" s="114">
        <v>0</v>
      </c>
      <c r="Q67" s="114">
        <v>203.03590556827268</v>
      </c>
      <c r="R67" s="114">
        <v>44.064692611393113</v>
      </c>
      <c r="S67" s="114">
        <v>92.512746550245581</v>
      </c>
      <c r="T67" s="114">
        <v>320.76521350324168</v>
      </c>
      <c r="U67" s="114">
        <v>320.82328778265816</v>
      </c>
      <c r="V67" s="114">
        <v>0</v>
      </c>
      <c r="W67" s="114">
        <v>77.614914635806684</v>
      </c>
      <c r="X67" s="114">
        <v>131.37447161334242</v>
      </c>
      <c r="Y67" s="114">
        <v>133.31726072157932</v>
      </c>
      <c r="Z67" s="114">
        <v>565.1371477195371</v>
      </c>
      <c r="AA67" s="114">
        <v>939.20255112321308</v>
      </c>
      <c r="AB67" s="114">
        <v>731.25580667120494</v>
      </c>
      <c r="AC67" s="114">
        <v>801.38159237576576</v>
      </c>
      <c r="AD67" s="114">
        <v>1044.6449851599727</v>
      </c>
      <c r="AE67" s="114">
        <v>1132.187515316542</v>
      </c>
      <c r="AF67" s="114">
        <v>994.61013505786252</v>
      </c>
      <c r="AG67" s="114">
        <v>124.7869702</v>
      </c>
      <c r="AH67" s="114">
        <v>169.40573749999999</v>
      </c>
      <c r="AI67" s="114">
        <v>194.98081930000001</v>
      </c>
      <c r="AJ67" s="114">
        <v>147.62196980000002</v>
      </c>
      <c r="AK67" s="114">
        <v>2511.9089479999998</v>
      </c>
      <c r="AL67" s="114">
        <v>2371.3233730000002</v>
      </c>
      <c r="AP67" s="110"/>
    </row>
    <row r="68" spans="1:42" x14ac:dyDescent="0.2">
      <c r="A68" s="127" t="s">
        <v>40</v>
      </c>
      <c r="B68" s="110" t="s">
        <v>34</v>
      </c>
      <c r="C68" s="110" t="s">
        <v>33</v>
      </c>
      <c r="D68" s="129" t="s">
        <v>822</v>
      </c>
      <c r="E68" s="109">
        <v>935</v>
      </c>
      <c r="F68" s="133" t="s">
        <v>821</v>
      </c>
      <c r="G68" s="132" t="s">
        <v>820</v>
      </c>
      <c r="H68" s="131" t="s">
        <v>819</v>
      </c>
      <c r="I68" s="130" t="s">
        <v>818</v>
      </c>
      <c r="J68" s="120" t="s">
        <v>31</v>
      </c>
      <c r="K68" s="110" t="s">
        <v>36</v>
      </c>
      <c r="L68" s="110" t="s">
        <v>36</v>
      </c>
      <c r="M68" s="110" t="s">
        <v>3663</v>
      </c>
      <c r="N68" s="110">
        <v>151</v>
      </c>
      <c r="O68" s="110" t="s">
        <v>3650</v>
      </c>
      <c r="P68" s="114">
        <v>0</v>
      </c>
      <c r="Q68" s="114">
        <v>0</v>
      </c>
      <c r="R68" s="114">
        <v>0</v>
      </c>
      <c r="S68" s="114">
        <v>0</v>
      </c>
      <c r="T68" s="114">
        <v>0</v>
      </c>
      <c r="U68" s="114">
        <v>0</v>
      </c>
      <c r="V68" s="114">
        <v>0</v>
      </c>
      <c r="W68" s="114">
        <v>0</v>
      </c>
      <c r="X68" s="114">
        <v>0</v>
      </c>
      <c r="Y68" s="114">
        <v>0</v>
      </c>
      <c r="Z68" s="114">
        <v>341.48074554118449</v>
      </c>
      <c r="AA68" s="114">
        <v>6.4574123893805311</v>
      </c>
      <c r="AB68" s="114">
        <v>6.9167923757658274</v>
      </c>
      <c r="AC68" s="114">
        <v>16.918101565690947</v>
      </c>
      <c r="AD68" s="114">
        <v>23.292135057862495</v>
      </c>
      <c r="AE68" s="114">
        <v>35.325478284547316</v>
      </c>
      <c r="AF68" s="114">
        <v>29.436799455411844</v>
      </c>
      <c r="AG68" s="114">
        <v>0</v>
      </c>
      <c r="AH68" s="114">
        <v>0</v>
      </c>
      <c r="AI68" s="114">
        <v>0</v>
      </c>
      <c r="AJ68" s="114">
        <v>0.1013232337</v>
      </c>
      <c r="AK68" s="114">
        <v>3.3003507810000001</v>
      </c>
      <c r="AL68" s="114">
        <v>2.0663247259999999</v>
      </c>
      <c r="AP68" s="110"/>
    </row>
    <row r="69" spans="1:42" x14ac:dyDescent="0.2">
      <c r="A69" s="127" t="s">
        <v>40</v>
      </c>
      <c r="B69" s="110" t="s">
        <v>34</v>
      </c>
      <c r="C69" s="110" t="s">
        <v>33</v>
      </c>
      <c r="D69" s="129" t="s">
        <v>817</v>
      </c>
      <c r="E69" s="109">
        <v>128</v>
      </c>
      <c r="F69" s="133" t="s">
        <v>817</v>
      </c>
      <c r="G69" s="132" t="s">
        <v>816</v>
      </c>
      <c r="H69" s="131" t="s">
        <v>815</v>
      </c>
      <c r="I69" s="130" t="s">
        <v>814</v>
      </c>
      <c r="J69" s="120" t="s">
        <v>31</v>
      </c>
      <c r="K69" s="110" t="s">
        <v>36</v>
      </c>
      <c r="L69" s="110" t="s">
        <v>36</v>
      </c>
      <c r="M69" s="110" t="s">
        <v>3671</v>
      </c>
      <c r="N69" s="110">
        <v>154</v>
      </c>
      <c r="O69" s="110" t="s">
        <v>3650</v>
      </c>
      <c r="P69" s="114">
        <v>0</v>
      </c>
      <c r="Q69" s="114">
        <v>0</v>
      </c>
      <c r="R69" s="114">
        <v>0</v>
      </c>
      <c r="S69" s="114">
        <v>0</v>
      </c>
      <c r="T69" s="114">
        <v>0</v>
      </c>
      <c r="U69" s="114">
        <v>0</v>
      </c>
      <c r="V69" s="114">
        <v>0</v>
      </c>
      <c r="W69" s="114">
        <v>7.1347194009530295</v>
      </c>
      <c r="X69" s="114">
        <v>8.1337936010891774</v>
      </c>
      <c r="Y69" s="114">
        <v>13.355030633083731</v>
      </c>
      <c r="Z69" s="114">
        <v>21.881404492852283</v>
      </c>
      <c r="AA69" s="114">
        <v>88.381544724302245</v>
      </c>
      <c r="AB69" s="114">
        <v>203.92579115044248</v>
      </c>
      <c r="AC69" s="114">
        <v>255.66141647379172</v>
      </c>
      <c r="AD69" s="114">
        <v>262.47229979577946</v>
      </c>
      <c r="AE69" s="114">
        <v>320.11510551395503</v>
      </c>
      <c r="AF69" s="114">
        <v>444.55468590878155</v>
      </c>
      <c r="AG69" s="114">
        <v>292.7010004</v>
      </c>
      <c r="AH69" s="114">
        <v>405.09862870000001</v>
      </c>
      <c r="AI69" s="114">
        <v>546.44317620000004</v>
      </c>
      <c r="AJ69" s="114">
        <v>539.48758579999992</v>
      </c>
      <c r="AK69" s="114">
        <v>1772.541608</v>
      </c>
      <c r="AL69" s="114">
        <v>1517.1681819999999</v>
      </c>
      <c r="AP69" s="110"/>
    </row>
    <row r="70" spans="1:42" x14ac:dyDescent="0.2">
      <c r="A70" s="127" t="s">
        <v>40</v>
      </c>
      <c r="B70" s="110" t="s">
        <v>34</v>
      </c>
      <c r="C70" s="110" t="s">
        <v>33</v>
      </c>
      <c r="D70" s="129" t="s">
        <v>813</v>
      </c>
      <c r="E70" s="109">
        <v>611</v>
      </c>
      <c r="F70" s="133" t="s">
        <v>813</v>
      </c>
      <c r="G70" s="132" t="s">
        <v>812</v>
      </c>
      <c r="H70" s="131" t="s">
        <v>811</v>
      </c>
      <c r="I70" s="130" t="s">
        <v>810</v>
      </c>
      <c r="J70" s="120" t="s">
        <v>36</v>
      </c>
      <c r="K70" s="110" t="s">
        <v>3668</v>
      </c>
      <c r="L70" s="110">
        <v>14</v>
      </c>
      <c r="M70" s="110" t="s">
        <v>3656</v>
      </c>
      <c r="N70" s="110">
        <v>202</v>
      </c>
      <c r="O70" s="110" t="s">
        <v>3652</v>
      </c>
      <c r="P70" s="114">
        <v>0</v>
      </c>
      <c r="Q70" s="114">
        <v>0</v>
      </c>
      <c r="R70" s="114">
        <v>0</v>
      </c>
      <c r="S70" s="114">
        <v>0</v>
      </c>
      <c r="T70" s="114">
        <v>0</v>
      </c>
      <c r="U70" s="114">
        <v>0</v>
      </c>
      <c r="V70" s="114">
        <v>0</v>
      </c>
      <c r="W70" s="114">
        <v>0</v>
      </c>
      <c r="X70" s="114">
        <v>0</v>
      </c>
      <c r="Y70" s="114">
        <v>0</v>
      </c>
      <c r="Z70" s="114">
        <v>0</v>
      </c>
      <c r="AA70" s="114">
        <v>2.1377745405037438</v>
      </c>
      <c r="AB70" s="114">
        <v>2.3791910142954391</v>
      </c>
      <c r="AC70" s="114">
        <v>3.1993990469707283</v>
      </c>
      <c r="AD70" s="114">
        <v>2.8598142954390742</v>
      </c>
      <c r="AE70" s="114">
        <v>3.7042526889040164</v>
      </c>
      <c r="AF70" s="114">
        <v>3.5502191967324714</v>
      </c>
      <c r="AG70" s="114">
        <v>0</v>
      </c>
      <c r="AH70" s="114">
        <v>0</v>
      </c>
      <c r="AI70" s="114">
        <v>0</v>
      </c>
      <c r="AJ70" s="114">
        <v>0</v>
      </c>
      <c r="AK70" s="114">
        <v>0</v>
      </c>
      <c r="AL70" s="114">
        <v>0</v>
      </c>
      <c r="AP70" s="110"/>
    </row>
    <row r="71" spans="1:42" x14ac:dyDescent="0.2">
      <c r="A71" s="127" t="s">
        <v>40</v>
      </c>
      <c r="B71" s="110" t="s">
        <v>34</v>
      </c>
      <c r="C71" s="110" t="s">
        <v>33</v>
      </c>
      <c r="D71" s="129" t="s">
        <v>809</v>
      </c>
      <c r="E71" s="109">
        <v>321</v>
      </c>
      <c r="F71" s="133" t="s">
        <v>809</v>
      </c>
      <c r="G71" s="132" t="s">
        <v>808</v>
      </c>
      <c r="H71" s="131" t="s">
        <v>807</v>
      </c>
      <c r="I71" s="130" t="s">
        <v>806</v>
      </c>
      <c r="J71" s="120" t="s">
        <v>36</v>
      </c>
      <c r="K71" s="110" t="s">
        <v>3657</v>
      </c>
      <c r="L71" s="110">
        <v>29</v>
      </c>
      <c r="M71" s="110" t="s">
        <v>3658</v>
      </c>
      <c r="N71" s="110">
        <v>419</v>
      </c>
      <c r="O71" s="110" t="s">
        <v>3659</v>
      </c>
      <c r="P71" s="114">
        <v>0</v>
      </c>
      <c r="Q71" s="114">
        <v>0</v>
      </c>
      <c r="R71" s="114">
        <v>0</v>
      </c>
      <c r="S71" s="114">
        <v>0</v>
      </c>
      <c r="T71" s="114">
        <v>0</v>
      </c>
      <c r="U71" s="114">
        <v>0</v>
      </c>
      <c r="V71" s="114">
        <v>0</v>
      </c>
      <c r="W71" s="114">
        <v>0</v>
      </c>
      <c r="X71" s="114">
        <v>0</v>
      </c>
      <c r="Y71" s="114">
        <v>0</v>
      </c>
      <c r="Z71" s="114">
        <v>0</v>
      </c>
      <c r="AA71" s="114">
        <v>1.2499253914227366</v>
      </c>
      <c r="AB71" s="114">
        <v>1.341656364874064</v>
      </c>
      <c r="AC71" s="114">
        <v>2.5396149761742683</v>
      </c>
      <c r="AD71" s="114">
        <v>4.7183460857726347</v>
      </c>
      <c r="AE71" s="114">
        <v>6.0772566371681416</v>
      </c>
      <c r="AF71" s="114">
        <v>7.4625173587474478</v>
      </c>
      <c r="AG71" s="114">
        <v>0</v>
      </c>
      <c r="AH71" s="114">
        <v>0</v>
      </c>
      <c r="AI71" s="114">
        <v>0</v>
      </c>
      <c r="AJ71" s="114">
        <v>0</v>
      </c>
      <c r="AK71" s="114">
        <v>0</v>
      </c>
      <c r="AL71" s="114">
        <v>0</v>
      </c>
      <c r="AP71" s="110"/>
    </row>
    <row r="72" spans="1:42" x14ac:dyDescent="0.2">
      <c r="A72" s="127" t="s">
        <v>40</v>
      </c>
      <c r="B72" s="110" t="s">
        <v>34</v>
      </c>
      <c r="C72" s="110" t="s">
        <v>33</v>
      </c>
      <c r="D72" s="129" t="s">
        <v>805</v>
      </c>
      <c r="E72" s="109">
        <v>243</v>
      </c>
      <c r="F72" s="133" t="s">
        <v>804</v>
      </c>
      <c r="G72" s="132" t="s">
        <v>803</v>
      </c>
      <c r="H72" s="131" t="s">
        <v>802</v>
      </c>
      <c r="I72" s="130" t="s">
        <v>801</v>
      </c>
      <c r="J72" s="120" t="s">
        <v>36</v>
      </c>
      <c r="K72" s="110" t="s">
        <v>3657</v>
      </c>
      <c r="L72" s="110">
        <v>29</v>
      </c>
      <c r="M72" s="110" t="s">
        <v>3658</v>
      </c>
      <c r="N72" s="110">
        <v>419</v>
      </c>
      <c r="O72" s="110" t="s">
        <v>3659</v>
      </c>
      <c r="P72" s="114">
        <v>0</v>
      </c>
      <c r="Q72" s="114">
        <v>0</v>
      </c>
      <c r="R72" s="114">
        <v>0</v>
      </c>
      <c r="S72" s="114">
        <v>0</v>
      </c>
      <c r="T72" s="114">
        <v>0</v>
      </c>
      <c r="U72" s="114">
        <v>0</v>
      </c>
      <c r="V72" s="114">
        <v>0</v>
      </c>
      <c r="W72" s="114">
        <v>0</v>
      </c>
      <c r="X72" s="114">
        <v>0</v>
      </c>
      <c r="Y72" s="114">
        <v>0</v>
      </c>
      <c r="Z72" s="114">
        <v>0</v>
      </c>
      <c r="AA72" s="114">
        <v>0.11612988427501701</v>
      </c>
      <c r="AB72" s="114">
        <v>0.18764166099387342</v>
      </c>
      <c r="AC72" s="114">
        <v>4.7408906739278427</v>
      </c>
      <c r="AD72" s="114">
        <v>2.855693396868618</v>
      </c>
      <c r="AE72" s="114">
        <v>4.6179997277059233</v>
      </c>
      <c r="AF72" s="114">
        <v>6.3177955071477196</v>
      </c>
      <c r="AG72" s="114">
        <v>0</v>
      </c>
      <c r="AH72" s="114">
        <v>0</v>
      </c>
      <c r="AI72" s="114">
        <v>0</v>
      </c>
      <c r="AJ72" s="114">
        <v>0</v>
      </c>
      <c r="AK72" s="114">
        <v>0</v>
      </c>
      <c r="AL72" s="114">
        <v>0</v>
      </c>
      <c r="AP72" s="110"/>
    </row>
    <row r="73" spans="1:42" x14ac:dyDescent="0.2">
      <c r="A73" s="127" t="s">
        <v>40</v>
      </c>
      <c r="B73" s="110" t="s">
        <v>34</v>
      </c>
      <c r="C73" s="110" t="s">
        <v>33</v>
      </c>
      <c r="D73" s="129" t="s">
        <v>800</v>
      </c>
      <c r="E73" s="109">
        <v>248</v>
      </c>
      <c r="F73" s="133" t="s">
        <v>800</v>
      </c>
      <c r="G73" s="132" t="s">
        <v>799</v>
      </c>
      <c r="H73" s="131" t="s">
        <v>798</v>
      </c>
      <c r="I73" s="130" t="s">
        <v>797</v>
      </c>
      <c r="J73" s="120" t="s">
        <v>36</v>
      </c>
      <c r="K73" s="110" t="s">
        <v>3660</v>
      </c>
      <c r="L73" s="110">
        <v>5</v>
      </c>
      <c r="M73" s="110" t="s">
        <v>3658</v>
      </c>
      <c r="N73" s="110">
        <v>419</v>
      </c>
      <c r="O73" s="110" t="s">
        <v>3659</v>
      </c>
      <c r="P73" s="114">
        <v>0</v>
      </c>
      <c r="Q73" s="114">
        <v>0</v>
      </c>
      <c r="R73" s="114">
        <v>0</v>
      </c>
      <c r="S73" s="114">
        <v>0</v>
      </c>
      <c r="T73" s="114">
        <v>0</v>
      </c>
      <c r="U73" s="114">
        <v>0</v>
      </c>
      <c r="V73" s="114">
        <v>0</v>
      </c>
      <c r="W73" s="114">
        <v>0</v>
      </c>
      <c r="X73" s="114">
        <v>0</v>
      </c>
      <c r="Y73" s="114">
        <v>0</v>
      </c>
      <c r="Z73" s="114">
        <v>0</v>
      </c>
      <c r="AA73" s="114">
        <v>0.28355479918311777</v>
      </c>
      <c r="AB73" s="114">
        <v>0.28352620830496938</v>
      </c>
      <c r="AC73" s="114">
        <v>0.41272974812797825</v>
      </c>
      <c r="AD73" s="114">
        <v>0.23961878829135466</v>
      </c>
      <c r="AE73" s="114">
        <v>0.31803948264125259</v>
      </c>
      <c r="AF73" s="114">
        <v>0.36569094622191967</v>
      </c>
      <c r="AG73" s="114">
        <v>0</v>
      </c>
      <c r="AH73" s="114">
        <v>0</v>
      </c>
      <c r="AI73" s="114">
        <v>0</v>
      </c>
      <c r="AJ73" s="114">
        <v>0</v>
      </c>
      <c r="AK73" s="114">
        <v>0</v>
      </c>
      <c r="AL73" s="114">
        <v>0</v>
      </c>
      <c r="AP73" s="110"/>
    </row>
    <row r="74" spans="1:42" x14ac:dyDescent="0.2">
      <c r="A74" s="127" t="s">
        <v>40</v>
      </c>
      <c r="B74" s="110" t="s">
        <v>34</v>
      </c>
      <c r="C74" s="110" t="s">
        <v>33</v>
      </c>
      <c r="D74" s="129" t="s">
        <v>796</v>
      </c>
      <c r="E74" s="109">
        <v>469</v>
      </c>
      <c r="F74" s="133" t="s">
        <v>795</v>
      </c>
      <c r="G74" s="132" t="s">
        <v>794</v>
      </c>
      <c r="H74" s="131" t="s">
        <v>793</v>
      </c>
      <c r="I74" s="130" t="s">
        <v>792</v>
      </c>
      <c r="J74" s="120" t="s">
        <v>36</v>
      </c>
      <c r="K74" s="110" t="s">
        <v>36</v>
      </c>
      <c r="L74" s="110" t="s">
        <v>36</v>
      </c>
      <c r="M74" s="110" t="s">
        <v>3651</v>
      </c>
      <c r="N74" s="110">
        <v>15</v>
      </c>
      <c r="O74" s="110" t="s">
        <v>3652</v>
      </c>
      <c r="P74" s="114">
        <v>0</v>
      </c>
      <c r="Q74" s="114">
        <v>0</v>
      </c>
      <c r="R74" s="114">
        <v>0</v>
      </c>
      <c r="S74" s="114">
        <v>0</v>
      </c>
      <c r="T74" s="114">
        <v>0</v>
      </c>
      <c r="U74" s="114">
        <v>0</v>
      </c>
      <c r="V74" s="114">
        <v>0</v>
      </c>
      <c r="W74" s="114">
        <v>62.644233356024515</v>
      </c>
      <c r="X74" s="114">
        <v>169.71675071477196</v>
      </c>
      <c r="Y74" s="114">
        <v>49.345717086453369</v>
      </c>
      <c r="Z74" s="114">
        <v>537.89042123893807</v>
      </c>
      <c r="AA74" s="114">
        <v>819.67593900612667</v>
      </c>
      <c r="AB74" s="114">
        <v>802.24953029271614</v>
      </c>
      <c r="AC74" s="114">
        <v>567.48446371681416</v>
      </c>
      <c r="AD74" s="114">
        <v>812.94114063989116</v>
      </c>
      <c r="AE74" s="114">
        <v>825.10601960517363</v>
      </c>
      <c r="AF74" s="114">
        <v>684.55729829816198</v>
      </c>
      <c r="AG74" s="114">
        <v>0</v>
      </c>
      <c r="AH74" s="114">
        <v>0</v>
      </c>
      <c r="AI74" s="114">
        <v>0</v>
      </c>
      <c r="AJ74" s="114">
        <v>0</v>
      </c>
      <c r="AK74" s="114">
        <v>0</v>
      </c>
      <c r="AL74" s="114">
        <v>0</v>
      </c>
      <c r="AP74" s="110"/>
    </row>
    <row r="75" spans="1:42" x14ac:dyDescent="0.2">
      <c r="A75" s="127" t="s">
        <v>40</v>
      </c>
      <c r="B75" s="110" t="s">
        <v>34</v>
      </c>
      <c r="C75" s="110" t="s">
        <v>33</v>
      </c>
      <c r="D75" s="129" t="s">
        <v>791</v>
      </c>
      <c r="E75" s="109">
        <v>253</v>
      </c>
      <c r="F75" s="133" t="s">
        <v>791</v>
      </c>
      <c r="G75" s="132" t="s">
        <v>790</v>
      </c>
      <c r="H75" s="131" t="s">
        <v>789</v>
      </c>
      <c r="I75" s="130" t="s">
        <v>788</v>
      </c>
      <c r="J75" s="120" t="s">
        <v>36</v>
      </c>
      <c r="K75" s="110" t="s">
        <v>3664</v>
      </c>
      <c r="L75" s="110">
        <v>13</v>
      </c>
      <c r="M75" s="110" t="s">
        <v>3658</v>
      </c>
      <c r="N75" s="110">
        <v>419</v>
      </c>
      <c r="O75" s="110" t="s">
        <v>3659</v>
      </c>
      <c r="P75" s="114">
        <v>0</v>
      </c>
      <c r="Q75" s="114">
        <v>0</v>
      </c>
      <c r="R75" s="114">
        <v>0</v>
      </c>
      <c r="S75" s="114">
        <v>0</v>
      </c>
      <c r="T75" s="114">
        <v>0</v>
      </c>
      <c r="U75" s="114">
        <v>0</v>
      </c>
      <c r="V75" s="114">
        <v>0</v>
      </c>
      <c r="W75" s="114">
        <v>0</v>
      </c>
      <c r="X75" s="114">
        <v>0</v>
      </c>
      <c r="Y75" s="114">
        <v>0</v>
      </c>
      <c r="Z75" s="114">
        <v>1.5888525527569775</v>
      </c>
      <c r="AA75" s="114">
        <v>1.5888525527569775</v>
      </c>
      <c r="AB75" s="114">
        <v>1.5888525527569775</v>
      </c>
      <c r="AC75" s="114">
        <v>1.9721023825731792</v>
      </c>
      <c r="AD75" s="114">
        <v>1.5975474472430224</v>
      </c>
      <c r="AE75" s="114">
        <v>1.5975474472430224</v>
      </c>
      <c r="AF75" s="114">
        <v>1.5975474472430224</v>
      </c>
      <c r="AG75" s="114">
        <v>0</v>
      </c>
      <c r="AH75" s="114">
        <v>0</v>
      </c>
      <c r="AI75" s="114">
        <v>0</v>
      </c>
      <c r="AJ75" s="114">
        <v>0</v>
      </c>
      <c r="AK75" s="114">
        <v>0</v>
      </c>
      <c r="AL75" s="114">
        <v>0</v>
      </c>
      <c r="AP75" s="110"/>
    </row>
    <row r="76" spans="1:42" x14ac:dyDescent="0.2">
      <c r="A76" s="127" t="s">
        <v>40</v>
      </c>
      <c r="B76" s="110" t="s">
        <v>34</v>
      </c>
      <c r="C76" s="110" t="s">
        <v>33</v>
      </c>
      <c r="D76" s="129" t="s">
        <v>787</v>
      </c>
      <c r="E76" s="109">
        <v>642</v>
      </c>
      <c r="F76" s="133" t="s">
        <v>786</v>
      </c>
      <c r="G76" s="132" t="s">
        <v>785</v>
      </c>
      <c r="H76" s="131" t="s">
        <v>784</v>
      </c>
      <c r="I76" s="130" t="s">
        <v>783</v>
      </c>
      <c r="J76" s="120" t="s">
        <v>36</v>
      </c>
      <c r="K76" s="110" t="s">
        <v>3655</v>
      </c>
      <c r="L76" s="110">
        <v>17</v>
      </c>
      <c r="M76" s="110" t="s">
        <v>3656</v>
      </c>
      <c r="N76" s="110">
        <v>202</v>
      </c>
      <c r="O76" s="110" t="s">
        <v>3652</v>
      </c>
      <c r="P76" s="114">
        <v>0</v>
      </c>
      <c r="Q76" s="114">
        <v>0</v>
      </c>
      <c r="R76" s="114">
        <v>0</v>
      </c>
      <c r="S76" s="114">
        <v>0</v>
      </c>
      <c r="T76" s="114">
        <v>0</v>
      </c>
      <c r="U76" s="114">
        <v>0</v>
      </c>
      <c r="V76" s="114">
        <v>0</v>
      </c>
      <c r="W76" s="114">
        <v>0</v>
      </c>
      <c r="X76" s="114">
        <v>0</v>
      </c>
      <c r="Y76" s="114">
        <v>0</v>
      </c>
      <c r="Z76" s="114">
        <v>0</v>
      </c>
      <c r="AA76" s="114">
        <v>0</v>
      </c>
      <c r="AB76" s="114">
        <v>0</v>
      </c>
      <c r="AC76" s="114">
        <v>0</v>
      </c>
      <c r="AD76" s="114">
        <v>0</v>
      </c>
      <c r="AE76" s="114">
        <v>0</v>
      </c>
      <c r="AF76" s="114">
        <v>0</v>
      </c>
      <c r="AG76" s="114">
        <v>0</v>
      </c>
      <c r="AH76" s="114">
        <v>0</v>
      </c>
      <c r="AI76" s="114">
        <v>0</v>
      </c>
      <c r="AJ76" s="114">
        <v>0</v>
      </c>
      <c r="AK76" s="114">
        <v>0</v>
      </c>
      <c r="AL76" s="114">
        <v>0</v>
      </c>
      <c r="AP76" s="110"/>
    </row>
    <row r="77" spans="1:42" x14ac:dyDescent="0.2">
      <c r="A77" s="127" t="s">
        <v>40</v>
      </c>
      <c r="B77" s="110" t="s">
        <v>34</v>
      </c>
      <c r="C77" s="110" t="s">
        <v>33</v>
      </c>
      <c r="D77" s="129" t="s">
        <v>782</v>
      </c>
      <c r="E77" s="109">
        <v>643</v>
      </c>
      <c r="F77" s="133" t="s">
        <v>781</v>
      </c>
      <c r="G77" s="132" t="s">
        <v>780</v>
      </c>
      <c r="H77" s="131" t="s">
        <v>779</v>
      </c>
      <c r="I77" s="130" t="s">
        <v>778</v>
      </c>
      <c r="J77" s="120" t="s">
        <v>36</v>
      </c>
      <c r="K77" s="110" t="s">
        <v>3668</v>
      </c>
      <c r="L77" s="110">
        <v>14</v>
      </c>
      <c r="M77" s="110" t="s">
        <v>3656</v>
      </c>
      <c r="N77" s="110">
        <v>202</v>
      </c>
      <c r="O77" s="110" t="s">
        <v>3652</v>
      </c>
      <c r="P77" s="114">
        <v>0</v>
      </c>
      <c r="Q77" s="114">
        <v>0</v>
      </c>
      <c r="R77" s="114">
        <v>0</v>
      </c>
      <c r="S77" s="114">
        <v>0</v>
      </c>
      <c r="T77" s="114">
        <v>0</v>
      </c>
      <c r="U77" s="114">
        <v>0</v>
      </c>
      <c r="V77" s="114">
        <v>0</v>
      </c>
      <c r="W77" s="114">
        <v>0</v>
      </c>
      <c r="X77" s="114">
        <v>0</v>
      </c>
      <c r="Y77" s="114">
        <v>0</v>
      </c>
      <c r="Z77" s="114">
        <v>0</v>
      </c>
      <c r="AA77" s="114">
        <v>0.38744288631722262</v>
      </c>
      <c r="AB77" s="114">
        <v>1.2795109598366237</v>
      </c>
      <c r="AC77" s="114">
        <v>3.3670535057862496</v>
      </c>
      <c r="AD77" s="114">
        <v>4.561755752212389</v>
      </c>
      <c r="AE77" s="114">
        <v>4.7353432266848197</v>
      </c>
      <c r="AF77" s="114">
        <v>5.4785255275697757</v>
      </c>
      <c r="AG77" s="114">
        <v>0</v>
      </c>
      <c r="AH77" s="114">
        <v>0</v>
      </c>
      <c r="AI77" s="114">
        <v>0</v>
      </c>
      <c r="AJ77" s="114">
        <v>0</v>
      </c>
      <c r="AK77" s="114">
        <v>0</v>
      </c>
      <c r="AL77" s="114">
        <v>0</v>
      </c>
      <c r="AP77" s="110"/>
    </row>
    <row r="78" spans="1:42" x14ac:dyDescent="0.2">
      <c r="A78" s="127" t="s">
        <v>40</v>
      </c>
      <c r="B78" s="110" t="s">
        <v>34</v>
      </c>
      <c r="C78" s="110" t="s">
        <v>33</v>
      </c>
      <c r="D78" s="129" t="s">
        <v>777</v>
      </c>
      <c r="E78" s="109">
        <v>939</v>
      </c>
      <c r="F78" s="133" t="s">
        <v>776</v>
      </c>
      <c r="G78" s="132" t="s">
        <v>775</v>
      </c>
      <c r="H78" s="131" t="s">
        <v>774</v>
      </c>
      <c r="I78" s="130" t="s">
        <v>773</v>
      </c>
      <c r="J78" s="120" t="s">
        <v>31</v>
      </c>
      <c r="K78" s="110" t="s">
        <v>36</v>
      </c>
      <c r="L78" s="110" t="s">
        <v>36</v>
      </c>
      <c r="M78" s="110" t="s">
        <v>3671</v>
      </c>
      <c r="N78" s="110">
        <v>154</v>
      </c>
      <c r="O78" s="110" t="s">
        <v>3650</v>
      </c>
      <c r="P78" s="114">
        <v>0</v>
      </c>
      <c r="Q78" s="114">
        <v>0</v>
      </c>
      <c r="R78" s="114">
        <v>0</v>
      </c>
      <c r="S78" s="114">
        <v>0</v>
      </c>
      <c r="T78" s="114">
        <v>0</v>
      </c>
      <c r="U78" s="114">
        <v>84.73376839929432</v>
      </c>
      <c r="V78" s="114">
        <v>75.145251595866469</v>
      </c>
      <c r="W78" s="114">
        <v>0</v>
      </c>
      <c r="X78" s="114">
        <v>0</v>
      </c>
      <c r="Y78" s="114">
        <v>0</v>
      </c>
      <c r="Z78" s="114">
        <v>0</v>
      </c>
      <c r="AA78" s="114">
        <v>0.38534377127297487</v>
      </c>
      <c r="AB78" s="114">
        <v>0.7353391422736556</v>
      </c>
      <c r="AC78" s="114">
        <v>2.7498954390742001</v>
      </c>
      <c r="AD78" s="114">
        <v>0.48568631722260047</v>
      </c>
      <c r="AE78" s="114">
        <v>1.573296936691627</v>
      </c>
      <c r="AF78" s="114">
        <v>3.8434829135466306</v>
      </c>
      <c r="AG78" s="114">
        <v>-6.4834157999999995</v>
      </c>
      <c r="AH78" s="114">
        <v>-2.2613750000000001</v>
      </c>
      <c r="AI78" s="114">
        <v>2.1018813999999999</v>
      </c>
      <c r="AJ78" s="114">
        <v>12.5581414</v>
      </c>
      <c r="AK78" s="114">
        <v>32.731007399999996</v>
      </c>
      <c r="AL78" s="114">
        <v>39.947369799999997</v>
      </c>
      <c r="AP78" s="110"/>
    </row>
    <row r="79" spans="1:42" x14ac:dyDescent="0.2">
      <c r="A79" s="127" t="s">
        <v>40</v>
      </c>
      <c r="B79" s="110" t="s">
        <v>34</v>
      </c>
      <c r="C79" s="110" t="s">
        <v>33</v>
      </c>
      <c r="D79" s="129" t="s">
        <v>772</v>
      </c>
      <c r="E79" s="109">
        <v>734</v>
      </c>
      <c r="F79" s="133" t="s">
        <v>771</v>
      </c>
      <c r="G79" s="132" t="s">
        <v>770</v>
      </c>
      <c r="H79" s="131" t="s">
        <v>769</v>
      </c>
      <c r="I79" s="130" t="s">
        <v>768</v>
      </c>
      <c r="J79" s="120" t="s">
        <v>36</v>
      </c>
      <c r="K79" s="110" t="s">
        <v>3667</v>
      </c>
      <c r="L79" s="110">
        <v>18</v>
      </c>
      <c r="M79" s="110" t="s">
        <v>3656</v>
      </c>
      <c r="N79" s="110">
        <v>202</v>
      </c>
      <c r="O79" s="110" t="s">
        <v>3652</v>
      </c>
      <c r="P79" s="114">
        <v>0</v>
      </c>
      <c r="Q79" s="114">
        <v>0</v>
      </c>
      <c r="R79" s="114">
        <v>0</v>
      </c>
      <c r="S79" s="114">
        <v>0</v>
      </c>
      <c r="T79" s="114">
        <v>0</v>
      </c>
      <c r="U79" s="114">
        <v>0</v>
      </c>
      <c r="V79" s="114">
        <v>0</v>
      </c>
      <c r="W79" s="114">
        <v>0</v>
      </c>
      <c r="X79" s="114">
        <v>0</v>
      </c>
      <c r="Y79" s="114">
        <v>0</v>
      </c>
      <c r="Z79" s="114">
        <v>0</v>
      </c>
      <c r="AA79" s="114">
        <v>0</v>
      </c>
      <c r="AB79" s="114">
        <v>0</v>
      </c>
      <c r="AC79" s="114">
        <v>0</v>
      </c>
      <c r="AD79" s="114">
        <v>0</v>
      </c>
      <c r="AE79" s="114">
        <v>0</v>
      </c>
      <c r="AF79" s="114">
        <v>0</v>
      </c>
      <c r="AG79" s="114">
        <v>0</v>
      </c>
      <c r="AH79" s="114">
        <v>0</v>
      </c>
      <c r="AI79" s="114">
        <v>0</v>
      </c>
      <c r="AJ79" s="114">
        <v>0</v>
      </c>
      <c r="AK79" s="114">
        <v>0</v>
      </c>
      <c r="AL79" s="114">
        <v>0</v>
      </c>
      <c r="AP79" s="110"/>
    </row>
    <row r="80" spans="1:42" x14ac:dyDescent="0.2">
      <c r="A80" s="127" t="s">
        <v>40</v>
      </c>
      <c r="B80" s="110" t="s">
        <v>34</v>
      </c>
      <c r="C80" s="110" t="s">
        <v>33</v>
      </c>
      <c r="D80" s="129" t="s">
        <v>767</v>
      </c>
      <c r="E80" s="109">
        <v>644</v>
      </c>
      <c r="F80" s="133" t="s">
        <v>766</v>
      </c>
      <c r="G80" s="132" t="s">
        <v>765</v>
      </c>
      <c r="H80" s="131" t="s">
        <v>764</v>
      </c>
      <c r="I80" s="130" t="s">
        <v>763</v>
      </c>
      <c r="J80" s="120" t="s">
        <v>36</v>
      </c>
      <c r="K80" s="110" t="s">
        <v>3668</v>
      </c>
      <c r="L80" s="110">
        <v>14</v>
      </c>
      <c r="M80" s="110" t="s">
        <v>3656</v>
      </c>
      <c r="N80" s="110">
        <v>202</v>
      </c>
      <c r="O80" s="110" t="s">
        <v>3652</v>
      </c>
      <c r="P80" s="114">
        <v>0</v>
      </c>
      <c r="Q80" s="114">
        <v>0</v>
      </c>
      <c r="R80" s="114">
        <v>0</v>
      </c>
      <c r="S80" s="114">
        <v>0</v>
      </c>
      <c r="T80" s="114">
        <v>0</v>
      </c>
      <c r="U80" s="114">
        <v>0</v>
      </c>
      <c r="V80" s="114">
        <v>0</v>
      </c>
      <c r="W80" s="114">
        <v>0</v>
      </c>
      <c r="X80" s="114">
        <v>22.05582028590878</v>
      </c>
      <c r="Y80" s="114">
        <v>0</v>
      </c>
      <c r="Z80" s="114">
        <v>0</v>
      </c>
      <c r="AA80" s="114">
        <v>7.4157326072157925</v>
      </c>
      <c r="AB80" s="114">
        <v>10.932350442477876</v>
      </c>
      <c r="AC80" s="114">
        <v>18.084752076242342</v>
      </c>
      <c r="AD80" s="114">
        <v>16.537575221238939</v>
      </c>
      <c r="AE80" s="114">
        <v>17.050170183798503</v>
      </c>
      <c r="AF80" s="114">
        <v>13.356750987066032</v>
      </c>
      <c r="AG80" s="114">
        <v>0</v>
      </c>
      <c r="AH80" s="114">
        <v>0</v>
      </c>
      <c r="AI80" s="114">
        <v>0</v>
      </c>
      <c r="AJ80" s="114">
        <v>0</v>
      </c>
      <c r="AK80" s="114">
        <v>0</v>
      </c>
      <c r="AL80" s="114">
        <v>0</v>
      </c>
      <c r="AP80" s="110"/>
    </row>
    <row r="81" spans="1:42" x14ac:dyDescent="0.2">
      <c r="A81" s="127" t="s">
        <v>40</v>
      </c>
      <c r="B81" s="110" t="s">
        <v>34</v>
      </c>
      <c r="C81" s="110" t="s">
        <v>33</v>
      </c>
      <c r="D81" s="129" t="s">
        <v>762</v>
      </c>
      <c r="E81" s="109">
        <v>323</v>
      </c>
      <c r="F81" s="133" t="s">
        <v>762</v>
      </c>
      <c r="G81" s="132" t="s">
        <v>761</v>
      </c>
      <c r="H81" s="131" t="s">
        <v>760</v>
      </c>
      <c r="I81" s="130" t="s">
        <v>759</v>
      </c>
      <c r="J81" s="120" t="s">
        <v>36</v>
      </c>
      <c r="K81" s="110" t="s">
        <v>3660</v>
      </c>
      <c r="L81" s="110">
        <v>5</v>
      </c>
      <c r="M81" s="110" t="s">
        <v>3658</v>
      </c>
      <c r="N81" s="110">
        <v>419</v>
      </c>
      <c r="O81" s="110" t="s">
        <v>3659</v>
      </c>
      <c r="P81" s="114">
        <v>0</v>
      </c>
      <c r="Q81" s="114">
        <v>0</v>
      </c>
      <c r="R81" s="114">
        <v>0</v>
      </c>
      <c r="S81" s="114">
        <v>0</v>
      </c>
      <c r="T81" s="114">
        <v>0</v>
      </c>
      <c r="U81" s="114">
        <v>0</v>
      </c>
      <c r="V81" s="114">
        <v>0</v>
      </c>
      <c r="W81" s="114">
        <v>0</v>
      </c>
      <c r="X81" s="114">
        <v>0</v>
      </c>
      <c r="Y81" s="114">
        <v>0</v>
      </c>
      <c r="Z81" s="114">
        <v>0</v>
      </c>
      <c r="AA81" s="114">
        <v>0</v>
      </c>
      <c r="AB81" s="114">
        <v>0</v>
      </c>
      <c r="AC81" s="114">
        <v>0</v>
      </c>
      <c r="AD81" s="114">
        <v>0</v>
      </c>
      <c r="AE81" s="114">
        <v>0</v>
      </c>
      <c r="AF81" s="114">
        <v>0</v>
      </c>
      <c r="AG81" s="114">
        <v>0</v>
      </c>
      <c r="AH81" s="114">
        <v>0</v>
      </c>
      <c r="AI81" s="114">
        <v>0</v>
      </c>
      <c r="AJ81" s="114">
        <v>0</v>
      </c>
      <c r="AK81" s="114">
        <v>0</v>
      </c>
      <c r="AL81" s="114">
        <v>0</v>
      </c>
      <c r="AP81" s="110"/>
    </row>
    <row r="82" spans="1:42" x14ac:dyDescent="0.2">
      <c r="A82" s="127" t="s">
        <v>40</v>
      </c>
      <c r="B82" s="110" t="s">
        <v>34</v>
      </c>
      <c r="C82" s="110" t="s">
        <v>33</v>
      </c>
      <c r="D82" s="129" t="s">
        <v>758</v>
      </c>
      <c r="E82" s="109">
        <v>816</v>
      </c>
      <c r="F82" s="133" t="s">
        <v>758</v>
      </c>
      <c r="G82" s="132" t="s">
        <v>757</v>
      </c>
      <c r="H82" s="131" t="s">
        <v>756</v>
      </c>
      <c r="I82" s="130" t="s">
        <v>755</v>
      </c>
      <c r="J82" s="120" t="s">
        <v>36</v>
      </c>
      <c r="K82" s="110" t="s">
        <v>36</v>
      </c>
      <c r="L82" s="110" t="s">
        <v>36</v>
      </c>
      <c r="M82" s="110" t="s">
        <v>3671</v>
      </c>
      <c r="N82" s="110">
        <v>154</v>
      </c>
      <c r="O82" s="110" t="s">
        <v>3650</v>
      </c>
      <c r="P82" s="114">
        <v>0</v>
      </c>
      <c r="Q82" s="114">
        <v>0</v>
      </c>
      <c r="R82" s="114">
        <v>0</v>
      </c>
      <c r="S82" s="114">
        <v>0</v>
      </c>
      <c r="T82" s="114">
        <v>0</v>
      </c>
      <c r="U82" s="114">
        <v>0</v>
      </c>
      <c r="V82" s="114">
        <v>0</v>
      </c>
      <c r="W82" s="114">
        <v>0</v>
      </c>
      <c r="X82" s="114">
        <v>0</v>
      </c>
      <c r="Y82" s="114">
        <v>0</v>
      </c>
      <c r="Z82" s="114">
        <v>0</v>
      </c>
      <c r="AA82" s="114">
        <v>0</v>
      </c>
      <c r="AB82" s="114">
        <v>0</v>
      </c>
      <c r="AC82" s="114">
        <v>0</v>
      </c>
      <c r="AD82" s="114">
        <v>0</v>
      </c>
      <c r="AE82" s="114">
        <v>0</v>
      </c>
      <c r="AF82" s="114">
        <v>0</v>
      </c>
      <c r="AG82" s="114">
        <v>0</v>
      </c>
      <c r="AH82" s="114">
        <v>0</v>
      </c>
      <c r="AI82" s="114">
        <v>0</v>
      </c>
      <c r="AJ82" s="114">
        <v>0</v>
      </c>
      <c r="AK82" s="114">
        <v>0</v>
      </c>
      <c r="AL82" s="114">
        <v>0</v>
      </c>
      <c r="AP82" s="110"/>
    </row>
    <row r="83" spans="1:42" x14ac:dyDescent="0.2">
      <c r="A83" s="127" t="s">
        <v>40</v>
      </c>
      <c r="B83" s="110" t="s">
        <v>34</v>
      </c>
      <c r="C83" s="110" t="s">
        <v>33</v>
      </c>
      <c r="D83" s="129" t="s">
        <v>754</v>
      </c>
      <c r="E83" s="109">
        <v>819</v>
      </c>
      <c r="F83" s="133" t="s">
        <v>753</v>
      </c>
      <c r="G83" s="132" t="s">
        <v>752</v>
      </c>
      <c r="H83" s="131" t="s">
        <v>751</v>
      </c>
      <c r="I83" s="130" t="s">
        <v>750</v>
      </c>
      <c r="J83" s="120" t="s">
        <v>36</v>
      </c>
      <c r="K83" s="110" t="s">
        <v>36</v>
      </c>
      <c r="L83" s="110" t="s">
        <v>36</v>
      </c>
      <c r="M83" s="110" t="s">
        <v>3672</v>
      </c>
      <c r="N83" s="110">
        <v>54</v>
      </c>
      <c r="O83" s="110" t="s">
        <v>3654</v>
      </c>
      <c r="P83" s="114">
        <v>0</v>
      </c>
      <c r="Q83" s="114">
        <v>0</v>
      </c>
      <c r="R83" s="114">
        <v>0</v>
      </c>
      <c r="S83" s="114">
        <v>0</v>
      </c>
      <c r="T83" s="114">
        <v>0</v>
      </c>
      <c r="U83" s="114">
        <v>0</v>
      </c>
      <c r="V83" s="114">
        <v>0</v>
      </c>
      <c r="W83" s="114">
        <v>0</v>
      </c>
      <c r="X83" s="114">
        <v>0</v>
      </c>
      <c r="Y83" s="114">
        <v>0</v>
      </c>
      <c r="Z83" s="114">
        <v>0</v>
      </c>
      <c r="AA83" s="114">
        <v>0</v>
      </c>
      <c r="AB83" s="114">
        <v>0</v>
      </c>
      <c r="AC83" s="114">
        <v>0</v>
      </c>
      <c r="AD83" s="114">
        <v>0</v>
      </c>
      <c r="AE83" s="114">
        <v>0</v>
      </c>
      <c r="AF83" s="114">
        <v>0</v>
      </c>
      <c r="AG83" s="114">
        <v>0</v>
      </c>
      <c r="AH83" s="114">
        <v>0</v>
      </c>
      <c r="AI83" s="114">
        <v>0</v>
      </c>
      <c r="AJ83" s="114">
        <v>0</v>
      </c>
      <c r="AK83" s="114">
        <v>0</v>
      </c>
      <c r="AL83" s="114">
        <v>0</v>
      </c>
      <c r="AP83" s="110"/>
    </row>
    <row r="84" spans="1:42" x14ac:dyDescent="0.2">
      <c r="A84" s="127" t="s">
        <v>40</v>
      </c>
      <c r="B84" s="110" t="s">
        <v>34</v>
      </c>
      <c r="C84" s="110" t="s">
        <v>33</v>
      </c>
      <c r="D84" s="129" t="s">
        <v>749</v>
      </c>
      <c r="E84" s="109">
        <v>172</v>
      </c>
      <c r="F84" s="133" t="s">
        <v>749</v>
      </c>
      <c r="G84" s="132" t="s">
        <v>748</v>
      </c>
      <c r="H84" s="131" t="s">
        <v>747</v>
      </c>
      <c r="I84" s="130" t="s">
        <v>746</v>
      </c>
      <c r="J84" s="120" t="s">
        <v>31</v>
      </c>
      <c r="K84" s="110" t="s">
        <v>36</v>
      </c>
      <c r="L84" s="110" t="s">
        <v>36</v>
      </c>
      <c r="M84" s="110" t="s">
        <v>3671</v>
      </c>
      <c r="N84" s="110">
        <v>154</v>
      </c>
      <c r="O84" s="110" t="s">
        <v>3650</v>
      </c>
      <c r="P84" s="114">
        <v>0</v>
      </c>
      <c r="Q84" s="114">
        <v>558.74291656752064</v>
      </c>
      <c r="R84" s="114">
        <v>1296.1925915671975</v>
      </c>
      <c r="S84" s="114">
        <v>769.16664772167542</v>
      </c>
      <c r="T84" s="114">
        <v>1717.6092404925357</v>
      </c>
      <c r="U84" s="114">
        <v>1824.996195466884</v>
      </c>
      <c r="V84" s="114">
        <v>2462.7914358074072</v>
      </c>
      <c r="W84" s="114">
        <v>5.9591773995915593</v>
      </c>
      <c r="X84" s="114">
        <v>6.0452405718175628</v>
      </c>
      <c r="Y84" s="114">
        <v>130.26307665078286</v>
      </c>
      <c r="Z84" s="114">
        <v>193.19825867937374</v>
      </c>
      <c r="AA84" s="114">
        <v>-67.66336718856364</v>
      </c>
      <c r="AB84" s="114">
        <v>8.1226317222600404</v>
      </c>
      <c r="AC84" s="114">
        <v>20.742262491490813</v>
      </c>
      <c r="AD84" s="114">
        <v>14.944862899931927</v>
      </c>
      <c r="AE84" s="114">
        <v>25.128020966643977</v>
      </c>
      <c r="AF84" s="114">
        <v>61.087349217154532</v>
      </c>
      <c r="AG84" s="114">
        <v>64.762200000000007</v>
      </c>
      <c r="AH84" s="114">
        <v>108.77500000000001</v>
      </c>
      <c r="AI84" s="114">
        <v>51.676400000000001</v>
      </c>
      <c r="AJ84" s="114">
        <v>-17.179400000000001</v>
      </c>
      <c r="AK84" s="114">
        <v>70.221199999999996</v>
      </c>
      <c r="AL84" s="114">
        <v>-25.598400000000002</v>
      </c>
      <c r="AP84" s="110"/>
    </row>
    <row r="85" spans="1:42" x14ac:dyDescent="0.2">
      <c r="A85" s="127" t="s">
        <v>40</v>
      </c>
      <c r="B85" s="110" t="s">
        <v>34</v>
      </c>
      <c r="C85" s="110" t="s">
        <v>33</v>
      </c>
      <c r="D85" s="129" t="s">
        <v>745</v>
      </c>
      <c r="E85" s="109">
        <v>132</v>
      </c>
      <c r="F85" s="133" t="s">
        <v>745</v>
      </c>
      <c r="G85" s="132" t="s">
        <v>744</v>
      </c>
      <c r="H85" s="131" t="s">
        <v>743</v>
      </c>
      <c r="I85" s="130" t="s">
        <v>742</v>
      </c>
      <c r="J85" s="120" t="s">
        <v>31</v>
      </c>
      <c r="K85" s="110" t="s">
        <v>36</v>
      </c>
      <c r="L85" s="110" t="s">
        <v>36</v>
      </c>
      <c r="M85" s="110" t="s">
        <v>3662</v>
      </c>
      <c r="N85" s="110">
        <v>155</v>
      </c>
      <c r="O85" s="110" t="s">
        <v>3650</v>
      </c>
      <c r="P85" s="114">
        <v>0</v>
      </c>
      <c r="Q85" s="114">
        <v>195.64815059619809</v>
      </c>
      <c r="R85" s="114">
        <v>220.22689662549473</v>
      </c>
      <c r="S85" s="114">
        <v>329.64284902357514</v>
      </c>
      <c r="T85" s="114">
        <v>330.99051977770512</v>
      </c>
      <c r="U85" s="114">
        <v>488.39587907129282</v>
      </c>
      <c r="V85" s="114">
        <v>792.83446222249142</v>
      </c>
      <c r="W85" s="114">
        <v>166.9128634445201</v>
      </c>
      <c r="X85" s="114">
        <v>811.85911912865902</v>
      </c>
      <c r="Y85" s="114">
        <v>1190.067470388019</v>
      </c>
      <c r="Z85" s="114">
        <v>1308.8850918992512</v>
      </c>
      <c r="AA85" s="114">
        <v>3653.0147659632407</v>
      </c>
      <c r="AB85" s="114">
        <v>4278.3692402995239</v>
      </c>
      <c r="AC85" s="114">
        <v>5089.1859441797142</v>
      </c>
      <c r="AD85" s="114">
        <v>5643.0742608577257</v>
      </c>
      <c r="AE85" s="114">
        <v>5649.4164383934649</v>
      </c>
      <c r="AF85" s="114">
        <v>4854.1076299523484</v>
      </c>
      <c r="AG85" s="114">
        <v>873.44234270000004</v>
      </c>
      <c r="AH85" s="114">
        <v>1640.6474760000001</v>
      </c>
      <c r="AI85" s="114">
        <v>4146.9008780000004</v>
      </c>
      <c r="AJ85" s="114">
        <v>6374.3451809999997</v>
      </c>
      <c r="AK85" s="114">
        <v>6239.4597620000004</v>
      </c>
      <c r="AL85" s="114">
        <v>6156.2438199999997</v>
      </c>
      <c r="AP85" s="110"/>
    </row>
    <row r="86" spans="1:42" x14ac:dyDescent="0.2">
      <c r="A86" s="127" t="s">
        <v>40</v>
      </c>
      <c r="B86" s="110" t="s">
        <v>34</v>
      </c>
      <c r="C86" s="110" t="s">
        <v>33</v>
      </c>
      <c r="D86" s="129" t="s">
        <v>741</v>
      </c>
      <c r="E86" s="109">
        <v>887</v>
      </c>
      <c r="F86" s="133" t="s">
        <v>741</v>
      </c>
      <c r="G86" s="132" t="s">
        <v>740</v>
      </c>
      <c r="H86" s="131" t="s">
        <v>739</v>
      </c>
      <c r="I86" s="130" t="s">
        <v>738</v>
      </c>
      <c r="J86" s="120" t="s">
        <v>36</v>
      </c>
      <c r="K86" s="110" t="s">
        <v>36</v>
      </c>
      <c r="L86" s="110" t="s">
        <v>36</v>
      </c>
      <c r="M86" s="110" t="s">
        <v>3653</v>
      </c>
      <c r="N86" s="110">
        <v>61</v>
      </c>
      <c r="O86" s="110" t="s">
        <v>3654</v>
      </c>
      <c r="P86" s="114">
        <v>0</v>
      </c>
      <c r="Q86" s="114">
        <v>0</v>
      </c>
      <c r="R86" s="114">
        <v>0</v>
      </c>
      <c r="S86" s="114">
        <v>0</v>
      </c>
      <c r="T86" s="114">
        <v>0</v>
      </c>
      <c r="U86" s="114">
        <v>0</v>
      </c>
      <c r="V86" s="114">
        <v>0</v>
      </c>
      <c r="W86" s="114">
        <v>0</v>
      </c>
      <c r="X86" s="114">
        <v>0</v>
      </c>
      <c r="Y86" s="114">
        <v>0</v>
      </c>
      <c r="Z86" s="114">
        <v>0</v>
      </c>
      <c r="AA86" s="114">
        <v>0</v>
      </c>
      <c r="AB86" s="114">
        <v>0</v>
      </c>
      <c r="AC86" s="114">
        <v>0</v>
      </c>
      <c r="AD86" s="114">
        <v>0</v>
      </c>
      <c r="AE86" s="114">
        <v>3.0284261402314501</v>
      </c>
      <c r="AF86" s="114">
        <v>3.0284261402314501</v>
      </c>
      <c r="AG86" s="114">
        <v>0</v>
      </c>
      <c r="AH86" s="114">
        <v>0</v>
      </c>
      <c r="AI86" s="114">
        <v>0</v>
      </c>
      <c r="AJ86" s="114">
        <v>0</v>
      </c>
      <c r="AK86" s="114">
        <v>0</v>
      </c>
      <c r="AL86" s="114">
        <v>0</v>
      </c>
      <c r="AP86" s="110"/>
    </row>
    <row r="87" spans="1:42" x14ac:dyDescent="0.2">
      <c r="A87" s="127" t="s">
        <v>40</v>
      </c>
      <c r="B87" s="110" t="s">
        <v>34</v>
      </c>
      <c r="C87" s="110" t="s">
        <v>33</v>
      </c>
      <c r="D87" s="129" t="s">
        <v>737</v>
      </c>
      <c r="E87" s="109">
        <v>876</v>
      </c>
      <c r="F87" s="133" t="s">
        <v>737</v>
      </c>
      <c r="G87" s="132" t="s">
        <v>736</v>
      </c>
      <c r="H87" s="131" t="s">
        <v>735</v>
      </c>
      <c r="I87" s="130" t="s">
        <v>734</v>
      </c>
      <c r="J87" s="120" t="s">
        <v>36</v>
      </c>
      <c r="K87" s="110" t="s">
        <v>3668</v>
      </c>
      <c r="L87" s="110">
        <v>14</v>
      </c>
      <c r="M87" s="110" t="s">
        <v>3656</v>
      </c>
      <c r="N87" s="110">
        <v>202</v>
      </c>
      <c r="O87" s="110" t="s">
        <v>3652</v>
      </c>
      <c r="P87" s="114">
        <v>0</v>
      </c>
      <c r="Q87" s="114">
        <v>0</v>
      </c>
      <c r="R87" s="114">
        <v>0</v>
      </c>
      <c r="S87" s="114">
        <v>0</v>
      </c>
      <c r="T87" s="114">
        <v>0</v>
      </c>
      <c r="U87" s="114">
        <v>0</v>
      </c>
      <c r="V87" s="114">
        <v>0</v>
      </c>
      <c r="W87" s="114">
        <v>0</v>
      </c>
      <c r="X87" s="114">
        <v>0</v>
      </c>
      <c r="Y87" s="114">
        <v>0</v>
      </c>
      <c r="Z87" s="114">
        <v>0</v>
      </c>
      <c r="AA87" s="114">
        <v>0</v>
      </c>
      <c r="AB87" s="114">
        <v>0</v>
      </c>
      <c r="AC87" s="114">
        <v>0</v>
      </c>
      <c r="AD87" s="114">
        <v>0</v>
      </c>
      <c r="AE87" s="114">
        <v>0</v>
      </c>
      <c r="AF87" s="114">
        <v>0</v>
      </c>
      <c r="AG87" s="114">
        <v>0</v>
      </c>
      <c r="AH87" s="114">
        <v>0</v>
      </c>
      <c r="AI87" s="114">
        <v>0</v>
      </c>
      <c r="AJ87" s="114">
        <v>0</v>
      </c>
      <c r="AK87" s="114">
        <v>0</v>
      </c>
      <c r="AL87" s="114">
        <v>0</v>
      </c>
      <c r="AP87" s="110"/>
    </row>
    <row r="88" spans="1:42" x14ac:dyDescent="0.2">
      <c r="A88" s="127" t="s">
        <v>40</v>
      </c>
      <c r="B88" s="110" t="s">
        <v>34</v>
      </c>
      <c r="C88" s="110" t="s">
        <v>33</v>
      </c>
      <c r="D88" s="129" t="s">
        <v>733</v>
      </c>
      <c r="E88" s="109">
        <v>646</v>
      </c>
      <c r="F88" s="133" t="s">
        <v>733</v>
      </c>
      <c r="G88" s="132" t="s">
        <v>732</v>
      </c>
      <c r="H88" s="131" t="s">
        <v>731</v>
      </c>
      <c r="I88" s="130" t="s">
        <v>730</v>
      </c>
      <c r="J88" s="120" t="s">
        <v>36</v>
      </c>
      <c r="K88" s="110" t="s">
        <v>3655</v>
      </c>
      <c r="L88" s="110">
        <v>17</v>
      </c>
      <c r="M88" s="110" t="s">
        <v>3656</v>
      </c>
      <c r="N88" s="110">
        <v>202</v>
      </c>
      <c r="O88" s="110" t="s">
        <v>3652</v>
      </c>
      <c r="P88" s="114">
        <v>0</v>
      </c>
      <c r="Q88" s="114">
        <v>0</v>
      </c>
      <c r="R88" s="114">
        <v>0</v>
      </c>
      <c r="S88" s="114">
        <v>0</v>
      </c>
      <c r="T88" s="114">
        <v>0</v>
      </c>
      <c r="U88" s="114">
        <v>0</v>
      </c>
      <c r="V88" s="114">
        <v>0</v>
      </c>
      <c r="W88" s="114">
        <v>0</v>
      </c>
      <c r="X88" s="114">
        <v>0</v>
      </c>
      <c r="Y88" s="114">
        <v>0</v>
      </c>
      <c r="Z88" s="114">
        <v>9.8508857726344452</v>
      </c>
      <c r="AA88" s="114">
        <v>9.5331150442477881</v>
      </c>
      <c r="AB88" s="114">
        <v>7.9442627637848879</v>
      </c>
      <c r="AC88" s="114">
        <v>8.1893274336283195</v>
      </c>
      <c r="AD88" s="114">
        <v>8.3719618788291363</v>
      </c>
      <c r="AE88" s="114">
        <v>8.4808795098706611</v>
      </c>
      <c r="AF88" s="114">
        <v>8.4808795098706611</v>
      </c>
      <c r="AG88" s="114">
        <v>0</v>
      </c>
      <c r="AH88" s="114">
        <v>0</v>
      </c>
      <c r="AI88" s="114">
        <v>0</v>
      </c>
      <c r="AJ88" s="114">
        <v>0</v>
      </c>
      <c r="AK88" s="114">
        <v>0</v>
      </c>
      <c r="AL88" s="114">
        <v>0</v>
      </c>
      <c r="AP88" s="110"/>
    </row>
    <row r="89" spans="1:42" x14ac:dyDescent="0.2">
      <c r="A89" s="127" t="s">
        <v>40</v>
      </c>
      <c r="B89" s="110" t="s">
        <v>34</v>
      </c>
      <c r="C89" s="110" t="s">
        <v>33</v>
      </c>
      <c r="D89" s="129" t="s">
        <v>729</v>
      </c>
      <c r="E89" s="109">
        <v>648</v>
      </c>
      <c r="F89" s="133" t="s">
        <v>728</v>
      </c>
      <c r="G89" s="132" t="s">
        <v>727</v>
      </c>
      <c r="H89" s="131" t="s">
        <v>726</v>
      </c>
      <c r="I89" s="130" t="s">
        <v>725</v>
      </c>
      <c r="J89" s="120" t="s">
        <v>36</v>
      </c>
      <c r="K89" s="110" t="s">
        <v>3665</v>
      </c>
      <c r="L89" s="110">
        <v>11</v>
      </c>
      <c r="M89" s="110" t="s">
        <v>3656</v>
      </c>
      <c r="N89" s="110">
        <v>202</v>
      </c>
      <c r="O89" s="110" t="s">
        <v>3652</v>
      </c>
      <c r="P89" s="114">
        <v>0</v>
      </c>
      <c r="Q89" s="114">
        <v>0</v>
      </c>
      <c r="R89" s="114">
        <v>0</v>
      </c>
      <c r="S89" s="114">
        <v>0</v>
      </c>
      <c r="T89" s="114">
        <v>0</v>
      </c>
      <c r="U89" s="114">
        <v>0</v>
      </c>
      <c r="V89" s="114">
        <v>0</v>
      </c>
      <c r="W89" s="114">
        <v>0</v>
      </c>
      <c r="X89" s="114">
        <v>0</v>
      </c>
      <c r="Y89" s="114">
        <v>0</v>
      </c>
      <c r="Z89" s="114">
        <v>0</v>
      </c>
      <c r="AA89" s="114">
        <v>0</v>
      </c>
      <c r="AB89" s="114">
        <v>0</v>
      </c>
      <c r="AC89" s="114">
        <v>0</v>
      </c>
      <c r="AD89" s="114">
        <v>0</v>
      </c>
      <c r="AE89" s="114">
        <v>0</v>
      </c>
      <c r="AF89" s="114">
        <v>0</v>
      </c>
      <c r="AG89" s="114">
        <v>0</v>
      </c>
      <c r="AH89" s="114">
        <v>0</v>
      </c>
      <c r="AI89" s="114">
        <v>0</v>
      </c>
      <c r="AJ89" s="114">
        <v>0</v>
      </c>
      <c r="AK89" s="114">
        <v>0</v>
      </c>
      <c r="AL89" s="114">
        <v>0</v>
      </c>
      <c r="AP89" s="110"/>
    </row>
    <row r="90" spans="1:42" x14ac:dyDescent="0.2">
      <c r="A90" s="127" t="s">
        <v>40</v>
      </c>
      <c r="B90" s="110" t="s">
        <v>34</v>
      </c>
      <c r="C90" s="110" t="s">
        <v>33</v>
      </c>
      <c r="D90" s="129" t="s">
        <v>724</v>
      </c>
      <c r="E90" s="109">
        <v>915</v>
      </c>
      <c r="F90" s="133" t="s">
        <v>724</v>
      </c>
      <c r="G90" s="132" t="s">
        <v>723</v>
      </c>
      <c r="H90" s="131" t="s">
        <v>722</v>
      </c>
      <c r="I90" s="130" t="s">
        <v>721</v>
      </c>
      <c r="J90" s="120" t="s">
        <v>36</v>
      </c>
      <c r="K90" s="110" t="s">
        <v>36</v>
      </c>
      <c r="L90" s="110" t="s">
        <v>36</v>
      </c>
      <c r="M90" s="110" t="s">
        <v>3646</v>
      </c>
      <c r="N90" s="110">
        <v>145</v>
      </c>
      <c r="O90" s="110" t="s">
        <v>3647</v>
      </c>
      <c r="P90" s="114">
        <v>0</v>
      </c>
      <c r="Q90" s="114">
        <v>0</v>
      </c>
      <c r="R90" s="114">
        <v>0</v>
      </c>
      <c r="S90" s="114">
        <v>0</v>
      </c>
      <c r="T90" s="114">
        <v>0</v>
      </c>
      <c r="U90" s="114">
        <v>0</v>
      </c>
      <c r="V90" s="114">
        <v>0</v>
      </c>
      <c r="W90" s="114">
        <v>0</v>
      </c>
      <c r="X90" s="114">
        <v>0</v>
      </c>
      <c r="Y90" s="114">
        <v>0</v>
      </c>
      <c r="Z90" s="114">
        <v>0</v>
      </c>
      <c r="AA90" s="114">
        <v>0.68743635125936009</v>
      </c>
      <c r="AB90" s="114">
        <v>1.8375488087134104</v>
      </c>
      <c r="AC90" s="114">
        <v>2.1709778080326751</v>
      </c>
      <c r="AD90" s="114">
        <v>4.5295948264125263</v>
      </c>
      <c r="AE90" s="114">
        <v>4.7233176310415246</v>
      </c>
      <c r="AF90" s="114">
        <v>4.6001998638529606</v>
      </c>
      <c r="AG90" s="114">
        <v>0</v>
      </c>
      <c r="AH90" s="114">
        <v>0</v>
      </c>
      <c r="AI90" s="114">
        <v>0</v>
      </c>
      <c r="AJ90" s="114">
        <v>0</v>
      </c>
      <c r="AK90" s="114">
        <v>0</v>
      </c>
      <c r="AL90" s="114">
        <v>0</v>
      </c>
      <c r="AP90" s="110"/>
    </row>
    <row r="91" spans="1:42" x14ac:dyDescent="0.2">
      <c r="A91" s="127" t="s">
        <v>40</v>
      </c>
      <c r="B91" s="110" t="s">
        <v>34</v>
      </c>
      <c r="C91" s="110" t="s">
        <v>33</v>
      </c>
      <c r="D91" s="129" t="s">
        <v>720</v>
      </c>
      <c r="E91" s="109">
        <v>134</v>
      </c>
      <c r="F91" s="133" t="s">
        <v>720</v>
      </c>
      <c r="G91" s="132" t="s">
        <v>719</v>
      </c>
      <c r="H91" s="131" t="s">
        <v>718</v>
      </c>
      <c r="I91" s="130" t="s">
        <v>717</v>
      </c>
      <c r="J91" s="120" t="s">
        <v>31</v>
      </c>
      <c r="K91" s="110" t="s">
        <v>36</v>
      </c>
      <c r="L91" s="110" t="s">
        <v>36</v>
      </c>
      <c r="M91" s="110" t="s">
        <v>3662</v>
      </c>
      <c r="N91" s="110">
        <v>155</v>
      </c>
      <c r="O91" s="110" t="s">
        <v>3650</v>
      </c>
      <c r="P91" s="114">
        <v>0</v>
      </c>
      <c r="Q91" s="114">
        <v>0</v>
      </c>
      <c r="R91" s="114">
        <v>0</v>
      </c>
      <c r="S91" s="114">
        <v>0</v>
      </c>
      <c r="T91" s="114">
        <v>0</v>
      </c>
      <c r="U91" s="114">
        <v>0</v>
      </c>
      <c r="V91" s="114">
        <v>0</v>
      </c>
      <c r="W91" s="114">
        <v>107.64177508509191</v>
      </c>
      <c r="X91" s="114">
        <v>230.89494132062629</v>
      </c>
      <c r="Y91" s="114">
        <v>343.66140095302927</v>
      </c>
      <c r="Z91" s="114">
        <v>542.19887515316543</v>
      </c>
      <c r="AA91" s="114">
        <v>1359.9048326752893</v>
      </c>
      <c r="AB91" s="114">
        <v>1422.21167678693</v>
      </c>
      <c r="AC91" s="114">
        <v>2153.2191754935329</v>
      </c>
      <c r="AD91" s="114">
        <v>3067.9692454731112</v>
      </c>
      <c r="AE91" s="114">
        <v>2900.0377380530972</v>
      </c>
      <c r="AF91" s="114">
        <v>2076.2984511912864</v>
      </c>
      <c r="AG91" s="114">
        <v>6430.4067400000004</v>
      </c>
      <c r="AH91" s="114">
        <v>6571.4984999999997</v>
      </c>
      <c r="AI91" s="114">
        <v>6687.1508400000002</v>
      </c>
      <c r="AJ91" s="114">
        <v>6407.9161999999997</v>
      </c>
      <c r="AK91" s="114">
        <v>5901.9786000000004</v>
      </c>
      <c r="AL91" s="114">
        <v>6250.2759999999998</v>
      </c>
      <c r="AP91" s="110"/>
    </row>
    <row r="92" spans="1:42" x14ac:dyDescent="0.2">
      <c r="A92" s="127" t="s">
        <v>40</v>
      </c>
      <c r="B92" s="110" t="s">
        <v>34</v>
      </c>
      <c r="C92" s="110" t="s">
        <v>33</v>
      </c>
      <c r="D92" s="129" t="s">
        <v>716</v>
      </c>
      <c r="E92" s="109">
        <v>652</v>
      </c>
      <c r="F92" s="133" t="s">
        <v>716</v>
      </c>
      <c r="G92" s="132" t="s">
        <v>715</v>
      </c>
      <c r="H92" s="131" t="s">
        <v>714</v>
      </c>
      <c r="I92" s="130" t="s">
        <v>713</v>
      </c>
      <c r="J92" s="120" t="s">
        <v>36</v>
      </c>
      <c r="K92" s="110" t="s">
        <v>3665</v>
      </c>
      <c r="L92" s="110">
        <v>11</v>
      </c>
      <c r="M92" s="110" t="s">
        <v>3656</v>
      </c>
      <c r="N92" s="110">
        <v>202</v>
      </c>
      <c r="O92" s="110" t="s">
        <v>3652</v>
      </c>
      <c r="P92" s="114">
        <v>0</v>
      </c>
      <c r="Q92" s="114">
        <v>0</v>
      </c>
      <c r="R92" s="114">
        <v>0</v>
      </c>
      <c r="S92" s="114">
        <v>0</v>
      </c>
      <c r="T92" s="114">
        <v>0</v>
      </c>
      <c r="U92" s="114">
        <v>0</v>
      </c>
      <c r="V92" s="114">
        <v>0</v>
      </c>
      <c r="W92" s="114">
        <v>0</v>
      </c>
      <c r="X92" s="114">
        <v>0</v>
      </c>
      <c r="Y92" s="114">
        <v>0</v>
      </c>
      <c r="Z92" s="114">
        <v>0</v>
      </c>
      <c r="AA92" s="114">
        <v>0.12935275697753573</v>
      </c>
      <c r="AB92" s="114">
        <v>0.25459496255956432</v>
      </c>
      <c r="AC92" s="114">
        <v>0.69889339686861807</v>
      </c>
      <c r="AD92" s="114">
        <v>4.1042423417290674</v>
      </c>
      <c r="AE92" s="114">
        <v>7.5595109598366239</v>
      </c>
      <c r="AF92" s="114">
        <v>9.4459030633083731</v>
      </c>
      <c r="AG92" s="114">
        <v>0</v>
      </c>
      <c r="AH92" s="114">
        <v>0</v>
      </c>
      <c r="AI92" s="114">
        <v>0</v>
      </c>
      <c r="AJ92" s="114">
        <v>0</v>
      </c>
      <c r="AK92" s="114">
        <v>0</v>
      </c>
      <c r="AL92" s="114">
        <v>0</v>
      </c>
      <c r="AP92" s="110"/>
    </row>
    <row r="93" spans="1:42" x14ac:dyDescent="0.2">
      <c r="A93" s="127" t="s">
        <v>40</v>
      </c>
      <c r="B93" s="110" t="s">
        <v>34</v>
      </c>
      <c r="C93" s="110" t="s">
        <v>33</v>
      </c>
      <c r="D93" s="129" t="s">
        <v>712</v>
      </c>
      <c r="E93" s="109">
        <v>823</v>
      </c>
      <c r="F93" s="133" t="s">
        <v>712</v>
      </c>
      <c r="G93" s="132" t="s">
        <v>711</v>
      </c>
      <c r="H93" s="131" t="s">
        <v>710</v>
      </c>
      <c r="I93" s="130" t="s">
        <v>709</v>
      </c>
      <c r="J93" s="120" t="s">
        <v>36</v>
      </c>
      <c r="K93" s="110" t="s">
        <v>36</v>
      </c>
      <c r="L93" s="110" t="s">
        <v>36</v>
      </c>
      <c r="M93" s="110" t="s">
        <v>3649</v>
      </c>
      <c r="N93" s="110">
        <v>39</v>
      </c>
      <c r="O93" s="110" t="s">
        <v>3650</v>
      </c>
      <c r="P93" s="114">
        <v>0</v>
      </c>
      <c r="Q93" s="114">
        <v>0</v>
      </c>
      <c r="R93" s="114">
        <v>0</v>
      </c>
      <c r="S93" s="114">
        <v>0</v>
      </c>
      <c r="T93" s="114">
        <v>0</v>
      </c>
      <c r="U93" s="114">
        <v>0</v>
      </c>
      <c r="V93" s="114">
        <v>0</v>
      </c>
      <c r="W93" s="114">
        <v>0</v>
      </c>
      <c r="X93" s="114">
        <v>0</v>
      </c>
      <c r="Y93" s="114">
        <v>6.5350578624914917</v>
      </c>
      <c r="Z93" s="114">
        <v>0</v>
      </c>
      <c r="AA93" s="114">
        <v>0</v>
      </c>
      <c r="AB93" s="114">
        <v>0</v>
      </c>
      <c r="AC93" s="114">
        <v>0</v>
      </c>
      <c r="AD93" s="114">
        <v>0</v>
      </c>
      <c r="AE93" s="114">
        <v>0</v>
      </c>
      <c r="AF93" s="114">
        <v>53.771093805309732</v>
      </c>
      <c r="AG93" s="114">
        <v>0</v>
      </c>
      <c r="AH93" s="114">
        <v>0</v>
      </c>
      <c r="AI93" s="114">
        <v>0</v>
      </c>
      <c r="AJ93" s="114">
        <v>0</v>
      </c>
      <c r="AK93" s="114">
        <v>0</v>
      </c>
      <c r="AL93" s="114">
        <v>0</v>
      </c>
      <c r="AP93" s="110"/>
    </row>
    <row r="94" spans="1:42" x14ac:dyDescent="0.2">
      <c r="A94" s="127" t="s">
        <v>40</v>
      </c>
      <c r="B94" s="110" t="s">
        <v>34</v>
      </c>
      <c r="C94" s="110" t="s">
        <v>33</v>
      </c>
      <c r="D94" s="129" t="s">
        <v>708</v>
      </c>
      <c r="E94" s="109">
        <v>174</v>
      </c>
      <c r="F94" s="133" t="s">
        <v>708</v>
      </c>
      <c r="G94" s="132" t="s">
        <v>707</v>
      </c>
      <c r="H94" s="131" t="s">
        <v>706</v>
      </c>
      <c r="I94" s="130" t="s">
        <v>705</v>
      </c>
      <c r="J94" s="120" t="s">
        <v>31</v>
      </c>
      <c r="K94" s="110" t="s">
        <v>36</v>
      </c>
      <c r="L94" s="110" t="s">
        <v>36</v>
      </c>
      <c r="M94" s="110" t="s">
        <v>3649</v>
      </c>
      <c r="N94" s="110">
        <v>39</v>
      </c>
      <c r="O94" s="110" t="s">
        <v>3650</v>
      </c>
      <c r="P94" s="114">
        <v>0</v>
      </c>
      <c r="Q94" s="114">
        <v>0</v>
      </c>
      <c r="R94" s="114">
        <v>0</v>
      </c>
      <c r="S94" s="114">
        <v>0</v>
      </c>
      <c r="T94" s="114">
        <v>0</v>
      </c>
      <c r="U94" s="114">
        <v>0</v>
      </c>
      <c r="V94" s="114">
        <v>0</v>
      </c>
      <c r="W94" s="114">
        <v>5.0005086453369643</v>
      </c>
      <c r="X94" s="114">
        <v>64.096337100068084</v>
      </c>
      <c r="Y94" s="114">
        <v>2.580037304288632</v>
      </c>
      <c r="Z94" s="114">
        <v>13.228417699115045</v>
      </c>
      <c r="AA94" s="114">
        <v>65.491620422055831</v>
      </c>
      <c r="AB94" s="114">
        <v>73.230714499659626</v>
      </c>
      <c r="AC94" s="114">
        <v>128.74503417290674</v>
      </c>
      <c r="AD94" s="114">
        <v>151.89989680054458</v>
      </c>
      <c r="AE94" s="114">
        <v>93.835657998638524</v>
      </c>
      <c r="AF94" s="114">
        <v>195.63986984343092</v>
      </c>
      <c r="AG94" s="114">
        <v>20.538748760000001</v>
      </c>
      <c r="AH94" s="114">
        <v>21.339920190000001</v>
      </c>
      <c r="AI94" s="114">
        <v>18.90982052</v>
      </c>
      <c r="AJ94" s="114">
        <v>41.684587000000001</v>
      </c>
      <c r="AK94" s="114">
        <v>68.581724510000001</v>
      </c>
      <c r="AL94" s="114">
        <v>98.64085197</v>
      </c>
      <c r="AP94" s="110"/>
    </row>
    <row r="95" spans="1:42" x14ac:dyDescent="0.2">
      <c r="A95" s="127" t="s">
        <v>40</v>
      </c>
      <c r="B95" s="110" t="s">
        <v>34</v>
      </c>
      <c r="C95" s="110" t="s">
        <v>33</v>
      </c>
      <c r="D95" s="129" t="s">
        <v>704</v>
      </c>
      <c r="E95" s="109">
        <v>326</v>
      </c>
      <c r="F95" s="133" t="s">
        <v>704</v>
      </c>
      <c r="G95" s="132" t="s">
        <v>703</v>
      </c>
      <c r="H95" s="131" t="s">
        <v>702</v>
      </c>
      <c r="I95" s="130" t="s">
        <v>701</v>
      </c>
      <c r="J95" s="120" t="s">
        <v>36</v>
      </c>
      <c r="K95" s="110" t="s">
        <v>36</v>
      </c>
      <c r="L95" s="110" t="s">
        <v>36</v>
      </c>
      <c r="M95" s="110" t="s">
        <v>3666</v>
      </c>
      <c r="N95" s="110">
        <v>21</v>
      </c>
      <c r="O95" s="110" t="s">
        <v>3659</v>
      </c>
      <c r="P95" s="114">
        <v>0</v>
      </c>
      <c r="Q95" s="114">
        <v>0</v>
      </c>
      <c r="R95" s="114">
        <v>0</v>
      </c>
      <c r="S95" s="114">
        <v>0</v>
      </c>
      <c r="T95" s="114">
        <v>0</v>
      </c>
      <c r="U95" s="114">
        <v>0</v>
      </c>
      <c r="V95" s="114">
        <v>0</v>
      </c>
      <c r="W95" s="114">
        <v>0</v>
      </c>
      <c r="X95" s="114">
        <v>0</v>
      </c>
      <c r="Y95" s="114">
        <v>0</v>
      </c>
      <c r="Z95" s="114">
        <v>0</v>
      </c>
      <c r="AA95" s="114">
        <v>0</v>
      </c>
      <c r="AB95" s="114">
        <v>0</v>
      </c>
      <c r="AC95" s="114">
        <v>0</v>
      </c>
      <c r="AD95" s="114">
        <v>1.0427030633083731</v>
      </c>
      <c r="AE95" s="114">
        <v>1.0427030633083731</v>
      </c>
      <c r="AF95" s="114">
        <v>1.0427030633083731</v>
      </c>
      <c r="AG95" s="114">
        <v>0</v>
      </c>
      <c r="AH95" s="114">
        <v>0</v>
      </c>
      <c r="AI95" s="114">
        <v>0</v>
      </c>
      <c r="AJ95" s="114">
        <v>0</v>
      </c>
      <c r="AK95" s="114">
        <v>0</v>
      </c>
      <c r="AL95" s="114">
        <v>0</v>
      </c>
      <c r="AP95" s="110"/>
    </row>
    <row r="96" spans="1:42" x14ac:dyDescent="0.2">
      <c r="A96" s="127" t="s">
        <v>40</v>
      </c>
      <c r="B96" s="110" t="s">
        <v>34</v>
      </c>
      <c r="C96" s="110" t="s">
        <v>33</v>
      </c>
      <c r="D96" s="129" t="s">
        <v>700</v>
      </c>
      <c r="E96" s="109">
        <v>328</v>
      </c>
      <c r="F96" s="133" t="s">
        <v>700</v>
      </c>
      <c r="G96" s="132" t="s">
        <v>699</v>
      </c>
      <c r="H96" s="131" t="s">
        <v>698</v>
      </c>
      <c r="I96" s="130" t="s">
        <v>697</v>
      </c>
      <c r="J96" s="120" t="s">
        <v>36</v>
      </c>
      <c r="K96" s="110" t="s">
        <v>3657</v>
      </c>
      <c r="L96" s="110">
        <v>29</v>
      </c>
      <c r="M96" s="110" t="s">
        <v>3658</v>
      </c>
      <c r="N96" s="110">
        <v>419</v>
      </c>
      <c r="O96" s="110" t="s">
        <v>3659</v>
      </c>
      <c r="P96" s="114">
        <v>0</v>
      </c>
      <c r="Q96" s="114">
        <v>0</v>
      </c>
      <c r="R96" s="114">
        <v>0</v>
      </c>
      <c r="S96" s="114">
        <v>0</v>
      </c>
      <c r="T96" s="114">
        <v>0</v>
      </c>
      <c r="U96" s="114">
        <v>0</v>
      </c>
      <c r="V96" s="114">
        <v>0</v>
      </c>
      <c r="W96" s="114">
        <v>0</v>
      </c>
      <c r="X96" s="114">
        <v>0</v>
      </c>
      <c r="Y96" s="114">
        <v>0</v>
      </c>
      <c r="Z96" s="114">
        <v>0</v>
      </c>
      <c r="AA96" s="114">
        <v>8.6462083049693675E-2</v>
      </c>
      <c r="AB96" s="114">
        <v>8.645336963921034E-2</v>
      </c>
      <c r="AC96" s="114">
        <v>0.21760653505786248</v>
      </c>
      <c r="AD96" s="114">
        <v>1.4600691626957114</v>
      </c>
      <c r="AE96" s="114">
        <v>1.5899686861810756</v>
      </c>
      <c r="AF96" s="114">
        <v>1.5899686861810756</v>
      </c>
      <c r="AG96" s="114">
        <v>0</v>
      </c>
      <c r="AH96" s="114">
        <v>0</v>
      </c>
      <c r="AI96" s="114">
        <v>0</v>
      </c>
      <c r="AJ96" s="114">
        <v>0</v>
      </c>
      <c r="AK96" s="114">
        <v>0</v>
      </c>
      <c r="AL96" s="114">
        <v>0</v>
      </c>
      <c r="AP96" s="110"/>
    </row>
    <row r="97" spans="1:42" x14ac:dyDescent="0.2">
      <c r="A97" s="127" t="s">
        <v>40</v>
      </c>
      <c r="B97" s="110" t="s">
        <v>34</v>
      </c>
      <c r="C97" s="110" t="s">
        <v>33</v>
      </c>
      <c r="D97" s="129" t="s">
        <v>696</v>
      </c>
      <c r="E97" s="109">
        <v>329</v>
      </c>
      <c r="F97" s="133" t="s">
        <v>696</v>
      </c>
      <c r="G97" s="132" t="s">
        <v>695</v>
      </c>
      <c r="H97" s="131" t="s">
        <v>694</v>
      </c>
      <c r="I97" s="130" t="s">
        <v>693</v>
      </c>
      <c r="J97" s="120" t="s">
        <v>36</v>
      </c>
      <c r="K97" s="110" t="s">
        <v>3657</v>
      </c>
      <c r="L97" s="110">
        <v>29</v>
      </c>
      <c r="M97" s="110" t="s">
        <v>3658</v>
      </c>
      <c r="N97" s="110">
        <v>419</v>
      </c>
      <c r="O97" s="110" t="s">
        <v>3659</v>
      </c>
      <c r="P97" s="114">
        <v>0</v>
      </c>
      <c r="Q97" s="114">
        <v>0</v>
      </c>
      <c r="R97" s="114">
        <v>0</v>
      </c>
      <c r="S97" s="114">
        <v>0</v>
      </c>
      <c r="T97" s="114">
        <v>0</v>
      </c>
      <c r="U97" s="114">
        <v>0</v>
      </c>
      <c r="V97" s="114">
        <v>0</v>
      </c>
      <c r="W97" s="114">
        <v>0</v>
      </c>
      <c r="X97" s="114">
        <v>0</v>
      </c>
      <c r="Y97" s="114">
        <v>0</v>
      </c>
      <c r="Z97" s="114">
        <v>0</v>
      </c>
      <c r="AA97" s="114">
        <v>0</v>
      </c>
      <c r="AB97" s="114">
        <v>0</v>
      </c>
      <c r="AC97" s="114">
        <v>0</v>
      </c>
      <c r="AD97" s="114">
        <v>0</v>
      </c>
      <c r="AE97" s="114">
        <v>0</v>
      </c>
      <c r="AF97" s="114">
        <v>0</v>
      </c>
      <c r="AG97" s="114">
        <v>0</v>
      </c>
      <c r="AH97" s="114">
        <v>0</v>
      </c>
      <c r="AI97" s="114">
        <v>0</v>
      </c>
      <c r="AJ97" s="114">
        <v>0</v>
      </c>
      <c r="AK97" s="114">
        <v>0</v>
      </c>
      <c r="AL97" s="114">
        <v>0</v>
      </c>
      <c r="AP97" s="110"/>
    </row>
    <row r="98" spans="1:42" x14ac:dyDescent="0.2">
      <c r="A98" s="127" t="s">
        <v>40</v>
      </c>
      <c r="B98" s="110" t="s">
        <v>34</v>
      </c>
      <c r="C98" s="110" t="s">
        <v>33</v>
      </c>
      <c r="D98" s="129" t="s">
        <v>692</v>
      </c>
      <c r="E98" s="109">
        <v>829</v>
      </c>
      <c r="F98" s="133" t="s">
        <v>692</v>
      </c>
      <c r="G98" s="132" t="s">
        <v>691</v>
      </c>
      <c r="H98" s="131" t="s">
        <v>690</v>
      </c>
      <c r="I98" s="130" t="s">
        <v>689</v>
      </c>
      <c r="J98" s="120" t="s">
        <v>36</v>
      </c>
      <c r="K98" s="110" t="s">
        <v>36</v>
      </c>
      <c r="L98" s="110" t="s">
        <v>36</v>
      </c>
      <c r="M98" s="110" t="s">
        <v>2238</v>
      </c>
      <c r="N98" s="110">
        <v>57</v>
      </c>
      <c r="O98" s="110" t="s">
        <v>3654</v>
      </c>
      <c r="P98" s="114">
        <v>0</v>
      </c>
      <c r="Q98" s="114">
        <v>0</v>
      </c>
      <c r="R98" s="114">
        <v>0</v>
      </c>
      <c r="S98" s="114">
        <v>0</v>
      </c>
      <c r="T98" s="114">
        <v>0</v>
      </c>
      <c r="U98" s="114">
        <v>0</v>
      </c>
      <c r="V98" s="114">
        <v>0</v>
      </c>
      <c r="W98" s="114">
        <v>0</v>
      </c>
      <c r="X98" s="114">
        <v>0</v>
      </c>
      <c r="Y98" s="114">
        <v>0</v>
      </c>
      <c r="Z98" s="114">
        <v>0</v>
      </c>
      <c r="AA98" s="114">
        <v>0</v>
      </c>
      <c r="AB98" s="114">
        <v>0</v>
      </c>
      <c r="AC98" s="114">
        <v>0</v>
      </c>
      <c r="AD98" s="114">
        <v>0</v>
      </c>
      <c r="AE98" s="114">
        <v>0</v>
      </c>
      <c r="AF98" s="114">
        <v>0</v>
      </c>
      <c r="AG98" s="114">
        <v>0</v>
      </c>
      <c r="AH98" s="114">
        <v>0</v>
      </c>
      <c r="AI98" s="114">
        <v>0</v>
      </c>
      <c r="AJ98" s="114">
        <v>0</v>
      </c>
      <c r="AK98" s="114">
        <v>0</v>
      </c>
      <c r="AL98" s="114">
        <v>0</v>
      </c>
      <c r="AP98" s="110"/>
    </row>
    <row r="99" spans="1:42" x14ac:dyDescent="0.2">
      <c r="A99" s="127" t="s">
        <v>40</v>
      </c>
      <c r="B99" s="110" t="s">
        <v>34</v>
      </c>
      <c r="C99" s="110" t="s">
        <v>33</v>
      </c>
      <c r="D99" s="129" t="s">
        <v>688</v>
      </c>
      <c r="E99" s="109">
        <v>258</v>
      </c>
      <c r="F99" s="133" t="s">
        <v>688</v>
      </c>
      <c r="G99" s="132" t="s">
        <v>687</v>
      </c>
      <c r="H99" s="131" t="s">
        <v>686</v>
      </c>
      <c r="I99" s="130" t="s">
        <v>685</v>
      </c>
      <c r="J99" s="120" t="s">
        <v>36</v>
      </c>
      <c r="K99" s="110" t="s">
        <v>3664</v>
      </c>
      <c r="L99" s="110">
        <v>13</v>
      </c>
      <c r="M99" s="110" t="s">
        <v>3658</v>
      </c>
      <c r="N99" s="110">
        <v>419</v>
      </c>
      <c r="O99" s="110" t="s">
        <v>3659</v>
      </c>
      <c r="P99" s="114">
        <v>0</v>
      </c>
      <c r="Q99" s="114">
        <v>0</v>
      </c>
      <c r="R99" s="114">
        <v>0</v>
      </c>
      <c r="S99" s="114">
        <v>0</v>
      </c>
      <c r="T99" s="114">
        <v>0</v>
      </c>
      <c r="U99" s="114">
        <v>0</v>
      </c>
      <c r="V99" s="114">
        <v>0</v>
      </c>
      <c r="W99" s="114">
        <v>0</v>
      </c>
      <c r="X99" s="114">
        <v>0</v>
      </c>
      <c r="Y99" s="114">
        <v>0</v>
      </c>
      <c r="Z99" s="114">
        <v>0</v>
      </c>
      <c r="AA99" s="114">
        <v>0</v>
      </c>
      <c r="AB99" s="114">
        <v>0</v>
      </c>
      <c r="AC99" s="114">
        <v>0</v>
      </c>
      <c r="AD99" s="114">
        <v>0.33660993873383255</v>
      </c>
      <c r="AE99" s="114">
        <v>0.33660993873383255</v>
      </c>
      <c r="AF99" s="114">
        <v>0.33660993873383255</v>
      </c>
      <c r="AG99" s="114">
        <v>0</v>
      </c>
      <c r="AH99" s="114">
        <v>0</v>
      </c>
      <c r="AI99" s="114">
        <v>0</v>
      </c>
      <c r="AJ99" s="114">
        <v>0</v>
      </c>
      <c r="AK99" s="114">
        <v>0</v>
      </c>
      <c r="AL99" s="114">
        <v>0</v>
      </c>
      <c r="AP99" s="110"/>
    </row>
    <row r="100" spans="1:42" x14ac:dyDescent="0.2">
      <c r="A100" s="127" t="s">
        <v>40</v>
      </c>
      <c r="B100" s="110" t="s">
        <v>34</v>
      </c>
      <c r="C100" s="110" t="s">
        <v>33</v>
      </c>
      <c r="D100" s="129" t="s">
        <v>684</v>
      </c>
      <c r="E100" s="109">
        <v>113</v>
      </c>
      <c r="F100" s="133" t="s">
        <v>684</v>
      </c>
      <c r="G100" s="132" t="s">
        <v>683</v>
      </c>
      <c r="H100" s="131" t="s">
        <v>682</v>
      </c>
      <c r="I100" s="130" t="s">
        <v>681</v>
      </c>
      <c r="J100" s="120" t="s">
        <v>36</v>
      </c>
      <c r="K100" s="110" t="s">
        <v>3476</v>
      </c>
      <c r="L100" s="110">
        <v>830</v>
      </c>
      <c r="M100" s="110" t="s">
        <v>3671</v>
      </c>
      <c r="N100" s="110">
        <v>154</v>
      </c>
      <c r="O100" s="110" t="s">
        <v>3650</v>
      </c>
      <c r="P100" s="114">
        <v>0</v>
      </c>
      <c r="Q100" s="114">
        <v>0</v>
      </c>
      <c r="R100" s="114">
        <v>0</v>
      </c>
      <c r="S100" s="114">
        <v>0</v>
      </c>
      <c r="T100" s="114">
        <v>0</v>
      </c>
      <c r="U100" s="114">
        <v>0</v>
      </c>
      <c r="V100" s="114">
        <v>0</v>
      </c>
      <c r="W100" s="114">
        <v>0</v>
      </c>
      <c r="X100" s="114">
        <v>0</v>
      </c>
      <c r="Y100" s="114">
        <v>0</v>
      </c>
      <c r="Z100" s="114">
        <v>0</v>
      </c>
      <c r="AA100" s="114">
        <v>0</v>
      </c>
      <c r="AB100" s="114">
        <v>0</v>
      </c>
      <c r="AC100" s="114">
        <v>0</v>
      </c>
      <c r="AD100" s="114">
        <v>0</v>
      </c>
      <c r="AE100" s="114">
        <v>0</v>
      </c>
      <c r="AF100" s="114">
        <v>0</v>
      </c>
      <c r="AG100" s="114">
        <v>0</v>
      </c>
      <c r="AH100" s="114">
        <v>0</v>
      </c>
      <c r="AI100" s="114">
        <v>0</v>
      </c>
      <c r="AJ100" s="114">
        <v>0</v>
      </c>
      <c r="AK100" s="114">
        <v>0</v>
      </c>
      <c r="AL100" s="114">
        <v>0</v>
      </c>
      <c r="AP100" s="110"/>
    </row>
    <row r="101" spans="1:42" x14ac:dyDescent="0.2">
      <c r="A101" s="127" t="s">
        <v>40</v>
      </c>
      <c r="B101" s="110" t="s">
        <v>34</v>
      </c>
      <c r="C101" s="110" t="s">
        <v>33</v>
      </c>
      <c r="D101" s="129" t="s">
        <v>680</v>
      </c>
      <c r="E101" s="109">
        <v>333</v>
      </c>
      <c r="F101" s="133" t="s">
        <v>679</v>
      </c>
      <c r="G101" s="132" t="s">
        <v>678</v>
      </c>
      <c r="H101" s="131" t="s">
        <v>677</v>
      </c>
      <c r="I101" s="130" t="s">
        <v>676</v>
      </c>
      <c r="J101" s="120" t="s">
        <v>36</v>
      </c>
      <c r="K101" s="110" t="s">
        <v>3660</v>
      </c>
      <c r="L101" s="110">
        <v>5</v>
      </c>
      <c r="M101" s="110" t="s">
        <v>3658</v>
      </c>
      <c r="N101" s="110">
        <v>419</v>
      </c>
      <c r="O101" s="110" t="s">
        <v>3659</v>
      </c>
      <c r="P101" s="114">
        <v>0</v>
      </c>
      <c r="Q101" s="114">
        <v>0</v>
      </c>
      <c r="R101" s="114">
        <v>0</v>
      </c>
      <c r="S101" s="114">
        <v>0</v>
      </c>
      <c r="T101" s="114">
        <v>0</v>
      </c>
      <c r="U101" s="114">
        <v>0</v>
      </c>
      <c r="V101" s="114">
        <v>0</v>
      </c>
      <c r="W101" s="114">
        <v>0</v>
      </c>
      <c r="X101" s="114">
        <v>0</v>
      </c>
      <c r="Y101" s="114">
        <v>0</v>
      </c>
      <c r="Z101" s="114">
        <v>0</v>
      </c>
      <c r="AA101" s="114">
        <v>0</v>
      </c>
      <c r="AB101" s="114">
        <v>0</v>
      </c>
      <c r="AC101" s="114">
        <v>0</v>
      </c>
      <c r="AD101" s="114">
        <v>0</v>
      </c>
      <c r="AE101" s="114">
        <v>0</v>
      </c>
      <c r="AF101" s="114">
        <v>7.1885636487406396E-2</v>
      </c>
      <c r="AG101" s="114">
        <v>0</v>
      </c>
      <c r="AH101" s="114">
        <v>0</v>
      </c>
      <c r="AI101" s="114">
        <v>0</v>
      </c>
      <c r="AJ101" s="114">
        <v>0</v>
      </c>
      <c r="AK101" s="114">
        <v>0</v>
      </c>
      <c r="AL101" s="114">
        <v>0</v>
      </c>
      <c r="AP101" s="110"/>
    </row>
    <row r="102" spans="1:42" x14ac:dyDescent="0.2">
      <c r="A102" s="127" t="s">
        <v>40</v>
      </c>
      <c r="B102" s="110" t="s">
        <v>34</v>
      </c>
      <c r="C102" s="110" t="s">
        <v>33</v>
      </c>
      <c r="D102" s="129" t="s">
        <v>675</v>
      </c>
      <c r="E102" s="109">
        <v>656</v>
      </c>
      <c r="F102" s="133" t="s">
        <v>675</v>
      </c>
      <c r="G102" s="132" t="s">
        <v>674</v>
      </c>
      <c r="H102" s="131" t="s">
        <v>673</v>
      </c>
      <c r="I102" s="130" t="s">
        <v>672</v>
      </c>
      <c r="J102" s="120" t="s">
        <v>36</v>
      </c>
      <c r="K102" s="110" t="s">
        <v>3665</v>
      </c>
      <c r="L102" s="110">
        <v>11</v>
      </c>
      <c r="M102" s="110" t="s">
        <v>3656</v>
      </c>
      <c r="N102" s="110">
        <v>202</v>
      </c>
      <c r="O102" s="110" t="s">
        <v>3652</v>
      </c>
      <c r="P102" s="114">
        <v>0</v>
      </c>
      <c r="Q102" s="114">
        <v>0</v>
      </c>
      <c r="R102" s="114">
        <v>0</v>
      </c>
      <c r="S102" s="114">
        <v>0</v>
      </c>
      <c r="T102" s="114">
        <v>0</v>
      </c>
      <c r="U102" s="114">
        <v>0</v>
      </c>
      <c r="V102" s="114">
        <v>0</v>
      </c>
      <c r="W102" s="114">
        <v>0</v>
      </c>
      <c r="X102" s="114">
        <v>0</v>
      </c>
      <c r="Y102" s="114">
        <v>0</v>
      </c>
      <c r="Z102" s="114">
        <v>0</v>
      </c>
      <c r="AA102" s="114">
        <v>0.4315136827773996</v>
      </c>
      <c r="AB102" s="114">
        <v>0.41524846834581353</v>
      </c>
      <c r="AC102" s="114">
        <v>3.1287934649421376</v>
      </c>
      <c r="AD102" s="114">
        <v>3.5206110279101432</v>
      </c>
      <c r="AE102" s="114">
        <v>3.5206110279101432</v>
      </c>
      <c r="AF102" s="114">
        <v>3.5206110279101432</v>
      </c>
      <c r="AG102" s="114">
        <v>0</v>
      </c>
      <c r="AH102" s="114">
        <v>0</v>
      </c>
      <c r="AI102" s="114">
        <v>0</v>
      </c>
      <c r="AJ102" s="114">
        <v>0</v>
      </c>
      <c r="AK102" s="114">
        <v>0</v>
      </c>
      <c r="AL102" s="114">
        <v>0</v>
      </c>
      <c r="AP102" s="110"/>
    </row>
    <row r="103" spans="1:42" x14ac:dyDescent="0.2">
      <c r="A103" s="127" t="s">
        <v>40</v>
      </c>
      <c r="B103" s="110" t="s">
        <v>34</v>
      </c>
      <c r="C103" s="110" t="s">
        <v>33</v>
      </c>
      <c r="D103" s="129" t="s">
        <v>671</v>
      </c>
      <c r="E103" s="109">
        <v>654</v>
      </c>
      <c r="F103" s="133" t="s">
        <v>671</v>
      </c>
      <c r="G103" s="132" t="s">
        <v>670</v>
      </c>
      <c r="H103" s="131" t="s">
        <v>669</v>
      </c>
      <c r="I103" s="130" t="s">
        <v>668</v>
      </c>
      <c r="J103" s="120" t="s">
        <v>36</v>
      </c>
      <c r="K103" s="110" t="s">
        <v>3665</v>
      </c>
      <c r="L103" s="110">
        <v>11</v>
      </c>
      <c r="M103" s="110" t="s">
        <v>3656</v>
      </c>
      <c r="N103" s="110">
        <v>202</v>
      </c>
      <c r="O103" s="110" t="s">
        <v>3652</v>
      </c>
      <c r="P103" s="114">
        <v>0</v>
      </c>
      <c r="Q103" s="114">
        <v>0</v>
      </c>
      <c r="R103" s="114">
        <v>0</v>
      </c>
      <c r="S103" s="114">
        <v>0</v>
      </c>
      <c r="T103" s="114">
        <v>0</v>
      </c>
      <c r="U103" s="114">
        <v>0</v>
      </c>
      <c r="V103" s="114">
        <v>0</v>
      </c>
      <c r="W103" s="114">
        <v>0</v>
      </c>
      <c r="X103" s="114">
        <v>0</v>
      </c>
      <c r="Y103" s="114">
        <v>0</v>
      </c>
      <c r="Z103" s="114">
        <v>0</v>
      </c>
      <c r="AA103" s="114">
        <v>0</v>
      </c>
      <c r="AB103" s="114">
        <v>0</v>
      </c>
      <c r="AC103" s="114">
        <v>0</v>
      </c>
      <c r="AD103" s="114">
        <v>0</v>
      </c>
      <c r="AE103" s="114">
        <v>0</v>
      </c>
      <c r="AF103" s="114">
        <v>0.92047488087134111</v>
      </c>
      <c r="AG103" s="114">
        <v>0</v>
      </c>
      <c r="AH103" s="114">
        <v>0</v>
      </c>
      <c r="AI103" s="114">
        <v>0</v>
      </c>
      <c r="AJ103" s="114">
        <v>0</v>
      </c>
      <c r="AK103" s="114">
        <v>0</v>
      </c>
      <c r="AL103" s="114">
        <v>0</v>
      </c>
      <c r="AP103" s="110"/>
    </row>
    <row r="104" spans="1:42" x14ac:dyDescent="0.2">
      <c r="A104" s="127" t="s">
        <v>40</v>
      </c>
      <c r="B104" s="110" t="s">
        <v>34</v>
      </c>
      <c r="C104" s="110" t="s">
        <v>33</v>
      </c>
      <c r="D104" s="129" t="s">
        <v>667</v>
      </c>
      <c r="E104" s="109">
        <v>336</v>
      </c>
      <c r="F104" s="133" t="s">
        <v>667</v>
      </c>
      <c r="G104" s="132" t="s">
        <v>666</v>
      </c>
      <c r="H104" s="131" t="s">
        <v>665</v>
      </c>
      <c r="I104" s="130" t="s">
        <v>664</v>
      </c>
      <c r="J104" s="120" t="s">
        <v>36</v>
      </c>
      <c r="K104" s="110" t="s">
        <v>3660</v>
      </c>
      <c r="L104" s="110">
        <v>5</v>
      </c>
      <c r="M104" s="110" t="s">
        <v>3658</v>
      </c>
      <c r="N104" s="110">
        <v>419</v>
      </c>
      <c r="O104" s="110" t="s">
        <v>3659</v>
      </c>
      <c r="P104" s="114">
        <v>0</v>
      </c>
      <c r="Q104" s="114">
        <v>0</v>
      </c>
      <c r="R104" s="114">
        <v>0</v>
      </c>
      <c r="S104" s="114">
        <v>0</v>
      </c>
      <c r="T104" s="114">
        <v>0</v>
      </c>
      <c r="U104" s="114">
        <v>0</v>
      </c>
      <c r="V104" s="114">
        <v>0</v>
      </c>
      <c r="W104" s="114">
        <v>0</v>
      </c>
      <c r="X104" s="114">
        <v>0</v>
      </c>
      <c r="Y104" s="114">
        <v>0</v>
      </c>
      <c r="Z104" s="114">
        <v>0</v>
      </c>
      <c r="AA104" s="114">
        <v>0</v>
      </c>
      <c r="AB104" s="114">
        <v>0</v>
      </c>
      <c r="AC104" s="114">
        <v>0</v>
      </c>
      <c r="AD104" s="114">
        <v>0</v>
      </c>
      <c r="AE104" s="114">
        <v>0</v>
      </c>
      <c r="AF104" s="114">
        <v>0</v>
      </c>
      <c r="AG104" s="114">
        <v>0</v>
      </c>
      <c r="AH104" s="114">
        <v>0</v>
      </c>
      <c r="AI104" s="114">
        <v>0</v>
      </c>
      <c r="AJ104" s="114">
        <v>0</v>
      </c>
      <c r="AK104" s="114">
        <v>0</v>
      </c>
      <c r="AL104" s="114">
        <v>0</v>
      </c>
      <c r="AP104" s="110"/>
    </row>
    <row r="105" spans="1:42" x14ac:dyDescent="0.2">
      <c r="A105" s="127" t="s">
        <v>40</v>
      </c>
      <c r="B105" s="110" t="s">
        <v>34</v>
      </c>
      <c r="C105" s="110" t="s">
        <v>33</v>
      </c>
      <c r="D105" s="129" t="s">
        <v>663</v>
      </c>
      <c r="E105" s="109">
        <v>263</v>
      </c>
      <c r="F105" s="133" t="s">
        <v>663</v>
      </c>
      <c r="G105" s="132" t="s">
        <v>662</v>
      </c>
      <c r="H105" s="131" t="s">
        <v>661</v>
      </c>
      <c r="I105" s="130" t="s">
        <v>660</v>
      </c>
      <c r="J105" s="120" t="s">
        <v>36</v>
      </c>
      <c r="K105" s="110" t="s">
        <v>3657</v>
      </c>
      <c r="L105" s="110">
        <v>29</v>
      </c>
      <c r="M105" s="110" t="s">
        <v>3658</v>
      </c>
      <c r="N105" s="110">
        <v>419</v>
      </c>
      <c r="O105" s="110" t="s">
        <v>3659</v>
      </c>
      <c r="P105" s="114">
        <v>0</v>
      </c>
      <c r="Q105" s="114">
        <v>0</v>
      </c>
      <c r="R105" s="114">
        <v>0</v>
      </c>
      <c r="S105" s="114">
        <v>0</v>
      </c>
      <c r="T105" s="114">
        <v>0</v>
      </c>
      <c r="U105" s="114">
        <v>0</v>
      </c>
      <c r="V105" s="114">
        <v>0</v>
      </c>
      <c r="W105" s="114">
        <v>0</v>
      </c>
      <c r="X105" s="114">
        <v>0</v>
      </c>
      <c r="Y105" s="114">
        <v>0</v>
      </c>
      <c r="Z105" s="114">
        <v>0</v>
      </c>
      <c r="AA105" s="114">
        <v>0.22682859087814841</v>
      </c>
      <c r="AB105" s="114">
        <v>0.22680571817562967</v>
      </c>
      <c r="AC105" s="114">
        <v>0.22680571817562967</v>
      </c>
      <c r="AD105" s="114">
        <v>0.22680571817562967</v>
      </c>
      <c r="AE105" s="114">
        <v>0.22680571817562967</v>
      </c>
      <c r="AF105" s="114">
        <v>0.22680571817562967</v>
      </c>
      <c r="AG105" s="114">
        <v>0</v>
      </c>
      <c r="AH105" s="114">
        <v>0</v>
      </c>
      <c r="AI105" s="114">
        <v>0</v>
      </c>
      <c r="AJ105" s="114">
        <v>0</v>
      </c>
      <c r="AK105" s="114">
        <v>0</v>
      </c>
      <c r="AL105" s="114">
        <v>0</v>
      </c>
      <c r="AP105" s="110"/>
    </row>
    <row r="106" spans="1:42" ht="25.5" x14ac:dyDescent="0.2">
      <c r="A106" s="127" t="s">
        <v>40</v>
      </c>
      <c r="B106" s="110" t="s">
        <v>34</v>
      </c>
      <c r="C106" s="110" t="s">
        <v>33</v>
      </c>
      <c r="D106" s="129" t="s">
        <v>659</v>
      </c>
      <c r="E106" s="109">
        <v>872</v>
      </c>
      <c r="F106" s="133" t="s">
        <v>659</v>
      </c>
      <c r="G106" s="132" t="s">
        <v>658</v>
      </c>
      <c r="H106" s="131" t="s">
        <v>657</v>
      </c>
      <c r="I106" s="130" t="s">
        <v>656</v>
      </c>
      <c r="J106" s="120" t="s">
        <v>36</v>
      </c>
      <c r="K106" s="110" t="s">
        <v>36</v>
      </c>
      <c r="L106" s="110" t="s">
        <v>36</v>
      </c>
      <c r="M106" s="110" t="s">
        <v>3661</v>
      </c>
      <c r="N106" s="110">
        <v>53</v>
      </c>
      <c r="O106" s="110" t="s">
        <v>3654</v>
      </c>
      <c r="P106" s="114">
        <v>0</v>
      </c>
      <c r="Q106" s="114">
        <v>0</v>
      </c>
      <c r="R106" s="114">
        <v>0</v>
      </c>
      <c r="S106" s="114">
        <v>0</v>
      </c>
      <c r="T106" s="114">
        <v>0</v>
      </c>
      <c r="U106" s="114">
        <v>0</v>
      </c>
      <c r="V106" s="114">
        <v>0</v>
      </c>
      <c r="W106" s="114">
        <v>0</v>
      </c>
      <c r="X106" s="114">
        <v>0</v>
      </c>
      <c r="Y106" s="114">
        <v>0</v>
      </c>
      <c r="Z106" s="114">
        <v>0</v>
      </c>
      <c r="AA106" s="114">
        <v>0</v>
      </c>
      <c r="AB106" s="114">
        <v>0</v>
      </c>
      <c r="AC106" s="114">
        <v>0</v>
      </c>
      <c r="AD106" s="114">
        <v>0</v>
      </c>
      <c r="AE106" s="114">
        <v>0</v>
      </c>
      <c r="AF106" s="114">
        <v>0</v>
      </c>
      <c r="AG106" s="114">
        <v>0</v>
      </c>
      <c r="AH106" s="114">
        <v>0</v>
      </c>
      <c r="AI106" s="114">
        <v>0</v>
      </c>
      <c r="AJ106" s="114">
        <v>0</v>
      </c>
      <c r="AK106" s="114">
        <v>0</v>
      </c>
      <c r="AL106" s="114">
        <v>0</v>
      </c>
      <c r="AP106" s="110"/>
    </row>
    <row r="107" spans="1:42" x14ac:dyDescent="0.2">
      <c r="A107" s="127" t="s">
        <v>40</v>
      </c>
      <c r="B107" s="110" t="s">
        <v>34</v>
      </c>
      <c r="C107" s="110" t="s">
        <v>33</v>
      </c>
      <c r="D107" s="129" t="s">
        <v>655</v>
      </c>
      <c r="E107" s="109">
        <v>187</v>
      </c>
      <c r="F107" s="133" t="s">
        <v>655</v>
      </c>
      <c r="G107" s="132" t="s">
        <v>654</v>
      </c>
      <c r="H107" s="131" t="s">
        <v>653</v>
      </c>
      <c r="I107" s="130" t="s">
        <v>652</v>
      </c>
      <c r="J107" s="120" t="s">
        <v>36</v>
      </c>
      <c r="K107" s="110" t="s">
        <v>36</v>
      </c>
      <c r="L107" s="110" t="s">
        <v>36</v>
      </c>
      <c r="M107" s="110" t="s">
        <v>3649</v>
      </c>
      <c r="N107" s="110">
        <v>39</v>
      </c>
      <c r="O107" s="110" t="s">
        <v>3650</v>
      </c>
      <c r="P107" s="114">
        <v>0</v>
      </c>
      <c r="Q107" s="114">
        <v>0</v>
      </c>
      <c r="R107" s="114">
        <v>0</v>
      </c>
      <c r="S107" s="114">
        <v>0</v>
      </c>
      <c r="T107" s="114">
        <v>0</v>
      </c>
      <c r="U107" s="114">
        <v>0</v>
      </c>
      <c r="V107" s="114">
        <v>0</v>
      </c>
      <c r="W107" s="114">
        <v>0</v>
      </c>
      <c r="X107" s="114">
        <v>0</v>
      </c>
      <c r="Y107" s="114">
        <v>0</v>
      </c>
      <c r="Z107" s="114">
        <v>0</v>
      </c>
      <c r="AA107" s="114">
        <v>0</v>
      </c>
      <c r="AB107" s="114">
        <v>0</v>
      </c>
      <c r="AC107" s="114">
        <v>0</v>
      </c>
      <c r="AD107" s="114">
        <v>0</v>
      </c>
      <c r="AE107" s="114">
        <v>0</v>
      </c>
      <c r="AF107" s="114">
        <v>0</v>
      </c>
      <c r="AG107" s="114">
        <v>0</v>
      </c>
      <c r="AH107" s="114">
        <v>0</v>
      </c>
      <c r="AI107" s="114">
        <v>0</v>
      </c>
      <c r="AJ107" s="114">
        <v>0</v>
      </c>
      <c r="AK107" s="114">
        <v>0</v>
      </c>
      <c r="AL107" s="114">
        <v>0</v>
      </c>
      <c r="AP107" s="110"/>
    </row>
    <row r="108" spans="1:42" x14ac:dyDescent="0.2">
      <c r="A108" s="127" t="s">
        <v>40</v>
      </c>
      <c r="B108" s="110" t="s">
        <v>34</v>
      </c>
      <c r="C108" s="110" t="s">
        <v>33</v>
      </c>
      <c r="D108" s="129" t="s">
        <v>651</v>
      </c>
      <c r="E108" s="109">
        <v>268</v>
      </c>
      <c r="F108" s="133" t="s">
        <v>651</v>
      </c>
      <c r="G108" s="132" t="s">
        <v>650</v>
      </c>
      <c r="H108" s="131" t="s">
        <v>649</v>
      </c>
      <c r="I108" s="130" t="s">
        <v>648</v>
      </c>
      <c r="J108" s="120" t="s">
        <v>36</v>
      </c>
      <c r="K108" s="110" t="s">
        <v>3664</v>
      </c>
      <c r="L108" s="110">
        <v>13</v>
      </c>
      <c r="M108" s="110" t="s">
        <v>3658</v>
      </c>
      <c r="N108" s="110">
        <v>419</v>
      </c>
      <c r="O108" s="110" t="s">
        <v>3659</v>
      </c>
      <c r="P108" s="114">
        <v>0</v>
      </c>
      <c r="Q108" s="114">
        <v>0</v>
      </c>
      <c r="R108" s="114">
        <v>0</v>
      </c>
      <c r="S108" s="114">
        <v>0</v>
      </c>
      <c r="T108" s="114">
        <v>0</v>
      </c>
      <c r="U108" s="114">
        <v>0</v>
      </c>
      <c r="V108" s="114">
        <v>0</v>
      </c>
      <c r="W108" s="114">
        <v>0</v>
      </c>
      <c r="X108" s="114">
        <v>0</v>
      </c>
      <c r="Y108" s="114">
        <v>0</v>
      </c>
      <c r="Z108" s="114">
        <v>0</v>
      </c>
      <c r="AA108" s="114">
        <v>0</v>
      </c>
      <c r="AB108" s="114">
        <v>0</v>
      </c>
      <c r="AC108" s="114">
        <v>0</v>
      </c>
      <c r="AD108" s="114">
        <v>0.12234880871341049</v>
      </c>
      <c r="AE108" s="114">
        <v>0.12234880871341049</v>
      </c>
      <c r="AF108" s="114">
        <v>0.12234880871341049</v>
      </c>
      <c r="AG108" s="114">
        <v>0</v>
      </c>
      <c r="AH108" s="114">
        <v>0</v>
      </c>
      <c r="AI108" s="114">
        <v>0</v>
      </c>
      <c r="AJ108" s="114">
        <v>0</v>
      </c>
      <c r="AK108" s="114">
        <v>0</v>
      </c>
      <c r="AL108" s="114">
        <v>0</v>
      </c>
      <c r="AP108" s="110"/>
    </row>
    <row r="109" spans="1:42" x14ac:dyDescent="0.2">
      <c r="A109" s="127" t="s">
        <v>40</v>
      </c>
      <c r="B109" s="110" t="s">
        <v>34</v>
      </c>
      <c r="C109" s="110" t="s">
        <v>33</v>
      </c>
      <c r="D109" s="129" t="s">
        <v>647</v>
      </c>
      <c r="E109" s="109">
        <v>944</v>
      </c>
      <c r="F109" s="133" t="s">
        <v>647</v>
      </c>
      <c r="G109" s="132" t="s">
        <v>646</v>
      </c>
      <c r="H109" s="131" t="s">
        <v>645</v>
      </c>
      <c r="I109" s="130" t="s">
        <v>644</v>
      </c>
      <c r="J109" s="120" t="s">
        <v>31</v>
      </c>
      <c r="K109" s="110" t="s">
        <v>36</v>
      </c>
      <c r="L109" s="110" t="s">
        <v>36</v>
      </c>
      <c r="M109" s="110" t="s">
        <v>3663</v>
      </c>
      <c r="N109" s="110">
        <v>151</v>
      </c>
      <c r="O109" s="110" t="s">
        <v>3650</v>
      </c>
      <c r="P109" s="114">
        <v>0</v>
      </c>
      <c r="Q109" s="114">
        <v>0</v>
      </c>
      <c r="R109" s="114">
        <v>0</v>
      </c>
      <c r="S109" s="114">
        <v>0</v>
      </c>
      <c r="T109" s="114">
        <v>0</v>
      </c>
      <c r="U109" s="114">
        <v>0</v>
      </c>
      <c r="V109" s="114">
        <v>0</v>
      </c>
      <c r="W109" s="114">
        <v>0</v>
      </c>
      <c r="X109" s="114">
        <v>0</v>
      </c>
      <c r="Y109" s="505">
        <v>0</v>
      </c>
      <c r="Z109" s="505">
        <v>2.5962314499659631</v>
      </c>
      <c r="AA109" s="505">
        <v>3.9632266848196052</v>
      </c>
      <c r="AB109" s="505">
        <v>10.169274608577265</v>
      </c>
      <c r="AC109" s="505">
        <v>11.137163240299525</v>
      </c>
      <c r="AD109" s="505">
        <v>11.982493124574541</v>
      </c>
      <c r="AE109" s="505">
        <v>20.771128658951671</v>
      </c>
      <c r="AF109" s="505">
        <v>19.382159019741323</v>
      </c>
      <c r="AG109" s="505">
        <v>0</v>
      </c>
      <c r="AH109" s="505">
        <v>0</v>
      </c>
      <c r="AI109" s="505">
        <v>20291.495701</v>
      </c>
      <c r="AJ109" s="505">
        <v>101903</v>
      </c>
      <c r="AK109" s="505">
        <v>100868</v>
      </c>
      <c r="AL109" s="505">
        <v>103245</v>
      </c>
      <c r="AP109" s="110"/>
    </row>
    <row r="110" spans="1:42" x14ac:dyDescent="0.2">
      <c r="A110" s="127" t="s">
        <v>40</v>
      </c>
      <c r="B110" s="110" t="s">
        <v>34</v>
      </c>
      <c r="C110" s="110" t="s">
        <v>33</v>
      </c>
      <c r="D110" s="129" t="s">
        <v>643</v>
      </c>
      <c r="E110" s="109">
        <v>176</v>
      </c>
      <c r="F110" s="133" t="s">
        <v>643</v>
      </c>
      <c r="G110" s="132" t="s">
        <v>642</v>
      </c>
      <c r="H110" s="131" t="s">
        <v>641</v>
      </c>
      <c r="I110" s="130" t="s">
        <v>640</v>
      </c>
      <c r="J110" s="120" t="s">
        <v>36</v>
      </c>
      <c r="K110" s="110" t="s">
        <v>36</v>
      </c>
      <c r="L110" s="110" t="s">
        <v>36</v>
      </c>
      <c r="M110" s="110" t="s">
        <v>3671</v>
      </c>
      <c r="N110" s="110">
        <v>154</v>
      </c>
      <c r="O110" s="110" t="s">
        <v>3650</v>
      </c>
      <c r="P110" s="114">
        <v>0</v>
      </c>
      <c r="Q110" s="114">
        <v>0</v>
      </c>
      <c r="R110" s="114">
        <v>0</v>
      </c>
      <c r="S110" s="114">
        <v>0</v>
      </c>
      <c r="T110" s="114">
        <v>0</v>
      </c>
      <c r="U110" s="114">
        <v>0</v>
      </c>
      <c r="V110" s="114">
        <v>0</v>
      </c>
      <c r="W110" s="114">
        <v>98.463926208304969</v>
      </c>
      <c r="X110" s="114">
        <v>98.463926208304969</v>
      </c>
      <c r="Y110" s="114">
        <v>0</v>
      </c>
      <c r="Z110" s="114">
        <v>0</v>
      </c>
      <c r="AA110" s="114">
        <v>0.93730020422055826</v>
      </c>
      <c r="AB110" s="114">
        <v>0.9372057181756297</v>
      </c>
      <c r="AC110" s="114">
        <v>1.4974554118447923</v>
      </c>
      <c r="AD110" s="114">
        <v>0.65430742001361475</v>
      </c>
      <c r="AE110" s="114">
        <v>0.65430742001361475</v>
      </c>
      <c r="AF110" s="114">
        <v>0.65430742001361475</v>
      </c>
      <c r="AG110" s="114">
        <v>-1.7822256270000003E-2</v>
      </c>
      <c r="AH110" s="114">
        <v>0.26319092239999997</v>
      </c>
      <c r="AI110" s="114">
        <v>0.28166424680000002</v>
      </c>
      <c r="AJ110" s="114">
        <v>0.16604691140000002</v>
      </c>
      <c r="AK110" s="114">
        <v>0.16125065859999999</v>
      </c>
      <c r="AL110" s="114">
        <v>0.18751101139999998</v>
      </c>
      <c r="AP110" s="110"/>
    </row>
    <row r="111" spans="1:42" x14ac:dyDescent="0.2">
      <c r="A111" s="127" t="s">
        <v>40</v>
      </c>
      <c r="B111" s="110" t="s">
        <v>34</v>
      </c>
      <c r="C111" s="110" t="s">
        <v>33</v>
      </c>
      <c r="D111" s="129" t="s">
        <v>639</v>
      </c>
      <c r="E111" s="109">
        <v>534</v>
      </c>
      <c r="F111" s="133" t="s">
        <v>639</v>
      </c>
      <c r="G111" s="132" t="s">
        <v>638</v>
      </c>
      <c r="H111" s="131" t="s">
        <v>637</v>
      </c>
      <c r="I111" s="130" t="s">
        <v>636</v>
      </c>
      <c r="J111" s="120" t="s">
        <v>36</v>
      </c>
      <c r="K111" s="110" t="s">
        <v>36</v>
      </c>
      <c r="L111" s="110" t="s">
        <v>36</v>
      </c>
      <c r="M111" s="110" t="s">
        <v>3648</v>
      </c>
      <c r="N111" s="110">
        <v>34</v>
      </c>
      <c r="O111" s="110" t="s">
        <v>3647</v>
      </c>
      <c r="P111" s="114">
        <v>0</v>
      </c>
      <c r="Q111" s="114">
        <v>0</v>
      </c>
      <c r="R111" s="114">
        <v>0</v>
      </c>
      <c r="S111" s="114">
        <v>0</v>
      </c>
      <c r="T111" s="114">
        <v>0</v>
      </c>
      <c r="U111" s="114">
        <v>0</v>
      </c>
      <c r="V111" s="114">
        <v>0</v>
      </c>
      <c r="W111" s="114">
        <v>1585.0405669162697</v>
      </c>
      <c r="X111" s="114">
        <v>1672.3746083049693</v>
      </c>
      <c r="Y111" s="114">
        <v>638.89719237576583</v>
      </c>
      <c r="Z111" s="114">
        <v>669.51433356024506</v>
      </c>
      <c r="AA111" s="114">
        <v>4028.7156833219883</v>
      </c>
      <c r="AB111" s="114">
        <v>4912.0155591558887</v>
      </c>
      <c r="AC111" s="114">
        <v>5891.4951180394828</v>
      </c>
      <c r="AD111" s="114">
        <v>6262.2371793056509</v>
      </c>
      <c r="AE111" s="114">
        <v>6492.9193064669844</v>
      </c>
      <c r="AF111" s="114">
        <v>6721.5154872702524</v>
      </c>
      <c r="AG111" s="114">
        <v>5815.5905220000004</v>
      </c>
      <c r="AH111" s="114">
        <v>4944.714532</v>
      </c>
      <c r="AI111" s="114">
        <v>6821.0707970000003</v>
      </c>
      <c r="AJ111" s="114">
        <v>7202.5471710000002</v>
      </c>
      <c r="AK111" s="114">
        <v>7484.0281279999999</v>
      </c>
      <c r="AL111" s="114">
        <v>10564.478138</v>
      </c>
      <c r="AP111" s="110"/>
    </row>
    <row r="112" spans="1:42" x14ac:dyDescent="0.2">
      <c r="A112" s="127" t="s">
        <v>40</v>
      </c>
      <c r="B112" s="110" t="s">
        <v>34</v>
      </c>
      <c r="C112" s="110" t="s">
        <v>33</v>
      </c>
      <c r="D112" s="129" t="s">
        <v>635</v>
      </c>
      <c r="E112" s="109">
        <v>536</v>
      </c>
      <c r="F112" s="133" t="s">
        <v>635</v>
      </c>
      <c r="G112" s="132" t="s">
        <v>634</v>
      </c>
      <c r="H112" s="131" t="s">
        <v>633</v>
      </c>
      <c r="I112" s="130" t="s">
        <v>632</v>
      </c>
      <c r="J112" s="120" t="s">
        <v>36</v>
      </c>
      <c r="K112" s="110" t="s">
        <v>36</v>
      </c>
      <c r="L112" s="110" t="s">
        <v>36</v>
      </c>
      <c r="M112" s="110" t="s">
        <v>3669</v>
      </c>
      <c r="N112" s="110">
        <v>35</v>
      </c>
      <c r="O112" s="110" t="s">
        <v>3647</v>
      </c>
      <c r="P112" s="114">
        <v>0</v>
      </c>
      <c r="Q112" s="114">
        <v>0</v>
      </c>
      <c r="R112" s="114">
        <v>0</v>
      </c>
      <c r="S112" s="114">
        <v>0</v>
      </c>
      <c r="T112" s="114">
        <v>0</v>
      </c>
      <c r="U112" s="114">
        <v>0</v>
      </c>
      <c r="V112" s="114">
        <v>0</v>
      </c>
      <c r="W112" s="114">
        <v>0</v>
      </c>
      <c r="X112" s="114">
        <v>0</v>
      </c>
      <c r="Y112" s="114">
        <v>0</v>
      </c>
      <c r="Z112" s="114">
        <v>0</v>
      </c>
      <c r="AA112" s="114">
        <v>4.744909189925119</v>
      </c>
      <c r="AB112" s="114">
        <v>5.244513546630361</v>
      </c>
      <c r="AC112" s="114">
        <v>8.721433628318584</v>
      </c>
      <c r="AD112" s="114">
        <v>7.9410466984343087</v>
      </c>
      <c r="AE112" s="114">
        <v>8.0016321307011573</v>
      </c>
      <c r="AF112" s="114">
        <v>9.1970031313818943</v>
      </c>
      <c r="AG112" s="114">
        <v>0</v>
      </c>
      <c r="AH112" s="114">
        <v>25.01740332</v>
      </c>
      <c r="AI112" s="114">
        <v>28.527811249999999</v>
      </c>
      <c r="AJ112" s="114">
        <v>33.145070510000004</v>
      </c>
      <c r="AK112" s="114">
        <v>34.101223390000001</v>
      </c>
      <c r="AL112" s="114">
        <v>34.09314174</v>
      </c>
      <c r="AP112" s="110"/>
    </row>
    <row r="113" spans="1:42" x14ac:dyDescent="0.2">
      <c r="A113" s="127" t="s">
        <v>40</v>
      </c>
      <c r="B113" s="110" t="s">
        <v>34</v>
      </c>
      <c r="C113" s="110" t="s">
        <v>33</v>
      </c>
      <c r="D113" s="129" t="s">
        <v>631</v>
      </c>
      <c r="E113" s="109">
        <v>429</v>
      </c>
      <c r="F113" s="133" t="s">
        <v>630</v>
      </c>
      <c r="G113" s="132" t="s">
        <v>629</v>
      </c>
      <c r="H113" s="131" t="s">
        <v>628</v>
      </c>
      <c r="I113" s="130" t="s">
        <v>627</v>
      </c>
      <c r="J113" s="120" t="s">
        <v>36</v>
      </c>
      <c r="K113" s="110" t="s">
        <v>36</v>
      </c>
      <c r="L113" s="110" t="s">
        <v>36</v>
      </c>
      <c r="M113" s="110" t="s">
        <v>3648</v>
      </c>
      <c r="N113" s="110">
        <v>34</v>
      </c>
      <c r="O113" s="110" t="s">
        <v>3647</v>
      </c>
      <c r="P113" s="114">
        <v>0</v>
      </c>
      <c r="Q113" s="114">
        <v>0</v>
      </c>
      <c r="R113" s="114">
        <v>0</v>
      </c>
      <c r="S113" s="114">
        <v>0</v>
      </c>
      <c r="T113" s="114">
        <v>0</v>
      </c>
      <c r="U113" s="114">
        <v>0</v>
      </c>
      <c r="V113" s="114">
        <v>0</v>
      </c>
      <c r="W113" s="114">
        <v>245.01124656228728</v>
      </c>
      <c r="X113" s="114">
        <v>246.94463362831857</v>
      </c>
      <c r="Y113" s="114">
        <v>28.389509053778081</v>
      </c>
      <c r="Z113" s="114">
        <v>33.194278829135463</v>
      </c>
      <c r="AA113" s="114">
        <v>1878.4018118447923</v>
      </c>
      <c r="AB113" s="114">
        <v>2703.4724718856369</v>
      </c>
      <c r="AC113" s="114">
        <v>3338.5064160653505</v>
      </c>
      <c r="AD113" s="114">
        <v>3394.4040454731112</v>
      </c>
      <c r="AE113" s="114">
        <v>4556.4191006126612</v>
      </c>
      <c r="AF113" s="114">
        <v>4782.4017835262093</v>
      </c>
      <c r="AG113" s="114">
        <v>0</v>
      </c>
      <c r="AH113" s="114">
        <v>0</v>
      </c>
      <c r="AI113" s="114">
        <v>0</v>
      </c>
      <c r="AJ113" s="114">
        <v>0</v>
      </c>
      <c r="AK113" s="114">
        <v>0</v>
      </c>
      <c r="AL113" s="114">
        <v>0</v>
      </c>
      <c r="AP113" s="110"/>
    </row>
    <row r="114" spans="1:42" x14ac:dyDescent="0.2">
      <c r="A114" s="127" t="s">
        <v>40</v>
      </c>
      <c r="B114" s="110" t="s">
        <v>34</v>
      </c>
      <c r="C114" s="110" t="s">
        <v>33</v>
      </c>
      <c r="D114" s="129" t="s">
        <v>626</v>
      </c>
      <c r="E114" s="109">
        <v>433</v>
      </c>
      <c r="F114" s="133" t="s">
        <v>626</v>
      </c>
      <c r="G114" s="132" t="s">
        <v>625</v>
      </c>
      <c r="H114" s="131" t="s">
        <v>624</v>
      </c>
      <c r="I114" s="130" t="s">
        <v>623</v>
      </c>
      <c r="J114" s="120" t="s">
        <v>36</v>
      </c>
      <c r="K114" s="110" t="s">
        <v>36</v>
      </c>
      <c r="L114" s="110" t="s">
        <v>36</v>
      </c>
      <c r="M114" s="110" t="s">
        <v>3646</v>
      </c>
      <c r="N114" s="110">
        <v>145</v>
      </c>
      <c r="O114" s="110" t="s">
        <v>3647</v>
      </c>
      <c r="P114" s="114">
        <v>0</v>
      </c>
      <c r="Q114" s="114">
        <v>0</v>
      </c>
      <c r="R114" s="114">
        <v>0</v>
      </c>
      <c r="S114" s="114">
        <v>0</v>
      </c>
      <c r="T114" s="114">
        <v>0</v>
      </c>
      <c r="U114" s="114">
        <v>0</v>
      </c>
      <c r="V114" s="114">
        <v>0</v>
      </c>
      <c r="W114" s="114">
        <v>0</v>
      </c>
      <c r="X114" s="114">
        <v>52.280462899931933</v>
      </c>
      <c r="Y114" s="114">
        <v>67.435695030633099</v>
      </c>
      <c r="Z114" s="114">
        <v>45.745405037440435</v>
      </c>
      <c r="AA114" s="114">
        <v>174.22967025187202</v>
      </c>
      <c r="AB114" s="114">
        <v>166.5317761742682</v>
      </c>
      <c r="AC114" s="114">
        <v>240.57472185159972</v>
      </c>
      <c r="AD114" s="114">
        <v>287.35162341729068</v>
      </c>
      <c r="AE114" s="114">
        <v>319.00635779441797</v>
      </c>
      <c r="AF114" s="114">
        <v>333.28987365554798</v>
      </c>
      <c r="AG114" s="114">
        <v>0</v>
      </c>
      <c r="AH114" s="114">
        <v>0</v>
      </c>
      <c r="AI114" s="114">
        <v>0</v>
      </c>
      <c r="AJ114" s="114">
        <v>0</v>
      </c>
      <c r="AK114" s="114">
        <v>0</v>
      </c>
      <c r="AL114" s="114">
        <v>0</v>
      </c>
      <c r="AP114" s="110"/>
    </row>
    <row r="115" spans="1:42" x14ac:dyDescent="0.2">
      <c r="A115" s="127" t="s">
        <v>40</v>
      </c>
      <c r="B115" s="110" t="s">
        <v>34</v>
      </c>
      <c r="C115" s="110" t="s">
        <v>33</v>
      </c>
      <c r="D115" s="129" t="s">
        <v>622</v>
      </c>
      <c r="E115" s="109">
        <v>178</v>
      </c>
      <c r="F115" s="133" t="s">
        <v>622</v>
      </c>
      <c r="G115" s="132" t="s">
        <v>621</v>
      </c>
      <c r="H115" s="131" t="s">
        <v>620</v>
      </c>
      <c r="I115" s="130" t="s">
        <v>619</v>
      </c>
      <c r="J115" s="120" t="s">
        <v>31</v>
      </c>
      <c r="K115" s="110" t="s">
        <v>36</v>
      </c>
      <c r="L115" s="110" t="s">
        <v>36</v>
      </c>
      <c r="M115" s="110" t="s">
        <v>3671</v>
      </c>
      <c r="N115" s="110">
        <v>154</v>
      </c>
      <c r="O115" s="110" t="s">
        <v>3650</v>
      </c>
      <c r="P115" s="114">
        <v>0</v>
      </c>
      <c r="Q115" s="114">
        <v>0</v>
      </c>
      <c r="R115" s="114">
        <v>0</v>
      </c>
      <c r="S115" s="114">
        <v>0</v>
      </c>
      <c r="T115" s="114">
        <v>0</v>
      </c>
      <c r="U115" s="114">
        <v>0</v>
      </c>
      <c r="V115" s="114">
        <v>0</v>
      </c>
      <c r="W115" s="114">
        <v>7.0704272294077599</v>
      </c>
      <c r="X115" s="114">
        <v>7.3835700476514639</v>
      </c>
      <c r="Y115" s="114">
        <v>0.43060694349897893</v>
      </c>
      <c r="Z115" s="114">
        <v>16.229401497617427</v>
      </c>
      <c r="AA115" s="114">
        <v>80.778062355343778</v>
      </c>
      <c r="AB115" s="114">
        <v>92.950104016337647</v>
      </c>
      <c r="AC115" s="114">
        <v>138.80294404356707</v>
      </c>
      <c r="AD115" s="114">
        <v>176.64494703880192</v>
      </c>
      <c r="AE115" s="114">
        <v>204.95490020422056</v>
      </c>
      <c r="AF115" s="114">
        <v>236.54330483321988</v>
      </c>
      <c r="AG115" s="114">
        <v>110.3356</v>
      </c>
      <c r="AH115" s="114">
        <v>792.34</v>
      </c>
      <c r="AI115" s="114">
        <v>694.26120000000003</v>
      </c>
      <c r="AJ115" s="114">
        <v>0</v>
      </c>
      <c r="AK115" s="114">
        <v>0</v>
      </c>
      <c r="AL115" s="114">
        <v>0</v>
      </c>
      <c r="AP115" s="110"/>
    </row>
    <row r="116" spans="1:42" x14ac:dyDescent="0.2">
      <c r="A116" s="127" t="s">
        <v>40</v>
      </c>
      <c r="B116" s="110" t="s">
        <v>34</v>
      </c>
      <c r="C116" s="110" t="s">
        <v>33</v>
      </c>
      <c r="D116" s="129" t="s">
        <v>618</v>
      </c>
      <c r="E116" s="109">
        <v>118</v>
      </c>
      <c r="F116" s="133" t="s">
        <v>618</v>
      </c>
      <c r="G116" s="132" t="s">
        <v>617</v>
      </c>
      <c r="H116" s="131" t="s">
        <v>616</v>
      </c>
      <c r="I116" s="130" t="s">
        <v>615</v>
      </c>
      <c r="J116" s="120" t="s">
        <v>36</v>
      </c>
      <c r="K116" s="110" t="s">
        <v>36</v>
      </c>
      <c r="L116" s="110" t="s">
        <v>36</v>
      </c>
      <c r="M116" s="110" t="s">
        <v>3671</v>
      </c>
      <c r="N116" s="110">
        <v>154</v>
      </c>
      <c r="O116" s="110" t="s">
        <v>3650</v>
      </c>
      <c r="P116" s="114">
        <v>0</v>
      </c>
      <c r="Q116" s="114">
        <v>0</v>
      </c>
      <c r="R116" s="114">
        <v>0</v>
      </c>
      <c r="S116" s="114">
        <v>0</v>
      </c>
      <c r="T116" s="114">
        <v>0</v>
      </c>
      <c r="U116" s="114">
        <v>0</v>
      </c>
      <c r="V116" s="114">
        <v>0</v>
      </c>
      <c r="W116" s="114">
        <v>90.888357794417971</v>
      </c>
      <c r="X116" s="114">
        <v>81.486569911504432</v>
      </c>
      <c r="Y116" s="114">
        <v>0.58316324029952349</v>
      </c>
      <c r="Z116" s="114">
        <v>0.37837658270932606</v>
      </c>
      <c r="AA116" s="114">
        <v>140.2877007488087</v>
      </c>
      <c r="AB116" s="114">
        <v>79.997418379850245</v>
      </c>
      <c r="AC116" s="114">
        <v>77.302969639210346</v>
      </c>
      <c r="AD116" s="114">
        <v>86.349770728386659</v>
      </c>
      <c r="AE116" s="114">
        <v>83.284348264125256</v>
      </c>
      <c r="AF116" s="114">
        <v>233.51645091899252</v>
      </c>
      <c r="AG116" s="114">
        <v>0</v>
      </c>
      <c r="AH116" s="114">
        <v>0</v>
      </c>
      <c r="AI116" s="114">
        <v>0</v>
      </c>
      <c r="AJ116" s="114">
        <v>0</v>
      </c>
      <c r="AK116" s="114">
        <v>0</v>
      </c>
      <c r="AL116" s="114">
        <v>0</v>
      </c>
      <c r="AP116" s="110"/>
    </row>
    <row r="117" spans="1:42" x14ac:dyDescent="0.2">
      <c r="A117" s="127" t="s">
        <v>40</v>
      </c>
      <c r="B117" s="110" t="s">
        <v>34</v>
      </c>
      <c r="C117" s="110" t="s">
        <v>33</v>
      </c>
      <c r="D117" s="129" t="s">
        <v>614</v>
      </c>
      <c r="E117" s="109">
        <v>436</v>
      </c>
      <c r="F117" s="133" t="s">
        <v>614</v>
      </c>
      <c r="G117" s="132" t="s">
        <v>613</v>
      </c>
      <c r="H117" s="131" t="s">
        <v>612</v>
      </c>
      <c r="I117" s="130" t="s">
        <v>611</v>
      </c>
      <c r="J117" s="120" t="s">
        <v>36</v>
      </c>
      <c r="K117" s="110" t="s">
        <v>36</v>
      </c>
      <c r="L117" s="110" t="s">
        <v>36</v>
      </c>
      <c r="M117" s="110" t="s">
        <v>3646</v>
      </c>
      <c r="N117" s="110">
        <v>145</v>
      </c>
      <c r="O117" s="110" t="s">
        <v>3647</v>
      </c>
      <c r="P117" s="114">
        <v>0</v>
      </c>
      <c r="Q117" s="114">
        <v>0</v>
      </c>
      <c r="R117" s="114">
        <v>0</v>
      </c>
      <c r="S117" s="114">
        <v>0</v>
      </c>
      <c r="T117" s="114">
        <v>0</v>
      </c>
      <c r="U117" s="114">
        <v>0</v>
      </c>
      <c r="V117" s="114">
        <v>0</v>
      </c>
      <c r="W117" s="114">
        <v>0</v>
      </c>
      <c r="X117" s="114">
        <v>0</v>
      </c>
      <c r="Y117" s="114">
        <v>0</v>
      </c>
      <c r="Z117" s="114">
        <v>0</v>
      </c>
      <c r="AA117" s="114">
        <v>0</v>
      </c>
      <c r="AB117" s="114">
        <v>0</v>
      </c>
      <c r="AC117" s="114">
        <v>0</v>
      </c>
      <c r="AD117" s="114">
        <v>0</v>
      </c>
      <c r="AE117" s="114">
        <v>0</v>
      </c>
      <c r="AF117" s="114">
        <v>0</v>
      </c>
      <c r="AG117" s="114">
        <v>0</v>
      </c>
      <c r="AH117" s="114">
        <v>0</v>
      </c>
      <c r="AI117" s="114">
        <v>0</v>
      </c>
      <c r="AJ117" s="114">
        <v>0</v>
      </c>
      <c r="AK117" s="114">
        <v>0</v>
      </c>
      <c r="AL117" s="114">
        <v>0</v>
      </c>
      <c r="AP117" s="110"/>
    </row>
    <row r="118" spans="1:42" x14ac:dyDescent="0.2">
      <c r="A118" s="127" t="s">
        <v>40</v>
      </c>
      <c r="B118" s="110" t="s">
        <v>34</v>
      </c>
      <c r="C118" s="110" t="s">
        <v>33</v>
      </c>
      <c r="D118" s="129" t="s">
        <v>610</v>
      </c>
      <c r="E118" s="109">
        <v>136</v>
      </c>
      <c r="F118" s="133" t="s">
        <v>610</v>
      </c>
      <c r="G118" s="132" t="s">
        <v>609</v>
      </c>
      <c r="H118" s="131" t="s">
        <v>608</v>
      </c>
      <c r="I118" s="130" t="s">
        <v>607</v>
      </c>
      <c r="J118" s="120" t="s">
        <v>31</v>
      </c>
      <c r="K118" s="110" t="s">
        <v>36</v>
      </c>
      <c r="L118" s="110" t="s">
        <v>36</v>
      </c>
      <c r="M118" s="110" t="s">
        <v>3649</v>
      </c>
      <c r="N118" s="110">
        <v>39</v>
      </c>
      <c r="O118" s="110" t="s">
        <v>3650</v>
      </c>
      <c r="P118" s="114">
        <v>0</v>
      </c>
      <c r="Q118" s="114">
        <v>12.613738307192714</v>
      </c>
      <c r="R118" s="114">
        <v>42.538523769808165</v>
      </c>
      <c r="S118" s="114">
        <v>44.346143790849673</v>
      </c>
      <c r="T118" s="114">
        <v>39.195159431425274</v>
      </c>
      <c r="U118" s="114">
        <v>183.95244553700093</v>
      </c>
      <c r="V118" s="114">
        <v>183.03409878100044</v>
      </c>
      <c r="W118" s="114">
        <v>50.068961470388018</v>
      </c>
      <c r="X118" s="114">
        <v>57.111072838665763</v>
      </c>
      <c r="Y118" s="114">
        <v>91.435076923076934</v>
      </c>
      <c r="Z118" s="114">
        <v>117.27399101429545</v>
      </c>
      <c r="AA118" s="114">
        <v>473.66480653505789</v>
      </c>
      <c r="AB118" s="114">
        <v>445.93109979577946</v>
      </c>
      <c r="AC118" s="114">
        <v>504.30105214431592</v>
      </c>
      <c r="AD118" s="114">
        <v>410.73521742682101</v>
      </c>
      <c r="AE118" s="114">
        <v>560.32187392784215</v>
      </c>
      <c r="AF118" s="114">
        <v>703.70370946221919</v>
      </c>
      <c r="AG118" s="114">
        <v>12092.675829</v>
      </c>
      <c r="AH118" s="114">
        <v>12694.953856</v>
      </c>
      <c r="AI118" s="114">
        <v>13494.758245000001</v>
      </c>
      <c r="AJ118" s="114">
        <v>13689.677306</v>
      </c>
      <c r="AK118" s="114">
        <v>12113.057331</v>
      </c>
      <c r="AL118" s="114">
        <v>11645.588905000001</v>
      </c>
      <c r="AP118" s="110"/>
    </row>
    <row r="119" spans="1:42" x14ac:dyDescent="0.2">
      <c r="A119" s="127" t="s">
        <v>40</v>
      </c>
      <c r="B119" s="110" t="s">
        <v>34</v>
      </c>
      <c r="C119" s="110" t="s">
        <v>33</v>
      </c>
      <c r="D119" s="129" t="s">
        <v>606</v>
      </c>
      <c r="E119" s="109">
        <v>343</v>
      </c>
      <c r="F119" s="133" t="s">
        <v>606</v>
      </c>
      <c r="G119" s="132" t="s">
        <v>605</v>
      </c>
      <c r="H119" s="131" t="s">
        <v>604</v>
      </c>
      <c r="I119" s="130" t="s">
        <v>603</v>
      </c>
      <c r="J119" s="120" t="s">
        <v>36</v>
      </c>
      <c r="K119" s="110" t="s">
        <v>3657</v>
      </c>
      <c r="L119" s="110">
        <v>29</v>
      </c>
      <c r="M119" s="110" t="s">
        <v>3658</v>
      </c>
      <c r="N119" s="110">
        <v>419</v>
      </c>
      <c r="O119" s="110" t="s">
        <v>3659</v>
      </c>
      <c r="P119" s="114">
        <v>0</v>
      </c>
      <c r="Q119" s="114">
        <v>0</v>
      </c>
      <c r="R119" s="114">
        <v>0</v>
      </c>
      <c r="S119" s="114">
        <v>0</v>
      </c>
      <c r="T119" s="114">
        <v>0</v>
      </c>
      <c r="U119" s="114">
        <v>0</v>
      </c>
      <c r="V119" s="114">
        <v>0</v>
      </c>
      <c r="W119" s="114">
        <v>0</v>
      </c>
      <c r="X119" s="114">
        <v>0</v>
      </c>
      <c r="Y119" s="114">
        <v>0</v>
      </c>
      <c r="Z119" s="114">
        <v>0</v>
      </c>
      <c r="AA119" s="114">
        <v>0.55704642614023148</v>
      </c>
      <c r="AB119" s="114">
        <v>0.99266085772634449</v>
      </c>
      <c r="AC119" s="114">
        <v>1.3282292716133424</v>
      </c>
      <c r="AD119" s="114">
        <v>0.92183036078965286</v>
      </c>
      <c r="AE119" s="114">
        <v>0.81430823689584764</v>
      </c>
      <c r="AF119" s="114">
        <v>0.81430823689584764</v>
      </c>
      <c r="AG119" s="114">
        <v>0</v>
      </c>
      <c r="AH119" s="114">
        <v>0</v>
      </c>
      <c r="AI119" s="114">
        <v>0</v>
      </c>
      <c r="AJ119" s="114">
        <v>0</v>
      </c>
      <c r="AK119" s="114">
        <v>0</v>
      </c>
      <c r="AL119" s="114">
        <v>0</v>
      </c>
      <c r="AP119" s="110"/>
    </row>
    <row r="120" spans="1:42" x14ac:dyDescent="0.2">
      <c r="A120" s="127" t="s">
        <v>40</v>
      </c>
      <c r="B120" s="110" t="s">
        <v>34</v>
      </c>
      <c r="C120" s="110" t="s">
        <v>33</v>
      </c>
      <c r="D120" s="129" t="s">
        <v>602</v>
      </c>
      <c r="E120" s="109">
        <v>158</v>
      </c>
      <c r="F120" s="133" t="s">
        <v>602</v>
      </c>
      <c r="G120" s="132" t="s">
        <v>601</v>
      </c>
      <c r="H120" s="131" t="s">
        <v>600</v>
      </c>
      <c r="I120" s="130" t="s">
        <v>599</v>
      </c>
      <c r="J120" s="120" t="s">
        <v>36</v>
      </c>
      <c r="K120" s="110" t="s">
        <v>36</v>
      </c>
      <c r="L120" s="110" t="s">
        <v>36</v>
      </c>
      <c r="M120" s="110" t="s">
        <v>3670</v>
      </c>
      <c r="N120" s="110">
        <v>30</v>
      </c>
      <c r="O120" s="110" t="s">
        <v>3647</v>
      </c>
      <c r="P120" s="114">
        <v>0</v>
      </c>
      <c r="Q120" s="114">
        <v>13.565071</v>
      </c>
      <c r="R120" s="114">
        <v>13.907321</v>
      </c>
      <c r="S120" s="114">
        <v>13.907321</v>
      </c>
      <c r="T120" s="114">
        <v>21.155303</v>
      </c>
      <c r="U120" s="114">
        <v>27.309395000000002</v>
      </c>
      <c r="V120" s="114">
        <v>131.58237700000001</v>
      </c>
      <c r="W120" s="114">
        <v>2632.7413854322667</v>
      </c>
      <c r="X120" s="114">
        <v>3334.4161165418654</v>
      </c>
      <c r="Y120" s="114">
        <v>3705.9203104152484</v>
      </c>
      <c r="Z120" s="114">
        <v>3757.6457857045611</v>
      </c>
      <c r="AA120" s="114">
        <v>3827.3856125255274</v>
      </c>
      <c r="AB120" s="114">
        <v>4166.3298260040847</v>
      </c>
      <c r="AC120" s="114">
        <v>3969.5829002042206</v>
      </c>
      <c r="AD120" s="114">
        <v>3267.6477655547992</v>
      </c>
      <c r="AE120" s="114">
        <v>3935.4113492171546</v>
      </c>
      <c r="AF120" s="114">
        <v>3939.5268057181761</v>
      </c>
      <c r="AG120" s="114">
        <v>1445.3059659999999</v>
      </c>
      <c r="AH120" s="114">
        <v>1976.539284</v>
      </c>
      <c r="AI120" s="114">
        <v>2135.4377079999999</v>
      </c>
      <c r="AJ120" s="114">
        <v>1860.6009859999999</v>
      </c>
      <c r="AK120" s="114">
        <v>889.46888860000001</v>
      </c>
      <c r="AL120" s="114">
        <v>1355.008063</v>
      </c>
      <c r="AP120" s="110"/>
    </row>
    <row r="121" spans="1:42" x14ac:dyDescent="0.2">
      <c r="A121" s="127" t="s">
        <v>40</v>
      </c>
      <c r="B121" s="110" t="s">
        <v>34</v>
      </c>
      <c r="C121" s="110" t="s">
        <v>33</v>
      </c>
      <c r="D121" s="129" t="s">
        <v>598</v>
      </c>
      <c r="E121" s="109">
        <v>117</v>
      </c>
      <c r="F121" s="133" t="s">
        <v>598</v>
      </c>
      <c r="G121" s="132" t="s">
        <v>597</v>
      </c>
      <c r="H121" s="131" t="s">
        <v>596</v>
      </c>
      <c r="I121" s="130" t="s">
        <v>595</v>
      </c>
      <c r="J121" s="120" t="s">
        <v>36</v>
      </c>
      <c r="K121" s="110" t="s">
        <v>3476</v>
      </c>
      <c r="L121" s="110">
        <v>830</v>
      </c>
      <c r="M121" s="110" t="s">
        <v>3671</v>
      </c>
      <c r="N121" s="110">
        <v>154</v>
      </c>
      <c r="O121" s="110" t="s">
        <v>3650</v>
      </c>
      <c r="P121" s="114">
        <v>0</v>
      </c>
      <c r="Q121" s="114">
        <v>0</v>
      </c>
      <c r="R121" s="114">
        <v>0</v>
      </c>
      <c r="S121" s="114">
        <v>0</v>
      </c>
      <c r="T121" s="114">
        <v>0</v>
      </c>
      <c r="U121" s="114">
        <v>0</v>
      </c>
      <c r="V121" s="114">
        <v>0</v>
      </c>
      <c r="W121" s="114">
        <v>0</v>
      </c>
      <c r="X121" s="114">
        <v>0</v>
      </c>
      <c r="Y121" s="114">
        <v>0</v>
      </c>
      <c r="Z121" s="114">
        <v>0</v>
      </c>
      <c r="AA121" s="114">
        <v>0</v>
      </c>
      <c r="AB121" s="114">
        <v>0</v>
      </c>
      <c r="AC121" s="114">
        <v>0</v>
      </c>
      <c r="AD121" s="114">
        <v>0</v>
      </c>
      <c r="AE121" s="114">
        <v>0</v>
      </c>
      <c r="AF121" s="114">
        <v>0</v>
      </c>
      <c r="AG121" s="114">
        <v>0</v>
      </c>
      <c r="AH121" s="114">
        <v>0</v>
      </c>
      <c r="AI121" s="114">
        <v>0</v>
      </c>
      <c r="AJ121" s="114">
        <v>0</v>
      </c>
      <c r="AK121" s="114">
        <v>0</v>
      </c>
      <c r="AL121" s="114">
        <v>0</v>
      </c>
      <c r="AP121" s="110"/>
    </row>
    <row r="122" spans="1:42" x14ac:dyDescent="0.2">
      <c r="A122" s="127" t="s">
        <v>40</v>
      </c>
      <c r="B122" s="110" t="s">
        <v>34</v>
      </c>
      <c r="C122" s="110" t="s">
        <v>33</v>
      </c>
      <c r="D122" s="129" t="s">
        <v>594</v>
      </c>
      <c r="E122" s="109">
        <v>439</v>
      </c>
      <c r="F122" s="133" t="s">
        <v>594</v>
      </c>
      <c r="G122" s="132" t="s">
        <v>593</v>
      </c>
      <c r="H122" s="131" t="s">
        <v>592</v>
      </c>
      <c r="I122" s="130" t="s">
        <v>591</v>
      </c>
      <c r="J122" s="120" t="s">
        <v>36</v>
      </c>
      <c r="K122" s="110" t="s">
        <v>36</v>
      </c>
      <c r="L122" s="110" t="s">
        <v>36</v>
      </c>
      <c r="M122" s="110" t="s">
        <v>3646</v>
      </c>
      <c r="N122" s="110">
        <v>145</v>
      </c>
      <c r="O122" s="110" t="s">
        <v>3647</v>
      </c>
      <c r="P122" s="114">
        <v>0</v>
      </c>
      <c r="Q122" s="114">
        <v>0</v>
      </c>
      <c r="R122" s="114">
        <v>0</v>
      </c>
      <c r="S122" s="114">
        <v>0</v>
      </c>
      <c r="T122" s="114">
        <v>0</v>
      </c>
      <c r="U122" s="114">
        <v>0</v>
      </c>
      <c r="V122" s="114">
        <v>0</v>
      </c>
      <c r="W122" s="114">
        <v>309.76315752212395</v>
      </c>
      <c r="X122" s="114">
        <v>332.80166208304973</v>
      </c>
      <c r="Y122" s="114">
        <v>81.600389652825058</v>
      </c>
      <c r="Z122" s="114">
        <v>423.70568849557526</v>
      </c>
      <c r="AA122" s="114">
        <v>614.49035316541858</v>
      </c>
      <c r="AB122" s="114">
        <v>857.35268944860445</v>
      </c>
      <c r="AC122" s="114">
        <v>1156.4068155207624</v>
      </c>
      <c r="AD122" s="114">
        <v>1015.9131795779441</v>
      </c>
      <c r="AE122" s="114">
        <v>1213.0506148400273</v>
      </c>
      <c r="AF122" s="114">
        <v>1226.9114894486045</v>
      </c>
      <c r="AG122" s="114">
        <v>0</v>
      </c>
      <c r="AH122" s="114">
        <v>0</v>
      </c>
      <c r="AI122" s="114">
        <v>0</v>
      </c>
      <c r="AJ122" s="114">
        <v>0</v>
      </c>
      <c r="AK122" s="114">
        <v>0</v>
      </c>
      <c r="AL122" s="114">
        <v>0</v>
      </c>
      <c r="AP122" s="110"/>
    </row>
    <row r="123" spans="1:42" x14ac:dyDescent="0.2">
      <c r="A123" s="127" t="s">
        <v>40</v>
      </c>
      <c r="B123" s="110" t="s">
        <v>34</v>
      </c>
      <c r="C123" s="110" t="s">
        <v>33</v>
      </c>
      <c r="D123" s="129" t="s">
        <v>590</v>
      </c>
      <c r="E123" s="109">
        <v>916</v>
      </c>
      <c r="F123" s="133" t="s">
        <v>589</v>
      </c>
      <c r="G123" s="132" t="s">
        <v>588</v>
      </c>
      <c r="H123" s="131" t="s">
        <v>587</v>
      </c>
      <c r="I123" s="130" t="s">
        <v>586</v>
      </c>
      <c r="J123" s="120" t="s">
        <v>36</v>
      </c>
      <c r="K123" s="110" t="s">
        <v>36</v>
      </c>
      <c r="L123" s="110" t="s">
        <v>36</v>
      </c>
      <c r="M123" s="110" t="s">
        <v>3673</v>
      </c>
      <c r="N123" s="110">
        <v>143</v>
      </c>
      <c r="O123" s="110" t="s">
        <v>3647</v>
      </c>
      <c r="P123" s="114">
        <v>0</v>
      </c>
      <c r="Q123" s="114">
        <v>0</v>
      </c>
      <c r="R123" s="114">
        <v>0</v>
      </c>
      <c r="S123" s="114">
        <v>0</v>
      </c>
      <c r="T123" s="114">
        <v>0</v>
      </c>
      <c r="U123" s="114">
        <v>0</v>
      </c>
      <c r="V123" s="114">
        <v>0</v>
      </c>
      <c r="W123" s="114">
        <v>0</v>
      </c>
      <c r="X123" s="114">
        <v>0</v>
      </c>
      <c r="Y123" s="114">
        <v>0</v>
      </c>
      <c r="Z123" s="114">
        <v>0.31777045609257998</v>
      </c>
      <c r="AA123" s="114">
        <v>123.23342300884956</v>
      </c>
      <c r="AB123" s="114">
        <v>175.09457426820967</v>
      </c>
      <c r="AC123" s="114">
        <v>171.32088168822327</v>
      </c>
      <c r="AD123" s="114">
        <v>253.78330673927843</v>
      </c>
      <c r="AE123" s="114">
        <v>287.40698924438391</v>
      </c>
      <c r="AF123" s="114">
        <v>299.56865840707962</v>
      </c>
      <c r="AG123" s="114">
        <v>729.65380000000005</v>
      </c>
      <c r="AH123" s="114">
        <v>273.06723</v>
      </c>
      <c r="AI123" s="114">
        <v>295.72048999999998</v>
      </c>
      <c r="AJ123" s="114">
        <v>311.08794999999998</v>
      </c>
      <c r="AK123" s="114">
        <v>283.48253999999997</v>
      </c>
      <c r="AL123" s="114">
        <v>230.24692999999999</v>
      </c>
      <c r="AP123" s="110"/>
    </row>
    <row r="124" spans="1:42" x14ac:dyDescent="0.2">
      <c r="A124" s="127" t="s">
        <v>40</v>
      </c>
      <c r="B124" s="110" t="s">
        <v>34</v>
      </c>
      <c r="C124" s="110" t="s">
        <v>33</v>
      </c>
      <c r="D124" s="129" t="s">
        <v>585</v>
      </c>
      <c r="E124" s="109">
        <v>664</v>
      </c>
      <c r="F124" s="133" t="s">
        <v>585</v>
      </c>
      <c r="G124" s="132" t="s">
        <v>584</v>
      </c>
      <c r="H124" s="131" t="s">
        <v>583</v>
      </c>
      <c r="I124" s="130" t="s">
        <v>582</v>
      </c>
      <c r="J124" s="120" t="s">
        <v>36</v>
      </c>
      <c r="K124" s="110" t="s">
        <v>3668</v>
      </c>
      <c r="L124" s="110">
        <v>14</v>
      </c>
      <c r="M124" s="110" t="s">
        <v>3656</v>
      </c>
      <c r="N124" s="110">
        <v>202</v>
      </c>
      <c r="O124" s="110" t="s">
        <v>3652</v>
      </c>
      <c r="P124" s="114">
        <v>0</v>
      </c>
      <c r="Q124" s="114">
        <v>0</v>
      </c>
      <c r="R124" s="114">
        <v>0</v>
      </c>
      <c r="S124" s="114">
        <v>0</v>
      </c>
      <c r="T124" s="114">
        <v>0</v>
      </c>
      <c r="U124" s="114">
        <v>0</v>
      </c>
      <c r="V124" s="114">
        <v>0</v>
      </c>
      <c r="W124" s="114">
        <v>17.290451191286589</v>
      </c>
      <c r="X124" s="114">
        <v>14.988577535738598</v>
      </c>
      <c r="Y124" s="114">
        <v>0</v>
      </c>
      <c r="Z124" s="114">
        <v>0.37005091899251191</v>
      </c>
      <c r="AA124" s="114">
        <v>29.716398366235534</v>
      </c>
      <c r="AB124" s="114">
        <v>37.393388427501698</v>
      </c>
      <c r="AC124" s="114">
        <v>37.904346902654872</v>
      </c>
      <c r="AD124" s="114">
        <v>60.386093669162697</v>
      </c>
      <c r="AE124" s="114">
        <v>63.375368005445885</v>
      </c>
      <c r="AF124" s="114">
        <v>64.39292825051055</v>
      </c>
      <c r="AG124" s="114">
        <v>0</v>
      </c>
      <c r="AH124" s="114">
        <v>0</v>
      </c>
      <c r="AI124" s="114">
        <v>0</v>
      </c>
      <c r="AJ124" s="114">
        <v>0</v>
      </c>
      <c r="AK124" s="114">
        <v>0</v>
      </c>
      <c r="AL124" s="114">
        <v>0</v>
      </c>
      <c r="AP124" s="110"/>
    </row>
    <row r="125" spans="1:42" x14ac:dyDescent="0.2">
      <c r="A125" s="127" t="s">
        <v>40</v>
      </c>
      <c r="B125" s="110" t="s">
        <v>34</v>
      </c>
      <c r="C125" s="110" t="s">
        <v>33</v>
      </c>
      <c r="D125" s="129" t="s">
        <v>581</v>
      </c>
      <c r="E125" s="109">
        <v>826</v>
      </c>
      <c r="F125" s="133" t="s">
        <v>581</v>
      </c>
      <c r="G125" s="132" t="s">
        <v>580</v>
      </c>
      <c r="H125" s="131" t="s">
        <v>579</v>
      </c>
      <c r="I125" s="130" t="s">
        <v>578</v>
      </c>
      <c r="J125" s="120" t="s">
        <v>36</v>
      </c>
      <c r="K125" s="110" t="s">
        <v>36</v>
      </c>
      <c r="L125" s="110" t="s">
        <v>36</v>
      </c>
      <c r="M125" s="110" t="s">
        <v>2238</v>
      </c>
      <c r="N125" s="110">
        <v>57</v>
      </c>
      <c r="O125" s="110" t="s">
        <v>3654</v>
      </c>
      <c r="P125" s="114">
        <v>0</v>
      </c>
      <c r="Q125" s="114">
        <v>0</v>
      </c>
      <c r="R125" s="114">
        <v>0</v>
      </c>
      <c r="S125" s="114">
        <v>0</v>
      </c>
      <c r="T125" s="114">
        <v>0</v>
      </c>
      <c r="U125" s="114">
        <v>0</v>
      </c>
      <c r="V125" s="114">
        <v>0</v>
      </c>
      <c r="W125" s="114">
        <v>0</v>
      </c>
      <c r="X125" s="114">
        <v>0</v>
      </c>
      <c r="Y125" s="114">
        <v>0</v>
      </c>
      <c r="Z125" s="114">
        <v>0</v>
      </c>
      <c r="AA125" s="114">
        <v>0</v>
      </c>
      <c r="AB125" s="114">
        <v>0</v>
      </c>
      <c r="AC125" s="114">
        <v>0</v>
      </c>
      <c r="AD125" s="114">
        <v>0</v>
      </c>
      <c r="AE125" s="114">
        <v>0</v>
      </c>
      <c r="AF125" s="114">
        <v>0</v>
      </c>
      <c r="AG125" s="114">
        <v>0</v>
      </c>
      <c r="AH125" s="114">
        <v>0</v>
      </c>
      <c r="AI125" s="114">
        <v>0</v>
      </c>
      <c r="AJ125" s="114">
        <v>0</v>
      </c>
      <c r="AK125" s="114">
        <v>0</v>
      </c>
      <c r="AL125" s="114">
        <v>0</v>
      </c>
      <c r="AP125" s="110"/>
    </row>
    <row r="126" spans="1:42" ht="25.5" x14ac:dyDescent="0.2">
      <c r="A126" s="127" t="s">
        <v>40</v>
      </c>
      <c r="B126" s="110" t="s">
        <v>34</v>
      </c>
      <c r="C126" s="110" t="s">
        <v>33</v>
      </c>
      <c r="D126" s="129" t="s">
        <v>577</v>
      </c>
      <c r="E126" s="109">
        <v>954</v>
      </c>
      <c r="F126" s="133" t="s">
        <v>576</v>
      </c>
      <c r="G126" s="132" t="s">
        <v>575</v>
      </c>
      <c r="H126" s="131" t="s">
        <v>574</v>
      </c>
      <c r="I126" s="130" t="s">
        <v>573</v>
      </c>
      <c r="J126" s="120" t="s">
        <v>36</v>
      </c>
      <c r="K126" s="110" t="s">
        <v>36</v>
      </c>
      <c r="L126" s="110" t="s">
        <v>36</v>
      </c>
      <c r="M126" s="110" t="s">
        <v>3670</v>
      </c>
      <c r="N126" s="110">
        <v>30</v>
      </c>
      <c r="O126" s="110" t="s">
        <v>3647</v>
      </c>
      <c r="P126" s="114">
        <v>0</v>
      </c>
      <c r="Q126" s="114">
        <v>0</v>
      </c>
      <c r="R126" s="114">
        <v>0</v>
      </c>
      <c r="S126" s="114">
        <v>0</v>
      </c>
      <c r="T126" s="114">
        <v>0</v>
      </c>
      <c r="U126" s="114">
        <v>0</v>
      </c>
      <c r="V126" s="114">
        <v>0</v>
      </c>
      <c r="W126" s="114">
        <v>0</v>
      </c>
      <c r="X126" s="114">
        <v>0</v>
      </c>
      <c r="Y126" s="114">
        <v>0</v>
      </c>
      <c r="Z126" s="114">
        <v>0</v>
      </c>
      <c r="AA126" s="114">
        <v>0</v>
      </c>
      <c r="AB126" s="114">
        <v>0</v>
      </c>
      <c r="AC126" s="114">
        <v>0</v>
      </c>
      <c r="AD126" s="114">
        <v>0</v>
      </c>
      <c r="AE126" s="114">
        <v>0</v>
      </c>
      <c r="AF126" s="114">
        <v>0</v>
      </c>
      <c r="AG126" s="114">
        <v>0</v>
      </c>
      <c r="AH126" s="114">
        <v>0</v>
      </c>
      <c r="AI126" s="114">
        <v>0</v>
      </c>
      <c r="AJ126" s="114">
        <v>0</v>
      </c>
      <c r="AK126" s="114">
        <v>0</v>
      </c>
      <c r="AL126" s="114">
        <v>0</v>
      </c>
      <c r="AP126" s="110"/>
    </row>
    <row r="127" spans="1:42" x14ac:dyDescent="0.2">
      <c r="A127" s="127" t="s">
        <v>40</v>
      </c>
      <c r="B127" s="110" t="s">
        <v>34</v>
      </c>
      <c r="C127" s="110" t="s">
        <v>33</v>
      </c>
      <c r="D127" s="129" t="s">
        <v>572</v>
      </c>
      <c r="E127" s="109">
        <v>542</v>
      </c>
      <c r="F127" s="133" t="s">
        <v>571</v>
      </c>
      <c r="G127" s="132" t="s">
        <v>570</v>
      </c>
      <c r="H127" s="131" t="s">
        <v>569</v>
      </c>
      <c r="I127" s="130" t="s">
        <v>568</v>
      </c>
      <c r="J127" s="120" t="s">
        <v>36</v>
      </c>
      <c r="K127" s="110" t="s">
        <v>36</v>
      </c>
      <c r="L127" s="110" t="s">
        <v>36</v>
      </c>
      <c r="M127" s="110" t="s">
        <v>3670</v>
      </c>
      <c r="N127" s="110">
        <v>30</v>
      </c>
      <c r="O127" s="110" t="s">
        <v>3647</v>
      </c>
      <c r="P127" s="114">
        <v>0</v>
      </c>
      <c r="Q127" s="114">
        <v>0</v>
      </c>
      <c r="R127" s="114">
        <v>0</v>
      </c>
      <c r="S127" s="114">
        <v>0</v>
      </c>
      <c r="T127" s="114">
        <v>0</v>
      </c>
      <c r="U127" s="114">
        <v>0</v>
      </c>
      <c r="V127" s="114">
        <v>0</v>
      </c>
      <c r="W127" s="114">
        <v>265.434971817563</v>
      </c>
      <c r="X127" s="114">
        <v>332.42245963240299</v>
      </c>
      <c r="Y127" s="114">
        <v>330.91559537100073</v>
      </c>
      <c r="Z127" s="114">
        <v>315.90201524846833</v>
      </c>
      <c r="AA127" s="114">
        <v>904.01493614703884</v>
      </c>
      <c r="AB127" s="114">
        <v>1286.8753543907421</v>
      </c>
      <c r="AC127" s="114">
        <v>1902.6336432947583</v>
      </c>
      <c r="AD127" s="114">
        <v>1662.8546548672566</v>
      </c>
      <c r="AE127" s="114">
        <v>2304.4888285908778</v>
      </c>
      <c r="AF127" s="114">
        <v>2677.9051223961878</v>
      </c>
      <c r="AG127" s="114">
        <v>1185.127342</v>
      </c>
      <c r="AH127" s="114">
        <v>1210.933857</v>
      </c>
      <c r="AI127" s="114">
        <v>1057.6349070000001</v>
      </c>
      <c r="AJ127" s="114">
        <v>1096.9327929999999</v>
      </c>
      <c r="AK127" s="114">
        <v>947.12165689999995</v>
      </c>
      <c r="AL127" s="114">
        <v>1197.409838</v>
      </c>
      <c r="AP127" s="110"/>
    </row>
    <row r="128" spans="1:42" x14ac:dyDescent="0.2">
      <c r="A128" s="127" t="s">
        <v>40</v>
      </c>
      <c r="B128" s="110" t="s">
        <v>34</v>
      </c>
      <c r="C128" s="110" t="s">
        <v>33</v>
      </c>
      <c r="D128" s="129" t="s">
        <v>567</v>
      </c>
      <c r="E128" s="109">
        <v>967</v>
      </c>
      <c r="F128" s="136" t="s">
        <v>566</v>
      </c>
      <c r="G128" s="141"/>
      <c r="H128" s="135" t="s">
        <v>565</v>
      </c>
      <c r="I128" s="137" t="s">
        <v>564</v>
      </c>
      <c r="J128" s="120" t="s">
        <v>36</v>
      </c>
      <c r="K128" s="134" t="str">
        <f>'T1-FDI-Inw-UAE'!K172</f>
        <v/>
      </c>
      <c r="L128" s="134" t="str">
        <f>'T1-FDI-Inw-UAE'!L172</f>
        <v/>
      </c>
      <c r="M128" s="134" t="str">
        <f>'T1-FDI-Inw-UAE'!M172</f>
        <v>Southern Europe</v>
      </c>
      <c r="N128" s="134">
        <f>'T1-FDI-Inw-UAE'!N172</f>
        <v>39</v>
      </c>
      <c r="O128" s="134" t="str">
        <f>'T1-FDI-Inw-UAE'!O172</f>
        <v>Europe</v>
      </c>
      <c r="P128" s="114">
        <v>0</v>
      </c>
      <c r="Q128" s="114">
        <v>0</v>
      </c>
      <c r="R128" s="114">
        <v>0</v>
      </c>
      <c r="S128" s="114">
        <v>0</v>
      </c>
      <c r="T128" s="114">
        <v>0</v>
      </c>
      <c r="U128" s="114">
        <v>0</v>
      </c>
      <c r="V128" s="114">
        <v>0</v>
      </c>
      <c r="W128" s="114">
        <v>0</v>
      </c>
      <c r="X128" s="114">
        <v>0</v>
      </c>
      <c r="Y128" s="114">
        <v>0</v>
      </c>
      <c r="Z128" s="114">
        <v>0</v>
      </c>
      <c r="AA128" s="114">
        <v>0</v>
      </c>
      <c r="AB128" s="114">
        <v>0</v>
      </c>
      <c r="AC128" s="114">
        <v>0</v>
      </c>
      <c r="AD128" s="114">
        <v>0</v>
      </c>
      <c r="AE128" s="114">
        <v>0</v>
      </c>
      <c r="AF128" s="114">
        <v>0</v>
      </c>
      <c r="AG128" s="114">
        <v>0</v>
      </c>
      <c r="AH128" s="114">
        <v>0</v>
      </c>
      <c r="AI128" s="114">
        <v>0</v>
      </c>
      <c r="AJ128" s="114">
        <v>0</v>
      </c>
      <c r="AK128" s="114">
        <v>0</v>
      </c>
      <c r="AL128" s="114">
        <v>0</v>
      </c>
      <c r="AP128" s="110"/>
    </row>
    <row r="129" spans="1:42" x14ac:dyDescent="0.2">
      <c r="A129" s="127" t="s">
        <v>40</v>
      </c>
      <c r="B129" s="110" t="s">
        <v>34</v>
      </c>
      <c r="C129" s="110" t="s">
        <v>33</v>
      </c>
      <c r="D129" s="129" t="s">
        <v>563</v>
      </c>
      <c r="E129" s="109">
        <v>917</v>
      </c>
      <c r="F129" s="133" t="s">
        <v>562</v>
      </c>
      <c r="G129" s="132" t="s">
        <v>561</v>
      </c>
      <c r="H129" s="131" t="s">
        <v>560</v>
      </c>
      <c r="I129" s="130" t="s">
        <v>559</v>
      </c>
      <c r="J129" s="120" t="s">
        <v>36</v>
      </c>
      <c r="K129" s="110" t="s">
        <v>36</v>
      </c>
      <c r="L129" s="110" t="s">
        <v>36</v>
      </c>
      <c r="M129" s="110" t="s">
        <v>3673</v>
      </c>
      <c r="N129" s="110">
        <v>143</v>
      </c>
      <c r="O129" s="110" t="s">
        <v>3647</v>
      </c>
      <c r="P129" s="114">
        <v>0</v>
      </c>
      <c r="Q129" s="114">
        <v>0</v>
      </c>
      <c r="R129" s="114">
        <v>0</v>
      </c>
      <c r="S129" s="114">
        <v>0</v>
      </c>
      <c r="T129" s="114">
        <v>0</v>
      </c>
      <c r="U129" s="114">
        <v>0</v>
      </c>
      <c r="V129" s="114">
        <v>0</v>
      </c>
      <c r="W129" s="114">
        <v>0</v>
      </c>
      <c r="X129" s="114">
        <v>0</v>
      </c>
      <c r="Y129" s="114">
        <v>0</v>
      </c>
      <c r="Z129" s="114">
        <v>0</v>
      </c>
      <c r="AA129" s="114">
        <v>1.757334785568414</v>
      </c>
      <c r="AB129" s="114">
        <v>2.1809002042205581</v>
      </c>
      <c r="AC129" s="114">
        <v>2.2756825051055141</v>
      </c>
      <c r="AD129" s="114">
        <v>2.0740487406398911</v>
      </c>
      <c r="AE129" s="114">
        <v>3.9104000000000001</v>
      </c>
      <c r="AF129" s="114">
        <v>3.9104000000000001</v>
      </c>
      <c r="AG129" s="114">
        <v>0</v>
      </c>
      <c r="AH129" s="114">
        <v>0</v>
      </c>
      <c r="AI129" s="114">
        <v>0</v>
      </c>
      <c r="AJ129" s="114">
        <v>0</v>
      </c>
      <c r="AK129" s="114">
        <v>0</v>
      </c>
      <c r="AL129" s="114">
        <v>0</v>
      </c>
      <c r="AP129" s="110"/>
    </row>
    <row r="130" spans="1:42" ht="25.5" x14ac:dyDescent="0.2">
      <c r="A130" s="127" t="s">
        <v>40</v>
      </c>
      <c r="B130" s="110" t="s">
        <v>34</v>
      </c>
      <c r="C130" s="110" t="s">
        <v>33</v>
      </c>
      <c r="D130" s="129" t="s">
        <v>558</v>
      </c>
      <c r="E130" s="109">
        <v>544</v>
      </c>
      <c r="F130" s="133" t="s">
        <v>557</v>
      </c>
      <c r="G130" s="132" t="s">
        <v>556</v>
      </c>
      <c r="H130" s="131" t="s">
        <v>555</v>
      </c>
      <c r="I130" s="130" t="s">
        <v>554</v>
      </c>
      <c r="J130" s="120" t="s">
        <v>36</v>
      </c>
      <c r="K130" s="110" t="s">
        <v>36</v>
      </c>
      <c r="L130" s="110" t="s">
        <v>36</v>
      </c>
      <c r="M130" s="110" t="s">
        <v>3669</v>
      </c>
      <c r="N130" s="110">
        <v>35</v>
      </c>
      <c r="O130" s="110" t="s">
        <v>3647</v>
      </c>
      <c r="P130" s="114">
        <v>0</v>
      </c>
      <c r="Q130" s="114">
        <v>0</v>
      </c>
      <c r="R130" s="114">
        <v>0</v>
      </c>
      <c r="S130" s="114">
        <v>0</v>
      </c>
      <c r="T130" s="114">
        <v>0</v>
      </c>
      <c r="U130" s="114">
        <v>0</v>
      </c>
      <c r="V130" s="114">
        <v>0</v>
      </c>
      <c r="W130" s="114">
        <v>0</v>
      </c>
      <c r="X130" s="114">
        <v>0</v>
      </c>
      <c r="Y130" s="114">
        <v>0</v>
      </c>
      <c r="Z130" s="114">
        <v>0</v>
      </c>
      <c r="AA130" s="114">
        <v>0</v>
      </c>
      <c r="AB130" s="114">
        <v>0</v>
      </c>
      <c r="AC130" s="114">
        <v>0</v>
      </c>
      <c r="AD130" s="114">
        <v>0</v>
      </c>
      <c r="AE130" s="114">
        <v>0</v>
      </c>
      <c r="AF130" s="114">
        <v>0</v>
      </c>
      <c r="AG130" s="114">
        <v>0</v>
      </c>
      <c r="AH130" s="114">
        <v>0</v>
      </c>
      <c r="AI130" s="114">
        <v>0</v>
      </c>
      <c r="AJ130" s="114">
        <v>0</v>
      </c>
      <c r="AK130" s="114">
        <v>0</v>
      </c>
      <c r="AL130" s="114">
        <v>0</v>
      </c>
      <c r="AP130" s="110"/>
    </row>
    <row r="131" spans="1:42" x14ac:dyDescent="0.2">
      <c r="A131" s="127" t="s">
        <v>40</v>
      </c>
      <c r="B131" s="110" t="s">
        <v>34</v>
      </c>
      <c r="C131" s="110" t="s">
        <v>33</v>
      </c>
      <c r="D131" s="129" t="s">
        <v>553</v>
      </c>
      <c r="E131" s="109">
        <v>941</v>
      </c>
      <c r="F131" s="133" t="s">
        <v>553</v>
      </c>
      <c r="G131" s="132" t="s">
        <v>552</v>
      </c>
      <c r="H131" s="131" t="s">
        <v>551</v>
      </c>
      <c r="I131" s="130" t="s">
        <v>550</v>
      </c>
      <c r="J131" s="120" t="s">
        <v>31</v>
      </c>
      <c r="K131" s="110" t="s">
        <v>36</v>
      </c>
      <c r="L131" s="110" t="s">
        <v>36</v>
      </c>
      <c r="M131" s="110" t="s">
        <v>3671</v>
      </c>
      <c r="N131" s="110">
        <v>154</v>
      </c>
      <c r="O131" s="110" t="s">
        <v>3650</v>
      </c>
      <c r="P131" s="114">
        <v>0</v>
      </c>
      <c r="Q131" s="114">
        <v>0</v>
      </c>
      <c r="R131" s="114">
        <v>0</v>
      </c>
      <c r="S131" s="114">
        <v>0</v>
      </c>
      <c r="T131" s="114">
        <v>0</v>
      </c>
      <c r="U131" s="114">
        <v>0</v>
      </c>
      <c r="V131" s="114">
        <v>0</v>
      </c>
      <c r="W131" s="114">
        <v>0</v>
      </c>
      <c r="X131" s="114">
        <v>0</v>
      </c>
      <c r="Y131" s="114">
        <v>0</v>
      </c>
      <c r="Z131" s="114">
        <v>0</v>
      </c>
      <c r="AA131" s="114">
        <v>4.448160381211709</v>
      </c>
      <c r="AB131" s="114">
        <v>7.1560247787610622</v>
      </c>
      <c r="AC131" s="114">
        <v>6.9573985023825733</v>
      </c>
      <c r="AD131" s="114">
        <v>10.154153301565692</v>
      </c>
      <c r="AE131" s="114">
        <v>12.888214567733153</v>
      </c>
      <c r="AF131" s="114">
        <v>13.389863308373043</v>
      </c>
      <c r="AG131" s="114">
        <v>11.993</v>
      </c>
      <c r="AH131" s="114">
        <v>21.754999999999999</v>
      </c>
      <c r="AI131" s="114">
        <v>0</v>
      </c>
      <c r="AJ131" s="114">
        <v>0</v>
      </c>
      <c r="AK131" s="114">
        <v>0</v>
      </c>
      <c r="AL131" s="114">
        <v>0</v>
      </c>
      <c r="AP131" s="110"/>
    </row>
    <row r="132" spans="1:42" x14ac:dyDescent="0.2">
      <c r="A132" s="127" t="s">
        <v>40</v>
      </c>
      <c r="B132" s="110" t="s">
        <v>34</v>
      </c>
      <c r="C132" s="110" t="s">
        <v>33</v>
      </c>
      <c r="D132" s="129" t="s">
        <v>549</v>
      </c>
      <c r="E132" s="109">
        <v>446</v>
      </c>
      <c r="F132" s="133" t="s">
        <v>549</v>
      </c>
      <c r="G132" s="132" t="s">
        <v>548</v>
      </c>
      <c r="H132" s="131" t="s">
        <v>547</v>
      </c>
      <c r="I132" s="130" t="s">
        <v>546</v>
      </c>
      <c r="J132" s="120" t="s">
        <v>36</v>
      </c>
      <c r="K132" s="110" t="s">
        <v>36</v>
      </c>
      <c r="L132" s="110" t="s">
        <v>36</v>
      </c>
      <c r="M132" s="110" t="s">
        <v>3646</v>
      </c>
      <c r="N132" s="110">
        <v>145</v>
      </c>
      <c r="O132" s="110" t="s">
        <v>3647</v>
      </c>
      <c r="P132" s="114">
        <v>0</v>
      </c>
      <c r="Q132" s="114">
        <v>0</v>
      </c>
      <c r="R132" s="114">
        <v>0</v>
      </c>
      <c r="S132" s="114">
        <v>0</v>
      </c>
      <c r="T132" s="114">
        <v>0</v>
      </c>
      <c r="U132" s="114">
        <v>0</v>
      </c>
      <c r="V132" s="114">
        <v>0</v>
      </c>
      <c r="W132" s="114">
        <v>260.53732416609938</v>
      </c>
      <c r="X132" s="114">
        <v>379.39407270251877</v>
      </c>
      <c r="Y132" s="114">
        <v>218.00286262763785</v>
      </c>
      <c r="Z132" s="114">
        <v>265.18847733151807</v>
      </c>
      <c r="AA132" s="114">
        <v>954.79531572498297</v>
      </c>
      <c r="AB132" s="114">
        <v>980.82724492852287</v>
      </c>
      <c r="AC132" s="114">
        <v>1022.8264389380531</v>
      </c>
      <c r="AD132" s="114">
        <v>1504.4072906739277</v>
      </c>
      <c r="AE132" s="114">
        <v>1343.6628944860449</v>
      </c>
      <c r="AF132" s="114">
        <v>1552.6244255956433</v>
      </c>
      <c r="AG132" s="114">
        <v>62.973416880000002</v>
      </c>
      <c r="AH132" s="114">
        <v>158.07476790000001</v>
      </c>
      <c r="AI132" s="114">
        <v>254.87583140000001</v>
      </c>
      <c r="AJ132" s="114">
        <v>263.75445459999997</v>
      </c>
      <c r="AK132" s="114">
        <v>117.86005440000001</v>
      </c>
      <c r="AL132" s="114">
        <v>343.00399830000003</v>
      </c>
      <c r="AP132" s="110"/>
    </row>
    <row r="133" spans="1:42" x14ac:dyDescent="0.2">
      <c r="A133" s="127" t="s">
        <v>40</v>
      </c>
      <c r="B133" s="110" t="s">
        <v>34</v>
      </c>
      <c r="C133" s="110" t="s">
        <v>33</v>
      </c>
      <c r="D133" s="129" t="s">
        <v>545</v>
      </c>
      <c r="E133" s="109">
        <v>666</v>
      </c>
      <c r="F133" s="133" t="s">
        <v>544</v>
      </c>
      <c r="G133" s="132" t="s">
        <v>543</v>
      </c>
      <c r="H133" s="131" t="s">
        <v>542</v>
      </c>
      <c r="I133" s="130" t="s">
        <v>541</v>
      </c>
      <c r="J133" s="120" t="s">
        <v>36</v>
      </c>
      <c r="K133" s="110" t="s">
        <v>3667</v>
      </c>
      <c r="L133" s="110">
        <v>18</v>
      </c>
      <c r="M133" s="110" t="s">
        <v>3656</v>
      </c>
      <c r="N133" s="110">
        <v>202</v>
      </c>
      <c r="O133" s="110" t="s">
        <v>3652</v>
      </c>
      <c r="P133" s="114">
        <v>0</v>
      </c>
      <c r="Q133" s="114">
        <v>0</v>
      </c>
      <c r="R133" s="114">
        <v>0</v>
      </c>
      <c r="S133" s="114">
        <v>0</v>
      </c>
      <c r="T133" s="114">
        <v>0</v>
      </c>
      <c r="U133" s="114">
        <v>0</v>
      </c>
      <c r="V133" s="114">
        <v>0</v>
      </c>
      <c r="W133" s="114">
        <v>0</v>
      </c>
      <c r="X133" s="114">
        <v>0</v>
      </c>
      <c r="Y133" s="114">
        <v>0</v>
      </c>
      <c r="Z133" s="114">
        <v>0</v>
      </c>
      <c r="AA133" s="114">
        <v>0.3224558202859088</v>
      </c>
      <c r="AB133" s="114">
        <v>0.32242341729067392</v>
      </c>
      <c r="AC133" s="114">
        <v>0.32242341729067392</v>
      </c>
      <c r="AD133" s="114">
        <v>0.32242341729067392</v>
      </c>
      <c r="AE133" s="114">
        <v>0.32242341729067392</v>
      </c>
      <c r="AF133" s="114">
        <v>0.32242341729067392</v>
      </c>
      <c r="AG133" s="114">
        <v>0</v>
      </c>
      <c r="AH133" s="114">
        <v>0</v>
      </c>
      <c r="AI133" s="114">
        <v>0</v>
      </c>
      <c r="AJ133" s="114">
        <v>0</v>
      </c>
      <c r="AK133" s="114">
        <v>0</v>
      </c>
      <c r="AL133" s="114">
        <v>0</v>
      </c>
      <c r="AP133" s="110"/>
    </row>
    <row r="134" spans="1:42" x14ac:dyDescent="0.2">
      <c r="A134" s="127" t="s">
        <v>40</v>
      </c>
      <c r="B134" s="110" t="s">
        <v>34</v>
      </c>
      <c r="C134" s="110" t="s">
        <v>33</v>
      </c>
      <c r="D134" s="129" t="s">
        <v>540</v>
      </c>
      <c r="E134" s="109">
        <v>668</v>
      </c>
      <c r="F134" s="133" t="s">
        <v>540</v>
      </c>
      <c r="G134" s="132" t="s">
        <v>539</v>
      </c>
      <c r="H134" s="131" t="s">
        <v>538</v>
      </c>
      <c r="I134" s="130" t="s">
        <v>537</v>
      </c>
      <c r="J134" s="120" t="s">
        <v>36</v>
      </c>
      <c r="K134" s="110" t="s">
        <v>3665</v>
      </c>
      <c r="L134" s="110">
        <v>11</v>
      </c>
      <c r="M134" s="110" t="s">
        <v>3656</v>
      </c>
      <c r="N134" s="110">
        <v>202</v>
      </c>
      <c r="O134" s="110" t="s">
        <v>3652</v>
      </c>
      <c r="P134" s="114">
        <v>0</v>
      </c>
      <c r="Q134" s="114">
        <v>0</v>
      </c>
      <c r="R134" s="114">
        <v>0</v>
      </c>
      <c r="S134" s="114">
        <v>0</v>
      </c>
      <c r="T134" s="114">
        <v>0</v>
      </c>
      <c r="U134" s="114">
        <v>0</v>
      </c>
      <c r="V134" s="114">
        <v>0</v>
      </c>
      <c r="W134" s="114">
        <v>0</v>
      </c>
      <c r="X134" s="114">
        <v>0</v>
      </c>
      <c r="Y134" s="114">
        <v>0</v>
      </c>
      <c r="Z134" s="114">
        <v>0.31777045609257998</v>
      </c>
      <c r="AA134" s="114">
        <v>0.31777045609257998</v>
      </c>
      <c r="AB134" s="114">
        <v>0.31777045609257998</v>
      </c>
      <c r="AC134" s="114">
        <v>4.9824904016337648</v>
      </c>
      <c r="AD134" s="114">
        <v>87.628672566371677</v>
      </c>
      <c r="AE134" s="114">
        <v>84.186798910823683</v>
      </c>
      <c r="AF134" s="114">
        <v>2.1492223281143632</v>
      </c>
      <c r="AG134" s="114">
        <v>0</v>
      </c>
      <c r="AH134" s="114">
        <v>0</v>
      </c>
      <c r="AI134" s="114">
        <v>0</v>
      </c>
      <c r="AJ134" s="114">
        <v>0</v>
      </c>
      <c r="AK134" s="114">
        <v>0</v>
      </c>
      <c r="AL134" s="114">
        <v>0</v>
      </c>
      <c r="AP134" s="110"/>
    </row>
    <row r="135" spans="1:42" x14ac:dyDescent="0.2">
      <c r="A135" s="127" t="s">
        <v>40</v>
      </c>
      <c r="B135" s="110" t="s">
        <v>34</v>
      </c>
      <c r="C135" s="110" t="s">
        <v>33</v>
      </c>
      <c r="D135" s="129" t="s">
        <v>536</v>
      </c>
      <c r="E135" s="109">
        <v>672</v>
      </c>
      <c r="F135" s="133" t="s">
        <v>536</v>
      </c>
      <c r="G135" s="132" t="s">
        <v>535</v>
      </c>
      <c r="H135" s="131" t="s">
        <v>534</v>
      </c>
      <c r="I135" s="130" t="s">
        <v>533</v>
      </c>
      <c r="J135" s="120" t="s">
        <v>36</v>
      </c>
      <c r="K135" s="110" t="s">
        <v>36</v>
      </c>
      <c r="L135" s="110" t="s">
        <v>36</v>
      </c>
      <c r="M135" s="110" t="s">
        <v>3651</v>
      </c>
      <c r="N135" s="110">
        <v>15</v>
      </c>
      <c r="O135" s="110" t="s">
        <v>3652</v>
      </c>
      <c r="P135" s="114">
        <v>0</v>
      </c>
      <c r="Q135" s="114">
        <v>0</v>
      </c>
      <c r="R135" s="114">
        <v>0</v>
      </c>
      <c r="S135" s="114">
        <v>0</v>
      </c>
      <c r="T135" s="114">
        <v>0</v>
      </c>
      <c r="U135" s="114">
        <v>0</v>
      </c>
      <c r="V135" s="114">
        <v>0</v>
      </c>
      <c r="W135" s="114">
        <v>0</v>
      </c>
      <c r="X135" s="114">
        <v>388.83594281824372</v>
      </c>
      <c r="Y135" s="114">
        <v>359.15588835942816</v>
      </c>
      <c r="Z135" s="114">
        <v>578.3526208304969</v>
      </c>
      <c r="AA135" s="114">
        <v>549.19799591558888</v>
      </c>
      <c r="AB135" s="114">
        <v>708.32830850918992</v>
      </c>
      <c r="AC135" s="114">
        <v>865.95151341048336</v>
      </c>
      <c r="AD135" s="114">
        <v>923.43004193328795</v>
      </c>
      <c r="AE135" s="114">
        <v>900.87000816882244</v>
      </c>
      <c r="AF135" s="114">
        <v>984.52743308373044</v>
      </c>
      <c r="AG135" s="114">
        <v>0</v>
      </c>
      <c r="AH135" s="114">
        <v>0</v>
      </c>
      <c r="AI135" s="114">
        <v>0</v>
      </c>
      <c r="AJ135" s="114">
        <v>0</v>
      </c>
      <c r="AK135" s="114">
        <v>0</v>
      </c>
      <c r="AL135" s="114">
        <v>0</v>
      </c>
      <c r="AP135" s="110"/>
    </row>
    <row r="136" spans="1:42" x14ac:dyDescent="0.2">
      <c r="A136" s="127" t="s">
        <v>40</v>
      </c>
      <c r="B136" s="110" t="s">
        <v>34</v>
      </c>
      <c r="C136" s="110" t="s">
        <v>33</v>
      </c>
      <c r="D136" s="129" t="s">
        <v>532</v>
      </c>
      <c r="E136" s="109">
        <v>147</v>
      </c>
      <c r="F136" s="133" t="s">
        <v>532</v>
      </c>
      <c r="G136" s="132" t="s">
        <v>531</v>
      </c>
      <c r="H136" s="131" t="s">
        <v>530</v>
      </c>
      <c r="I136" s="130" t="s">
        <v>529</v>
      </c>
      <c r="J136" s="120" t="s">
        <v>36</v>
      </c>
      <c r="K136" s="110" t="s">
        <v>36</v>
      </c>
      <c r="L136" s="110" t="s">
        <v>36</v>
      </c>
      <c r="M136" s="110" t="s">
        <v>3662</v>
      </c>
      <c r="N136" s="110">
        <v>155</v>
      </c>
      <c r="O136" s="110" t="s">
        <v>3650</v>
      </c>
      <c r="P136" s="114">
        <v>0</v>
      </c>
      <c r="Q136" s="114">
        <v>0</v>
      </c>
      <c r="R136" s="114">
        <v>0</v>
      </c>
      <c r="S136" s="114">
        <v>0</v>
      </c>
      <c r="T136" s="114">
        <v>0</v>
      </c>
      <c r="U136" s="114">
        <v>0</v>
      </c>
      <c r="V136" s="114">
        <v>0</v>
      </c>
      <c r="W136" s="114">
        <v>0</v>
      </c>
      <c r="X136" s="114">
        <v>15.24846834581348</v>
      </c>
      <c r="Y136" s="114">
        <v>10.619469026548673</v>
      </c>
      <c r="Z136" s="114">
        <v>14.173083458134785</v>
      </c>
      <c r="AA136" s="114">
        <v>182.84624942137509</v>
      </c>
      <c r="AB136" s="114">
        <v>165.53027937372363</v>
      </c>
      <c r="AC136" s="114">
        <v>284.18909625595649</v>
      </c>
      <c r="AD136" s="114">
        <v>354.40350279101432</v>
      </c>
      <c r="AE136" s="114">
        <v>303.70170864533696</v>
      </c>
      <c r="AF136" s="114">
        <v>142.25399863852962</v>
      </c>
      <c r="AG136" s="114">
        <v>0</v>
      </c>
      <c r="AH136" s="114">
        <v>0</v>
      </c>
      <c r="AI136" s="114">
        <v>0</v>
      </c>
      <c r="AJ136" s="114">
        <v>0</v>
      </c>
      <c r="AK136" s="114">
        <v>0</v>
      </c>
      <c r="AL136" s="114">
        <v>0</v>
      </c>
      <c r="AP136" s="110"/>
    </row>
    <row r="137" spans="1:42" x14ac:dyDescent="0.2">
      <c r="A137" s="127" t="s">
        <v>40</v>
      </c>
      <c r="B137" s="110" t="s">
        <v>34</v>
      </c>
      <c r="C137" s="110" t="s">
        <v>33</v>
      </c>
      <c r="D137" s="129" t="s">
        <v>528</v>
      </c>
      <c r="E137" s="109">
        <v>946</v>
      </c>
      <c r="F137" s="133" t="s">
        <v>528</v>
      </c>
      <c r="G137" s="132" t="s">
        <v>527</v>
      </c>
      <c r="H137" s="131" t="s">
        <v>526</v>
      </c>
      <c r="I137" s="130" t="s">
        <v>525</v>
      </c>
      <c r="J137" s="120" t="s">
        <v>31</v>
      </c>
      <c r="K137" s="110" t="s">
        <v>36</v>
      </c>
      <c r="L137" s="110" t="s">
        <v>36</v>
      </c>
      <c r="M137" s="110" t="s">
        <v>3671</v>
      </c>
      <c r="N137" s="110">
        <v>154</v>
      </c>
      <c r="O137" s="110" t="s">
        <v>3650</v>
      </c>
      <c r="P137" s="114">
        <v>0</v>
      </c>
      <c r="Q137" s="114">
        <v>0</v>
      </c>
      <c r="R137" s="114">
        <v>0</v>
      </c>
      <c r="S137" s="114">
        <v>0</v>
      </c>
      <c r="T137" s="114">
        <v>0</v>
      </c>
      <c r="U137" s="114">
        <v>0</v>
      </c>
      <c r="V137" s="114">
        <v>0</v>
      </c>
      <c r="W137" s="114">
        <v>8.168822328114364E-2</v>
      </c>
      <c r="X137" s="114">
        <v>8.168822328114364E-2</v>
      </c>
      <c r="Y137" s="114">
        <v>0</v>
      </c>
      <c r="Z137" s="114">
        <v>0</v>
      </c>
      <c r="AA137" s="114">
        <v>0.76350823689584746</v>
      </c>
      <c r="AB137" s="114">
        <v>1.5063302927161335</v>
      </c>
      <c r="AC137" s="114">
        <v>2.7805034717494896</v>
      </c>
      <c r="AD137" s="114">
        <v>3.0703245745405039</v>
      </c>
      <c r="AE137" s="114">
        <v>3.6709424098025867</v>
      </c>
      <c r="AF137" s="114">
        <v>5.206293533015657</v>
      </c>
      <c r="AG137" s="114">
        <v>0</v>
      </c>
      <c r="AH137" s="114">
        <v>0</v>
      </c>
      <c r="AI137" s="114">
        <v>13.918926000000001</v>
      </c>
      <c r="AJ137" s="114">
        <v>17.044419000000001</v>
      </c>
      <c r="AK137" s="114">
        <v>0</v>
      </c>
      <c r="AL137" s="114">
        <v>11.465949999999999</v>
      </c>
      <c r="AP137" s="110"/>
    </row>
    <row r="138" spans="1:42" x14ac:dyDescent="0.2">
      <c r="A138" s="127" t="s">
        <v>40</v>
      </c>
      <c r="B138" s="110" t="s">
        <v>34</v>
      </c>
      <c r="C138" s="110" t="s">
        <v>33</v>
      </c>
      <c r="D138" s="129" t="s">
        <v>524</v>
      </c>
      <c r="E138" s="109">
        <v>137</v>
      </c>
      <c r="F138" s="133" t="s">
        <v>524</v>
      </c>
      <c r="G138" s="132" t="s">
        <v>523</v>
      </c>
      <c r="H138" s="131" t="s">
        <v>522</v>
      </c>
      <c r="I138" s="130" t="s">
        <v>521</v>
      </c>
      <c r="J138" s="120" t="s">
        <v>31</v>
      </c>
      <c r="K138" s="110" t="s">
        <v>36</v>
      </c>
      <c r="L138" s="110" t="s">
        <v>36</v>
      </c>
      <c r="M138" s="110" t="s">
        <v>3662</v>
      </c>
      <c r="N138" s="110">
        <v>155</v>
      </c>
      <c r="O138" s="110" t="s">
        <v>3650</v>
      </c>
      <c r="P138" s="114">
        <v>0</v>
      </c>
      <c r="Q138" s="114">
        <v>0</v>
      </c>
      <c r="R138" s="114">
        <v>0</v>
      </c>
      <c r="S138" s="114">
        <v>0</v>
      </c>
      <c r="T138" s="114">
        <v>0</v>
      </c>
      <c r="U138" s="114">
        <v>0</v>
      </c>
      <c r="V138" s="114">
        <v>0</v>
      </c>
      <c r="W138" s="114">
        <v>17.435238121170862</v>
      </c>
      <c r="X138" s="114">
        <v>17.435238121170862</v>
      </c>
      <c r="Y138" s="114">
        <v>119.51301075561607</v>
      </c>
      <c r="Z138" s="114">
        <v>43.265330701157247</v>
      </c>
      <c r="AA138" s="114">
        <v>221.39384642614024</v>
      </c>
      <c r="AB138" s="114">
        <v>327.40662164737915</v>
      </c>
      <c r="AC138" s="114">
        <v>379.92960789652824</v>
      </c>
      <c r="AD138" s="114">
        <v>465.64342736555483</v>
      </c>
      <c r="AE138" s="114">
        <v>430.19633628318581</v>
      </c>
      <c r="AF138" s="114">
        <v>398.32439782164738</v>
      </c>
      <c r="AG138" s="114">
        <v>11146.714671</v>
      </c>
      <c r="AH138" s="114">
        <v>8904.3011299999998</v>
      </c>
      <c r="AI138" s="114">
        <v>10178.082194000001</v>
      </c>
      <c r="AJ138" s="114">
        <v>11811.174505000001</v>
      </c>
      <c r="AK138" s="114">
        <v>7774.112419</v>
      </c>
      <c r="AL138" s="114">
        <v>3765.0181400000001</v>
      </c>
      <c r="AP138" s="110"/>
    </row>
    <row r="139" spans="1:42" x14ac:dyDescent="0.2">
      <c r="A139" s="127" t="s">
        <v>40</v>
      </c>
      <c r="B139" s="110" t="s">
        <v>34</v>
      </c>
      <c r="C139" s="110" t="s">
        <v>33</v>
      </c>
      <c r="D139" s="129" t="s">
        <v>520</v>
      </c>
      <c r="E139" s="109">
        <v>674</v>
      </c>
      <c r="F139" s="133" t="s">
        <v>519</v>
      </c>
      <c r="G139" s="132" t="s">
        <v>518</v>
      </c>
      <c r="H139" s="131" t="s">
        <v>517</v>
      </c>
      <c r="I139" s="130" t="s">
        <v>516</v>
      </c>
      <c r="J139" s="120" t="s">
        <v>36</v>
      </c>
      <c r="K139" s="110" t="s">
        <v>3668</v>
      </c>
      <c r="L139" s="110">
        <v>14</v>
      </c>
      <c r="M139" s="110" t="s">
        <v>3656</v>
      </c>
      <c r="N139" s="110">
        <v>202</v>
      </c>
      <c r="O139" s="110" t="s">
        <v>3652</v>
      </c>
      <c r="P139" s="114">
        <v>0</v>
      </c>
      <c r="Q139" s="114">
        <v>0</v>
      </c>
      <c r="R139" s="114">
        <v>0</v>
      </c>
      <c r="S139" s="114">
        <v>0</v>
      </c>
      <c r="T139" s="114">
        <v>0</v>
      </c>
      <c r="U139" s="114">
        <v>0</v>
      </c>
      <c r="V139" s="114">
        <v>0</v>
      </c>
      <c r="W139" s="114">
        <v>0</v>
      </c>
      <c r="X139" s="114">
        <v>0</v>
      </c>
      <c r="Y139" s="114">
        <v>0</v>
      </c>
      <c r="Z139" s="114">
        <v>0</v>
      </c>
      <c r="AA139" s="114">
        <v>0.29259414567733155</v>
      </c>
      <c r="AB139" s="114">
        <v>0.29952348536419332</v>
      </c>
      <c r="AC139" s="114">
        <v>0</v>
      </c>
      <c r="AD139" s="114">
        <v>0</v>
      </c>
      <c r="AE139" s="114">
        <v>0</v>
      </c>
      <c r="AF139" s="114">
        <v>0.36221184479237578</v>
      </c>
      <c r="AG139" s="114">
        <v>0</v>
      </c>
      <c r="AH139" s="114">
        <v>0</v>
      </c>
      <c r="AI139" s="114">
        <v>0</v>
      </c>
      <c r="AJ139" s="114">
        <v>0</v>
      </c>
      <c r="AK139" s="114">
        <v>0</v>
      </c>
      <c r="AL139" s="114">
        <v>0</v>
      </c>
      <c r="AP139" s="110"/>
    </row>
    <row r="140" spans="1:42" x14ac:dyDescent="0.2">
      <c r="A140" s="127" t="s">
        <v>40</v>
      </c>
      <c r="B140" s="110" t="s">
        <v>34</v>
      </c>
      <c r="C140" s="110" t="s">
        <v>33</v>
      </c>
      <c r="D140" s="129" t="s">
        <v>515</v>
      </c>
      <c r="E140" s="109">
        <v>676</v>
      </c>
      <c r="F140" s="133" t="s">
        <v>515</v>
      </c>
      <c r="G140" s="132" t="s">
        <v>514</v>
      </c>
      <c r="H140" s="131" t="s">
        <v>513</v>
      </c>
      <c r="I140" s="130" t="s">
        <v>512</v>
      </c>
      <c r="J140" s="120" t="s">
        <v>36</v>
      </c>
      <c r="K140" s="110" t="s">
        <v>3668</v>
      </c>
      <c r="L140" s="110">
        <v>14</v>
      </c>
      <c r="M140" s="110" t="s">
        <v>3656</v>
      </c>
      <c r="N140" s="110">
        <v>202</v>
      </c>
      <c r="O140" s="110" t="s">
        <v>3652</v>
      </c>
      <c r="P140" s="114">
        <v>0</v>
      </c>
      <c r="Q140" s="114">
        <v>0</v>
      </c>
      <c r="R140" s="114">
        <v>0</v>
      </c>
      <c r="S140" s="114">
        <v>0</v>
      </c>
      <c r="T140" s="114">
        <v>0</v>
      </c>
      <c r="U140" s="114">
        <v>0</v>
      </c>
      <c r="V140" s="114">
        <v>0</v>
      </c>
      <c r="W140" s="114">
        <v>0</v>
      </c>
      <c r="X140" s="114">
        <v>0</v>
      </c>
      <c r="Y140" s="114">
        <v>0</v>
      </c>
      <c r="Z140" s="114">
        <v>0</v>
      </c>
      <c r="AA140" s="114">
        <v>0.77295166780122537</v>
      </c>
      <c r="AB140" s="114">
        <v>1.2042096664397548</v>
      </c>
      <c r="AC140" s="114">
        <v>1.8678458815520762</v>
      </c>
      <c r="AD140" s="114">
        <v>1.9767635125936012</v>
      </c>
      <c r="AE140" s="114">
        <v>2.1360555479918313</v>
      </c>
      <c r="AF140" s="114">
        <v>2.4286219196732475</v>
      </c>
      <c r="AG140" s="114">
        <v>0</v>
      </c>
      <c r="AH140" s="114">
        <v>0</v>
      </c>
      <c r="AI140" s="114">
        <v>0</v>
      </c>
      <c r="AJ140" s="114">
        <v>0</v>
      </c>
      <c r="AK140" s="114">
        <v>0</v>
      </c>
      <c r="AL140" s="114">
        <v>0</v>
      </c>
      <c r="AP140" s="110"/>
    </row>
    <row r="141" spans="1:42" x14ac:dyDescent="0.2">
      <c r="A141" s="127" t="s">
        <v>40</v>
      </c>
      <c r="B141" s="110" t="s">
        <v>34</v>
      </c>
      <c r="C141" s="110" t="s">
        <v>33</v>
      </c>
      <c r="D141" s="129" t="s">
        <v>511</v>
      </c>
      <c r="E141" s="109">
        <v>548</v>
      </c>
      <c r="F141" s="133" t="s">
        <v>511</v>
      </c>
      <c r="G141" s="132" t="s">
        <v>510</v>
      </c>
      <c r="H141" s="131" t="s">
        <v>509</v>
      </c>
      <c r="I141" s="130" t="s">
        <v>508</v>
      </c>
      <c r="J141" s="120" t="s">
        <v>36</v>
      </c>
      <c r="K141" s="110" t="s">
        <v>36</v>
      </c>
      <c r="L141" s="110" t="s">
        <v>36</v>
      </c>
      <c r="M141" s="110" t="s">
        <v>3669</v>
      </c>
      <c r="N141" s="110">
        <v>35</v>
      </c>
      <c r="O141" s="110" t="s">
        <v>3647</v>
      </c>
      <c r="P141" s="114">
        <v>0</v>
      </c>
      <c r="Q141" s="114">
        <v>0</v>
      </c>
      <c r="R141" s="114">
        <v>0.97373856594865749</v>
      </c>
      <c r="S141" s="114">
        <v>0.97143967359626959</v>
      </c>
      <c r="T141" s="114">
        <v>1.3264051985348697</v>
      </c>
      <c r="U141" s="114">
        <v>0</v>
      </c>
      <c r="V141" s="114">
        <v>0</v>
      </c>
      <c r="W141" s="114">
        <v>13.057611436351261</v>
      </c>
      <c r="X141" s="114">
        <v>142.46077004765147</v>
      </c>
      <c r="Y141" s="114">
        <v>26.66545350578625</v>
      </c>
      <c r="Z141" s="114">
        <v>3.8089611980939413</v>
      </c>
      <c r="AA141" s="114">
        <v>133.61792076242344</v>
      </c>
      <c r="AB141" s="114">
        <v>239.65329938733834</v>
      </c>
      <c r="AC141" s="114">
        <v>266.93830578624915</v>
      </c>
      <c r="AD141" s="114">
        <v>366.42997739959156</v>
      </c>
      <c r="AE141" s="114">
        <v>474.1748356705242</v>
      </c>
      <c r="AF141" s="114">
        <v>399.32638584070799</v>
      </c>
      <c r="AG141" s="114">
        <v>264.53372389999998</v>
      </c>
      <c r="AH141" s="114">
        <v>265.43203799999998</v>
      </c>
      <c r="AI141" s="114">
        <v>246.0522034</v>
      </c>
      <c r="AJ141" s="114">
        <v>250.926649</v>
      </c>
      <c r="AK141" s="114">
        <v>214.50969140000001</v>
      </c>
      <c r="AL141" s="114">
        <v>179.64122209999999</v>
      </c>
      <c r="AP141" s="110"/>
    </row>
    <row r="142" spans="1:42" x14ac:dyDescent="0.2">
      <c r="A142" s="127" t="s">
        <v>40</v>
      </c>
      <c r="B142" s="110" t="s">
        <v>34</v>
      </c>
      <c r="C142" s="110" t="s">
        <v>33</v>
      </c>
      <c r="D142" s="129" t="s">
        <v>507</v>
      </c>
      <c r="E142" s="109">
        <v>556</v>
      </c>
      <c r="F142" s="133" t="s">
        <v>507</v>
      </c>
      <c r="G142" s="132" t="s">
        <v>506</v>
      </c>
      <c r="H142" s="131" t="s">
        <v>505</v>
      </c>
      <c r="I142" s="130" t="s">
        <v>504</v>
      </c>
      <c r="J142" s="120" t="s">
        <v>36</v>
      </c>
      <c r="K142" s="110" t="s">
        <v>36</v>
      </c>
      <c r="L142" s="110" t="s">
        <v>36</v>
      </c>
      <c r="M142" s="110" t="s">
        <v>3648</v>
      </c>
      <c r="N142" s="110">
        <v>34</v>
      </c>
      <c r="O142" s="110" t="s">
        <v>3647</v>
      </c>
      <c r="P142" s="114">
        <v>0</v>
      </c>
      <c r="Q142" s="114">
        <v>0</v>
      </c>
      <c r="R142" s="114">
        <v>0</v>
      </c>
      <c r="S142" s="114">
        <v>0</v>
      </c>
      <c r="T142" s="114">
        <v>0</v>
      </c>
      <c r="U142" s="114">
        <v>0</v>
      </c>
      <c r="V142" s="114">
        <v>0</v>
      </c>
      <c r="W142" s="114">
        <v>0</v>
      </c>
      <c r="X142" s="114">
        <v>0</v>
      </c>
      <c r="Y142" s="114">
        <v>0</v>
      </c>
      <c r="Z142" s="114">
        <v>0</v>
      </c>
      <c r="AA142" s="114">
        <v>1.0574175629680054</v>
      </c>
      <c r="AB142" s="114">
        <v>1.1410507828454732</v>
      </c>
      <c r="AC142" s="114">
        <v>1.3466540503744042</v>
      </c>
      <c r="AD142" s="114">
        <v>0.35120571817562968</v>
      </c>
      <c r="AE142" s="114">
        <v>0.80116324029952346</v>
      </c>
      <c r="AF142" s="114">
        <v>0.80116324029952346</v>
      </c>
      <c r="AG142" s="114">
        <v>0</v>
      </c>
      <c r="AH142" s="114">
        <v>0</v>
      </c>
      <c r="AI142" s="114">
        <v>0</v>
      </c>
      <c r="AJ142" s="114">
        <v>0</v>
      </c>
      <c r="AK142" s="114">
        <v>0</v>
      </c>
      <c r="AL142" s="114">
        <v>0</v>
      </c>
      <c r="AP142" s="110"/>
    </row>
    <row r="143" spans="1:42" x14ac:dyDescent="0.2">
      <c r="A143" s="127" t="s">
        <v>40</v>
      </c>
      <c r="B143" s="110" t="s">
        <v>34</v>
      </c>
      <c r="C143" s="110" t="s">
        <v>33</v>
      </c>
      <c r="D143" s="129" t="s">
        <v>503</v>
      </c>
      <c r="E143" s="109">
        <v>678</v>
      </c>
      <c r="F143" s="133" t="s">
        <v>503</v>
      </c>
      <c r="G143" s="132" t="s">
        <v>502</v>
      </c>
      <c r="H143" s="131" t="s">
        <v>501</v>
      </c>
      <c r="I143" s="130" t="s">
        <v>500</v>
      </c>
      <c r="J143" s="120" t="s">
        <v>36</v>
      </c>
      <c r="K143" s="110" t="s">
        <v>3665</v>
      </c>
      <c r="L143" s="110">
        <v>11</v>
      </c>
      <c r="M143" s="110" t="s">
        <v>3656</v>
      </c>
      <c r="N143" s="110">
        <v>202</v>
      </c>
      <c r="O143" s="110" t="s">
        <v>3652</v>
      </c>
      <c r="P143" s="114">
        <v>0</v>
      </c>
      <c r="Q143" s="114">
        <v>0</v>
      </c>
      <c r="R143" s="114">
        <v>0</v>
      </c>
      <c r="S143" s="114">
        <v>0</v>
      </c>
      <c r="T143" s="114">
        <v>0</v>
      </c>
      <c r="U143" s="114">
        <v>0</v>
      </c>
      <c r="V143" s="114">
        <v>0</v>
      </c>
      <c r="W143" s="114">
        <v>0</v>
      </c>
      <c r="X143" s="114">
        <v>0</v>
      </c>
      <c r="Y143" s="114">
        <v>0</v>
      </c>
      <c r="Z143" s="114">
        <v>0</v>
      </c>
      <c r="AA143" s="114">
        <v>0.19062518720217836</v>
      </c>
      <c r="AB143" s="114">
        <v>0.19060585432266849</v>
      </c>
      <c r="AC143" s="114">
        <v>7.488087134104833E-2</v>
      </c>
      <c r="AD143" s="114">
        <v>0.21561797140912184</v>
      </c>
      <c r="AE143" s="114">
        <v>0.21561797140912184</v>
      </c>
      <c r="AF143" s="114">
        <v>0.21561797140912184</v>
      </c>
      <c r="AG143" s="114">
        <v>0</v>
      </c>
      <c r="AH143" s="114">
        <v>0</v>
      </c>
      <c r="AI143" s="114">
        <v>0</v>
      </c>
      <c r="AJ143" s="114">
        <v>2.9648754259999999</v>
      </c>
      <c r="AK143" s="114">
        <v>0</v>
      </c>
      <c r="AL143" s="114">
        <v>0</v>
      </c>
      <c r="AP143" s="110"/>
    </row>
    <row r="144" spans="1:42" x14ac:dyDescent="0.2">
      <c r="A144" s="127" t="s">
        <v>40</v>
      </c>
      <c r="B144" s="110" t="s">
        <v>34</v>
      </c>
      <c r="C144" s="110" t="s">
        <v>33</v>
      </c>
      <c r="D144" s="129" t="s">
        <v>499</v>
      </c>
      <c r="E144" s="109">
        <v>181</v>
      </c>
      <c r="F144" s="133" t="s">
        <v>499</v>
      </c>
      <c r="G144" s="132" t="s">
        <v>498</v>
      </c>
      <c r="H144" s="131" t="s">
        <v>497</v>
      </c>
      <c r="I144" s="130" t="s">
        <v>496</v>
      </c>
      <c r="J144" s="120" t="s">
        <v>31</v>
      </c>
      <c r="K144" s="110" t="s">
        <v>36</v>
      </c>
      <c r="L144" s="110" t="s">
        <v>36</v>
      </c>
      <c r="M144" s="110" t="s">
        <v>3649</v>
      </c>
      <c r="N144" s="110">
        <v>39</v>
      </c>
      <c r="O144" s="110" t="s">
        <v>3650</v>
      </c>
      <c r="P144" s="114">
        <v>0</v>
      </c>
      <c r="Q144" s="114">
        <v>0</v>
      </c>
      <c r="R144" s="114">
        <v>0</v>
      </c>
      <c r="S144" s="114">
        <v>0</v>
      </c>
      <c r="T144" s="114">
        <v>0</v>
      </c>
      <c r="U144" s="114">
        <v>0</v>
      </c>
      <c r="V144" s="114">
        <v>0</v>
      </c>
      <c r="W144" s="114">
        <v>0</v>
      </c>
      <c r="X144" s="114">
        <v>0</v>
      </c>
      <c r="Y144" s="119">
        <v>0</v>
      </c>
      <c r="Z144" s="119">
        <v>0.51484982981620153</v>
      </c>
      <c r="AA144" s="119">
        <v>219.55264016337645</v>
      </c>
      <c r="AB144" s="119">
        <v>229.78389652825052</v>
      </c>
      <c r="AC144" s="119">
        <v>243.86716432947586</v>
      </c>
      <c r="AD144" s="119">
        <v>257.02665568413886</v>
      </c>
      <c r="AE144" s="119">
        <v>261.59793492171548</v>
      </c>
      <c r="AF144" s="119">
        <v>272.34539169503063</v>
      </c>
      <c r="AG144" s="119">
        <v>0</v>
      </c>
      <c r="AH144" s="119">
        <v>92.974000000000004</v>
      </c>
      <c r="AI144" s="119">
        <v>89.602392980000005</v>
      </c>
      <c r="AJ144" s="119">
        <v>88.627153490000012</v>
      </c>
      <c r="AK144" s="119">
        <v>87.651914000000005</v>
      </c>
      <c r="AL144" s="119">
        <v>81.171506149999999</v>
      </c>
      <c r="AP144" s="110"/>
    </row>
    <row r="145" spans="1:42" x14ac:dyDescent="0.2">
      <c r="A145" s="127" t="s">
        <v>40</v>
      </c>
      <c r="B145" s="110" t="s">
        <v>34</v>
      </c>
      <c r="C145" s="110" t="s">
        <v>33</v>
      </c>
      <c r="D145" s="129" t="s">
        <v>495</v>
      </c>
      <c r="E145" s="109">
        <v>867</v>
      </c>
      <c r="F145" s="133" t="s">
        <v>494</v>
      </c>
      <c r="G145" s="132" t="s">
        <v>493</v>
      </c>
      <c r="H145" s="131" t="s">
        <v>492</v>
      </c>
      <c r="I145" s="130" t="s">
        <v>491</v>
      </c>
      <c r="J145" s="120" t="s">
        <v>36</v>
      </c>
      <c r="K145" s="110" t="s">
        <v>36</v>
      </c>
      <c r="L145" s="110" t="s">
        <v>36</v>
      </c>
      <c r="M145" s="110" t="s">
        <v>2238</v>
      </c>
      <c r="N145" s="110">
        <v>57</v>
      </c>
      <c r="O145" s="110" t="s">
        <v>3654</v>
      </c>
      <c r="P145" s="114">
        <v>0</v>
      </c>
      <c r="Q145" s="114">
        <v>0</v>
      </c>
      <c r="R145" s="114">
        <v>0</v>
      </c>
      <c r="S145" s="114">
        <v>0</v>
      </c>
      <c r="T145" s="114">
        <v>0</v>
      </c>
      <c r="U145" s="114">
        <v>0</v>
      </c>
      <c r="V145" s="114">
        <v>0</v>
      </c>
      <c r="W145" s="114">
        <v>0</v>
      </c>
      <c r="X145" s="114">
        <v>0</v>
      </c>
      <c r="Y145" s="114">
        <v>0</v>
      </c>
      <c r="Z145" s="114">
        <v>0</v>
      </c>
      <c r="AA145" s="114">
        <v>0</v>
      </c>
      <c r="AB145" s="114">
        <v>0</v>
      </c>
      <c r="AC145" s="114">
        <v>0.46367215793056499</v>
      </c>
      <c r="AD145" s="114">
        <v>0.58528087134104834</v>
      </c>
      <c r="AE145" s="114">
        <v>0.58528087134104834</v>
      </c>
      <c r="AF145" s="114">
        <v>81.29489584751532</v>
      </c>
      <c r="AG145" s="114">
        <v>0</v>
      </c>
      <c r="AH145" s="114">
        <v>0</v>
      </c>
      <c r="AI145" s="114">
        <v>0</v>
      </c>
      <c r="AJ145" s="114">
        <v>0</v>
      </c>
      <c r="AK145" s="114">
        <v>0</v>
      </c>
      <c r="AL145" s="114">
        <v>0</v>
      </c>
      <c r="AP145" s="110"/>
    </row>
    <row r="146" spans="1:42" x14ac:dyDescent="0.2">
      <c r="A146" s="127" t="s">
        <v>40</v>
      </c>
      <c r="B146" s="110" t="s">
        <v>34</v>
      </c>
      <c r="C146" s="110" t="s">
        <v>33</v>
      </c>
      <c r="D146" s="129" t="s">
        <v>490</v>
      </c>
      <c r="E146" s="109">
        <v>349</v>
      </c>
      <c r="F146" s="133" t="s">
        <v>490</v>
      </c>
      <c r="G146" s="132" t="s">
        <v>489</v>
      </c>
      <c r="H146" s="131" t="s">
        <v>488</v>
      </c>
      <c r="I146" s="130" t="s">
        <v>487</v>
      </c>
      <c r="J146" s="120" t="s">
        <v>36</v>
      </c>
      <c r="K146" s="110" t="s">
        <v>3657</v>
      </c>
      <c r="L146" s="110">
        <v>29</v>
      </c>
      <c r="M146" s="110" t="s">
        <v>3658</v>
      </c>
      <c r="N146" s="110">
        <v>419</v>
      </c>
      <c r="O146" s="110" t="s">
        <v>3659</v>
      </c>
      <c r="P146" s="114">
        <v>0</v>
      </c>
      <c r="Q146" s="114">
        <v>0</v>
      </c>
      <c r="R146" s="114">
        <v>0</v>
      </c>
      <c r="S146" s="114">
        <v>0</v>
      </c>
      <c r="T146" s="114">
        <v>0</v>
      </c>
      <c r="U146" s="114">
        <v>0</v>
      </c>
      <c r="V146" s="114">
        <v>0</v>
      </c>
      <c r="W146" s="114">
        <v>0</v>
      </c>
      <c r="X146" s="114">
        <v>0</v>
      </c>
      <c r="Y146" s="114">
        <v>0</v>
      </c>
      <c r="Z146" s="114">
        <v>0</v>
      </c>
      <c r="AA146" s="114">
        <v>0</v>
      </c>
      <c r="AB146" s="114">
        <v>0</v>
      </c>
      <c r="AC146" s="114">
        <v>0</v>
      </c>
      <c r="AD146" s="114">
        <v>0</v>
      </c>
      <c r="AE146" s="114">
        <v>0</v>
      </c>
      <c r="AF146" s="114">
        <v>0</v>
      </c>
      <c r="AG146" s="114">
        <v>0</v>
      </c>
      <c r="AH146" s="114">
        <v>0</v>
      </c>
      <c r="AI146" s="114">
        <v>0</v>
      </c>
      <c r="AJ146" s="114">
        <v>0</v>
      </c>
      <c r="AK146" s="114">
        <v>0</v>
      </c>
      <c r="AL146" s="114">
        <v>0</v>
      </c>
      <c r="AP146" s="110"/>
    </row>
    <row r="147" spans="1:42" x14ac:dyDescent="0.2">
      <c r="A147" s="127" t="s">
        <v>40</v>
      </c>
      <c r="B147" s="110" t="s">
        <v>34</v>
      </c>
      <c r="C147" s="110" t="s">
        <v>33</v>
      </c>
      <c r="D147" s="129" t="s">
        <v>486</v>
      </c>
      <c r="E147" s="109">
        <v>682</v>
      </c>
      <c r="F147" s="133" t="s">
        <v>485</v>
      </c>
      <c r="G147" s="132" t="s">
        <v>484</v>
      </c>
      <c r="H147" s="131" t="s">
        <v>483</v>
      </c>
      <c r="I147" s="130" t="s">
        <v>482</v>
      </c>
      <c r="J147" s="120" t="s">
        <v>36</v>
      </c>
      <c r="K147" s="110" t="s">
        <v>3665</v>
      </c>
      <c r="L147" s="110">
        <v>11</v>
      </c>
      <c r="M147" s="110" t="s">
        <v>3656</v>
      </c>
      <c r="N147" s="110">
        <v>202</v>
      </c>
      <c r="O147" s="110" t="s">
        <v>3652</v>
      </c>
      <c r="P147" s="114">
        <v>0</v>
      </c>
      <c r="Q147" s="114">
        <v>0</v>
      </c>
      <c r="R147" s="114">
        <v>0</v>
      </c>
      <c r="S147" s="114">
        <v>0</v>
      </c>
      <c r="T147" s="114">
        <v>0</v>
      </c>
      <c r="U147" s="114">
        <v>0</v>
      </c>
      <c r="V147" s="114">
        <v>0</v>
      </c>
      <c r="W147" s="114">
        <v>0</v>
      </c>
      <c r="X147" s="114">
        <v>0</v>
      </c>
      <c r="Y147" s="114">
        <v>0</v>
      </c>
      <c r="Z147" s="114">
        <v>0</v>
      </c>
      <c r="AA147" s="114">
        <v>0.92467773995915592</v>
      </c>
      <c r="AB147" s="114">
        <v>1.2890978897208987</v>
      </c>
      <c r="AC147" s="114">
        <v>1.735539550714772</v>
      </c>
      <c r="AD147" s="114">
        <v>17.41878066712049</v>
      </c>
      <c r="AE147" s="114">
        <v>12.070404628999318</v>
      </c>
      <c r="AF147" s="114">
        <v>12.070404628999318</v>
      </c>
      <c r="AG147" s="114">
        <v>0</v>
      </c>
      <c r="AH147" s="114">
        <v>0</v>
      </c>
      <c r="AI147" s="114">
        <v>0</v>
      </c>
      <c r="AJ147" s="114">
        <v>0</v>
      </c>
      <c r="AK147" s="114">
        <v>0</v>
      </c>
      <c r="AL147" s="114">
        <v>0</v>
      </c>
      <c r="AP147" s="110"/>
    </row>
    <row r="148" spans="1:42" x14ac:dyDescent="0.2">
      <c r="A148" s="127" t="s">
        <v>40</v>
      </c>
      <c r="B148" s="110" t="s">
        <v>34</v>
      </c>
      <c r="C148" s="110" t="s">
        <v>33</v>
      </c>
      <c r="D148" s="129" t="s">
        <v>481</v>
      </c>
      <c r="E148" s="109">
        <v>684</v>
      </c>
      <c r="F148" s="133" t="s">
        <v>481</v>
      </c>
      <c r="G148" s="132" t="s">
        <v>480</v>
      </c>
      <c r="H148" s="131" t="s">
        <v>479</v>
      </c>
      <c r="I148" s="130" t="s">
        <v>478</v>
      </c>
      <c r="J148" s="120" t="s">
        <v>36</v>
      </c>
      <c r="K148" s="110" t="s">
        <v>3668</v>
      </c>
      <c r="L148" s="110">
        <v>14</v>
      </c>
      <c r="M148" s="110" t="s">
        <v>3656</v>
      </c>
      <c r="N148" s="110">
        <v>202</v>
      </c>
      <c r="O148" s="110" t="s">
        <v>3652</v>
      </c>
      <c r="P148" s="114">
        <v>0</v>
      </c>
      <c r="Q148" s="114">
        <v>0</v>
      </c>
      <c r="R148" s="114">
        <v>0</v>
      </c>
      <c r="S148" s="114">
        <v>0</v>
      </c>
      <c r="T148" s="114">
        <v>0</v>
      </c>
      <c r="U148" s="114">
        <v>0</v>
      </c>
      <c r="V148" s="114">
        <v>0</v>
      </c>
      <c r="W148" s="114">
        <v>14.34036705241661</v>
      </c>
      <c r="X148" s="114">
        <v>10.463178761061949</v>
      </c>
      <c r="Y148" s="114">
        <v>0</v>
      </c>
      <c r="Z148" s="114">
        <v>309.58582791014294</v>
      </c>
      <c r="AA148" s="114">
        <v>1182.6008190605855</v>
      </c>
      <c r="AB148" s="114">
        <v>776.65880272294078</v>
      </c>
      <c r="AC148" s="114">
        <v>825.65408958475166</v>
      </c>
      <c r="AD148" s="114">
        <v>871.68316133424105</v>
      </c>
      <c r="AE148" s="114">
        <v>900.85042695711377</v>
      </c>
      <c r="AF148" s="114">
        <v>1932.4436552756977</v>
      </c>
      <c r="AG148" s="114">
        <v>4903.8999999999996</v>
      </c>
      <c r="AH148" s="114">
        <v>3527.5</v>
      </c>
      <c r="AI148" s="114">
        <v>4471.2057640000003</v>
      </c>
      <c r="AJ148" s="114">
        <v>5454.6977029999998</v>
      </c>
      <c r="AK148" s="114">
        <v>4689.6958999999997</v>
      </c>
      <c r="AL148" s="114">
        <v>4912.8370000000004</v>
      </c>
      <c r="AP148" s="110"/>
    </row>
    <row r="149" spans="1:42" x14ac:dyDescent="0.2">
      <c r="A149" s="127" t="s">
        <v>40</v>
      </c>
      <c r="B149" s="110" t="s">
        <v>34</v>
      </c>
      <c r="C149" s="110" t="s">
        <v>33</v>
      </c>
      <c r="D149" s="129" t="s">
        <v>477</v>
      </c>
      <c r="E149" s="109">
        <v>920</v>
      </c>
      <c r="F149" s="133" t="s">
        <v>477</v>
      </c>
      <c r="G149" s="132" t="s">
        <v>476</v>
      </c>
      <c r="H149" s="131" t="s">
        <v>475</v>
      </c>
      <c r="I149" s="130" t="s">
        <v>474</v>
      </c>
      <c r="J149" s="120" t="s">
        <v>36</v>
      </c>
      <c r="K149" s="110" t="s">
        <v>3668</v>
      </c>
      <c r="L149" s="110">
        <v>14</v>
      </c>
      <c r="M149" s="110" t="s">
        <v>3656</v>
      </c>
      <c r="N149" s="110">
        <v>202</v>
      </c>
      <c r="O149" s="110" t="s">
        <v>3652</v>
      </c>
      <c r="P149" s="114">
        <v>0</v>
      </c>
      <c r="Q149" s="114">
        <v>0</v>
      </c>
      <c r="R149" s="114">
        <v>0</v>
      </c>
      <c r="S149" s="114">
        <v>0</v>
      </c>
      <c r="T149" s="114">
        <v>0</v>
      </c>
      <c r="U149" s="114">
        <v>0</v>
      </c>
      <c r="V149" s="114">
        <v>0</v>
      </c>
      <c r="W149" s="114">
        <v>0</v>
      </c>
      <c r="X149" s="114">
        <v>0</v>
      </c>
      <c r="Y149" s="114">
        <v>0</v>
      </c>
      <c r="Z149" s="114">
        <v>0</v>
      </c>
      <c r="AA149" s="114">
        <v>0</v>
      </c>
      <c r="AB149" s="114">
        <v>0</v>
      </c>
      <c r="AC149" s="114">
        <v>0</v>
      </c>
      <c r="AD149" s="114">
        <v>0</v>
      </c>
      <c r="AE149" s="114">
        <v>0</v>
      </c>
      <c r="AF149" s="114">
        <v>0</v>
      </c>
      <c r="AG149" s="114">
        <v>0</v>
      </c>
      <c r="AH149" s="114">
        <v>0</v>
      </c>
      <c r="AI149" s="114">
        <v>0</v>
      </c>
      <c r="AJ149" s="114">
        <v>0</v>
      </c>
      <c r="AK149" s="114">
        <v>0</v>
      </c>
      <c r="AL149" s="114">
        <v>0</v>
      </c>
      <c r="AP149" s="110"/>
    </row>
    <row r="150" spans="1:42" x14ac:dyDescent="0.2">
      <c r="A150" s="127" t="s">
        <v>40</v>
      </c>
      <c r="B150" s="110" t="s">
        <v>34</v>
      </c>
      <c r="C150" s="110" t="s">
        <v>33</v>
      </c>
      <c r="D150" s="129" t="s">
        <v>473</v>
      </c>
      <c r="E150" s="109">
        <v>273</v>
      </c>
      <c r="F150" s="133" t="s">
        <v>473</v>
      </c>
      <c r="G150" s="132" t="s">
        <v>472</v>
      </c>
      <c r="H150" s="131" t="s">
        <v>471</v>
      </c>
      <c r="I150" s="130" t="s">
        <v>470</v>
      </c>
      <c r="J150" s="120" t="s">
        <v>36</v>
      </c>
      <c r="K150" s="110" t="s">
        <v>3664</v>
      </c>
      <c r="L150" s="110">
        <v>13</v>
      </c>
      <c r="M150" s="110" t="s">
        <v>3658</v>
      </c>
      <c r="N150" s="110">
        <v>419</v>
      </c>
      <c r="O150" s="110" t="s">
        <v>3659</v>
      </c>
      <c r="P150" s="114">
        <v>0</v>
      </c>
      <c r="Q150" s="114">
        <v>0</v>
      </c>
      <c r="R150" s="114">
        <v>0</v>
      </c>
      <c r="S150" s="114">
        <v>0</v>
      </c>
      <c r="T150" s="114">
        <v>0</v>
      </c>
      <c r="U150" s="114">
        <v>0</v>
      </c>
      <c r="V150" s="114">
        <v>0</v>
      </c>
      <c r="W150" s="114">
        <v>0</v>
      </c>
      <c r="X150" s="114">
        <v>0</v>
      </c>
      <c r="Y150" s="114">
        <v>0</v>
      </c>
      <c r="Z150" s="114">
        <v>0.31777045609257998</v>
      </c>
      <c r="AA150" s="114">
        <v>1.2654085772634447</v>
      </c>
      <c r="AB150" s="114">
        <v>2.2092822328114363</v>
      </c>
      <c r="AC150" s="114">
        <v>6.4554820966643982</v>
      </c>
      <c r="AD150" s="114">
        <v>3.4156452008168823</v>
      </c>
      <c r="AE150" s="114">
        <v>3.5597641933287951</v>
      </c>
      <c r="AF150" s="114">
        <v>4.5111844792375768</v>
      </c>
      <c r="AG150" s="114">
        <v>0</v>
      </c>
      <c r="AH150" s="114">
        <v>0</v>
      </c>
      <c r="AI150" s="114">
        <v>0</v>
      </c>
      <c r="AJ150" s="114">
        <v>0</v>
      </c>
      <c r="AK150" s="114">
        <v>0</v>
      </c>
      <c r="AL150" s="114">
        <v>0</v>
      </c>
      <c r="AP150" s="110"/>
    </row>
    <row r="151" spans="1:42" x14ac:dyDescent="0.2">
      <c r="A151" s="127" t="s">
        <v>40</v>
      </c>
      <c r="B151" s="110" t="s">
        <v>34</v>
      </c>
      <c r="C151" s="110" t="s">
        <v>33</v>
      </c>
      <c r="D151" s="129" t="s">
        <v>469</v>
      </c>
      <c r="E151" s="109">
        <v>868</v>
      </c>
      <c r="F151" s="133" t="s">
        <v>468</v>
      </c>
      <c r="G151" s="132" t="s">
        <v>467</v>
      </c>
      <c r="H151" s="131" t="s">
        <v>466</v>
      </c>
      <c r="I151" s="130" t="s">
        <v>465</v>
      </c>
      <c r="J151" s="120" t="s">
        <v>36</v>
      </c>
      <c r="K151" s="110" t="s">
        <v>36</v>
      </c>
      <c r="L151" s="110" t="s">
        <v>36</v>
      </c>
      <c r="M151" s="110" t="s">
        <v>2238</v>
      </c>
      <c r="N151" s="110">
        <v>57</v>
      </c>
      <c r="O151" s="110" t="s">
        <v>3654</v>
      </c>
      <c r="P151" s="114">
        <v>0</v>
      </c>
      <c r="Q151" s="114">
        <v>0</v>
      </c>
      <c r="R151" s="114">
        <v>0</v>
      </c>
      <c r="S151" s="114">
        <v>0</v>
      </c>
      <c r="T151" s="114">
        <v>0</v>
      </c>
      <c r="U151" s="114">
        <v>0</v>
      </c>
      <c r="V151" s="114">
        <v>0</v>
      </c>
      <c r="W151" s="114">
        <v>0</v>
      </c>
      <c r="X151" s="114">
        <v>0</v>
      </c>
      <c r="Y151" s="114">
        <v>0</v>
      </c>
      <c r="Z151" s="114">
        <v>0</v>
      </c>
      <c r="AA151" s="114">
        <v>0</v>
      </c>
      <c r="AB151" s="114">
        <v>0</v>
      </c>
      <c r="AC151" s="114">
        <v>0</v>
      </c>
      <c r="AD151" s="114">
        <v>0</v>
      </c>
      <c r="AE151" s="114">
        <v>0</v>
      </c>
      <c r="AF151" s="114">
        <v>0</v>
      </c>
      <c r="AG151" s="114">
        <v>0</v>
      </c>
      <c r="AH151" s="114">
        <v>0</v>
      </c>
      <c r="AI151" s="114">
        <v>0</v>
      </c>
      <c r="AJ151" s="114">
        <v>0</v>
      </c>
      <c r="AK151" s="114">
        <v>0</v>
      </c>
      <c r="AL151" s="114">
        <v>0</v>
      </c>
      <c r="AP151" s="110"/>
    </row>
    <row r="152" spans="1:42" x14ac:dyDescent="0.2">
      <c r="A152" s="127" t="s">
        <v>40</v>
      </c>
      <c r="B152" s="110" t="s">
        <v>34</v>
      </c>
      <c r="C152" s="110" t="s">
        <v>33</v>
      </c>
      <c r="D152" s="129" t="s">
        <v>464</v>
      </c>
      <c r="E152" s="109">
        <v>921</v>
      </c>
      <c r="F152" s="133" t="s">
        <v>463</v>
      </c>
      <c r="G152" s="132" t="s">
        <v>462</v>
      </c>
      <c r="H152" s="131" t="s">
        <v>461</v>
      </c>
      <c r="I152" s="130" t="s">
        <v>460</v>
      </c>
      <c r="J152" s="120" t="s">
        <v>36</v>
      </c>
      <c r="K152" s="110" t="s">
        <v>36</v>
      </c>
      <c r="L152" s="110" t="s">
        <v>36</v>
      </c>
      <c r="M152" s="110" t="s">
        <v>3663</v>
      </c>
      <c r="N152" s="110">
        <v>151</v>
      </c>
      <c r="O152" s="110" t="s">
        <v>3650</v>
      </c>
      <c r="P152" s="114">
        <v>0</v>
      </c>
      <c r="Q152" s="114">
        <v>0</v>
      </c>
      <c r="R152" s="114">
        <v>0</v>
      </c>
      <c r="S152" s="114">
        <v>0</v>
      </c>
      <c r="T152" s="114">
        <v>0</v>
      </c>
      <c r="U152" s="114">
        <v>0</v>
      </c>
      <c r="V152" s="114">
        <v>0</v>
      </c>
      <c r="W152" s="114">
        <v>0</v>
      </c>
      <c r="X152" s="114">
        <v>0</v>
      </c>
      <c r="Y152" s="114">
        <v>0</v>
      </c>
      <c r="Z152" s="114">
        <v>0</v>
      </c>
      <c r="AA152" s="114">
        <v>0.89809394145677335</v>
      </c>
      <c r="AB152" s="114">
        <v>1.102224098025868</v>
      </c>
      <c r="AC152" s="114">
        <v>0.99879319264805988</v>
      </c>
      <c r="AD152" s="114">
        <v>0.87762232811436358</v>
      </c>
      <c r="AE152" s="114">
        <v>0.9257094622191967</v>
      </c>
      <c r="AF152" s="114">
        <v>2.1741778080326752</v>
      </c>
      <c r="AG152" s="114">
        <v>0</v>
      </c>
      <c r="AH152" s="114">
        <v>0</v>
      </c>
      <c r="AI152" s="114">
        <v>0</v>
      </c>
      <c r="AJ152" s="114">
        <v>0</v>
      </c>
      <c r="AK152" s="114">
        <v>0</v>
      </c>
      <c r="AL152" s="114">
        <v>0</v>
      </c>
      <c r="AP152" s="110"/>
    </row>
    <row r="153" spans="1:42" x14ac:dyDescent="0.2">
      <c r="A153" s="127" t="s">
        <v>40</v>
      </c>
      <c r="B153" s="110" t="s">
        <v>34</v>
      </c>
      <c r="C153" s="110" t="s">
        <v>33</v>
      </c>
      <c r="D153" s="129" t="s">
        <v>459</v>
      </c>
      <c r="E153" s="109">
        <v>183</v>
      </c>
      <c r="F153" s="133" t="s">
        <v>459</v>
      </c>
      <c r="G153" s="132" t="s">
        <v>458</v>
      </c>
      <c r="H153" s="131" t="s">
        <v>457</v>
      </c>
      <c r="I153" s="130" t="s">
        <v>456</v>
      </c>
      <c r="J153" s="120" t="s">
        <v>36</v>
      </c>
      <c r="K153" s="110" t="s">
        <v>36</v>
      </c>
      <c r="L153" s="110" t="s">
        <v>36</v>
      </c>
      <c r="M153" s="110" t="s">
        <v>3662</v>
      </c>
      <c r="N153" s="110">
        <v>155</v>
      </c>
      <c r="O153" s="110" t="s">
        <v>3650</v>
      </c>
      <c r="P153" s="114">
        <v>0</v>
      </c>
      <c r="Q153" s="114">
        <v>0</v>
      </c>
      <c r="R153" s="114">
        <v>0</v>
      </c>
      <c r="S153" s="114">
        <v>0</v>
      </c>
      <c r="T153" s="114">
        <v>0</v>
      </c>
      <c r="U153" s="114">
        <v>0</v>
      </c>
      <c r="V153" s="114">
        <v>0</v>
      </c>
      <c r="W153" s="114">
        <v>0</v>
      </c>
      <c r="X153" s="114">
        <v>0</v>
      </c>
      <c r="Y153" s="114">
        <v>0</v>
      </c>
      <c r="Z153" s="114">
        <v>0</v>
      </c>
      <c r="AA153" s="114">
        <v>0</v>
      </c>
      <c r="AB153" s="114">
        <v>0</v>
      </c>
      <c r="AC153" s="114">
        <v>0</v>
      </c>
      <c r="AD153" s="114">
        <v>0</v>
      </c>
      <c r="AE153" s="114">
        <v>0</v>
      </c>
      <c r="AF153" s="114">
        <v>0</v>
      </c>
      <c r="AG153" s="114">
        <v>0</v>
      </c>
      <c r="AH153" s="114">
        <v>0</v>
      </c>
      <c r="AI153" s="114">
        <v>0</v>
      </c>
      <c r="AJ153" s="114">
        <v>0</v>
      </c>
      <c r="AK153" s="114">
        <v>0</v>
      </c>
      <c r="AL153" s="114">
        <v>0</v>
      </c>
      <c r="AP153" s="110"/>
    </row>
    <row r="154" spans="1:42" x14ac:dyDescent="0.2">
      <c r="A154" s="127" t="s">
        <v>40</v>
      </c>
      <c r="B154" s="110" t="s">
        <v>34</v>
      </c>
      <c r="C154" s="110" t="s">
        <v>33</v>
      </c>
      <c r="D154" s="129" t="s">
        <v>455</v>
      </c>
      <c r="E154" s="109">
        <v>948</v>
      </c>
      <c r="F154" s="133" t="s">
        <v>455</v>
      </c>
      <c r="G154" s="132" t="s">
        <v>454</v>
      </c>
      <c r="H154" s="131" t="s">
        <v>453</v>
      </c>
      <c r="I154" s="130" t="s">
        <v>452</v>
      </c>
      <c r="J154" s="120" t="s">
        <v>36</v>
      </c>
      <c r="K154" s="110" t="s">
        <v>36</v>
      </c>
      <c r="L154" s="110" t="s">
        <v>36</v>
      </c>
      <c r="M154" s="110" t="s">
        <v>3670</v>
      </c>
      <c r="N154" s="110">
        <v>30</v>
      </c>
      <c r="O154" s="110" t="s">
        <v>3647</v>
      </c>
      <c r="P154" s="114">
        <v>0</v>
      </c>
      <c r="Q154" s="114">
        <v>0</v>
      </c>
      <c r="R154" s="114">
        <v>0</v>
      </c>
      <c r="S154" s="114">
        <v>0</v>
      </c>
      <c r="T154" s="114">
        <v>0</v>
      </c>
      <c r="U154" s="114">
        <v>0</v>
      </c>
      <c r="V154" s="114">
        <v>0</v>
      </c>
      <c r="W154" s="114">
        <v>0</v>
      </c>
      <c r="X154" s="114">
        <v>0</v>
      </c>
      <c r="Y154" s="114">
        <v>0</v>
      </c>
      <c r="Z154" s="114">
        <v>0</v>
      </c>
      <c r="AA154" s="114">
        <v>0</v>
      </c>
      <c r="AB154" s="114">
        <v>0</v>
      </c>
      <c r="AC154" s="114">
        <v>0</v>
      </c>
      <c r="AD154" s="114">
        <v>0</v>
      </c>
      <c r="AE154" s="114">
        <v>0.22988454731109598</v>
      </c>
      <c r="AF154" s="114">
        <v>0.22988454731109598</v>
      </c>
      <c r="AG154" s="114">
        <v>0</v>
      </c>
      <c r="AH154" s="114">
        <v>0</v>
      </c>
      <c r="AI154" s="114">
        <v>0</v>
      </c>
      <c r="AJ154" s="114">
        <v>0</v>
      </c>
      <c r="AK154" s="114">
        <v>0</v>
      </c>
      <c r="AL154" s="114">
        <v>0</v>
      </c>
      <c r="AP154" s="110"/>
    </row>
    <row r="155" spans="1:42" x14ac:dyDescent="0.2">
      <c r="A155" s="127" t="s">
        <v>40</v>
      </c>
      <c r="B155" s="110" t="s">
        <v>34</v>
      </c>
      <c r="C155" s="110" t="s">
        <v>33</v>
      </c>
      <c r="D155" s="129" t="s">
        <v>451</v>
      </c>
      <c r="E155" s="109">
        <v>943</v>
      </c>
      <c r="F155" s="133" t="s">
        <v>451</v>
      </c>
      <c r="G155" s="132" t="s">
        <v>450</v>
      </c>
      <c r="H155" s="131" t="s">
        <v>449</v>
      </c>
      <c r="I155" s="130" t="s">
        <v>448</v>
      </c>
      <c r="J155" s="120" t="s">
        <v>36</v>
      </c>
      <c r="K155" s="110" t="s">
        <v>36</v>
      </c>
      <c r="L155" s="110" t="s">
        <v>36</v>
      </c>
      <c r="M155" s="110" t="s">
        <v>3649</v>
      </c>
      <c r="N155" s="110">
        <v>39</v>
      </c>
      <c r="O155" s="110" t="s">
        <v>3650</v>
      </c>
      <c r="P155" s="114">
        <v>0</v>
      </c>
      <c r="Q155" s="114">
        <v>0</v>
      </c>
      <c r="R155" s="114">
        <v>0</v>
      </c>
      <c r="S155" s="114">
        <v>0</v>
      </c>
      <c r="T155" s="114">
        <v>0</v>
      </c>
      <c r="U155" s="114">
        <v>0</v>
      </c>
      <c r="V155" s="114">
        <v>0</v>
      </c>
      <c r="W155" s="114">
        <v>0</v>
      </c>
      <c r="X155" s="114">
        <v>0</v>
      </c>
      <c r="Y155" s="114">
        <v>0</v>
      </c>
      <c r="Z155" s="114">
        <v>0</v>
      </c>
      <c r="AA155" s="114">
        <v>0</v>
      </c>
      <c r="AB155" s="114">
        <v>0</v>
      </c>
      <c r="AC155" s="114">
        <v>0</v>
      </c>
      <c r="AD155" s="114">
        <v>0</v>
      </c>
      <c r="AE155" s="114">
        <v>0</v>
      </c>
      <c r="AF155" s="114">
        <v>0.47174948944860451</v>
      </c>
      <c r="AG155" s="114">
        <v>0</v>
      </c>
      <c r="AH155" s="114">
        <v>0</v>
      </c>
      <c r="AI155" s="114">
        <v>0</v>
      </c>
      <c r="AJ155" s="114">
        <v>0</v>
      </c>
      <c r="AK155" s="114">
        <v>0</v>
      </c>
      <c r="AL155" s="114">
        <v>0</v>
      </c>
      <c r="AP155" s="110"/>
    </row>
    <row r="156" spans="1:42" x14ac:dyDescent="0.2">
      <c r="A156" s="127" t="s">
        <v>40</v>
      </c>
      <c r="B156" s="110" t="s">
        <v>34</v>
      </c>
      <c r="C156" s="110" t="s">
        <v>33</v>
      </c>
      <c r="D156" s="129" t="s">
        <v>447</v>
      </c>
      <c r="E156" s="109">
        <v>351</v>
      </c>
      <c r="F156" s="133" t="s">
        <v>447</v>
      </c>
      <c r="G156" s="132" t="s">
        <v>446</v>
      </c>
      <c r="H156" s="131" t="s">
        <v>445</v>
      </c>
      <c r="I156" s="130" t="s">
        <v>444</v>
      </c>
      <c r="J156" s="120" t="s">
        <v>36</v>
      </c>
      <c r="K156" s="110" t="s">
        <v>3657</v>
      </c>
      <c r="L156" s="110">
        <v>29</v>
      </c>
      <c r="M156" s="110" t="s">
        <v>3658</v>
      </c>
      <c r="N156" s="110">
        <v>419</v>
      </c>
      <c r="O156" s="110" t="s">
        <v>3659</v>
      </c>
      <c r="P156" s="114">
        <v>0</v>
      </c>
      <c r="Q156" s="114">
        <v>0</v>
      </c>
      <c r="R156" s="114">
        <v>0</v>
      </c>
      <c r="S156" s="114">
        <v>0</v>
      </c>
      <c r="T156" s="114">
        <v>0</v>
      </c>
      <c r="U156" s="114">
        <v>0</v>
      </c>
      <c r="V156" s="114">
        <v>0</v>
      </c>
      <c r="W156" s="114">
        <v>0</v>
      </c>
      <c r="X156" s="114">
        <v>0</v>
      </c>
      <c r="Y156" s="114">
        <v>0</v>
      </c>
      <c r="Z156" s="114">
        <v>0</v>
      </c>
      <c r="AA156" s="114">
        <v>0</v>
      </c>
      <c r="AB156" s="114">
        <v>0</v>
      </c>
      <c r="AC156" s="114">
        <v>0</v>
      </c>
      <c r="AD156" s="114">
        <v>0</v>
      </c>
      <c r="AE156" s="114">
        <v>0</v>
      </c>
      <c r="AF156" s="114">
        <v>0</v>
      </c>
      <c r="AG156" s="114">
        <v>0</v>
      </c>
      <c r="AH156" s="114">
        <v>0</v>
      </c>
      <c r="AI156" s="114">
        <v>0</v>
      </c>
      <c r="AJ156" s="114">
        <v>0</v>
      </c>
      <c r="AK156" s="114">
        <v>0</v>
      </c>
      <c r="AL156" s="114">
        <v>0</v>
      </c>
      <c r="AP156" s="110"/>
    </row>
    <row r="157" spans="1:42" x14ac:dyDescent="0.2">
      <c r="A157" s="127" t="s">
        <v>40</v>
      </c>
      <c r="B157" s="110" t="s">
        <v>34</v>
      </c>
      <c r="C157" s="110" t="s">
        <v>33</v>
      </c>
      <c r="D157" s="129" t="s">
        <v>443</v>
      </c>
      <c r="E157" s="109">
        <v>686</v>
      </c>
      <c r="F157" s="133" t="s">
        <v>443</v>
      </c>
      <c r="G157" s="132" t="s">
        <v>442</v>
      </c>
      <c r="H157" s="131" t="s">
        <v>441</v>
      </c>
      <c r="I157" s="130" t="s">
        <v>440</v>
      </c>
      <c r="J157" s="120" t="s">
        <v>36</v>
      </c>
      <c r="K157" s="110" t="s">
        <v>36</v>
      </c>
      <c r="L157" s="110" t="s">
        <v>36</v>
      </c>
      <c r="M157" s="110" t="s">
        <v>3651</v>
      </c>
      <c r="N157" s="110">
        <v>15</v>
      </c>
      <c r="O157" s="110" t="s">
        <v>3652</v>
      </c>
      <c r="P157" s="114">
        <v>0</v>
      </c>
      <c r="Q157" s="114">
        <v>94.298883395464841</v>
      </c>
      <c r="R157" s="114">
        <v>210.78860105583067</v>
      </c>
      <c r="S157" s="114">
        <v>281.64887100481707</v>
      </c>
      <c r="T157" s="114">
        <v>272.42018088700007</v>
      </c>
      <c r="U157" s="114">
        <v>257.17464163657451</v>
      </c>
      <c r="V157" s="114">
        <v>150.13808753050503</v>
      </c>
      <c r="W157" s="114">
        <v>0</v>
      </c>
      <c r="X157" s="114">
        <v>0</v>
      </c>
      <c r="Y157" s="114">
        <v>0</v>
      </c>
      <c r="Z157" s="114">
        <v>0</v>
      </c>
      <c r="AA157" s="114">
        <v>15.378727569775357</v>
      </c>
      <c r="AB157" s="114">
        <v>19.51889557522124</v>
      </c>
      <c r="AC157" s="114">
        <v>33.45653396868618</v>
      </c>
      <c r="AD157" s="114">
        <v>38.912102927161335</v>
      </c>
      <c r="AE157" s="114">
        <v>46.417891354663034</v>
      </c>
      <c r="AF157" s="114">
        <v>50.655228318584072</v>
      </c>
      <c r="AG157" s="114">
        <v>62.811511869999997</v>
      </c>
      <c r="AH157" s="114">
        <v>91.788197170000004</v>
      </c>
      <c r="AI157" s="114">
        <v>79.035149900000008</v>
      </c>
      <c r="AJ157" s="114">
        <v>208.1124787</v>
      </c>
      <c r="AK157" s="114">
        <v>203.7304427</v>
      </c>
      <c r="AL157" s="114">
        <v>212.62442569999999</v>
      </c>
      <c r="AP157" s="110"/>
    </row>
    <row r="158" spans="1:42" x14ac:dyDescent="0.2">
      <c r="A158" s="127" t="s">
        <v>40</v>
      </c>
      <c r="B158" s="110" t="s">
        <v>34</v>
      </c>
      <c r="C158" s="110" t="s">
        <v>33</v>
      </c>
      <c r="D158" s="129" t="s">
        <v>439</v>
      </c>
      <c r="E158" s="109">
        <v>688</v>
      </c>
      <c r="F158" s="133" t="s">
        <v>438</v>
      </c>
      <c r="G158" s="132" t="s">
        <v>437</v>
      </c>
      <c r="H158" s="131" t="s">
        <v>436</v>
      </c>
      <c r="I158" s="130" t="s">
        <v>435</v>
      </c>
      <c r="J158" s="120" t="s">
        <v>36</v>
      </c>
      <c r="K158" s="110" t="s">
        <v>3668</v>
      </c>
      <c r="L158" s="110">
        <v>14</v>
      </c>
      <c r="M158" s="110" t="s">
        <v>3656</v>
      </c>
      <c r="N158" s="110">
        <v>202</v>
      </c>
      <c r="O158" s="110" t="s">
        <v>3652</v>
      </c>
      <c r="P158" s="114">
        <v>0</v>
      </c>
      <c r="Q158" s="114">
        <v>0</v>
      </c>
      <c r="R158" s="114">
        <v>0</v>
      </c>
      <c r="S158" s="114">
        <v>0</v>
      </c>
      <c r="T158" s="114">
        <v>0</v>
      </c>
      <c r="U158" s="114">
        <v>0</v>
      </c>
      <c r="V158" s="114">
        <v>0</v>
      </c>
      <c r="W158" s="114">
        <v>0</v>
      </c>
      <c r="X158" s="114">
        <v>0</v>
      </c>
      <c r="Y158" s="114">
        <v>0</v>
      </c>
      <c r="Z158" s="114">
        <v>0</v>
      </c>
      <c r="AA158" s="114">
        <v>0.71373914227365565</v>
      </c>
      <c r="AB158" s="114">
        <v>0.93143444520081697</v>
      </c>
      <c r="AC158" s="114">
        <v>1.160472974812798</v>
      </c>
      <c r="AD158" s="114">
        <v>1.3856601769911505</v>
      </c>
      <c r="AE158" s="114">
        <v>1.486408985704561</v>
      </c>
      <c r="AF158" s="114">
        <v>1.6207861130020422</v>
      </c>
      <c r="AG158" s="114">
        <v>0</v>
      </c>
      <c r="AH158" s="114">
        <v>0</v>
      </c>
      <c r="AI158" s="114">
        <v>0</v>
      </c>
      <c r="AJ158" s="114">
        <v>0</v>
      </c>
      <c r="AK158" s="114">
        <v>0</v>
      </c>
      <c r="AL158" s="114">
        <v>0</v>
      </c>
      <c r="AP158" s="110"/>
    </row>
    <row r="159" spans="1:42" x14ac:dyDescent="0.2">
      <c r="A159" s="127" t="s">
        <v>40</v>
      </c>
      <c r="B159" s="110" t="s">
        <v>34</v>
      </c>
      <c r="C159" s="110" t="s">
        <v>33</v>
      </c>
      <c r="D159" s="129" t="s">
        <v>434</v>
      </c>
      <c r="E159" s="109">
        <v>518</v>
      </c>
      <c r="F159" s="133" t="s">
        <v>434</v>
      </c>
      <c r="G159" s="132" t="s">
        <v>433</v>
      </c>
      <c r="H159" s="131" t="s">
        <v>432</v>
      </c>
      <c r="I159" s="130" t="s">
        <v>431</v>
      </c>
      <c r="J159" s="120" t="s">
        <v>36</v>
      </c>
      <c r="K159" s="110" t="s">
        <v>36</v>
      </c>
      <c r="L159" s="110" t="s">
        <v>36</v>
      </c>
      <c r="M159" s="110" t="s">
        <v>3669</v>
      </c>
      <c r="N159" s="110">
        <v>35</v>
      </c>
      <c r="O159" s="110" t="s">
        <v>3647</v>
      </c>
      <c r="P159" s="114">
        <v>0</v>
      </c>
      <c r="Q159" s="114">
        <v>0</v>
      </c>
      <c r="R159" s="114">
        <v>0</v>
      </c>
      <c r="S159" s="114">
        <v>0</v>
      </c>
      <c r="T159" s="114">
        <v>0</v>
      </c>
      <c r="U159" s="114">
        <v>0</v>
      </c>
      <c r="V159" s="114">
        <v>0</v>
      </c>
      <c r="W159" s="114">
        <v>0</v>
      </c>
      <c r="X159" s="114">
        <v>0</v>
      </c>
      <c r="Y159" s="114">
        <v>0</v>
      </c>
      <c r="Z159" s="114">
        <v>0</v>
      </c>
      <c r="AA159" s="114">
        <v>0.64679183117767192</v>
      </c>
      <c r="AB159" s="114">
        <v>0.60033492171545266</v>
      </c>
      <c r="AC159" s="114">
        <v>0.29876923076923073</v>
      </c>
      <c r="AD159" s="114">
        <v>0.65286126616746087</v>
      </c>
      <c r="AE159" s="114">
        <v>1.0837666439754936</v>
      </c>
      <c r="AF159" s="114">
        <v>1.2062989788972089</v>
      </c>
      <c r="AG159" s="114">
        <v>0</v>
      </c>
      <c r="AH159" s="114">
        <v>0</v>
      </c>
      <c r="AI159" s="114">
        <v>0</v>
      </c>
      <c r="AJ159" s="114">
        <v>0</v>
      </c>
      <c r="AK159" s="114">
        <v>0</v>
      </c>
      <c r="AL159" s="114">
        <v>0</v>
      </c>
      <c r="AP159" s="110"/>
    </row>
    <row r="160" spans="1:42" x14ac:dyDescent="0.2">
      <c r="A160" s="127" t="s">
        <v>40</v>
      </c>
      <c r="B160" s="110" t="s">
        <v>34</v>
      </c>
      <c r="C160" s="110" t="s">
        <v>33</v>
      </c>
      <c r="D160" s="129" t="s">
        <v>430</v>
      </c>
      <c r="E160" s="109">
        <v>728</v>
      </c>
      <c r="F160" s="133" t="s">
        <v>430</v>
      </c>
      <c r="G160" s="132" t="s">
        <v>429</v>
      </c>
      <c r="H160" s="131" t="s">
        <v>428</v>
      </c>
      <c r="I160" s="130" t="s">
        <v>427</v>
      </c>
      <c r="J160" s="120" t="s">
        <v>36</v>
      </c>
      <c r="K160" s="110" t="s">
        <v>3667</v>
      </c>
      <c r="L160" s="110">
        <v>18</v>
      </c>
      <c r="M160" s="110" t="s">
        <v>3656</v>
      </c>
      <c r="N160" s="110">
        <v>202</v>
      </c>
      <c r="O160" s="110" t="s">
        <v>3652</v>
      </c>
      <c r="P160" s="114">
        <v>0</v>
      </c>
      <c r="Q160" s="114">
        <v>0</v>
      </c>
      <c r="R160" s="114">
        <v>0</v>
      </c>
      <c r="S160" s="114">
        <v>0</v>
      </c>
      <c r="T160" s="114">
        <v>0</v>
      </c>
      <c r="U160" s="114">
        <v>0</v>
      </c>
      <c r="V160" s="114">
        <v>0</v>
      </c>
      <c r="W160" s="114">
        <v>0</v>
      </c>
      <c r="X160" s="114">
        <v>0</v>
      </c>
      <c r="Y160" s="114">
        <v>0</v>
      </c>
      <c r="Z160" s="114">
        <v>0</v>
      </c>
      <c r="AA160" s="114">
        <v>0.33359373723621516</v>
      </c>
      <c r="AB160" s="114">
        <v>0.51395289312457459</v>
      </c>
      <c r="AC160" s="114">
        <v>0.57896310415248464</v>
      </c>
      <c r="AD160" s="114">
        <v>0.53381538461538458</v>
      </c>
      <c r="AE160" s="114">
        <v>0.53381538461538458</v>
      </c>
      <c r="AF160" s="114">
        <v>0.53381538461538458</v>
      </c>
      <c r="AG160" s="114">
        <v>0</v>
      </c>
      <c r="AH160" s="114">
        <v>0</v>
      </c>
      <c r="AI160" s="114">
        <v>0</v>
      </c>
      <c r="AJ160" s="114">
        <v>0</v>
      </c>
      <c r="AK160" s="114">
        <v>0</v>
      </c>
      <c r="AL160" s="114">
        <v>0</v>
      </c>
      <c r="AP160" s="110"/>
    </row>
    <row r="161" spans="1:42" x14ac:dyDescent="0.2">
      <c r="A161" s="127" t="s">
        <v>40</v>
      </c>
      <c r="B161" s="110" t="s">
        <v>34</v>
      </c>
      <c r="C161" s="110" t="s">
        <v>33</v>
      </c>
      <c r="D161" s="129" t="s">
        <v>426</v>
      </c>
      <c r="E161" s="109">
        <v>836</v>
      </c>
      <c r="F161" s="133" t="s">
        <v>425</v>
      </c>
      <c r="G161" s="132" t="s">
        <v>424</v>
      </c>
      <c r="H161" s="131" t="s">
        <v>423</v>
      </c>
      <c r="I161" s="130" t="s">
        <v>422</v>
      </c>
      <c r="J161" s="120" t="s">
        <v>36</v>
      </c>
      <c r="K161" s="110" t="s">
        <v>36</v>
      </c>
      <c r="L161" s="110" t="s">
        <v>36</v>
      </c>
      <c r="M161" s="110" t="s">
        <v>2238</v>
      </c>
      <c r="N161" s="110">
        <v>57</v>
      </c>
      <c r="O161" s="110" t="s">
        <v>3654</v>
      </c>
      <c r="P161" s="114">
        <v>0</v>
      </c>
      <c r="Q161" s="114">
        <v>0</v>
      </c>
      <c r="R161" s="114">
        <v>0</v>
      </c>
      <c r="S161" s="114">
        <v>0</v>
      </c>
      <c r="T161" s="114">
        <v>0</v>
      </c>
      <c r="U161" s="114">
        <v>0</v>
      </c>
      <c r="V161" s="114">
        <v>0</v>
      </c>
      <c r="W161" s="114">
        <v>0</v>
      </c>
      <c r="X161" s="114">
        <v>0</v>
      </c>
      <c r="Y161" s="114">
        <v>0</v>
      </c>
      <c r="Z161" s="114">
        <v>0</v>
      </c>
      <c r="AA161" s="114">
        <v>0</v>
      </c>
      <c r="AB161" s="114">
        <v>0</v>
      </c>
      <c r="AC161" s="114">
        <v>0</v>
      </c>
      <c r="AD161" s="114">
        <v>0</v>
      </c>
      <c r="AE161" s="114">
        <v>0</v>
      </c>
      <c r="AF161" s="114">
        <v>0</v>
      </c>
      <c r="AG161" s="114">
        <v>0</v>
      </c>
      <c r="AH161" s="114">
        <v>0</v>
      </c>
      <c r="AI161" s="114">
        <v>0</v>
      </c>
      <c r="AJ161" s="114">
        <v>0</v>
      </c>
      <c r="AK161" s="114">
        <v>0</v>
      </c>
      <c r="AL161" s="114">
        <v>0</v>
      </c>
      <c r="AP161" s="110"/>
    </row>
    <row r="162" spans="1:42" x14ac:dyDescent="0.2">
      <c r="A162" s="127" t="s">
        <v>40</v>
      </c>
      <c r="B162" s="110" t="s">
        <v>34</v>
      </c>
      <c r="C162" s="110" t="s">
        <v>33</v>
      </c>
      <c r="D162" s="129" t="s">
        <v>421</v>
      </c>
      <c r="E162" s="109">
        <v>558</v>
      </c>
      <c r="F162" s="133" t="s">
        <v>421</v>
      </c>
      <c r="G162" s="132" t="s">
        <v>420</v>
      </c>
      <c r="H162" s="131" t="s">
        <v>419</v>
      </c>
      <c r="I162" s="130" t="s">
        <v>418</v>
      </c>
      <c r="J162" s="120" t="s">
        <v>36</v>
      </c>
      <c r="K162" s="110" t="s">
        <v>36</v>
      </c>
      <c r="L162" s="110" t="s">
        <v>36</v>
      </c>
      <c r="M162" s="110" t="s">
        <v>3648</v>
      </c>
      <c r="N162" s="110">
        <v>34</v>
      </c>
      <c r="O162" s="110" t="s">
        <v>3647</v>
      </c>
      <c r="P162" s="114">
        <v>0</v>
      </c>
      <c r="Q162" s="114">
        <v>0</v>
      </c>
      <c r="R162" s="114">
        <v>0</v>
      </c>
      <c r="S162" s="114">
        <v>0</v>
      </c>
      <c r="T162" s="114">
        <v>0</v>
      </c>
      <c r="U162" s="114">
        <v>0</v>
      </c>
      <c r="V162" s="114">
        <v>0</v>
      </c>
      <c r="W162" s="114">
        <v>0</v>
      </c>
      <c r="X162" s="114">
        <v>0</v>
      </c>
      <c r="Y162" s="114">
        <v>0</v>
      </c>
      <c r="Z162" s="114">
        <v>0</v>
      </c>
      <c r="AA162" s="114">
        <v>5.4782287270251873</v>
      </c>
      <c r="AB162" s="114">
        <v>6.6454121170864537</v>
      </c>
      <c r="AC162" s="114">
        <v>9.7266260040844124</v>
      </c>
      <c r="AD162" s="114">
        <v>11.412113546630362</v>
      </c>
      <c r="AE162" s="114">
        <v>11.790336827773995</v>
      </c>
      <c r="AF162" s="114">
        <v>11.374831858407081</v>
      </c>
      <c r="AG162" s="114">
        <v>0</v>
      </c>
      <c r="AH162" s="114">
        <v>0</v>
      </c>
      <c r="AI162" s="114">
        <v>0</v>
      </c>
      <c r="AJ162" s="114">
        <v>0</v>
      </c>
      <c r="AK162" s="114">
        <v>0</v>
      </c>
      <c r="AL162" s="114">
        <v>0</v>
      </c>
      <c r="AP162" s="110"/>
    </row>
    <row r="163" spans="1:42" x14ac:dyDescent="0.2">
      <c r="A163" s="127" t="s">
        <v>40</v>
      </c>
      <c r="B163" s="110" t="s">
        <v>34</v>
      </c>
      <c r="C163" s="110" t="s">
        <v>33</v>
      </c>
      <c r="D163" s="129" t="s">
        <v>417</v>
      </c>
      <c r="E163" s="109">
        <v>353</v>
      </c>
      <c r="F163" s="140" t="s">
        <v>417</v>
      </c>
      <c r="G163" s="139">
        <v>530</v>
      </c>
      <c r="H163" s="138" t="s">
        <v>416</v>
      </c>
      <c r="I163" s="137" t="s">
        <v>415</v>
      </c>
      <c r="J163" s="120" t="s">
        <v>36</v>
      </c>
      <c r="K163" s="134" t="str">
        <f>K119</f>
        <v>Caribbean</v>
      </c>
      <c r="L163" s="134">
        <f>L119</f>
        <v>29</v>
      </c>
      <c r="M163" s="134" t="str">
        <f>M119</f>
        <v>Latin America and the Caribbean</v>
      </c>
      <c r="N163" s="134">
        <f>N119</f>
        <v>419</v>
      </c>
      <c r="O163" s="134" t="str">
        <f>O119</f>
        <v>Americas</v>
      </c>
      <c r="P163" s="114">
        <v>0</v>
      </c>
      <c r="Q163" s="114">
        <v>0</v>
      </c>
      <c r="R163" s="114">
        <v>0</v>
      </c>
      <c r="S163" s="114">
        <v>0</v>
      </c>
      <c r="T163" s="114">
        <v>0</v>
      </c>
      <c r="U163" s="114">
        <v>0</v>
      </c>
      <c r="V163" s="114">
        <v>0</v>
      </c>
      <c r="W163" s="114">
        <v>0</v>
      </c>
      <c r="X163" s="114">
        <v>0</v>
      </c>
      <c r="Y163" s="114">
        <v>0</v>
      </c>
      <c r="Z163" s="114">
        <v>0</v>
      </c>
      <c r="AA163" s="114">
        <v>0</v>
      </c>
      <c r="AB163" s="114">
        <v>0</v>
      </c>
      <c r="AC163" s="114">
        <v>0</v>
      </c>
      <c r="AD163" s="114">
        <v>0</v>
      </c>
      <c r="AE163" s="114">
        <v>0</v>
      </c>
      <c r="AF163" s="114">
        <v>0</v>
      </c>
      <c r="AG163" s="114">
        <v>0</v>
      </c>
      <c r="AH163" s="114">
        <v>0</v>
      </c>
      <c r="AI163" s="114">
        <v>0</v>
      </c>
      <c r="AJ163" s="114">
        <v>0</v>
      </c>
      <c r="AK163" s="114">
        <v>0</v>
      </c>
      <c r="AL163" s="114">
        <v>0</v>
      </c>
      <c r="AP163" s="110"/>
    </row>
    <row r="164" spans="1:42" ht="18.75" x14ac:dyDescent="0.3">
      <c r="A164" s="127" t="s">
        <v>40</v>
      </c>
      <c r="B164" s="110" t="s">
        <v>34</v>
      </c>
      <c r="C164" s="110" t="s">
        <v>33</v>
      </c>
      <c r="D164" s="129" t="s">
        <v>414</v>
      </c>
      <c r="E164" s="109">
        <v>138</v>
      </c>
      <c r="F164" s="133" t="s">
        <v>413</v>
      </c>
      <c r="G164" s="132" t="s">
        <v>412</v>
      </c>
      <c r="H164" s="131" t="s">
        <v>411</v>
      </c>
      <c r="I164" s="130" t="s">
        <v>410</v>
      </c>
      <c r="J164" s="120" t="s">
        <v>31</v>
      </c>
      <c r="K164" s="110" t="s">
        <v>36</v>
      </c>
      <c r="L164" s="110" t="s">
        <v>36</v>
      </c>
      <c r="M164" s="110" t="s">
        <v>3662</v>
      </c>
      <c r="N164" s="110">
        <v>155</v>
      </c>
      <c r="O164" s="110" t="s">
        <v>3650</v>
      </c>
      <c r="P164" s="114">
        <v>0</v>
      </c>
      <c r="Q164" s="114">
        <v>1.2464994141452752</v>
      </c>
      <c r="R164" s="114">
        <v>0</v>
      </c>
      <c r="S164" s="114">
        <v>0</v>
      </c>
      <c r="T164" s="114">
        <v>0</v>
      </c>
      <c r="U164" s="114">
        <v>0</v>
      </c>
      <c r="V164" s="114">
        <v>0</v>
      </c>
      <c r="W164" s="114">
        <v>413.90891218515998</v>
      </c>
      <c r="X164" s="114">
        <v>581.80530619469027</v>
      </c>
      <c r="Y164" s="114">
        <v>508.45564193328795</v>
      </c>
      <c r="Z164" s="114">
        <v>616.02452144315862</v>
      </c>
      <c r="AA164" s="114">
        <v>1810.7203695030635</v>
      </c>
      <c r="AB164" s="114">
        <v>2123.9199098706604</v>
      </c>
      <c r="AC164" s="114">
        <v>2242.123539278421</v>
      </c>
      <c r="AD164" s="114">
        <v>2617.3828261402318</v>
      </c>
      <c r="AE164" s="114">
        <v>3078.1092019060588</v>
      </c>
      <c r="AF164" s="114">
        <v>2242.4289862491491</v>
      </c>
      <c r="AG164" s="114">
        <v>155297</v>
      </c>
      <c r="AH164" s="114">
        <v>152156</v>
      </c>
      <c r="AI164" s="526">
        <v>368109</v>
      </c>
      <c r="AJ164" s="114">
        <v>32616.317999999999</v>
      </c>
      <c r="AK164" s="114">
        <v>28846.189399999999</v>
      </c>
      <c r="AL164" s="114">
        <v>30066.3874</v>
      </c>
      <c r="AP164" s="110"/>
    </row>
    <row r="165" spans="1:42" x14ac:dyDescent="0.2">
      <c r="A165" s="127" t="s">
        <v>40</v>
      </c>
      <c r="B165" s="110" t="s">
        <v>34</v>
      </c>
      <c r="C165" s="110" t="s">
        <v>33</v>
      </c>
      <c r="D165" s="129" t="s">
        <v>409</v>
      </c>
      <c r="E165" s="109">
        <v>839</v>
      </c>
      <c r="F165" s="133" t="s">
        <v>409</v>
      </c>
      <c r="G165" s="132" t="s">
        <v>408</v>
      </c>
      <c r="H165" s="131" t="s">
        <v>407</v>
      </c>
      <c r="I165" s="130" t="s">
        <v>406</v>
      </c>
      <c r="J165" s="120" t="s">
        <v>36</v>
      </c>
      <c r="K165" s="110" t="s">
        <v>36</v>
      </c>
      <c r="L165" s="110" t="s">
        <v>36</v>
      </c>
      <c r="M165" s="110" t="s">
        <v>3672</v>
      </c>
      <c r="N165" s="110">
        <v>54</v>
      </c>
      <c r="O165" s="110" t="s">
        <v>3654</v>
      </c>
      <c r="P165" s="114">
        <v>0</v>
      </c>
      <c r="Q165" s="114">
        <v>0</v>
      </c>
      <c r="R165" s="114">
        <v>0</v>
      </c>
      <c r="S165" s="114">
        <v>0</v>
      </c>
      <c r="T165" s="114">
        <v>0</v>
      </c>
      <c r="U165" s="114">
        <v>0</v>
      </c>
      <c r="V165" s="114">
        <v>0</v>
      </c>
      <c r="W165" s="114">
        <v>0</v>
      </c>
      <c r="X165" s="114">
        <v>0</v>
      </c>
      <c r="Y165" s="114">
        <v>0</v>
      </c>
      <c r="Z165" s="114">
        <v>0</v>
      </c>
      <c r="AA165" s="114">
        <v>0</v>
      </c>
      <c r="AB165" s="114">
        <v>0</v>
      </c>
      <c r="AC165" s="114">
        <v>0</v>
      </c>
      <c r="AD165" s="114">
        <v>0</v>
      </c>
      <c r="AE165" s="114">
        <v>0</v>
      </c>
      <c r="AF165" s="114">
        <v>0</v>
      </c>
      <c r="AG165" s="114">
        <v>0</v>
      </c>
      <c r="AH165" s="114">
        <v>0</v>
      </c>
      <c r="AI165" s="114">
        <v>0</v>
      </c>
      <c r="AJ165" s="114">
        <v>0</v>
      </c>
      <c r="AK165" s="114">
        <v>0</v>
      </c>
      <c r="AL165" s="114">
        <v>0</v>
      </c>
      <c r="AP165" s="110"/>
    </row>
    <row r="166" spans="1:42" x14ac:dyDescent="0.2">
      <c r="A166" s="127" t="s">
        <v>40</v>
      </c>
      <c r="B166" s="110" t="s">
        <v>34</v>
      </c>
      <c r="C166" s="110" t="s">
        <v>33</v>
      </c>
      <c r="D166" s="129" t="s">
        <v>405</v>
      </c>
      <c r="E166" s="109">
        <v>196</v>
      </c>
      <c r="F166" s="133" t="s">
        <v>405</v>
      </c>
      <c r="G166" s="132" t="s">
        <v>404</v>
      </c>
      <c r="H166" s="131" t="s">
        <v>403</v>
      </c>
      <c r="I166" s="130" t="s">
        <v>402</v>
      </c>
      <c r="J166" s="120" t="s">
        <v>36</v>
      </c>
      <c r="K166" s="110" t="s">
        <v>36</v>
      </c>
      <c r="L166" s="110" t="s">
        <v>36</v>
      </c>
      <c r="M166" s="110" t="s">
        <v>3661</v>
      </c>
      <c r="N166" s="110">
        <v>53</v>
      </c>
      <c r="O166" s="110" t="s">
        <v>3654</v>
      </c>
      <c r="P166" s="114">
        <v>0</v>
      </c>
      <c r="Q166" s="114">
        <v>399.81801233965115</v>
      </c>
      <c r="R166" s="114">
        <v>433.84010221513989</v>
      </c>
      <c r="S166" s="114">
        <v>383.68263473053895</v>
      </c>
      <c r="T166" s="114">
        <v>314.9006622516556</v>
      </c>
      <c r="U166" s="114">
        <v>225.84933530280651</v>
      </c>
      <c r="V166" s="114">
        <v>168.21086261980832</v>
      </c>
      <c r="W166" s="114">
        <v>0</v>
      </c>
      <c r="X166" s="114">
        <v>0</v>
      </c>
      <c r="Y166" s="114">
        <v>0</v>
      </c>
      <c r="Z166" s="114">
        <v>12.630890946221919</v>
      </c>
      <c r="AA166" s="114">
        <v>81.675403131381898</v>
      </c>
      <c r="AB166" s="114">
        <v>87.336291082368959</v>
      </c>
      <c r="AC166" s="114">
        <v>97.176656228727026</v>
      </c>
      <c r="AD166" s="114">
        <v>54.504712865895165</v>
      </c>
      <c r="AE166" s="114">
        <v>64.657557522123895</v>
      </c>
      <c r="AF166" s="114">
        <v>102.98015602450647</v>
      </c>
      <c r="AG166" s="114">
        <v>0</v>
      </c>
      <c r="AH166" s="114">
        <v>0</v>
      </c>
      <c r="AI166" s="114">
        <v>15.59940733</v>
      </c>
      <c r="AJ166" s="114">
        <v>0</v>
      </c>
      <c r="AK166" s="114">
        <v>0</v>
      </c>
      <c r="AL166" s="114">
        <v>0</v>
      </c>
      <c r="AP166" s="110"/>
    </row>
    <row r="167" spans="1:42" x14ac:dyDescent="0.2">
      <c r="A167" s="127" t="s">
        <v>40</v>
      </c>
      <c r="B167" s="110" t="s">
        <v>34</v>
      </c>
      <c r="C167" s="110" t="s">
        <v>33</v>
      </c>
      <c r="D167" s="129" t="s">
        <v>401</v>
      </c>
      <c r="E167" s="109">
        <v>278</v>
      </c>
      <c r="F167" s="133" t="s">
        <v>401</v>
      </c>
      <c r="G167" s="132" t="s">
        <v>400</v>
      </c>
      <c r="H167" s="131" t="s">
        <v>399</v>
      </c>
      <c r="I167" s="130" t="s">
        <v>398</v>
      </c>
      <c r="J167" s="120" t="s">
        <v>36</v>
      </c>
      <c r="K167" s="110" t="s">
        <v>3664</v>
      </c>
      <c r="L167" s="110">
        <v>13</v>
      </c>
      <c r="M167" s="110" t="s">
        <v>3658</v>
      </c>
      <c r="N167" s="110">
        <v>419</v>
      </c>
      <c r="O167" s="110" t="s">
        <v>3659</v>
      </c>
      <c r="P167" s="114">
        <v>0</v>
      </c>
      <c r="Q167" s="114">
        <v>0</v>
      </c>
      <c r="R167" s="114">
        <v>0</v>
      </c>
      <c r="S167" s="114">
        <v>0</v>
      </c>
      <c r="T167" s="114">
        <v>0</v>
      </c>
      <c r="U167" s="114">
        <v>0</v>
      </c>
      <c r="V167" s="114">
        <v>0</v>
      </c>
      <c r="W167" s="114">
        <v>0</v>
      </c>
      <c r="X167" s="114">
        <v>0</v>
      </c>
      <c r="Y167" s="114">
        <v>0</v>
      </c>
      <c r="Z167" s="114">
        <v>0</v>
      </c>
      <c r="AA167" s="114">
        <v>0</v>
      </c>
      <c r="AB167" s="114">
        <v>0</v>
      </c>
      <c r="AC167" s="114">
        <v>0</v>
      </c>
      <c r="AD167" s="114">
        <v>0</v>
      </c>
      <c r="AE167" s="114">
        <v>0</v>
      </c>
      <c r="AF167" s="114">
        <v>0</v>
      </c>
      <c r="AG167" s="114">
        <v>0</v>
      </c>
      <c r="AH167" s="114">
        <v>0</v>
      </c>
      <c r="AI167" s="114">
        <v>0</v>
      </c>
      <c r="AJ167" s="114">
        <v>0</v>
      </c>
      <c r="AK167" s="114">
        <v>0</v>
      </c>
      <c r="AL167" s="114">
        <v>0</v>
      </c>
      <c r="AP167" s="110"/>
    </row>
    <row r="168" spans="1:42" x14ac:dyDescent="0.2">
      <c r="A168" s="127" t="s">
        <v>40</v>
      </c>
      <c r="B168" s="110" t="s">
        <v>34</v>
      </c>
      <c r="C168" s="110" t="s">
        <v>33</v>
      </c>
      <c r="D168" s="129" t="s">
        <v>397</v>
      </c>
      <c r="E168" s="109">
        <v>692</v>
      </c>
      <c r="F168" s="133" t="s">
        <v>397</v>
      </c>
      <c r="G168" s="132" t="s">
        <v>396</v>
      </c>
      <c r="H168" s="131" t="s">
        <v>395</v>
      </c>
      <c r="I168" s="130" t="s">
        <v>394</v>
      </c>
      <c r="J168" s="120" t="s">
        <v>36</v>
      </c>
      <c r="K168" s="110" t="s">
        <v>3665</v>
      </c>
      <c r="L168" s="110">
        <v>11</v>
      </c>
      <c r="M168" s="110" t="s">
        <v>3656</v>
      </c>
      <c r="N168" s="110">
        <v>202</v>
      </c>
      <c r="O168" s="110" t="s">
        <v>3652</v>
      </c>
      <c r="P168" s="114">
        <v>0</v>
      </c>
      <c r="Q168" s="114">
        <v>0</v>
      </c>
      <c r="R168" s="114">
        <v>0</v>
      </c>
      <c r="S168" s="114">
        <v>0</v>
      </c>
      <c r="T168" s="114">
        <v>0</v>
      </c>
      <c r="U168" s="114">
        <v>0</v>
      </c>
      <c r="V168" s="114">
        <v>0</v>
      </c>
      <c r="W168" s="114">
        <v>0</v>
      </c>
      <c r="X168" s="114">
        <v>0</v>
      </c>
      <c r="Y168" s="114">
        <v>0</v>
      </c>
      <c r="Z168" s="114">
        <v>0.31777045609257998</v>
      </c>
      <c r="AA168" s="114">
        <v>0.86809448604492856</v>
      </c>
      <c r="AB168" s="114">
        <v>2.6630785568413886</v>
      </c>
      <c r="AC168" s="114">
        <v>3.1934801906058548</v>
      </c>
      <c r="AD168" s="114">
        <v>2.2761070115724982</v>
      </c>
      <c r="AE168" s="114">
        <v>2.6845481279782164</v>
      </c>
      <c r="AF168" s="114">
        <v>2.5017434989788976</v>
      </c>
      <c r="AG168" s="114">
        <v>0</v>
      </c>
      <c r="AH168" s="114">
        <v>0</v>
      </c>
      <c r="AI168" s="114">
        <v>0</v>
      </c>
      <c r="AJ168" s="114">
        <v>0</v>
      </c>
      <c r="AK168" s="114">
        <v>0</v>
      </c>
      <c r="AL168" s="114">
        <v>0</v>
      </c>
      <c r="AP168" s="110"/>
    </row>
    <row r="169" spans="1:42" x14ac:dyDescent="0.2">
      <c r="A169" s="127" t="s">
        <v>40</v>
      </c>
      <c r="B169" s="110" t="s">
        <v>34</v>
      </c>
      <c r="C169" s="110" t="s">
        <v>33</v>
      </c>
      <c r="D169" s="129" t="s">
        <v>393</v>
      </c>
      <c r="E169" s="109">
        <v>694</v>
      </c>
      <c r="F169" s="133" t="s">
        <v>393</v>
      </c>
      <c r="G169" s="132" t="s">
        <v>392</v>
      </c>
      <c r="H169" s="131" t="s">
        <v>391</v>
      </c>
      <c r="I169" s="130" t="s">
        <v>390</v>
      </c>
      <c r="J169" s="120" t="s">
        <v>36</v>
      </c>
      <c r="K169" s="110" t="s">
        <v>3665</v>
      </c>
      <c r="L169" s="110">
        <v>11</v>
      </c>
      <c r="M169" s="110" t="s">
        <v>3656</v>
      </c>
      <c r="N169" s="110">
        <v>202</v>
      </c>
      <c r="O169" s="110" t="s">
        <v>3652</v>
      </c>
      <c r="P169" s="114">
        <v>0</v>
      </c>
      <c r="Q169" s="114">
        <v>0</v>
      </c>
      <c r="R169" s="114">
        <v>0</v>
      </c>
      <c r="S169" s="114">
        <v>0</v>
      </c>
      <c r="T169" s="114">
        <v>0</v>
      </c>
      <c r="U169" s="114">
        <v>0</v>
      </c>
      <c r="V169" s="114">
        <v>0</v>
      </c>
      <c r="W169" s="114">
        <v>0</v>
      </c>
      <c r="X169" s="114">
        <v>0</v>
      </c>
      <c r="Y169" s="114">
        <v>0</v>
      </c>
      <c r="Z169" s="114">
        <v>0.10519373723621513</v>
      </c>
      <c r="AA169" s="114">
        <v>42.715406671204903</v>
      </c>
      <c r="AB169" s="114">
        <v>61.177028727025188</v>
      </c>
      <c r="AC169" s="114">
        <v>66.647467120490134</v>
      </c>
      <c r="AD169" s="114">
        <v>80.81564656228727</v>
      </c>
      <c r="AE169" s="114">
        <v>114.9022663036079</v>
      </c>
      <c r="AF169" s="114">
        <v>115.50515942818244</v>
      </c>
      <c r="AG169" s="114">
        <v>52.984307819999998</v>
      </c>
      <c r="AH169" s="114">
        <v>54.375442049999997</v>
      </c>
      <c r="AI169" s="114">
        <v>152.72552109999998</v>
      </c>
      <c r="AJ169" s="114">
        <v>220.17981509999998</v>
      </c>
      <c r="AK169" s="114">
        <v>173.76190530000002</v>
      </c>
      <c r="AL169" s="114">
        <v>165.95649519999998</v>
      </c>
      <c r="AP169" s="110"/>
    </row>
    <row r="170" spans="1:42" x14ac:dyDescent="0.2">
      <c r="A170" s="127" t="s">
        <v>40</v>
      </c>
      <c r="B170" s="110" t="s">
        <v>34</v>
      </c>
      <c r="C170" s="110" t="s">
        <v>33</v>
      </c>
      <c r="D170" s="129" t="s">
        <v>389</v>
      </c>
      <c r="E170" s="109">
        <v>851</v>
      </c>
      <c r="F170" s="133" t="s">
        <v>389</v>
      </c>
      <c r="G170" s="132" t="s">
        <v>388</v>
      </c>
      <c r="H170" s="131" t="s">
        <v>387</v>
      </c>
      <c r="I170" s="130" t="s">
        <v>386</v>
      </c>
      <c r="J170" s="120" t="s">
        <v>36</v>
      </c>
      <c r="K170" s="110" t="s">
        <v>36</v>
      </c>
      <c r="L170" s="110" t="s">
        <v>36</v>
      </c>
      <c r="M170" s="110" t="s">
        <v>3653</v>
      </c>
      <c r="N170" s="110">
        <v>61</v>
      </c>
      <c r="O170" s="110" t="s">
        <v>3654</v>
      </c>
      <c r="P170" s="114">
        <v>0</v>
      </c>
      <c r="Q170" s="114">
        <v>0</v>
      </c>
      <c r="R170" s="114">
        <v>0</v>
      </c>
      <c r="S170" s="114">
        <v>0</v>
      </c>
      <c r="T170" s="114">
        <v>0</v>
      </c>
      <c r="U170" s="114">
        <v>0</v>
      </c>
      <c r="V170" s="114">
        <v>0</v>
      </c>
      <c r="W170" s="114">
        <v>0</v>
      </c>
      <c r="X170" s="114">
        <v>0</v>
      </c>
      <c r="Y170" s="114">
        <v>0</v>
      </c>
      <c r="Z170" s="114">
        <v>0</v>
      </c>
      <c r="AA170" s="114">
        <v>0</v>
      </c>
      <c r="AB170" s="114">
        <v>0</v>
      </c>
      <c r="AC170" s="114">
        <v>0</v>
      </c>
      <c r="AD170" s="114">
        <v>0</v>
      </c>
      <c r="AE170" s="114">
        <v>0</v>
      </c>
      <c r="AF170" s="114">
        <v>0</v>
      </c>
      <c r="AG170" s="114">
        <v>0</v>
      </c>
      <c r="AH170" s="114">
        <v>0</v>
      </c>
      <c r="AI170" s="114">
        <v>0</v>
      </c>
      <c r="AJ170" s="114">
        <v>0</v>
      </c>
      <c r="AK170" s="114">
        <v>0</v>
      </c>
      <c r="AL170" s="114">
        <v>0</v>
      </c>
      <c r="AP170" s="110"/>
    </row>
    <row r="171" spans="1:42" x14ac:dyDescent="0.2">
      <c r="A171" s="127" t="s">
        <v>40</v>
      </c>
      <c r="B171" s="110" t="s">
        <v>34</v>
      </c>
      <c r="C171" s="110" t="s">
        <v>33</v>
      </c>
      <c r="D171" s="129" t="s">
        <v>385</v>
      </c>
      <c r="E171" s="109">
        <v>849</v>
      </c>
      <c r="F171" s="133" t="s">
        <v>385</v>
      </c>
      <c r="G171" s="132" t="s">
        <v>384</v>
      </c>
      <c r="H171" s="131" t="s">
        <v>383</v>
      </c>
      <c r="I171" s="130" t="s">
        <v>382</v>
      </c>
      <c r="J171" s="120" t="s">
        <v>36</v>
      </c>
      <c r="K171" s="110" t="s">
        <v>36</v>
      </c>
      <c r="L171" s="110" t="s">
        <v>36</v>
      </c>
      <c r="M171" s="110" t="s">
        <v>3661</v>
      </c>
      <c r="N171" s="110">
        <v>53</v>
      </c>
      <c r="O171" s="110" t="s">
        <v>3654</v>
      </c>
      <c r="P171" s="114">
        <v>0</v>
      </c>
      <c r="Q171" s="114">
        <v>0</v>
      </c>
      <c r="R171" s="114">
        <v>0</v>
      </c>
      <c r="S171" s="114">
        <v>0</v>
      </c>
      <c r="T171" s="114">
        <v>0</v>
      </c>
      <c r="U171" s="114">
        <v>0</v>
      </c>
      <c r="V171" s="114">
        <v>0</v>
      </c>
      <c r="W171" s="114">
        <v>0</v>
      </c>
      <c r="X171" s="114">
        <v>0</v>
      </c>
      <c r="Y171" s="114">
        <v>0</v>
      </c>
      <c r="Z171" s="114">
        <v>0</v>
      </c>
      <c r="AA171" s="114">
        <v>0</v>
      </c>
      <c r="AB171" s="114">
        <v>0</v>
      </c>
      <c r="AC171" s="114">
        <v>0</v>
      </c>
      <c r="AD171" s="114">
        <v>0</v>
      </c>
      <c r="AE171" s="114">
        <v>0</v>
      </c>
      <c r="AF171" s="114">
        <v>0</v>
      </c>
      <c r="AG171" s="114">
        <v>0</v>
      </c>
      <c r="AH171" s="114">
        <v>0</v>
      </c>
      <c r="AI171" s="114">
        <v>0</v>
      </c>
      <c r="AJ171" s="114">
        <v>0</v>
      </c>
      <c r="AK171" s="114">
        <v>0</v>
      </c>
      <c r="AL171" s="114">
        <v>0</v>
      </c>
      <c r="AP171" s="110"/>
    </row>
    <row r="172" spans="1:42" x14ac:dyDescent="0.2">
      <c r="A172" s="127" t="s">
        <v>40</v>
      </c>
      <c r="B172" s="110" t="s">
        <v>34</v>
      </c>
      <c r="C172" s="110" t="s">
        <v>33</v>
      </c>
      <c r="D172" s="129" t="s">
        <v>381</v>
      </c>
      <c r="E172" s="109">
        <v>962</v>
      </c>
      <c r="F172" s="133" t="s">
        <v>380</v>
      </c>
      <c r="G172" s="132" t="s">
        <v>379</v>
      </c>
      <c r="H172" s="131" t="s">
        <v>378</v>
      </c>
      <c r="I172" s="130" t="s">
        <v>377</v>
      </c>
      <c r="J172" s="120" t="s">
        <v>36</v>
      </c>
      <c r="K172" s="110" t="s">
        <v>36</v>
      </c>
      <c r="L172" s="110" t="s">
        <v>36</v>
      </c>
      <c r="M172" s="110" t="s">
        <v>3649</v>
      </c>
      <c r="N172" s="110">
        <v>39</v>
      </c>
      <c r="O172" s="110" t="s">
        <v>3650</v>
      </c>
      <c r="P172" s="114">
        <v>0</v>
      </c>
      <c r="Q172" s="114">
        <v>0</v>
      </c>
      <c r="R172" s="114">
        <v>0</v>
      </c>
      <c r="S172" s="114">
        <v>0</v>
      </c>
      <c r="T172" s="114">
        <v>0</v>
      </c>
      <c r="U172" s="114">
        <v>0</v>
      </c>
      <c r="V172" s="114">
        <v>0</v>
      </c>
      <c r="W172" s="114">
        <v>0</v>
      </c>
      <c r="X172" s="114">
        <v>0</v>
      </c>
      <c r="Y172" s="114">
        <v>0</v>
      </c>
      <c r="Z172" s="114">
        <v>0</v>
      </c>
      <c r="AA172" s="114">
        <v>3.4123493533015656</v>
      </c>
      <c r="AB172" s="114">
        <v>3.6162260040844112</v>
      </c>
      <c r="AC172" s="114">
        <v>3.5054322668481963</v>
      </c>
      <c r="AD172" s="114">
        <v>3.5378641252552758</v>
      </c>
      <c r="AE172" s="114">
        <v>4.182160108917631</v>
      </c>
      <c r="AF172" s="114">
        <v>3.9944133424098025</v>
      </c>
      <c r="AG172" s="114">
        <v>0.1420798717</v>
      </c>
      <c r="AH172" s="114">
        <v>0.13568514780000002</v>
      </c>
      <c r="AI172" s="114">
        <v>0.1325662199</v>
      </c>
      <c r="AJ172" s="114">
        <v>-0.52722100000000005</v>
      </c>
      <c r="AK172" s="114">
        <v>1.0093559999999999</v>
      </c>
      <c r="AL172" s="114">
        <v>1.4417059999999999</v>
      </c>
      <c r="AP172" s="110"/>
    </row>
    <row r="173" spans="1:42" x14ac:dyDescent="0.2">
      <c r="A173" s="127" t="s">
        <v>40</v>
      </c>
      <c r="B173" s="110" t="s">
        <v>34</v>
      </c>
      <c r="C173" s="110" t="s">
        <v>33</v>
      </c>
      <c r="D173" s="129" t="s">
        <v>376</v>
      </c>
      <c r="E173" s="109">
        <v>817</v>
      </c>
      <c r="F173" s="133" t="s">
        <v>376</v>
      </c>
      <c r="G173" s="132" t="s">
        <v>375</v>
      </c>
      <c r="H173" s="131" t="s">
        <v>374</v>
      </c>
      <c r="I173" s="130" t="s">
        <v>373</v>
      </c>
      <c r="J173" s="120" t="s">
        <v>36</v>
      </c>
      <c r="K173" s="110" t="s">
        <v>36</v>
      </c>
      <c r="L173" s="110" t="s">
        <v>36</v>
      </c>
      <c r="M173" s="110" t="s">
        <v>2238</v>
      </c>
      <c r="N173" s="110">
        <v>57</v>
      </c>
      <c r="O173" s="110" t="s">
        <v>3654</v>
      </c>
      <c r="P173" s="114">
        <v>0</v>
      </c>
      <c r="Q173" s="114">
        <v>0</v>
      </c>
      <c r="R173" s="114">
        <v>0</v>
      </c>
      <c r="S173" s="114">
        <v>0</v>
      </c>
      <c r="T173" s="114">
        <v>0</v>
      </c>
      <c r="U173" s="114">
        <v>0</v>
      </c>
      <c r="V173" s="114">
        <v>0</v>
      </c>
      <c r="W173" s="114">
        <v>0</v>
      </c>
      <c r="X173" s="114">
        <v>0</v>
      </c>
      <c r="Y173" s="114">
        <v>0</v>
      </c>
      <c r="Z173" s="114">
        <v>0</v>
      </c>
      <c r="AA173" s="114">
        <v>0</v>
      </c>
      <c r="AB173" s="114">
        <v>0</v>
      </c>
      <c r="AC173" s="114">
        <v>0</v>
      </c>
      <c r="AD173" s="114">
        <v>0</v>
      </c>
      <c r="AE173" s="114">
        <v>0</v>
      </c>
      <c r="AF173" s="114">
        <v>0</v>
      </c>
      <c r="AG173" s="114">
        <v>0</v>
      </c>
      <c r="AH173" s="114">
        <v>0</v>
      </c>
      <c r="AI173" s="114">
        <v>0</v>
      </c>
      <c r="AJ173" s="114">
        <v>0</v>
      </c>
      <c r="AK173" s="114">
        <v>0</v>
      </c>
      <c r="AL173" s="114">
        <v>0</v>
      </c>
      <c r="AP173" s="110"/>
    </row>
    <row r="174" spans="1:42" x14ac:dyDescent="0.2">
      <c r="A174" s="127" t="s">
        <v>40</v>
      </c>
      <c r="B174" s="110" t="s">
        <v>34</v>
      </c>
      <c r="C174" s="110" t="s">
        <v>33</v>
      </c>
      <c r="D174" s="129" t="s">
        <v>372</v>
      </c>
      <c r="E174" s="109">
        <v>142</v>
      </c>
      <c r="F174" s="133" t="s">
        <v>372</v>
      </c>
      <c r="G174" s="132" t="s">
        <v>371</v>
      </c>
      <c r="H174" s="131" t="s">
        <v>370</v>
      </c>
      <c r="I174" s="130" t="s">
        <v>369</v>
      </c>
      <c r="J174" s="120" t="s">
        <v>36</v>
      </c>
      <c r="K174" s="110" t="s">
        <v>36</v>
      </c>
      <c r="L174" s="110" t="s">
        <v>36</v>
      </c>
      <c r="M174" s="110" t="s">
        <v>3671</v>
      </c>
      <c r="N174" s="110">
        <v>154</v>
      </c>
      <c r="O174" s="110" t="s">
        <v>3650</v>
      </c>
      <c r="P174" s="114">
        <v>0</v>
      </c>
      <c r="Q174" s="114">
        <v>0</v>
      </c>
      <c r="R174" s="114">
        <v>0</v>
      </c>
      <c r="S174" s="114">
        <v>0</v>
      </c>
      <c r="T174" s="114">
        <v>0</v>
      </c>
      <c r="U174" s="114">
        <v>316.25487646293885</v>
      </c>
      <c r="V174" s="114">
        <v>221.58647594278284</v>
      </c>
      <c r="W174" s="114">
        <v>0.49894676650782849</v>
      </c>
      <c r="X174" s="114">
        <v>1.0416337644656231</v>
      </c>
      <c r="Y174" s="114">
        <v>0</v>
      </c>
      <c r="Z174" s="114">
        <v>14.69945459496256</v>
      </c>
      <c r="AA174" s="114">
        <v>339.58429897889721</v>
      </c>
      <c r="AB174" s="114">
        <v>353.83247787610622</v>
      </c>
      <c r="AC174" s="114">
        <v>379.63684547311095</v>
      </c>
      <c r="AD174" s="114">
        <v>207.80360054458814</v>
      </c>
      <c r="AE174" s="114">
        <v>184.38172280462899</v>
      </c>
      <c r="AF174" s="114">
        <v>158.51774649421375</v>
      </c>
      <c r="AG174" s="114">
        <v>169.7929354</v>
      </c>
      <c r="AH174" s="114">
        <v>170.31070199999999</v>
      </c>
      <c r="AI174" s="114">
        <v>218.45102509999998</v>
      </c>
      <c r="AJ174" s="114">
        <v>206.56506450000001</v>
      </c>
      <c r="AK174" s="114">
        <v>215.07936509999999</v>
      </c>
      <c r="AL174" s="114">
        <v>230.73022309999999</v>
      </c>
      <c r="AP174" s="110"/>
    </row>
    <row r="175" spans="1:42" x14ac:dyDescent="0.2">
      <c r="A175" s="127" t="s">
        <v>40</v>
      </c>
      <c r="B175" s="110" t="s">
        <v>34</v>
      </c>
      <c r="C175" s="110" t="s">
        <v>33</v>
      </c>
      <c r="D175" s="129" t="s">
        <v>368</v>
      </c>
      <c r="E175" s="109">
        <v>564</v>
      </c>
      <c r="F175" s="133" t="s">
        <v>368</v>
      </c>
      <c r="G175" s="132" t="s">
        <v>367</v>
      </c>
      <c r="H175" s="131" t="s">
        <v>366</v>
      </c>
      <c r="I175" s="130" t="s">
        <v>365</v>
      </c>
      <c r="J175" s="120" t="s">
        <v>36</v>
      </c>
      <c r="K175" s="110" t="s">
        <v>36</v>
      </c>
      <c r="L175" s="110" t="s">
        <v>36</v>
      </c>
      <c r="M175" s="110" t="s">
        <v>3648</v>
      </c>
      <c r="N175" s="110">
        <v>34</v>
      </c>
      <c r="O175" s="110" t="s">
        <v>3647</v>
      </c>
      <c r="P175" s="114">
        <v>0</v>
      </c>
      <c r="Q175" s="114">
        <v>0</v>
      </c>
      <c r="R175" s="114">
        <v>0</v>
      </c>
      <c r="S175" s="114">
        <v>0</v>
      </c>
      <c r="T175" s="114">
        <v>0</v>
      </c>
      <c r="U175" s="114">
        <v>0</v>
      </c>
      <c r="V175" s="114">
        <v>0</v>
      </c>
      <c r="W175" s="114">
        <v>168.50353138189243</v>
      </c>
      <c r="X175" s="114">
        <v>163.60212008168821</v>
      </c>
      <c r="Y175" s="114">
        <v>169.96510142954392</v>
      </c>
      <c r="Z175" s="114">
        <v>147.66507283866576</v>
      </c>
      <c r="AA175" s="114">
        <v>852.08656092579986</v>
      </c>
      <c r="AB175" s="114">
        <v>1126.0147806671205</v>
      </c>
      <c r="AC175" s="114">
        <v>1389.5949078284548</v>
      </c>
      <c r="AD175" s="114">
        <v>1776.6277200816883</v>
      </c>
      <c r="AE175" s="114">
        <v>1878.9459422736556</v>
      </c>
      <c r="AF175" s="114">
        <v>2025.5057418652145</v>
      </c>
      <c r="AG175" s="114">
        <v>486.96414329999999</v>
      </c>
      <c r="AH175" s="114">
        <v>531.19465879999996</v>
      </c>
      <c r="AI175" s="114">
        <v>482.20977569999997</v>
      </c>
      <c r="AJ175" s="114">
        <v>471.43970050000001</v>
      </c>
      <c r="AK175" s="114">
        <v>472.03335339999995</v>
      </c>
      <c r="AL175" s="114">
        <v>506.54442610000001</v>
      </c>
      <c r="AP175" s="110"/>
    </row>
    <row r="176" spans="1:42" x14ac:dyDescent="0.2">
      <c r="A176" s="127" t="s">
        <v>40</v>
      </c>
      <c r="B176" s="110" t="s">
        <v>34</v>
      </c>
      <c r="C176" s="110" t="s">
        <v>33</v>
      </c>
      <c r="D176" s="129" t="s">
        <v>364</v>
      </c>
      <c r="E176" s="109">
        <v>565</v>
      </c>
      <c r="F176" s="133" t="s">
        <v>363</v>
      </c>
      <c r="G176" s="132" t="s">
        <v>362</v>
      </c>
      <c r="H176" s="131" t="s">
        <v>361</v>
      </c>
      <c r="I176" s="130" t="s">
        <v>360</v>
      </c>
      <c r="J176" s="120" t="s">
        <v>36</v>
      </c>
      <c r="K176" s="110" t="s">
        <v>36</v>
      </c>
      <c r="L176" s="110" t="s">
        <v>36</v>
      </c>
      <c r="M176" s="110" t="s">
        <v>2238</v>
      </c>
      <c r="N176" s="110">
        <v>57</v>
      </c>
      <c r="O176" s="110" t="s">
        <v>3654</v>
      </c>
      <c r="P176" s="114">
        <v>0</v>
      </c>
      <c r="Q176" s="114">
        <v>0</v>
      </c>
      <c r="R176" s="114">
        <v>0</v>
      </c>
      <c r="S176" s="114">
        <v>0</v>
      </c>
      <c r="T176" s="114">
        <v>0</v>
      </c>
      <c r="U176" s="114">
        <v>0</v>
      </c>
      <c r="V176" s="114">
        <v>0</v>
      </c>
      <c r="W176" s="114">
        <v>0</v>
      </c>
      <c r="X176" s="114">
        <v>0</v>
      </c>
      <c r="Y176" s="114">
        <v>0</v>
      </c>
      <c r="Z176" s="114">
        <v>0</v>
      </c>
      <c r="AA176" s="114">
        <v>0.33754254594962563</v>
      </c>
      <c r="AB176" s="114">
        <v>0.70686017699115045</v>
      </c>
      <c r="AC176" s="114">
        <v>0.29680054458815525</v>
      </c>
      <c r="AD176" s="114">
        <v>0.16337644656228728</v>
      </c>
      <c r="AE176" s="114">
        <v>0.20626276378488767</v>
      </c>
      <c r="AF176" s="114">
        <v>0.27297481279782165</v>
      </c>
      <c r="AG176" s="114">
        <v>0</v>
      </c>
      <c r="AH176" s="114">
        <v>0</v>
      </c>
      <c r="AI176" s="114">
        <v>0</v>
      </c>
      <c r="AJ176" s="114">
        <v>0</v>
      </c>
      <c r="AK176" s="114">
        <v>0</v>
      </c>
      <c r="AL176" s="114">
        <v>0</v>
      </c>
      <c r="AP176" s="110"/>
    </row>
    <row r="177" spans="1:42" x14ac:dyDescent="0.2">
      <c r="A177" s="127" t="s">
        <v>40</v>
      </c>
      <c r="B177" s="110" t="s">
        <v>34</v>
      </c>
      <c r="C177" s="110" t="s">
        <v>33</v>
      </c>
      <c r="D177" s="129" t="s">
        <v>359</v>
      </c>
      <c r="E177" s="109">
        <v>283</v>
      </c>
      <c r="F177" s="133" t="s">
        <v>359</v>
      </c>
      <c r="G177" s="132" t="s">
        <v>358</v>
      </c>
      <c r="H177" s="131" t="s">
        <v>357</v>
      </c>
      <c r="I177" s="130" t="s">
        <v>356</v>
      </c>
      <c r="J177" s="120" t="s">
        <v>36</v>
      </c>
      <c r="K177" s="110" t="s">
        <v>3664</v>
      </c>
      <c r="L177" s="110">
        <v>13</v>
      </c>
      <c r="M177" s="110" t="s">
        <v>3658</v>
      </c>
      <c r="N177" s="110">
        <v>419</v>
      </c>
      <c r="O177" s="110" t="s">
        <v>3659</v>
      </c>
      <c r="P177" s="114">
        <v>0</v>
      </c>
      <c r="Q177" s="114">
        <v>0</v>
      </c>
      <c r="R177" s="114">
        <v>0</v>
      </c>
      <c r="S177" s="114">
        <v>0</v>
      </c>
      <c r="T177" s="114">
        <v>0</v>
      </c>
      <c r="U177" s="114">
        <v>0</v>
      </c>
      <c r="V177" s="114">
        <v>0</v>
      </c>
      <c r="W177" s="114">
        <v>0.40681170864533694</v>
      </c>
      <c r="X177" s="114">
        <v>53.231862763784896</v>
      </c>
      <c r="Y177" s="114">
        <v>80.599046970728381</v>
      </c>
      <c r="Z177" s="114">
        <v>136.71913710006808</v>
      </c>
      <c r="AA177" s="114">
        <v>294.60415057862491</v>
      </c>
      <c r="AB177" s="114">
        <v>347.97161061946906</v>
      </c>
      <c r="AC177" s="114">
        <v>479.93103907420016</v>
      </c>
      <c r="AD177" s="114">
        <v>465.99902600408439</v>
      </c>
      <c r="AE177" s="114">
        <v>583.79543689584762</v>
      </c>
      <c r="AF177" s="114">
        <v>632.5687874744724</v>
      </c>
      <c r="AG177" s="114">
        <v>0</v>
      </c>
      <c r="AH177" s="114">
        <v>0</v>
      </c>
      <c r="AI177" s="114">
        <v>0</v>
      </c>
      <c r="AJ177" s="114">
        <v>0</v>
      </c>
      <c r="AK177" s="114">
        <v>0</v>
      </c>
      <c r="AL177" s="114">
        <v>0</v>
      </c>
      <c r="AP177" s="110"/>
    </row>
    <row r="178" spans="1:42" x14ac:dyDescent="0.2">
      <c r="A178" s="127" t="s">
        <v>40</v>
      </c>
      <c r="B178" s="110" t="s">
        <v>34</v>
      </c>
      <c r="C178" s="110" t="s">
        <v>33</v>
      </c>
      <c r="D178" s="129" t="s">
        <v>355</v>
      </c>
      <c r="E178" s="109">
        <v>853</v>
      </c>
      <c r="F178" s="133" t="s">
        <v>355</v>
      </c>
      <c r="G178" s="132" t="s">
        <v>354</v>
      </c>
      <c r="H178" s="131" t="s">
        <v>353</v>
      </c>
      <c r="I178" s="130" t="s">
        <v>352</v>
      </c>
      <c r="J178" s="120" t="s">
        <v>36</v>
      </c>
      <c r="K178" s="110" t="s">
        <v>36</v>
      </c>
      <c r="L178" s="110" t="s">
        <v>36</v>
      </c>
      <c r="M178" s="110" t="s">
        <v>3672</v>
      </c>
      <c r="N178" s="110">
        <v>54</v>
      </c>
      <c r="O178" s="110" t="s">
        <v>3654</v>
      </c>
      <c r="P178" s="114">
        <v>0</v>
      </c>
      <c r="Q178" s="114">
        <v>0</v>
      </c>
      <c r="R178" s="114">
        <v>0</v>
      </c>
      <c r="S178" s="114">
        <v>0</v>
      </c>
      <c r="T178" s="114">
        <v>0</v>
      </c>
      <c r="U178" s="114">
        <v>0</v>
      </c>
      <c r="V178" s="114">
        <v>0</v>
      </c>
      <c r="W178" s="114">
        <v>0</v>
      </c>
      <c r="X178" s="114">
        <v>0</v>
      </c>
      <c r="Y178" s="114">
        <v>0</v>
      </c>
      <c r="Z178" s="114">
        <v>0</v>
      </c>
      <c r="AA178" s="114">
        <v>0.19148019060585433</v>
      </c>
      <c r="AB178" s="114">
        <v>0.19146085772634447</v>
      </c>
      <c r="AC178" s="114">
        <v>0.19146085772634447</v>
      </c>
      <c r="AD178" s="114">
        <v>0.58628727025187199</v>
      </c>
      <c r="AE178" s="114">
        <v>0.58628727025187199</v>
      </c>
      <c r="AF178" s="114">
        <v>0.58628727025187199</v>
      </c>
      <c r="AG178" s="114">
        <v>0</v>
      </c>
      <c r="AH178" s="114">
        <v>0</v>
      </c>
      <c r="AI178" s="114">
        <v>0</v>
      </c>
      <c r="AJ178" s="114">
        <v>0</v>
      </c>
      <c r="AK178" s="114">
        <v>0</v>
      </c>
      <c r="AL178" s="114">
        <v>0</v>
      </c>
      <c r="AP178" s="110"/>
    </row>
    <row r="179" spans="1:42" x14ac:dyDescent="0.2">
      <c r="A179" s="127" t="s">
        <v>40</v>
      </c>
      <c r="B179" s="110" t="s">
        <v>34</v>
      </c>
      <c r="C179" s="110" t="s">
        <v>33</v>
      </c>
      <c r="D179" s="129" t="s">
        <v>351</v>
      </c>
      <c r="E179" s="109">
        <v>288</v>
      </c>
      <c r="F179" s="133" t="s">
        <v>351</v>
      </c>
      <c r="G179" s="132" t="s">
        <v>350</v>
      </c>
      <c r="H179" s="131" t="s">
        <v>349</v>
      </c>
      <c r="I179" s="130" t="s">
        <v>348</v>
      </c>
      <c r="J179" s="120" t="s">
        <v>36</v>
      </c>
      <c r="K179" s="110" t="s">
        <v>3660</v>
      </c>
      <c r="L179" s="110">
        <v>5</v>
      </c>
      <c r="M179" s="110" t="s">
        <v>3658</v>
      </c>
      <c r="N179" s="110">
        <v>419</v>
      </c>
      <c r="O179" s="110" t="s">
        <v>3659</v>
      </c>
      <c r="P179" s="114">
        <v>0</v>
      </c>
      <c r="Q179" s="114">
        <v>0</v>
      </c>
      <c r="R179" s="114">
        <v>0</v>
      </c>
      <c r="S179" s="114">
        <v>0</v>
      </c>
      <c r="T179" s="114">
        <v>0</v>
      </c>
      <c r="U179" s="114">
        <v>0</v>
      </c>
      <c r="V179" s="114">
        <v>0</v>
      </c>
      <c r="W179" s="114">
        <v>0</v>
      </c>
      <c r="X179" s="114">
        <v>0</v>
      </c>
      <c r="Y179" s="114">
        <v>0</v>
      </c>
      <c r="Z179" s="114">
        <v>0.31777045609257998</v>
      </c>
      <c r="AA179" s="114">
        <v>0.31777045609257998</v>
      </c>
      <c r="AB179" s="114">
        <v>0.31777045609257998</v>
      </c>
      <c r="AC179" s="114">
        <v>0.31777045609257998</v>
      </c>
      <c r="AD179" s="114">
        <v>0</v>
      </c>
      <c r="AE179" s="114">
        <v>0</v>
      </c>
      <c r="AF179" s="114">
        <v>0</v>
      </c>
      <c r="AG179" s="114">
        <v>0</v>
      </c>
      <c r="AH179" s="114">
        <v>0</v>
      </c>
      <c r="AI179" s="114">
        <v>0</v>
      </c>
      <c r="AJ179" s="114">
        <v>0</v>
      </c>
      <c r="AK179" s="114">
        <v>0</v>
      </c>
      <c r="AL179" s="114">
        <v>0</v>
      </c>
      <c r="AP179" s="110"/>
    </row>
    <row r="180" spans="1:42" x14ac:dyDescent="0.2">
      <c r="A180" s="127" t="s">
        <v>40</v>
      </c>
      <c r="B180" s="110" t="s">
        <v>34</v>
      </c>
      <c r="C180" s="110" t="s">
        <v>33</v>
      </c>
      <c r="D180" s="129" t="s">
        <v>347</v>
      </c>
      <c r="E180" s="109">
        <v>293</v>
      </c>
      <c r="F180" s="133" t="s">
        <v>347</v>
      </c>
      <c r="G180" s="132" t="s">
        <v>346</v>
      </c>
      <c r="H180" s="131" t="s">
        <v>345</v>
      </c>
      <c r="I180" s="130" t="s">
        <v>344</v>
      </c>
      <c r="J180" s="120" t="s">
        <v>36</v>
      </c>
      <c r="K180" s="110" t="s">
        <v>3660</v>
      </c>
      <c r="L180" s="110">
        <v>5</v>
      </c>
      <c r="M180" s="110" t="s">
        <v>3658</v>
      </c>
      <c r="N180" s="110">
        <v>419</v>
      </c>
      <c r="O180" s="110" t="s">
        <v>3659</v>
      </c>
      <c r="P180" s="114">
        <v>0</v>
      </c>
      <c r="Q180" s="114">
        <v>0</v>
      </c>
      <c r="R180" s="114">
        <v>0</v>
      </c>
      <c r="S180" s="114">
        <v>0</v>
      </c>
      <c r="T180" s="114">
        <v>0</v>
      </c>
      <c r="U180" s="114">
        <v>0</v>
      </c>
      <c r="V180" s="114">
        <v>0</v>
      </c>
      <c r="W180" s="114">
        <v>0</v>
      </c>
      <c r="X180" s="114">
        <v>0</v>
      </c>
      <c r="Y180" s="114">
        <v>0</v>
      </c>
      <c r="Z180" s="114">
        <v>0</v>
      </c>
      <c r="AA180" s="114">
        <v>0.6766992511912866</v>
      </c>
      <c r="AB180" s="114">
        <v>0.67663117767188574</v>
      </c>
      <c r="AC180" s="114">
        <v>1.2285486725663717</v>
      </c>
      <c r="AD180" s="114">
        <v>32.302566643975496</v>
      </c>
      <c r="AE180" s="114">
        <v>44.964700612661673</v>
      </c>
      <c r="AF180" s="114">
        <v>45.392883049693673</v>
      </c>
      <c r="AG180" s="114">
        <v>0</v>
      </c>
      <c r="AH180" s="114">
        <v>0</v>
      </c>
      <c r="AI180" s="114">
        <v>0</v>
      </c>
      <c r="AJ180" s="114">
        <v>0</v>
      </c>
      <c r="AK180" s="114">
        <v>0</v>
      </c>
      <c r="AL180" s="114">
        <v>0</v>
      </c>
      <c r="AP180" s="110"/>
    </row>
    <row r="181" spans="1:42" x14ac:dyDescent="0.2">
      <c r="A181" s="127" t="s">
        <v>40</v>
      </c>
      <c r="B181" s="110" t="s">
        <v>34</v>
      </c>
      <c r="C181" s="110" t="s">
        <v>33</v>
      </c>
      <c r="D181" s="129" t="s">
        <v>343</v>
      </c>
      <c r="E181" s="109">
        <v>566</v>
      </c>
      <c r="F181" s="133" t="s">
        <v>343</v>
      </c>
      <c r="G181" s="132" t="s">
        <v>342</v>
      </c>
      <c r="H181" s="131" t="s">
        <v>341</v>
      </c>
      <c r="I181" s="130" t="s">
        <v>340</v>
      </c>
      <c r="J181" s="120" t="s">
        <v>36</v>
      </c>
      <c r="K181" s="110" t="s">
        <v>36</v>
      </c>
      <c r="L181" s="110" t="s">
        <v>36</v>
      </c>
      <c r="M181" s="110" t="s">
        <v>3669</v>
      </c>
      <c r="N181" s="110">
        <v>35</v>
      </c>
      <c r="O181" s="110" t="s">
        <v>3647</v>
      </c>
      <c r="P181" s="114">
        <v>0</v>
      </c>
      <c r="Q181" s="114">
        <v>0</v>
      </c>
      <c r="R181" s="114">
        <v>0</v>
      </c>
      <c r="S181" s="114">
        <v>0</v>
      </c>
      <c r="T181" s="114">
        <v>0</v>
      </c>
      <c r="U181" s="114">
        <v>0</v>
      </c>
      <c r="V181" s="114">
        <v>0</v>
      </c>
      <c r="W181" s="114">
        <v>0</v>
      </c>
      <c r="X181" s="114">
        <v>0</v>
      </c>
      <c r="Y181" s="114">
        <v>0</v>
      </c>
      <c r="Z181" s="114">
        <v>0</v>
      </c>
      <c r="AA181" s="114">
        <v>6.1420127978216472</v>
      </c>
      <c r="AB181" s="114">
        <v>9.0049195371000685</v>
      </c>
      <c r="AC181" s="114">
        <v>6.87160108917631</v>
      </c>
      <c r="AD181" s="114">
        <v>14.737353029271613</v>
      </c>
      <c r="AE181" s="114">
        <v>22.354823961878829</v>
      </c>
      <c r="AF181" s="114">
        <v>25.929127842069438</v>
      </c>
      <c r="AG181" s="114">
        <v>0</v>
      </c>
      <c r="AH181" s="114">
        <v>11.12349725</v>
      </c>
      <c r="AI181" s="114">
        <v>202.13272419999998</v>
      </c>
      <c r="AJ181" s="114">
        <v>214.4402939</v>
      </c>
      <c r="AK181" s="114">
        <v>202.8765501</v>
      </c>
      <c r="AL181" s="114">
        <v>183.55049819999999</v>
      </c>
      <c r="AP181" s="110"/>
    </row>
    <row r="182" spans="1:42" x14ac:dyDescent="0.2">
      <c r="A182" s="127" t="s">
        <v>40</v>
      </c>
      <c r="B182" s="110" t="s">
        <v>34</v>
      </c>
      <c r="C182" s="110" t="s">
        <v>33</v>
      </c>
      <c r="D182" s="129" t="s">
        <v>339</v>
      </c>
      <c r="E182" s="109">
        <v>863</v>
      </c>
      <c r="F182" s="133" t="s">
        <v>338</v>
      </c>
      <c r="G182" s="132" t="s">
        <v>337</v>
      </c>
      <c r="H182" s="131" t="s">
        <v>336</v>
      </c>
      <c r="I182" s="130" t="s">
        <v>335</v>
      </c>
      <c r="J182" s="120" t="s">
        <v>36</v>
      </c>
      <c r="K182" s="110" t="s">
        <v>36</v>
      </c>
      <c r="L182" s="110" t="s">
        <v>36</v>
      </c>
      <c r="M182" s="110" t="s">
        <v>3653</v>
      </c>
      <c r="N182" s="110">
        <v>61</v>
      </c>
      <c r="O182" s="110" t="s">
        <v>3654</v>
      </c>
      <c r="P182" s="114">
        <v>0</v>
      </c>
      <c r="Q182" s="114">
        <v>0</v>
      </c>
      <c r="R182" s="114">
        <v>0</v>
      </c>
      <c r="S182" s="114">
        <v>0</v>
      </c>
      <c r="T182" s="114">
        <v>0</v>
      </c>
      <c r="U182" s="114">
        <v>0</v>
      </c>
      <c r="V182" s="114">
        <v>0</v>
      </c>
      <c r="W182" s="114">
        <v>0</v>
      </c>
      <c r="X182" s="114">
        <v>0</v>
      </c>
      <c r="Y182" s="114">
        <v>0</v>
      </c>
      <c r="Z182" s="114">
        <v>0</v>
      </c>
      <c r="AA182" s="114">
        <v>0</v>
      </c>
      <c r="AB182" s="114">
        <v>0</v>
      </c>
      <c r="AC182" s="114">
        <v>0</v>
      </c>
      <c r="AD182" s="114">
        <v>0</v>
      </c>
      <c r="AE182" s="114">
        <v>0</v>
      </c>
      <c r="AF182" s="114">
        <v>0</v>
      </c>
      <c r="AG182" s="114">
        <v>0</v>
      </c>
      <c r="AH182" s="114">
        <v>0</v>
      </c>
      <c r="AI182" s="114">
        <v>0</v>
      </c>
      <c r="AJ182" s="114">
        <v>0</v>
      </c>
      <c r="AK182" s="114">
        <v>0</v>
      </c>
      <c r="AL182" s="114">
        <v>0</v>
      </c>
      <c r="AP182" s="110"/>
    </row>
    <row r="183" spans="1:42" x14ac:dyDescent="0.2">
      <c r="A183" s="127" t="s">
        <v>40</v>
      </c>
      <c r="B183" s="110" t="s">
        <v>34</v>
      </c>
      <c r="C183" s="110" t="s">
        <v>33</v>
      </c>
      <c r="D183" s="129" t="s">
        <v>334</v>
      </c>
      <c r="E183" s="109">
        <v>964</v>
      </c>
      <c r="F183" s="133" t="s">
        <v>333</v>
      </c>
      <c r="G183" s="132" t="s">
        <v>332</v>
      </c>
      <c r="H183" s="131" t="s">
        <v>331</v>
      </c>
      <c r="I183" s="130" t="s">
        <v>330</v>
      </c>
      <c r="J183" s="120" t="s">
        <v>31</v>
      </c>
      <c r="K183" s="110" t="s">
        <v>36</v>
      </c>
      <c r="L183" s="110" t="s">
        <v>36</v>
      </c>
      <c r="M183" s="110" t="s">
        <v>3663</v>
      </c>
      <c r="N183" s="110">
        <v>151</v>
      </c>
      <c r="O183" s="110" t="s">
        <v>3650</v>
      </c>
      <c r="P183" s="114">
        <v>0</v>
      </c>
      <c r="Q183" s="114">
        <v>0</v>
      </c>
      <c r="R183" s="114">
        <v>0</v>
      </c>
      <c r="S183" s="114">
        <v>0</v>
      </c>
      <c r="T183" s="114">
        <v>0</v>
      </c>
      <c r="U183" s="114">
        <v>0</v>
      </c>
      <c r="V183" s="114">
        <v>0</v>
      </c>
      <c r="W183" s="114">
        <v>0</v>
      </c>
      <c r="X183" s="114">
        <v>0</v>
      </c>
      <c r="Y183" s="114">
        <v>0</v>
      </c>
      <c r="Z183" s="114">
        <v>3.1838532334921719</v>
      </c>
      <c r="AA183" s="114">
        <v>13.382843022464263</v>
      </c>
      <c r="AB183" s="114">
        <v>26.752667665078285</v>
      </c>
      <c r="AC183" s="114">
        <v>29.210098570456093</v>
      </c>
      <c r="AD183" s="114">
        <v>28.079848059904698</v>
      </c>
      <c r="AE183" s="114">
        <v>34.481602995234852</v>
      </c>
      <c r="AF183" s="114">
        <v>40.431700204220562</v>
      </c>
      <c r="AG183" s="114">
        <v>200.9019619</v>
      </c>
      <c r="AH183" s="114">
        <v>208.7932548</v>
      </c>
      <c r="AI183" s="114">
        <v>213.73462890000002</v>
      </c>
      <c r="AJ183" s="114">
        <v>264.07513840000001</v>
      </c>
      <c r="AK183" s="114">
        <v>270.3940887</v>
      </c>
      <c r="AL183" s="114">
        <v>269.13989730000003</v>
      </c>
      <c r="AP183" s="110"/>
    </row>
    <row r="184" spans="1:42" x14ac:dyDescent="0.2">
      <c r="A184" s="127" t="s">
        <v>40</v>
      </c>
      <c r="B184" s="110" t="s">
        <v>34</v>
      </c>
      <c r="C184" s="110" t="s">
        <v>33</v>
      </c>
      <c r="D184" s="129" t="s">
        <v>329</v>
      </c>
      <c r="E184" s="109">
        <v>182</v>
      </c>
      <c r="F184" s="133" t="s">
        <v>329</v>
      </c>
      <c r="G184" s="132" t="s">
        <v>328</v>
      </c>
      <c r="H184" s="131" t="s">
        <v>327</v>
      </c>
      <c r="I184" s="130" t="s">
        <v>326</v>
      </c>
      <c r="J184" s="120" t="s">
        <v>31</v>
      </c>
      <c r="K184" s="110" t="s">
        <v>36</v>
      </c>
      <c r="L184" s="110" t="s">
        <v>36</v>
      </c>
      <c r="M184" s="110" t="s">
        <v>3649</v>
      </c>
      <c r="N184" s="110">
        <v>39</v>
      </c>
      <c r="O184" s="110" t="s">
        <v>3650</v>
      </c>
      <c r="P184" s="114">
        <v>0</v>
      </c>
      <c r="Q184" s="114">
        <v>0</v>
      </c>
      <c r="R184" s="114">
        <v>0</v>
      </c>
      <c r="S184" s="114">
        <v>0</v>
      </c>
      <c r="T184" s="114">
        <v>0</v>
      </c>
      <c r="U184" s="114">
        <v>0</v>
      </c>
      <c r="V184" s="114">
        <v>0</v>
      </c>
      <c r="W184" s="114">
        <v>7.5788588155207623</v>
      </c>
      <c r="X184" s="114">
        <v>11.835234853641932</v>
      </c>
      <c r="Y184" s="114">
        <v>0</v>
      </c>
      <c r="Z184" s="114">
        <v>8.5006053097345138</v>
      </c>
      <c r="AA184" s="114">
        <v>261.12940639891082</v>
      </c>
      <c r="AB184" s="114">
        <v>288.9684972089857</v>
      </c>
      <c r="AC184" s="114">
        <v>316.71167651463583</v>
      </c>
      <c r="AD184" s="114">
        <v>43.740149761742678</v>
      </c>
      <c r="AE184" s="114">
        <v>55.598305786249156</v>
      </c>
      <c r="AF184" s="114">
        <v>59.04741484002723</v>
      </c>
      <c r="AG184" s="114">
        <v>365.42671000000001</v>
      </c>
      <c r="AH184" s="114">
        <v>362.07190000000003</v>
      </c>
      <c r="AI184" s="114">
        <v>407.91777400000001</v>
      </c>
      <c r="AJ184" s="114">
        <v>61.011412</v>
      </c>
      <c r="AK184" s="114">
        <v>61.794656000000003</v>
      </c>
      <c r="AL184" s="114">
        <v>65.563901999999999</v>
      </c>
      <c r="AP184" s="110"/>
    </row>
    <row r="185" spans="1:42" x14ac:dyDescent="0.2">
      <c r="A185" s="127" t="s">
        <v>40</v>
      </c>
      <c r="B185" s="110" t="s">
        <v>34</v>
      </c>
      <c r="C185" s="110" t="s">
        <v>33</v>
      </c>
      <c r="D185" s="129" t="s">
        <v>325</v>
      </c>
      <c r="E185" s="109">
        <v>359</v>
      </c>
      <c r="F185" s="133" t="s">
        <v>325</v>
      </c>
      <c r="G185" s="132" t="s">
        <v>324</v>
      </c>
      <c r="H185" s="131" t="s">
        <v>323</v>
      </c>
      <c r="I185" s="130" t="s">
        <v>322</v>
      </c>
      <c r="J185" s="120" t="s">
        <v>36</v>
      </c>
      <c r="K185" s="110" t="s">
        <v>3657</v>
      </c>
      <c r="L185" s="110">
        <v>29</v>
      </c>
      <c r="M185" s="110" t="s">
        <v>3658</v>
      </c>
      <c r="N185" s="110">
        <v>419</v>
      </c>
      <c r="O185" s="110" t="s">
        <v>3659</v>
      </c>
      <c r="P185" s="114">
        <v>0</v>
      </c>
      <c r="Q185" s="114">
        <v>0</v>
      </c>
      <c r="R185" s="114">
        <v>0</v>
      </c>
      <c r="S185" s="114">
        <v>0</v>
      </c>
      <c r="T185" s="114">
        <v>0</v>
      </c>
      <c r="U185" s="114">
        <v>0</v>
      </c>
      <c r="V185" s="114">
        <v>0</v>
      </c>
      <c r="W185" s="114">
        <v>0</v>
      </c>
      <c r="X185" s="114">
        <v>0</v>
      </c>
      <c r="Y185" s="114">
        <v>0</v>
      </c>
      <c r="Z185" s="114">
        <v>0</v>
      </c>
      <c r="AA185" s="114">
        <v>9.3270251872021787E-2</v>
      </c>
      <c r="AB185" s="114">
        <v>0.13260721579305651</v>
      </c>
      <c r="AC185" s="114">
        <v>3.9346494213750853E-2</v>
      </c>
      <c r="AD185" s="114">
        <v>3.9346494213750853E-2</v>
      </c>
      <c r="AE185" s="114">
        <v>3.9346494213750853E-2</v>
      </c>
      <c r="AF185" s="114">
        <v>3.9346494213750853E-2</v>
      </c>
      <c r="AG185" s="114">
        <v>0</v>
      </c>
      <c r="AH185" s="114">
        <v>0</v>
      </c>
      <c r="AI185" s="114">
        <v>0</v>
      </c>
      <c r="AJ185" s="114">
        <v>0</v>
      </c>
      <c r="AK185" s="114">
        <v>0</v>
      </c>
      <c r="AL185" s="114">
        <v>0</v>
      </c>
      <c r="AP185" s="110"/>
    </row>
    <row r="186" spans="1:42" x14ac:dyDescent="0.2">
      <c r="A186" s="127" t="s">
        <v>40</v>
      </c>
      <c r="B186" s="110" t="s">
        <v>34</v>
      </c>
      <c r="C186" s="110" t="s">
        <v>33</v>
      </c>
      <c r="D186" s="129" t="s">
        <v>321</v>
      </c>
      <c r="E186" s="109">
        <v>696</v>
      </c>
      <c r="F186" s="133" t="s">
        <v>320</v>
      </c>
      <c r="G186" s="132" t="s">
        <v>319</v>
      </c>
      <c r="H186" s="131" t="s">
        <v>318</v>
      </c>
      <c r="I186" s="130" t="s">
        <v>317</v>
      </c>
      <c r="J186" s="120" t="s">
        <v>36</v>
      </c>
      <c r="K186" s="110" t="s">
        <v>3668</v>
      </c>
      <c r="L186" s="110">
        <v>14</v>
      </c>
      <c r="M186" s="110" t="s">
        <v>3656</v>
      </c>
      <c r="N186" s="110">
        <v>202</v>
      </c>
      <c r="O186" s="110" t="s">
        <v>3652</v>
      </c>
      <c r="P186" s="114">
        <v>0</v>
      </c>
      <c r="Q186" s="114">
        <v>0</v>
      </c>
      <c r="R186" s="114">
        <v>0</v>
      </c>
      <c r="S186" s="114">
        <v>0</v>
      </c>
      <c r="T186" s="114">
        <v>0</v>
      </c>
      <c r="U186" s="114">
        <v>0</v>
      </c>
      <c r="V186" s="114">
        <v>0</v>
      </c>
      <c r="W186" s="114">
        <v>0</v>
      </c>
      <c r="X186" s="114">
        <v>0</v>
      </c>
      <c r="Y186" s="114">
        <v>0</v>
      </c>
      <c r="Z186" s="114">
        <v>0</v>
      </c>
      <c r="AA186" s="114">
        <v>0</v>
      </c>
      <c r="AB186" s="114">
        <v>0</v>
      </c>
      <c r="AC186" s="114">
        <v>0</v>
      </c>
      <c r="AD186" s="114">
        <v>0</v>
      </c>
      <c r="AE186" s="114">
        <v>0</v>
      </c>
      <c r="AF186" s="114">
        <v>0</v>
      </c>
      <c r="AG186" s="114">
        <v>0</v>
      </c>
      <c r="AH186" s="114">
        <v>0</v>
      </c>
      <c r="AI186" s="114">
        <v>0</v>
      </c>
      <c r="AJ186" s="114">
        <v>0</v>
      </c>
      <c r="AK186" s="114">
        <v>0</v>
      </c>
      <c r="AL186" s="114">
        <v>0</v>
      </c>
      <c r="AP186" s="110"/>
    </row>
    <row r="187" spans="1:42" x14ac:dyDescent="0.2">
      <c r="A187" s="127" t="s">
        <v>40</v>
      </c>
      <c r="B187" s="110" t="s">
        <v>34</v>
      </c>
      <c r="C187" s="110" t="s">
        <v>33</v>
      </c>
      <c r="D187" s="129" t="s">
        <v>316</v>
      </c>
      <c r="E187" s="109">
        <v>968</v>
      </c>
      <c r="F187" s="133" t="s">
        <v>316</v>
      </c>
      <c r="G187" s="132" t="s">
        <v>315</v>
      </c>
      <c r="H187" s="131" t="s">
        <v>314</v>
      </c>
      <c r="I187" s="130" t="s">
        <v>313</v>
      </c>
      <c r="J187" s="120" t="s">
        <v>31</v>
      </c>
      <c r="K187" s="110" t="s">
        <v>36</v>
      </c>
      <c r="L187" s="110" t="s">
        <v>36</v>
      </c>
      <c r="M187" s="110" t="s">
        <v>3663</v>
      </c>
      <c r="N187" s="110">
        <v>151</v>
      </c>
      <c r="O187" s="110" t="s">
        <v>3650</v>
      </c>
      <c r="P187" s="114">
        <v>0</v>
      </c>
      <c r="Q187" s="114">
        <v>0</v>
      </c>
      <c r="R187" s="114">
        <v>0</v>
      </c>
      <c r="S187" s="114">
        <v>0</v>
      </c>
      <c r="T187" s="114">
        <v>0</v>
      </c>
      <c r="U187" s="114">
        <v>0</v>
      </c>
      <c r="V187" s="114">
        <v>0</v>
      </c>
      <c r="W187" s="114">
        <v>0</v>
      </c>
      <c r="X187" s="114">
        <v>0</v>
      </c>
      <c r="Y187" s="119">
        <v>0</v>
      </c>
      <c r="Z187" s="119">
        <v>0</v>
      </c>
      <c r="AA187" s="119">
        <v>3.4660343090537782</v>
      </c>
      <c r="AB187" s="119">
        <v>6.4192400272294075</v>
      </c>
      <c r="AC187" s="119">
        <v>7.8665108236895849</v>
      </c>
      <c r="AD187" s="119">
        <v>7.6314360789652831</v>
      </c>
      <c r="AE187" s="119">
        <v>11.361770728386658</v>
      </c>
      <c r="AF187" s="119">
        <v>15.742642069434991</v>
      </c>
      <c r="AG187" s="119">
        <v>0</v>
      </c>
      <c r="AH187" s="119">
        <v>0</v>
      </c>
      <c r="AI187" s="119">
        <v>0</v>
      </c>
      <c r="AJ187" s="119">
        <v>0</v>
      </c>
      <c r="AK187" s="119">
        <v>0</v>
      </c>
      <c r="AL187" s="119">
        <v>0</v>
      </c>
      <c r="AP187" s="110"/>
    </row>
    <row r="188" spans="1:42" x14ac:dyDescent="0.2">
      <c r="A188" s="127" t="s">
        <v>40</v>
      </c>
      <c r="B188" s="110" t="s">
        <v>34</v>
      </c>
      <c r="C188" s="110" t="s">
        <v>33</v>
      </c>
      <c r="D188" s="129" t="s">
        <v>312</v>
      </c>
      <c r="E188" s="109">
        <v>922</v>
      </c>
      <c r="F188" s="133" t="s">
        <v>312</v>
      </c>
      <c r="G188" s="132" t="s">
        <v>311</v>
      </c>
      <c r="H188" s="131" t="s">
        <v>310</v>
      </c>
      <c r="I188" s="130" t="s">
        <v>309</v>
      </c>
      <c r="J188" s="120" t="s">
        <v>36</v>
      </c>
      <c r="K188" s="110" t="s">
        <v>36</v>
      </c>
      <c r="L188" s="110" t="s">
        <v>36</v>
      </c>
      <c r="M188" s="110" t="s">
        <v>3663</v>
      </c>
      <c r="N188" s="110">
        <v>151</v>
      </c>
      <c r="O188" s="110" t="s">
        <v>3650</v>
      </c>
      <c r="P188" s="114">
        <v>0</v>
      </c>
      <c r="Q188" s="114">
        <v>0</v>
      </c>
      <c r="R188" s="114">
        <v>0</v>
      </c>
      <c r="S188" s="114">
        <v>0</v>
      </c>
      <c r="T188" s="114">
        <v>0</v>
      </c>
      <c r="U188" s="114">
        <v>0</v>
      </c>
      <c r="V188" s="114">
        <v>0</v>
      </c>
      <c r="W188" s="114">
        <v>9.6216718856364878</v>
      </c>
      <c r="X188" s="114">
        <v>14.706523349217155</v>
      </c>
      <c r="Y188" s="114">
        <v>1.948411708645337</v>
      </c>
      <c r="Z188" s="114">
        <v>32.034172089857044</v>
      </c>
      <c r="AA188" s="114">
        <v>369.55749353301564</v>
      </c>
      <c r="AB188" s="114">
        <v>544.14425350578631</v>
      </c>
      <c r="AC188" s="114">
        <v>694.624273655548</v>
      </c>
      <c r="AD188" s="114">
        <v>754.39955098706605</v>
      </c>
      <c r="AE188" s="114">
        <v>921.82189680054466</v>
      </c>
      <c r="AF188" s="114">
        <v>936.02769366916277</v>
      </c>
      <c r="AG188" s="114">
        <v>906.72741439999993</v>
      </c>
      <c r="AH188" s="114">
        <v>908.23216589999993</v>
      </c>
      <c r="AI188" s="114">
        <v>959.03667810000002</v>
      </c>
      <c r="AJ188" s="114">
        <v>1357.0968499999999</v>
      </c>
      <c r="AK188" s="114">
        <v>1678.156571</v>
      </c>
      <c r="AL188" s="114">
        <v>0</v>
      </c>
      <c r="AP188" s="110"/>
    </row>
    <row r="189" spans="1:42" x14ac:dyDescent="0.2">
      <c r="A189" s="127" t="s">
        <v>40</v>
      </c>
      <c r="B189" s="110" t="s">
        <v>34</v>
      </c>
      <c r="C189" s="110" t="s">
        <v>33</v>
      </c>
      <c r="D189" s="129" t="s">
        <v>308</v>
      </c>
      <c r="E189" s="109">
        <v>714</v>
      </c>
      <c r="F189" s="133" t="s">
        <v>308</v>
      </c>
      <c r="G189" s="132" t="s">
        <v>307</v>
      </c>
      <c r="H189" s="131" t="s">
        <v>306</v>
      </c>
      <c r="I189" s="130" t="s">
        <v>305</v>
      </c>
      <c r="J189" s="120" t="s">
        <v>36</v>
      </c>
      <c r="K189" s="110" t="s">
        <v>3668</v>
      </c>
      <c r="L189" s="110">
        <v>14</v>
      </c>
      <c r="M189" s="110" t="s">
        <v>3656</v>
      </c>
      <c r="N189" s="110">
        <v>202</v>
      </c>
      <c r="O189" s="110" t="s">
        <v>3652</v>
      </c>
      <c r="P189" s="114">
        <v>0</v>
      </c>
      <c r="Q189" s="114">
        <v>0</v>
      </c>
      <c r="R189" s="114">
        <v>0</v>
      </c>
      <c r="S189" s="114">
        <v>0</v>
      </c>
      <c r="T189" s="114">
        <v>0</v>
      </c>
      <c r="U189" s="114">
        <v>0</v>
      </c>
      <c r="V189" s="114">
        <v>0</v>
      </c>
      <c r="W189" s="114">
        <v>0</v>
      </c>
      <c r="X189" s="114">
        <v>0</v>
      </c>
      <c r="Y189" s="114">
        <v>0</v>
      </c>
      <c r="Z189" s="114">
        <v>0</v>
      </c>
      <c r="AA189" s="114">
        <v>1.2693808032675291</v>
      </c>
      <c r="AB189" s="114">
        <v>1.493269434989789</v>
      </c>
      <c r="AC189" s="114">
        <v>2.2824593601089176</v>
      </c>
      <c r="AD189" s="114">
        <v>2.0779665078284548</v>
      </c>
      <c r="AE189" s="114">
        <v>3.23283866575902</v>
      </c>
      <c r="AF189" s="114">
        <v>4.2573451327433629</v>
      </c>
      <c r="AG189" s="114">
        <v>0</v>
      </c>
      <c r="AH189" s="114">
        <v>0</v>
      </c>
      <c r="AI189" s="114">
        <v>0</v>
      </c>
      <c r="AJ189" s="114">
        <v>0</v>
      </c>
      <c r="AK189" s="114">
        <v>0</v>
      </c>
      <c r="AL189" s="114">
        <v>0</v>
      </c>
      <c r="AP189" s="110"/>
    </row>
    <row r="190" spans="1:42" x14ac:dyDescent="0.2">
      <c r="A190" s="127" t="s">
        <v>40</v>
      </c>
      <c r="B190" s="110" t="s">
        <v>34</v>
      </c>
      <c r="C190" s="110" t="s">
        <v>33</v>
      </c>
      <c r="D190" s="129" t="s">
        <v>304</v>
      </c>
      <c r="E190" s="109">
        <v>856</v>
      </c>
      <c r="F190" s="133" t="s">
        <v>304</v>
      </c>
      <c r="G190" s="132" t="s">
        <v>303</v>
      </c>
      <c r="H190" s="131" t="s">
        <v>302</v>
      </c>
      <c r="I190" s="130" t="s">
        <v>301</v>
      </c>
      <c r="J190" s="120" t="s">
        <v>36</v>
      </c>
      <c r="K190" s="110" t="s">
        <v>3665</v>
      </c>
      <c r="L190" s="110">
        <v>11</v>
      </c>
      <c r="M190" s="110" t="s">
        <v>3656</v>
      </c>
      <c r="N190" s="110">
        <v>202</v>
      </c>
      <c r="O190" s="110" t="s">
        <v>3652</v>
      </c>
      <c r="P190" s="114">
        <v>0</v>
      </c>
      <c r="Q190" s="114">
        <v>0</v>
      </c>
      <c r="R190" s="114">
        <v>0</v>
      </c>
      <c r="S190" s="114">
        <v>0</v>
      </c>
      <c r="T190" s="114">
        <v>0</v>
      </c>
      <c r="U190" s="114">
        <v>0</v>
      </c>
      <c r="V190" s="114">
        <v>0</v>
      </c>
      <c r="W190" s="114">
        <v>0</v>
      </c>
      <c r="X190" s="114">
        <v>0</v>
      </c>
      <c r="Y190" s="114">
        <v>0</v>
      </c>
      <c r="Z190" s="114">
        <v>0</v>
      </c>
      <c r="AA190" s="114">
        <v>0</v>
      </c>
      <c r="AB190" s="114">
        <v>0</v>
      </c>
      <c r="AC190" s="114">
        <v>0</v>
      </c>
      <c r="AD190" s="114">
        <v>0</v>
      </c>
      <c r="AE190" s="114">
        <v>0</v>
      </c>
      <c r="AF190" s="114">
        <v>0</v>
      </c>
      <c r="AG190" s="114">
        <v>0</v>
      </c>
      <c r="AH190" s="114">
        <v>0</v>
      </c>
      <c r="AI190" s="114">
        <v>0</v>
      </c>
      <c r="AJ190" s="114">
        <v>0</v>
      </c>
      <c r="AK190" s="114">
        <v>0</v>
      </c>
      <c r="AL190" s="114">
        <v>0</v>
      </c>
      <c r="AP190" s="110"/>
    </row>
    <row r="191" spans="1:42" x14ac:dyDescent="0.2">
      <c r="A191" s="127" t="s">
        <v>40</v>
      </c>
      <c r="B191" s="110" t="s">
        <v>34</v>
      </c>
      <c r="C191" s="110" t="s">
        <v>33</v>
      </c>
      <c r="D191" s="129" t="s">
        <v>300</v>
      </c>
      <c r="E191" s="109">
        <v>363</v>
      </c>
      <c r="F191" s="133" t="s">
        <v>300</v>
      </c>
      <c r="G191" s="132" t="s">
        <v>299</v>
      </c>
      <c r="H191" s="131" t="s">
        <v>298</v>
      </c>
      <c r="I191" s="130" t="s">
        <v>297</v>
      </c>
      <c r="J191" s="120" t="s">
        <v>36</v>
      </c>
      <c r="K191" s="110" t="s">
        <v>36</v>
      </c>
      <c r="L191" s="110" t="s">
        <v>36</v>
      </c>
      <c r="M191" s="110" t="s">
        <v>3666</v>
      </c>
      <c r="N191" s="110">
        <v>21</v>
      </c>
      <c r="O191" s="110" t="s">
        <v>3659</v>
      </c>
      <c r="P191" s="114">
        <v>0</v>
      </c>
      <c r="Q191" s="114">
        <v>0</v>
      </c>
      <c r="R191" s="114">
        <v>0</v>
      </c>
      <c r="S191" s="114">
        <v>0</v>
      </c>
      <c r="T191" s="114">
        <v>0</v>
      </c>
      <c r="U191" s="114">
        <v>0</v>
      </c>
      <c r="V191" s="114">
        <v>0</v>
      </c>
      <c r="W191" s="114">
        <v>0</v>
      </c>
      <c r="X191" s="114">
        <v>0</v>
      </c>
      <c r="Y191" s="114">
        <v>0</v>
      </c>
      <c r="Z191" s="114">
        <v>0</v>
      </c>
      <c r="AA191" s="114">
        <v>0</v>
      </c>
      <c r="AB191" s="114">
        <v>0</v>
      </c>
      <c r="AC191" s="114">
        <v>0</v>
      </c>
      <c r="AD191" s="114">
        <v>0</v>
      </c>
      <c r="AE191" s="114">
        <v>0</v>
      </c>
      <c r="AF191" s="114">
        <v>0</v>
      </c>
      <c r="AG191" s="114">
        <v>0</v>
      </c>
      <c r="AH191" s="114">
        <v>0</v>
      </c>
      <c r="AI191" s="114">
        <v>0</v>
      </c>
      <c r="AJ191" s="114">
        <v>0</v>
      </c>
      <c r="AK191" s="114">
        <v>0</v>
      </c>
      <c r="AL191" s="114">
        <v>0</v>
      </c>
      <c r="AP191" s="110"/>
    </row>
    <row r="192" spans="1:42" x14ac:dyDescent="0.2">
      <c r="A192" s="127" t="s">
        <v>40</v>
      </c>
      <c r="B192" s="110" t="s">
        <v>34</v>
      </c>
      <c r="C192" s="110" t="s">
        <v>33</v>
      </c>
      <c r="D192" s="129" t="s">
        <v>296</v>
      </c>
      <c r="E192" s="109">
        <v>862</v>
      </c>
      <c r="F192" s="133" t="s">
        <v>296</v>
      </c>
      <c r="G192" s="132" t="s">
        <v>295</v>
      </c>
      <c r="H192" s="131" t="s">
        <v>294</v>
      </c>
      <c r="I192" s="130" t="s">
        <v>293</v>
      </c>
      <c r="J192" s="120" t="s">
        <v>36</v>
      </c>
      <c r="K192" s="110" t="s">
        <v>36</v>
      </c>
      <c r="L192" s="110" t="s">
        <v>36</v>
      </c>
      <c r="M192" s="110" t="s">
        <v>3653</v>
      </c>
      <c r="N192" s="110">
        <v>61</v>
      </c>
      <c r="O192" s="110" t="s">
        <v>3654</v>
      </c>
      <c r="P192" s="114">
        <v>0</v>
      </c>
      <c r="Q192" s="114">
        <v>0</v>
      </c>
      <c r="R192" s="114">
        <v>0</v>
      </c>
      <c r="S192" s="114">
        <v>0</v>
      </c>
      <c r="T192" s="114">
        <v>0</v>
      </c>
      <c r="U192" s="114">
        <v>0</v>
      </c>
      <c r="V192" s="114">
        <v>0</v>
      </c>
      <c r="W192" s="114">
        <v>0</v>
      </c>
      <c r="X192" s="114">
        <v>0</v>
      </c>
      <c r="Y192" s="114">
        <v>0</v>
      </c>
      <c r="Z192" s="114">
        <v>0</v>
      </c>
      <c r="AA192" s="114">
        <v>0</v>
      </c>
      <c r="AB192" s="114">
        <v>0</v>
      </c>
      <c r="AC192" s="114">
        <v>0</v>
      </c>
      <c r="AD192" s="114">
        <v>0</v>
      </c>
      <c r="AE192" s="114">
        <v>0</v>
      </c>
      <c r="AF192" s="114">
        <v>0</v>
      </c>
      <c r="AG192" s="114">
        <v>0</v>
      </c>
      <c r="AH192" s="114">
        <v>0</v>
      </c>
      <c r="AI192" s="114">
        <v>0</v>
      </c>
      <c r="AJ192" s="114">
        <v>0</v>
      </c>
      <c r="AK192" s="114">
        <v>0</v>
      </c>
      <c r="AL192" s="114">
        <v>0</v>
      </c>
      <c r="AP192" s="110"/>
    </row>
    <row r="193" spans="1:42" x14ac:dyDescent="0.2">
      <c r="A193" s="127" t="s">
        <v>40</v>
      </c>
      <c r="B193" s="110" t="s">
        <v>34</v>
      </c>
      <c r="C193" s="110" t="s">
        <v>33</v>
      </c>
      <c r="D193" s="129" t="s">
        <v>292</v>
      </c>
      <c r="E193" s="109">
        <v>135</v>
      </c>
      <c r="F193" s="133" t="s">
        <v>291</v>
      </c>
      <c r="G193" s="132" t="s">
        <v>290</v>
      </c>
      <c r="H193" s="131" t="s">
        <v>289</v>
      </c>
      <c r="I193" s="130" t="s">
        <v>288</v>
      </c>
      <c r="J193" s="120" t="s">
        <v>36</v>
      </c>
      <c r="K193" s="110" t="s">
        <v>36</v>
      </c>
      <c r="L193" s="110" t="s">
        <v>36</v>
      </c>
      <c r="M193" s="110" t="s">
        <v>3649</v>
      </c>
      <c r="N193" s="110">
        <v>39</v>
      </c>
      <c r="O193" s="110" t="s">
        <v>3650</v>
      </c>
      <c r="P193" s="114">
        <v>0</v>
      </c>
      <c r="Q193" s="114">
        <v>0</v>
      </c>
      <c r="R193" s="114">
        <v>0</v>
      </c>
      <c r="S193" s="114">
        <v>0</v>
      </c>
      <c r="T193" s="114">
        <v>0</v>
      </c>
      <c r="U193" s="114">
        <v>0</v>
      </c>
      <c r="V193" s="114">
        <v>0</v>
      </c>
      <c r="W193" s="114">
        <v>0</v>
      </c>
      <c r="X193" s="114">
        <v>0</v>
      </c>
      <c r="Y193" s="114">
        <v>0</v>
      </c>
      <c r="Z193" s="114">
        <v>0</v>
      </c>
      <c r="AA193" s="114">
        <v>0</v>
      </c>
      <c r="AB193" s="114">
        <v>0</v>
      </c>
      <c r="AC193" s="114">
        <v>0</v>
      </c>
      <c r="AD193" s="114">
        <v>0</v>
      </c>
      <c r="AE193" s="114">
        <v>0</v>
      </c>
      <c r="AF193" s="114">
        <v>0</v>
      </c>
      <c r="AG193" s="114">
        <v>0</v>
      </c>
      <c r="AH193" s="114">
        <v>0</v>
      </c>
      <c r="AI193" s="114">
        <v>0</v>
      </c>
      <c r="AJ193" s="114">
        <v>0</v>
      </c>
      <c r="AK193" s="114">
        <v>0</v>
      </c>
      <c r="AL193" s="114">
        <v>0</v>
      </c>
      <c r="AP193" s="110"/>
    </row>
    <row r="194" spans="1:42" x14ac:dyDescent="0.2">
      <c r="A194" s="127" t="s">
        <v>40</v>
      </c>
      <c r="B194" s="110" t="s">
        <v>34</v>
      </c>
      <c r="C194" s="110" t="s">
        <v>33</v>
      </c>
      <c r="D194" s="129" t="s">
        <v>287</v>
      </c>
      <c r="E194" s="109">
        <v>716</v>
      </c>
      <c r="F194" s="133" t="s">
        <v>286</v>
      </c>
      <c r="G194" s="132" t="s">
        <v>285</v>
      </c>
      <c r="H194" s="131" t="s">
        <v>284</v>
      </c>
      <c r="I194" s="130" t="s">
        <v>283</v>
      </c>
      <c r="J194" s="120" t="s">
        <v>36</v>
      </c>
      <c r="K194" s="110" t="s">
        <v>3655</v>
      </c>
      <c r="L194" s="110">
        <v>17</v>
      </c>
      <c r="M194" s="110" t="s">
        <v>3656</v>
      </c>
      <c r="N194" s="110">
        <v>202</v>
      </c>
      <c r="O194" s="110" t="s">
        <v>3652</v>
      </c>
      <c r="P194" s="114">
        <v>0</v>
      </c>
      <c r="Q194" s="114">
        <v>0</v>
      </c>
      <c r="R194" s="114">
        <v>0</v>
      </c>
      <c r="S194" s="114">
        <v>0</v>
      </c>
      <c r="T194" s="114">
        <v>0</v>
      </c>
      <c r="U194" s="114">
        <v>0</v>
      </c>
      <c r="V194" s="114">
        <v>0</v>
      </c>
      <c r="W194" s="114">
        <v>0</v>
      </c>
      <c r="X194" s="114">
        <v>0</v>
      </c>
      <c r="Y194" s="114">
        <v>0</v>
      </c>
      <c r="Z194" s="114">
        <v>0</v>
      </c>
      <c r="AA194" s="114">
        <v>0</v>
      </c>
      <c r="AB194" s="114">
        <v>0</v>
      </c>
      <c r="AC194" s="114">
        <v>0</v>
      </c>
      <c r="AD194" s="114">
        <v>0</v>
      </c>
      <c r="AE194" s="114">
        <v>0</v>
      </c>
      <c r="AF194" s="114">
        <v>0</v>
      </c>
      <c r="AG194" s="114">
        <v>0</v>
      </c>
      <c r="AH194" s="114">
        <v>0</v>
      </c>
      <c r="AI194" s="114">
        <v>0</v>
      </c>
      <c r="AJ194" s="114">
        <v>0</v>
      </c>
      <c r="AK194" s="114">
        <v>0</v>
      </c>
      <c r="AL194" s="114">
        <v>0</v>
      </c>
      <c r="AP194" s="110"/>
    </row>
    <row r="195" spans="1:42" x14ac:dyDescent="0.2">
      <c r="A195" s="127" t="s">
        <v>40</v>
      </c>
      <c r="B195" s="110" t="s">
        <v>34</v>
      </c>
      <c r="C195" s="110" t="s">
        <v>33</v>
      </c>
      <c r="D195" s="129" t="s">
        <v>282</v>
      </c>
      <c r="E195" s="109">
        <v>722</v>
      </c>
      <c r="F195" s="133" t="s">
        <v>282</v>
      </c>
      <c r="G195" s="132" t="s">
        <v>281</v>
      </c>
      <c r="H195" s="131" t="s">
        <v>280</v>
      </c>
      <c r="I195" s="130" t="s">
        <v>279</v>
      </c>
      <c r="J195" s="120" t="s">
        <v>36</v>
      </c>
      <c r="K195" s="110" t="s">
        <v>3665</v>
      </c>
      <c r="L195" s="110">
        <v>11</v>
      </c>
      <c r="M195" s="110" t="s">
        <v>3656</v>
      </c>
      <c r="N195" s="110">
        <v>202</v>
      </c>
      <c r="O195" s="110" t="s">
        <v>3652</v>
      </c>
      <c r="P195" s="114">
        <v>0</v>
      </c>
      <c r="Q195" s="114">
        <v>0</v>
      </c>
      <c r="R195" s="114">
        <v>0</v>
      </c>
      <c r="S195" s="114">
        <v>0</v>
      </c>
      <c r="T195" s="114">
        <v>0</v>
      </c>
      <c r="U195" s="114">
        <v>0</v>
      </c>
      <c r="V195" s="114">
        <v>0</v>
      </c>
      <c r="W195" s="114">
        <v>0</v>
      </c>
      <c r="X195" s="114">
        <v>0</v>
      </c>
      <c r="Y195" s="114">
        <v>0</v>
      </c>
      <c r="Z195" s="114">
        <v>2.5421639210347173</v>
      </c>
      <c r="AA195" s="114">
        <v>2.2431820285908781</v>
      </c>
      <c r="AB195" s="114">
        <v>2.4091264805990473</v>
      </c>
      <c r="AC195" s="114">
        <v>3.2589445881552077</v>
      </c>
      <c r="AD195" s="114">
        <v>2.6520087134104831</v>
      </c>
      <c r="AE195" s="114">
        <v>2.7395665078284548</v>
      </c>
      <c r="AF195" s="114">
        <v>2.8124051735874747</v>
      </c>
      <c r="AG195" s="114">
        <v>0</v>
      </c>
      <c r="AH195" s="114">
        <v>0</v>
      </c>
      <c r="AI195" s="114">
        <v>0</v>
      </c>
      <c r="AJ195" s="114">
        <v>0</v>
      </c>
      <c r="AK195" s="114">
        <v>0</v>
      </c>
      <c r="AL195" s="114">
        <v>0</v>
      </c>
      <c r="AP195" s="110"/>
    </row>
    <row r="196" spans="1:42" x14ac:dyDescent="0.2">
      <c r="A196" s="127" t="s">
        <v>40</v>
      </c>
      <c r="B196" s="110" t="s">
        <v>34</v>
      </c>
      <c r="C196" s="110" t="s">
        <v>33</v>
      </c>
      <c r="D196" s="129" t="s">
        <v>278</v>
      </c>
      <c r="E196" s="109">
        <v>942</v>
      </c>
      <c r="F196" s="133" t="s">
        <v>277</v>
      </c>
      <c r="G196" s="132" t="s">
        <v>276</v>
      </c>
      <c r="H196" s="131" t="s">
        <v>275</v>
      </c>
      <c r="I196" s="130" t="s">
        <v>274</v>
      </c>
      <c r="J196" s="120" t="s">
        <v>36</v>
      </c>
      <c r="K196" s="110" t="s">
        <v>36</v>
      </c>
      <c r="L196" s="110" t="s">
        <v>36</v>
      </c>
      <c r="M196" s="110" t="s">
        <v>3649</v>
      </c>
      <c r="N196" s="110">
        <v>39</v>
      </c>
      <c r="O196" s="110" t="s">
        <v>3650</v>
      </c>
      <c r="P196" s="114">
        <v>0</v>
      </c>
      <c r="Q196" s="114">
        <v>0</v>
      </c>
      <c r="R196" s="114">
        <v>0</v>
      </c>
      <c r="S196" s="114">
        <v>0</v>
      </c>
      <c r="T196" s="114">
        <v>0</v>
      </c>
      <c r="U196" s="114">
        <v>0</v>
      </c>
      <c r="V196" s="114">
        <v>0</v>
      </c>
      <c r="W196" s="114">
        <v>0</v>
      </c>
      <c r="X196" s="114">
        <v>0</v>
      </c>
      <c r="Y196" s="114">
        <v>0</v>
      </c>
      <c r="Z196" s="114">
        <v>0</v>
      </c>
      <c r="AA196" s="114">
        <v>2.0627041524846836</v>
      </c>
      <c r="AB196" s="114">
        <v>2.6491539823008852</v>
      </c>
      <c r="AC196" s="114">
        <v>6.8713361470388028</v>
      </c>
      <c r="AD196" s="114">
        <v>7.8437010211027918</v>
      </c>
      <c r="AE196" s="114">
        <v>8.7345772634445211</v>
      </c>
      <c r="AF196" s="114">
        <v>11.847020013614705</v>
      </c>
      <c r="AG196" s="114">
        <v>0</v>
      </c>
      <c r="AH196" s="114">
        <v>0.72135000000000005</v>
      </c>
      <c r="AI196" s="114">
        <v>0.71111219999999997</v>
      </c>
      <c r="AJ196" s="114">
        <v>0</v>
      </c>
      <c r="AK196" s="114">
        <v>0</v>
      </c>
      <c r="AL196" s="114">
        <v>0</v>
      </c>
      <c r="AP196" s="110"/>
    </row>
    <row r="197" spans="1:42" x14ac:dyDescent="0.2">
      <c r="A197" s="127" t="s">
        <v>40</v>
      </c>
      <c r="B197" s="110" t="s">
        <v>34</v>
      </c>
      <c r="C197" s="110" t="s">
        <v>33</v>
      </c>
      <c r="D197" s="129" t="s">
        <v>273</v>
      </c>
      <c r="E197" s="109">
        <v>718</v>
      </c>
      <c r="F197" s="133" t="s">
        <v>273</v>
      </c>
      <c r="G197" s="132" t="s">
        <v>272</v>
      </c>
      <c r="H197" s="131" t="s">
        <v>271</v>
      </c>
      <c r="I197" s="130" t="s">
        <v>270</v>
      </c>
      <c r="J197" s="120" t="s">
        <v>36</v>
      </c>
      <c r="K197" s="110" t="s">
        <v>3668</v>
      </c>
      <c r="L197" s="110">
        <v>14</v>
      </c>
      <c r="M197" s="110" t="s">
        <v>3656</v>
      </c>
      <c r="N197" s="110">
        <v>202</v>
      </c>
      <c r="O197" s="110" t="s">
        <v>3652</v>
      </c>
      <c r="P197" s="114">
        <v>0</v>
      </c>
      <c r="Q197" s="114">
        <v>0</v>
      </c>
      <c r="R197" s="114">
        <v>0</v>
      </c>
      <c r="S197" s="114">
        <v>0</v>
      </c>
      <c r="T197" s="114">
        <v>0</v>
      </c>
      <c r="U197" s="114">
        <v>0</v>
      </c>
      <c r="V197" s="114">
        <v>0</v>
      </c>
      <c r="W197" s="114">
        <v>3.7422545949625596</v>
      </c>
      <c r="X197" s="114">
        <v>3.7422545949625596</v>
      </c>
      <c r="Y197" s="114">
        <v>0</v>
      </c>
      <c r="Z197" s="114">
        <v>0.95978488767869308</v>
      </c>
      <c r="AA197" s="114">
        <v>6.4612419332879512</v>
      </c>
      <c r="AB197" s="114">
        <v>2.5031226684819603</v>
      </c>
      <c r="AC197" s="114">
        <v>2.5818823689584751</v>
      </c>
      <c r="AD197" s="114">
        <v>5.3231744043567053</v>
      </c>
      <c r="AE197" s="114">
        <v>6.5714720217835261</v>
      </c>
      <c r="AF197" s="114">
        <v>12.850305241660994</v>
      </c>
      <c r="AG197" s="114">
        <v>0</v>
      </c>
      <c r="AH197" s="114">
        <v>0</v>
      </c>
      <c r="AI197" s="114">
        <v>0</v>
      </c>
      <c r="AJ197" s="114">
        <v>0</v>
      </c>
      <c r="AK197" s="114">
        <v>0</v>
      </c>
      <c r="AL197" s="114">
        <v>0</v>
      </c>
      <c r="AP197" s="110"/>
    </row>
    <row r="198" spans="1:42" x14ac:dyDescent="0.2">
      <c r="A198" s="127" t="s">
        <v>40</v>
      </c>
      <c r="B198" s="110" t="s">
        <v>34</v>
      </c>
      <c r="C198" s="110" t="s">
        <v>33</v>
      </c>
      <c r="D198" s="129" t="s">
        <v>269</v>
      </c>
      <c r="E198" s="109">
        <v>724</v>
      </c>
      <c r="F198" s="133" t="s">
        <v>269</v>
      </c>
      <c r="G198" s="132" t="s">
        <v>268</v>
      </c>
      <c r="H198" s="131" t="s">
        <v>267</v>
      </c>
      <c r="I198" s="130" t="s">
        <v>266</v>
      </c>
      <c r="J198" s="120" t="s">
        <v>36</v>
      </c>
      <c r="K198" s="110" t="s">
        <v>3665</v>
      </c>
      <c r="L198" s="110">
        <v>11</v>
      </c>
      <c r="M198" s="110" t="s">
        <v>3656</v>
      </c>
      <c r="N198" s="110">
        <v>202</v>
      </c>
      <c r="O198" s="110" t="s">
        <v>3652</v>
      </c>
      <c r="P198" s="114">
        <v>0</v>
      </c>
      <c r="Q198" s="114">
        <v>0</v>
      </c>
      <c r="R198" s="114">
        <v>0</v>
      </c>
      <c r="S198" s="114">
        <v>0</v>
      </c>
      <c r="T198" s="114">
        <v>0</v>
      </c>
      <c r="U198" s="114">
        <v>0</v>
      </c>
      <c r="V198" s="114">
        <v>0</v>
      </c>
      <c r="W198" s="114">
        <v>0</v>
      </c>
      <c r="X198" s="114">
        <v>0</v>
      </c>
      <c r="Y198" s="114">
        <v>0</v>
      </c>
      <c r="Z198" s="114">
        <v>0</v>
      </c>
      <c r="AA198" s="114">
        <v>0</v>
      </c>
      <c r="AB198" s="114">
        <v>0.11640571817562968</v>
      </c>
      <c r="AC198" s="114">
        <v>2.2859632402995231</v>
      </c>
      <c r="AD198" s="114">
        <v>0.11640571817562968</v>
      </c>
      <c r="AE198" s="114">
        <v>0.26712049012933969</v>
      </c>
      <c r="AF198" s="114">
        <v>0.26712049012933969</v>
      </c>
      <c r="AG198" s="114">
        <v>0</v>
      </c>
      <c r="AH198" s="114">
        <v>0</v>
      </c>
      <c r="AI198" s="114">
        <v>0</v>
      </c>
      <c r="AJ198" s="114">
        <v>0</v>
      </c>
      <c r="AK198" s="114">
        <v>0</v>
      </c>
      <c r="AL198" s="114">
        <v>0</v>
      </c>
      <c r="AP198" s="110"/>
    </row>
    <row r="199" spans="1:42" x14ac:dyDescent="0.2">
      <c r="A199" s="127" t="s">
        <v>40</v>
      </c>
      <c r="B199" s="110" t="s">
        <v>34</v>
      </c>
      <c r="C199" s="110" t="s">
        <v>33</v>
      </c>
      <c r="D199" s="129" t="s">
        <v>265</v>
      </c>
      <c r="E199" s="109">
        <v>576</v>
      </c>
      <c r="F199" s="133" t="s">
        <v>265</v>
      </c>
      <c r="G199" s="132" t="s">
        <v>264</v>
      </c>
      <c r="H199" s="131" t="s">
        <v>263</v>
      </c>
      <c r="I199" s="130" t="s">
        <v>262</v>
      </c>
      <c r="J199" s="120" t="s">
        <v>36</v>
      </c>
      <c r="K199" s="110" t="s">
        <v>36</v>
      </c>
      <c r="L199" s="110" t="s">
        <v>36</v>
      </c>
      <c r="M199" s="110" t="s">
        <v>3669</v>
      </c>
      <c r="N199" s="110">
        <v>35</v>
      </c>
      <c r="O199" s="110" t="s">
        <v>3647</v>
      </c>
      <c r="P199" s="114">
        <v>0</v>
      </c>
      <c r="Q199" s="114">
        <v>0</v>
      </c>
      <c r="R199" s="114">
        <v>0</v>
      </c>
      <c r="S199" s="114">
        <v>0</v>
      </c>
      <c r="T199" s="114">
        <v>0</v>
      </c>
      <c r="U199" s="114">
        <v>0</v>
      </c>
      <c r="V199" s="114">
        <v>0</v>
      </c>
      <c r="W199" s="114">
        <v>109.36450456092579</v>
      </c>
      <c r="X199" s="114">
        <v>193.94600762423417</v>
      </c>
      <c r="Y199" s="114">
        <v>134.74216746085773</v>
      </c>
      <c r="Z199" s="114">
        <v>130.45279918311778</v>
      </c>
      <c r="AA199" s="114">
        <v>1084.4942480599047</v>
      </c>
      <c r="AB199" s="114">
        <v>1511.3002099387338</v>
      </c>
      <c r="AC199" s="114">
        <v>1536.1009813478558</v>
      </c>
      <c r="AD199" s="114">
        <v>2421.1017524846834</v>
      </c>
      <c r="AE199" s="114">
        <v>2401.3054298162015</v>
      </c>
      <c r="AF199" s="114">
        <v>2247.1641434989792</v>
      </c>
      <c r="AG199" s="114">
        <v>0</v>
      </c>
      <c r="AH199" s="114">
        <v>0</v>
      </c>
      <c r="AI199" s="114">
        <v>0</v>
      </c>
      <c r="AJ199" s="114">
        <v>0</v>
      </c>
      <c r="AK199" s="114">
        <v>0</v>
      </c>
      <c r="AL199" s="114">
        <v>0</v>
      </c>
      <c r="AP199" s="110"/>
    </row>
    <row r="200" spans="1:42" x14ac:dyDescent="0.2">
      <c r="A200" s="127" t="s">
        <v>40</v>
      </c>
      <c r="B200" s="110" t="s">
        <v>34</v>
      </c>
      <c r="C200" s="110" t="s">
        <v>33</v>
      </c>
      <c r="D200" s="129" t="s">
        <v>261</v>
      </c>
      <c r="E200" s="109">
        <v>352</v>
      </c>
      <c r="F200" s="133" t="s">
        <v>260</v>
      </c>
      <c r="G200" s="132" t="s">
        <v>259</v>
      </c>
      <c r="H200" s="131" t="s">
        <v>258</v>
      </c>
      <c r="I200" s="130" t="s">
        <v>257</v>
      </c>
      <c r="J200" s="120" t="s">
        <v>36</v>
      </c>
      <c r="K200" s="110" t="s">
        <v>3657</v>
      </c>
      <c r="L200" s="110">
        <v>29</v>
      </c>
      <c r="M200" s="110" t="s">
        <v>3658</v>
      </c>
      <c r="N200" s="110">
        <v>419</v>
      </c>
      <c r="O200" s="110" t="s">
        <v>3659</v>
      </c>
      <c r="P200" s="114">
        <v>0</v>
      </c>
      <c r="Q200" s="114">
        <v>0</v>
      </c>
      <c r="R200" s="114">
        <v>0</v>
      </c>
      <c r="S200" s="114">
        <v>0</v>
      </c>
      <c r="T200" s="114">
        <v>0</v>
      </c>
      <c r="U200" s="114">
        <v>0</v>
      </c>
      <c r="V200" s="114">
        <v>0</v>
      </c>
      <c r="W200" s="114">
        <v>0</v>
      </c>
      <c r="X200" s="114">
        <v>0</v>
      </c>
      <c r="Y200" s="114">
        <v>0</v>
      </c>
      <c r="Z200" s="114">
        <v>0</v>
      </c>
      <c r="AA200" s="114">
        <v>0</v>
      </c>
      <c r="AB200" s="114">
        <v>0</v>
      </c>
      <c r="AC200" s="114">
        <v>0</v>
      </c>
      <c r="AD200" s="114">
        <v>0</v>
      </c>
      <c r="AE200" s="114">
        <v>0</v>
      </c>
      <c r="AF200" s="114">
        <v>0</v>
      </c>
      <c r="AG200" s="114">
        <v>0</v>
      </c>
      <c r="AH200" s="114">
        <v>0</v>
      </c>
      <c r="AI200" s="114">
        <v>0</v>
      </c>
      <c r="AJ200" s="114">
        <v>0</v>
      </c>
      <c r="AK200" s="114">
        <v>0</v>
      </c>
      <c r="AL200" s="114">
        <v>0</v>
      </c>
      <c r="AP200" s="110"/>
    </row>
    <row r="201" spans="1:42" x14ac:dyDescent="0.2">
      <c r="A201" s="127" t="s">
        <v>40</v>
      </c>
      <c r="B201" s="110" t="s">
        <v>34</v>
      </c>
      <c r="C201" s="110" t="s">
        <v>33</v>
      </c>
      <c r="D201" s="129" t="s">
        <v>256</v>
      </c>
      <c r="E201" s="109">
        <v>936</v>
      </c>
      <c r="F201" s="133" t="s">
        <v>255</v>
      </c>
      <c r="G201" s="132" t="s">
        <v>254</v>
      </c>
      <c r="H201" s="131" t="s">
        <v>253</v>
      </c>
      <c r="I201" s="130" t="s">
        <v>252</v>
      </c>
      <c r="J201" s="120" t="s">
        <v>31</v>
      </c>
      <c r="K201" s="110" t="s">
        <v>36</v>
      </c>
      <c r="L201" s="110" t="s">
        <v>36</v>
      </c>
      <c r="M201" s="110" t="s">
        <v>3663</v>
      </c>
      <c r="N201" s="110">
        <v>151</v>
      </c>
      <c r="O201" s="110" t="s">
        <v>3650</v>
      </c>
      <c r="P201" s="114">
        <v>0</v>
      </c>
      <c r="Q201" s="114">
        <v>0</v>
      </c>
      <c r="R201" s="114">
        <v>0</v>
      </c>
      <c r="S201" s="114">
        <v>0</v>
      </c>
      <c r="T201" s="114">
        <v>0</v>
      </c>
      <c r="U201" s="114">
        <v>0</v>
      </c>
      <c r="V201" s="114">
        <v>0</v>
      </c>
      <c r="W201" s="114">
        <v>0</v>
      </c>
      <c r="X201" s="114">
        <v>0</v>
      </c>
      <c r="Y201" s="114">
        <v>0</v>
      </c>
      <c r="Z201" s="114">
        <v>0</v>
      </c>
      <c r="AA201" s="114">
        <v>2.7672678012253233</v>
      </c>
      <c r="AB201" s="114">
        <v>3.3784746085772634</v>
      </c>
      <c r="AC201" s="114">
        <v>3.5953867937372364</v>
      </c>
      <c r="AD201" s="114">
        <v>3.4867234853641937</v>
      </c>
      <c r="AE201" s="114">
        <v>4.0741979577944178</v>
      </c>
      <c r="AF201" s="114">
        <v>7.5531098706603137</v>
      </c>
      <c r="AG201" s="114">
        <v>0</v>
      </c>
      <c r="AH201" s="114">
        <v>0</v>
      </c>
      <c r="AI201" s="114">
        <v>0</v>
      </c>
      <c r="AJ201" s="114">
        <v>0</v>
      </c>
      <c r="AK201" s="114">
        <v>0</v>
      </c>
      <c r="AL201" s="114">
        <v>0</v>
      </c>
      <c r="AP201" s="110"/>
    </row>
    <row r="202" spans="1:42" x14ac:dyDescent="0.2">
      <c r="A202" s="127" t="s">
        <v>40</v>
      </c>
      <c r="B202" s="110" t="s">
        <v>34</v>
      </c>
      <c r="C202" s="110" t="s">
        <v>33</v>
      </c>
      <c r="D202" s="129" t="s">
        <v>251</v>
      </c>
      <c r="E202" s="109">
        <v>961</v>
      </c>
      <c r="F202" s="133" t="s">
        <v>250</v>
      </c>
      <c r="G202" s="132" t="s">
        <v>249</v>
      </c>
      <c r="H202" s="131" t="s">
        <v>248</v>
      </c>
      <c r="I202" s="130" t="s">
        <v>247</v>
      </c>
      <c r="J202" s="120" t="s">
        <v>31</v>
      </c>
      <c r="K202" s="110" t="s">
        <v>36</v>
      </c>
      <c r="L202" s="110" t="s">
        <v>36</v>
      </c>
      <c r="M202" s="110" t="s">
        <v>3649</v>
      </c>
      <c r="N202" s="110">
        <v>39</v>
      </c>
      <c r="O202" s="110" t="s">
        <v>3650</v>
      </c>
      <c r="P202" s="114">
        <v>0</v>
      </c>
      <c r="Q202" s="114">
        <v>0</v>
      </c>
      <c r="R202" s="114">
        <v>0</v>
      </c>
      <c r="S202" s="114">
        <v>1.2048192771084338</v>
      </c>
      <c r="T202" s="114">
        <v>5.3285968028419184</v>
      </c>
      <c r="U202" s="114">
        <v>1.2648221343873518</v>
      </c>
      <c r="V202" s="114">
        <v>1.2912482065997131</v>
      </c>
      <c r="W202" s="114">
        <v>0</v>
      </c>
      <c r="X202" s="114">
        <v>0</v>
      </c>
      <c r="Y202" s="114">
        <v>0</v>
      </c>
      <c r="Z202" s="114">
        <v>0</v>
      </c>
      <c r="AA202" s="114">
        <v>1.0285279782164738</v>
      </c>
      <c r="AB202" s="114">
        <v>1.1662791014295439</v>
      </c>
      <c r="AC202" s="114">
        <v>2.4182382573179035</v>
      </c>
      <c r="AD202" s="114">
        <v>2.6285666439754936</v>
      </c>
      <c r="AE202" s="114">
        <v>8.3026897208985702</v>
      </c>
      <c r="AF202" s="114">
        <v>10.653705650102111</v>
      </c>
      <c r="AG202" s="114">
        <v>2.1275582000000002</v>
      </c>
      <c r="AH202" s="114">
        <v>2.3106100000000001</v>
      </c>
      <c r="AI202" s="114">
        <v>1.263825</v>
      </c>
      <c r="AJ202" s="114">
        <v>-1.7400278</v>
      </c>
      <c r="AK202" s="114">
        <v>-2.1451444</v>
      </c>
      <c r="AL202" s="114">
        <v>-5.738308</v>
      </c>
      <c r="AP202" s="110"/>
    </row>
    <row r="203" spans="1:42" x14ac:dyDescent="0.2">
      <c r="A203" s="127" t="s">
        <v>40</v>
      </c>
      <c r="B203" s="110" t="s">
        <v>34</v>
      </c>
      <c r="C203" s="110" t="s">
        <v>33</v>
      </c>
      <c r="D203" s="129" t="s">
        <v>246</v>
      </c>
      <c r="E203" s="109">
        <v>813</v>
      </c>
      <c r="F203" s="133" t="s">
        <v>246</v>
      </c>
      <c r="G203" s="132" t="s">
        <v>245</v>
      </c>
      <c r="H203" s="131" t="s">
        <v>244</v>
      </c>
      <c r="I203" s="130" t="s">
        <v>243</v>
      </c>
      <c r="J203" s="120" t="s">
        <v>36</v>
      </c>
      <c r="K203" s="110" t="s">
        <v>36</v>
      </c>
      <c r="L203" s="110" t="s">
        <v>36</v>
      </c>
      <c r="M203" s="110" t="s">
        <v>3672</v>
      </c>
      <c r="N203" s="110">
        <v>54</v>
      </c>
      <c r="O203" s="110" t="s">
        <v>3654</v>
      </c>
      <c r="P203" s="114">
        <v>0</v>
      </c>
      <c r="Q203" s="114">
        <v>0</v>
      </c>
      <c r="R203" s="114">
        <v>0</v>
      </c>
      <c r="S203" s="114">
        <v>0</v>
      </c>
      <c r="T203" s="114">
        <v>0</v>
      </c>
      <c r="U203" s="114">
        <v>0</v>
      </c>
      <c r="V203" s="114">
        <v>0</v>
      </c>
      <c r="W203" s="114">
        <v>0</v>
      </c>
      <c r="X203" s="114">
        <v>0</v>
      </c>
      <c r="Y203" s="114">
        <v>0</v>
      </c>
      <c r="Z203" s="114">
        <v>0</v>
      </c>
      <c r="AA203" s="114">
        <v>0</v>
      </c>
      <c r="AB203" s="114">
        <v>0</v>
      </c>
      <c r="AC203" s="114">
        <v>0</v>
      </c>
      <c r="AD203" s="114">
        <v>0</v>
      </c>
      <c r="AE203" s="114">
        <v>0</v>
      </c>
      <c r="AF203" s="114">
        <v>0</v>
      </c>
      <c r="AG203" s="114">
        <v>0</v>
      </c>
      <c r="AH203" s="114">
        <v>0</v>
      </c>
      <c r="AI203" s="114">
        <v>0</v>
      </c>
      <c r="AJ203" s="114">
        <v>0</v>
      </c>
      <c r="AK203" s="114">
        <v>0</v>
      </c>
      <c r="AL203" s="114">
        <v>0</v>
      </c>
      <c r="AP203" s="110"/>
    </row>
    <row r="204" spans="1:42" x14ac:dyDescent="0.2">
      <c r="A204" s="127" t="s">
        <v>40</v>
      </c>
      <c r="B204" s="110" t="s">
        <v>34</v>
      </c>
      <c r="C204" s="110" t="s">
        <v>33</v>
      </c>
      <c r="D204" s="129" t="s">
        <v>242</v>
      </c>
      <c r="E204" s="109">
        <v>726</v>
      </c>
      <c r="F204" s="133" t="s">
        <v>242</v>
      </c>
      <c r="G204" s="132" t="s">
        <v>241</v>
      </c>
      <c r="H204" s="131" t="s">
        <v>240</v>
      </c>
      <c r="I204" s="130" t="s">
        <v>239</v>
      </c>
      <c r="J204" s="120" t="s">
        <v>36</v>
      </c>
      <c r="K204" s="110" t="s">
        <v>3668</v>
      </c>
      <c r="L204" s="110">
        <v>14</v>
      </c>
      <c r="M204" s="110" t="s">
        <v>3656</v>
      </c>
      <c r="N204" s="110">
        <v>202</v>
      </c>
      <c r="O204" s="110" t="s">
        <v>3652</v>
      </c>
      <c r="P204" s="114">
        <v>0</v>
      </c>
      <c r="Q204" s="114">
        <v>0</v>
      </c>
      <c r="R204" s="114">
        <v>0</v>
      </c>
      <c r="S204" s="114">
        <v>0</v>
      </c>
      <c r="T204" s="114">
        <v>0</v>
      </c>
      <c r="U204" s="114">
        <v>0</v>
      </c>
      <c r="V204" s="114">
        <v>0</v>
      </c>
      <c r="W204" s="114">
        <v>0</v>
      </c>
      <c r="X204" s="114">
        <v>0</v>
      </c>
      <c r="Y204" s="114">
        <v>0</v>
      </c>
      <c r="Z204" s="114">
        <v>0</v>
      </c>
      <c r="AA204" s="114">
        <v>0.49653886997957797</v>
      </c>
      <c r="AB204" s="114">
        <v>0.59849421375085099</v>
      </c>
      <c r="AC204" s="114">
        <v>0.77319183117767187</v>
      </c>
      <c r="AD204" s="114">
        <v>0.61832457454050382</v>
      </c>
      <c r="AE204" s="114">
        <v>0.80893042886317235</v>
      </c>
      <c r="AF204" s="114">
        <v>0.8974260040844112</v>
      </c>
      <c r="AG204" s="114">
        <v>0</v>
      </c>
      <c r="AH204" s="114">
        <v>0</v>
      </c>
      <c r="AI204" s="114">
        <v>0</v>
      </c>
      <c r="AJ204" s="114">
        <v>0</v>
      </c>
      <c r="AK204" s="114">
        <v>0</v>
      </c>
      <c r="AL204" s="114">
        <v>0</v>
      </c>
      <c r="AP204" s="110"/>
    </row>
    <row r="205" spans="1:42" x14ac:dyDescent="0.2">
      <c r="A205" s="127" t="s">
        <v>40</v>
      </c>
      <c r="B205" s="110" t="s">
        <v>34</v>
      </c>
      <c r="C205" s="110" t="s">
        <v>33</v>
      </c>
      <c r="D205" s="129" t="s">
        <v>238</v>
      </c>
      <c r="E205" s="109">
        <v>199</v>
      </c>
      <c r="F205" s="133" t="s">
        <v>238</v>
      </c>
      <c r="G205" s="132" t="s">
        <v>237</v>
      </c>
      <c r="H205" s="131" t="s">
        <v>236</v>
      </c>
      <c r="I205" s="130" t="s">
        <v>235</v>
      </c>
      <c r="J205" s="120" t="s">
        <v>36</v>
      </c>
      <c r="K205" s="110" t="s">
        <v>3667</v>
      </c>
      <c r="L205" s="110">
        <v>18</v>
      </c>
      <c r="M205" s="110" t="s">
        <v>3656</v>
      </c>
      <c r="N205" s="110">
        <v>202</v>
      </c>
      <c r="O205" s="110" t="s">
        <v>3652</v>
      </c>
      <c r="P205" s="114">
        <v>0</v>
      </c>
      <c r="Q205" s="114">
        <v>194.89655994753471</v>
      </c>
      <c r="R205" s="114">
        <v>303.3602538217479</v>
      </c>
      <c r="S205" s="114">
        <v>505.94227504244475</v>
      </c>
      <c r="T205" s="114">
        <v>464.65182043124776</v>
      </c>
      <c r="U205" s="114">
        <v>432.01704329300765</v>
      </c>
      <c r="V205" s="114">
        <v>550.52036384495614</v>
      </c>
      <c r="W205" s="114">
        <v>31.204205037440438</v>
      </c>
      <c r="X205" s="114">
        <v>29.905516405718178</v>
      </c>
      <c r="Y205" s="114">
        <v>0</v>
      </c>
      <c r="Z205" s="114">
        <v>31.024441933287953</v>
      </c>
      <c r="AA205" s="114">
        <v>170.98356759700476</v>
      </c>
      <c r="AB205" s="114">
        <v>255.45473573859769</v>
      </c>
      <c r="AC205" s="114">
        <v>265.52415520762423</v>
      </c>
      <c r="AD205" s="114">
        <v>274.58278066712052</v>
      </c>
      <c r="AE205" s="114">
        <v>374.963003403676</v>
      </c>
      <c r="AF205" s="114">
        <v>377.10571055139553</v>
      </c>
      <c r="AG205" s="114">
        <v>3654.4872</v>
      </c>
      <c r="AH205" s="114">
        <v>3814.72552</v>
      </c>
      <c r="AI205" s="114">
        <v>3858.5322230000002</v>
      </c>
      <c r="AJ205" s="114">
        <v>3825.3573219999998</v>
      </c>
      <c r="AK205" s="114">
        <v>3675.4795819999999</v>
      </c>
      <c r="AL205" s="114">
        <v>3530.4597699999999</v>
      </c>
      <c r="AP205" s="110"/>
    </row>
    <row r="206" spans="1:42" ht="25.5" x14ac:dyDescent="0.2">
      <c r="A206" s="127" t="s">
        <v>40</v>
      </c>
      <c r="B206" s="110" t="s">
        <v>34</v>
      </c>
      <c r="C206" s="110" t="s">
        <v>33</v>
      </c>
      <c r="D206" s="129" t="s">
        <v>234</v>
      </c>
      <c r="E206" s="109">
        <v>873</v>
      </c>
      <c r="F206" s="133" t="s">
        <v>233</v>
      </c>
      <c r="G206" s="132" t="s">
        <v>232</v>
      </c>
      <c r="H206" s="131" t="s">
        <v>231</v>
      </c>
      <c r="I206" s="130" t="s">
        <v>230</v>
      </c>
      <c r="J206" s="120" t="s">
        <v>36</v>
      </c>
      <c r="K206" s="110" t="s">
        <v>3660</v>
      </c>
      <c r="L206" s="110">
        <v>5</v>
      </c>
      <c r="M206" s="110" t="s">
        <v>3658</v>
      </c>
      <c r="N206" s="110">
        <v>419</v>
      </c>
      <c r="O206" s="110" t="s">
        <v>3659</v>
      </c>
      <c r="P206" s="114">
        <v>0</v>
      </c>
      <c r="Q206" s="114">
        <v>0</v>
      </c>
      <c r="R206" s="114">
        <v>0</v>
      </c>
      <c r="S206" s="114">
        <v>0</v>
      </c>
      <c r="T206" s="114">
        <v>0</v>
      </c>
      <c r="U206" s="114">
        <v>0</v>
      </c>
      <c r="V206" s="114">
        <v>0</v>
      </c>
      <c r="W206" s="114">
        <v>0</v>
      </c>
      <c r="X206" s="114">
        <v>0</v>
      </c>
      <c r="Y206" s="114">
        <v>0</v>
      </c>
      <c r="Z206" s="114">
        <v>0</v>
      </c>
      <c r="AA206" s="114">
        <v>0</v>
      </c>
      <c r="AB206" s="114">
        <v>0</v>
      </c>
      <c r="AC206" s="114">
        <v>0</v>
      </c>
      <c r="AD206" s="114">
        <v>0</v>
      </c>
      <c r="AE206" s="114">
        <v>0</v>
      </c>
      <c r="AF206" s="114">
        <v>0</v>
      </c>
      <c r="AG206" s="114">
        <v>0</v>
      </c>
      <c r="AH206" s="114">
        <v>0</v>
      </c>
      <c r="AI206" s="114">
        <v>0</v>
      </c>
      <c r="AJ206" s="114">
        <v>0</v>
      </c>
      <c r="AK206" s="114">
        <v>0</v>
      </c>
      <c r="AL206" s="114">
        <v>0</v>
      </c>
      <c r="AP206" s="110"/>
    </row>
    <row r="207" spans="1:42" x14ac:dyDescent="0.2">
      <c r="A207" s="127" t="s">
        <v>40</v>
      </c>
      <c r="B207" s="110" t="s">
        <v>34</v>
      </c>
      <c r="C207" s="110" t="s">
        <v>33</v>
      </c>
      <c r="D207" s="129" t="s">
        <v>229</v>
      </c>
      <c r="E207" s="109">
        <v>733</v>
      </c>
      <c r="F207" s="133" t="s">
        <v>228</v>
      </c>
      <c r="G207" s="132" t="s">
        <v>227</v>
      </c>
      <c r="H207" s="131" t="s">
        <v>226</v>
      </c>
      <c r="I207" s="130" t="s">
        <v>225</v>
      </c>
      <c r="J207" s="120" t="s">
        <v>36</v>
      </c>
      <c r="K207" s="110" t="s">
        <v>3668</v>
      </c>
      <c r="L207" s="110">
        <v>14</v>
      </c>
      <c r="M207" s="110" t="s">
        <v>3656</v>
      </c>
      <c r="N207" s="110">
        <v>202</v>
      </c>
      <c r="O207" s="110" t="s">
        <v>3652</v>
      </c>
      <c r="P207" s="114">
        <v>0</v>
      </c>
      <c r="Q207" s="114">
        <v>0</v>
      </c>
      <c r="R207" s="114">
        <v>0</v>
      </c>
      <c r="S207" s="114">
        <v>0</v>
      </c>
      <c r="T207" s="114">
        <v>0</v>
      </c>
      <c r="U207" s="114">
        <v>0</v>
      </c>
      <c r="V207" s="114">
        <v>0</v>
      </c>
      <c r="W207" s="114">
        <v>0</v>
      </c>
      <c r="X207" s="114">
        <v>0</v>
      </c>
      <c r="Y207" s="114">
        <v>0</v>
      </c>
      <c r="Z207" s="114">
        <v>0</v>
      </c>
      <c r="AA207" s="114">
        <v>0</v>
      </c>
      <c r="AB207" s="114">
        <v>0</v>
      </c>
      <c r="AC207" s="114">
        <v>0</v>
      </c>
      <c r="AD207" s="114">
        <v>0</v>
      </c>
      <c r="AE207" s="114">
        <v>0</v>
      </c>
      <c r="AF207" s="114">
        <v>0</v>
      </c>
      <c r="AG207" s="114">
        <v>0</v>
      </c>
      <c r="AH207" s="114">
        <v>0</v>
      </c>
      <c r="AI207" s="114">
        <v>0</v>
      </c>
      <c r="AJ207" s="114">
        <v>0</v>
      </c>
      <c r="AK207" s="114">
        <v>0</v>
      </c>
      <c r="AL207" s="114">
        <v>0</v>
      </c>
      <c r="AP207" s="110"/>
    </row>
    <row r="208" spans="1:42" x14ac:dyDescent="0.2">
      <c r="A208" s="127" t="s">
        <v>40</v>
      </c>
      <c r="B208" s="110" t="s">
        <v>34</v>
      </c>
      <c r="C208" s="110" t="s">
        <v>33</v>
      </c>
      <c r="D208" s="129" t="s">
        <v>224</v>
      </c>
      <c r="E208" s="109">
        <v>184</v>
      </c>
      <c r="F208" s="133" t="s">
        <v>224</v>
      </c>
      <c r="G208" s="132" t="s">
        <v>223</v>
      </c>
      <c r="H208" s="131" t="s">
        <v>222</v>
      </c>
      <c r="I208" s="130" t="s">
        <v>221</v>
      </c>
      <c r="J208" s="120" t="s">
        <v>31</v>
      </c>
      <c r="K208" s="110" t="s">
        <v>36</v>
      </c>
      <c r="L208" s="110" t="s">
        <v>36</v>
      </c>
      <c r="M208" s="110" t="s">
        <v>3649</v>
      </c>
      <c r="N208" s="110">
        <v>39</v>
      </c>
      <c r="O208" s="110" t="s">
        <v>3650</v>
      </c>
      <c r="P208" s="114">
        <v>0</v>
      </c>
      <c r="Q208" s="114">
        <v>0</v>
      </c>
      <c r="R208" s="114">
        <v>0</v>
      </c>
      <c r="S208" s="114">
        <v>0</v>
      </c>
      <c r="T208" s="114">
        <v>0</v>
      </c>
      <c r="U208" s="114">
        <v>0</v>
      </c>
      <c r="V208" s="114">
        <v>0</v>
      </c>
      <c r="W208" s="114">
        <v>0.27229407760381213</v>
      </c>
      <c r="X208" s="114">
        <v>0.27229407760381213</v>
      </c>
      <c r="Y208" s="114">
        <v>31.134171545268892</v>
      </c>
      <c r="Z208" s="114">
        <v>27.30489666439755</v>
      </c>
      <c r="AA208" s="114">
        <v>118.04204656228727</v>
      </c>
      <c r="AB208" s="114">
        <v>147.26347202178354</v>
      </c>
      <c r="AC208" s="114">
        <v>209.3547877467665</v>
      </c>
      <c r="AD208" s="114">
        <v>223.65359618788293</v>
      </c>
      <c r="AE208" s="114">
        <v>228.10626194690266</v>
      </c>
      <c r="AF208" s="114">
        <v>232.62968087134104</v>
      </c>
      <c r="AG208" s="114">
        <v>244.65719999999999</v>
      </c>
      <c r="AH208" s="114">
        <v>1970.5450000000001</v>
      </c>
      <c r="AI208" s="114">
        <v>2449.0120000000002</v>
      </c>
      <c r="AJ208" s="114">
        <v>2083.6158</v>
      </c>
      <c r="AK208" s="114">
        <v>2175.7246</v>
      </c>
      <c r="AL208" s="114">
        <v>2024.4068</v>
      </c>
      <c r="AP208" s="110"/>
    </row>
    <row r="209" spans="1:42" x14ac:dyDescent="0.2">
      <c r="A209" s="127" t="s">
        <v>40</v>
      </c>
      <c r="B209" s="110" t="s">
        <v>34</v>
      </c>
      <c r="C209" s="110" t="s">
        <v>33</v>
      </c>
      <c r="D209" s="129" t="s">
        <v>220</v>
      </c>
      <c r="E209" s="109">
        <v>524</v>
      </c>
      <c r="F209" s="133" t="s">
        <v>220</v>
      </c>
      <c r="G209" s="132" t="s">
        <v>219</v>
      </c>
      <c r="H209" s="131" t="s">
        <v>218</v>
      </c>
      <c r="I209" s="130" t="s">
        <v>217</v>
      </c>
      <c r="J209" s="120" t="s">
        <v>36</v>
      </c>
      <c r="K209" s="110" t="s">
        <v>36</v>
      </c>
      <c r="L209" s="110" t="s">
        <v>36</v>
      </c>
      <c r="M209" s="110" t="s">
        <v>3648</v>
      </c>
      <c r="N209" s="110">
        <v>34</v>
      </c>
      <c r="O209" s="110" t="s">
        <v>3647</v>
      </c>
      <c r="P209" s="114">
        <v>0</v>
      </c>
      <c r="Q209" s="114">
        <v>0</v>
      </c>
      <c r="R209" s="114">
        <v>0</v>
      </c>
      <c r="S209" s="114">
        <v>0</v>
      </c>
      <c r="T209" s="114">
        <v>0</v>
      </c>
      <c r="U209" s="114">
        <v>0</v>
      </c>
      <c r="V209" s="114">
        <v>0</v>
      </c>
      <c r="W209" s="114">
        <v>6.1993772634445206</v>
      </c>
      <c r="X209" s="114">
        <v>6.4078521443158616</v>
      </c>
      <c r="Y209" s="114">
        <v>3.1383907420013615</v>
      </c>
      <c r="Z209" s="114">
        <v>3.3834548672566371</v>
      </c>
      <c r="AA209" s="114">
        <v>12.215713818924439</v>
      </c>
      <c r="AB209" s="114">
        <v>13.799439891082368</v>
      </c>
      <c r="AC209" s="114">
        <v>17.123129475833899</v>
      </c>
      <c r="AD209" s="114">
        <v>15.666604492852281</v>
      </c>
      <c r="AE209" s="114">
        <v>16.839363921034721</v>
      </c>
      <c r="AF209" s="114">
        <v>17.615319537100071</v>
      </c>
      <c r="AG209" s="114">
        <v>0</v>
      </c>
      <c r="AH209" s="114">
        <v>0</v>
      </c>
      <c r="AI209" s="114">
        <v>0</v>
      </c>
      <c r="AJ209" s="114">
        <v>0</v>
      </c>
      <c r="AK209" s="114">
        <v>0</v>
      </c>
      <c r="AL209" s="114">
        <v>0</v>
      </c>
      <c r="AP209" s="110"/>
    </row>
    <row r="210" spans="1:42" x14ac:dyDescent="0.2">
      <c r="A210" s="127" t="s">
        <v>40</v>
      </c>
      <c r="B210" s="110" t="s">
        <v>34</v>
      </c>
      <c r="C210" s="110" t="s">
        <v>33</v>
      </c>
      <c r="D210" s="129" t="s">
        <v>216</v>
      </c>
      <c r="E210" s="109">
        <v>361</v>
      </c>
      <c r="F210" s="133" t="s">
        <v>215</v>
      </c>
      <c r="G210" s="132" t="s">
        <v>214</v>
      </c>
      <c r="H210" s="131" t="s">
        <v>213</v>
      </c>
      <c r="I210" s="130" t="s">
        <v>212</v>
      </c>
      <c r="J210" s="120" t="s">
        <v>36</v>
      </c>
      <c r="K210" s="110" t="s">
        <v>3657</v>
      </c>
      <c r="L210" s="110">
        <v>29</v>
      </c>
      <c r="M210" s="110" t="s">
        <v>3658</v>
      </c>
      <c r="N210" s="110">
        <v>419</v>
      </c>
      <c r="O210" s="110" t="s">
        <v>3659</v>
      </c>
      <c r="P210" s="114">
        <v>0</v>
      </c>
      <c r="Q210" s="114">
        <v>0</v>
      </c>
      <c r="R210" s="114">
        <v>0</v>
      </c>
      <c r="S210" s="114">
        <v>0</v>
      </c>
      <c r="T210" s="114">
        <v>0</v>
      </c>
      <c r="U210" s="114">
        <v>0</v>
      </c>
      <c r="V210" s="114">
        <v>0</v>
      </c>
      <c r="W210" s="114">
        <v>0</v>
      </c>
      <c r="X210" s="114">
        <v>0</v>
      </c>
      <c r="Y210" s="114">
        <v>0</v>
      </c>
      <c r="Z210" s="114">
        <v>0</v>
      </c>
      <c r="AA210" s="114">
        <v>12.996951395507148</v>
      </c>
      <c r="AB210" s="114">
        <v>14.979227501701839</v>
      </c>
      <c r="AC210" s="114">
        <v>187.04250129339687</v>
      </c>
      <c r="AD210" s="114">
        <v>30.889725799863854</v>
      </c>
      <c r="AE210" s="114">
        <v>45.117610347174953</v>
      </c>
      <c r="AF210" s="114">
        <v>76.711151803948269</v>
      </c>
      <c r="AG210" s="114">
        <v>0</v>
      </c>
      <c r="AH210" s="114">
        <v>0</v>
      </c>
      <c r="AI210" s="114">
        <v>0</v>
      </c>
      <c r="AJ210" s="114">
        <v>0</v>
      </c>
      <c r="AK210" s="114">
        <v>0</v>
      </c>
      <c r="AL210" s="114">
        <v>0</v>
      </c>
      <c r="AP210" s="110"/>
    </row>
    <row r="211" spans="1:42" x14ac:dyDescent="0.2">
      <c r="A211" s="127" t="s">
        <v>40</v>
      </c>
      <c r="B211" s="110" t="s">
        <v>34</v>
      </c>
      <c r="C211" s="110" t="s">
        <v>33</v>
      </c>
      <c r="D211" s="129" t="s">
        <v>211</v>
      </c>
      <c r="E211" s="109">
        <v>362</v>
      </c>
      <c r="F211" s="133" t="s">
        <v>210</v>
      </c>
      <c r="G211" s="132" t="s">
        <v>209</v>
      </c>
      <c r="H211" s="131" t="s">
        <v>208</v>
      </c>
      <c r="I211" s="130" t="s">
        <v>207</v>
      </c>
      <c r="J211" s="120" t="s">
        <v>36</v>
      </c>
      <c r="K211" s="110" t="s">
        <v>3657</v>
      </c>
      <c r="L211" s="110">
        <v>29</v>
      </c>
      <c r="M211" s="110" t="s">
        <v>3658</v>
      </c>
      <c r="N211" s="110">
        <v>419</v>
      </c>
      <c r="O211" s="110" t="s">
        <v>3659</v>
      </c>
      <c r="P211" s="114">
        <v>0</v>
      </c>
      <c r="Q211" s="114">
        <v>0</v>
      </c>
      <c r="R211" s="114">
        <v>0</v>
      </c>
      <c r="S211" s="114">
        <v>0</v>
      </c>
      <c r="T211" s="114">
        <v>0</v>
      </c>
      <c r="U211" s="114">
        <v>0</v>
      </c>
      <c r="V211" s="114">
        <v>0</v>
      </c>
      <c r="W211" s="114">
        <v>0</v>
      </c>
      <c r="X211" s="114">
        <v>0</v>
      </c>
      <c r="Y211" s="114">
        <v>0</v>
      </c>
      <c r="Z211" s="114">
        <v>0</v>
      </c>
      <c r="AA211" s="114">
        <v>0</v>
      </c>
      <c r="AB211" s="114">
        <v>0</v>
      </c>
      <c r="AC211" s="114">
        <v>0</v>
      </c>
      <c r="AD211" s="114">
        <v>0</v>
      </c>
      <c r="AE211" s="114">
        <v>0</v>
      </c>
      <c r="AF211" s="114">
        <v>0</v>
      </c>
      <c r="AG211" s="114">
        <v>0</v>
      </c>
      <c r="AH211" s="114">
        <v>0</v>
      </c>
      <c r="AI211" s="114">
        <v>0</v>
      </c>
      <c r="AJ211" s="114">
        <v>0</v>
      </c>
      <c r="AK211" s="114">
        <v>0</v>
      </c>
      <c r="AL211" s="114">
        <v>0</v>
      </c>
      <c r="AP211" s="110"/>
    </row>
    <row r="212" spans="1:42" ht="25.5" x14ac:dyDescent="0.2">
      <c r="A212" s="127" t="s">
        <v>40</v>
      </c>
      <c r="B212" s="110" t="s">
        <v>34</v>
      </c>
      <c r="C212" s="110" t="s">
        <v>33</v>
      </c>
      <c r="D212" s="129" t="s">
        <v>206</v>
      </c>
      <c r="E212" s="109">
        <v>364</v>
      </c>
      <c r="F212" s="133" t="s">
        <v>205</v>
      </c>
      <c r="G212" s="132" t="s">
        <v>204</v>
      </c>
      <c r="H212" s="131" t="s">
        <v>203</v>
      </c>
      <c r="I212" s="130" t="s">
        <v>202</v>
      </c>
      <c r="J212" s="120" t="s">
        <v>36</v>
      </c>
      <c r="K212" s="110" t="s">
        <v>3657</v>
      </c>
      <c r="L212" s="110">
        <v>29</v>
      </c>
      <c r="M212" s="110" t="s">
        <v>3658</v>
      </c>
      <c r="N212" s="110">
        <v>419</v>
      </c>
      <c r="O212" s="110" t="s">
        <v>3659</v>
      </c>
      <c r="P212" s="114">
        <v>0</v>
      </c>
      <c r="Q212" s="114">
        <v>0</v>
      </c>
      <c r="R212" s="114">
        <v>0</v>
      </c>
      <c r="S212" s="114">
        <v>0</v>
      </c>
      <c r="T212" s="114">
        <v>0</v>
      </c>
      <c r="U212" s="114">
        <v>0</v>
      </c>
      <c r="V212" s="114">
        <v>0</v>
      </c>
      <c r="W212" s="114">
        <v>0</v>
      </c>
      <c r="X212" s="114">
        <v>0</v>
      </c>
      <c r="Y212" s="114">
        <v>0</v>
      </c>
      <c r="Z212" s="114">
        <v>0</v>
      </c>
      <c r="AA212" s="114">
        <v>0</v>
      </c>
      <c r="AB212" s="114">
        <v>0</v>
      </c>
      <c r="AC212" s="114">
        <v>0</v>
      </c>
      <c r="AD212" s="114">
        <v>0</v>
      </c>
      <c r="AE212" s="114">
        <v>0</v>
      </c>
      <c r="AF212" s="114">
        <v>0</v>
      </c>
      <c r="AG212" s="114">
        <v>0</v>
      </c>
      <c r="AH212" s="114">
        <v>0</v>
      </c>
      <c r="AI212" s="114">
        <v>0</v>
      </c>
      <c r="AJ212" s="114">
        <v>0</v>
      </c>
      <c r="AK212" s="114">
        <v>0</v>
      </c>
      <c r="AL212" s="114">
        <v>0</v>
      </c>
      <c r="AP212" s="110"/>
    </row>
    <row r="213" spans="1:42" x14ac:dyDescent="0.2">
      <c r="A213" s="127" t="s">
        <v>40</v>
      </c>
      <c r="B213" s="110" t="s">
        <v>34</v>
      </c>
      <c r="C213" s="110" t="s">
        <v>33</v>
      </c>
      <c r="D213" s="129" t="s">
        <v>201</v>
      </c>
      <c r="E213" s="109">
        <v>732</v>
      </c>
      <c r="F213" s="133" t="s">
        <v>201</v>
      </c>
      <c r="G213" s="132" t="s">
        <v>200</v>
      </c>
      <c r="H213" s="131" t="s">
        <v>199</v>
      </c>
      <c r="I213" s="130" t="s">
        <v>198</v>
      </c>
      <c r="J213" s="120" t="s">
        <v>36</v>
      </c>
      <c r="K213" s="110" t="s">
        <v>36</v>
      </c>
      <c r="L213" s="110" t="s">
        <v>36</v>
      </c>
      <c r="M213" s="110" t="s">
        <v>3651</v>
      </c>
      <c r="N213" s="110">
        <v>15</v>
      </c>
      <c r="O213" s="110" t="s">
        <v>3652</v>
      </c>
      <c r="P213" s="114">
        <v>0</v>
      </c>
      <c r="Q213" s="114">
        <v>0</v>
      </c>
      <c r="R213" s="114">
        <v>0</v>
      </c>
      <c r="S213" s="114">
        <v>0</v>
      </c>
      <c r="T213" s="114">
        <v>0</v>
      </c>
      <c r="U213" s="114">
        <v>0</v>
      </c>
      <c r="V213" s="114">
        <v>0</v>
      </c>
      <c r="W213" s="114">
        <v>3.1273219877467668</v>
      </c>
      <c r="X213" s="114">
        <v>12.460373042886317</v>
      </c>
      <c r="Y213" s="114">
        <v>45.200816882232814</v>
      </c>
      <c r="Z213" s="114">
        <v>11.277564329475835</v>
      </c>
      <c r="AA213" s="114">
        <v>50.805552620830497</v>
      </c>
      <c r="AB213" s="114">
        <v>64.204451735874756</v>
      </c>
      <c r="AC213" s="114">
        <v>93.092560925799859</v>
      </c>
      <c r="AD213" s="114">
        <v>107.45326317222602</v>
      </c>
      <c r="AE213" s="114">
        <v>129.92634581347855</v>
      </c>
      <c r="AF213" s="114">
        <v>96.606858543226693</v>
      </c>
      <c r="AG213" s="114">
        <v>0</v>
      </c>
      <c r="AH213" s="114">
        <v>0</v>
      </c>
      <c r="AI213" s="114">
        <v>0</v>
      </c>
      <c r="AJ213" s="114">
        <v>0</v>
      </c>
      <c r="AK213" s="114">
        <v>0</v>
      </c>
      <c r="AL213" s="114">
        <v>0</v>
      </c>
      <c r="AP213" s="110"/>
    </row>
    <row r="214" spans="1:42" x14ac:dyDescent="0.2">
      <c r="A214" s="127" t="s">
        <v>40</v>
      </c>
      <c r="B214" s="110" t="s">
        <v>34</v>
      </c>
      <c r="C214" s="110" t="s">
        <v>33</v>
      </c>
      <c r="D214" s="129" t="s">
        <v>197</v>
      </c>
      <c r="E214" s="109">
        <v>366</v>
      </c>
      <c r="F214" s="133" t="s">
        <v>197</v>
      </c>
      <c r="G214" s="132" t="s">
        <v>196</v>
      </c>
      <c r="H214" s="131" t="s">
        <v>195</v>
      </c>
      <c r="I214" s="130" t="s">
        <v>194</v>
      </c>
      <c r="J214" s="120" t="s">
        <v>36</v>
      </c>
      <c r="K214" s="110" t="s">
        <v>3660</v>
      </c>
      <c r="L214" s="110">
        <v>5</v>
      </c>
      <c r="M214" s="110" t="s">
        <v>3658</v>
      </c>
      <c r="N214" s="110">
        <v>419</v>
      </c>
      <c r="O214" s="110" t="s">
        <v>3659</v>
      </c>
      <c r="P214" s="114">
        <v>0</v>
      </c>
      <c r="Q214" s="114">
        <v>0</v>
      </c>
      <c r="R214" s="114">
        <v>0</v>
      </c>
      <c r="S214" s="114">
        <v>0</v>
      </c>
      <c r="T214" s="114">
        <v>0</v>
      </c>
      <c r="U214" s="114">
        <v>0</v>
      </c>
      <c r="V214" s="114">
        <v>0</v>
      </c>
      <c r="W214" s="114">
        <v>0</v>
      </c>
      <c r="X214" s="114">
        <v>0</v>
      </c>
      <c r="Y214" s="114">
        <v>0</v>
      </c>
      <c r="Z214" s="114">
        <v>0</v>
      </c>
      <c r="AA214" s="114">
        <v>0</v>
      </c>
      <c r="AB214" s="114">
        <v>0</v>
      </c>
      <c r="AC214" s="114">
        <v>0.12714608577263445</v>
      </c>
      <c r="AD214" s="114">
        <v>0.12714608577263445</v>
      </c>
      <c r="AE214" s="114">
        <v>0.12714608577263445</v>
      </c>
      <c r="AF214" s="114">
        <v>0</v>
      </c>
      <c r="AG214" s="114">
        <v>0</v>
      </c>
      <c r="AH214" s="114">
        <v>0</v>
      </c>
      <c r="AI214" s="114">
        <v>0</v>
      </c>
      <c r="AJ214" s="114">
        <v>0</v>
      </c>
      <c r="AK214" s="114">
        <v>0</v>
      </c>
      <c r="AL214" s="114">
        <v>0</v>
      </c>
      <c r="AP214" s="110"/>
    </row>
    <row r="215" spans="1:42" x14ac:dyDescent="0.2">
      <c r="A215" s="127" t="s">
        <v>40</v>
      </c>
      <c r="B215" s="110" t="s">
        <v>34</v>
      </c>
      <c r="C215" s="110" t="s">
        <v>33</v>
      </c>
      <c r="D215" s="129" t="s">
        <v>193</v>
      </c>
      <c r="E215" s="109">
        <v>144</v>
      </c>
      <c r="F215" s="133" t="s">
        <v>193</v>
      </c>
      <c r="G215" s="132" t="s">
        <v>192</v>
      </c>
      <c r="H215" s="131" t="s">
        <v>191</v>
      </c>
      <c r="I215" s="130" t="s">
        <v>190</v>
      </c>
      <c r="J215" s="120" t="s">
        <v>31</v>
      </c>
      <c r="K215" s="110" t="s">
        <v>36</v>
      </c>
      <c r="L215" s="110" t="s">
        <v>36</v>
      </c>
      <c r="M215" s="110" t="s">
        <v>3671</v>
      </c>
      <c r="N215" s="110">
        <v>154</v>
      </c>
      <c r="O215" s="110" t="s">
        <v>3650</v>
      </c>
      <c r="P215" s="114">
        <v>0</v>
      </c>
      <c r="Q215" s="114">
        <v>0</v>
      </c>
      <c r="R215" s="114">
        <v>0</v>
      </c>
      <c r="S215" s="114">
        <v>0</v>
      </c>
      <c r="T215" s="114">
        <v>0</v>
      </c>
      <c r="U215" s="114">
        <v>0</v>
      </c>
      <c r="V215" s="114">
        <v>0</v>
      </c>
      <c r="W215" s="114">
        <v>1.020296255956433</v>
      </c>
      <c r="X215" s="114">
        <v>1.020296255956433</v>
      </c>
      <c r="Y215" s="114">
        <v>2.9241511232130706</v>
      </c>
      <c r="Z215" s="114">
        <v>25.223394145677332</v>
      </c>
      <c r="AA215" s="114">
        <v>118.94697072838666</v>
      </c>
      <c r="AB215" s="114">
        <v>121.53396296800545</v>
      </c>
      <c r="AC215" s="114">
        <v>166.28181293396869</v>
      </c>
      <c r="AD215" s="114">
        <v>164.96453369639212</v>
      </c>
      <c r="AE215" s="114">
        <v>209.56121279782164</v>
      </c>
      <c r="AF215" s="114">
        <v>356.09358420694349</v>
      </c>
      <c r="AG215" s="114">
        <v>228.67933719999999</v>
      </c>
      <c r="AH215" s="114">
        <v>354.72633480000002</v>
      </c>
      <c r="AI215" s="114">
        <v>473.58403319999996</v>
      </c>
      <c r="AJ215" s="114">
        <v>363.32730029999999</v>
      </c>
      <c r="AK215" s="114">
        <v>398.42444760000001</v>
      </c>
      <c r="AL215" s="114">
        <v>318.77859080000002</v>
      </c>
      <c r="AP215" s="110"/>
    </row>
    <row r="216" spans="1:42" x14ac:dyDescent="0.2">
      <c r="A216" s="127" t="s">
        <v>40</v>
      </c>
      <c r="B216" s="110" t="s">
        <v>34</v>
      </c>
      <c r="C216" s="110" t="s">
        <v>33</v>
      </c>
      <c r="D216" s="129" t="s">
        <v>189</v>
      </c>
      <c r="E216" s="109">
        <v>146</v>
      </c>
      <c r="F216" s="133" t="s">
        <v>189</v>
      </c>
      <c r="G216" s="132" t="s">
        <v>188</v>
      </c>
      <c r="H216" s="131" t="s">
        <v>187</v>
      </c>
      <c r="I216" s="130" t="s">
        <v>186</v>
      </c>
      <c r="J216" s="120" t="s">
        <v>36</v>
      </c>
      <c r="K216" s="110" t="s">
        <v>36</v>
      </c>
      <c r="L216" s="110" t="s">
        <v>36</v>
      </c>
      <c r="M216" s="110" t="s">
        <v>3662</v>
      </c>
      <c r="N216" s="110">
        <v>155</v>
      </c>
      <c r="O216" s="110" t="s">
        <v>3650</v>
      </c>
      <c r="P216" s="114">
        <v>0</v>
      </c>
      <c r="Q216" s="114">
        <v>0</v>
      </c>
      <c r="R216" s="114">
        <v>0</v>
      </c>
      <c r="S216" s="114">
        <v>0</v>
      </c>
      <c r="T216" s="114">
        <v>0</v>
      </c>
      <c r="U216" s="114">
        <v>0</v>
      </c>
      <c r="V216" s="114">
        <v>1.39</v>
      </c>
      <c r="W216" s="114">
        <v>326.09275098706604</v>
      </c>
      <c r="X216" s="114">
        <v>430.32337644656229</v>
      </c>
      <c r="Y216" s="114">
        <v>826.43499006126615</v>
      </c>
      <c r="Z216" s="114">
        <v>1015.3879730428864</v>
      </c>
      <c r="AA216" s="114">
        <v>2485.3777979577949</v>
      </c>
      <c r="AB216" s="114">
        <v>3287.5408748808713</v>
      </c>
      <c r="AC216" s="114">
        <v>3354.5004065350581</v>
      </c>
      <c r="AD216" s="114">
        <v>2810.7958080326753</v>
      </c>
      <c r="AE216" s="114">
        <v>3254.6889816201501</v>
      </c>
      <c r="AF216" s="114">
        <v>3608.1221015656911</v>
      </c>
      <c r="AG216" s="114">
        <v>18255.609530000002</v>
      </c>
      <c r="AH216" s="114">
        <v>14901.922307999999</v>
      </c>
      <c r="AI216" s="114">
        <v>10741.960827999999</v>
      </c>
      <c r="AJ216" s="114">
        <v>5320.4134480000002</v>
      </c>
      <c r="AK216" s="114">
        <v>13811.989265</v>
      </c>
      <c r="AL216" s="114">
        <v>6705.3211289999999</v>
      </c>
      <c r="AP216" s="110"/>
    </row>
    <row r="217" spans="1:42" x14ac:dyDescent="0.2">
      <c r="A217" s="127" t="s">
        <v>40</v>
      </c>
      <c r="B217" s="110" t="s">
        <v>34</v>
      </c>
      <c r="C217" s="110" t="s">
        <v>33</v>
      </c>
      <c r="D217" s="129" t="s">
        <v>185</v>
      </c>
      <c r="E217" s="109">
        <v>463</v>
      </c>
      <c r="F217" s="133" t="s">
        <v>184</v>
      </c>
      <c r="G217" s="132" t="s">
        <v>183</v>
      </c>
      <c r="H217" s="131" t="s">
        <v>182</v>
      </c>
      <c r="I217" s="130" t="s">
        <v>181</v>
      </c>
      <c r="J217" s="120" t="s">
        <v>36</v>
      </c>
      <c r="K217" s="110" t="s">
        <v>36</v>
      </c>
      <c r="L217" s="110" t="s">
        <v>36</v>
      </c>
      <c r="M217" s="110" t="s">
        <v>3646</v>
      </c>
      <c r="N217" s="110">
        <v>145</v>
      </c>
      <c r="O217" s="110" t="s">
        <v>3647</v>
      </c>
      <c r="P217" s="114">
        <v>0</v>
      </c>
      <c r="Q217" s="114">
        <v>0</v>
      </c>
      <c r="R217" s="114">
        <v>0</v>
      </c>
      <c r="S217" s="114">
        <v>0</v>
      </c>
      <c r="T217" s="114">
        <v>0</v>
      </c>
      <c r="U217" s="114">
        <v>0</v>
      </c>
      <c r="V217" s="114">
        <v>0</v>
      </c>
      <c r="W217" s="114">
        <v>28.001225323349217</v>
      </c>
      <c r="X217" s="114">
        <v>27.749707283866577</v>
      </c>
      <c r="Y217" s="114">
        <v>47.079618788291356</v>
      </c>
      <c r="Z217" s="114">
        <v>94.868539959155882</v>
      </c>
      <c r="AA217" s="114">
        <v>221.28741075561607</v>
      </c>
      <c r="AB217" s="114">
        <v>194.83256119809394</v>
      </c>
      <c r="AC217" s="114">
        <v>247.38462545949625</v>
      </c>
      <c r="AD217" s="114">
        <v>324.57162069434986</v>
      </c>
      <c r="AE217" s="114">
        <v>347.51138869979576</v>
      </c>
      <c r="AF217" s="114">
        <v>374.14419823008853</v>
      </c>
      <c r="AG217" s="114">
        <v>0</v>
      </c>
      <c r="AH217" s="114">
        <v>0</v>
      </c>
      <c r="AI217" s="114">
        <v>0</v>
      </c>
      <c r="AJ217" s="114">
        <v>0</v>
      </c>
      <c r="AK217" s="114">
        <v>0</v>
      </c>
      <c r="AL217" s="114">
        <v>0</v>
      </c>
      <c r="AP217" s="110"/>
    </row>
    <row r="218" spans="1:42" x14ac:dyDescent="0.2">
      <c r="A218" s="127" t="s">
        <v>40</v>
      </c>
      <c r="B218" s="110" t="s">
        <v>34</v>
      </c>
      <c r="C218" s="110" t="s">
        <v>33</v>
      </c>
      <c r="D218" s="129" t="s">
        <v>180</v>
      </c>
      <c r="E218" s="109">
        <v>528</v>
      </c>
      <c r="F218" s="136" t="s">
        <v>179</v>
      </c>
      <c r="G218" s="121">
        <v>158</v>
      </c>
      <c r="H218" s="135" t="s">
        <v>178</v>
      </c>
      <c r="I218" s="121" t="s">
        <v>177</v>
      </c>
      <c r="J218" s="120" t="s">
        <v>36</v>
      </c>
      <c r="K218" s="134" t="str">
        <f>K54</f>
        <v/>
      </c>
      <c r="L218" s="134" t="str">
        <f>L54</f>
        <v/>
      </c>
      <c r="M218" s="134" t="str">
        <f>M54</f>
        <v>Eastern Asia</v>
      </c>
      <c r="N218" s="134">
        <f>N54</f>
        <v>30</v>
      </c>
      <c r="O218" s="134" t="str">
        <f>O54</f>
        <v>Asia</v>
      </c>
      <c r="P218" s="114">
        <v>0</v>
      </c>
      <c r="Q218" s="114">
        <v>0</v>
      </c>
      <c r="R218" s="114">
        <v>0</v>
      </c>
      <c r="S218" s="114">
        <v>0</v>
      </c>
      <c r="T218" s="114">
        <v>0</v>
      </c>
      <c r="U218" s="114">
        <v>0</v>
      </c>
      <c r="V218" s="114">
        <v>0</v>
      </c>
      <c r="W218" s="114">
        <v>0</v>
      </c>
      <c r="X218" s="114">
        <v>0</v>
      </c>
      <c r="Y218" s="114">
        <v>0</v>
      </c>
      <c r="Z218" s="114">
        <v>0</v>
      </c>
      <c r="AA218" s="114">
        <v>0</v>
      </c>
      <c r="AB218" s="114">
        <v>130.86609911504425</v>
      </c>
      <c r="AC218" s="114">
        <v>117.7360754254595</v>
      </c>
      <c r="AD218" s="114">
        <v>163.03561524846833</v>
      </c>
      <c r="AE218" s="114">
        <v>181.62130319945541</v>
      </c>
      <c r="AF218" s="114">
        <v>170.0900618107556</v>
      </c>
      <c r="AG218" s="114">
        <v>0</v>
      </c>
      <c r="AH218" s="114">
        <v>0</v>
      </c>
      <c r="AI218" s="114">
        <v>0</v>
      </c>
      <c r="AJ218" s="114">
        <v>0</v>
      </c>
      <c r="AK218" s="114">
        <v>0</v>
      </c>
      <c r="AL218" s="114">
        <v>0</v>
      </c>
      <c r="AP218" s="110"/>
    </row>
    <row r="219" spans="1:42" x14ac:dyDescent="0.2">
      <c r="A219" s="127" t="s">
        <v>40</v>
      </c>
      <c r="B219" s="110" t="s">
        <v>34</v>
      </c>
      <c r="C219" s="110" t="s">
        <v>33</v>
      </c>
      <c r="D219" s="129" t="s">
        <v>176</v>
      </c>
      <c r="E219" s="109">
        <v>923</v>
      </c>
      <c r="F219" s="133" t="s">
        <v>175</v>
      </c>
      <c r="G219" s="132" t="s">
        <v>174</v>
      </c>
      <c r="H219" s="131" t="s">
        <v>173</v>
      </c>
      <c r="I219" s="130" t="s">
        <v>172</v>
      </c>
      <c r="J219" s="120" t="s">
        <v>36</v>
      </c>
      <c r="K219" s="110" t="s">
        <v>36</v>
      </c>
      <c r="L219" s="110" t="s">
        <v>36</v>
      </c>
      <c r="M219" s="110" t="s">
        <v>3673</v>
      </c>
      <c r="N219" s="110">
        <v>143</v>
      </c>
      <c r="O219" s="110" t="s">
        <v>3647</v>
      </c>
      <c r="P219" s="114">
        <v>0</v>
      </c>
      <c r="Q219" s="114">
        <v>0</v>
      </c>
      <c r="R219" s="114">
        <v>0</v>
      </c>
      <c r="S219" s="114">
        <v>0</v>
      </c>
      <c r="T219" s="114">
        <v>0</v>
      </c>
      <c r="U219" s="114">
        <v>0</v>
      </c>
      <c r="V219" s="114">
        <v>0</v>
      </c>
      <c r="W219" s="114">
        <v>0</v>
      </c>
      <c r="X219" s="114">
        <v>0</v>
      </c>
      <c r="Y219" s="114">
        <v>0</v>
      </c>
      <c r="Z219" s="114">
        <v>0</v>
      </c>
      <c r="AA219" s="114">
        <v>4.8092969366916272</v>
      </c>
      <c r="AB219" s="114">
        <v>8.4217911504424769</v>
      </c>
      <c r="AC219" s="114">
        <v>8.3893464942137506</v>
      </c>
      <c r="AD219" s="114">
        <v>11.942761606535058</v>
      </c>
      <c r="AE219" s="114">
        <v>14.105369639210346</v>
      </c>
      <c r="AF219" s="114">
        <v>16.25925091899251</v>
      </c>
      <c r="AG219" s="114">
        <v>0</v>
      </c>
      <c r="AH219" s="114">
        <v>0</v>
      </c>
      <c r="AI219" s="114">
        <v>0</v>
      </c>
      <c r="AJ219" s="114">
        <v>0</v>
      </c>
      <c r="AK219" s="114">
        <v>0</v>
      </c>
      <c r="AL219" s="114">
        <v>0</v>
      </c>
      <c r="AP219" s="110"/>
    </row>
    <row r="220" spans="1:42" x14ac:dyDescent="0.2">
      <c r="A220" s="127" t="s">
        <v>40</v>
      </c>
      <c r="B220" s="110" t="s">
        <v>34</v>
      </c>
      <c r="C220" s="110" t="s">
        <v>33</v>
      </c>
      <c r="D220" s="129" t="s">
        <v>171</v>
      </c>
      <c r="E220" s="109">
        <v>738</v>
      </c>
      <c r="F220" s="133" t="s">
        <v>170</v>
      </c>
      <c r="G220" s="132" t="s">
        <v>169</v>
      </c>
      <c r="H220" s="131" t="s">
        <v>168</v>
      </c>
      <c r="I220" s="130" t="s">
        <v>167</v>
      </c>
      <c r="J220" s="120" t="s">
        <v>36</v>
      </c>
      <c r="K220" s="110" t="s">
        <v>3668</v>
      </c>
      <c r="L220" s="110">
        <v>14</v>
      </c>
      <c r="M220" s="110" t="s">
        <v>3656</v>
      </c>
      <c r="N220" s="110">
        <v>202</v>
      </c>
      <c r="O220" s="110" t="s">
        <v>3652</v>
      </c>
      <c r="P220" s="114">
        <v>0</v>
      </c>
      <c r="Q220" s="114">
        <v>0</v>
      </c>
      <c r="R220" s="114">
        <v>0</v>
      </c>
      <c r="S220" s="114">
        <v>0</v>
      </c>
      <c r="T220" s="114">
        <v>0</v>
      </c>
      <c r="U220" s="114">
        <v>0</v>
      </c>
      <c r="V220" s="114">
        <v>0</v>
      </c>
      <c r="W220" s="114">
        <v>0</v>
      </c>
      <c r="X220" s="114">
        <v>0</v>
      </c>
      <c r="Y220" s="114">
        <v>0</v>
      </c>
      <c r="Z220" s="114">
        <v>0</v>
      </c>
      <c r="AA220" s="114">
        <v>40.166288631722267</v>
      </c>
      <c r="AB220" s="114">
        <v>39.860469707283869</v>
      </c>
      <c r="AC220" s="114">
        <v>38.371276514635809</v>
      </c>
      <c r="AD220" s="114">
        <v>54.894402722940782</v>
      </c>
      <c r="AE220" s="114">
        <v>57.385787066031313</v>
      </c>
      <c r="AF220" s="114">
        <v>47.045461402314501</v>
      </c>
      <c r="AG220" s="114">
        <v>0</v>
      </c>
      <c r="AH220" s="114">
        <v>0</v>
      </c>
      <c r="AI220" s="114">
        <v>0</v>
      </c>
      <c r="AJ220" s="114">
        <v>0</v>
      </c>
      <c r="AK220" s="114">
        <v>0</v>
      </c>
      <c r="AL220" s="114">
        <v>0</v>
      </c>
      <c r="AP220" s="110"/>
    </row>
    <row r="221" spans="1:42" x14ac:dyDescent="0.2">
      <c r="A221" s="127" t="s">
        <v>40</v>
      </c>
      <c r="B221" s="110" t="s">
        <v>34</v>
      </c>
      <c r="C221" s="110" t="s">
        <v>33</v>
      </c>
      <c r="D221" s="129" t="s">
        <v>166</v>
      </c>
      <c r="E221" s="109">
        <v>578</v>
      </c>
      <c r="F221" s="133" t="s">
        <v>166</v>
      </c>
      <c r="G221" s="132" t="s">
        <v>165</v>
      </c>
      <c r="H221" s="131" t="s">
        <v>164</v>
      </c>
      <c r="I221" s="130" t="s">
        <v>163</v>
      </c>
      <c r="J221" s="120" t="s">
        <v>36</v>
      </c>
      <c r="K221" s="110" t="s">
        <v>36</v>
      </c>
      <c r="L221" s="110" t="s">
        <v>36</v>
      </c>
      <c r="M221" s="110" t="s">
        <v>3669</v>
      </c>
      <c r="N221" s="110">
        <v>35</v>
      </c>
      <c r="O221" s="110" t="s">
        <v>3647</v>
      </c>
      <c r="P221" s="114">
        <v>0</v>
      </c>
      <c r="Q221" s="114">
        <v>0</v>
      </c>
      <c r="R221" s="114">
        <v>1</v>
      </c>
      <c r="S221" s="114">
        <v>1</v>
      </c>
      <c r="T221" s="114">
        <v>1</v>
      </c>
      <c r="U221" s="114">
        <v>1</v>
      </c>
      <c r="V221" s="114">
        <v>2</v>
      </c>
      <c r="W221" s="114">
        <v>0</v>
      </c>
      <c r="X221" s="114">
        <v>0</v>
      </c>
      <c r="Y221" s="114">
        <v>0</v>
      </c>
      <c r="Z221" s="114">
        <v>0.31777045609257998</v>
      </c>
      <c r="AA221" s="114">
        <v>9.6437897889720912</v>
      </c>
      <c r="AB221" s="114">
        <v>14.574173179033355</v>
      </c>
      <c r="AC221" s="114">
        <v>15.205657454050375</v>
      </c>
      <c r="AD221" s="114">
        <v>13.106010619469027</v>
      </c>
      <c r="AE221" s="114">
        <v>17.465701021102788</v>
      </c>
      <c r="AF221" s="114">
        <v>19.106107283866578</v>
      </c>
      <c r="AG221" s="114">
        <v>518.94454180000002</v>
      </c>
      <c r="AH221" s="114">
        <v>517.64587069999993</v>
      </c>
      <c r="AI221" s="114">
        <v>587.06474939999998</v>
      </c>
      <c r="AJ221" s="114">
        <v>649.96607370000004</v>
      </c>
      <c r="AK221" s="114">
        <v>663.96569899999997</v>
      </c>
      <c r="AL221" s="114">
        <v>662.62916059999998</v>
      </c>
      <c r="AP221" s="110"/>
    </row>
    <row r="222" spans="1:42" x14ac:dyDescent="0.2">
      <c r="A222" s="127" t="s">
        <v>40</v>
      </c>
      <c r="B222" s="110" t="s">
        <v>34</v>
      </c>
      <c r="C222" s="110" t="s">
        <v>33</v>
      </c>
      <c r="D222" s="129" t="s">
        <v>162</v>
      </c>
      <c r="E222" s="109">
        <v>537</v>
      </c>
      <c r="F222" s="133" t="s">
        <v>161</v>
      </c>
      <c r="G222" s="132" t="s">
        <v>160</v>
      </c>
      <c r="H222" s="131" t="s">
        <v>159</v>
      </c>
      <c r="I222" s="130" t="s">
        <v>158</v>
      </c>
      <c r="J222" s="120" t="s">
        <v>36</v>
      </c>
      <c r="K222" s="110" t="s">
        <v>36</v>
      </c>
      <c r="L222" s="110" t="s">
        <v>36</v>
      </c>
      <c r="M222" s="110" t="s">
        <v>3669</v>
      </c>
      <c r="N222" s="110">
        <v>35</v>
      </c>
      <c r="O222" s="110" t="s">
        <v>3647</v>
      </c>
      <c r="P222" s="114">
        <v>0</v>
      </c>
      <c r="Q222" s="114">
        <v>0</v>
      </c>
      <c r="R222" s="114">
        <v>0</v>
      </c>
      <c r="S222" s="114">
        <v>0</v>
      </c>
      <c r="T222" s="114">
        <v>0</v>
      </c>
      <c r="U222" s="114">
        <v>0</v>
      </c>
      <c r="V222" s="114">
        <v>0</v>
      </c>
      <c r="W222" s="114">
        <v>0</v>
      </c>
      <c r="X222" s="114">
        <v>0</v>
      </c>
      <c r="Y222" s="114">
        <v>0</v>
      </c>
      <c r="Z222" s="114">
        <v>0</v>
      </c>
      <c r="AA222" s="114">
        <v>0</v>
      </c>
      <c r="AB222" s="114">
        <v>0</v>
      </c>
      <c r="AC222" s="114">
        <v>0</v>
      </c>
      <c r="AD222" s="114">
        <v>0</v>
      </c>
      <c r="AE222" s="114">
        <v>0</v>
      </c>
      <c r="AF222" s="114">
        <v>0</v>
      </c>
      <c r="AG222" s="114">
        <v>0</v>
      </c>
      <c r="AH222" s="114">
        <v>0</v>
      </c>
      <c r="AI222" s="114">
        <v>0</v>
      </c>
      <c r="AJ222" s="114">
        <v>0</v>
      </c>
      <c r="AK222" s="114">
        <v>0</v>
      </c>
      <c r="AL222" s="114">
        <v>0</v>
      </c>
      <c r="AP222" s="110"/>
    </row>
    <row r="223" spans="1:42" x14ac:dyDescent="0.2">
      <c r="A223" s="127" t="s">
        <v>40</v>
      </c>
      <c r="B223" s="110" t="s">
        <v>34</v>
      </c>
      <c r="C223" s="110" t="s">
        <v>33</v>
      </c>
      <c r="D223" s="129" t="s">
        <v>157</v>
      </c>
      <c r="E223" s="109">
        <v>742</v>
      </c>
      <c r="F223" s="133" t="s">
        <v>157</v>
      </c>
      <c r="G223" s="132" t="s">
        <v>156</v>
      </c>
      <c r="H223" s="131" t="s">
        <v>155</v>
      </c>
      <c r="I223" s="130" t="s">
        <v>154</v>
      </c>
      <c r="J223" s="120" t="s">
        <v>36</v>
      </c>
      <c r="K223" s="110" t="s">
        <v>3665</v>
      </c>
      <c r="L223" s="110">
        <v>11</v>
      </c>
      <c r="M223" s="110" t="s">
        <v>3656</v>
      </c>
      <c r="N223" s="110">
        <v>202</v>
      </c>
      <c r="O223" s="110" t="s">
        <v>3652</v>
      </c>
      <c r="P223" s="114">
        <v>0</v>
      </c>
      <c r="Q223" s="114">
        <v>0</v>
      </c>
      <c r="R223" s="114">
        <v>0</v>
      </c>
      <c r="S223" s="114">
        <v>0</v>
      </c>
      <c r="T223" s="114">
        <v>0</v>
      </c>
      <c r="U223" s="114">
        <v>0</v>
      </c>
      <c r="V223" s="114">
        <v>0</v>
      </c>
      <c r="W223" s="114">
        <v>0</v>
      </c>
      <c r="X223" s="114">
        <v>0</v>
      </c>
      <c r="Y223" s="114">
        <v>0</v>
      </c>
      <c r="Z223" s="114">
        <v>0</v>
      </c>
      <c r="AA223" s="114">
        <v>0</v>
      </c>
      <c r="AB223" s="114">
        <v>0.15556705241660995</v>
      </c>
      <c r="AC223" s="114">
        <v>0.65088495575221239</v>
      </c>
      <c r="AD223" s="114">
        <v>0</v>
      </c>
      <c r="AE223" s="114">
        <v>0</v>
      </c>
      <c r="AF223" s="114">
        <v>0</v>
      </c>
      <c r="AG223" s="114">
        <v>0</v>
      </c>
      <c r="AH223" s="114">
        <v>0</v>
      </c>
      <c r="AI223" s="114">
        <v>0</v>
      </c>
      <c r="AJ223" s="114">
        <v>0</v>
      </c>
      <c r="AK223" s="114">
        <v>0</v>
      </c>
      <c r="AL223" s="114">
        <v>0</v>
      </c>
      <c r="AP223" s="110"/>
    </row>
    <row r="224" spans="1:42" x14ac:dyDescent="0.2">
      <c r="A224" s="127" t="s">
        <v>40</v>
      </c>
      <c r="B224" s="110" t="s">
        <v>34</v>
      </c>
      <c r="C224" s="110" t="s">
        <v>33</v>
      </c>
      <c r="D224" s="129" t="s">
        <v>153</v>
      </c>
      <c r="E224" s="109">
        <v>818</v>
      </c>
      <c r="F224" s="133" t="s">
        <v>153</v>
      </c>
      <c r="G224" s="132" t="s">
        <v>152</v>
      </c>
      <c r="H224" s="131" t="s">
        <v>151</v>
      </c>
      <c r="I224" s="130" t="s">
        <v>150</v>
      </c>
      <c r="J224" s="120" t="s">
        <v>36</v>
      </c>
      <c r="K224" s="110" t="s">
        <v>36</v>
      </c>
      <c r="L224" s="110" t="s">
        <v>36</v>
      </c>
      <c r="M224" s="110" t="s">
        <v>3653</v>
      </c>
      <c r="N224" s="110">
        <v>61</v>
      </c>
      <c r="O224" s="110" t="s">
        <v>3654</v>
      </c>
      <c r="P224" s="114">
        <v>0</v>
      </c>
      <c r="Q224" s="114">
        <v>0</v>
      </c>
      <c r="R224" s="114">
        <v>0</v>
      </c>
      <c r="S224" s="114">
        <v>0</v>
      </c>
      <c r="T224" s="114">
        <v>0</v>
      </c>
      <c r="U224" s="114">
        <v>0</v>
      </c>
      <c r="V224" s="114">
        <v>0</v>
      </c>
      <c r="W224" s="114">
        <v>0</v>
      </c>
      <c r="X224" s="114">
        <v>0</v>
      </c>
      <c r="Y224" s="114">
        <v>0</v>
      </c>
      <c r="Z224" s="114">
        <v>0</v>
      </c>
      <c r="AA224" s="114">
        <v>0</v>
      </c>
      <c r="AB224" s="114">
        <v>0</v>
      </c>
      <c r="AC224" s="114">
        <v>0</v>
      </c>
      <c r="AD224" s="114">
        <v>0</v>
      </c>
      <c r="AE224" s="114">
        <v>0</v>
      </c>
      <c r="AF224" s="114">
        <v>0</v>
      </c>
      <c r="AG224" s="114">
        <v>0</v>
      </c>
      <c r="AH224" s="114">
        <v>0</v>
      </c>
      <c r="AI224" s="114">
        <v>0</v>
      </c>
      <c r="AJ224" s="114">
        <v>0</v>
      </c>
      <c r="AK224" s="114">
        <v>0</v>
      </c>
      <c r="AL224" s="114">
        <v>0</v>
      </c>
      <c r="AP224" s="110"/>
    </row>
    <row r="225" spans="1:42" x14ac:dyDescent="0.2">
      <c r="A225" s="127" t="s">
        <v>40</v>
      </c>
      <c r="B225" s="110" t="s">
        <v>34</v>
      </c>
      <c r="C225" s="110" t="s">
        <v>33</v>
      </c>
      <c r="D225" s="129" t="s">
        <v>149</v>
      </c>
      <c r="E225" s="109">
        <v>866</v>
      </c>
      <c r="F225" s="133" t="s">
        <v>149</v>
      </c>
      <c r="G225" s="132" t="s">
        <v>148</v>
      </c>
      <c r="H225" s="131" t="s">
        <v>147</v>
      </c>
      <c r="I225" s="130" t="s">
        <v>146</v>
      </c>
      <c r="J225" s="120" t="s">
        <v>36</v>
      </c>
      <c r="K225" s="110" t="s">
        <v>36</v>
      </c>
      <c r="L225" s="110" t="s">
        <v>36</v>
      </c>
      <c r="M225" s="110" t="s">
        <v>3653</v>
      </c>
      <c r="N225" s="110">
        <v>61</v>
      </c>
      <c r="O225" s="110" t="s">
        <v>3654</v>
      </c>
      <c r="P225" s="114">
        <v>0</v>
      </c>
      <c r="Q225" s="114">
        <v>0</v>
      </c>
      <c r="R225" s="114">
        <v>0</v>
      </c>
      <c r="S225" s="114">
        <v>0</v>
      </c>
      <c r="T225" s="114">
        <v>0</v>
      </c>
      <c r="U225" s="114">
        <v>0</v>
      </c>
      <c r="V225" s="114">
        <v>0</v>
      </c>
      <c r="W225" s="114">
        <v>0</v>
      </c>
      <c r="X225" s="114">
        <v>0</v>
      </c>
      <c r="Y225" s="114">
        <v>0</v>
      </c>
      <c r="Z225" s="114">
        <v>0</v>
      </c>
      <c r="AA225" s="114">
        <v>0</v>
      </c>
      <c r="AB225" s="114">
        <v>0</v>
      </c>
      <c r="AC225" s="114">
        <v>0</v>
      </c>
      <c r="AD225" s="114">
        <v>0</v>
      </c>
      <c r="AE225" s="114">
        <v>0</v>
      </c>
      <c r="AF225" s="114">
        <v>0</v>
      </c>
      <c r="AG225" s="114">
        <v>0</v>
      </c>
      <c r="AH225" s="114">
        <v>0</v>
      </c>
      <c r="AI225" s="114">
        <v>0</v>
      </c>
      <c r="AJ225" s="114">
        <v>0</v>
      </c>
      <c r="AK225" s="114">
        <v>0</v>
      </c>
      <c r="AL225" s="114">
        <v>0</v>
      </c>
      <c r="AP225" s="110"/>
    </row>
    <row r="226" spans="1:42" x14ac:dyDescent="0.2">
      <c r="A226" s="127" t="s">
        <v>40</v>
      </c>
      <c r="B226" s="110" t="s">
        <v>34</v>
      </c>
      <c r="C226" s="110" t="s">
        <v>33</v>
      </c>
      <c r="D226" s="129" t="s">
        <v>145</v>
      </c>
      <c r="E226" s="109">
        <v>369</v>
      </c>
      <c r="F226" s="133" t="s">
        <v>145</v>
      </c>
      <c r="G226" s="132" t="s">
        <v>144</v>
      </c>
      <c r="H226" s="131" t="s">
        <v>143</v>
      </c>
      <c r="I226" s="130" t="s">
        <v>142</v>
      </c>
      <c r="J226" s="120" t="s">
        <v>36</v>
      </c>
      <c r="K226" s="110" t="s">
        <v>3657</v>
      </c>
      <c r="L226" s="110">
        <v>29</v>
      </c>
      <c r="M226" s="110" t="s">
        <v>3658</v>
      </c>
      <c r="N226" s="110">
        <v>419</v>
      </c>
      <c r="O226" s="110" t="s">
        <v>3659</v>
      </c>
      <c r="P226" s="114">
        <v>0</v>
      </c>
      <c r="Q226" s="114">
        <v>0</v>
      </c>
      <c r="R226" s="114">
        <v>0</v>
      </c>
      <c r="S226" s="114">
        <v>0</v>
      </c>
      <c r="T226" s="114">
        <v>0</v>
      </c>
      <c r="U226" s="114">
        <v>0</v>
      </c>
      <c r="V226" s="114">
        <v>0</v>
      </c>
      <c r="W226" s="114">
        <v>0</v>
      </c>
      <c r="X226" s="114">
        <v>0</v>
      </c>
      <c r="Y226" s="114">
        <v>0</v>
      </c>
      <c r="Z226" s="114">
        <v>0</v>
      </c>
      <c r="AA226" s="114">
        <v>0</v>
      </c>
      <c r="AB226" s="114">
        <v>0</v>
      </c>
      <c r="AC226" s="114">
        <v>0</v>
      </c>
      <c r="AD226" s="114">
        <v>0</v>
      </c>
      <c r="AE226" s="114">
        <v>0</v>
      </c>
      <c r="AF226" s="114">
        <v>0</v>
      </c>
      <c r="AG226" s="114">
        <v>0</v>
      </c>
      <c r="AH226" s="114">
        <v>0</v>
      </c>
      <c r="AI226" s="114">
        <v>0</v>
      </c>
      <c r="AJ226" s="114">
        <v>0</v>
      </c>
      <c r="AK226" s="114">
        <v>0</v>
      </c>
      <c r="AL226" s="114">
        <v>0</v>
      </c>
      <c r="AP226" s="110"/>
    </row>
    <row r="227" spans="1:42" x14ac:dyDescent="0.2">
      <c r="A227" s="127" t="s">
        <v>40</v>
      </c>
      <c r="B227" s="110" t="s">
        <v>34</v>
      </c>
      <c r="C227" s="110" t="s">
        <v>33</v>
      </c>
      <c r="D227" s="129" t="s">
        <v>141</v>
      </c>
      <c r="E227" s="109">
        <v>744</v>
      </c>
      <c r="F227" s="133" t="s">
        <v>141</v>
      </c>
      <c r="G227" s="132" t="s">
        <v>140</v>
      </c>
      <c r="H227" s="131" t="s">
        <v>139</v>
      </c>
      <c r="I227" s="130" t="s">
        <v>138</v>
      </c>
      <c r="J227" s="120" t="s">
        <v>36</v>
      </c>
      <c r="K227" s="110" t="s">
        <v>36</v>
      </c>
      <c r="L227" s="110" t="s">
        <v>36</v>
      </c>
      <c r="M227" s="110" t="s">
        <v>3651</v>
      </c>
      <c r="N227" s="110">
        <v>15</v>
      </c>
      <c r="O227" s="110" t="s">
        <v>3652</v>
      </c>
      <c r="P227" s="114">
        <v>0</v>
      </c>
      <c r="Q227" s="114">
        <v>0</v>
      </c>
      <c r="R227" s="114">
        <v>0</v>
      </c>
      <c r="S227" s="114">
        <v>0</v>
      </c>
      <c r="T227" s="114">
        <v>0</v>
      </c>
      <c r="U227" s="114">
        <v>0</v>
      </c>
      <c r="V227" s="114">
        <v>0</v>
      </c>
      <c r="W227" s="114">
        <v>0</v>
      </c>
      <c r="X227" s="114">
        <v>0</v>
      </c>
      <c r="Y227" s="114">
        <v>0</v>
      </c>
      <c r="Z227" s="114">
        <v>0</v>
      </c>
      <c r="AA227" s="114">
        <v>12.181723893805311</v>
      </c>
      <c r="AB227" s="114">
        <v>17.50828291354663</v>
      </c>
      <c r="AC227" s="114">
        <v>17.651485364193327</v>
      </c>
      <c r="AD227" s="114">
        <v>32.330857454050374</v>
      </c>
      <c r="AE227" s="114">
        <v>33.484424506466986</v>
      </c>
      <c r="AF227" s="114">
        <v>36.412012253233492</v>
      </c>
      <c r="AG227" s="114">
        <v>0</v>
      </c>
      <c r="AH227" s="114">
        <v>0</v>
      </c>
      <c r="AI227" s="114">
        <v>0</v>
      </c>
      <c r="AJ227" s="114">
        <v>0</v>
      </c>
      <c r="AK227" s="114">
        <v>0</v>
      </c>
      <c r="AL227" s="114">
        <v>0</v>
      </c>
      <c r="AP227" s="110"/>
    </row>
    <row r="228" spans="1:42" x14ac:dyDescent="0.2">
      <c r="A228" s="127" t="s">
        <v>40</v>
      </c>
      <c r="B228" s="110" t="s">
        <v>34</v>
      </c>
      <c r="C228" s="110" t="s">
        <v>33</v>
      </c>
      <c r="D228" s="129" t="s">
        <v>137</v>
      </c>
      <c r="E228" s="109">
        <v>186</v>
      </c>
      <c r="F228" s="133" t="s">
        <v>136</v>
      </c>
      <c r="G228" s="132" t="s">
        <v>135</v>
      </c>
      <c r="H228" s="131" t="s">
        <v>134</v>
      </c>
      <c r="I228" s="130" t="s">
        <v>133</v>
      </c>
      <c r="J228" s="120" t="s">
        <v>36</v>
      </c>
      <c r="K228" s="110" t="s">
        <v>36</v>
      </c>
      <c r="L228" s="110" t="s">
        <v>36</v>
      </c>
      <c r="M228" s="110" t="s">
        <v>3646</v>
      </c>
      <c r="N228" s="110">
        <v>145</v>
      </c>
      <c r="O228" s="110" t="s">
        <v>3647</v>
      </c>
      <c r="P228" s="114">
        <v>0</v>
      </c>
      <c r="Q228" s="114">
        <v>834</v>
      </c>
      <c r="R228" s="114">
        <v>1087</v>
      </c>
      <c r="S228" s="114">
        <v>1934</v>
      </c>
      <c r="T228" s="114">
        <v>2962</v>
      </c>
      <c r="U228" s="114">
        <v>2285</v>
      </c>
      <c r="V228" s="114">
        <v>2670</v>
      </c>
      <c r="W228" s="114">
        <v>85.491889993192657</v>
      </c>
      <c r="X228" s="114">
        <v>84.567310823689596</v>
      </c>
      <c r="Y228" s="114">
        <v>1.606556024506467</v>
      </c>
      <c r="Z228" s="114">
        <v>7.1237906058543228</v>
      </c>
      <c r="AA228" s="114">
        <v>144.03766698434308</v>
      </c>
      <c r="AB228" s="114">
        <v>254.2617946902655</v>
      </c>
      <c r="AC228" s="114">
        <v>152.61593083730429</v>
      </c>
      <c r="AD228" s="114">
        <v>145.08344452008171</v>
      </c>
      <c r="AE228" s="114">
        <v>276.92242096664398</v>
      </c>
      <c r="AF228" s="114">
        <v>227.70589979577943</v>
      </c>
      <c r="AG228" s="114">
        <v>907</v>
      </c>
      <c r="AH228" s="114">
        <v>934</v>
      </c>
      <c r="AI228" s="114">
        <v>376</v>
      </c>
      <c r="AJ228" s="114">
        <v>206</v>
      </c>
      <c r="AK228" s="114">
        <v>373</v>
      </c>
      <c r="AL228" s="114">
        <v>180</v>
      </c>
      <c r="AP228" s="110"/>
    </row>
    <row r="229" spans="1:42" x14ac:dyDescent="0.2">
      <c r="A229" s="127" t="s">
        <v>40</v>
      </c>
      <c r="B229" s="110" t="s">
        <v>34</v>
      </c>
      <c r="C229" s="110" t="s">
        <v>33</v>
      </c>
      <c r="D229" s="129" t="s">
        <v>132</v>
      </c>
      <c r="E229" s="109">
        <v>925</v>
      </c>
      <c r="F229" s="133" t="s">
        <v>132</v>
      </c>
      <c r="G229" s="132" t="s">
        <v>131</v>
      </c>
      <c r="H229" s="131" t="s">
        <v>130</v>
      </c>
      <c r="I229" s="130" t="s">
        <v>129</v>
      </c>
      <c r="J229" s="120" t="s">
        <v>36</v>
      </c>
      <c r="K229" s="110" t="s">
        <v>36</v>
      </c>
      <c r="L229" s="110" t="s">
        <v>36</v>
      </c>
      <c r="M229" s="110" t="s">
        <v>3673</v>
      </c>
      <c r="N229" s="110">
        <v>143</v>
      </c>
      <c r="O229" s="110" t="s">
        <v>3647</v>
      </c>
      <c r="P229" s="114">
        <v>0</v>
      </c>
      <c r="Q229" s="114">
        <v>0</v>
      </c>
      <c r="R229" s="114">
        <v>0</v>
      </c>
      <c r="S229" s="114">
        <v>0</v>
      </c>
      <c r="T229" s="114">
        <v>0</v>
      </c>
      <c r="U229" s="114">
        <v>0</v>
      </c>
      <c r="V229" s="114">
        <v>0</v>
      </c>
      <c r="W229" s="114">
        <v>0</v>
      </c>
      <c r="X229" s="114">
        <v>0</v>
      </c>
      <c r="Y229" s="114">
        <v>0</v>
      </c>
      <c r="Z229" s="114">
        <v>0</v>
      </c>
      <c r="AA229" s="114">
        <v>6.8547196732471072</v>
      </c>
      <c r="AB229" s="114">
        <v>8.9039534377127314</v>
      </c>
      <c r="AC229" s="114">
        <v>9.7467643294758357</v>
      </c>
      <c r="AD229" s="114">
        <v>10.294590333560246</v>
      </c>
      <c r="AE229" s="114">
        <v>15.362858270932607</v>
      </c>
      <c r="AF229" s="114">
        <v>19.776059360108921</v>
      </c>
      <c r="AG229" s="114">
        <v>0</v>
      </c>
      <c r="AH229" s="114">
        <v>0</v>
      </c>
      <c r="AI229" s="114">
        <v>0</v>
      </c>
      <c r="AJ229" s="114">
        <v>0</v>
      </c>
      <c r="AK229" s="114">
        <v>0</v>
      </c>
      <c r="AL229" s="114">
        <v>0</v>
      </c>
      <c r="AP229" s="110"/>
    </row>
    <row r="230" spans="1:42" x14ac:dyDescent="0.2">
      <c r="A230" s="127" t="s">
        <v>40</v>
      </c>
      <c r="B230" s="110" t="s">
        <v>34</v>
      </c>
      <c r="C230" s="110" t="s">
        <v>33</v>
      </c>
      <c r="D230" s="129" t="s">
        <v>128</v>
      </c>
      <c r="E230" s="109">
        <v>381</v>
      </c>
      <c r="F230" s="133" t="s">
        <v>128</v>
      </c>
      <c r="G230" s="132" t="s">
        <v>127</v>
      </c>
      <c r="H230" s="131" t="s">
        <v>126</v>
      </c>
      <c r="I230" s="130" t="s">
        <v>125</v>
      </c>
      <c r="J230" s="120" t="s">
        <v>36</v>
      </c>
      <c r="K230" s="110" t="s">
        <v>3657</v>
      </c>
      <c r="L230" s="110">
        <v>29</v>
      </c>
      <c r="M230" s="110" t="s">
        <v>3658</v>
      </c>
      <c r="N230" s="110">
        <v>419</v>
      </c>
      <c r="O230" s="110" t="s">
        <v>3659</v>
      </c>
      <c r="P230" s="114">
        <v>0</v>
      </c>
      <c r="Q230" s="114">
        <v>0</v>
      </c>
      <c r="R230" s="114">
        <v>0</v>
      </c>
      <c r="S230" s="114">
        <v>0</v>
      </c>
      <c r="T230" s="114">
        <v>0</v>
      </c>
      <c r="U230" s="114">
        <v>0</v>
      </c>
      <c r="V230" s="114">
        <v>0</v>
      </c>
      <c r="W230" s="114">
        <v>0</v>
      </c>
      <c r="X230" s="114">
        <v>0</v>
      </c>
      <c r="Y230" s="114">
        <v>0</v>
      </c>
      <c r="Z230" s="114">
        <v>0</v>
      </c>
      <c r="AA230" s="114">
        <v>0</v>
      </c>
      <c r="AB230" s="114">
        <v>0</v>
      </c>
      <c r="AC230" s="114">
        <v>0</v>
      </c>
      <c r="AD230" s="114">
        <v>0</v>
      </c>
      <c r="AE230" s="114">
        <v>0</v>
      </c>
      <c r="AF230" s="114">
        <v>0</v>
      </c>
      <c r="AG230" s="114">
        <v>0</v>
      </c>
      <c r="AH230" s="114">
        <v>0</v>
      </c>
      <c r="AI230" s="114">
        <v>0</v>
      </c>
      <c r="AJ230" s="114">
        <v>0</v>
      </c>
      <c r="AK230" s="114">
        <v>0</v>
      </c>
      <c r="AL230" s="114">
        <v>0</v>
      </c>
      <c r="AP230" s="110"/>
    </row>
    <row r="231" spans="1:42" x14ac:dyDescent="0.2">
      <c r="A231" s="127" t="s">
        <v>40</v>
      </c>
      <c r="B231" s="110" t="s">
        <v>34</v>
      </c>
      <c r="C231" s="110" t="s">
        <v>33</v>
      </c>
      <c r="D231" s="129" t="s">
        <v>124</v>
      </c>
      <c r="E231" s="109">
        <v>869</v>
      </c>
      <c r="F231" s="133" t="s">
        <v>124</v>
      </c>
      <c r="G231" s="132" t="s">
        <v>123</v>
      </c>
      <c r="H231" s="131" t="s">
        <v>122</v>
      </c>
      <c r="I231" s="130" t="s">
        <v>121</v>
      </c>
      <c r="J231" s="120" t="s">
        <v>36</v>
      </c>
      <c r="K231" s="110" t="s">
        <v>36</v>
      </c>
      <c r="L231" s="110" t="s">
        <v>36</v>
      </c>
      <c r="M231" s="110" t="s">
        <v>3653</v>
      </c>
      <c r="N231" s="110">
        <v>61</v>
      </c>
      <c r="O231" s="110" t="s">
        <v>3654</v>
      </c>
      <c r="P231" s="114">
        <v>0</v>
      </c>
      <c r="Q231" s="114">
        <v>0</v>
      </c>
      <c r="R231" s="114">
        <v>0</v>
      </c>
      <c r="S231" s="114">
        <v>0</v>
      </c>
      <c r="T231" s="114">
        <v>0</v>
      </c>
      <c r="U231" s="114">
        <v>0</v>
      </c>
      <c r="V231" s="114">
        <v>0</v>
      </c>
      <c r="W231" s="114">
        <v>0</v>
      </c>
      <c r="X231" s="114">
        <v>0</v>
      </c>
      <c r="Y231" s="114">
        <v>0</v>
      </c>
      <c r="Z231" s="114">
        <v>0</v>
      </c>
      <c r="AA231" s="114">
        <v>0</v>
      </c>
      <c r="AB231" s="114">
        <v>0</v>
      </c>
      <c r="AC231" s="114">
        <v>0</v>
      </c>
      <c r="AD231" s="114">
        <v>0</v>
      </c>
      <c r="AE231" s="114">
        <v>0</v>
      </c>
      <c r="AF231" s="114">
        <v>0</v>
      </c>
      <c r="AG231" s="114">
        <v>0</v>
      </c>
      <c r="AH231" s="114">
        <v>0</v>
      </c>
      <c r="AI231" s="114">
        <v>0</v>
      </c>
      <c r="AJ231" s="114">
        <v>0</v>
      </c>
      <c r="AK231" s="114">
        <v>0</v>
      </c>
      <c r="AL231" s="114">
        <v>0</v>
      </c>
      <c r="AP231" s="110"/>
    </row>
    <row r="232" spans="1:42" x14ac:dyDescent="0.2">
      <c r="A232" s="127" t="s">
        <v>40</v>
      </c>
      <c r="B232" s="110" t="s">
        <v>34</v>
      </c>
      <c r="C232" s="110" t="s">
        <v>33</v>
      </c>
      <c r="D232" s="129" t="s">
        <v>120</v>
      </c>
      <c r="E232" s="109">
        <v>746</v>
      </c>
      <c r="F232" s="133" t="s">
        <v>120</v>
      </c>
      <c r="G232" s="132" t="s">
        <v>119</v>
      </c>
      <c r="H232" s="131" t="s">
        <v>118</v>
      </c>
      <c r="I232" s="130" t="s">
        <v>117</v>
      </c>
      <c r="J232" s="120" t="s">
        <v>36</v>
      </c>
      <c r="K232" s="110" t="s">
        <v>3668</v>
      </c>
      <c r="L232" s="110">
        <v>14</v>
      </c>
      <c r="M232" s="110" t="s">
        <v>3656</v>
      </c>
      <c r="N232" s="110">
        <v>202</v>
      </c>
      <c r="O232" s="110" t="s">
        <v>3652</v>
      </c>
      <c r="P232" s="114">
        <v>0</v>
      </c>
      <c r="Q232" s="114">
        <v>0</v>
      </c>
      <c r="R232" s="114">
        <v>0</v>
      </c>
      <c r="S232" s="114">
        <v>0</v>
      </c>
      <c r="T232" s="114">
        <v>0</v>
      </c>
      <c r="U232" s="114">
        <v>0</v>
      </c>
      <c r="V232" s="114">
        <v>0</v>
      </c>
      <c r="W232" s="114">
        <v>0</v>
      </c>
      <c r="X232" s="114">
        <v>0</v>
      </c>
      <c r="Y232" s="114">
        <v>0</v>
      </c>
      <c r="Z232" s="114">
        <v>0</v>
      </c>
      <c r="AA232" s="114">
        <v>3.2640427501701836</v>
      </c>
      <c r="AB232" s="114">
        <v>3.8678510551395511</v>
      </c>
      <c r="AC232" s="114">
        <v>4.9796658951667796</v>
      </c>
      <c r="AD232" s="114">
        <v>3.5509900612661673</v>
      </c>
      <c r="AE232" s="114">
        <v>3.6290377127297484</v>
      </c>
      <c r="AF232" s="114">
        <v>4.1090921715452691</v>
      </c>
      <c r="AG232" s="114">
        <v>0</v>
      </c>
      <c r="AH232" s="114">
        <v>0</v>
      </c>
      <c r="AI232" s="114">
        <v>0</v>
      </c>
      <c r="AJ232" s="114">
        <v>0</v>
      </c>
      <c r="AK232" s="114">
        <v>0</v>
      </c>
      <c r="AL232" s="114">
        <v>0</v>
      </c>
      <c r="AP232" s="110"/>
    </row>
    <row r="233" spans="1:42" x14ac:dyDescent="0.2">
      <c r="A233" s="127" t="s">
        <v>40</v>
      </c>
      <c r="B233" s="110" t="s">
        <v>34</v>
      </c>
      <c r="C233" s="110" t="s">
        <v>33</v>
      </c>
      <c r="D233" s="129" t="s">
        <v>116</v>
      </c>
      <c r="E233" s="109">
        <v>926</v>
      </c>
      <c r="F233" s="133" t="s">
        <v>116</v>
      </c>
      <c r="G233" s="132" t="s">
        <v>115</v>
      </c>
      <c r="H233" s="131" t="s">
        <v>114</v>
      </c>
      <c r="I233" s="130" t="s">
        <v>113</v>
      </c>
      <c r="J233" s="120" t="s">
        <v>36</v>
      </c>
      <c r="K233" s="110" t="s">
        <v>36</v>
      </c>
      <c r="L233" s="110" t="s">
        <v>36</v>
      </c>
      <c r="M233" s="110" t="s">
        <v>3663</v>
      </c>
      <c r="N233" s="110">
        <v>151</v>
      </c>
      <c r="O233" s="110" t="s">
        <v>3650</v>
      </c>
      <c r="P233" s="114">
        <v>0</v>
      </c>
      <c r="Q233" s="114">
        <v>0</v>
      </c>
      <c r="R233" s="114">
        <v>0</v>
      </c>
      <c r="S233" s="114">
        <v>0</v>
      </c>
      <c r="T233" s="114">
        <v>0</v>
      </c>
      <c r="U233" s="114">
        <v>0</v>
      </c>
      <c r="V233" s="114">
        <v>0</v>
      </c>
      <c r="W233" s="114">
        <v>0</v>
      </c>
      <c r="X233" s="114">
        <v>0</v>
      </c>
      <c r="Y233" s="114">
        <v>0</v>
      </c>
      <c r="Z233" s="114">
        <v>0</v>
      </c>
      <c r="AA233" s="114">
        <v>22.40798230088496</v>
      </c>
      <c r="AB233" s="114">
        <v>61.54205609257999</v>
      </c>
      <c r="AC233" s="114">
        <v>84.182303880190616</v>
      </c>
      <c r="AD233" s="114">
        <v>80.571869843430903</v>
      </c>
      <c r="AE233" s="114">
        <v>60.317670524166097</v>
      </c>
      <c r="AF233" s="114">
        <v>63.420729748127982</v>
      </c>
      <c r="AG233" s="114">
        <v>0</v>
      </c>
      <c r="AH233" s="114">
        <v>0</v>
      </c>
      <c r="AI233" s="114">
        <v>0</v>
      </c>
      <c r="AJ233" s="114">
        <v>0</v>
      </c>
      <c r="AK233" s="114">
        <v>0</v>
      </c>
      <c r="AL233" s="114">
        <v>0</v>
      </c>
      <c r="AP233" s="110"/>
    </row>
    <row r="234" spans="1:42" ht="25.5" x14ac:dyDescent="0.2">
      <c r="A234" s="127" t="s">
        <v>40</v>
      </c>
      <c r="B234" s="110" t="s">
        <v>34</v>
      </c>
      <c r="C234" s="110" t="s">
        <v>33</v>
      </c>
      <c r="D234" s="129" t="s">
        <v>112</v>
      </c>
      <c r="E234" s="109">
        <v>112</v>
      </c>
      <c r="F234" s="133" t="s">
        <v>111</v>
      </c>
      <c r="G234" s="132" t="s">
        <v>110</v>
      </c>
      <c r="H234" s="131" t="s">
        <v>109</v>
      </c>
      <c r="I234" s="130" t="s">
        <v>108</v>
      </c>
      <c r="J234" s="120" t="s">
        <v>36</v>
      </c>
      <c r="K234" s="110" t="s">
        <v>36</v>
      </c>
      <c r="L234" s="110" t="s">
        <v>36</v>
      </c>
      <c r="M234" s="110" t="s">
        <v>3671</v>
      </c>
      <c r="N234" s="110">
        <v>154</v>
      </c>
      <c r="O234" s="110" t="s">
        <v>3650</v>
      </c>
      <c r="P234" s="114">
        <v>0</v>
      </c>
      <c r="Q234" s="114">
        <v>0</v>
      </c>
      <c r="R234" s="114">
        <v>0</v>
      </c>
      <c r="S234" s="114">
        <v>0</v>
      </c>
      <c r="T234" s="114">
        <v>0</v>
      </c>
      <c r="U234" s="114">
        <v>0</v>
      </c>
      <c r="V234" s="114">
        <v>0</v>
      </c>
      <c r="W234" s="114">
        <v>5832.6760898570465</v>
      </c>
      <c r="X234" s="114">
        <v>9256.2011812117089</v>
      </c>
      <c r="Y234" s="114">
        <v>8649.9257658270926</v>
      </c>
      <c r="Z234" s="114">
        <v>9551.0646820966649</v>
      </c>
      <c r="AA234" s="114">
        <v>11149.038512729749</v>
      </c>
      <c r="AB234" s="114">
        <v>11131.383740776038</v>
      </c>
      <c r="AC234" s="114">
        <v>12605.364796732472</v>
      </c>
      <c r="AD234" s="114">
        <v>15060.336883594282</v>
      </c>
      <c r="AE234" s="114">
        <v>15731.637760381213</v>
      </c>
      <c r="AF234" s="114">
        <v>19797.175904697076</v>
      </c>
      <c r="AG234" s="114">
        <v>8308.2213499999998</v>
      </c>
      <c r="AH234" s="114">
        <v>13221.093699999999</v>
      </c>
      <c r="AI234" s="114">
        <v>13853.679700000001</v>
      </c>
      <c r="AJ234" s="114">
        <v>5345.1859999999997</v>
      </c>
      <c r="AK234" s="114">
        <v>5294.3393999999998</v>
      </c>
      <c r="AL234" s="114">
        <v>5209.7556000000004</v>
      </c>
      <c r="AP234" s="110"/>
    </row>
    <row r="235" spans="1:42" x14ac:dyDescent="0.2">
      <c r="A235" s="127" t="s">
        <v>40</v>
      </c>
      <c r="B235" s="110" t="s">
        <v>34</v>
      </c>
      <c r="C235" s="110" t="s">
        <v>33</v>
      </c>
      <c r="D235" s="129" t="s">
        <v>107</v>
      </c>
      <c r="E235" s="109">
        <v>111</v>
      </c>
      <c r="F235" s="133" t="s">
        <v>106</v>
      </c>
      <c r="G235" s="132" t="s">
        <v>105</v>
      </c>
      <c r="H235" s="131" t="s">
        <v>104</v>
      </c>
      <c r="I235" s="130" t="s">
        <v>103</v>
      </c>
      <c r="J235" s="120" t="s">
        <v>36</v>
      </c>
      <c r="K235" s="110" t="s">
        <v>36</v>
      </c>
      <c r="L235" s="110" t="s">
        <v>36</v>
      </c>
      <c r="M235" s="110" t="s">
        <v>3666</v>
      </c>
      <c r="N235" s="110">
        <v>21</v>
      </c>
      <c r="O235" s="110" t="s">
        <v>3659</v>
      </c>
      <c r="P235" s="114">
        <v>0</v>
      </c>
      <c r="Q235" s="114">
        <v>0</v>
      </c>
      <c r="R235" s="114">
        <v>0</v>
      </c>
      <c r="S235" s="114">
        <v>0</v>
      </c>
      <c r="T235" s="114">
        <v>0</v>
      </c>
      <c r="U235" s="114">
        <v>0</v>
      </c>
      <c r="V235" s="114">
        <v>0</v>
      </c>
      <c r="W235" s="114">
        <v>1024.7176353982302</v>
      </c>
      <c r="X235" s="114">
        <v>2355.9361530292717</v>
      </c>
      <c r="Y235" s="114">
        <v>1988.4941110959837</v>
      </c>
      <c r="Z235" s="114">
        <v>1394.1470273655548</v>
      </c>
      <c r="AA235" s="114">
        <v>2699.2333767188566</v>
      </c>
      <c r="AB235" s="114">
        <v>3096.1167071477198</v>
      </c>
      <c r="AC235" s="114">
        <v>3165.1048255956434</v>
      </c>
      <c r="AD235" s="114">
        <v>4751.1965622872704</v>
      </c>
      <c r="AE235" s="114">
        <v>4883.1804707964602</v>
      </c>
      <c r="AF235" s="114">
        <v>5174.8661737236216</v>
      </c>
      <c r="AG235" s="114">
        <v>16881</v>
      </c>
      <c r="AH235" s="114">
        <v>18055</v>
      </c>
      <c r="AI235" s="114">
        <v>15741</v>
      </c>
      <c r="AJ235" s="114">
        <v>16054</v>
      </c>
      <c r="AK235" s="114">
        <v>15986</v>
      </c>
      <c r="AL235" s="114">
        <v>16862</v>
      </c>
      <c r="AP235" s="110"/>
    </row>
    <row r="236" spans="1:42" x14ac:dyDescent="0.2">
      <c r="A236" s="127" t="s">
        <v>40</v>
      </c>
      <c r="B236" s="110" t="s">
        <v>34</v>
      </c>
      <c r="C236" s="110" t="s">
        <v>33</v>
      </c>
      <c r="D236" s="129" t="s">
        <v>102</v>
      </c>
      <c r="E236" s="109">
        <v>373</v>
      </c>
      <c r="F236" s="133" t="s">
        <v>102</v>
      </c>
      <c r="G236" s="132" t="s">
        <v>101</v>
      </c>
      <c r="H236" s="131" t="s">
        <v>100</v>
      </c>
      <c r="I236" s="130" t="s">
        <v>99</v>
      </c>
      <c r="J236" s="120" t="s">
        <v>36</v>
      </c>
      <c r="K236" s="110" t="s">
        <v>3657</v>
      </c>
      <c r="L236" s="110">
        <v>29</v>
      </c>
      <c r="M236" s="110" t="s">
        <v>3658</v>
      </c>
      <c r="N236" s="110">
        <v>419</v>
      </c>
      <c r="O236" s="110" t="s">
        <v>3659</v>
      </c>
      <c r="P236" s="114">
        <v>0</v>
      </c>
      <c r="Q236" s="114">
        <v>0</v>
      </c>
      <c r="R236" s="114">
        <v>0</v>
      </c>
      <c r="S236" s="114">
        <v>0</v>
      </c>
      <c r="T236" s="114">
        <v>0</v>
      </c>
      <c r="U236" s="114">
        <v>0</v>
      </c>
      <c r="V236" s="114">
        <v>0</v>
      </c>
      <c r="W236" s="114">
        <v>0</v>
      </c>
      <c r="X236" s="114">
        <v>0</v>
      </c>
      <c r="Y236" s="114">
        <v>9.1477086453369658</v>
      </c>
      <c r="Z236" s="114">
        <v>84.968212117086452</v>
      </c>
      <c r="AA236" s="114">
        <v>50.123020013614706</v>
      </c>
      <c r="AB236" s="114">
        <v>102.9844255956433</v>
      </c>
      <c r="AC236" s="114">
        <v>109.69010565010211</v>
      </c>
      <c r="AD236" s="114">
        <v>44.179820013614709</v>
      </c>
      <c r="AE236" s="114">
        <v>56.535890537780809</v>
      </c>
      <c r="AF236" s="114">
        <v>44.740734377127296</v>
      </c>
      <c r="AG236" s="114">
        <v>0</v>
      </c>
      <c r="AH236" s="114">
        <v>0</v>
      </c>
      <c r="AI236" s="114">
        <v>0</v>
      </c>
      <c r="AJ236" s="114">
        <v>0</v>
      </c>
      <c r="AK236" s="114">
        <v>0</v>
      </c>
      <c r="AL236" s="114">
        <v>0</v>
      </c>
      <c r="AP236" s="110"/>
    </row>
    <row r="237" spans="1:42" x14ac:dyDescent="0.2">
      <c r="A237" s="127" t="s">
        <v>40</v>
      </c>
      <c r="B237" s="110" t="s">
        <v>34</v>
      </c>
      <c r="C237" s="110" t="s">
        <v>33</v>
      </c>
      <c r="D237" s="129" t="s">
        <v>98</v>
      </c>
      <c r="E237" s="109">
        <v>298</v>
      </c>
      <c r="F237" s="133" t="s">
        <v>98</v>
      </c>
      <c r="G237" s="132" t="s">
        <v>97</v>
      </c>
      <c r="H237" s="131" t="s">
        <v>96</v>
      </c>
      <c r="I237" s="130" t="s">
        <v>95</v>
      </c>
      <c r="J237" s="120" t="s">
        <v>36</v>
      </c>
      <c r="K237" s="110" t="s">
        <v>3660</v>
      </c>
      <c r="L237" s="110">
        <v>5</v>
      </c>
      <c r="M237" s="110" t="s">
        <v>3658</v>
      </c>
      <c r="N237" s="110">
        <v>419</v>
      </c>
      <c r="O237" s="110" t="s">
        <v>3659</v>
      </c>
      <c r="P237" s="114">
        <v>0</v>
      </c>
      <c r="Q237" s="114">
        <v>0</v>
      </c>
      <c r="R237" s="114">
        <v>0</v>
      </c>
      <c r="S237" s="114">
        <v>0</v>
      </c>
      <c r="T237" s="114">
        <v>0</v>
      </c>
      <c r="U237" s="114">
        <v>0</v>
      </c>
      <c r="V237" s="114">
        <v>0</v>
      </c>
      <c r="W237" s="114">
        <v>0</v>
      </c>
      <c r="X237" s="114">
        <v>0</v>
      </c>
      <c r="Y237" s="114">
        <v>0</v>
      </c>
      <c r="Z237" s="114">
        <v>0</v>
      </c>
      <c r="AA237" s="114">
        <v>0</v>
      </c>
      <c r="AB237" s="114">
        <v>0</v>
      </c>
      <c r="AC237" s="114">
        <v>1.1197974132062627</v>
      </c>
      <c r="AD237" s="114">
        <v>0.17018379850238258</v>
      </c>
      <c r="AE237" s="114">
        <v>0.66681170864533701</v>
      </c>
      <c r="AF237" s="114">
        <v>0.66681170864533701</v>
      </c>
      <c r="AG237" s="114">
        <v>0</v>
      </c>
      <c r="AH237" s="114">
        <v>0</v>
      </c>
      <c r="AI237" s="114">
        <v>0</v>
      </c>
      <c r="AJ237" s="114">
        <v>0</v>
      </c>
      <c r="AK237" s="114">
        <v>0</v>
      </c>
      <c r="AL237" s="114">
        <v>0</v>
      </c>
      <c r="AP237" s="110"/>
    </row>
    <row r="238" spans="1:42" ht="25.5" x14ac:dyDescent="0.2">
      <c r="A238" s="127" t="s">
        <v>40</v>
      </c>
      <c r="B238" s="110" t="s">
        <v>34</v>
      </c>
      <c r="C238" s="110" t="s">
        <v>33</v>
      </c>
      <c r="D238" s="129" t="s">
        <v>94</v>
      </c>
      <c r="E238" s="109">
        <v>374</v>
      </c>
      <c r="F238" s="133" t="s">
        <v>93</v>
      </c>
      <c r="G238" s="132" t="s">
        <v>92</v>
      </c>
      <c r="H238" s="131" t="s">
        <v>91</v>
      </c>
      <c r="I238" s="130" t="s">
        <v>90</v>
      </c>
      <c r="J238" s="120" t="s">
        <v>36</v>
      </c>
      <c r="K238" s="110" t="s">
        <v>36</v>
      </c>
      <c r="L238" s="110" t="s">
        <v>36</v>
      </c>
      <c r="M238" s="110" t="s">
        <v>2238</v>
      </c>
      <c r="N238" s="110">
        <v>57</v>
      </c>
      <c r="O238" s="110" t="s">
        <v>3654</v>
      </c>
      <c r="P238" s="114">
        <v>0</v>
      </c>
      <c r="Q238" s="114">
        <v>0</v>
      </c>
      <c r="R238" s="114">
        <v>0</v>
      </c>
      <c r="S238" s="114">
        <v>0</v>
      </c>
      <c r="T238" s="114">
        <v>0</v>
      </c>
      <c r="U238" s="114">
        <v>0</v>
      </c>
      <c r="V238" s="114">
        <v>0</v>
      </c>
      <c r="W238" s="114">
        <v>0</v>
      </c>
      <c r="X238" s="114">
        <v>0</v>
      </c>
      <c r="Y238" s="114">
        <v>0</v>
      </c>
      <c r="Z238" s="114">
        <v>0</v>
      </c>
      <c r="AA238" s="114">
        <v>0</v>
      </c>
      <c r="AB238" s="114">
        <v>0</v>
      </c>
      <c r="AC238" s="114">
        <v>0</v>
      </c>
      <c r="AD238" s="114">
        <v>0</v>
      </c>
      <c r="AE238" s="114">
        <v>0</v>
      </c>
      <c r="AF238" s="114">
        <v>0</v>
      </c>
      <c r="AG238" s="114">
        <v>0</v>
      </c>
      <c r="AH238" s="114">
        <v>0</v>
      </c>
      <c r="AI238" s="114">
        <v>0</v>
      </c>
      <c r="AJ238" s="114">
        <v>0</v>
      </c>
      <c r="AK238" s="114">
        <v>0</v>
      </c>
      <c r="AL238" s="114">
        <v>0</v>
      </c>
      <c r="AP238" s="110"/>
    </row>
    <row r="239" spans="1:42" x14ac:dyDescent="0.2">
      <c r="A239" s="127" t="s">
        <v>40</v>
      </c>
      <c r="B239" s="110" t="s">
        <v>34</v>
      </c>
      <c r="C239" s="110" t="s">
        <v>33</v>
      </c>
      <c r="D239" s="129" t="s">
        <v>89</v>
      </c>
      <c r="E239" s="109">
        <v>927</v>
      </c>
      <c r="F239" s="133" t="s">
        <v>88</v>
      </c>
      <c r="G239" s="132" t="s">
        <v>87</v>
      </c>
      <c r="H239" s="131" t="s">
        <v>86</v>
      </c>
      <c r="I239" s="130" t="s">
        <v>85</v>
      </c>
      <c r="J239" s="120" t="s">
        <v>36</v>
      </c>
      <c r="K239" s="110" t="s">
        <v>36</v>
      </c>
      <c r="L239" s="110" t="s">
        <v>36</v>
      </c>
      <c r="M239" s="110" t="s">
        <v>3673</v>
      </c>
      <c r="N239" s="110">
        <v>143</v>
      </c>
      <c r="O239" s="110" t="s">
        <v>3647</v>
      </c>
      <c r="P239" s="114">
        <v>0</v>
      </c>
      <c r="Q239" s="114">
        <v>0</v>
      </c>
      <c r="R239" s="114">
        <v>0</v>
      </c>
      <c r="S239" s="114">
        <v>0</v>
      </c>
      <c r="T239" s="114">
        <v>0</v>
      </c>
      <c r="U239" s="114">
        <v>0</v>
      </c>
      <c r="V239" s="114">
        <v>0</v>
      </c>
      <c r="W239" s="114">
        <v>0</v>
      </c>
      <c r="X239" s="114">
        <v>0</v>
      </c>
      <c r="Y239" s="114">
        <v>0</v>
      </c>
      <c r="Z239" s="114">
        <v>0</v>
      </c>
      <c r="AA239" s="114">
        <v>17.549308373042884</v>
      </c>
      <c r="AB239" s="114">
        <v>23.824667392784207</v>
      </c>
      <c r="AC239" s="114">
        <v>37.425795234853638</v>
      </c>
      <c r="AD239" s="114">
        <v>37.032340912185163</v>
      </c>
      <c r="AE239" s="114">
        <v>52.611840707964603</v>
      </c>
      <c r="AF239" s="114">
        <v>57.115933560245068</v>
      </c>
      <c r="AG239" s="114">
        <v>0</v>
      </c>
      <c r="AH239" s="114">
        <v>0</v>
      </c>
      <c r="AI239" s="114">
        <v>0</v>
      </c>
      <c r="AJ239" s="114">
        <v>0</v>
      </c>
      <c r="AK239" s="114">
        <v>0</v>
      </c>
      <c r="AL239" s="114">
        <v>0</v>
      </c>
      <c r="AP239" s="110"/>
    </row>
    <row r="240" spans="1:42" x14ac:dyDescent="0.2">
      <c r="A240" s="127" t="s">
        <v>40</v>
      </c>
      <c r="B240" s="110" t="s">
        <v>34</v>
      </c>
      <c r="C240" s="110" t="s">
        <v>33</v>
      </c>
      <c r="D240" s="129" t="s">
        <v>84</v>
      </c>
      <c r="E240" s="109">
        <v>846</v>
      </c>
      <c r="F240" s="133" t="s">
        <v>84</v>
      </c>
      <c r="G240" s="132" t="s">
        <v>83</v>
      </c>
      <c r="H240" s="131" t="s">
        <v>82</v>
      </c>
      <c r="I240" s="130" t="s">
        <v>81</v>
      </c>
      <c r="J240" s="120" t="s">
        <v>36</v>
      </c>
      <c r="K240" s="110" t="s">
        <v>36</v>
      </c>
      <c r="L240" s="110" t="s">
        <v>36</v>
      </c>
      <c r="M240" s="110" t="s">
        <v>3672</v>
      </c>
      <c r="N240" s="110">
        <v>54</v>
      </c>
      <c r="O240" s="110" t="s">
        <v>3654</v>
      </c>
      <c r="P240" s="114">
        <v>0</v>
      </c>
      <c r="Q240" s="114">
        <v>0</v>
      </c>
      <c r="R240" s="114">
        <v>0</v>
      </c>
      <c r="S240" s="114">
        <v>0</v>
      </c>
      <c r="T240" s="114">
        <v>0</v>
      </c>
      <c r="U240" s="114">
        <v>0</v>
      </c>
      <c r="V240" s="114">
        <v>0</v>
      </c>
      <c r="W240" s="114">
        <v>0</v>
      </c>
      <c r="X240" s="114">
        <v>0</v>
      </c>
      <c r="Y240" s="114">
        <v>0</v>
      </c>
      <c r="Z240" s="114">
        <v>0</v>
      </c>
      <c r="AA240" s="114">
        <v>0</v>
      </c>
      <c r="AB240" s="114">
        <v>0</v>
      </c>
      <c r="AC240" s="114">
        <v>0</v>
      </c>
      <c r="AD240" s="114">
        <v>0</v>
      </c>
      <c r="AE240" s="114">
        <v>0</v>
      </c>
      <c r="AF240" s="114">
        <v>0</v>
      </c>
      <c r="AG240" s="114">
        <v>0</v>
      </c>
      <c r="AH240" s="114">
        <v>0</v>
      </c>
      <c r="AI240" s="114">
        <v>0</v>
      </c>
      <c r="AJ240" s="114">
        <v>0</v>
      </c>
      <c r="AK240" s="114">
        <v>0</v>
      </c>
      <c r="AL240" s="114">
        <v>0</v>
      </c>
      <c r="AP240" s="110"/>
    </row>
    <row r="241" spans="1:42" ht="25.5" x14ac:dyDescent="0.2">
      <c r="A241" s="127" t="s">
        <v>40</v>
      </c>
      <c r="B241" s="110" t="s">
        <v>34</v>
      </c>
      <c r="C241" s="110" t="s">
        <v>33</v>
      </c>
      <c r="D241" s="129" t="s">
        <v>80</v>
      </c>
      <c r="E241" s="109">
        <v>299</v>
      </c>
      <c r="F241" s="133" t="s">
        <v>79</v>
      </c>
      <c r="G241" s="132" t="s">
        <v>78</v>
      </c>
      <c r="H241" s="131" t="s">
        <v>77</v>
      </c>
      <c r="I241" s="130" t="s">
        <v>76</v>
      </c>
      <c r="J241" s="120" t="s">
        <v>36</v>
      </c>
      <c r="K241" s="110" t="s">
        <v>3660</v>
      </c>
      <c r="L241" s="110">
        <v>5</v>
      </c>
      <c r="M241" s="110" t="s">
        <v>3658</v>
      </c>
      <c r="N241" s="110">
        <v>419</v>
      </c>
      <c r="O241" s="110" t="s">
        <v>3659</v>
      </c>
      <c r="P241" s="114">
        <v>0</v>
      </c>
      <c r="Q241" s="114">
        <v>0</v>
      </c>
      <c r="R241" s="114">
        <v>0</v>
      </c>
      <c r="S241" s="114">
        <v>0</v>
      </c>
      <c r="T241" s="114">
        <v>0</v>
      </c>
      <c r="U241" s="114">
        <v>0</v>
      </c>
      <c r="V241" s="114">
        <v>0</v>
      </c>
      <c r="W241" s="114">
        <v>0</v>
      </c>
      <c r="X241" s="114">
        <v>0</v>
      </c>
      <c r="Y241" s="114">
        <v>0</v>
      </c>
      <c r="Z241" s="114">
        <v>0</v>
      </c>
      <c r="AA241" s="114">
        <v>0.59337345132743369</v>
      </c>
      <c r="AB241" s="114">
        <v>1.0728106194690266</v>
      </c>
      <c r="AC241" s="114">
        <v>1.7419400953029274</v>
      </c>
      <c r="AD241" s="114">
        <v>1.4468819605173586</v>
      </c>
      <c r="AE241" s="114">
        <v>1.557145813478557</v>
      </c>
      <c r="AF241" s="114">
        <v>2.0847362831858409</v>
      </c>
      <c r="AG241" s="114">
        <v>0</v>
      </c>
      <c r="AH241" s="114">
        <v>0</v>
      </c>
      <c r="AI241" s="114">
        <v>0</v>
      </c>
      <c r="AJ241" s="114">
        <v>0</v>
      </c>
      <c r="AK241" s="114">
        <v>0</v>
      </c>
      <c r="AL241" s="114">
        <v>0</v>
      </c>
      <c r="AP241" s="110"/>
    </row>
    <row r="242" spans="1:42" x14ac:dyDescent="0.2">
      <c r="A242" s="127" t="s">
        <v>40</v>
      </c>
      <c r="B242" s="110" t="s">
        <v>34</v>
      </c>
      <c r="C242" s="110" t="s">
        <v>33</v>
      </c>
      <c r="D242" s="129" t="s">
        <v>75</v>
      </c>
      <c r="E242" s="109">
        <v>582</v>
      </c>
      <c r="F242" s="133" t="s">
        <v>74</v>
      </c>
      <c r="G242" s="132" t="s">
        <v>73</v>
      </c>
      <c r="H242" s="131" t="s">
        <v>72</v>
      </c>
      <c r="I242" s="130" t="s">
        <v>71</v>
      </c>
      <c r="J242" s="120" t="s">
        <v>36</v>
      </c>
      <c r="K242" s="110" t="s">
        <v>36</v>
      </c>
      <c r="L242" s="110" t="s">
        <v>36</v>
      </c>
      <c r="M242" s="110" t="s">
        <v>3669</v>
      </c>
      <c r="N242" s="110">
        <v>35</v>
      </c>
      <c r="O242" s="110" t="s">
        <v>3647</v>
      </c>
      <c r="P242" s="114">
        <v>0</v>
      </c>
      <c r="Q242" s="114">
        <v>0</v>
      </c>
      <c r="R242" s="114">
        <v>0</v>
      </c>
      <c r="S242" s="114">
        <v>0</v>
      </c>
      <c r="T242" s="114">
        <v>0</v>
      </c>
      <c r="U242" s="114">
        <v>0</v>
      </c>
      <c r="V242" s="114">
        <v>0</v>
      </c>
      <c r="W242" s="114">
        <v>0</v>
      </c>
      <c r="X242" s="114">
        <v>0</v>
      </c>
      <c r="Y242" s="114">
        <v>0</v>
      </c>
      <c r="Z242" s="114">
        <v>0</v>
      </c>
      <c r="AA242" s="114">
        <v>0.26948944860449286</v>
      </c>
      <c r="AB242" s="114">
        <v>0.26946221919673252</v>
      </c>
      <c r="AC242" s="114">
        <v>0.23474472430224644</v>
      </c>
      <c r="AD242" s="114">
        <v>0.64814349897889723</v>
      </c>
      <c r="AE242" s="114">
        <v>1.4508288631722261</v>
      </c>
      <c r="AF242" s="114">
        <v>11.729611164057182</v>
      </c>
      <c r="AG242" s="114">
        <v>0</v>
      </c>
      <c r="AH242" s="114">
        <v>0</v>
      </c>
      <c r="AI242" s="114">
        <v>0</v>
      </c>
      <c r="AJ242" s="114">
        <v>0</v>
      </c>
      <c r="AK242" s="114">
        <v>0</v>
      </c>
      <c r="AL242" s="114">
        <v>0</v>
      </c>
      <c r="AP242" s="110"/>
    </row>
    <row r="243" spans="1:42" x14ac:dyDescent="0.2">
      <c r="A243" s="127" t="s">
        <v>40</v>
      </c>
      <c r="B243" s="110" t="s">
        <v>34</v>
      </c>
      <c r="C243" s="110" t="s">
        <v>33</v>
      </c>
      <c r="D243" s="129" t="s">
        <v>70</v>
      </c>
      <c r="E243" s="109">
        <v>857</v>
      </c>
      <c r="F243" s="133" t="s">
        <v>70</v>
      </c>
      <c r="G243" s="132" t="s">
        <v>69</v>
      </c>
      <c r="H243" s="131" t="s">
        <v>68</v>
      </c>
      <c r="I243" s="130" t="s">
        <v>67</v>
      </c>
      <c r="J243" s="120" t="s">
        <v>36</v>
      </c>
      <c r="K243" s="110" t="s">
        <v>36</v>
      </c>
      <c r="L243" s="110" t="s">
        <v>36</v>
      </c>
      <c r="M243" s="110" t="s">
        <v>3653</v>
      </c>
      <c r="N243" s="110">
        <v>61</v>
      </c>
      <c r="O243" s="110" t="s">
        <v>3654</v>
      </c>
      <c r="P243" s="114">
        <v>0</v>
      </c>
      <c r="Q243" s="114">
        <v>0</v>
      </c>
      <c r="R243" s="114">
        <v>0</v>
      </c>
      <c r="S243" s="114">
        <v>0</v>
      </c>
      <c r="T243" s="114">
        <v>0</v>
      </c>
      <c r="U243" s="114">
        <v>0</v>
      </c>
      <c r="V243" s="114">
        <v>0</v>
      </c>
      <c r="W243" s="114">
        <v>0</v>
      </c>
      <c r="X243" s="114">
        <v>0</v>
      </c>
      <c r="Y243" s="114">
        <v>0</v>
      </c>
      <c r="Z243" s="114">
        <v>0</v>
      </c>
      <c r="AA243" s="114">
        <v>0</v>
      </c>
      <c r="AB243" s="114">
        <v>0</v>
      </c>
      <c r="AC243" s="114">
        <v>0</v>
      </c>
      <c r="AD243" s="114">
        <v>0</v>
      </c>
      <c r="AE243" s="114">
        <v>0</v>
      </c>
      <c r="AF243" s="114">
        <v>0</v>
      </c>
      <c r="AG243" s="114">
        <v>0</v>
      </c>
      <c r="AH243" s="114">
        <v>0</v>
      </c>
      <c r="AI243" s="114">
        <v>0</v>
      </c>
      <c r="AJ243" s="114">
        <v>0</v>
      </c>
      <c r="AK243" s="114">
        <v>0</v>
      </c>
      <c r="AL243" s="114">
        <v>0</v>
      </c>
      <c r="AP243" s="110"/>
    </row>
    <row r="244" spans="1:42" x14ac:dyDescent="0.2">
      <c r="A244" s="127" t="s">
        <v>40</v>
      </c>
      <c r="B244" s="110" t="s">
        <v>34</v>
      </c>
      <c r="C244" s="110" t="s">
        <v>33</v>
      </c>
      <c r="D244" s="129" t="s">
        <v>66</v>
      </c>
      <c r="E244" s="109">
        <v>487</v>
      </c>
      <c r="F244" s="133" t="s">
        <v>65</v>
      </c>
      <c r="G244" s="132" t="s">
        <v>64</v>
      </c>
      <c r="H244" s="131" t="s">
        <v>63</v>
      </c>
      <c r="I244" s="130" t="s">
        <v>62</v>
      </c>
      <c r="J244" s="120" t="s">
        <v>36</v>
      </c>
      <c r="K244" s="110" t="s">
        <v>36</v>
      </c>
      <c r="L244" s="110" t="s">
        <v>36</v>
      </c>
      <c r="M244" s="110" t="s">
        <v>3646</v>
      </c>
      <c r="N244" s="110">
        <v>145</v>
      </c>
      <c r="O244" s="110" t="s">
        <v>3647</v>
      </c>
      <c r="P244" s="114">
        <v>0</v>
      </c>
      <c r="Q244" s="114">
        <v>0</v>
      </c>
      <c r="R244" s="114">
        <v>0</v>
      </c>
      <c r="S244" s="114">
        <v>0</v>
      </c>
      <c r="T244" s="114">
        <v>0</v>
      </c>
      <c r="U244" s="114">
        <v>0</v>
      </c>
      <c r="V244" s="114">
        <v>0</v>
      </c>
      <c r="W244" s="114">
        <v>0</v>
      </c>
      <c r="X244" s="114">
        <v>0</v>
      </c>
      <c r="Y244" s="114">
        <v>5.1735874744724306</v>
      </c>
      <c r="Z244" s="114">
        <v>7.3519400953029272</v>
      </c>
      <c r="AA244" s="114">
        <v>23.520228727025188</v>
      </c>
      <c r="AB244" s="114">
        <v>22.703627773995919</v>
      </c>
      <c r="AC244" s="114">
        <v>42.035269707283867</v>
      </c>
      <c r="AD244" s="114">
        <v>61.336117903335598</v>
      </c>
      <c r="AE244" s="114">
        <v>55.074530973451331</v>
      </c>
      <c r="AF244" s="114">
        <v>80.176494213750857</v>
      </c>
      <c r="AG244" s="114">
        <v>0</v>
      </c>
      <c r="AH244" s="114">
        <v>0</v>
      </c>
      <c r="AI244" s="114">
        <v>0</v>
      </c>
      <c r="AJ244" s="114">
        <v>0</v>
      </c>
      <c r="AK244" s="114">
        <v>0</v>
      </c>
      <c r="AL244" s="114">
        <v>0</v>
      </c>
      <c r="AP244" s="110"/>
    </row>
    <row r="245" spans="1:42" x14ac:dyDescent="0.2">
      <c r="A245" s="127" t="s">
        <v>40</v>
      </c>
      <c r="B245" s="110" t="s">
        <v>34</v>
      </c>
      <c r="C245" s="110" t="s">
        <v>33</v>
      </c>
      <c r="D245" s="129" t="s">
        <v>61</v>
      </c>
      <c r="E245" s="109">
        <v>793</v>
      </c>
      <c r="F245" s="133" t="s">
        <v>61</v>
      </c>
      <c r="G245" s="132" t="s">
        <v>60</v>
      </c>
      <c r="H245" s="131" t="s">
        <v>59</v>
      </c>
      <c r="I245" s="130" t="s">
        <v>58</v>
      </c>
      <c r="J245" s="120" t="s">
        <v>36</v>
      </c>
      <c r="K245" s="110" t="s">
        <v>36</v>
      </c>
      <c r="L245" s="110" t="s">
        <v>36</v>
      </c>
      <c r="M245" s="110" t="s">
        <v>3651</v>
      </c>
      <c r="N245" s="110">
        <v>15</v>
      </c>
      <c r="O245" s="110" t="s">
        <v>3652</v>
      </c>
      <c r="P245" s="114">
        <v>0</v>
      </c>
      <c r="Q245" s="114">
        <v>0</v>
      </c>
      <c r="R245" s="114">
        <v>0</v>
      </c>
      <c r="S245" s="114">
        <v>0</v>
      </c>
      <c r="T245" s="114">
        <v>0</v>
      </c>
      <c r="U245" s="114">
        <v>0</v>
      </c>
      <c r="V245" s="114">
        <v>0</v>
      </c>
      <c r="W245" s="114">
        <v>0</v>
      </c>
      <c r="X245" s="114">
        <v>0</v>
      </c>
      <c r="Y245" s="114">
        <v>0</v>
      </c>
      <c r="Z245" s="114">
        <v>0</v>
      </c>
      <c r="AA245" s="114">
        <v>0</v>
      </c>
      <c r="AB245" s="114">
        <v>0</v>
      </c>
      <c r="AC245" s="114">
        <v>0</v>
      </c>
      <c r="AD245" s="114">
        <v>0</v>
      </c>
      <c r="AE245" s="114">
        <v>0</v>
      </c>
      <c r="AF245" s="114">
        <v>0</v>
      </c>
      <c r="AG245" s="114">
        <v>0</v>
      </c>
      <c r="AH245" s="114">
        <v>0</v>
      </c>
      <c r="AI245" s="114">
        <v>0</v>
      </c>
      <c r="AJ245" s="114">
        <v>0</v>
      </c>
      <c r="AK245" s="114">
        <v>0</v>
      </c>
      <c r="AL245" s="114">
        <v>0</v>
      </c>
      <c r="AP245" s="110"/>
    </row>
    <row r="246" spans="1:42" x14ac:dyDescent="0.2">
      <c r="A246" s="127" t="s">
        <v>40</v>
      </c>
      <c r="B246" s="110" t="s">
        <v>34</v>
      </c>
      <c r="C246" s="110" t="s">
        <v>33</v>
      </c>
      <c r="D246" s="129" t="s">
        <v>57</v>
      </c>
      <c r="E246" s="109">
        <v>474</v>
      </c>
      <c r="F246" s="133" t="s">
        <v>56</v>
      </c>
      <c r="G246" s="132" t="s">
        <v>55</v>
      </c>
      <c r="H246" s="131" t="s">
        <v>54</v>
      </c>
      <c r="I246" s="130" t="s">
        <v>53</v>
      </c>
      <c r="J246" s="120" t="s">
        <v>36</v>
      </c>
      <c r="K246" s="110" t="s">
        <v>36</v>
      </c>
      <c r="L246" s="110" t="s">
        <v>36</v>
      </c>
      <c r="M246" s="110" t="s">
        <v>3646</v>
      </c>
      <c r="N246" s="110">
        <v>145</v>
      </c>
      <c r="O246" s="110" t="s">
        <v>3647</v>
      </c>
      <c r="P246" s="114">
        <v>0</v>
      </c>
      <c r="Q246" s="114">
        <v>0</v>
      </c>
      <c r="R246" s="114">
        <v>0</v>
      </c>
      <c r="S246" s="114">
        <v>0</v>
      </c>
      <c r="T246" s="114">
        <v>0</v>
      </c>
      <c r="U246" s="114">
        <v>0</v>
      </c>
      <c r="V246" s="114">
        <v>0</v>
      </c>
      <c r="W246" s="114">
        <v>0</v>
      </c>
      <c r="X246" s="114">
        <v>0</v>
      </c>
      <c r="Y246" s="114">
        <v>0</v>
      </c>
      <c r="Z246" s="114">
        <v>0.81688223281143646</v>
      </c>
      <c r="AA246" s="114">
        <v>63.489379986385302</v>
      </c>
      <c r="AB246" s="114">
        <v>87.835315180394829</v>
      </c>
      <c r="AC246" s="114">
        <v>110.73936174268209</v>
      </c>
      <c r="AD246" s="114">
        <v>105.12064479237577</v>
      </c>
      <c r="AE246" s="114">
        <v>115.59107392784207</v>
      </c>
      <c r="AF246" s="114">
        <v>122.15995371000682</v>
      </c>
      <c r="AG246" s="114">
        <v>0</v>
      </c>
      <c r="AH246" s="114">
        <v>0</v>
      </c>
      <c r="AI246" s="114">
        <v>0</v>
      </c>
      <c r="AJ246" s="114">
        <v>0</v>
      </c>
      <c r="AK246" s="114">
        <v>0</v>
      </c>
      <c r="AL246" s="114">
        <v>0</v>
      </c>
      <c r="AP246" s="110"/>
    </row>
    <row r="247" spans="1:42" x14ac:dyDescent="0.2">
      <c r="A247" s="127" t="s">
        <v>40</v>
      </c>
      <c r="B247" s="110" t="s">
        <v>34</v>
      </c>
      <c r="C247" s="110" t="s">
        <v>33</v>
      </c>
      <c r="D247" s="129" t="s">
        <v>52</v>
      </c>
      <c r="E247" s="109">
        <v>754</v>
      </c>
      <c r="F247" s="133" t="s">
        <v>52</v>
      </c>
      <c r="G247" s="132" t="s">
        <v>51</v>
      </c>
      <c r="H247" s="131" t="s">
        <v>50</v>
      </c>
      <c r="I247" s="130" t="s">
        <v>49</v>
      </c>
      <c r="J247" s="120" t="s">
        <v>36</v>
      </c>
      <c r="K247" s="110" t="s">
        <v>3668</v>
      </c>
      <c r="L247" s="110">
        <v>14</v>
      </c>
      <c r="M247" s="110" t="s">
        <v>3656</v>
      </c>
      <c r="N247" s="110">
        <v>202</v>
      </c>
      <c r="O247" s="110" t="s">
        <v>3652</v>
      </c>
      <c r="P247" s="114">
        <v>0</v>
      </c>
      <c r="Q247" s="114">
        <v>0</v>
      </c>
      <c r="R247" s="114">
        <v>0</v>
      </c>
      <c r="S247" s="114">
        <v>0</v>
      </c>
      <c r="T247" s="114">
        <v>0</v>
      </c>
      <c r="U247" s="114">
        <v>0</v>
      </c>
      <c r="V247" s="114">
        <v>0</v>
      </c>
      <c r="W247" s="114">
        <v>0</v>
      </c>
      <c r="X247" s="114">
        <v>0</v>
      </c>
      <c r="Y247" s="114">
        <v>0</v>
      </c>
      <c r="Z247" s="114">
        <v>0.31777045609257998</v>
      </c>
      <c r="AA247" s="114">
        <v>11.580739006126619</v>
      </c>
      <c r="AB247" s="114">
        <v>16.158235534377127</v>
      </c>
      <c r="AC247" s="114">
        <v>16.110932607215794</v>
      </c>
      <c r="AD247" s="114">
        <v>16.540433764465622</v>
      </c>
      <c r="AE247" s="114">
        <v>17.548950306330838</v>
      </c>
      <c r="AF247" s="114">
        <v>18.363520217835262</v>
      </c>
      <c r="AG247" s="114">
        <v>246.84998019999998</v>
      </c>
      <c r="AH247" s="114">
        <v>244.3588336</v>
      </c>
      <c r="AI247" s="114">
        <v>11.562859119999999</v>
      </c>
      <c r="AJ247" s="114">
        <v>1.7851071350000001</v>
      </c>
      <c r="AK247" s="114">
        <v>8.4550440020000011</v>
      </c>
      <c r="AL247" s="114">
        <v>27.502076410000001</v>
      </c>
      <c r="AP247" s="110"/>
    </row>
    <row r="248" spans="1:42" x14ac:dyDescent="0.2">
      <c r="A248" s="127" t="s">
        <v>40</v>
      </c>
      <c r="B248" s="110" t="s">
        <v>34</v>
      </c>
      <c r="C248" s="110" t="s">
        <v>33</v>
      </c>
      <c r="D248" s="129" t="s">
        <v>48</v>
      </c>
      <c r="E248" s="109">
        <v>698</v>
      </c>
      <c r="F248" s="133" t="s">
        <v>48</v>
      </c>
      <c r="G248" s="132" t="s">
        <v>47</v>
      </c>
      <c r="H248" s="131" t="s">
        <v>46</v>
      </c>
      <c r="I248" s="130" t="s">
        <v>45</v>
      </c>
      <c r="J248" s="120" t="s">
        <v>36</v>
      </c>
      <c r="K248" s="110" t="s">
        <v>3668</v>
      </c>
      <c r="L248" s="110">
        <v>14</v>
      </c>
      <c r="M248" s="110" t="s">
        <v>3656</v>
      </c>
      <c r="N248" s="110">
        <v>202</v>
      </c>
      <c r="O248" s="110" t="s">
        <v>3652</v>
      </c>
      <c r="P248" s="114">
        <v>0</v>
      </c>
      <c r="Q248" s="114">
        <v>0</v>
      </c>
      <c r="R248" s="114">
        <v>0</v>
      </c>
      <c r="S248" s="114">
        <v>0</v>
      </c>
      <c r="T248" s="114">
        <v>0</v>
      </c>
      <c r="U248" s="114">
        <v>0</v>
      </c>
      <c r="V248" s="114">
        <v>0</v>
      </c>
      <c r="W248" s="114">
        <v>0</v>
      </c>
      <c r="X248" s="114">
        <v>0</v>
      </c>
      <c r="Y248" s="114">
        <v>0</v>
      </c>
      <c r="Z248" s="114">
        <v>0</v>
      </c>
      <c r="AA248" s="114">
        <v>2.8760119809394147</v>
      </c>
      <c r="AB248" s="114">
        <v>4.148236623553438</v>
      </c>
      <c r="AC248" s="114">
        <v>4.4053394145677336</v>
      </c>
      <c r="AD248" s="114">
        <v>3.9539844792375769</v>
      </c>
      <c r="AE248" s="114">
        <v>4.0153051055139546</v>
      </c>
      <c r="AF248" s="114">
        <v>4.251520217835262</v>
      </c>
      <c r="AG248" s="114">
        <v>0</v>
      </c>
      <c r="AH248" s="114">
        <v>0</v>
      </c>
      <c r="AI248" s="114">
        <v>0</v>
      </c>
      <c r="AJ248" s="114">
        <v>0</v>
      </c>
      <c r="AK248" s="114">
        <v>0</v>
      </c>
      <c r="AL248" s="114">
        <v>0</v>
      </c>
      <c r="AP248" s="110"/>
    </row>
    <row r="249" spans="1:42" ht="15.75" x14ac:dyDescent="0.25">
      <c r="A249" s="127" t="s">
        <v>40</v>
      </c>
      <c r="B249" s="110" t="s">
        <v>34</v>
      </c>
      <c r="C249" s="110" t="s">
        <v>33</v>
      </c>
      <c r="D249" s="129" t="s">
        <v>44</v>
      </c>
      <c r="E249" s="109">
        <v>983</v>
      </c>
      <c r="F249" s="109" t="s">
        <v>44</v>
      </c>
      <c r="G249" s="128" t="s">
        <v>43</v>
      </c>
      <c r="H249" s="122" t="s">
        <v>42</v>
      </c>
      <c r="I249" s="121" t="s">
        <v>41</v>
      </c>
      <c r="J249" s="120" t="s">
        <v>36</v>
      </c>
      <c r="M249" s="110"/>
      <c r="N249" s="110"/>
      <c r="O249" s="109" t="s">
        <v>35</v>
      </c>
      <c r="P249" s="114">
        <v>1069.19</v>
      </c>
      <c r="Q249" s="114">
        <v>0</v>
      </c>
      <c r="R249" s="114">
        <v>0</v>
      </c>
      <c r="S249" s="114">
        <v>2213.2567436738518</v>
      </c>
      <c r="T249" s="114">
        <v>9930.1323574844737</v>
      </c>
      <c r="U249" s="114">
        <v>20836.235606843577</v>
      </c>
      <c r="V249" s="114">
        <v>31490.564644420196</v>
      </c>
      <c r="W249" s="114">
        <v>28159.476773859773</v>
      </c>
      <c r="X249" s="114">
        <v>22983.019827365548</v>
      </c>
      <c r="Y249" s="114">
        <v>25509.129704288625</v>
      </c>
      <c r="Z249" s="114">
        <v>29625.061331245757</v>
      </c>
      <c r="AA249" s="114">
        <v>8801.9465007488398</v>
      </c>
      <c r="AB249" s="114">
        <v>9600.9186175629293</v>
      </c>
      <c r="AC249" s="114">
        <v>9861.4874804628489</v>
      </c>
      <c r="AD249" s="114">
        <v>10930.317286317193</v>
      </c>
      <c r="AE249" s="114">
        <v>10288.679423553447</v>
      </c>
      <c r="AF249" s="114">
        <v>12138.279886453311</v>
      </c>
      <c r="AG249" s="114">
        <v>-110531.66504101164</v>
      </c>
      <c r="AH249" s="114">
        <v>-110963.30314341659</v>
      </c>
      <c r="AI249" s="527">
        <v>-335176.79167886067</v>
      </c>
      <c r="AJ249" s="114">
        <v>-53432.021859749919</v>
      </c>
      <c r="AK249" s="114">
        <v>-36771.583517611929</v>
      </c>
      <c r="AL249" s="114">
        <v>-16790.353562691511</v>
      </c>
    </row>
    <row r="250" spans="1:42" x14ac:dyDescent="0.2">
      <c r="A250" s="127" t="s">
        <v>40</v>
      </c>
      <c r="B250" s="110" t="s">
        <v>34</v>
      </c>
      <c r="C250" s="110" t="s">
        <v>33</v>
      </c>
      <c r="D250" s="126" t="s">
        <v>35</v>
      </c>
      <c r="E250" s="109">
        <v>1</v>
      </c>
      <c r="F250" s="109" t="s">
        <v>35</v>
      </c>
      <c r="G250" s="123" t="s">
        <v>39</v>
      </c>
      <c r="H250" s="122" t="s">
        <v>38</v>
      </c>
      <c r="I250" s="121" t="s">
        <v>37</v>
      </c>
      <c r="J250" s="120" t="s">
        <v>36</v>
      </c>
      <c r="M250" s="110"/>
      <c r="N250" s="110"/>
      <c r="O250" s="109" t="s">
        <v>35</v>
      </c>
      <c r="P250" s="125">
        <v>1069</v>
      </c>
      <c r="Q250" s="125">
        <v>2553.0748291867149</v>
      </c>
      <c r="R250" s="125">
        <v>3656.4250078874097</v>
      </c>
      <c r="S250" s="125">
        <v>6604</v>
      </c>
      <c r="T250" s="125">
        <v>16608</v>
      </c>
      <c r="U250" s="125">
        <v>27508</v>
      </c>
      <c r="V250" s="125">
        <v>40314</v>
      </c>
      <c r="W250" s="125">
        <v>48841.388699795782</v>
      </c>
      <c r="X250" s="125">
        <v>53900.884955752212</v>
      </c>
      <c r="Y250" s="125">
        <v>55034.445200816888</v>
      </c>
      <c r="Z250" s="125">
        <v>63825.459496255957</v>
      </c>
      <c r="AA250" s="125">
        <v>70972.63444520082</v>
      </c>
      <c r="AB250" s="125">
        <v>80521.987746766506</v>
      </c>
      <c r="AC250" s="125">
        <v>90274.744724302247</v>
      </c>
      <c r="AD250" s="125">
        <v>101350.85091899251</v>
      </c>
      <c r="AE250" s="125">
        <v>109893.53301565691</v>
      </c>
      <c r="AF250" s="125">
        <v>118972.90673927842</v>
      </c>
      <c r="AG250" s="125">
        <v>158200.36959637102</v>
      </c>
      <c r="AH250" s="125">
        <v>168578.58607016271</v>
      </c>
      <c r="AI250" s="125">
        <v>186441.07756097277</v>
      </c>
      <c r="AJ250" s="125">
        <v>206291.31581829066</v>
      </c>
      <c r="AK250" s="125">
        <v>226958.43630842</v>
      </c>
      <c r="AL250" s="125">
        <v>249695.43630842</v>
      </c>
    </row>
    <row r="251" spans="1:42" x14ac:dyDescent="0.2">
      <c r="B251" s="110"/>
      <c r="C251" s="110"/>
      <c r="J251" s="111">
        <v>0</v>
      </c>
      <c r="M251" s="110"/>
      <c r="N251" s="110"/>
      <c r="O251" s="110"/>
      <c r="P251" s="118">
        <f>ROUND(P250-SUM(P3:P249),0)</f>
        <v>0</v>
      </c>
      <c r="Q251" s="118">
        <f t="shared" ref="Q251:AK251" si="0">Q250-SUM(Q3:Q249)</f>
        <v>0</v>
      </c>
      <c r="R251" s="118">
        <f t="shared" si="0"/>
        <v>0</v>
      </c>
      <c r="S251" s="118">
        <f t="shared" si="0"/>
        <v>0</v>
      </c>
      <c r="T251" s="118">
        <f t="shared" si="0"/>
        <v>0</v>
      </c>
      <c r="U251" s="118">
        <f t="shared" si="0"/>
        <v>0</v>
      </c>
      <c r="V251" s="118">
        <f t="shared" si="0"/>
        <v>0</v>
      </c>
      <c r="W251" s="118">
        <f t="shared" si="0"/>
        <v>0</v>
      </c>
      <c r="X251" s="118">
        <f t="shared" si="0"/>
        <v>0</v>
      </c>
      <c r="Y251" s="118">
        <f t="shared" si="0"/>
        <v>0</v>
      </c>
      <c r="Z251" s="118">
        <f t="shared" si="0"/>
        <v>0</v>
      </c>
      <c r="AA251" s="118">
        <f t="shared" si="0"/>
        <v>0</v>
      </c>
      <c r="AB251" s="118">
        <f t="shared" si="0"/>
        <v>0</v>
      </c>
      <c r="AC251" s="118">
        <f t="shared" si="0"/>
        <v>0</v>
      </c>
      <c r="AD251" s="118">
        <f t="shared" si="0"/>
        <v>0</v>
      </c>
      <c r="AE251" s="118">
        <f t="shared" si="0"/>
        <v>0</v>
      </c>
      <c r="AF251" s="118">
        <f t="shared" si="0"/>
        <v>0</v>
      </c>
      <c r="AG251" s="118">
        <f t="shared" si="0"/>
        <v>0</v>
      </c>
      <c r="AH251" s="118">
        <f t="shared" si="0"/>
        <v>0</v>
      </c>
      <c r="AI251" s="118">
        <f t="shared" si="0"/>
        <v>0</v>
      </c>
      <c r="AJ251" s="118">
        <f t="shared" si="0"/>
        <v>0</v>
      </c>
      <c r="AK251" s="118">
        <f t="shared" si="0"/>
        <v>0</v>
      </c>
      <c r="AL251" s="118">
        <f t="shared" ref="AL251" si="1">AL250-SUM(AL3:AL249)</f>
        <v>0</v>
      </c>
      <c r="AP251" s="110"/>
    </row>
    <row r="252" spans="1:42" x14ac:dyDescent="0.2">
      <c r="B252" s="110"/>
      <c r="C252" s="110"/>
      <c r="D252" s="124"/>
      <c r="G252" s="123"/>
      <c r="H252" s="122"/>
      <c r="I252" s="121"/>
      <c r="J252" s="120"/>
      <c r="M252" s="110"/>
      <c r="N252" s="110"/>
      <c r="P252" s="506"/>
      <c r="Q252" s="197"/>
      <c r="R252" s="197"/>
      <c r="S252" s="506"/>
      <c r="T252" s="506"/>
      <c r="U252" s="506"/>
      <c r="V252" s="506"/>
      <c r="W252" s="506"/>
      <c r="X252" s="506"/>
      <c r="Y252" s="506"/>
      <c r="Z252" s="506"/>
      <c r="AA252" s="506"/>
      <c r="AB252" s="506"/>
      <c r="AC252" s="506"/>
      <c r="AD252" s="506"/>
      <c r="AE252" s="506"/>
      <c r="AF252" s="506"/>
      <c r="AG252" s="197"/>
      <c r="AH252" s="197"/>
      <c r="AI252" s="506"/>
      <c r="AJ252" s="506"/>
      <c r="AK252" s="506"/>
      <c r="AL252" s="506"/>
    </row>
    <row r="253" spans="1:42" x14ac:dyDescent="0.2">
      <c r="P253" s="197"/>
      <c r="Q253" s="197"/>
      <c r="R253" s="197"/>
      <c r="S253" s="197"/>
      <c r="T253" s="197"/>
      <c r="U253" s="197"/>
      <c r="V253" s="197"/>
      <c r="W253" s="197"/>
      <c r="X253" s="197"/>
      <c r="Y253" s="197"/>
      <c r="Z253" s="197"/>
      <c r="AA253" s="197"/>
      <c r="AB253" s="197"/>
      <c r="AC253" s="197"/>
      <c r="AD253" s="197"/>
      <c r="AE253" s="197"/>
      <c r="AF253" s="197"/>
      <c r="AG253" s="197"/>
      <c r="AH253" s="197"/>
      <c r="AI253" s="506"/>
      <c r="AJ253" s="506"/>
      <c r="AK253" s="506"/>
      <c r="AL253" s="506"/>
    </row>
    <row r="255" spans="1:42" x14ac:dyDescent="0.2">
      <c r="F255" s="116" t="s">
        <v>32</v>
      </c>
      <c r="G255" s="116"/>
      <c r="H255" s="116"/>
      <c r="I255" s="116"/>
      <c r="J255" s="115" t="s">
        <v>31</v>
      </c>
      <c r="Y255" s="114">
        <f t="shared" ref="Y255:AL255" si="2">SUMIF($J$3:$J$249,$J255,Y$3:Y$249)</f>
        <v>2625.983950170184</v>
      </c>
      <c r="Z255" s="114">
        <f t="shared" si="2"/>
        <v>4214.9494709326082</v>
      </c>
      <c r="AA255" s="114">
        <f t="shared" si="2"/>
        <v>10036.937301021104</v>
      </c>
      <c r="AB255" s="114">
        <f t="shared" si="2"/>
        <v>11220.458957658268</v>
      </c>
      <c r="AC255" s="114">
        <f t="shared" si="2"/>
        <v>15643.850035670523</v>
      </c>
      <c r="AD255" s="114">
        <f t="shared" si="2"/>
        <v>18494.994130701154</v>
      </c>
      <c r="AE255" s="114">
        <f t="shared" si="2"/>
        <v>19984.946579169504</v>
      </c>
      <c r="AF255" s="114">
        <f t="shared" si="2"/>
        <v>18270.714983253922</v>
      </c>
      <c r="AG255" s="114">
        <f t="shared" si="2"/>
        <v>188483.40446383681</v>
      </c>
      <c r="AH255" s="114">
        <f t="shared" si="2"/>
        <v>194409.71868719804</v>
      </c>
      <c r="AI255" s="114">
        <f t="shared" si="2"/>
        <v>438023.72531337693</v>
      </c>
      <c r="AJ255" s="114">
        <f t="shared" si="2"/>
        <v>186526.28615543371</v>
      </c>
      <c r="AK255" s="114">
        <f t="shared" si="2"/>
        <v>177128.40972235298</v>
      </c>
      <c r="AL255" s="114">
        <f t="shared" si="2"/>
        <v>181921.14442153604</v>
      </c>
    </row>
    <row r="256" spans="1:42" x14ac:dyDescent="0.2">
      <c r="F256" s="113" t="s">
        <v>30</v>
      </c>
      <c r="Z256" s="114">
        <f t="shared" ref="Z256:AL256" si="3">Z255-Y255</f>
        <v>1588.9655207624241</v>
      </c>
      <c r="AA256" s="114">
        <f t="shared" si="3"/>
        <v>5821.9878300884957</v>
      </c>
      <c r="AB256" s="114">
        <f t="shared" si="3"/>
        <v>1183.5216566371637</v>
      </c>
      <c r="AC256" s="114">
        <f t="shared" si="3"/>
        <v>4423.3910780122551</v>
      </c>
      <c r="AD256" s="114">
        <f t="shared" si="3"/>
        <v>2851.1440950306314</v>
      </c>
      <c r="AE256" s="114">
        <f t="shared" si="3"/>
        <v>1489.9524484683498</v>
      </c>
      <c r="AF256" s="114">
        <f t="shared" si="3"/>
        <v>-1714.2315959155821</v>
      </c>
      <c r="AG256" s="114">
        <f t="shared" si="3"/>
        <v>170212.68948058289</v>
      </c>
      <c r="AH256" s="114">
        <f t="shared" si="3"/>
        <v>5926.3142233612307</v>
      </c>
      <c r="AI256" s="114">
        <f t="shared" si="3"/>
        <v>243614.00662617889</v>
      </c>
      <c r="AJ256" s="114">
        <f t="shared" si="3"/>
        <v>-251497.43915794321</v>
      </c>
      <c r="AK256" s="114">
        <f t="shared" si="3"/>
        <v>-9397.8764330807317</v>
      </c>
      <c r="AL256" s="114">
        <f t="shared" si="3"/>
        <v>4792.7346991830564</v>
      </c>
    </row>
    <row r="257" spans="6:38" x14ac:dyDescent="0.2">
      <c r="F257" s="112" t="s">
        <v>29</v>
      </c>
      <c r="Z257" s="114">
        <f t="shared" ref="Z257:AL257" si="4">Z255-Y255</f>
        <v>1588.9655207624241</v>
      </c>
      <c r="AA257" s="114">
        <f t="shared" si="4"/>
        <v>5821.9878300884957</v>
      </c>
      <c r="AB257" s="114">
        <f t="shared" si="4"/>
        <v>1183.5216566371637</v>
      </c>
      <c r="AC257" s="114">
        <f t="shared" si="4"/>
        <v>4423.3910780122551</v>
      </c>
      <c r="AD257" s="114">
        <f t="shared" si="4"/>
        <v>2851.1440950306314</v>
      </c>
      <c r="AE257" s="114">
        <f t="shared" si="4"/>
        <v>1489.9524484683498</v>
      </c>
      <c r="AF257" s="114">
        <f t="shared" si="4"/>
        <v>-1714.2315959155821</v>
      </c>
      <c r="AG257" s="114">
        <f t="shared" si="4"/>
        <v>170212.68948058289</v>
      </c>
      <c r="AH257" s="114">
        <f t="shared" si="4"/>
        <v>5926.3142233612307</v>
      </c>
      <c r="AI257" s="114">
        <f t="shared" si="4"/>
        <v>243614.00662617889</v>
      </c>
      <c r="AJ257" s="114">
        <f t="shared" si="4"/>
        <v>-251497.43915794321</v>
      </c>
      <c r="AK257" s="114">
        <f t="shared" si="4"/>
        <v>-9397.8764330807317</v>
      </c>
      <c r="AL257" s="114">
        <f t="shared" si="4"/>
        <v>4792.7346991830564</v>
      </c>
    </row>
    <row r="258" spans="6:38" x14ac:dyDescent="0.2">
      <c r="F258" s="112" t="s">
        <v>28</v>
      </c>
      <c r="Z258" s="114">
        <f t="shared" ref="Z258:AL258" si="5">Z255/Z261*Y261-Y255</f>
        <v>1445.8924754142322</v>
      </c>
      <c r="AA258" s="114">
        <f t="shared" si="5"/>
        <v>6606.1939775414248</v>
      </c>
      <c r="AB258" s="114">
        <f t="shared" si="5"/>
        <v>1550.3393503607458</v>
      </c>
      <c r="AC258" s="114">
        <f t="shared" si="5"/>
        <v>4121.0429077002973</v>
      </c>
      <c r="AD258" s="114">
        <f t="shared" si="5"/>
        <v>2050.5124152373901</v>
      </c>
      <c r="AE258" s="114">
        <f t="shared" si="5"/>
        <v>4205.9694038780945</v>
      </c>
      <c r="AF258" s="114">
        <f t="shared" si="5"/>
        <v>390.24866393565389</v>
      </c>
      <c r="AG258" s="114">
        <f t="shared" si="5"/>
        <v>176399.50837295433</v>
      </c>
      <c r="AH258" s="114">
        <f t="shared" si="5"/>
        <v>-17610.991832989297</v>
      </c>
      <c r="AI258" s="114">
        <f t="shared" si="5"/>
        <v>264386.66014977393</v>
      </c>
      <c r="AJ258" s="114">
        <f t="shared" si="5"/>
        <v>-247911.03379835858</v>
      </c>
      <c r="AK258" s="114">
        <f t="shared" si="5"/>
        <v>-24366.67774365691</v>
      </c>
      <c r="AL258" s="114">
        <f t="shared" si="5"/>
        <v>4792.7346991830564</v>
      </c>
    </row>
    <row r="259" spans="6:38" x14ac:dyDescent="0.2">
      <c r="F259" s="113" t="s">
        <v>27</v>
      </c>
    </row>
    <row r="260" spans="6:38" x14ac:dyDescent="0.2">
      <c r="F260" s="112" t="s">
        <v>26</v>
      </c>
      <c r="P260" s="109">
        <v>1.0658000000000001</v>
      </c>
      <c r="Q260" s="109">
        <v>0.92359999999999998</v>
      </c>
      <c r="R260" s="109">
        <v>0.89559999999999995</v>
      </c>
      <c r="S260" s="109">
        <v>0.9456</v>
      </c>
      <c r="T260" s="109">
        <v>1.1312</v>
      </c>
      <c r="U260" s="109">
        <v>1.2439</v>
      </c>
      <c r="V260" s="109">
        <v>1.2441</v>
      </c>
      <c r="W260" s="109">
        <v>1.2556</v>
      </c>
      <c r="X260" s="109">
        <v>1.3705000000000001</v>
      </c>
      <c r="Y260" s="109">
        <v>1.4708000000000001</v>
      </c>
      <c r="Z260" s="109">
        <v>1.3948</v>
      </c>
      <c r="AA260" s="109">
        <v>1.3257000000000001</v>
      </c>
      <c r="AB260" s="109">
        <v>1.3919999999999999</v>
      </c>
      <c r="AC260" s="109">
        <v>1.2847999999999999</v>
      </c>
      <c r="AD260" s="109">
        <v>1.3281000000000001</v>
      </c>
      <c r="AE260" s="109">
        <v>1.3285</v>
      </c>
      <c r="AF260" s="109">
        <v>1.1094999999999999</v>
      </c>
      <c r="AG260" s="109">
        <v>1.1069</v>
      </c>
      <c r="AH260" s="109">
        <v>1.1296999999999999</v>
      </c>
      <c r="AI260" s="109">
        <v>1.181</v>
      </c>
      <c r="AJ260" s="109">
        <v>1.1194999999999999</v>
      </c>
      <c r="AK260" s="109">
        <v>1.1422000000000001</v>
      </c>
      <c r="AL260" s="109">
        <v>1.1422000000000001</v>
      </c>
    </row>
    <row r="261" spans="6:38" x14ac:dyDescent="0.2">
      <c r="F261" s="112" t="s">
        <v>25</v>
      </c>
      <c r="P261" s="109">
        <v>1.0045999999999999</v>
      </c>
      <c r="Q261" s="109">
        <v>0.93049999999999999</v>
      </c>
      <c r="R261" s="109">
        <v>0.88129999999999997</v>
      </c>
      <c r="S261" s="109">
        <v>1.0487</v>
      </c>
      <c r="T261" s="109">
        <v>1.2629999999999999</v>
      </c>
      <c r="U261" s="109">
        <v>1.3621000000000001</v>
      </c>
      <c r="V261" s="109">
        <v>1.1797</v>
      </c>
      <c r="W261" s="109">
        <v>1.3169999999999999</v>
      </c>
      <c r="X261" s="109">
        <v>1.4721</v>
      </c>
      <c r="Y261" s="109">
        <v>1.3916999999999999</v>
      </c>
      <c r="Z261" s="109">
        <v>1.4406000000000001</v>
      </c>
      <c r="AA261" s="109">
        <v>1.3362000000000001</v>
      </c>
      <c r="AB261" s="109">
        <v>1.2939000000000001</v>
      </c>
      <c r="AC261" s="109">
        <v>1.3193999999999999</v>
      </c>
      <c r="AD261" s="109">
        <v>1.3791</v>
      </c>
      <c r="AE261" s="109">
        <v>1.2141</v>
      </c>
      <c r="AF261" s="109">
        <v>1.0887</v>
      </c>
      <c r="AG261" s="109">
        <v>1.0541</v>
      </c>
      <c r="AH261" s="109">
        <v>1.1993</v>
      </c>
      <c r="AI261" s="109">
        <v>1.145</v>
      </c>
      <c r="AJ261" s="109">
        <v>1.1234</v>
      </c>
      <c r="AK261" s="109">
        <v>1.2271000000000001</v>
      </c>
      <c r="AL261" s="109">
        <v>1.2271000000000001</v>
      </c>
    </row>
  </sheetData>
  <pageMargins left="0.7" right="0.7" top="0.75" bottom="0.75" header="0.3" footer="0.3"/>
  <pageSetup orientation="portrait" verticalDpi="0"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sheetPr>
  <dimension ref="A1:AL261"/>
  <sheetViews>
    <sheetView topLeftCell="D1" workbookViewId="0">
      <pane xSplit="12" ySplit="2" topLeftCell="AB3" activePane="bottomRight" state="frozen"/>
      <selection activeCell="AO27" sqref="AO27"/>
      <selection pane="topRight" activeCell="AO27" sqref="AO27"/>
      <selection pane="bottomLeft" activeCell="AO27" sqref="AO27"/>
      <selection pane="bottomRight" activeCell="AL250" sqref="AL3:AL250"/>
    </sheetView>
  </sheetViews>
  <sheetFormatPr defaultColWidth="8.85546875" defaultRowHeight="12.75" x14ac:dyDescent="0.2"/>
  <cols>
    <col min="1" max="1" width="19.5703125" style="109" customWidth="1"/>
    <col min="2" max="2" width="10.85546875" style="109" customWidth="1"/>
    <col min="3" max="3" width="18.5703125" style="109" customWidth="1"/>
    <col min="4" max="4" width="45.28515625" style="109" customWidth="1"/>
    <col min="5" max="5" width="10.28515625" style="109" customWidth="1"/>
    <col min="6" max="6" width="28.5703125" style="109" customWidth="1"/>
    <col min="7" max="7" width="9" style="109" bestFit="1" customWidth="1"/>
    <col min="8" max="9" width="7.85546875" style="109" bestFit="1" customWidth="1"/>
    <col min="10" max="10" width="7.85546875" style="111" customWidth="1"/>
    <col min="11" max="11" width="23.85546875" style="110" customWidth="1"/>
    <col min="12" max="12" width="7.42578125" style="110" customWidth="1"/>
    <col min="13" max="13" width="27.7109375" style="109" customWidth="1"/>
    <col min="14" max="15" width="8.85546875" style="109" customWidth="1"/>
    <col min="16" max="25" width="8.85546875" style="109"/>
    <col min="26" max="26" width="8.85546875" style="109" customWidth="1"/>
    <col min="27" max="35" width="8.85546875" style="109"/>
    <col min="36" max="36" width="9.42578125" style="109" customWidth="1"/>
    <col min="37" max="37" width="10.28515625" style="109" bestFit="1" customWidth="1"/>
    <col min="38" max="16384" width="8.85546875" style="109"/>
  </cols>
  <sheetData>
    <row r="1" spans="1:38" x14ac:dyDescent="0.2">
      <c r="A1" s="185" t="s">
        <v>1120</v>
      </c>
      <c r="B1" s="185" t="s">
        <v>1107</v>
      </c>
      <c r="C1" s="185" t="s">
        <v>1106</v>
      </c>
      <c r="D1" s="201" t="s">
        <v>1119</v>
      </c>
      <c r="E1" s="200" t="s">
        <v>1118</v>
      </c>
      <c r="F1" s="185" t="s">
        <v>1117</v>
      </c>
      <c r="G1" s="185" t="s">
        <v>1116</v>
      </c>
      <c r="H1" s="185" t="s">
        <v>1115</v>
      </c>
      <c r="I1" s="185" t="s">
        <v>1114</v>
      </c>
      <c r="J1" s="185" t="s">
        <v>1113</v>
      </c>
      <c r="K1" s="185" t="s">
        <v>1112</v>
      </c>
      <c r="L1" s="185" t="s">
        <v>1111</v>
      </c>
      <c r="M1" s="185" t="s">
        <v>1110</v>
      </c>
      <c r="N1" s="185" t="s">
        <v>1109</v>
      </c>
      <c r="O1" s="185" t="s">
        <v>1108</v>
      </c>
      <c r="P1" s="185">
        <v>2000</v>
      </c>
      <c r="Q1" s="185">
        <v>2001</v>
      </c>
      <c r="R1" s="185">
        <v>2002</v>
      </c>
      <c r="S1" s="185">
        <v>2003</v>
      </c>
      <c r="T1" s="185">
        <v>2004</v>
      </c>
      <c r="U1" s="185">
        <v>2005</v>
      </c>
      <c r="V1" s="185">
        <v>2006</v>
      </c>
      <c r="W1" s="185">
        <v>2007</v>
      </c>
      <c r="X1" s="185">
        <v>2008</v>
      </c>
      <c r="Y1" s="185">
        <v>2009</v>
      </c>
      <c r="Z1" s="185">
        <v>2010</v>
      </c>
      <c r="AA1" s="185">
        <v>2011</v>
      </c>
      <c r="AB1" s="185">
        <v>2012</v>
      </c>
      <c r="AC1" s="185">
        <v>2013</v>
      </c>
      <c r="AD1" s="185">
        <v>2014</v>
      </c>
      <c r="AE1" s="185">
        <v>2015</v>
      </c>
      <c r="AF1" s="185">
        <v>2016</v>
      </c>
      <c r="AG1" s="185">
        <v>2017</v>
      </c>
      <c r="AH1" s="185">
        <v>2018</v>
      </c>
      <c r="AI1" s="185">
        <v>2019</v>
      </c>
      <c r="AJ1" s="185">
        <v>2020</v>
      </c>
      <c r="AK1" s="185">
        <v>2021</v>
      </c>
      <c r="AL1" s="185">
        <v>2022</v>
      </c>
    </row>
    <row r="2" spans="1:38" x14ac:dyDescent="0.2">
      <c r="A2" s="190"/>
      <c r="B2" s="189"/>
      <c r="C2" s="189"/>
      <c r="D2" s="192"/>
      <c r="E2" s="191"/>
      <c r="F2" s="190"/>
      <c r="G2" s="190"/>
      <c r="H2" s="190"/>
      <c r="I2" s="190"/>
      <c r="J2" s="190"/>
      <c r="K2" s="189"/>
      <c r="L2" s="189"/>
      <c r="M2" s="189"/>
      <c r="N2" s="189"/>
      <c r="O2" s="189"/>
      <c r="P2" s="187" t="s">
        <v>1105</v>
      </c>
      <c r="Q2" s="187" t="s">
        <v>1105</v>
      </c>
      <c r="R2" s="187" t="s">
        <v>1105</v>
      </c>
      <c r="S2" s="187" t="s">
        <v>1105</v>
      </c>
      <c r="T2" s="187" t="s">
        <v>1105</v>
      </c>
      <c r="U2" s="187" t="s">
        <v>1105</v>
      </c>
      <c r="V2" s="187" t="s">
        <v>1105</v>
      </c>
      <c r="W2" s="187" t="s">
        <v>1105</v>
      </c>
      <c r="X2" s="187" t="s">
        <v>1105</v>
      </c>
      <c r="Y2" s="185" t="s">
        <v>1103</v>
      </c>
      <c r="Z2" s="185" t="s">
        <v>1103</v>
      </c>
      <c r="AA2" s="185" t="s">
        <v>1103</v>
      </c>
      <c r="AB2" s="185" t="s">
        <v>1103</v>
      </c>
      <c r="AC2" s="185" t="s">
        <v>1103</v>
      </c>
      <c r="AD2" s="185" t="s">
        <v>1103</v>
      </c>
      <c r="AE2" s="185" t="s">
        <v>1103</v>
      </c>
      <c r="AF2" s="185" t="s">
        <v>1103</v>
      </c>
      <c r="AG2" s="185" t="s">
        <v>1103</v>
      </c>
      <c r="AH2" s="185" t="s">
        <v>1103</v>
      </c>
      <c r="AI2" s="185" t="s">
        <v>1103</v>
      </c>
      <c r="AJ2" s="185" t="s">
        <v>1103</v>
      </c>
      <c r="AK2" s="185" t="s">
        <v>1103</v>
      </c>
      <c r="AL2" s="185" t="s">
        <v>1103</v>
      </c>
    </row>
    <row r="3" spans="1:38" x14ac:dyDescent="0.2">
      <c r="A3" s="127" t="s">
        <v>40</v>
      </c>
      <c r="B3" s="110" t="s">
        <v>34</v>
      </c>
      <c r="C3" s="110" t="s">
        <v>33</v>
      </c>
      <c r="D3" s="184" t="s">
        <v>40</v>
      </c>
      <c r="E3" s="127">
        <v>466</v>
      </c>
      <c r="F3" s="183" t="s">
        <v>40</v>
      </c>
      <c r="G3" s="182" t="s">
        <v>1102</v>
      </c>
      <c r="H3" s="181" t="s">
        <v>1101</v>
      </c>
      <c r="I3" s="180" t="s">
        <v>1100</v>
      </c>
      <c r="J3" s="120" t="s">
        <v>1078</v>
      </c>
      <c r="K3" s="110" t="s">
        <v>36</v>
      </c>
      <c r="L3" s="110" t="s">
        <v>36</v>
      </c>
      <c r="M3" s="110" t="s">
        <v>3646</v>
      </c>
      <c r="N3" s="110">
        <v>145</v>
      </c>
      <c r="O3" s="110" t="s">
        <v>3647</v>
      </c>
      <c r="P3" s="179">
        <v>0</v>
      </c>
      <c r="Q3" s="179">
        <v>0</v>
      </c>
      <c r="R3" s="179">
        <v>0</v>
      </c>
      <c r="S3" s="179">
        <v>0</v>
      </c>
      <c r="T3" s="179">
        <v>0</v>
      </c>
      <c r="U3" s="179">
        <v>0</v>
      </c>
      <c r="V3" s="179">
        <v>0</v>
      </c>
      <c r="W3" s="179">
        <v>0</v>
      </c>
      <c r="X3" s="179">
        <v>0</v>
      </c>
      <c r="Y3" s="179">
        <v>0</v>
      </c>
      <c r="Z3" s="179">
        <v>0</v>
      </c>
      <c r="AA3" s="179">
        <v>0</v>
      </c>
      <c r="AB3" s="179">
        <v>0</v>
      </c>
      <c r="AC3" s="179">
        <v>0</v>
      </c>
      <c r="AD3" s="179">
        <v>0</v>
      </c>
      <c r="AE3" s="179">
        <v>0</v>
      </c>
      <c r="AF3" s="179">
        <v>0</v>
      </c>
      <c r="AG3" s="179">
        <v>0</v>
      </c>
      <c r="AH3" s="179">
        <v>0</v>
      </c>
      <c r="AI3" s="179">
        <v>0</v>
      </c>
      <c r="AJ3" s="179">
        <v>0</v>
      </c>
      <c r="AK3" s="179">
        <v>0</v>
      </c>
      <c r="AL3" s="179">
        <v>0</v>
      </c>
    </row>
    <row r="4" spans="1:38" x14ac:dyDescent="0.2">
      <c r="A4" s="127" t="s">
        <v>40</v>
      </c>
      <c r="B4" s="110" t="s">
        <v>34</v>
      </c>
      <c r="C4" s="110" t="s">
        <v>33</v>
      </c>
      <c r="D4" s="178" t="s">
        <v>1099</v>
      </c>
      <c r="E4" s="177">
        <v>419</v>
      </c>
      <c r="F4" s="176" t="s">
        <v>1098</v>
      </c>
      <c r="G4" s="175" t="s">
        <v>1097</v>
      </c>
      <c r="H4" s="174" t="s">
        <v>1096</v>
      </c>
      <c r="I4" s="173" t="s">
        <v>1095</v>
      </c>
      <c r="J4" s="120" t="s">
        <v>1078</v>
      </c>
      <c r="K4" s="110" t="s">
        <v>36</v>
      </c>
      <c r="L4" s="110" t="s">
        <v>36</v>
      </c>
      <c r="M4" s="110" t="s">
        <v>3646</v>
      </c>
      <c r="N4" s="110">
        <v>145</v>
      </c>
      <c r="O4" s="110" t="s">
        <v>3647</v>
      </c>
      <c r="P4" s="114">
        <v>0</v>
      </c>
      <c r="Q4" s="114">
        <v>0</v>
      </c>
      <c r="R4" s="114">
        <v>0</v>
      </c>
      <c r="S4" s="114">
        <v>0</v>
      </c>
      <c r="T4" s="114">
        <v>0</v>
      </c>
      <c r="U4" s="114">
        <v>0</v>
      </c>
      <c r="V4" s="114">
        <v>0</v>
      </c>
      <c r="W4" s="114">
        <v>0</v>
      </c>
      <c r="X4" s="114">
        <v>0</v>
      </c>
      <c r="Y4" s="172">
        <v>1501</v>
      </c>
      <c r="Z4" s="172">
        <v>1743.7</v>
      </c>
      <c r="AA4" s="172">
        <v>1101.4000000000001</v>
      </c>
      <c r="AB4" s="172">
        <v>1249.8</v>
      </c>
      <c r="AC4" s="172">
        <v>1094.9801010000001</v>
      </c>
      <c r="AD4" s="172">
        <v>2119.37</v>
      </c>
      <c r="AE4" s="172">
        <v>2125.9</v>
      </c>
      <c r="AF4" s="172">
        <v>2237.67</v>
      </c>
      <c r="AG4" s="172">
        <v>2282.229566</v>
      </c>
      <c r="AH4" s="172">
        <v>1612.91</v>
      </c>
      <c r="AI4" s="172">
        <v>1655.17</v>
      </c>
      <c r="AJ4" s="172">
        <v>1707.817362</v>
      </c>
      <c r="AK4" s="172">
        <v>2433.0465640000002</v>
      </c>
      <c r="AL4" s="172">
        <v>3066.3761300000001</v>
      </c>
    </row>
    <row r="5" spans="1:38" x14ac:dyDescent="0.2">
      <c r="A5" s="127" t="s">
        <v>40</v>
      </c>
      <c r="B5" s="110" t="s">
        <v>34</v>
      </c>
      <c r="C5" s="110" t="s">
        <v>33</v>
      </c>
      <c r="D5" s="171" t="s">
        <v>1094</v>
      </c>
      <c r="E5" s="170">
        <v>456</v>
      </c>
      <c r="F5" s="169" t="s">
        <v>1094</v>
      </c>
      <c r="G5" s="168" t="s">
        <v>1093</v>
      </c>
      <c r="H5" s="167" t="s">
        <v>1092</v>
      </c>
      <c r="I5" s="166" t="s">
        <v>1091</v>
      </c>
      <c r="J5" s="120" t="s">
        <v>1078</v>
      </c>
      <c r="K5" s="110" t="s">
        <v>36</v>
      </c>
      <c r="L5" s="110" t="s">
        <v>36</v>
      </c>
      <c r="M5" s="110" t="s">
        <v>3646</v>
      </c>
      <c r="N5" s="110">
        <v>145</v>
      </c>
      <c r="O5" s="110" t="s">
        <v>3647</v>
      </c>
      <c r="P5" s="114">
        <v>0</v>
      </c>
      <c r="Q5" s="114">
        <v>0</v>
      </c>
      <c r="R5" s="114">
        <v>0</v>
      </c>
      <c r="S5" s="114">
        <v>0</v>
      </c>
      <c r="T5" s="114">
        <v>0</v>
      </c>
      <c r="U5" s="114">
        <v>0</v>
      </c>
      <c r="V5" s="114">
        <v>0</v>
      </c>
      <c r="W5" s="114">
        <v>0</v>
      </c>
      <c r="X5" s="114">
        <v>-1.4087443579788461</v>
      </c>
      <c r="Y5" s="114">
        <v>13153.333333</v>
      </c>
      <c r="Z5" s="114">
        <v>12600.548594</v>
      </c>
      <c r="AA5" s="199">
        <v>13078.913347293816</v>
      </c>
      <c r="AB5" s="199">
        <v>13575.438646177116</v>
      </c>
      <c r="AC5" s="199">
        <v>14090.813934037686</v>
      </c>
      <c r="AD5" s="199">
        <v>14625.754828156743</v>
      </c>
      <c r="AE5" s="199">
        <v>15181.004113369492</v>
      </c>
      <c r="AF5" s="199">
        <v>17986.112237463105</v>
      </c>
      <c r="AG5" s="199">
        <v>19633.925223975417</v>
      </c>
      <c r="AH5" s="199">
        <v>20136.567463992109</v>
      </c>
      <c r="AI5" s="199">
        <v>20384.524298585129</v>
      </c>
      <c r="AJ5" s="199">
        <v>23369.198046657129</v>
      </c>
      <c r="AK5" s="199">
        <v>25480.256630484317</v>
      </c>
      <c r="AL5" s="199">
        <v>27751.555833792539</v>
      </c>
    </row>
    <row r="6" spans="1:38" x14ac:dyDescent="0.2">
      <c r="A6" s="127" t="s">
        <v>40</v>
      </c>
      <c r="B6" s="110" t="s">
        <v>34</v>
      </c>
      <c r="C6" s="110" t="s">
        <v>33</v>
      </c>
      <c r="D6" s="163" t="s">
        <v>1090</v>
      </c>
      <c r="E6" s="162">
        <v>449</v>
      </c>
      <c r="F6" s="161" t="s">
        <v>1090</v>
      </c>
      <c r="G6" s="160" t="s">
        <v>1089</v>
      </c>
      <c r="H6" s="159" t="s">
        <v>1088</v>
      </c>
      <c r="I6" s="158" t="s">
        <v>1087</v>
      </c>
      <c r="J6" s="120" t="s">
        <v>1078</v>
      </c>
      <c r="K6" s="110" t="s">
        <v>36</v>
      </c>
      <c r="L6" s="110" t="s">
        <v>36</v>
      </c>
      <c r="M6" s="110" t="s">
        <v>3646</v>
      </c>
      <c r="N6" s="110">
        <v>145</v>
      </c>
      <c r="O6" s="110" t="s">
        <v>3647</v>
      </c>
      <c r="P6" s="114">
        <v>0</v>
      </c>
      <c r="Q6" s="114">
        <v>172.44441480678427</v>
      </c>
      <c r="R6" s="114">
        <v>179.66426425007595</v>
      </c>
      <c r="S6" s="114">
        <v>221.60077753142693</v>
      </c>
      <c r="T6" s="114">
        <v>163.56115646807655</v>
      </c>
      <c r="U6" s="114">
        <v>1078.5426684650986</v>
      </c>
      <c r="V6" s="114">
        <v>2573.5</v>
      </c>
      <c r="W6" s="157">
        <v>1712.8738621586476</v>
      </c>
      <c r="X6" s="157">
        <v>2153.446033810143</v>
      </c>
      <c r="Y6" s="157">
        <v>1927.698309492848</v>
      </c>
      <c r="Z6" s="157">
        <v>2084.0052015604679</v>
      </c>
      <c r="AA6" s="157">
        <v>2568.7906371911572</v>
      </c>
      <c r="AB6" s="157">
        <v>2662.1586475942781</v>
      </c>
      <c r="AC6" s="157">
        <v>3008.5825747724316</v>
      </c>
      <c r="AD6" s="157">
        <v>2163.0689206762031</v>
      </c>
      <c r="AE6" s="157">
        <v>2200.260078023407</v>
      </c>
      <c r="AF6" s="157">
        <v>2565.4096228868661</v>
      </c>
      <c r="AG6" s="157">
        <v>2732.1196358907673</v>
      </c>
      <c r="AH6" s="157">
        <v>2688.9466840052019</v>
      </c>
      <c r="AI6" s="157">
        <v>2717.0351105331602</v>
      </c>
      <c r="AJ6" s="157">
        <v>2645.2535760728219</v>
      </c>
      <c r="AK6" s="157">
        <v>2473.3420026007802</v>
      </c>
      <c r="AL6" s="157">
        <v>2817.6853055916777</v>
      </c>
    </row>
    <row r="7" spans="1:38" x14ac:dyDescent="0.2">
      <c r="A7" s="127" t="s">
        <v>40</v>
      </c>
      <c r="B7" s="110" t="s">
        <v>34</v>
      </c>
      <c r="C7" s="110" t="s">
        <v>33</v>
      </c>
      <c r="D7" s="156" t="s">
        <v>1086</v>
      </c>
      <c r="E7" s="155">
        <v>453</v>
      </c>
      <c r="F7" s="154" t="s">
        <v>1086</v>
      </c>
      <c r="G7" s="153" t="s">
        <v>1085</v>
      </c>
      <c r="H7" s="152" t="s">
        <v>1084</v>
      </c>
      <c r="I7" s="151" t="s">
        <v>1083</v>
      </c>
      <c r="J7" s="120" t="s">
        <v>1078</v>
      </c>
      <c r="K7" s="110" t="s">
        <v>36</v>
      </c>
      <c r="L7" s="110" t="s">
        <v>36</v>
      </c>
      <c r="M7" s="110" t="s">
        <v>3646</v>
      </c>
      <c r="N7" s="110">
        <v>145</v>
      </c>
      <c r="O7" s="110" t="s">
        <v>3647</v>
      </c>
      <c r="P7" s="114">
        <v>0</v>
      </c>
      <c r="Q7" s="114">
        <v>0</v>
      </c>
      <c r="R7" s="114">
        <v>0</v>
      </c>
      <c r="S7" s="114">
        <v>1.359185668492964</v>
      </c>
      <c r="T7" s="114">
        <v>6.7856911299989102</v>
      </c>
      <c r="U7" s="114">
        <v>3.5391005729803826</v>
      </c>
      <c r="V7" s="114">
        <v>38.193022266531983</v>
      </c>
      <c r="W7" s="114">
        <v>51.523475567567885</v>
      </c>
      <c r="X7" s="150">
        <v>2113.2417582417579</v>
      </c>
      <c r="Y7" s="150">
        <v>2018.5714285714287</v>
      </c>
      <c r="Z7" s="150">
        <v>686.8131868131868</v>
      </c>
      <c r="AA7" s="150">
        <v>769.23076923076917</v>
      </c>
      <c r="AB7" s="150">
        <v>824.17582417582412</v>
      </c>
      <c r="AC7" s="150">
        <v>1229.2117659937057</v>
      </c>
      <c r="AD7" s="150">
        <v>1833.3000329976028</v>
      </c>
      <c r="AE7" s="150">
        <v>2734.2636183375271</v>
      </c>
      <c r="AF7" s="150">
        <v>4078</v>
      </c>
      <c r="AG7" s="150">
        <v>4009</v>
      </c>
      <c r="AH7" s="150">
        <v>3941</v>
      </c>
      <c r="AI7" s="150">
        <v>1086.0645851648351</v>
      </c>
      <c r="AJ7" s="150">
        <v>315.86772211868129</v>
      </c>
      <c r="AK7" s="150">
        <v>278.7728210233517</v>
      </c>
      <c r="AL7" s="150">
        <v>278.7728210233517</v>
      </c>
    </row>
    <row r="8" spans="1:38" x14ac:dyDescent="0.2">
      <c r="A8" s="127" t="s">
        <v>40</v>
      </c>
      <c r="B8" s="110" t="s">
        <v>34</v>
      </c>
      <c r="C8" s="110" t="s">
        <v>33</v>
      </c>
      <c r="D8" s="149" t="s">
        <v>1082</v>
      </c>
      <c r="E8" s="148">
        <v>443</v>
      </c>
      <c r="F8" s="147" t="s">
        <v>1082</v>
      </c>
      <c r="G8" s="146" t="s">
        <v>1081</v>
      </c>
      <c r="H8" s="145" t="s">
        <v>1080</v>
      </c>
      <c r="I8" s="144" t="s">
        <v>1079</v>
      </c>
      <c r="J8" s="120" t="s">
        <v>1078</v>
      </c>
      <c r="K8" s="110" t="s">
        <v>36</v>
      </c>
      <c r="L8" s="110" t="s">
        <v>36</v>
      </c>
      <c r="M8" s="110" t="s">
        <v>3646</v>
      </c>
      <c r="N8" s="110">
        <v>145</v>
      </c>
      <c r="O8" s="110" t="s">
        <v>3647</v>
      </c>
      <c r="P8" s="114">
        <v>0</v>
      </c>
      <c r="Q8" s="114">
        <v>0</v>
      </c>
      <c r="R8" s="114">
        <v>0</v>
      </c>
      <c r="S8" s="114">
        <v>0</v>
      </c>
      <c r="T8" s="114">
        <v>0</v>
      </c>
      <c r="U8" s="114">
        <v>0</v>
      </c>
      <c r="V8" s="114">
        <v>0</v>
      </c>
      <c r="W8" s="114">
        <v>0</v>
      </c>
      <c r="X8" s="114">
        <v>0</v>
      </c>
      <c r="Y8" s="143">
        <v>482.9826726</v>
      </c>
      <c r="Z8" s="143">
        <v>569.11743049999995</v>
      </c>
      <c r="AA8" s="143">
        <v>624.83391760000006</v>
      </c>
      <c r="AB8" s="143">
        <v>576.24329179999995</v>
      </c>
      <c r="AC8" s="143">
        <v>639.41330740000001</v>
      </c>
      <c r="AD8" s="143">
        <v>664.79815870000004</v>
      </c>
      <c r="AE8" s="143">
        <v>615.86493860000007</v>
      </c>
      <c r="AF8" s="143">
        <v>632.84307690000003</v>
      </c>
      <c r="AG8" s="143">
        <v>678.42115269999999</v>
      </c>
      <c r="AH8" s="143">
        <v>879.80892770000003</v>
      </c>
      <c r="AI8" s="143">
        <v>890.89679590000003</v>
      </c>
      <c r="AJ8" s="143">
        <v>818.80755270000009</v>
      </c>
      <c r="AK8" s="143">
        <v>734.15537189999998</v>
      </c>
      <c r="AL8" s="143">
        <v>885.58078750000004</v>
      </c>
    </row>
    <row r="9" spans="1:38" x14ac:dyDescent="0.2">
      <c r="A9" s="127" t="s">
        <v>40</v>
      </c>
      <c r="B9" s="110" t="s">
        <v>34</v>
      </c>
      <c r="C9" s="110" t="s">
        <v>33</v>
      </c>
      <c r="D9" s="142" t="s">
        <v>1077</v>
      </c>
      <c r="E9" s="109">
        <v>512</v>
      </c>
      <c r="F9" s="133" t="s">
        <v>1076</v>
      </c>
      <c r="G9" s="132" t="s">
        <v>1075</v>
      </c>
      <c r="H9" s="131" t="s">
        <v>1074</v>
      </c>
      <c r="I9" s="130" t="s">
        <v>1073</v>
      </c>
      <c r="J9" s="120" t="s">
        <v>36</v>
      </c>
      <c r="K9" s="110" t="s">
        <v>36</v>
      </c>
      <c r="L9" s="110" t="s">
        <v>36</v>
      </c>
      <c r="M9" s="110" t="s">
        <v>3648</v>
      </c>
      <c r="N9" s="110">
        <v>34</v>
      </c>
      <c r="O9" s="110" t="s">
        <v>3647</v>
      </c>
      <c r="P9" s="114">
        <v>0</v>
      </c>
      <c r="Q9" s="114">
        <v>0</v>
      </c>
      <c r="R9" s="114">
        <v>0</v>
      </c>
      <c r="S9" s="114">
        <v>0</v>
      </c>
      <c r="T9" s="114">
        <v>0</v>
      </c>
      <c r="U9" s="114">
        <v>0</v>
      </c>
      <c r="V9" s="114">
        <v>0</v>
      </c>
      <c r="W9" s="114">
        <v>0</v>
      </c>
      <c r="X9" s="114">
        <v>0</v>
      </c>
      <c r="Y9" s="114">
        <v>0</v>
      </c>
      <c r="Z9" s="114">
        <v>0</v>
      </c>
      <c r="AA9" s="114">
        <v>0</v>
      </c>
      <c r="AB9" s="114">
        <v>0</v>
      </c>
      <c r="AC9" s="114">
        <v>0</v>
      </c>
      <c r="AD9" s="114">
        <v>0</v>
      </c>
      <c r="AE9" s="114">
        <v>0</v>
      </c>
      <c r="AF9" s="114">
        <v>0</v>
      </c>
      <c r="AG9" s="114">
        <v>0</v>
      </c>
      <c r="AH9" s="114">
        <v>0</v>
      </c>
      <c r="AI9" s="114">
        <v>0</v>
      </c>
      <c r="AJ9" s="114">
        <v>0</v>
      </c>
      <c r="AK9" s="114">
        <v>0</v>
      </c>
      <c r="AL9" s="114">
        <v>0</v>
      </c>
    </row>
    <row r="10" spans="1:38" x14ac:dyDescent="0.2">
      <c r="A10" s="127" t="s">
        <v>40</v>
      </c>
      <c r="B10" s="110" t="s">
        <v>34</v>
      </c>
      <c r="C10" s="110" t="s">
        <v>33</v>
      </c>
      <c r="D10" s="129" t="s">
        <v>1072</v>
      </c>
      <c r="E10" s="109">
        <v>914</v>
      </c>
      <c r="F10" s="133" t="s">
        <v>1072</v>
      </c>
      <c r="G10" s="132" t="s">
        <v>1071</v>
      </c>
      <c r="H10" s="131" t="s">
        <v>1070</v>
      </c>
      <c r="I10" s="130" t="s">
        <v>1069</v>
      </c>
      <c r="J10" s="120" t="s">
        <v>36</v>
      </c>
      <c r="K10" s="110" t="s">
        <v>36</v>
      </c>
      <c r="L10" s="110" t="s">
        <v>36</v>
      </c>
      <c r="M10" s="110" t="s">
        <v>3649</v>
      </c>
      <c r="N10" s="110">
        <v>39</v>
      </c>
      <c r="O10" s="110" t="s">
        <v>3650</v>
      </c>
      <c r="P10" s="114">
        <v>0</v>
      </c>
      <c r="Q10" s="114">
        <v>0</v>
      </c>
      <c r="R10" s="114">
        <v>0</v>
      </c>
      <c r="S10" s="114">
        <v>0</v>
      </c>
      <c r="T10" s="114">
        <v>0</v>
      </c>
      <c r="U10" s="114">
        <v>0</v>
      </c>
      <c r="V10" s="114">
        <v>0</v>
      </c>
      <c r="W10" s="114">
        <v>0</v>
      </c>
      <c r="X10" s="114">
        <v>0</v>
      </c>
      <c r="Y10" s="114">
        <v>0</v>
      </c>
      <c r="Z10" s="114">
        <v>0</v>
      </c>
      <c r="AA10" s="114">
        <v>12.78641659</v>
      </c>
      <c r="AB10" s="114">
        <v>0</v>
      </c>
      <c r="AC10" s="114">
        <v>0</v>
      </c>
      <c r="AD10" s="114">
        <v>0</v>
      </c>
      <c r="AE10" s="114">
        <v>0</v>
      </c>
      <c r="AF10" s="114">
        <v>20.329250529999999</v>
      </c>
      <c r="AG10" s="114">
        <v>23.14351735</v>
      </c>
      <c r="AH10" s="114">
        <v>27.182361459999999</v>
      </c>
      <c r="AI10" s="114">
        <v>9.3557620710000009</v>
      </c>
      <c r="AJ10" s="114">
        <v>23.999434770000001</v>
      </c>
      <c r="AK10" s="114">
        <v>23.395022920000002</v>
      </c>
      <c r="AL10" s="114">
        <v>28.112354910000001</v>
      </c>
    </row>
    <row r="11" spans="1:38" x14ac:dyDescent="0.2">
      <c r="A11" s="127" t="s">
        <v>40</v>
      </c>
      <c r="B11" s="110" t="s">
        <v>34</v>
      </c>
      <c r="C11" s="110" t="s">
        <v>33</v>
      </c>
      <c r="D11" s="129" t="s">
        <v>1068</v>
      </c>
      <c r="E11" s="109">
        <v>612</v>
      </c>
      <c r="F11" s="133" t="s">
        <v>1068</v>
      </c>
      <c r="G11" s="132" t="s">
        <v>1067</v>
      </c>
      <c r="H11" s="131" t="s">
        <v>1066</v>
      </c>
      <c r="I11" s="130" t="s">
        <v>1065</v>
      </c>
      <c r="J11" s="120" t="s">
        <v>36</v>
      </c>
      <c r="K11" s="110" t="s">
        <v>36</v>
      </c>
      <c r="L11" s="110" t="s">
        <v>36</v>
      </c>
      <c r="M11" s="110" t="s">
        <v>3651</v>
      </c>
      <c r="N11" s="110">
        <v>15</v>
      </c>
      <c r="O11" s="110" t="s">
        <v>3652</v>
      </c>
      <c r="P11" s="114">
        <v>0</v>
      </c>
      <c r="Q11" s="114">
        <v>0</v>
      </c>
      <c r="R11" s="114">
        <v>0</v>
      </c>
      <c r="S11" s="114">
        <v>0</v>
      </c>
      <c r="T11" s="114">
        <v>0</v>
      </c>
      <c r="U11" s="114">
        <v>0</v>
      </c>
      <c r="V11" s="114">
        <v>0</v>
      </c>
      <c r="W11" s="114">
        <v>0</v>
      </c>
      <c r="X11" s="114">
        <v>0</v>
      </c>
      <c r="Y11" s="114">
        <v>0</v>
      </c>
      <c r="Z11" s="114">
        <v>0</v>
      </c>
      <c r="AA11" s="114">
        <v>0</v>
      </c>
      <c r="AB11" s="114">
        <v>0</v>
      </c>
      <c r="AC11" s="114">
        <v>0</v>
      </c>
      <c r="AD11" s="114">
        <v>0</v>
      </c>
      <c r="AE11" s="114">
        <v>0</v>
      </c>
      <c r="AF11" s="114">
        <v>0</v>
      </c>
      <c r="AG11" s="114">
        <v>0</v>
      </c>
      <c r="AH11" s="114">
        <v>429.74957549999999</v>
      </c>
      <c r="AI11" s="114">
        <v>515.79400180000005</v>
      </c>
      <c r="AJ11" s="114">
        <v>577.10974679999993</v>
      </c>
      <c r="AK11" s="114">
        <v>618.64930520000007</v>
      </c>
      <c r="AL11" s="114">
        <v>660.8662693</v>
      </c>
    </row>
    <row r="12" spans="1:38" x14ac:dyDescent="0.2">
      <c r="A12" s="127" t="s">
        <v>40</v>
      </c>
      <c r="B12" s="110" t="s">
        <v>34</v>
      </c>
      <c r="C12" s="110" t="s">
        <v>33</v>
      </c>
      <c r="D12" s="129" t="s">
        <v>1064</v>
      </c>
      <c r="E12" s="109">
        <v>859</v>
      </c>
      <c r="F12" s="133" t="s">
        <v>1064</v>
      </c>
      <c r="G12" s="132" t="s">
        <v>1063</v>
      </c>
      <c r="H12" s="131" t="s">
        <v>1062</v>
      </c>
      <c r="I12" s="130" t="s">
        <v>1061</v>
      </c>
      <c r="J12" s="120" t="s">
        <v>36</v>
      </c>
      <c r="K12" s="110" t="s">
        <v>36</v>
      </c>
      <c r="L12" s="110" t="s">
        <v>36</v>
      </c>
      <c r="M12" s="110" t="s">
        <v>3653</v>
      </c>
      <c r="N12" s="110">
        <v>61</v>
      </c>
      <c r="O12" s="110" t="s">
        <v>3654</v>
      </c>
      <c r="P12" s="114">
        <v>0</v>
      </c>
      <c r="Q12" s="114">
        <v>0</v>
      </c>
      <c r="R12" s="114">
        <v>0</v>
      </c>
      <c r="S12" s="114">
        <v>0</v>
      </c>
      <c r="T12" s="114">
        <v>0</v>
      </c>
      <c r="U12" s="114">
        <v>0</v>
      </c>
      <c r="V12" s="114">
        <v>0</v>
      </c>
      <c r="W12" s="114">
        <v>0</v>
      </c>
      <c r="X12" s="114">
        <v>0</v>
      </c>
      <c r="Y12" s="114">
        <v>0</v>
      </c>
      <c r="Z12" s="114">
        <v>0</v>
      </c>
      <c r="AA12" s="114">
        <v>0</v>
      </c>
      <c r="AB12" s="114">
        <v>0</v>
      </c>
      <c r="AC12" s="114">
        <v>0</v>
      </c>
      <c r="AD12" s="114">
        <v>0</v>
      </c>
      <c r="AE12" s="114">
        <v>0</v>
      </c>
      <c r="AF12" s="114">
        <v>0</v>
      </c>
      <c r="AG12" s="114">
        <v>0</v>
      </c>
      <c r="AH12" s="114">
        <v>0</v>
      </c>
      <c r="AI12" s="114">
        <v>0</v>
      </c>
      <c r="AJ12" s="114">
        <v>0</v>
      </c>
      <c r="AK12" s="114">
        <v>0</v>
      </c>
      <c r="AL12" s="114">
        <v>0</v>
      </c>
    </row>
    <row r="13" spans="1:38" x14ac:dyDescent="0.2">
      <c r="A13" s="127" t="s">
        <v>40</v>
      </c>
      <c r="B13" s="110" t="s">
        <v>34</v>
      </c>
      <c r="C13" s="110" t="s">
        <v>33</v>
      </c>
      <c r="D13" s="129" t="s">
        <v>1060</v>
      </c>
      <c r="E13" s="109">
        <v>171</v>
      </c>
      <c r="F13" s="133" t="s">
        <v>1059</v>
      </c>
      <c r="G13" s="132" t="s">
        <v>1058</v>
      </c>
      <c r="H13" s="131" t="s">
        <v>1057</v>
      </c>
      <c r="I13" s="130" t="s">
        <v>1056</v>
      </c>
      <c r="J13" s="120" t="s">
        <v>36</v>
      </c>
      <c r="K13" s="110" t="s">
        <v>36</v>
      </c>
      <c r="L13" s="110" t="s">
        <v>36</v>
      </c>
      <c r="M13" s="110" t="s">
        <v>3649</v>
      </c>
      <c r="N13" s="110">
        <v>39</v>
      </c>
      <c r="O13" s="110" t="s">
        <v>3650</v>
      </c>
      <c r="P13" s="114">
        <v>0</v>
      </c>
      <c r="Q13" s="114">
        <v>0</v>
      </c>
      <c r="R13" s="114">
        <v>0</v>
      </c>
      <c r="S13" s="114">
        <v>0</v>
      </c>
      <c r="T13" s="114">
        <v>0</v>
      </c>
      <c r="U13" s="114">
        <v>0</v>
      </c>
      <c r="V13" s="114">
        <v>0</v>
      </c>
      <c r="W13" s="114">
        <v>0</v>
      </c>
      <c r="X13" s="114">
        <v>0</v>
      </c>
      <c r="Y13" s="114">
        <v>0</v>
      </c>
      <c r="Z13" s="114">
        <v>0</v>
      </c>
      <c r="AA13" s="114">
        <v>0</v>
      </c>
      <c r="AB13" s="114">
        <v>0</v>
      </c>
      <c r="AC13" s="114">
        <v>0</v>
      </c>
      <c r="AD13" s="114">
        <v>0</v>
      </c>
      <c r="AE13" s="114">
        <v>0</v>
      </c>
      <c r="AF13" s="114">
        <v>0</v>
      </c>
      <c r="AG13" s="114">
        <v>0</v>
      </c>
      <c r="AH13" s="114">
        <v>0</v>
      </c>
      <c r="AI13" s="114">
        <v>0</v>
      </c>
      <c r="AJ13" s="114">
        <v>0</v>
      </c>
      <c r="AK13" s="114">
        <v>0</v>
      </c>
      <c r="AL13" s="114">
        <v>0</v>
      </c>
    </row>
    <row r="14" spans="1:38" x14ac:dyDescent="0.2">
      <c r="A14" s="127" t="s">
        <v>40</v>
      </c>
      <c r="B14" s="110" t="s">
        <v>34</v>
      </c>
      <c r="C14" s="110" t="s">
        <v>33</v>
      </c>
      <c r="D14" s="129" t="s">
        <v>1055</v>
      </c>
      <c r="E14" s="109">
        <v>614</v>
      </c>
      <c r="F14" s="133" t="s">
        <v>1055</v>
      </c>
      <c r="G14" s="132" t="s">
        <v>1054</v>
      </c>
      <c r="H14" s="131" t="s">
        <v>1053</v>
      </c>
      <c r="I14" s="130" t="s">
        <v>1052</v>
      </c>
      <c r="J14" s="120" t="s">
        <v>36</v>
      </c>
      <c r="K14" s="110" t="s">
        <v>3655</v>
      </c>
      <c r="L14" s="110">
        <v>17</v>
      </c>
      <c r="M14" s="110" t="s">
        <v>3656</v>
      </c>
      <c r="N14" s="110">
        <v>202</v>
      </c>
      <c r="O14" s="110" t="s">
        <v>3652</v>
      </c>
      <c r="P14" s="114">
        <v>0</v>
      </c>
      <c r="Q14" s="114">
        <v>0</v>
      </c>
      <c r="R14" s="114">
        <v>0</v>
      </c>
      <c r="S14" s="114">
        <v>0</v>
      </c>
      <c r="T14" s="114">
        <v>0</v>
      </c>
      <c r="U14" s="114">
        <v>0</v>
      </c>
      <c r="V14" s="114">
        <v>0</v>
      </c>
      <c r="W14" s="114">
        <v>0</v>
      </c>
      <c r="X14" s="114">
        <v>0</v>
      </c>
      <c r="Y14" s="114">
        <v>0</v>
      </c>
      <c r="Z14" s="114">
        <v>0</v>
      </c>
      <c r="AA14" s="114">
        <v>0</v>
      </c>
      <c r="AB14" s="114">
        <v>0</v>
      </c>
      <c r="AC14" s="114">
        <v>0</v>
      </c>
      <c r="AD14" s="114">
        <v>0</v>
      </c>
      <c r="AE14" s="114">
        <v>0</v>
      </c>
      <c r="AF14" s="114">
        <v>0</v>
      </c>
      <c r="AG14" s="114">
        <v>0</v>
      </c>
      <c r="AH14" s="114">
        <v>0</v>
      </c>
      <c r="AI14" s="114">
        <v>0</v>
      </c>
      <c r="AJ14" s="114">
        <v>0</v>
      </c>
      <c r="AK14" s="114">
        <v>0</v>
      </c>
      <c r="AL14" s="114">
        <v>0</v>
      </c>
    </row>
    <row r="15" spans="1:38" x14ac:dyDescent="0.2">
      <c r="A15" s="127" t="s">
        <v>40</v>
      </c>
      <c r="B15" s="110" t="s">
        <v>34</v>
      </c>
      <c r="C15" s="110" t="s">
        <v>33</v>
      </c>
      <c r="D15" s="129" t="s">
        <v>1051</v>
      </c>
      <c r="E15" s="109">
        <v>312</v>
      </c>
      <c r="F15" s="133" t="s">
        <v>1051</v>
      </c>
      <c r="G15" s="132" t="s">
        <v>1050</v>
      </c>
      <c r="H15" s="131" t="s">
        <v>1049</v>
      </c>
      <c r="I15" s="130" t="s">
        <v>1048</v>
      </c>
      <c r="J15" s="120" t="s">
        <v>36</v>
      </c>
      <c r="K15" s="110" t="s">
        <v>3657</v>
      </c>
      <c r="L15" s="110">
        <v>29</v>
      </c>
      <c r="M15" s="110" t="s">
        <v>3658</v>
      </c>
      <c r="N15" s="110">
        <v>419</v>
      </c>
      <c r="O15" s="110" t="s">
        <v>3659</v>
      </c>
      <c r="P15" s="114">
        <v>0</v>
      </c>
      <c r="Q15" s="114">
        <v>0</v>
      </c>
      <c r="R15" s="114">
        <v>0</v>
      </c>
      <c r="S15" s="114">
        <v>0</v>
      </c>
      <c r="T15" s="114">
        <v>0</v>
      </c>
      <c r="U15" s="114">
        <v>0</v>
      </c>
      <c r="V15" s="114">
        <v>0</v>
      </c>
      <c r="W15" s="114">
        <v>0</v>
      </c>
      <c r="X15" s="114">
        <v>0</v>
      </c>
      <c r="Y15" s="114">
        <v>0</v>
      </c>
      <c r="Z15" s="114">
        <v>0</v>
      </c>
      <c r="AA15" s="114">
        <v>0</v>
      </c>
      <c r="AB15" s="114">
        <v>0</v>
      </c>
      <c r="AC15" s="114">
        <v>0</v>
      </c>
      <c r="AD15" s="114">
        <v>0</v>
      </c>
      <c r="AE15" s="114">
        <v>0</v>
      </c>
      <c r="AF15" s="114">
        <v>0</v>
      </c>
      <c r="AG15" s="114">
        <v>0</v>
      </c>
      <c r="AH15" s="114">
        <v>0</v>
      </c>
      <c r="AI15" s="114">
        <v>0</v>
      </c>
      <c r="AJ15" s="114">
        <v>0</v>
      </c>
      <c r="AK15" s="114">
        <v>0</v>
      </c>
      <c r="AL15" s="114">
        <v>0</v>
      </c>
    </row>
    <row r="16" spans="1:38" x14ac:dyDescent="0.2">
      <c r="A16" s="127" t="s">
        <v>40</v>
      </c>
      <c r="B16" s="110" t="s">
        <v>34</v>
      </c>
      <c r="C16" s="110" t="s">
        <v>33</v>
      </c>
      <c r="D16" s="129" t="s">
        <v>1047</v>
      </c>
      <c r="E16" s="109">
        <v>311</v>
      </c>
      <c r="F16" s="133" t="s">
        <v>1047</v>
      </c>
      <c r="G16" s="132" t="s">
        <v>1046</v>
      </c>
      <c r="H16" s="131" t="s">
        <v>1045</v>
      </c>
      <c r="I16" s="130" t="s">
        <v>1044</v>
      </c>
      <c r="J16" s="120" t="s">
        <v>36</v>
      </c>
      <c r="K16" s="110" t="s">
        <v>3657</v>
      </c>
      <c r="L16" s="110">
        <v>29</v>
      </c>
      <c r="M16" s="110" t="s">
        <v>3658</v>
      </c>
      <c r="N16" s="110">
        <v>419</v>
      </c>
      <c r="O16" s="110" t="s">
        <v>3659</v>
      </c>
      <c r="P16" s="114">
        <v>0</v>
      </c>
      <c r="Q16" s="114">
        <v>0</v>
      </c>
      <c r="R16" s="114">
        <v>0</v>
      </c>
      <c r="S16" s="114">
        <v>0</v>
      </c>
      <c r="T16" s="114">
        <v>0</v>
      </c>
      <c r="U16" s="114">
        <v>0</v>
      </c>
      <c r="V16" s="114">
        <v>0</v>
      </c>
      <c r="W16" s="114">
        <v>0</v>
      </c>
      <c r="X16" s="114">
        <v>0</v>
      </c>
      <c r="Y16" s="114">
        <v>0</v>
      </c>
      <c r="Z16" s="114">
        <v>0</v>
      </c>
      <c r="AA16" s="114">
        <v>0</v>
      </c>
      <c r="AB16" s="114">
        <v>0</v>
      </c>
      <c r="AC16" s="114">
        <v>0</v>
      </c>
      <c r="AD16" s="114">
        <v>0</v>
      </c>
      <c r="AE16" s="114">
        <v>0</v>
      </c>
      <c r="AF16" s="114">
        <v>0</v>
      </c>
      <c r="AG16" s="114">
        <v>0</v>
      </c>
      <c r="AH16" s="114">
        <v>0</v>
      </c>
      <c r="AI16" s="114">
        <v>0</v>
      </c>
      <c r="AJ16" s="114">
        <v>0</v>
      </c>
      <c r="AK16" s="114">
        <v>0</v>
      </c>
      <c r="AL16" s="114">
        <v>0</v>
      </c>
    </row>
    <row r="17" spans="1:38" x14ac:dyDescent="0.2">
      <c r="A17" s="127" t="s">
        <v>40</v>
      </c>
      <c r="B17" s="110" t="s">
        <v>34</v>
      </c>
      <c r="C17" s="110" t="s">
        <v>33</v>
      </c>
      <c r="D17" s="129" t="s">
        <v>1043</v>
      </c>
      <c r="E17" s="109">
        <v>213</v>
      </c>
      <c r="F17" s="133" t="s">
        <v>1043</v>
      </c>
      <c r="G17" s="132" t="s">
        <v>1042</v>
      </c>
      <c r="H17" s="131" t="s">
        <v>1041</v>
      </c>
      <c r="I17" s="130" t="s">
        <v>1040</v>
      </c>
      <c r="J17" s="120" t="s">
        <v>36</v>
      </c>
      <c r="K17" s="110" t="s">
        <v>3660</v>
      </c>
      <c r="L17" s="110">
        <v>5</v>
      </c>
      <c r="M17" s="110" t="s">
        <v>3658</v>
      </c>
      <c r="N17" s="110">
        <v>419</v>
      </c>
      <c r="O17" s="110" t="s">
        <v>3659</v>
      </c>
      <c r="P17" s="114">
        <v>0</v>
      </c>
      <c r="Q17" s="114">
        <v>-0.51060005718720636</v>
      </c>
      <c r="R17" s="114">
        <v>0</v>
      </c>
      <c r="S17" s="114">
        <v>0</v>
      </c>
      <c r="T17" s="114">
        <v>0</v>
      </c>
      <c r="U17" s="114">
        <v>0</v>
      </c>
      <c r="V17" s="114">
        <v>0</v>
      </c>
      <c r="W17" s="114">
        <v>0</v>
      </c>
      <c r="X17" s="114">
        <v>0</v>
      </c>
      <c r="Y17" s="114">
        <v>0</v>
      </c>
      <c r="Z17" s="114">
        <v>0</v>
      </c>
      <c r="AA17" s="114">
        <v>0</v>
      </c>
      <c r="AB17" s="114">
        <v>0</v>
      </c>
      <c r="AC17" s="114">
        <v>0</v>
      </c>
      <c r="AD17" s="114">
        <v>0</v>
      </c>
      <c r="AE17" s="114">
        <v>81.550937500000003</v>
      </c>
      <c r="AF17" s="114">
        <v>44.71996506</v>
      </c>
      <c r="AG17" s="114">
        <v>47.50368924</v>
      </c>
      <c r="AH17" s="114">
        <v>0</v>
      </c>
      <c r="AI17" s="114">
        <v>155.4037735</v>
      </c>
      <c r="AJ17" s="114">
        <v>0</v>
      </c>
      <c r="AK17" s="114">
        <v>101.9</v>
      </c>
      <c r="AL17" s="114">
        <v>130.9</v>
      </c>
    </row>
    <row r="18" spans="1:38" x14ac:dyDescent="0.2">
      <c r="A18" s="127" t="s">
        <v>40</v>
      </c>
      <c r="B18" s="110" t="s">
        <v>34</v>
      </c>
      <c r="C18" s="110" t="s">
        <v>33</v>
      </c>
      <c r="D18" s="129" t="s">
        <v>1039</v>
      </c>
      <c r="E18" s="109">
        <v>911</v>
      </c>
      <c r="F18" s="133" t="s">
        <v>1038</v>
      </c>
      <c r="G18" s="132" t="s">
        <v>1037</v>
      </c>
      <c r="H18" s="131" t="s">
        <v>1036</v>
      </c>
      <c r="I18" s="130" t="s">
        <v>1035</v>
      </c>
      <c r="J18" s="120" t="s">
        <v>36</v>
      </c>
      <c r="K18" s="110" t="s">
        <v>36</v>
      </c>
      <c r="L18" s="110" t="s">
        <v>36</v>
      </c>
      <c r="M18" s="110" t="s">
        <v>3646</v>
      </c>
      <c r="N18" s="110">
        <v>145</v>
      </c>
      <c r="O18" s="110" t="s">
        <v>3647</v>
      </c>
      <c r="P18" s="114">
        <v>0</v>
      </c>
      <c r="Q18" s="114">
        <v>0</v>
      </c>
      <c r="R18" s="114">
        <v>0</v>
      </c>
      <c r="S18" s="114">
        <v>0</v>
      </c>
      <c r="T18" s="114">
        <v>0</v>
      </c>
      <c r="U18" s="114">
        <v>0</v>
      </c>
      <c r="V18" s="114">
        <v>0</v>
      </c>
      <c r="W18" s="114">
        <v>0</v>
      </c>
      <c r="X18" s="114">
        <v>0</v>
      </c>
      <c r="Y18" s="114">
        <v>0.15</v>
      </c>
      <c r="Z18" s="114">
        <v>0.15</v>
      </c>
      <c r="AA18" s="114">
        <v>0.15</v>
      </c>
      <c r="AB18" s="114">
        <v>0.90749999999999997</v>
      </c>
      <c r="AC18" s="114">
        <v>0.90749999999999997</v>
      </c>
      <c r="AD18" s="114">
        <v>26.826201010000002</v>
      </c>
      <c r="AE18" s="114">
        <v>29.493746769999998</v>
      </c>
      <c r="AF18" s="114">
        <v>29.54870438</v>
      </c>
      <c r="AG18" s="114">
        <v>59.506920060000006</v>
      </c>
      <c r="AH18" s="114">
        <v>61.42552972</v>
      </c>
      <c r="AI18" s="114">
        <v>35.16531165</v>
      </c>
      <c r="AJ18" s="114">
        <v>34.893893869999999</v>
      </c>
      <c r="AK18" s="114">
        <v>35.36655975</v>
      </c>
      <c r="AL18" s="114">
        <v>39.476840209999999</v>
      </c>
    </row>
    <row r="19" spans="1:38" x14ac:dyDescent="0.2">
      <c r="A19" s="127" t="s">
        <v>40</v>
      </c>
      <c r="B19" s="110" t="s">
        <v>34</v>
      </c>
      <c r="C19" s="110" t="s">
        <v>33</v>
      </c>
      <c r="D19" s="129" t="s">
        <v>1034</v>
      </c>
      <c r="E19" s="109">
        <v>314</v>
      </c>
      <c r="F19" s="133" t="s">
        <v>1033</v>
      </c>
      <c r="G19" s="132" t="s">
        <v>1032</v>
      </c>
      <c r="H19" s="131" t="s">
        <v>1031</v>
      </c>
      <c r="I19" s="130" t="s">
        <v>1030</v>
      </c>
      <c r="J19" s="120" t="s">
        <v>36</v>
      </c>
      <c r="K19" s="110" t="s">
        <v>3657</v>
      </c>
      <c r="L19" s="110">
        <v>29</v>
      </c>
      <c r="M19" s="110" t="s">
        <v>3658</v>
      </c>
      <c r="N19" s="110">
        <v>419</v>
      </c>
      <c r="O19" s="110" t="s">
        <v>3659</v>
      </c>
      <c r="P19" s="114">
        <v>0</v>
      </c>
      <c r="Q19" s="114">
        <v>0</v>
      </c>
      <c r="R19" s="114">
        <v>0</v>
      </c>
      <c r="S19" s="114">
        <v>0</v>
      </c>
      <c r="T19" s="114">
        <v>0</v>
      </c>
      <c r="U19" s="114">
        <v>0</v>
      </c>
      <c r="V19" s="114">
        <v>0</v>
      </c>
      <c r="W19" s="114">
        <v>0</v>
      </c>
      <c r="X19" s="114">
        <v>0</v>
      </c>
      <c r="Y19" s="114">
        <v>0</v>
      </c>
      <c r="Z19" s="114">
        <v>0</v>
      </c>
      <c r="AA19" s="114">
        <v>0</v>
      </c>
      <c r="AB19" s="114">
        <v>0</v>
      </c>
      <c r="AC19" s="114">
        <v>0</v>
      </c>
      <c r="AD19" s="114">
        <v>0</v>
      </c>
      <c r="AE19" s="114">
        <v>0</v>
      </c>
      <c r="AF19" s="114">
        <v>0</v>
      </c>
      <c r="AG19" s="114">
        <v>0</v>
      </c>
      <c r="AH19" s="114">
        <v>0</v>
      </c>
      <c r="AI19" s="114">
        <v>0</v>
      </c>
      <c r="AJ19" s="114">
        <v>0</v>
      </c>
      <c r="AK19" s="114">
        <v>0</v>
      </c>
      <c r="AL19" s="114">
        <v>0</v>
      </c>
    </row>
    <row r="20" spans="1:38" x14ac:dyDescent="0.2">
      <c r="A20" s="127" t="s">
        <v>40</v>
      </c>
      <c r="B20" s="110" t="s">
        <v>34</v>
      </c>
      <c r="C20" s="110" t="s">
        <v>33</v>
      </c>
      <c r="D20" s="129" t="s">
        <v>1029</v>
      </c>
      <c r="E20" s="109">
        <v>193</v>
      </c>
      <c r="F20" s="133" t="s">
        <v>1029</v>
      </c>
      <c r="G20" s="132" t="s">
        <v>1028</v>
      </c>
      <c r="H20" s="131" t="s">
        <v>1027</v>
      </c>
      <c r="I20" s="130" t="s">
        <v>1026</v>
      </c>
      <c r="J20" s="120" t="s">
        <v>36</v>
      </c>
      <c r="K20" s="110" t="s">
        <v>36</v>
      </c>
      <c r="L20" s="110" t="s">
        <v>36</v>
      </c>
      <c r="M20" s="110" t="s">
        <v>3661</v>
      </c>
      <c r="N20" s="110">
        <v>53</v>
      </c>
      <c r="O20" s="110" t="s">
        <v>3654</v>
      </c>
      <c r="P20" s="114">
        <v>0</v>
      </c>
      <c r="Q20" s="114">
        <v>0</v>
      </c>
      <c r="R20" s="114">
        <v>0</v>
      </c>
      <c r="S20" s="114">
        <v>0</v>
      </c>
      <c r="T20" s="114">
        <v>0</v>
      </c>
      <c r="U20" s="114">
        <v>3165.2178965237781</v>
      </c>
      <c r="V20" s="114">
        <v>5093.5385505879749</v>
      </c>
      <c r="W20" s="114">
        <v>7061.6603513606615</v>
      </c>
      <c r="X20" s="114">
        <v>4285.0422937431977</v>
      </c>
      <c r="Y20" s="114">
        <v>0</v>
      </c>
      <c r="Z20" s="114">
        <v>0</v>
      </c>
      <c r="AA20" s="114">
        <v>0</v>
      </c>
      <c r="AB20" s="114">
        <v>0</v>
      </c>
      <c r="AC20" s="114">
        <v>0</v>
      </c>
      <c r="AD20" s="114">
        <v>5552.7539999999999</v>
      </c>
      <c r="AE20" s="114">
        <v>1325.3083999999999</v>
      </c>
      <c r="AF20" s="114">
        <v>1185.9803999999999</v>
      </c>
      <c r="AG20" s="114">
        <v>1739.4</v>
      </c>
      <c r="AH20" s="114">
        <v>1367.1346000000001</v>
      </c>
      <c r="AI20" s="114">
        <v>2199.1833999999999</v>
      </c>
      <c r="AJ20" s="114">
        <v>2382.9987999999998</v>
      </c>
      <c r="AK20" s="114">
        <v>3247.7856000000002</v>
      </c>
      <c r="AL20" s="114">
        <v>3176.7975000000001</v>
      </c>
    </row>
    <row r="21" spans="1:38" x14ac:dyDescent="0.2">
      <c r="A21" s="127" t="s">
        <v>40</v>
      </c>
      <c r="B21" s="110" t="s">
        <v>34</v>
      </c>
      <c r="C21" s="110" t="s">
        <v>33</v>
      </c>
      <c r="D21" s="129" t="s">
        <v>1025</v>
      </c>
      <c r="E21" s="109">
        <v>122</v>
      </c>
      <c r="F21" s="133" t="s">
        <v>1025</v>
      </c>
      <c r="G21" s="132" t="s">
        <v>1024</v>
      </c>
      <c r="H21" s="131" t="s">
        <v>1023</v>
      </c>
      <c r="I21" s="130" t="s">
        <v>1022</v>
      </c>
      <c r="J21" s="120" t="s">
        <v>31</v>
      </c>
      <c r="K21" s="110" t="s">
        <v>36</v>
      </c>
      <c r="L21" s="110" t="s">
        <v>36</v>
      </c>
      <c r="M21" s="110" t="s">
        <v>3662</v>
      </c>
      <c r="N21" s="110">
        <v>155</v>
      </c>
      <c r="O21" s="110" t="s">
        <v>3650</v>
      </c>
      <c r="P21" s="114">
        <v>0</v>
      </c>
      <c r="Q21" s="114">
        <v>4.8899999999999997</v>
      </c>
      <c r="R21" s="114">
        <v>4.8499999999999996</v>
      </c>
      <c r="S21" s="114">
        <v>35.049999999999997</v>
      </c>
      <c r="T21" s="114">
        <v>45.95</v>
      </c>
      <c r="U21" s="114">
        <v>95.75</v>
      </c>
      <c r="V21" s="114">
        <v>180.76</v>
      </c>
      <c r="W21" s="114">
        <v>162.53</v>
      </c>
      <c r="X21" s="114">
        <v>77.09</v>
      </c>
      <c r="Y21" s="114">
        <v>4215.0515400000004</v>
      </c>
      <c r="Z21" s="114">
        <v>5951.9692800000003</v>
      </c>
      <c r="AA21" s="114">
        <v>5759.8890609999999</v>
      </c>
      <c r="AB21" s="114">
        <v>6082.2703650000003</v>
      </c>
      <c r="AC21" s="114">
        <v>6872.1932100000004</v>
      </c>
      <c r="AD21" s="114">
        <v>4846.3229700000002</v>
      </c>
      <c r="AE21" s="114">
        <v>4678.5793800000001</v>
      </c>
      <c r="AF21" s="114">
        <v>5069.1669000000002</v>
      </c>
      <c r="AG21" s="114">
        <v>7813.6793600000001</v>
      </c>
      <c r="AH21" s="114">
        <v>6006.3265000000001</v>
      </c>
      <c r="AI21" s="114">
        <v>6727.0315399999999</v>
      </c>
      <c r="AJ21" s="198">
        <v>6003.9548800000002</v>
      </c>
      <c r="AK21" s="198">
        <v>6003.9548800000002</v>
      </c>
      <c r="AL21" s="198">
        <v>6003.9548800000002</v>
      </c>
    </row>
    <row r="22" spans="1:38" x14ac:dyDescent="0.2">
      <c r="A22" s="127" t="s">
        <v>40</v>
      </c>
      <c r="B22" s="110" t="s">
        <v>34</v>
      </c>
      <c r="C22" s="110" t="s">
        <v>33</v>
      </c>
      <c r="D22" s="129" t="s">
        <v>1021</v>
      </c>
      <c r="E22" s="109">
        <v>912</v>
      </c>
      <c r="F22" s="133" t="s">
        <v>1020</v>
      </c>
      <c r="G22" s="132" t="s">
        <v>1019</v>
      </c>
      <c r="H22" s="131" t="s">
        <v>1018</v>
      </c>
      <c r="I22" s="130" t="s">
        <v>1017</v>
      </c>
      <c r="J22" s="120" t="s">
        <v>36</v>
      </c>
      <c r="K22" s="110" t="s">
        <v>36</v>
      </c>
      <c r="L22" s="110" t="s">
        <v>36</v>
      </c>
      <c r="M22" s="110" t="s">
        <v>3646</v>
      </c>
      <c r="N22" s="110">
        <v>145</v>
      </c>
      <c r="O22" s="110" t="s">
        <v>3647</v>
      </c>
      <c r="P22" s="114">
        <v>0</v>
      </c>
      <c r="Q22" s="114">
        <v>0</v>
      </c>
      <c r="R22" s="114">
        <v>0</v>
      </c>
      <c r="S22" s="114">
        <v>0</v>
      </c>
      <c r="T22" s="114">
        <v>0</v>
      </c>
      <c r="U22" s="114">
        <v>0</v>
      </c>
      <c r="V22" s="114">
        <v>0</v>
      </c>
      <c r="W22" s="114">
        <v>0</v>
      </c>
      <c r="X22" s="114">
        <v>0</v>
      </c>
      <c r="Y22" s="114">
        <v>210.06</v>
      </c>
      <c r="Z22" s="114">
        <v>242.39099999999999</v>
      </c>
      <c r="AA22" s="114">
        <v>329.06200000000001</v>
      </c>
      <c r="AB22" s="114">
        <v>412.87299999999999</v>
      </c>
      <c r="AC22" s="114">
        <v>474.43200000000002</v>
      </c>
      <c r="AD22" s="114">
        <v>564.54229999999995</v>
      </c>
      <c r="AE22" s="114">
        <v>663.47544149999999</v>
      </c>
      <c r="AF22" s="114">
        <v>723.23644149999996</v>
      </c>
      <c r="AG22" s="114">
        <v>735.66844149999997</v>
      </c>
      <c r="AH22" s="114">
        <v>866.17544150000003</v>
      </c>
      <c r="AI22" s="114">
        <v>925.024</v>
      </c>
      <c r="AJ22" s="114">
        <v>945.00604150000004</v>
      </c>
      <c r="AK22" s="114">
        <v>1015.195327</v>
      </c>
      <c r="AL22" s="114">
        <v>1093.76071</v>
      </c>
    </row>
    <row r="23" spans="1:38" x14ac:dyDescent="0.2">
      <c r="A23" s="127" t="s">
        <v>40</v>
      </c>
      <c r="B23" s="110" t="s">
        <v>34</v>
      </c>
      <c r="C23" s="110" t="s">
        <v>33</v>
      </c>
      <c r="D23" s="129" t="s">
        <v>1016</v>
      </c>
      <c r="E23" s="109">
        <v>313</v>
      </c>
      <c r="F23" s="133" t="s">
        <v>1015</v>
      </c>
      <c r="G23" s="132" t="s">
        <v>1014</v>
      </c>
      <c r="H23" s="131" t="s">
        <v>1013</v>
      </c>
      <c r="I23" s="130" t="s">
        <v>1012</v>
      </c>
      <c r="J23" s="120" t="s">
        <v>36</v>
      </c>
      <c r="K23" s="110" t="s">
        <v>3657</v>
      </c>
      <c r="L23" s="110">
        <v>29</v>
      </c>
      <c r="M23" s="110" t="s">
        <v>3658</v>
      </c>
      <c r="N23" s="110">
        <v>419</v>
      </c>
      <c r="O23" s="110" t="s">
        <v>3659</v>
      </c>
      <c r="P23" s="114">
        <v>0</v>
      </c>
      <c r="Q23" s="114">
        <v>0</v>
      </c>
      <c r="R23" s="114">
        <v>0</v>
      </c>
      <c r="S23" s="114">
        <v>0</v>
      </c>
      <c r="T23" s="114">
        <v>0</v>
      </c>
      <c r="U23" s="114">
        <v>0</v>
      </c>
      <c r="V23" s="114">
        <v>0</v>
      </c>
      <c r="W23" s="114">
        <v>0</v>
      </c>
      <c r="X23" s="114">
        <v>0</v>
      </c>
      <c r="Y23" s="114">
        <v>0</v>
      </c>
      <c r="Z23" s="114">
        <v>0</v>
      </c>
      <c r="AA23" s="114">
        <v>0</v>
      </c>
      <c r="AB23" s="114">
        <v>0</v>
      </c>
      <c r="AC23" s="114">
        <v>0</v>
      </c>
      <c r="AD23" s="114">
        <v>0</v>
      </c>
      <c r="AE23" s="114">
        <v>0</v>
      </c>
      <c r="AF23" s="114">
        <v>0</v>
      </c>
      <c r="AG23" s="114">
        <v>0</v>
      </c>
      <c r="AH23" s="114">
        <v>0</v>
      </c>
      <c r="AI23" s="114">
        <v>0</v>
      </c>
      <c r="AJ23" s="114">
        <v>0</v>
      </c>
      <c r="AK23" s="114">
        <v>0</v>
      </c>
      <c r="AL23" s="114">
        <v>0</v>
      </c>
    </row>
    <row r="24" spans="1:38" x14ac:dyDescent="0.2">
      <c r="A24" s="127" t="s">
        <v>40</v>
      </c>
      <c r="B24" s="110" t="s">
        <v>34</v>
      </c>
      <c r="C24" s="110" t="s">
        <v>33</v>
      </c>
      <c r="D24" s="129" t="s">
        <v>1011</v>
      </c>
      <c r="E24" s="109">
        <v>513</v>
      </c>
      <c r="F24" s="133" t="s">
        <v>1011</v>
      </c>
      <c r="G24" s="132" t="s">
        <v>1010</v>
      </c>
      <c r="H24" s="131" t="s">
        <v>1009</v>
      </c>
      <c r="I24" s="130" t="s">
        <v>1008</v>
      </c>
      <c r="J24" s="120" t="s">
        <v>36</v>
      </c>
      <c r="K24" s="110" t="s">
        <v>36</v>
      </c>
      <c r="L24" s="110" t="s">
        <v>36</v>
      </c>
      <c r="M24" s="110" t="s">
        <v>3648</v>
      </c>
      <c r="N24" s="110">
        <v>34</v>
      </c>
      <c r="O24" s="110" t="s">
        <v>3647</v>
      </c>
      <c r="P24" s="114">
        <v>0</v>
      </c>
      <c r="Q24" s="114">
        <v>0</v>
      </c>
      <c r="R24" s="114">
        <v>0</v>
      </c>
      <c r="S24" s="114">
        <v>0</v>
      </c>
      <c r="T24" s="114">
        <v>0</v>
      </c>
      <c r="U24" s="114">
        <v>0</v>
      </c>
      <c r="V24" s="114">
        <v>0</v>
      </c>
      <c r="W24" s="114">
        <v>0</v>
      </c>
      <c r="X24" s="114">
        <v>0</v>
      </c>
      <c r="Y24" s="114">
        <v>32.32</v>
      </c>
      <c r="Z24" s="114">
        <v>242.75</v>
      </c>
      <c r="AA24" s="114">
        <v>196.19</v>
      </c>
      <c r="AB24" s="114">
        <v>157.49</v>
      </c>
      <c r="AC24" s="114">
        <v>144.7771061</v>
      </c>
      <c r="AD24" s="114">
        <v>147.83000000000001</v>
      </c>
      <c r="AE24" s="114">
        <v>137.66</v>
      </c>
      <c r="AF24" s="114">
        <v>134.82</v>
      </c>
      <c r="AG24" s="114">
        <v>148.78</v>
      </c>
      <c r="AH24" s="114">
        <v>204.33</v>
      </c>
      <c r="AI24" s="114">
        <v>349.48</v>
      </c>
      <c r="AJ24" s="114">
        <v>419.91</v>
      </c>
      <c r="AK24" s="114">
        <v>454.66</v>
      </c>
      <c r="AL24" s="114">
        <v>562.14</v>
      </c>
    </row>
    <row r="25" spans="1:38" x14ac:dyDescent="0.2">
      <c r="A25" s="127" t="s">
        <v>40</v>
      </c>
      <c r="B25" s="110" t="s">
        <v>34</v>
      </c>
      <c r="C25" s="110" t="s">
        <v>33</v>
      </c>
      <c r="D25" s="129" t="s">
        <v>1007</v>
      </c>
      <c r="E25" s="109">
        <v>316</v>
      </c>
      <c r="F25" s="133" t="s">
        <v>1007</v>
      </c>
      <c r="G25" s="132" t="s">
        <v>1006</v>
      </c>
      <c r="H25" s="131" t="s">
        <v>1005</v>
      </c>
      <c r="I25" s="130" t="s">
        <v>1004</v>
      </c>
      <c r="J25" s="120" t="s">
        <v>36</v>
      </c>
      <c r="K25" s="110" t="s">
        <v>3657</v>
      </c>
      <c r="L25" s="110">
        <v>29</v>
      </c>
      <c r="M25" s="110" t="s">
        <v>3658</v>
      </c>
      <c r="N25" s="110">
        <v>419</v>
      </c>
      <c r="O25" s="110" t="s">
        <v>3659</v>
      </c>
      <c r="P25" s="114">
        <v>0</v>
      </c>
      <c r="Q25" s="114">
        <v>0</v>
      </c>
      <c r="R25" s="114">
        <v>0</v>
      </c>
      <c r="S25" s="114">
        <v>0</v>
      </c>
      <c r="T25" s="114">
        <v>0</v>
      </c>
      <c r="U25" s="114">
        <v>0</v>
      </c>
      <c r="V25" s="114">
        <v>0</v>
      </c>
      <c r="W25" s="114">
        <v>0</v>
      </c>
      <c r="X25" s="114">
        <v>0</v>
      </c>
      <c r="Y25" s="114">
        <v>0</v>
      </c>
      <c r="Z25" s="114">
        <v>0</v>
      </c>
      <c r="AA25" s="114">
        <v>0</v>
      </c>
      <c r="AB25" s="114">
        <v>0</v>
      </c>
      <c r="AC25" s="114">
        <v>0</v>
      </c>
      <c r="AD25" s="114">
        <v>0</v>
      </c>
      <c r="AE25" s="114">
        <v>0</v>
      </c>
      <c r="AF25" s="114">
        <v>0</v>
      </c>
      <c r="AG25" s="114">
        <v>0</v>
      </c>
      <c r="AH25" s="114">
        <v>0</v>
      </c>
      <c r="AI25" s="114">
        <v>0</v>
      </c>
      <c r="AJ25" s="114">
        <v>0</v>
      </c>
      <c r="AK25" s="114">
        <v>0</v>
      </c>
      <c r="AL25" s="114">
        <v>0</v>
      </c>
    </row>
    <row r="26" spans="1:38" x14ac:dyDescent="0.2">
      <c r="A26" s="127" t="s">
        <v>40</v>
      </c>
      <c r="B26" s="110" t="s">
        <v>34</v>
      </c>
      <c r="C26" s="110" t="s">
        <v>33</v>
      </c>
      <c r="D26" s="129" t="s">
        <v>1003</v>
      </c>
      <c r="E26" s="109">
        <v>913</v>
      </c>
      <c r="F26" s="133" t="s">
        <v>1002</v>
      </c>
      <c r="G26" s="132" t="s">
        <v>1001</v>
      </c>
      <c r="H26" s="131" t="s">
        <v>1000</v>
      </c>
      <c r="I26" s="130" t="s">
        <v>999</v>
      </c>
      <c r="J26" s="120" t="s">
        <v>36</v>
      </c>
      <c r="K26" s="110" t="s">
        <v>36</v>
      </c>
      <c r="L26" s="110" t="s">
        <v>36</v>
      </c>
      <c r="M26" s="110" t="s">
        <v>3663</v>
      </c>
      <c r="N26" s="110">
        <v>151</v>
      </c>
      <c r="O26" s="110" t="s">
        <v>3650</v>
      </c>
      <c r="P26" s="114">
        <v>0</v>
      </c>
      <c r="Q26" s="114">
        <v>0</v>
      </c>
      <c r="R26" s="114">
        <v>0</v>
      </c>
      <c r="S26" s="114">
        <v>0</v>
      </c>
      <c r="T26" s="114">
        <v>0</v>
      </c>
      <c r="U26" s="114">
        <v>0</v>
      </c>
      <c r="V26" s="114">
        <v>0</v>
      </c>
      <c r="W26" s="114">
        <v>0</v>
      </c>
      <c r="X26" s="114">
        <v>0</v>
      </c>
      <c r="Y26" s="114">
        <v>3.4070999999999998</v>
      </c>
      <c r="Z26" s="114">
        <v>4.8638000000000003</v>
      </c>
      <c r="AA26" s="114">
        <v>4.5385999999999997</v>
      </c>
      <c r="AB26" s="114">
        <v>10.2021</v>
      </c>
      <c r="AC26" s="114">
        <v>10.3437</v>
      </c>
      <c r="AD26" s="114">
        <v>41.638186570000002</v>
      </c>
      <c r="AE26" s="114">
        <v>58.763431770000004</v>
      </c>
      <c r="AF26" s="114">
        <v>73.924170810000007</v>
      </c>
      <c r="AG26" s="114">
        <v>90.237546129999998</v>
      </c>
      <c r="AH26" s="114">
        <v>124.62060150000001</v>
      </c>
      <c r="AI26" s="114">
        <v>176.91101519999998</v>
      </c>
      <c r="AJ26" s="114">
        <v>185.7030393</v>
      </c>
      <c r="AK26" s="114">
        <v>263.93088069999999</v>
      </c>
      <c r="AL26" s="114">
        <v>308.11409139999995</v>
      </c>
    </row>
    <row r="27" spans="1:38" x14ac:dyDescent="0.2">
      <c r="A27" s="127" t="s">
        <v>40</v>
      </c>
      <c r="B27" s="110" t="s">
        <v>34</v>
      </c>
      <c r="C27" s="110" t="s">
        <v>33</v>
      </c>
      <c r="D27" s="129" t="s">
        <v>998</v>
      </c>
      <c r="E27" s="109">
        <v>124</v>
      </c>
      <c r="F27" s="133" t="s">
        <v>998</v>
      </c>
      <c r="G27" s="132" t="s">
        <v>997</v>
      </c>
      <c r="H27" s="131" t="s">
        <v>996</v>
      </c>
      <c r="I27" s="130" t="s">
        <v>995</v>
      </c>
      <c r="J27" s="120" t="s">
        <v>31</v>
      </c>
      <c r="K27" s="110" t="s">
        <v>36</v>
      </c>
      <c r="L27" s="110" t="s">
        <v>36</v>
      </c>
      <c r="M27" s="110" t="s">
        <v>3662</v>
      </c>
      <c r="N27" s="110">
        <v>155</v>
      </c>
      <c r="O27" s="110" t="s">
        <v>3650</v>
      </c>
      <c r="P27" s="114">
        <v>0</v>
      </c>
      <c r="Q27" s="114">
        <v>0</v>
      </c>
      <c r="R27" s="114">
        <v>0</v>
      </c>
      <c r="S27" s="114">
        <v>0</v>
      </c>
      <c r="T27" s="114">
        <v>0</v>
      </c>
      <c r="U27" s="114">
        <v>1.9809380000000001</v>
      </c>
      <c r="V27" s="114">
        <v>0</v>
      </c>
      <c r="W27" s="114">
        <v>0</v>
      </c>
      <c r="X27" s="114">
        <v>0</v>
      </c>
      <c r="Y27" s="114">
        <v>0</v>
      </c>
      <c r="Z27" s="114">
        <v>0</v>
      </c>
      <c r="AA27" s="114">
        <v>-240.79479000000001</v>
      </c>
      <c r="AB27" s="114">
        <v>-271.40057999999999</v>
      </c>
      <c r="AC27" s="114">
        <v>-229.34433000000001</v>
      </c>
      <c r="AD27" s="114">
        <v>-97.613640000000004</v>
      </c>
      <c r="AE27" s="114">
        <v>-26.56428</v>
      </c>
      <c r="AF27" s="114">
        <v>192.26784000000001</v>
      </c>
      <c r="AG27" s="114">
        <v>194.88624999999999</v>
      </c>
      <c r="AH27" s="114">
        <v>-93.317499999999995</v>
      </c>
      <c r="AI27" s="114">
        <v>-53.586179999999999</v>
      </c>
      <c r="AJ27" s="114">
        <v>197.80851999999999</v>
      </c>
      <c r="AK27" s="114">
        <v>280.65827999999999</v>
      </c>
      <c r="AL27" s="114">
        <v>506.10169999999999</v>
      </c>
    </row>
    <row r="28" spans="1:38" x14ac:dyDescent="0.2">
      <c r="A28" s="127" t="s">
        <v>40</v>
      </c>
      <c r="B28" s="110" t="s">
        <v>34</v>
      </c>
      <c r="C28" s="110" t="s">
        <v>33</v>
      </c>
      <c r="D28" s="129" t="s">
        <v>994</v>
      </c>
      <c r="E28" s="109">
        <v>339</v>
      </c>
      <c r="F28" s="133" t="s">
        <v>994</v>
      </c>
      <c r="G28" s="132" t="s">
        <v>993</v>
      </c>
      <c r="H28" s="131" t="s">
        <v>992</v>
      </c>
      <c r="I28" s="130" t="s">
        <v>991</v>
      </c>
      <c r="J28" s="120" t="s">
        <v>36</v>
      </c>
      <c r="K28" s="110" t="s">
        <v>3664</v>
      </c>
      <c r="L28" s="110">
        <v>13</v>
      </c>
      <c r="M28" s="110" t="s">
        <v>3658</v>
      </c>
      <c r="N28" s="110">
        <v>419</v>
      </c>
      <c r="O28" s="110" t="s">
        <v>3659</v>
      </c>
      <c r="P28" s="114">
        <v>0</v>
      </c>
      <c r="Q28" s="114">
        <v>0</v>
      </c>
      <c r="R28" s="114">
        <v>0</v>
      </c>
      <c r="S28" s="114">
        <v>0</v>
      </c>
      <c r="T28" s="114">
        <v>0</v>
      </c>
      <c r="U28" s="114">
        <v>0</v>
      </c>
      <c r="V28" s="114">
        <v>0</v>
      </c>
      <c r="W28" s="114">
        <v>0</v>
      </c>
      <c r="X28" s="114">
        <v>0</v>
      </c>
      <c r="Y28" s="114">
        <v>0</v>
      </c>
      <c r="Z28" s="114">
        <v>0</v>
      </c>
      <c r="AA28" s="114">
        <v>0</v>
      </c>
      <c r="AB28" s="114">
        <v>0</v>
      </c>
      <c r="AC28" s="114">
        <v>0</v>
      </c>
      <c r="AD28" s="114">
        <v>0</v>
      </c>
      <c r="AE28" s="114">
        <v>0</v>
      </c>
      <c r="AF28" s="114">
        <v>0</v>
      </c>
      <c r="AG28" s="114">
        <v>0</v>
      </c>
      <c r="AH28" s="114">
        <v>0</v>
      </c>
      <c r="AI28" s="114">
        <v>0</v>
      </c>
      <c r="AJ28" s="114">
        <v>0</v>
      </c>
      <c r="AK28" s="114">
        <v>0</v>
      </c>
      <c r="AL28" s="114">
        <v>0</v>
      </c>
    </row>
    <row r="29" spans="1:38" x14ac:dyDescent="0.2">
      <c r="A29" s="127" t="s">
        <v>40</v>
      </c>
      <c r="B29" s="110" t="s">
        <v>34</v>
      </c>
      <c r="C29" s="110" t="s">
        <v>33</v>
      </c>
      <c r="D29" s="129" t="s">
        <v>990</v>
      </c>
      <c r="E29" s="109">
        <v>638</v>
      </c>
      <c r="F29" s="133" t="s">
        <v>990</v>
      </c>
      <c r="G29" s="132" t="s">
        <v>989</v>
      </c>
      <c r="H29" s="131" t="s">
        <v>988</v>
      </c>
      <c r="I29" s="130" t="s">
        <v>987</v>
      </c>
      <c r="J29" s="120" t="s">
        <v>36</v>
      </c>
      <c r="K29" s="110" t="s">
        <v>3665</v>
      </c>
      <c r="L29" s="110">
        <v>11</v>
      </c>
      <c r="M29" s="110" t="s">
        <v>3656</v>
      </c>
      <c r="N29" s="110">
        <v>202</v>
      </c>
      <c r="O29" s="110" t="s">
        <v>3652</v>
      </c>
      <c r="P29" s="114">
        <v>0</v>
      </c>
      <c r="Q29" s="114">
        <v>0</v>
      </c>
      <c r="R29" s="114">
        <v>0</v>
      </c>
      <c r="S29" s="114">
        <v>0</v>
      </c>
      <c r="T29" s="114">
        <v>0</v>
      </c>
      <c r="U29" s="114">
        <v>0</v>
      </c>
      <c r="V29" s="114">
        <v>0</v>
      </c>
      <c r="W29" s="114">
        <v>0</v>
      </c>
      <c r="X29" s="114">
        <v>0</v>
      </c>
      <c r="Y29" s="114">
        <v>0</v>
      </c>
      <c r="Z29" s="114">
        <v>0</v>
      </c>
      <c r="AA29" s="114">
        <v>18.133757289999998</v>
      </c>
      <c r="AB29" s="114">
        <v>21.203363460000002</v>
      </c>
      <c r="AC29" s="114">
        <v>0</v>
      </c>
      <c r="AD29" s="114">
        <v>9.2544175910000013E-5</v>
      </c>
      <c r="AE29" s="114">
        <v>0</v>
      </c>
      <c r="AF29" s="114">
        <v>0</v>
      </c>
      <c r="AG29" s="114">
        <v>19.88742525</v>
      </c>
      <c r="AH29" s="114">
        <v>29.75900309</v>
      </c>
      <c r="AI29" s="114">
        <v>30.50682024</v>
      </c>
      <c r="AJ29" s="114">
        <v>31.14056442</v>
      </c>
      <c r="AK29" s="114">
        <v>17.957913170000001</v>
      </c>
      <c r="AL29" s="114">
        <v>16.549488789999998</v>
      </c>
    </row>
    <row r="30" spans="1:38" x14ac:dyDescent="0.2">
      <c r="A30" s="127" t="s">
        <v>40</v>
      </c>
      <c r="B30" s="110" t="s">
        <v>34</v>
      </c>
      <c r="C30" s="110" t="s">
        <v>33</v>
      </c>
      <c r="D30" s="129" t="s">
        <v>986</v>
      </c>
      <c r="E30" s="109">
        <v>319</v>
      </c>
      <c r="F30" s="133" t="s">
        <v>986</v>
      </c>
      <c r="G30" s="132" t="s">
        <v>985</v>
      </c>
      <c r="H30" s="131" t="s">
        <v>984</v>
      </c>
      <c r="I30" s="130" t="s">
        <v>983</v>
      </c>
      <c r="J30" s="120" t="s">
        <v>36</v>
      </c>
      <c r="K30" s="110" t="s">
        <v>36</v>
      </c>
      <c r="L30" s="110" t="s">
        <v>36</v>
      </c>
      <c r="M30" s="110" t="s">
        <v>3666</v>
      </c>
      <c r="N30" s="110">
        <v>21</v>
      </c>
      <c r="O30" s="110" t="s">
        <v>3659</v>
      </c>
      <c r="P30" s="114">
        <v>0</v>
      </c>
      <c r="Q30" s="114">
        <v>0</v>
      </c>
      <c r="R30" s="114">
        <v>0</v>
      </c>
      <c r="S30" s="114">
        <v>0</v>
      </c>
      <c r="T30" s="114">
        <v>0</v>
      </c>
      <c r="U30" s="114">
        <v>0</v>
      </c>
      <c r="V30" s="114">
        <v>0</v>
      </c>
      <c r="W30" s="114">
        <v>0</v>
      </c>
      <c r="X30" s="114">
        <v>0</v>
      </c>
      <c r="Y30" s="114">
        <v>0</v>
      </c>
      <c r="Z30" s="114">
        <v>0</v>
      </c>
      <c r="AA30" s="114">
        <v>0</v>
      </c>
      <c r="AB30" s="114">
        <v>0</v>
      </c>
      <c r="AC30" s="114">
        <v>0</v>
      </c>
      <c r="AD30" s="114">
        <v>0</v>
      </c>
      <c r="AE30" s="114">
        <v>0</v>
      </c>
      <c r="AF30" s="114">
        <v>0</v>
      </c>
      <c r="AG30" s="114">
        <v>0</v>
      </c>
      <c r="AH30" s="114">
        <v>0</v>
      </c>
      <c r="AI30" s="114">
        <v>0</v>
      </c>
      <c r="AJ30" s="114">
        <v>0</v>
      </c>
      <c r="AK30" s="114">
        <v>0</v>
      </c>
      <c r="AL30" s="114">
        <v>0</v>
      </c>
    </row>
    <row r="31" spans="1:38" x14ac:dyDescent="0.2">
      <c r="A31" s="127" t="s">
        <v>40</v>
      </c>
      <c r="B31" s="110" t="s">
        <v>34</v>
      </c>
      <c r="C31" s="110" t="s">
        <v>33</v>
      </c>
      <c r="D31" s="129" t="s">
        <v>982</v>
      </c>
      <c r="E31" s="109">
        <v>514</v>
      </c>
      <c r="F31" s="133" t="s">
        <v>982</v>
      </c>
      <c r="G31" s="132" t="s">
        <v>981</v>
      </c>
      <c r="H31" s="131" t="s">
        <v>980</v>
      </c>
      <c r="I31" s="130" t="s">
        <v>979</v>
      </c>
      <c r="J31" s="120" t="s">
        <v>36</v>
      </c>
      <c r="K31" s="110" t="s">
        <v>36</v>
      </c>
      <c r="L31" s="110" t="s">
        <v>36</v>
      </c>
      <c r="M31" s="110" t="s">
        <v>3648</v>
      </c>
      <c r="N31" s="110">
        <v>34</v>
      </c>
      <c r="O31" s="110" t="s">
        <v>3647</v>
      </c>
      <c r="P31" s="114">
        <v>0</v>
      </c>
      <c r="Q31" s="114">
        <v>0</v>
      </c>
      <c r="R31" s="114">
        <v>0</v>
      </c>
      <c r="S31" s="114">
        <v>0</v>
      </c>
      <c r="T31" s="114">
        <v>0</v>
      </c>
      <c r="U31" s="114">
        <v>0</v>
      </c>
      <c r="V31" s="114">
        <v>0</v>
      </c>
      <c r="W31" s="114">
        <v>0</v>
      </c>
      <c r="X31" s="114">
        <v>0</v>
      </c>
      <c r="Y31" s="114">
        <v>0</v>
      </c>
      <c r="Z31" s="114">
        <v>0</v>
      </c>
      <c r="AA31" s="114">
        <v>0</v>
      </c>
      <c r="AB31" s="114">
        <v>0</v>
      </c>
      <c r="AC31" s="114">
        <v>0</v>
      </c>
      <c r="AD31" s="114">
        <v>0</v>
      </c>
      <c r="AE31" s="114">
        <v>0</v>
      </c>
      <c r="AF31" s="114">
        <v>0</v>
      </c>
      <c r="AG31" s="114">
        <v>0</v>
      </c>
      <c r="AH31" s="114">
        <v>0</v>
      </c>
      <c r="AI31" s="114">
        <v>0</v>
      </c>
      <c r="AJ31" s="114">
        <v>0</v>
      </c>
      <c r="AK31" s="114">
        <v>0</v>
      </c>
      <c r="AL31" s="114">
        <v>0</v>
      </c>
    </row>
    <row r="32" spans="1:38" x14ac:dyDescent="0.2">
      <c r="A32" s="127" t="s">
        <v>40</v>
      </c>
      <c r="B32" s="110" t="s">
        <v>34</v>
      </c>
      <c r="C32" s="110" t="s">
        <v>33</v>
      </c>
      <c r="D32" s="129" t="s">
        <v>978</v>
      </c>
      <c r="E32" s="109">
        <v>218</v>
      </c>
      <c r="F32" s="133" t="s">
        <v>977</v>
      </c>
      <c r="G32" s="132" t="s">
        <v>976</v>
      </c>
      <c r="H32" s="131" t="s">
        <v>975</v>
      </c>
      <c r="I32" s="130" t="s">
        <v>974</v>
      </c>
      <c r="J32" s="120" t="s">
        <v>36</v>
      </c>
      <c r="K32" s="110" t="s">
        <v>3660</v>
      </c>
      <c r="L32" s="110">
        <v>5</v>
      </c>
      <c r="M32" s="110" t="s">
        <v>3658</v>
      </c>
      <c r="N32" s="110">
        <v>419</v>
      </c>
      <c r="O32" s="110" t="s">
        <v>3659</v>
      </c>
      <c r="P32" s="114">
        <v>0</v>
      </c>
      <c r="Q32" s="114">
        <v>0</v>
      </c>
      <c r="R32" s="114">
        <v>0</v>
      </c>
      <c r="S32" s="114">
        <v>0</v>
      </c>
      <c r="T32" s="114">
        <v>0</v>
      </c>
      <c r="U32" s="114">
        <v>0</v>
      </c>
      <c r="V32" s="114">
        <v>0</v>
      </c>
      <c r="W32" s="114">
        <v>0</v>
      </c>
      <c r="X32" s="114">
        <v>0</v>
      </c>
      <c r="Y32" s="114">
        <v>0</v>
      </c>
      <c r="Z32" s="114">
        <v>0</v>
      </c>
      <c r="AA32" s="114">
        <v>0</v>
      </c>
      <c r="AB32" s="114">
        <v>0</v>
      </c>
      <c r="AC32" s="114">
        <v>0</v>
      </c>
      <c r="AD32" s="114">
        <v>0</v>
      </c>
      <c r="AE32" s="114">
        <v>0</v>
      </c>
      <c r="AF32" s="114">
        <v>2.0236735709999998</v>
      </c>
      <c r="AG32" s="114">
        <v>1.9678693799999998</v>
      </c>
      <c r="AH32" s="114">
        <v>1.337800055</v>
      </c>
      <c r="AI32" s="114">
        <v>1.47639269</v>
      </c>
      <c r="AJ32" s="114">
        <v>1.42510107</v>
      </c>
      <c r="AK32" s="114">
        <v>1.4016983430000001</v>
      </c>
      <c r="AL32" s="114">
        <v>1.3859045430000001</v>
      </c>
    </row>
    <row r="33" spans="1:38" ht="25.5" x14ac:dyDescent="0.2">
      <c r="A33" s="127" t="s">
        <v>40</v>
      </c>
      <c r="B33" s="110" t="s">
        <v>34</v>
      </c>
      <c r="C33" s="110" t="s">
        <v>33</v>
      </c>
      <c r="D33" s="129" t="s">
        <v>973</v>
      </c>
      <c r="E33" s="109">
        <v>357</v>
      </c>
      <c r="F33" s="133" t="s">
        <v>972</v>
      </c>
      <c r="G33" s="132" t="s">
        <v>971</v>
      </c>
      <c r="H33" s="131" t="s">
        <v>970</v>
      </c>
      <c r="I33" s="130" t="s">
        <v>969</v>
      </c>
      <c r="J33" s="120" t="s">
        <v>36</v>
      </c>
      <c r="K33" s="110" t="s">
        <v>3657</v>
      </c>
      <c r="L33" s="110">
        <v>29</v>
      </c>
      <c r="M33" s="110" t="s">
        <v>3658</v>
      </c>
      <c r="N33" s="110">
        <v>419</v>
      </c>
      <c r="O33" s="110" t="s">
        <v>3659</v>
      </c>
      <c r="P33" s="114">
        <v>0</v>
      </c>
      <c r="Q33" s="114">
        <v>0</v>
      </c>
      <c r="R33" s="114">
        <v>0</v>
      </c>
      <c r="S33" s="114">
        <v>0</v>
      </c>
      <c r="T33" s="114">
        <v>0</v>
      </c>
      <c r="U33" s="114">
        <v>0</v>
      </c>
      <c r="V33" s="114">
        <v>0</v>
      </c>
      <c r="W33" s="114">
        <v>0</v>
      </c>
      <c r="X33" s="114">
        <v>0</v>
      </c>
      <c r="Y33" s="114">
        <v>0</v>
      </c>
      <c r="Z33" s="114">
        <v>0</v>
      </c>
      <c r="AA33" s="114">
        <v>0</v>
      </c>
      <c r="AB33" s="114">
        <v>0</v>
      </c>
      <c r="AC33" s="114">
        <v>0</v>
      </c>
      <c r="AD33" s="114">
        <v>0</v>
      </c>
      <c r="AE33" s="114">
        <v>0</v>
      </c>
      <c r="AF33" s="114">
        <v>0</v>
      </c>
      <c r="AG33" s="114">
        <v>0</v>
      </c>
      <c r="AH33" s="114">
        <v>0</v>
      </c>
      <c r="AI33" s="114">
        <v>0</v>
      </c>
      <c r="AJ33" s="114">
        <v>0</v>
      </c>
      <c r="AK33" s="114">
        <v>0</v>
      </c>
      <c r="AL33" s="114">
        <v>0</v>
      </c>
    </row>
    <row r="34" spans="1:38" x14ac:dyDescent="0.2">
      <c r="A34" s="127" t="s">
        <v>40</v>
      </c>
      <c r="B34" s="110" t="s">
        <v>34</v>
      </c>
      <c r="C34" s="110" t="s">
        <v>33</v>
      </c>
      <c r="D34" s="129" t="s">
        <v>968</v>
      </c>
      <c r="E34" s="109">
        <v>963</v>
      </c>
      <c r="F34" s="133" t="s">
        <v>968</v>
      </c>
      <c r="G34" s="132" t="s">
        <v>967</v>
      </c>
      <c r="H34" s="131" t="s">
        <v>966</v>
      </c>
      <c r="I34" s="130" t="s">
        <v>965</v>
      </c>
      <c r="J34" s="120" t="s">
        <v>36</v>
      </c>
      <c r="K34" s="110" t="s">
        <v>36</v>
      </c>
      <c r="L34" s="110" t="s">
        <v>36</v>
      </c>
      <c r="M34" s="110" t="s">
        <v>3649</v>
      </c>
      <c r="N34" s="110">
        <v>39</v>
      </c>
      <c r="O34" s="110" t="s">
        <v>3650</v>
      </c>
      <c r="P34" s="114">
        <v>0</v>
      </c>
      <c r="Q34" s="114">
        <v>0</v>
      </c>
      <c r="R34" s="114">
        <v>0</v>
      </c>
      <c r="S34" s="114">
        <v>0</v>
      </c>
      <c r="T34" s="114">
        <v>0</v>
      </c>
      <c r="U34" s="114">
        <v>0</v>
      </c>
      <c r="V34" s="114">
        <v>0</v>
      </c>
      <c r="W34" s="114">
        <v>0</v>
      </c>
      <c r="X34" s="114">
        <v>0</v>
      </c>
      <c r="Y34" s="114">
        <v>68.037093420000005</v>
      </c>
      <c r="Z34" s="114">
        <v>67.849080760000007</v>
      </c>
      <c r="AA34" s="114">
        <v>61.601893889999999</v>
      </c>
      <c r="AB34" s="114">
        <v>39.712397060000001</v>
      </c>
      <c r="AC34" s="114">
        <v>56.353542869999998</v>
      </c>
      <c r="AD34" s="114">
        <v>54.133111210000003</v>
      </c>
      <c r="AE34" s="114">
        <v>57.375032619999999</v>
      </c>
      <c r="AF34" s="114">
        <v>88.421706110000002</v>
      </c>
      <c r="AG34" s="114">
        <v>124.8812212</v>
      </c>
      <c r="AH34" s="114">
        <v>130.7899639</v>
      </c>
      <c r="AI34" s="114">
        <v>174.9638564</v>
      </c>
      <c r="AJ34" s="114">
        <v>278.21032339999999</v>
      </c>
      <c r="AK34" s="114">
        <v>273.11566299999998</v>
      </c>
      <c r="AL34" s="114">
        <v>246.79689190000002</v>
      </c>
    </row>
    <row r="35" spans="1:38" x14ac:dyDescent="0.2">
      <c r="A35" s="127" t="s">
        <v>40</v>
      </c>
      <c r="B35" s="110" t="s">
        <v>34</v>
      </c>
      <c r="C35" s="110" t="s">
        <v>33</v>
      </c>
      <c r="D35" s="129" t="s">
        <v>964</v>
      </c>
      <c r="E35" s="109">
        <v>616</v>
      </c>
      <c r="F35" s="133" t="s">
        <v>964</v>
      </c>
      <c r="G35" s="132" t="s">
        <v>963</v>
      </c>
      <c r="H35" s="131" t="s">
        <v>962</v>
      </c>
      <c r="I35" s="130" t="s">
        <v>961</v>
      </c>
      <c r="J35" s="120" t="s">
        <v>36</v>
      </c>
      <c r="K35" s="110" t="s">
        <v>3667</v>
      </c>
      <c r="L35" s="110">
        <v>18</v>
      </c>
      <c r="M35" s="110" t="s">
        <v>3656</v>
      </c>
      <c r="N35" s="110">
        <v>202</v>
      </c>
      <c r="O35" s="110" t="s">
        <v>3652</v>
      </c>
      <c r="P35" s="114">
        <v>0</v>
      </c>
      <c r="Q35" s="114">
        <v>0</v>
      </c>
      <c r="R35" s="114">
        <v>0</v>
      </c>
      <c r="S35" s="114">
        <v>0</v>
      </c>
      <c r="T35" s="114">
        <v>0</v>
      </c>
      <c r="U35" s="114">
        <v>0</v>
      </c>
      <c r="V35" s="114">
        <v>0</v>
      </c>
      <c r="W35" s="114">
        <v>0</v>
      </c>
      <c r="X35" s="114">
        <v>0</v>
      </c>
      <c r="Y35" s="114">
        <v>0</v>
      </c>
      <c r="Z35" s="114">
        <v>0</v>
      </c>
      <c r="AA35" s="114">
        <v>0</v>
      </c>
      <c r="AB35" s="114">
        <v>0</v>
      </c>
      <c r="AC35" s="114">
        <v>0</v>
      </c>
      <c r="AD35" s="114">
        <v>0</v>
      </c>
      <c r="AE35" s="114">
        <v>0</v>
      </c>
      <c r="AF35" s="114">
        <v>1.164472325</v>
      </c>
      <c r="AG35" s="114">
        <v>17.621904260000001</v>
      </c>
      <c r="AH35" s="114">
        <v>26.096111199999999</v>
      </c>
      <c r="AI35" s="114">
        <v>29.035720340000001</v>
      </c>
      <c r="AJ35" s="114">
        <v>34.209501920000001</v>
      </c>
      <c r="AK35" s="114">
        <v>46.845726740000003</v>
      </c>
      <c r="AL35" s="114">
        <v>12.849909609999999</v>
      </c>
    </row>
    <row r="36" spans="1:38" x14ac:dyDescent="0.2">
      <c r="A36" s="127" t="s">
        <v>40</v>
      </c>
      <c r="B36" s="110" t="s">
        <v>34</v>
      </c>
      <c r="C36" s="110" t="s">
        <v>33</v>
      </c>
      <c r="D36" s="129" t="s">
        <v>960</v>
      </c>
      <c r="E36" s="109">
        <v>871</v>
      </c>
      <c r="F36" s="133" t="s">
        <v>960</v>
      </c>
      <c r="G36" s="132" t="s">
        <v>959</v>
      </c>
      <c r="H36" s="131" t="s">
        <v>958</v>
      </c>
      <c r="I36" s="130" t="s">
        <v>957</v>
      </c>
      <c r="J36" s="120" t="s">
        <v>36</v>
      </c>
      <c r="K36" s="110" t="s">
        <v>3660</v>
      </c>
      <c r="L36" s="110">
        <v>5</v>
      </c>
      <c r="M36" s="110" t="s">
        <v>3658</v>
      </c>
      <c r="N36" s="110">
        <v>419</v>
      </c>
      <c r="O36" s="110" t="s">
        <v>3659</v>
      </c>
      <c r="P36" s="114">
        <v>0</v>
      </c>
      <c r="Q36" s="114">
        <v>0</v>
      </c>
      <c r="R36" s="114">
        <v>0</v>
      </c>
      <c r="S36" s="114">
        <v>0</v>
      </c>
      <c r="T36" s="114">
        <v>0</v>
      </c>
      <c r="U36" s="114">
        <v>0</v>
      </c>
      <c r="V36" s="114">
        <v>0</v>
      </c>
      <c r="W36" s="114">
        <v>0</v>
      </c>
      <c r="X36" s="114">
        <v>0</v>
      </c>
      <c r="Y36" s="114">
        <v>0</v>
      </c>
      <c r="Z36" s="114">
        <v>0</v>
      </c>
      <c r="AA36" s="114">
        <v>0</v>
      </c>
      <c r="AB36" s="114">
        <v>0</v>
      </c>
      <c r="AC36" s="114">
        <v>0</v>
      </c>
      <c r="AD36" s="114">
        <v>0</v>
      </c>
      <c r="AE36" s="114">
        <v>0</v>
      </c>
      <c r="AF36" s="114">
        <v>0</v>
      </c>
      <c r="AG36" s="114">
        <v>0</v>
      </c>
      <c r="AH36" s="114">
        <v>0</v>
      </c>
      <c r="AI36" s="114">
        <v>0</v>
      </c>
      <c r="AJ36" s="114">
        <v>0</v>
      </c>
      <c r="AK36" s="114">
        <v>0</v>
      </c>
      <c r="AL36" s="114">
        <v>0</v>
      </c>
    </row>
    <row r="37" spans="1:38" x14ac:dyDescent="0.2">
      <c r="A37" s="127" t="s">
        <v>40</v>
      </c>
      <c r="B37" s="110" t="s">
        <v>34</v>
      </c>
      <c r="C37" s="110" t="s">
        <v>33</v>
      </c>
      <c r="D37" s="129" t="s">
        <v>956</v>
      </c>
      <c r="E37" s="109">
        <v>223</v>
      </c>
      <c r="F37" s="133" t="s">
        <v>956</v>
      </c>
      <c r="G37" s="132" t="s">
        <v>955</v>
      </c>
      <c r="H37" s="131" t="s">
        <v>954</v>
      </c>
      <c r="I37" s="130" t="s">
        <v>953</v>
      </c>
      <c r="J37" s="120" t="s">
        <v>36</v>
      </c>
      <c r="K37" s="110" t="s">
        <v>3660</v>
      </c>
      <c r="L37" s="110">
        <v>5</v>
      </c>
      <c r="M37" s="110" t="s">
        <v>3658</v>
      </c>
      <c r="N37" s="110">
        <v>419</v>
      </c>
      <c r="O37" s="110" t="s">
        <v>3659</v>
      </c>
      <c r="P37" s="114">
        <v>0</v>
      </c>
      <c r="Q37" s="114">
        <v>0</v>
      </c>
      <c r="R37" s="114">
        <v>0.78752003818278971</v>
      </c>
      <c r="S37" s="114">
        <v>0.63907770730241009</v>
      </c>
      <c r="T37" s="114">
        <v>0.92078021139806043</v>
      </c>
      <c r="U37" s="114">
        <v>1.5336102482914993</v>
      </c>
      <c r="V37" s="114">
        <v>31.212918197131309</v>
      </c>
      <c r="W37" s="114">
        <v>16.193092321235621</v>
      </c>
      <c r="X37" s="114">
        <v>21.362584998037704</v>
      </c>
      <c r="Y37" s="114">
        <v>0</v>
      </c>
      <c r="Z37" s="114">
        <v>78.572381440000001</v>
      </c>
      <c r="AA37" s="114">
        <v>93.414258069999988</v>
      </c>
      <c r="AB37" s="114">
        <v>86.182078319999988</v>
      </c>
      <c r="AC37" s="114">
        <v>-22.31837058</v>
      </c>
      <c r="AD37" s="114">
        <v>42.628500810000006</v>
      </c>
      <c r="AE37" s="114">
        <v>35.427081280000003</v>
      </c>
      <c r="AF37" s="114">
        <v>69.823560180000001</v>
      </c>
      <c r="AG37" s="114">
        <v>106.17165559999999</v>
      </c>
      <c r="AH37" s="114">
        <v>700.42051960000003</v>
      </c>
      <c r="AI37" s="114">
        <v>266.54770630000002</v>
      </c>
      <c r="AJ37" s="114">
        <v>151.1380705</v>
      </c>
      <c r="AK37" s="114">
        <v>431.2119831</v>
      </c>
      <c r="AL37" s="114">
        <v>1105.441464</v>
      </c>
    </row>
    <row r="38" spans="1:38" x14ac:dyDescent="0.2">
      <c r="A38" s="127" t="s">
        <v>40</v>
      </c>
      <c r="B38" s="110" t="s">
        <v>34</v>
      </c>
      <c r="C38" s="110" t="s">
        <v>33</v>
      </c>
      <c r="D38" s="129" t="s">
        <v>952</v>
      </c>
      <c r="E38" s="109">
        <v>585</v>
      </c>
      <c r="F38" s="133" t="s">
        <v>952</v>
      </c>
      <c r="G38" s="132" t="s">
        <v>951</v>
      </c>
      <c r="H38" s="131" t="s">
        <v>950</v>
      </c>
      <c r="I38" s="130" t="s">
        <v>949</v>
      </c>
      <c r="J38" s="120" t="s">
        <v>36</v>
      </c>
      <c r="K38" s="110" t="s">
        <v>3668</v>
      </c>
      <c r="L38" s="110">
        <v>14</v>
      </c>
      <c r="M38" s="110" t="s">
        <v>3656</v>
      </c>
      <c r="N38" s="110">
        <v>202</v>
      </c>
      <c r="O38" s="110" t="s">
        <v>3652</v>
      </c>
      <c r="P38" s="114">
        <v>0</v>
      </c>
      <c r="Q38" s="114">
        <v>0</v>
      </c>
      <c r="R38" s="114">
        <v>0</v>
      </c>
      <c r="S38" s="114">
        <v>0</v>
      </c>
      <c r="T38" s="114">
        <v>0</v>
      </c>
      <c r="U38" s="114">
        <v>0</v>
      </c>
      <c r="V38" s="114">
        <v>0</v>
      </c>
      <c r="W38" s="114">
        <v>0</v>
      </c>
      <c r="X38" s="114">
        <v>0</v>
      </c>
      <c r="Y38" s="114">
        <v>0</v>
      </c>
      <c r="Z38" s="114">
        <v>0</v>
      </c>
      <c r="AA38" s="114">
        <v>0</v>
      </c>
      <c r="AB38" s="114">
        <v>0</v>
      </c>
      <c r="AC38" s="114">
        <v>0</v>
      </c>
      <c r="AD38" s="114">
        <v>0</v>
      </c>
      <c r="AE38" s="114">
        <v>0</v>
      </c>
      <c r="AF38" s="114">
        <v>0</v>
      </c>
      <c r="AG38" s="114">
        <v>0</v>
      </c>
      <c r="AH38" s="114">
        <v>0</v>
      </c>
      <c r="AI38" s="114">
        <v>0</v>
      </c>
      <c r="AJ38" s="114">
        <v>0</v>
      </c>
      <c r="AK38" s="114">
        <v>0</v>
      </c>
      <c r="AL38" s="114">
        <v>0</v>
      </c>
    </row>
    <row r="39" spans="1:38" x14ac:dyDescent="0.2">
      <c r="A39" s="127" t="s">
        <v>40</v>
      </c>
      <c r="B39" s="110" t="s">
        <v>34</v>
      </c>
      <c r="C39" s="110" t="s">
        <v>33</v>
      </c>
      <c r="D39" s="129" t="s">
        <v>948</v>
      </c>
      <c r="E39" s="109">
        <v>371</v>
      </c>
      <c r="F39" s="133" t="s">
        <v>948</v>
      </c>
      <c r="G39" s="132" t="s">
        <v>947</v>
      </c>
      <c r="H39" s="131" t="s">
        <v>946</v>
      </c>
      <c r="I39" s="130" t="s">
        <v>945</v>
      </c>
      <c r="J39" s="120" t="s">
        <v>36</v>
      </c>
      <c r="K39" s="110" t="s">
        <v>3657</v>
      </c>
      <c r="L39" s="110">
        <v>29</v>
      </c>
      <c r="M39" s="110" t="s">
        <v>3658</v>
      </c>
      <c r="N39" s="110">
        <v>419</v>
      </c>
      <c r="O39" s="110" t="s">
        <v>3659</v>
      </c>
      <c r="P39" s="114">
        <v>0</v>
      </c>
      <c r="Q39" s="114">
        <v>0</v>
      </c>
      <c r="R39" s="114">
        <v>0</v>
      </c>
      <c r="S39" s="114">
        <v>0</v>
      </c>
      <c r="T39" s="114">
        <v>0</v>
      </c>
      <c r="U39" s="114">
        <v>0</v>
      </c>
      <c r="V39" s="114">
        <v>0</v>
      </c>
      <c r="W39" s="114">
        <v>0</v>
      </c>
      <c r="X39" s="114">
        <v>0</v>
      </c>
      <c r="Y39" s="114">
        <v>0</v>
      </c>
      <c r="Z39" s="114">
        <v>0</v>
      </c>
      <c r="AA39" s="114">
        <v>0</v>
      </c>
      <c r="AB39" s="114">
        <v>0</v>
      </c>
      <c r="AC39" s="114">
        <v>0</v>
      </c>
      <c r="AD39" s="114">
        <v>0</v>
      </c>
      <c r="AE39" s="114">
        <v>0</v>
      </c>
      <c r="AF39" s="114">
        <v>0</v>
      </c>
      <c r="AG39" s="114">
        <v>0</v>
      </c>
      <c r="AH39" s="114">
        <v>0</v>
      </c>
      <c r="AI39" s="114">
        <v>0</v>
      </c>
      <c r="AJ39" s="114">
        <v>0</v>
      </c>
      <c r="AK39" s="114">
        <v>0</v>
      </c>
      <c r="AL39" s="114">
        <v>0</v>
      </c>
    </row>
    <row r="40" spans="1:38" x14ac:dyDescent="0.2">
      <c r="A40" s="127" t="s">
        <v>40</v>
      </c>
      <c r="B40" s="110" t="s">
        <v>34</v>
      </c>
      <c r="C40" s="110" t="s">
        <v>33</v>
      </c>
      <c r="D40" s="129" t="s">
        <v>944</v>
      </c>
      <c r="E40" s="109">
        <v>516</v>
      </c>
      <c r="F40" s="133" t="s">
        <v>944</v>
      </c>
      <c r="G40" s="132" t="s">
        <v>943</v>
      </c>
      <c r="H40" s="131" t="s">
        <v>942</v>
      </c>
      <c r="I40" s="130" t="s">
        <v>941</v>
      </c>
      <c r="J40" s="120" t="s">
        <v>36</v>
      </c>
      <c r="K40" s="110" t="s">
        <v>36</v>
      </c>
      <c r="L40" s="110" t="s">
        <v>36</v>
      </c>
      <c r="M40" s="110" t="s">
        <v>3669</v>
      </c>
      <c r="N40" s="110">
        <v>35</v>
      </c>
      <c r="O40" s="110" t="s">
        <v>3647</v>
      </c>
      <c r="P40" s="114">
        <v>0</v>
      </c>
      <c r="Q40" s="114">
        <v>0</v>
      </c>
      <c r="R40" s="114">
        <v>0</v>
      </c>
      <c r="S40" s="114">
        <v>0</v>
      </c>
      <c r="T40" s="114">
        <v>0</v>
      </c>
      <c r="U40" s="114">
        <v>0</v>
      </c>
      <c r="V40" s="114">
        <v>0</v>
      </c>
      <c r="W40" s="114">
        <v>0</v>
      </c>
      <c r="X40" s="114">
        <v>0</v>
      </c>
      <c r="Y40" s="114">
        <v>0</v>
      </c>
      <c r="Z40" s="114">
        <v>0</v>
      </c>
      <c r="AA40" s="114">
        <v>0</v>
      </c>
      <c r="AB40" s="114">
        <v>0</v>
      </c>
      <c r="AC40" s="114">
        <v>0</v>
      </c>
      <c r="AD40" s="114">
        <v>0</v>
      </c>
      <c r="AE40" s="114">
        <v>0</v>
      </c>
      <c r="AF40" s="114">
        <v>0</v>
      </c>
      <c r="AG40" s="114">
        <v>0</v>
      </c>
      <c r="AH40" s="114">
        <v>0</v>
      </c>
      <c r="AI40" s="114">
        <v>0</v>
      </c>
      <c r="AJ40" s="114">
        <v>0</v>
      </c>
      <c r="AK40" s="114">
        <v>0</v>
      </c>
      <c r="AL40" s="114">
        <v>0</v>
      </c>
    </row>
    <row r="41" spans="1:38" x14ac:dyDescent="0.2">
      <c r="A41" s="127" t="s">
        <v>40</v>
      </c>
      <c r="B41" s="110" t="s">
        <v>34</v>
      </c>
      <c r="C41" s="110" t="s">
        <v>33</v>
      </c>
      <c r="D41" s="129" t="s">
        <v>940</v>
      </c>
      <c r="E41" s="109">
        <v>918</v>
      </c>
      <c r="F41" s="133" t="s">
        <v>940</v>
      </c>
      <c r="G41" s="132" t="s">
        <v>939</v>
      </c>
      <c r="H41" s="131" t="s">
        <v>938</v>
      </c>
      <c r="I41" s="130" t="s">
        <v>937</v>
      </c>
      <c r="J41" s="120" t="s">
        <v>31</v>
      </c>
      <c r="K41" s="110" t="s">
        <v>36</v>
      </c>
      <c r="L41" s="110" t="s">
        <v>36</v>
      </c>
      <c r="M41" s="110" t="s">
        <v>3663</v>
      </c>
      <c r="N41" s="110">
        <v>151</v>
      </c>
      <c r="O41" s="110" t="s">
        <v>3650</v>
      </c>
      <c r="P41" s="114">
        <v>0</v>
      </c>
      <c r="Q41" s="114">
        <v>0</v>
      </c>
      <c r="R41" s="114">
        <v>0</v>
      </c>
      <c r="S41" s="114">
        <v>0</v>
      </c>
      <c r="T41" s="114">
        <v>0</v>
      </c>
      <c r="U41" s="114">
        <v>0</v>
      </c>
      <c r="V41" s="114">
        <v>0</v>
      </c>
      <c r="W41" s="114">
        <v>3298.2491650642646</v>
      </c>
      <c r="X41" s="114">
        <v>3550.5471174260988</v>
      </c>
      <c r="Y41" s="114">
        <v>18.930536579999998</v>
      </c>
      <c r="Z41" s="114">
        <v>23.650298840000001</v>
      </c>
      <c r="AA41" s="114">
        <v>70.453606069999992</v>
      </c>
      <c r="AB41" s="114">
        <v>108.1190273</v>
      </c>
      <c r="AC41" s="114">
        <v>93.002114159999991</v>
      </c>
      <c r="AD41" s="114">
        <v>76.877642379999998</v>
      </c>
      <c r="AE41" s="114">
        <v>55.326518069999999</v>
      </c>
      <c r="AF41" s="114">
        <v>148.31581780000002</v>
      </c>
      <c r="AG41" s="114">
        <v>133.56634779999999</v>
      </c>
      <c r="AH41" s="114">
        <v>135.3881279</v>
      </c>
      <c r="AI41" s="114">
        <v>148.07007469999999</v>
      </c>
      <c r="AJ41" s="114">
        <v>157.3561704</v>
      </c>
      <c r="AK41" s="114">
        <v>179.10127969999999</v>
      </c>
      <c r="AL41" s="114">
        <v>178.64972459999998</v>
      </c>
    </row>
    <row r="42" spans="1:38" x14ac:dyDescent="0.2">
      <c r="A42" s="127" t="s">
        <v>40</v>
      </c>
      <c r="B42" s="110" t="s">
        <v>34</v>
      </c>
      <c r="C42" s="110" t="s">
        <v>33</v>
      </c>
      <c r="D42" s="129" t="s">
        <v>936</v>
      </c>
      <c r="E42" s="109">
        <v>748</v>
      </c>
      <c r="F42" s="133" t="s">
        <v>936</v>
      </c>
      <c r="G42" s="132" t="s">
        <v>935</v>
      </c>
      <c r="H42" s="131" t="s">
        <v>934</v>
      </c>
      <c r="I42" s="130" t="s">
        <v>933</v>
      </c>
      <c r="J42" s="120" t="s">
        <v>36</v>
      </c>
      <c r="K42" s="110" t="s">
        <v>3665</v>
      </c>
      <c r="L42" s="110">
        <v>11</v>
      </c>
      <c r="M42" s="110" t="s">
        <v>3656</v>
      </c>
      <c r="N42" s="110">
        <v>202</v>
      </c>
      <c r="O42" s="110" t="s">
        <v>3652</v>
      </c>
      <c r="P42" s="114">
        <v>0</v>
      </c>
      <c r="Q42" s="114">
        <v>0</v>
      </c>
      <c r="R42" s="114">
        <v>0</v>
      </c>
      <c r="S42" s="114">
        <v>0</v>
      </c>
      <c r="T42" s="114">
        <v>0</v>
      </c>
      <c r="U42" s="114">
        <v>0</v>
      </c>
      <c r="V42" s="114">
        <v>0</v>
      </c>
      <c r="W42" s="114">
        <v>0</v>
      </c>
      <c r="X42" s="114">
        <v>0</v>
      </c>
      <c r="Y42" s="114">
        <v>0</v>
      </c>
      <c r="Z42" s="114">
        <v>0</v>
      </c>
      <c r="AA42" s="114">
        <v>0</v>
      </c>
      <c r="AB42" s="114">
        <v>0</v>
      </c>
      <c r="AC42" s="114">
        <v>0</v>
      </c>
      <c r="AD42" s="114">
        <v>0</v>
      </c>
      <c r="AE42" s="114">
        <v>1.5485117159999999</v>
      </c>
      <c r="AF42" s="114">
        <v>0</v>
      </c>
      <c r="AG42" s="114">
        <v>1.6943051299999998</v>
      </c>
      <c r="AH42" s="114">
        <v>0.28975984710000002</v>
      </c>
      <c r="AI42" s="114">
        <v>0.2842936351</v>
      </c>
      <c r="AJ42" s="114">
        <v>0</v>
      </c>
      <c r="AK42" s="114">
        <v>0</v>
      </c>
      <c r="AL42" s="114">
        <v>0</v>
      </c>
    </row>
    <row r="43" spans="1:38" x14ac:dyDescent="0.2">
      <c r="A43" s="127" t="s">
        <v>40</v>
      </c>
      <c r="B43" s="110" t="s">
        <v>34</v>
      </c>
      <c r="C43" s="110" t="s">
        <v>33</v>
      </c>
      <c r="D43" s="129" t="s">
        <v>932</v>
      </c>
      <c r="E43" s="109">
        <v>618</v>
      </c>
      <c r="F43" s="133" t="s">
        <v>932</v>
      </c>
      <c r="G43" s="132" t="s">
        <v>931</v>
      </c>
      <c r="H43" s="131" t="s">
        <v>930</v>
      </c>
      <c r="I43" s="130" t="s">
        <v>929</v>
      </c>
      <c r="J43" s="120" t="s">
        <v>36</v>
      </c>
      <c r="K43" s="110" t="s">
        <v>3668</v>
      </c>
      <c r="L43" s="110">
        <v>14</v>
      </c>
      <c r="M43" s="110" t="s">
        <v>3656</v>
      </c>
      <c r="N43" s="110">
        <v>202</v>
      </c>
      <c r="O43" s="110" t="s">
        <v>3652</v>
      </c>
      <c r="P43" s="114">
        <v>0</v>
      </c>
      <c r="Q43" s="114">
        <v>0</v>
      </c>
      <c r="R43" s="114">
        <v>0</v>
      </c>
      <c r="S43" s="114">
        <v>0</v>
      </c>
      <c r="T43" s="114">
        <v>0</v>
      </c>
      <c r="U43" s="114">
        <v>0</v>
      </c>
      <c r="V43" s="114">
        <v>0</v>
      </c>
      <c r="W43" s="114">
        <v>0</v>
      </c>
      <c r="X43" s="114">
        <v>0</v>
      </c>
      <c r="Y43" s="114">
        <v>0</v>
      </c>
      <c r="Z43" s="114">
        <v>0</v>
      </c>
      <c r="AA43" s="114">
        <v>0</v>
      </c>
      <c r="AB43" s="114">
        <v>0</v>
      </c>
      <c r="AC43" s="114">
        <v>0</v>
      </c>
      <c r="AD43" s="114">
        <v>0</v>
      </c>
      <c r="AE43" s="114">
        <v>0</v>
      </c>
      <c r="AF43" s="114">
        <v>0</v>
      </c>
      <c r="AG43" s="114">
        <v>0</v>
      </c>
      <c r="AH43" s="114">
        <v>0</v>
      </c>
      <c r="AI43" s="114">
        <v>0</v>
      </c>
      <c r="AJ43" s="114">
        <v>0</v>
      </c>
      <c r="AK43" s="114">
        <v>0</v>
      </c>
      <c r="AL43" s="114">
        <v>0</v>
      </c>
    </row>
    <row r="44" spans="1:38" x14ac:dyDescent="0.2">
      <c r="A44" s="127" t="s">
        <v>40</v>
      </c>
      <c r="B44" s="110" t="s">
        <v>34</v>
      </c>
      <c r="C44" s="110" t="s">
        <v>33</v>
      </c>
      <c r="D44" s="129" t="s">
        <v>928</v>
      </c>
      <c r="E44" s="109">
        <v>624</v>
      </c>
      <c r="F44" s="133" t="s">
        <v>928</v>
      </c>
      <c r="G44" s="132" t="s">
        <v>927</v>
      </c>
      <c r="H44" s="131" t="s">
        <v>926</v>
      </c>
      <c r="I44" s="130" t="s">
        <v>925</v>
      </c>
      <c r="J44" s="120" t="s">
        <v>36</v>
      </c>
      <c r="K44" s="110" t="s">
        <v>3665</v>
      </c>
      <c r="L44" s="110">
        <v>11</v>
      </c>
      <c r="M44" s="110" t="s">
        <v>3656</v>
      </c>
      <c r="N44" s="110">
        <v>202</v>
      </c>
      <c r="O44" s="110" t="s">
        <v>3652</v>
      </c>
      <c r="P44" s="114">
        <v>0</v>
      </c>
      <c r="Q44" s="114">
        <v>0</v>
      </c>
      <c r="R44" s="114">
        <v>0</v>
      </c>
      <c r="S44" s="114">
        <v>0</v>
      </c>
      <c r="T44" s="114">
        <v>0</v>
      </c>
      <c r="U44" s="114">
        <v>0</v>
      </c>
      <c r="V44" s="114">
        <v>0</v>
      </c>
      <c r="W44" s="114">
        <v>0</v>
      </c>
      <c r="X44" s="114">
        <v>0</v>
      </c>
      <c r="Y44" s="114">
        <v>0</v>
      </c>
      <c r="Z44" s="114">
        <v>0</v>
      </c>
      <c r="AA44" s="114">
        <v>0</v>
      </c>
      <c r="AB44" s="114">
        <v>0</v>
      </c>
      <c r="AC44" s="114">
        <v>0</v>
      </c>
      <c r="AD44" s="114">
        <v>0</v>
      </c>
      <c r="AE44" s="114">
        <v>0</v>
      </c>
      <c r="AF44" s="114">
        <v>0</v>
      </c>
      <c r="AG44" s="114">
        <v>0</v>
      </c>
      <c r="AH44" s="114">
        <v>0</v>
      </c>
      <c r="AI44" s="114">
        <v>0</v>
      </c>
      <c r="AJ44" s="114">
        <v>0</v>
      </c>
      <c r="AK44" s="114">
        <v>0</v>
      </c>
      <c r="AL44" s="114">
        <v>0</v>
      </c>
    </row>
    <row r="45" spans="1:38" x14ac:dyDescent="0.2">
      <c r="A45" s="127" t="s">
        <v>40</v>
      </c>
      <c r="B45" s="110" t="s">
        <v>34</v>
      </c>
      <c r="C45" s="110" t="s">
        <v>33</v>
      </c>
      <c r="D45" s="129" t="s">
        <v>924</v>
      </c>
      <c r="E45" s="109">
        <v>522</v>
      </c>
      <c r="F45" s="133" t="s">
        <v>924</v>
      </c>
      <c r="G45" s="132" t="s">
        <v>923</v>
      </c>
      <c r="H45" s="131" t="s">
        <v>922</v>
      </c>
      <c r="I45" s="130" t="s">
        <v>921</v>
      </c>
      <c r="J45" s="120" t="s">
        <v>36</v>
      </c>
      <c r="K45" s="110" t="s">
        <v>36</v>
      </c>
      <c r="L45" s="110" t="s">
        <v>36</v>
      </c>
      <c r="M45" s="110" t="s">
        <v>3669</v>
      </c>
      <c r="N45" s="110">
        <v>35</v>
      </c>
      <c r="O45" s="110" t="s">
        <v>3647</v>
      </c>
      <c r="P45" s="114">
        <v>0</v>
      </c>
      <c r="Q45" s="114">
        <v>0</v>
      </c>
      <c r="R45" s="114">
        <v>0</v>
      </c>
      <c r="S45" s="114">
        <v>0</v>
      </c>
      <c r="T45" s="114">
        <v>0</v>
      </c>
      <c r="U45" s="114">
        <v>0</v>
      </c>
      <c r="V45" s="114">
        <v>0</v>
      </c>
      <c r="W45" s="114">
        <v>0</v>
      </c>
      <c r="X45" s="114">
        <v>0</v>
      </c>
      <c r="Y45" s="114">
        <v>0</v>
      </c>
      <c r="Z45" s="114">
        <v>0</v>
      </c>
      <c r="AA45" s="114">
        <v>0</v>
      </c>
      <c r="AB45" s="114">
        <v>0</v>
      </c>
      <c r="AC45" s="114">
        <v>0</v>
      </c>
      <c r="AD45" s="114">
        <v>0</v>
      </c>
      <c r="AE45" s="114">
        <v>0</v>
      </c>
      <c r="AF45" s="114">
        <v>0.16960049119999998</v>
      </c>
      <c r="AG45" s="114">
        <v>0.77562338610000003</v>
      </c>
      <c r="AH45" s="114">
        <v>1.1505393859999999</v>
      </c>
      <c r="AI45" s="114">
        <v>2.383188386</v>
      </c>
      <c r="AJ45" s="114">
        <v>2.5001075159999999</v>
      </c>
      <c r="AK45" s="114">
        <v>2.5290585800000001</v>
      </c>
      <c r="AL45" s="114">
        <v>2.8324524900000001</v>
      </c>
    </row>
    <row r="46" spans="1:38" x14ac:dyDescent="0.2">
      <c r="A46" s="127" t="s">
        <v>40</v>
      </c>
      <c r="B46" s="110" t="s">
        <v>34</v>
      </c>
      <c r="C46" s="110" t="s">
        <v>33</v>
      </c>
      <c r="D46" s="129" t="s">
        <v>920</v>
      </c>
      <c r="E46" s="109">
        <v>622</v>
      </c>
      <c r="F46" s="133" t="s">
        <v>920</v>
      </c>
      <c r="G46" s="132" t="s">
        <v>919</v>
      </c>
      <c r="H46" s="131" t="s">
        <v>918</v>
      </c>
      <c r="I46" s="130" t="s">
        <v>917</v>
      </c>
      <c r="J46" s="120" t="s">
        <v>36</v>
      </c>
      <c r="K46" s="110" t="s">
        <v>3655</v>
      </c>
      <c r="L46" s="110">
        <v>17</v>
      </c>
      <c r="M46" s="110" t="s">
        <v>3656</v>
      </c>
      <c r="N46" s="110">
        <v>202</v>
      </c>
      <c r="O46" s="110" t="s">
        <v>3652</v>
      </c>
      <c r="P46" s="114">
        <v>0</v>
      </c>
      <c r="Q46" s="114">
        <v>0</v>
      </c>
      <c r="R46" s="114">
        <v>0</v>
      </c>
      <c r="S46" s="114">
        <v>0</v>
      </c>
      <c r="T46" s="114">
        <v>0</v>
      </c>
      <c r="U46" s="114">
        <v>0</v>
      </c>
      <c r="V46" s="114">
        <v>0</v>
      </c>
      <c r="W46" s="114">
        <v>0</v>
      </c>
      <c r="X46" s="114">
        <v>0</v>
      </c>
      <c r="Y46" s="114">
        <v>0</v>
      </c>
      <c r="Z46" s="114">
        <v>0</v>
      </c>
      <c r="AA46" s="114">
        <v>0</v>
      </c>
      <c r="AB46" s="114">
        <v>0</v>
      </c>
      <c r="AC46" s="114">
        <v>0</v>
      </c>
      <c r="AD46" s="114">
        <v>0</v>
      </c>
      <c r="AE46" s="114">
        <v>0</v>
      </c>
      <c r="AF46" s="114">
        <v>0</v>
      </c>
      <c r="AG46" s="114">
        <v>0</v>
      </c>
      <c r="AH46" s="114">
        <v>0</v>
      </c>
      <c r="AI46" s="114">
        <v>0</v>
      </c>
      <c r="AJ46" s="114">
        <v>0</v>
      </c>
      <c r="AK46" s="114">
        <v>0</v>
      </c>
      <c r="AL46" s="114">
        <v>0</v>
      </c>
    </row>
    <row r="47" spans="1:38" x14ac:dyDescent="0.2">
      <c r="A47" s="127" t="s">
        <v>40</v>
      </c>
      <c r="B47" s="110" t="s">
        <v>34</v>
      </c>
      <c r="C47" s="110" t="s">
        <v>33</v>
      </c>
      <c r="D47" s="129" t="s">
        <v>916</v>
      </c>
      <c r="E47" s="109">
        <v>156</v>
      </c>
      <c r="F47" s="133" t="s">
        <v>916</v>
      </c>
      <c r="G47" s="132" t="s">
        <v>915</v>
      </c>
      <c r="H47" s="131" t="s">
        <v>914</v>
      </c>
      <c r="I47" s="130" t="s">
        <v>913</v>
      </c>
      <c r="J47" s="120" t="s">
        <v>36</v>
      </c>
      <c r="K47" s="110" t="s">
        <v>36</v>
      </c>
      <c r="L47" s="110" t="s">
        <v>36</v>
      </c>
      <c r="M47" s="110" t="s">
        <v>3666</v>
      </c>
      <c r="N47" s="110">
        <v>21</v>
      </c>
      <c r="O47" s="110" t="s">
        <v>3659</v>
      </c>
      <c r="P47" s="114">
        <v>0</v>
      </c>
      <c r="Q47" s="114">
        <v>0</v>
      </c>
      <c r="R47" s="114">
        <v>0</v>
      </c>
      <c r="S47" s="114">
        <v>0</v>
      </c>
      <c r="T47" s="114">
        <v>0</v>
      </c>
      <c r="U47" s="114">
        <v>0</v>
      </c>
      <c r="V47" s="114">
        <v>0</v>
      </c>
      <c r="W47" s="114">
        <v>0</v>
      </c>
      <c r="X47" s="114">
        <v>0</v>
      </c>
      <c r="Y47" s="114">
        <v>8646.0513800000008</v>
      </c>
      <c r="Z47" s="114">
        <v>8953.3480799999998</v>
      </c>
      <c r="AA47" s="114">
        <v>0</v>
      </c>
      <c r="AB47" s="114">
        <v>9860.6169059999993</v>
      </c>
      <c r="AC47" s="114">
        <v>10053.286066000001</v>
      </c>
      <c r="AD47" s="114">
        <v>9560.7399879999994</v>
      </c>
      <c r="AE47" s="114">
        <v>6995.2575649999999</v>
      </c>
      <c r="AF47" s="114">
        <v>2697.5497129999999</v>
      </c>
      <c r="AG47" s="114">
        <v>2673.5751300000002</v>
      </c>
      <c r="AH47" s="114">
        <v>2156.733377</v>
      </c>
      <c r="AI47" s="114">
        <v>4381.6525000000001</v>
      </c>
      <c r="AJ47" s="114">
        <v>4302.2713130000002</v>
      </c>
      <c r="AK47" s="114">
        <v>4459.3859309999998</v>
      </c>
      <c r="AL47" s="114">
        <v>4548.996545</v>
      </c>
    </row>
    <row r="48" spans="1:38" x14ac:dyDescent="0.2">
      <c r="A48" s="127" t="s">
        <v>40</v>
      </c>
      <c r="B48" s="110" t="s">
        <v>34</v>
      </c>
      <c r="C48" s="110" t="s">
        <v>33</v>
      </c>
      <c r="D48" s="129" t="s">
        <v>912</v>
      </c>
      <c r="E48" s="109">
        <v>377</v>
      </c>
      <c r="F48" s="133" t="s">
        <v>912</v>
      </c>
      <c r="G48" s="132" t="s">
        <v>911</v>
      </c>
      <c r="H48" s="131" t="s">
        <v>910</v>
      </c>
      <c r="I48" s="130" t="s">
        <v>909</v>
      </c>
      <c r="J48" s="120" t="s">
        <v>36</v>
      </c>
      <c r="K48" s="110" t="s">
        <v>3657</v>
      </c>
      <c r="L48" s="110">
        <v>29</v>
      </c>
      <c r="M48" s="110" t="s">
        <v>3658</v>
      </c>
      <c r="N48" s="110">
        <v>419</v>
      </c>
      <c r="O48" s="110" t="s">
        <v>3659</v>
      </c>
      <c r="P48" s="114">
        <v>0</v>
      </c>
      <c r="Q48" s="114">
        <v>0</v>
      </c>
      <c r="R48" s="114">
        <v>0</v>
      </c>
      <c r="S48" s="114">
        <v>0</v>
      </c>
      <c r="T48" s="114">
        <v>0</v>
      </c>
      <c r="U48" s="114">
        <v>0</v>
      </c>
      <c r="V48" s="114">
        <v>0</v>
      </c>
      <c r="W48" s="114">
        <v>0</v>
      </c>
      <c r="X48" s="114">
        <v>0</v>
      </c>
      <c r="Y48" s="114">
        <v>0</v>
      </c>
      <c r="Z48" s="114">
        <v>0</v>
      </c>
      <c r="AA48" s="114">
        <v>0</v>
      </c>
      <c r="AB48" s="114">
        <v>0</v>
      </c>
      <c r="AC48" s="114">
        <v>0</v>
      </c>
      <c r="AD48" s="114">
        <v>0</v>
      </c>
      <c r="AE48" s="114">
        <v>0</v>
      </c>
      <c r="AF48" s="114">
        <v>0</v>
      </c>
      <c r="AG48" s="114">
        <v>0</v>
      </c>
      <c r="AH48" s="114">
        <v>0</v>
      </c>
      <c r="AI48" s="114">
        <v>0</v>
      </c>
      <c r="AJ48" s="114">
        <v>0</v>
      </c>
      <c r="AK48" s="114">
        <v>0</v>
      </c>
      <c r="AL48" s="114">
        <v>0</v>
      </c>
    </row>
    <row r="49" spans="1:38" x14ac:dyDescent="0.2">
      <c r="A49" s="127" t="s">
        <v>40</v>
      </c>
      <c r="B49" s="110" t="s">
        <v>34</v>
      </c>
      <c r="C49" s="110" t="s">
        <v>33</v>
      </c>
      <c r="D49" s="129" t="s">
        <v>908</v>
      </c>
      <c r="E49" s="109">
        <v>626</v>
      </c>
      <c r="F49" s="133" t="s">
        <v>907</v>
      </c>
      <c r="G49" s="132" t="s">
        <v>906</v>
      </c>
      <c r="H49" s="131" t="s">
        <v>905</v>
      </c>
      <c r="I49" s="130" t="s">
        <v>904</v>
      </c>
      <c r="J49" s="120" t="s">
        <v>36</v>
      </c>
      <c r="K49" s="110" t="s">
        <v>3655</v>
      </c>
      <c r="L49" s="110">
        <v>17</v>
      </c>
      <c r="M49" s="110" t="s">
        <v>3656</v>
      </c>
      <c r="N49" s="110">
        <v>202</v>
      </c>
      <c r="O49" s="110" t="s">
        <v>3652</v>
      </c>
      <c r="P49" s="114">
        <v>0</v>
      </c>
      <c r="Q49" s="114">
        <v>0</v>
      </c>
      <c r="R49" s="114">
        <v>0</v>
      </c>
      <c r="S49" s="114">
        <v>0</v>
      </c>
      <c r="T49" s="114">
        <v>0</v>
      </c>
      <c r="U49" s="114">
        <v>0</v>
      </c>
      <c r="V49" s="114">
        <v>0</v>
      </c>
      <c r="W49" s="114">
        <v>0</v>
      </c>
      <c r="X49" s="114">
        <v>0</v>
      </c>
      <c r="Y49" s="114">
        <v>0</v>
      </c>
      <c r="Z49" s="114">
        <v>0</v>
      </c>
      <c r="AA49" s="114">
        <v>0</v>
      </c>
      <c r="AB49" s="114">
        <v>0</v>
      </c>
      <c r="AC49" s="114">
        <v>0</v>
      </c>
      <c r="AD49" s="114">
        <v>0</v>
      </c>
      <c r="AE49" s="114">
        <v>0</v>
      </c>
      <c r="AF49" s="114">
        <v>0</v>
      </c>
      <c r="AG49" s="114">
        <v>0</v>
      </c>
      <c r="AH49" s="114">
        <v>0</v>
      </c>
      <c r="AI49" s="114">
        <v>0</v>
      </c>
      <c r="AJ49" s="114">
        <v>0</v>
      </c>
      <c r="AK49" s="114">
        <v>0</v>
      </c>
      <c r="AL49" s="114">
        <v>0</v>
      </c>
    </row>
    <row r="50" spans="1:38" x14ac:dyDescent="0.2">
      <c r="A50" s="127" t="s">
        <v>40</v>
      </c>
      <c r="B50" s="110" t="s">
        <v>34</v>
      </c>
      <c r="C50" s="110" t="s">
        <v>33</v>
      </c>
      <c r="D50" s="129" t="s">
        <v>903</v>
      </c>
      <c r="E50" s="109">
        <v>628</v>
      </c>
      <c r="F50" s="133" t="s">
        <v>903</v>
      </c>
      <c r="G50" s="132" t="s">
        <v>902</v>
      </c>
      <c r="H50" s="131" t="s">
        <v>901</v>
      </c>
      <c r="I50" s="130" t="s">
        <v>900</v>
      </c>
      <c r="J50" s="120" t="s">
        <v>36</v>
      </c>
      <c r="K50" s="110" t="s">
        <v>3655</v>
      </c>
      <c r="L50" s="110">
        <v>17</v>
      </c>
      <c r="M50" s="110" t="s">
        <v>3656</v>
      </c>
      <c r="N50" s="110">
        <v>202</v>
      </c>
      <c r="O50" s="110" t="s">
        <v>3652</v>
      </c>
      <c r="P50" s="114">
        <v>0</v>
      </c>
      <c r="Q50" s="114">
        <v>0</v>
      </c>
      <c r="R50" s="114">
        <v>0</v>
      </c>
      <c r="S50" s="114">
        <v>0</v>
      </c>
      <c r="T50" s="114">
        <v>0</v>
      </c>
      <c r="U50" s="114">
        <v>0</v>
      </c>
      <c r="V50" s="114">
        <v>0</v>
      </c>
      <c r="W50" s="114">
        <v>0</v>
      </c>
      <c r="X50" s="114">
        <v>0</v>
      </c>
      <c r="Y50" s="114">
        <v>0</v>
      </c>
      <c r="Z50" s="114">
        <v>0</v>
      </c>
      <c r="AA50" s="114">
        <v>0</v>
      </c>
      <c r="AB50" s="114">
        <v>0</v>
      </c>
      <c r="AC50" s="114">
        <v>0</v>
      </c>
      <c r="AD50" s="114">
        <v>0</v>
      </c>
      <c r="AE50" s="114">
        <v>0</v>
      </c>
      <c r="AF50" s="114">
        <v>0</v>
      </c>
      <c r="AG50" s="114">
        <v>0</v>
      </c>
      <c r="AH50" s="114">
        <v>0</v>
      </c>
      <c r="AI50" s="114">
        <v>0</v>
      </c>
      <c r="AJ50" s="114">
        <v>0</v>
      </c>
      <c r="AK50" s="114">
        <v>0</v>
      </c>
      <c r="AL50" s="114">
        <v>0</v>
      </c>
    </row>
    <row r="51" spans="1:38" x14ac:dyDescent="0.2">
      <c r="A51" s="127" t="s">
        <v>40</v>
      </c>
      <c r="B51" s="110" t="s">
        <v>34</v>
      </c>
      <c r="C51" s="110" t="s">
        <v>33</v>
      </c>
      <c r="D51" s="129" t="s">
        <v>899</v>
      </c>
      <c r="E51" s="109">
        <v>228</v>
      </c>
      <c r="F51" s="133" t="s">
        <v>899</v>
      </c>
      <c r="G51" s="132" t="s">
        <v>898</v>
      </c>
      <c r="H51" s="131" t="s">
        <v>897</v>
      </c>
      <c r="I51" s="130" t="s">
        <v>896</v>
      </c>
      <c r="J51" s="120" t="s">
        <v>36</v>
      </c>
      <c r="K51" s="110" t="s">
        <v>3660</v>
      </c>
      <c r="L51" s="110">
        <v>5</v>
      </c>
      <c r="M51" s="110" t="s">
        <v>3658</v>
      </c>
      <c r="N51" s="110">
        <v>419</v>
      </c>
      <c r="O51" s="110" t="s">
        <v>3659</v>
      </c>
      <c r="P51" s="114">
        <v>0</v>
      </c>
      <c r="Q51" s="114">
        <v>0</v>
      </c>
      <c r="R51" s="114">
        <v>0</v>
      </c>
      <c r="S51" s="114">
        <v>0</v>
      </c>
      <c r="T51" s="114">
        <v>0</v>
      </c>
      <c r="U51" s="114">
        <v>0</v>
      </c>
      <c r="V51" s="114">
        <v>0</v>
      </c>
      <c r="W51" s="114">
        <v>0</v>
      </c>
      <c r="X51" s="114">
        <v>0</v>
      </c>
      <c r="Y51" s="114">
        <v>0</v>
      </c>
      <c r="Z51" s="114">
        <v>0</v>
      </c>
      <c r="AA51" s="114">
        <v>0</v>
      </c>
      <c r="AB51" s="114">
        <v>0</v>
      </c>
      <c r="AC51" s="114">
        <v>0</v>
      </c>
      <c r="AD51" s="114">
        <v>0</v>
      </c>
      <c r="AE51" s="114">
        <v>0</v>
      </c>
      <c r="AF51" s="114">
        <v>0</v>
      </c>
      <c r="AG51" s="114">
        <v>0</v>
      </c>
      <c r="AH51" s="114">
        <v>0</v>
      </c>
      <c r="AI51" s="114">
        <v>0</v>
      </c>
      <c r="AJ51" s="114">
        <v>0</v>
      </c>
      <c r="AK51" s="114">
        <v>0</v>
      </c>
      <c r="AL51" s="114">
        <v>0</v>
      </c>
    </row>
    <row r="52" spans="1:38" ht="25.5" x14ac:dyDescent="0.2">
      <c r="A52" s="127" t="s">
        <v>40</v>
      </c>
      <c r="B52" s="110" t="s">
        <v>34</v>
      </c>
      <c r="C52" s="110" t="s">
        <v>33</v>
      </c>
      <c r="D52" s="129" t="s">
        <v>895</v>
      </c>
      <c r="E52" s="109">
        <v>532</v>
      </c>
      <c r="F52" s="133" t="s">
        <v>894</v>
      </c>
      <c r="G52" s="132" t="s">
        <v>893</v>
      </c>
      <c r="H52" s="131" t="s">
        <v>892</v>
      </c>
      <c r="I52" s="130" t="s">
        <v>891</v>
      </c>
      <c r="J52" s="120" t="s">
        <v>36</v>
      </c>
      <c r="K52" s="110" t="s">
        <v>36</v>
      </c>
      <c r="L52" s="110" t="s">
        <v>36</v>
      </c>
      <c r="M52" s="110" t="s">
        <v>3670</v>
      </c>
      <c r="N52" s="110">
        <v>30</v>
      </c>
      <c r="O52" s="110" t="s">
        <v>3647</v>
      </c>
      <c r="P52" s="114">
        <v>0</v>
      </c>
      <c r="Q52" s="114">
        <v>0</v>
      </c>
      <c r="R52" s="114">
        <v>0</v>
      </c>
      <c r="S52" s="114">
        <v>0</v>
      </c>
      <c r="T52" s="114">
        <v>0</v>
      </c>
      <c r="U52" s="114">
        <v>0</v>
      </c>
      <c r="V52" s="114">
        <v>0</v>
      </c>
      <c r="W52" s="114">
        <v>0</v>
      </c>
      <c r="X52" s="114">
        <v>0</v>
      </c>
      <c r="Y52" s="114">
        <v>0</v>
      </c>
      <c r="Z52" s="114">
        <v>0</v>
      </c>
      <c r="AA52" s="114">
        <v>0</v>
      </c>
      <c r="AB52" s="114">
        <v>0</v>
      </c>
      <c r="AC52" s="114">
        <v>0</v>
      </c>
      <c r="AD52" s="114">
        <v>0</v>
      </c>
      <c r="AE52" s="114">
        <v>0</v>
      </c>
      <c r="AF52" s="114">
        <v>0</v>
      </c>
      <c r="AG52" s="114">
        <v>0</v>
      </c>
      <c r="AH52" s="114">
        <v>0</v>
      </c>
      <c r="AI52" s="114">
        <v>0</v>
      </c>
      <c r="AJ52" s="114">
        <v>0</v>
      </c>
      <c r="AK52" s="114">
        <v>0</v>
      </c>
      <c r="AL52" s="114">
        <v>0</v>
      </c>
    </row>
    <row r="53" spans="1:38" ht="25.5" x14ac:dyDescent="0.2">
      <c r="A53" s="127" t="s">
        <v>40</v>
      </c>
      <c r="B53" s="110" t="s">
        <v>34</v>
      </c>
      <c r="C53" s="110" t="s">
        <v>33</v>
      </c>
      <c r="D53" s="129" t="s">
        <v>890</v>
      </c>
      <c r="E53" s="109">
        <v>546</v>
      </c>
      <c r="F53" s="133" t="s">
        <v>889</v>
      </c>
      <c r="G53" s="132" t="s">
        <v>888</v>
      </c>
      <c r="H53" s="131" t="s">
        <v>887</v>
      </c>
      <c r="I53" s="130" t="s">
        <v>886</v>
      </c>
      <c r="J53" s="120" t="s">
        <v>36</v>
      </c>
      <c r="K53" s="110" t="s">
        <v>36</v>
      </c>
      <c r="L53" s="110" t="s">
        <v>36</v>
      </c>
      <c r="M53" s="110" t="s">
        <v>3670</v>
      </c>
      <c r="N53" s="110">
        <v>30</v>
      </c>
      <c r="O53" s="110" t="s">
        <v>3647</v>
      </c>
      <c r="P53" s="114">
        <v>0</v>
      </c>
      <c r="Q53" s="114">
        <v>0</v>
      </c>
      <c r="R53" s="114">
        <v>0</v>
      </c>
      <c r="S53" s="114">
        <v>0</v>
      </c>
      <c r="T53" s="114">
        <v>0</v>
      </c>
      <c r="U53" s="114">
        <v>0</v>
      </c>
      <c r="V53" s="114">
        <v>0</v>
      </c>
      <c r="W53" s="114">
        <v>0</v>
      </c>
      <c r="X53" s="114">
        <v>0</v>
      </c>
      <c r="Y53" s="114">
        <v>0</v>
      </c>
      <c r="Z53" s="114">
        <v>0</v>
      </c>
      <c r="AA53" s="114">
        <v>0.1517858258</v>
      </c>
      <c r="AB53" s="114">
        <v>0</v>
      </c>
      <c r="AC53" s="114">
        <v>0</v>
      </c>
      <c r="AD53" s="114">
        <v>0</v>
      </c>
      <c r="AE53" s="114">
        <v>0</v>
      </c>
      <c r="AF53" s="114">
        <v>0</v>
      </c>
      <c r="AG53" s="114">
        <v>0</v>
      </c>
      <c r="AH53" s="114">
        <v>0</v>
      </c>
      <c r="AI53" s="114">
        <v>3.7399022639999996E-3</v>
      </c>
      <c r="AJ53" s="114">
        <v>-8.8606672339999998E-2</v>
      </c>
      <c r="AK53" s="114">
        <v>-29.674223659999999</v>
      </c>
      <c r="AL53" s="114">
        <v>248.83029180000003</v>
      </c>
    </row>
    <row r="54" spans="1:38" x14ac:dyDescent="0.2">
      <c r="A54" s="127" t="s">
        <v>40</v>
      </c>
      <c r="B54" s="110" t="s">
        <v>34</v>
      </c>
      <c r="C54" s="110" t="s">
        <v>33</v>
      </c>
      <c r="D54" s="129" t="s">
        <v>885</v>
      </c>
      <c r="E54" s="109">
        <v>924</v>
      </c>
      <c r="F54" s="133" t="s">
        <v>884</v>
      </c>
      <c r="G54" s="132" t="s">
        <v>883</v>
      </c>
      <c r="H54" s="131" t="s">
        <v>882</v>
      </c>
      <c r="I54" s="130" t="s">
        <v>881</v>
      </c>
      <c r="J54" s="120" t="s">
        <v>36</v>
      </c>
      <c r="K54" s="110" t="s">
        <v>36</v>
      </c>
      <c r="L54" s="110" t="s">
        <v>36</v>
      </c>
      <c r="M54" s="110" t="s">
        <v>3670</v>
      </c>
      <c r="N54" s="110">
        <v>30</v>
      </c>
      <c r="O54" s="110" t="s">
        <v>3647</v>
      </c>
      <c r="P54" s="114">
        <v>0</v>
      </c>
      <c r="Q54" s="114">
        <v>0</v>
      </c>
      <c r="R54" s="114">
        <v>0</v>
      </c>
      <c r="S54" s="114">
        <v>0</v>
      </c>
      <c r="T54" s="114">
        <v>0</v>
      </c>
      <c r="U54" s="114">
        <v>0</v>
      </c>
      <c r="V54" s="114">
        <v>0</v>
      </c>
      <c r="W54" s="114">
        <v>0</v>
      </c>
      <c r="X54" s="114">
        <v>0</v>
      </c>
      <c r="Y54" s="114">
        <v>624.4</v>
      </c>
      <c r="Z54" s="114">
        <v>656.18398649999995</v>
      </c>
      <c r="AA54" s="114">
        <v>781.61680439999998</v>
      </c>
      <c r="AB54" s="114">
        <v>791.74469910000005</v>
      </c>
      <c r="AC54" s="114">
        <v>787.42541689999996</v>
      </c>
      <c r="AD54" s="114">
        <v>696.30865100000005</v>
      </c>
      <c r="AE54" s="114">
        <v>553.29265099999998</v>
      </c>
      <c r="AF54" s="114">
        <v>490.691191</v>
      </c>
      <c r="AG54" s="114">
        <v>494.69956580000002</v>
      </c>
      <c r="AH54" s="114">
        <v>438.16914270000001</v>
      </c>
      <c r="AI54" s="114">
        <v>206.6685737</v>
      </c>
      <c r="AJ54" s="114">
        <v>525.57785569999999</v>
      </c>
      <c r="AK54" s="114">
        <v>593.5317227999999</v>
      </c>
      <c r="AL54" s="114">
        <v>1070.825296</v>
      </c>
    </row>
    <row r="55" spans="1:38" x14ac:dyDescent="0.2">
      <c r="A55" s="127" t="s">
        <v>40</v>
      </c>
      <c r="B55" s="110" t="s">
        <v>34</v>
      </c>
      <c r="C55" s="110" t="s">
        <v>33</v>
      </c>
      <c r="D55" s="129" t="s">
        <v>880</v>
      </c>
      <c r="E55" s="109">
        <v>814</v>
      </c>
      <c r="F55" s="133" t="s">
        <v>880</v>
      </c>
      <c r="G55" s="132" t="s">
        <v>879</v>
      </c>
      <c r="H55" s="131" t="s">
        <v>878</v>
      </c>
      <c r="I55" s="130" t="s">
        <v>877</v>
      </c>
      <c r="J55" s="120" t="s">
        <v>36</v>
      </c>
      <c r="K55" s="110" t="s">
        <v>36</v>
      </c>
      <c r="L55" s="110" t="s">
        <v>36</v>
      </c>
      <c r="M55" s="110" t="s">
        <v>3661</v>
      </c>
      <c r="N55" s="110">
        <v>53</v>
      </c>
      <c r="O55" s="110" t="s">
        <v>3654</v>
      </c>
      <c r="P55" s="114">
        <v>0</v>
      </c>
      <c r="Q55" s="114">
        <v>0</v>
      </c>
      <c r="R55" s="114">
        <v>0</v>
      </c>
      <c r="S55" s="114">
        <v>0</v>
      </c>
      <c r="T55" s="114">
        <v>0</v>
      </c>
      <c r="U55" s="114">
        <v>0</v>
      </c>
      <c r="V55" s="114">
        <v>0</v>
      </c>
      <c r="W55" s="114">
        <v>0</v>
      </c>
      <c r="X55" s="114">
        <v>0</v>
      </c>
      <c r="Y55" s="114">
        <v>0</v>
      </c>
      <c r="Z55" s="114">
        <v>0</v>
      </c>
      <c r="AA55" s="114">
        <v>0</v>
      </c>
      <c r="AB55" s="114">
        <v>0</v>
      </c>
      <c r="AC55" s="114">
        <v>0</v>
      </c>
      <c r="AD55" s="114">
        <v>0</v>
      </c>
      <c r="AE55" s="114">
        <v>0</v>
      </c>
      <c r="AF55" s="114">
        <v>0</v>
      </c>
      <c r="AG55" s="114">
        <v>0</v>
      </c>
      <c r="AH55" s="114">
        <v>0</v>
      </c>
      <c r="AI55" s="114">
        <v>0</v>
      </c>
      <c r="AJ55" s="114">
        <v>0</v>
      </c>
      <c r="AK55" s="114">
        <v>0</v>
      </c>
      <c r="AL55" s="114">
        <v>0</v>
      </c>
    </row>
    <row r="56" spans="1:38" x14ac:dyDescent="0.2">
      <c r="A56" s="127" t="s">
        <v>40</v>
      </c>
      <c r="B56" s="110" t="s">
        <v>34</v>
      </c>
      <c r="C56" s="110" t="s">
        <v>33</v>
      </c>
      <c r="D56" s="129" t="s">
        <v>876</v>
      </c>
      <c r="E56" s="109">
        <v>865</v>
      </c>
      <c r="F56" s="133" t="s">
        <v>876</v>
      </c>
      <c r="G56" s="132" t="s">
        <v>875</v>
      </c>
      <c r="H56" s="131" t="s">
        <v>874</v>
      </c>
      <c r="I56" s="130" t="s">
        <v>873</v>
      </c>
      <c r="J56" s="120" t="s">
        <v>36</v>
      </c>
      <c r="K56" s="110" t="s">
        <v>36</v>
      </c>
      <c r="L56" s="110" t="s">
        <v>36</v>
      </c>
      <c r="M56" s="110" t="s">
        <v>3661</v>
      </c>
      <c r="N56" s="110">
        <v>53</v>
      </c>
      <c r="O56" s="110" t="s">
        <v>3654</v>
      </c>
      <c r="P56" s="114">
        <v>0</v>
      </c>
      <c r="Q56" s="114">
        <v>0</v>
      </c>
      <c r="R56" s="114">
        <v>0</v>
      </c>
      <c r="S56" s="114">
        <v>0</v>
      </c>
      <c r="T56" s="114">
        <v>0</v>
      </c>
      <c r="U56" s="114">
        <v>0</v>
      </c>
      <c r="V56" s="114">
        <v>0</v>
      </c>
      <c r="W56" s="114">
        <v>0</v>
      </c>
      <c r="X56" s="114">
        <v>0</v>
      </c>
      <c r="Y56" s="114">
        <v>0</v>
      </c>
      <c r="Z56" s="114">
        <v>0</v>
      </c>
      <c r="AA56" s="114">
        <v>0</v>
      </c>
      <c r="AB56" s="114">
        <v>0</v>
      </c>
      <c r="AC56" s="114">
        <v>0</v>
      </c>
      <c r="AD56" s="114">
        <v>0</v>
      </c>
      <c r="AE56" s="114">
        <v>0</v>
      </c>
      <c r="AF56" s="114">
        <v>0</v>
      </c>
      <c r="AG56" s="114">
        <v>0</v>
      </c>
      <c r="AH56" s="114">
        <v>0</v>
      </c>
      <c r="AI56" s="114">
        <v>0</v>
      </c>
      <c r="AJ56" s="114">
        <v>0</v>
      </c>
      <c r="AK56" s="114">
        <v>0</v>
      </c>
      <c r="AL56" s="114">
        <v>0</v>
      </c>
    </row>
    <row r="57" spans="1:38" x14ac:dyDescent="0.2">
      <c r="A57" s="127" t="s">
        <v>40</v>
      </c>
      <c r="B57" s="110" t="s">
        <v>34</v>
      </c>
      <c r="C57" s="110" t="s">
        <v>33</v>
      </c>
      <c r="D57" s="129" t="s">
        <v>872</v>
      </c>
      <c r="E57" s="109">
        <v>233</v>
      </c>
      <c r="F57" s="133" t="s">
        <v>872</v>
      </c>
      <c r="G57" s="132" t="s">
        <v>871</v>
      </c>
      <c r="H57" s="131" t="s">
        <v>870</v>
      </c>
      <c r="I57" s="130" t="s">
        <v>869</v>
      </c>
      <c r="J57" s="120" t="s">
        <v>36</v>
      </c>
      <c r="K57" s="110" t="s">
        <v>3660</v>
      </c>
      <c r="L57" s="110">
        <v>5</v>
      </c>
      <c r="M57" s="110" t="s">
        <v>3658</v>
      </c>
      <c r="N57" s="110">
        <v>419</v>
      </c>
      <c r="O57" s="110" t="s">
        <v>3659</v>
      </c>
      <c r="P57" s="114">
        <v>0</v>
      </c>
      <c r="Q57" s="114">
        <v>0</v>
      </c>
      <c r="R57" s="114">
        <v>0</v>
      </c>
      <c r="S57" s="114">
        <v>0</v>
      </c>
      <c r="T57" s="114">
        <v>0</v>
      </c>
      <c r="U57" s="114">
        <v>0</v>
      </c>
      <c r="V57" s="114">
        <v>0</v>
      </c>
      <c r="W57" s="114">
        <v>0</v>
      </c>
      <c r="X57" s="114">
        <v>0</v>
      </c>
      <c r="Y57" s="114">
        <v>0</v>
      </c>
      <c r="Z57" s="114">
        <v>0</v>
      </c>
      <c r="AA57" s="114">
        <v>0</v>
      </c>
      <c r="AB57" s="114">
        <v>0</v>
      </c>
      <c r="AC57" s="114">
        <v>0</v>
      </c>
      <c r="AD57" s="114">
        <v>0</v>
      </c>
      <c r="AE57" s="114">
        <v>0</v>
      </c>
      <c r="AF57" s="114">
        <v>0</v>
      </c>
      <c r="AG57" s="114">
        <v>0</v>
      </c>
      <c r="AH57" s="114">
        <v>0</v>
      </c>
      <c r="AI57" s="114">
        <v>0</v>
      </c>
      <c r="AJ57" s="114">
        <v>0</v>
      </c>
      <c r="AK57" s="114">
        <v>0</v>
      </c>
      <c r="AL57" s="114">
        <v>0</v>
      </c>
    </row>
    <row r="58" spans="1:38" x14ac:dyDescent="0.2">
      <c r="A58" s="127" t="s">
        <v>40</v>
      </c>
      <c r="B58" s="110" t="s">
        <v>34</v>
      </c>
      <c r="C58" s="110" t="s">
        <v>33</v>
      </c>
      <c r="D58" s="129" t="s">
        <v>868</v>
      </c>
      <c r="E58" s="109">
        <v>632</v>
      </c>
      <c r="F58" s="133" t="s">
        <v>867</v>
      </c>
      <c r="G58" s="132" t="s">
        <v>866</v>
      </c>
      <c r="H58" s="131" t="s">
        <v>865</v>
      </c>
      <c r="I58" s="130" t="s">
        <v>864</v>
      </c>
      <c r="J58" s="120" t="s">
        <v>36</v>
      </c>
      <c r="K58" s="110" t="s">
        <v>3668</v>
      </c>
      <c r="L58" s="110">
        <v>14</v>
      </c>
      <c r="M58" s="110" t="s">
        <v>3656</v>
      </c>
      <c r="N58" s="110">
        <v>202</v>
      </c>
      <c r="O58" s="110" t="s">
        <v>3652</v>
      </c>
      <c r="P58" s="114">
        <v>0</v>
      </c>
      <c r="Q58" s="114">
        <v>0</v>
      </c>
      <c r="R58" s="114">
        <v>0</v>
      </c>
      <c r="S58" s="114">
        <v>0</v>
      </c>
      <c r="T58" s="114">
        <v>0</v>
      </c>
      <c r="U58" s="114">
        <v>0</v>
      </c>
      <c r="V58" s="114">
        <v>0</v>
      </c>
      <c r="W58" s="114">
        <v>0</v>
      </c>
      <c r="X58" s="114">
        <v>0</v>
      </c>
      <c r="Y58" s="114">
        <v>0</v>
      </c>
      <c r="Z58" s="114">
        <v>0</v>
      </c>
      <c r="AA58" s="114">
        <v>0</v>
      </c>
      <c r="AB58" s="114">
        <v>0</v>
      </c>
      <c r="AC58" s="114">
        <v>0</v>
      </c>
      <c r="AD58" s="114">
        <v>0</v>
      </c>
      <c r="AE58" s="114">
        <v>0</v>
      </c>
      <c r="AF58" s="114">
        <v>0</v>
      </c>
      <c r="AG58" s="114">
        <v>0</v>
      </c>
      <c r="AH58" s="114">
        <v>0</v>
      </c>
      <c r="AI58" s="114">
        <v>0</v>
      </c>
      <c r="AJ58" s="114">
        <v>0</v>
      </c>
      <c r="AK58" s="114">
        <v>0</v>
      </c>
      <c r="AL58" s="114">
        <v>0</v>
      </c>
    </row>
    <row r="59" spans="1:38" ht="25.5" x14ac:dyDescent="0.2">
      <c r="A59" s="127" t="s">
        <v>40</v>
      </c>
      <c r="B59" s="110" t="s">
        <v>34</v>
      </c>
      <c r="C59" s="110" t="s">
        <v>33</v>
      </c>
      <c r="D59" s="129" t="s">
        <v>863</v>
      </c>
      <c r="E59" s="109">
        <v>636</v>
      </c>
      <c r="F59" s="133" t="s">
        <v>862</v>
      </c>
      <c r="G59" s="132" t="s">
        <v>861</v>
      </c>
      <c r="H59" s="131" t="s">
        <v>860</v>
      </c>
      <c r="I59" s="130" t="s">
        <v>859</v>
      </c>
      <c r="J59" s="120" t="s">
        <v>36</v>
      </c>
      <c r="K59" s="110" t="s">
        <v>3655</v>
      </c>
      <c r="L59" s="110">
        <v>17</v>
      </c>
      <c r="M59" s="110" t="s">
        <v>3656</v>
      </c>
      <c r="N59" s="110">
        <v>202</v>
      </c>
      <c r="O59" s="110" t="s">
        <v>3652</v>
      </c>
      <c r="P59" s="114">
        <v>0</v>
      </c>
      <c r="Q59" s="114">
        <v>0</v>
      </c>
      <c r="R59" s="114">
        <v>0</v>
      </c>
      <c r="S59" s="114">
        <v>0</v>
      </c>
      <c r="T59" s="114">
        <v>0</v>
      </c>
      <c r="U59" s="114">
        <v>0</v>
      </c>
      <c r="V59" s="114">
        <v>0</v>
      </c>
      <c r="W59" s="114">
        <v>0</v>
      </c>
      <c r="X59" s="114">
        <v>0</v>
      </c>
      <c r="Y59" s="114">
        <v>0</v>
      </c>
      <c r="Z59" s="114">
        <v>0</v>
      </c>
      <c r="AA59" s="114">
        <v>0</v>
      </c>
      <c r="AB59" s="114">
        <v>0</v>
      </c>
      <c r="AC59" s="114">
        <v>0</v>
      </c>
      <c r="AD59" s="114">
        <v>0</v>
      </c>
      <c r="AE59" s="114">
        <v>0</v>
      </c>
      <c r="AF59" s="114">
        <v>0</v>
      </c>
      <c r="AG59" s="114">
        <v>0</v>
      </c>
      <c r="AH59" s="114">
        <v>0</v>
      </c>
      <c r="AI59" s="114">
        <v>0</v>
      </c>
      <c r="AJ59" s="114">
        <v>0</v>
      </c>
      <c r="AK59" s="114">
        <v>0</v>
      </c>
      <c r="AL59" s="114">
        <v>0</v>
      </c>
    </row>
    <row r="60" spans="1:38" x14ac:dyDescent="0.2">
      <c r="A60" s="127" t="s">
        <v>40</v>
      </c>
      <c r="B60" s="110" t="s">
        <v>34</v>
      </c>
      <c r="C60" s="110" t="s">
        <v>33</v>
      </c>
      <c r="D60" s="129" t="s">
        <v>858</v>
      </c>
      <c r="E60" s="109">
        <v>634</v>
      </c>
      <c r="F60" s="133" t="s">
        <v>857</v>
      </c>
      <c r="G60" s="132" t="s">
        <v>856</v>
      </c>
      <c r="H60" s="131" t="s">
        <v>855</v>
      </c>
      <c r="I60" s="130" t="s">
        <v>854</v>
      </c>
      <c r="J60" s="120" t="s">
        <v>36</v>
      </c>
      <c r="K60" s="110" t="s">
        <v>3655</v>
      </c>
      <c r="L60" s="110">
        <v>17</v>
      </c>
      <c r="M60" s="110" t="s">
        <v>3656</v>
      </c>
      <c r="N60" s="110">
        <v>202</v>
      </c>
      <c r="O60" s="110" t="s">
        <v>3652</v>
      </c>
      <c r="P60" s="114">
        <v>0</v>
      </c>
      <c r="Q60" s="114">
        <v>0</v>
      </c>
      <c r="R60" s="114">
        <v>0</v>
      </c>
      <c r="S60" s="114">
        <v>0</v>
      </c>
      <c r="T60" s="114">
        <v>0</v>
      </c>
      <c r="U60" s="114">
        <v>0</v>
      </c>
      <c r="V60" s="114">
        <v>0</v>
      </c>
      <c r="W60" s="114">
        <v>0</v>
      </c>
      <c r="X60" s="114">
        <v>0</v>
      </c>
      <c r="Y60" s="114">
        <v>0</v>
      </c>
      <c r="Z60" s="114">
        <v>0</v>
      </c>
      <c r="AA60" s="114">
        <v>0</v>
      </c>
      <c r="AB60" s="114">
        <v>0</v>
      </c>
      <c r="AC60" s="114">
        <v>0</v>
      </c>
      <c r="AD60" s="114">
        <v>0</v>
      </c>
      <c r="AE60" s="114">
        <v>0</v>
      </c>
      <c r="AF60" s="114">
        <v>0</v>
      </c>
      <c r="AG60" s="114">
        <v>0</v>
      </c>
      <c r="AH60" s="114">
        <v>0</v>
      </c>
      <c r="AI60" s="114">
        <v>0</v>
      </c>
      <c r="AJ60" s="114">
        <v>0</v>
      </c>
      <c r="AK60" s="114">
        <v>0</v>
      </c>
      <c r="AL60" s="114">
        <v>0</v>
      </c>
    </row>
    <row r="61" spans="1:38" x14ac:dyDescent="0.2">
      <c r="A61" s="127" t="s">
        <v>40</v>
      </c>
      <c r="B61" s="110" t="s">
        <v>34</v>
      </c>
      <c r="C61" s="110" t="s">
        <v>33</v>
      </c>
      <c r="D61" s="129" t="s">
        <v>853</v>
      </c>
      <c r="E61" s="109">
        <v>815</v>
      </c>
      <c r="F61" s="133" t="s">
        <v>853</v>
      </c>
      <c r="G61" s="132" t="s">
        <v>852</v>
      </c>
      <c r="H61" s="131" t="s">
        <v>851</v>
      </c>
      <c r="I61" s="130" t="s">
        <v>850</v>
      </c>
      <c r="J61" s="120" t="s">
        <v>36</v>
      </c>
      <c r="K61" s="110" t="s">
        <v>36</v>
      </c>
      <c r="L61" s="110" t="s">
        <v>36</v>
      </c>
      <c r="M61" s="110" t="s">
        <v>3653</v>
      </c>
      <c r="N61" s="110">
        <v>61</v>
      </c>
      <c r="O61" s="110" t="s">
        <v>3654</v>
      </c>
      <c r="P61" s="114">
        <v>0</v>
      </c>
      <c r="Q61" s="114">
        <v>0</v>
      </c>
      <c r="R61" s="114">
        <v>0</v>
      </c>
      <c r="S61" s="114">
        <v>0</v>
      </c>
      <c r="T61" s="114">
        <v>0</v>
      </c>
      <c r="U61" s="114">
        <v>0</v>
      </c>
      <c r="V61" s="114">
        <v>0</v>
      </c>
      <c r="W61" s="114">
        <v>0</v>
      </c>
      <c r="X61" s="114">
        <v>0</v>
      </c>
      <c r="Y61" s="114">
        <v>0</v>
      </c>
      <c r="Z61" s="114">
        <v>0</v>
      </c>
      <c r="AA61" s="114">
        <v>0</v>
      </c>
      <c r="AB61" s="114">
        <v>0</v>
      </c>
      <c r="AC61" s="114">
        <v>0</v>
      </c>
      <c r="AD61" s="114">
        <v>0</v>
      </c>
      <c r="AE61" s="114">
        <v>0</v>
      </c>
      <c r="AF61" s="114">
        <v>0</v>
      </c>
      <c r="AG61" s="114">
        <v>0</v>
      </c>
      <c r="AH61" s="114">
        <v>0</v>
      </c>
      <c r="AI61" s="114">
        <v>0</v>
      </c>
      <c r="AJ61" s="114">
        <v>0</v>
      </c>
      <c r="AK61" s="114">
        <v>0</v>
      </c>
      <c r="AL61" s="114">
        <v>0</v>
      </c>
    </row>
    <row r="62" spans="1:38" x14ac:dyDescent="0.2">
      <c r="A62" s="127" t="s">
        <v>40</v>
      </c>
      <c r="B62" s="110" t="s">
        <v>34</v>
      </c>
      <c r="C62" s="110" t="s">
        <v>33</v>
      </c>
      <c r="D62" s="129" t="s">
        <v>849</v>
      </c>
      <c r="E62" s="109">
        <v>238</v>
      </c>
      <c r="F62" s="133" t="s">
        <v>849</v>
      </c>
      <c r="G62" s="132" t="s">
        <v>848</v>
      </c>
      <c r="H62" s="131" t="s">
        <v>847</v>
      </c>
      <c r="I62" s="130" t="s">
        <v>846</v>
      </c>
      <c r="J62" s="120" t="s">
        <v>36</v>
      </c>
      <c r="K62" s="110" t="s">
        <v>3664</v>
      </c>
      <c r="L62" s="110">
        <v>13</v>
      </c>
      <c r="M62" s="110" t="s">
        <v>3658</v>
      </c>
      <c r="N62" s="110">
        <v>419</v>
      </c>
      <c r="O62" s="110" t="s">
        <v>3659</v>
      </c>
      <c r="P62" s="114">
        <v>0</v>
      </c>
      <c r="Q62" s="114">
        <v>0</v>
      </c>
      <c r="R62" s="114">
        <v>0</v>
      </c>
      <c r="S62" s="114">
        <v>0</v>
      </c>
      <c r="T62" s="114">
        <v>0</v>
      </c>
      <c r="U62" s="114">
        <v>0</v>
      </c>
      <c r="V62" s="114">
        <v>0</v>
      </c>
      <c r="W62" s="114">
        <v>0</v>
      </c>
      <c r="X62" s="114">
        <v>0</v>
      </c>
      <c r="Y62" s="114">
        <v>0</v>
      </c>
      <c r="Z62" s="114">
        <v>0</v>
      </c>
      <c r="AA62" s="114">
        <v>0</v>
      </c>
      <c r="AB62" s="114">
        <v>0</v>
      </c>
      <c r="AC62" s="114">
        <v>0</v>
      </c>
      <c r="AD62" s="114">
        <v>0</v>
      </c>
      <c r="AE62" s="114">
        <v>0</v>
      </c>
      <c r="AF62" s="114">
        <v>0</v>
      </c>
      <c r="AG62" s="114">
        <v>0</v>
      </c>
      <c r="AH62" s="114">
        <v>0</v>
      </c>
      <c r="AI62" s="114">
        <v>0</v>
      </c>
      <c r="AJ62" s="114">
        <v>0</v>
      </c>
      <c r="AK62" s="114">
        <v>0</v>
      </c>
      <c r="AL62" s="114">
        <v>0</v>
      </c>
    </row>
    <row r="63" spans="1:38" x14ac:dyDescent="0.2">
      <c r="A63" s="127" t="s">
        <v>40</v>
      </c>
      <c r="B63" s="110" t="s">
        <v>34</v>
      </c>
      <c r="C63" s="110" t="s">
        <v>33</v>
      </c>
      <c r="D63" s="129" t="s">
        <v>845</v>
      </c>
      <c r="E63" s="109">
        <v>662</v>
      </c>
      <c r="F63" s="133" t="s">
        <v>844</v>
      </c>
      <c r="G63" s="132" t="s">
        <v>843</v>
      </c>
      <c r="H63" s="131" t="s">
        <v>842</v>
      </c>
      <c r="I63" s="130" t="s">
        <v>841</v>
      </c>
      <c r="J63" s="120" t="s">
        <v>36</v>
      </c>
      <c r="K63" s="110" t="s">
        <v>3665</v>
      </c>
      <c r="L63" s="110">
        <v>11</v>
      </c>
      <c r="M63" s="110" t="s">
        <v>3656</v>
      </c>
      <c r="N63" s="110">
        <v>202</v>
      </c>
      <c r="O63" s="110" t="s">
        <v>3652</v>
      </c>
      <c r="P63" s="114">
        <v>0</v>
      </c>
      <c r="Q63" s="114">
        <v>0</v>
      </c>
      <c r="R63" s="114">
        <v>0</v>
      </c>
      <c r="S63" s="114">
        <v>0</v>
      </c>
      <c r="T63" s="114">
        <v>0</v>
      </c>
      <c r="U63" s="114">
        <v>0</v>
      </c>
      <c r="V63" s="114">
        <v>0</v>
      </c>
      <c r="W63" s="114">
        <v>0</v>
      </c>
      <c r="X63" s="114">
        <v>0</v>
      </c>
      <c r="Y63" s="114">
        <v>0</v>
      </c>
      <c r="Z63" s="114">
        <v>0</v>
      </c>
      <c r="AA63" s="114">
        <v>0</v>
      </c>
      <c r="AB63" s="114">
        <v>0</v>
      </c>
      <c r="AC63" s="114">
        <v>0</v>
      </c>
      <c r="AD63" s="114">
        <v>0</v>
      </c>
      <c r="AE63" s="114">
        <v>0</v>
      </c>
      <c r="AF63" s="114">
        <v>2.3546286179999996</v>
      </c>
      <c r="AG63" s="114">
        <v>3.7074225099999998</v>
      </c>
      <c r="AH63" s="114">
        <v>10.14747434</v>
      </c>
      <c r="AI63" s="114">
        <v>6.7874624490000004</v>
      </c>
      <c r="AJ63" s="114">
        <v>38.184480569999998</v>
      </c>
      <c r="AK63" s="114">
        <v>41.405213329999995</v>
      </c>
      <c r="AL63" s="114">
        <v>0</v>
      </c>
    </row>
    <row r="64" spans="1:38" x14ac:dyDescent="0.2">
      <c r="A64" s="127" t="s">
        <v>40</v>
      </c>
      <c r="B64" s="110" t="s">
        <v>34</v>
      </c>
      <c r="C64" s="110" t="s">
        <v>33</v>
      </c>
      <c r="D64" s="129" t="s">
        <v>840</v>
      </c>
      <c r="E64" s="109">
        <v>960</v>
      </c>
      <c r="F64" s="133" t="s">
        <v>839</v>
      </c>
      <c r="G64" s="132" t="s">
        <v>838</v>
      </c>
      <c r="H64" s="131" t="s">
        <v>837</v>
      </c>
      <c r="I64" s="130" t="s">
        <v>836</v>
      </c>
      <c r="J64" s="120" t="s">
        <v>31</v>
      </c>
      <c r="K64" s="110" t="s">
        <v>36</v>
      </c>
      <c r="L64" s="110" t="s">
        <v>36</v>
      </c>
      <c r="M64" s="110" t="s">
        <v>3649</v>
      </c>
      <c r="N64" s="110">
        <v>39</v>
      </c>
      <c r="O64" s="110" t="s">
        <v>3650</v>
      </c>
      <c r="P64" s="114">
        <v>0</v>
      </c>
      <c r="Q64" s="114">
        <v>0</v>
      </c>
      <c r="R64" s="114">
        <v>0</v>
      </c>
      <c r="S64" s="114">
        <v>0</v>
      </c>
      <c r="T64" s="114">
        <v>1.8388362209872509</v>
      </c>
      <c r="U64" s="114">
        <v>16.890947334644373</v>
      </c>
      <c r="V64" s="114">
        <v>550.47998092982891</v>
      </c>
      <c r="W64" s="114">
        <v>696.19992286199658</v>
      </c>
      <c r="X64" s="114">
        <v>0</v>
      </c>
      <c r="Y64" s="114">
        <v>5.3924479959999994E-2</v>
      </c>
      <c r="Z64" s="114">
        <v>0.59429729549999999</v>
      </c>
      <c r="AA64" s="114">
        <v>0.92857164869999997</v>
      </c>
      <c r="AB64" s="114">
        <v>1.5308303169999999</v>
      </c>
      <c r="AC64" s="114">
        <v>0.99769718830000009</v>
      </c>
      <c r="AD64" s="114">
        <v>3.4853092110000001</v>
      </c>
      <c r="AE64" s="114">
        <v>7.3749210209999996</v>
      </c>
      <c r="AF64" s="114">
        <v>29.514710989999998</v>
      </c>
      <c r="AG64" s="114">
        <v>35.586996049999996</v>
      </c>
      <c r="AH64" s="114">
        <v>42.033451530000001</v>
      </c>
      <c r="AI64" s="114">
        <v>27.799774739999997</v>
      </c>
      <c r="AJ64" s="114">
        <v>34.066083079999999</v>
      </c>
      <c r="AK64" s="114">
        <v>197.47516009999998</v>
      </c>
      <c r="AL64" s="114">
        <v>207.26259130000003</v>
      </c>
    </row>
    <row r="65" spans="1:38" x14ac:dyDescent="0.2">
      <c r="A65" s="127" t="s">
        <v>40</v>
      </c>
      <c r="B65" s="110" t="s">
        <v>34</v>
      </c>
      <c r="C65" s="110" t="s">
        <v>33</v>
      </c>
      <c r="D65" s="129" t="s">
        <v>835</v>
      </c>
      <c r="E65" s="109">
        <v>928</v>
      </c>
      <c r="F65" s="133" t="s">
        <v>835</v>
      </c>
      <c r="G65" s="132" t="s">
        <v>834</v>
      </c>
      <c r="H65" s="131" t="s">
        <v>833</v>
      </c>
      <c r="I65" s="130" t="s">
        <v>832</v>
      </c>
      <c r="J65" s="120" t="s">
        <v>36</v>
      </c>
      <c r="K65" s="110" t="s">
        <v>3657</v>
      </c>
      <c r="L65" s="110">
        <v>29</v>
      </c>
      <c r="M65" s="110" t="s">
        <v>3658</v>
      </c>
      <c r="N65" s="110">
        <v>419</v>
      </c>
      <c r="O65" s="110" t="s">
        <v>3659</v>
      </c>
      <c r="P65" s="114">
        <v>0</v>
      </c>
      <c r="Q65" s="114">
        <v>0</v>
      </c>
      <c r="R65" s="114">
        <v>0</v>
      </c>
      <c r="S65" s="114">
        <v>0</v>
      </c>
      <c r="T65" s="114">
        <v>0</v>
      </c>
      <c r="U65" s="114">
        <v>0</v>
      </c>
      <c r="V65" s="114">
        <v>0</v>
      </c>
      <c r="W65" s="114">
        <v>0</v>
      </c>
      <c r="X65" s="114">
        <v>0</v>
      </c>
      <c r="Y65" s="114">
        <v>0</v>
      </c>
      <c r="Z65" s="114">
        <v>0</v>
      </c>
      <c r="AA65" s="114">
        <v>0</v>
      </c>
      <c r="AB65" s="114">
        <v>0</v>
      </c>
      <c r="AC65" s="114">
        <v>0</v>
      </c>
      <c r="AD65" s="114">
        <v>0</v>
      </c>
      <c r="AE65" s="114">
        <v>0</v>
      </c>
      <c r="AF65" s="114">
        <v>0</v>
      </c>
      <c r="AG65" s="114">
        <v>0</v>
      </c>
      <c r="AH65" s="114">
        <v>0</v>
      </c>
      <c r="AI65" s="114">
        <v>0</v>
      </c>
      <c r="AJ65" s="114">
        <v>0</v>
      </c>
      <c r="AK65" s="114">
        <v>0</v>
      </c>
      <c r="AL65" s="114">
        <v>0</v>
      </c>
    </row>
    <row r="66" spans="1:38" x14ac:dyDescent="0.2">
      <c r="A66" s="127" t="s">
        <v>40</v>
      </c>
      <c r="B66" s="110" t="s">
        <v>34</v>
      </c>
      <c r="C66" s="110" t="s">
        <v>33</v>
      </c>
      <c r="D66" s="129" t="s">
        <v>831</v>
      </c>
      <c r="E66" s="109">
        <v>354</v>
      </c>
      <c r="F66" s="133" t="s">
        <v>830</v>
      </c>
      <c r="G66" s="132" t="s">
        <v>829</v>
      </c>
      <c r="H66" s="131" t="s">
        <v>828</v>
      </c>
      <c r="I66" s="130" t="s">
        <v>827</v>
      </c>
      <c r="J66" s="120" t="s">
        <v>36</v>
      </c>
      <c r="K66" s="110" t="s">
        <v>3657</v>
      </c>
      <c r="L66" s="110">
        <v>29</v>
      </c>
      <c r="M66" s="110" t="s">
        <v>3658</v>
      </c>
      <c r="N66" s="110">
        <v>419</v>
      </c>
      <c r="O66" s="110" t="s">
        <v>3659</v>
      </c>
      <c r="P66" s="114">
        <v>0</v>
      </c>
      <c r="Q66" s="114">
        <v>0</v>
      </c>
      <c r="R66" s="114">
        <v>0</v>
      </c>
      <c r="S66" s="114">
        <v>0</v>
      </c>
      <c r="T66" s="114">
        <v>0</v>
      </c>
      <c r="U66" s="114">
        <v>0</v>
      </c>
      <c r="V66" s="114">
        <v>0</v>
      </c>
      <c r="W66" s="114">
        <v>0</v>
      </c>
      <c r="X66" s="114">
        <v>0</v>
      </c>
      <c r="Y66" s="114">
        <v>0</v>
      </c>
      <c r="Z66" s="114">
        <v>0</v>
      </c>
      <c r="AA66" s="114">
        <v>0</v>
      </c>
      <c r="AB66" s="114">
        <v>0</v>
      </c>
      <c r="AC66" s="114">
        <v>0</v>
      </c>
      <c r="AD66" s="114">
        <v>0</v>
      </c>
      <c r="AE66" s="114">
        <v>0</v>
      </c>
      <c r="AF66" s="114">
        <v>0</v>
      </c>
      <c r="AG66" s="114">
        <v>0</v>
      </c>
      <c r="AH66" s="114">
        <v>0</v>
      </c>
      <c r="AI66" s="114">
        <v>0</v>
      </c>
      <c r="AJ66" s="114">
        <v>0</v>
      </c>
      <c r="AK66" s="114">
        <v>0</v>
      </c>
      <c r="AL66" s="114">
        <v>0</v>
      </c>
    </row>
    <row r="67" spans="1:38" x14ac:dyDescent="0.2">
      <c r="A67" s="127" t="s">
        <v>40</v>
      </c>
      <c r="B67" s="110" t="s">
        <v>34</v>
      </c>
      <c r="C67" s="110" t="s">
        <v>33</v>
      </c>
      <c r="D67" s="129" t="s">
        <v>826</v>
      </c>
      <c r="E67" s="109">
        <v>423</v>
      </c>
      <c r="F67" s="133" t="s">
        <v>826</v>
      </c>
      <c r="G67" s="132" t="s">
        <v>825</v>
      </c>
      <c r="H67" s="131" t="s">
        <v>824</v>
      </c>
      <c r="I67" s="130" t="s">
        <v>823</v>
      </c>
      <c r="J67" s="120" t="s">
        <v>31</v>
      </c>
      <c r="K67" s="110" t="s">
        <v>36</v>
      </c>
      <c r="L67" s="110" t="s">
        <v>36</v>
      </c>
      <c r="M67" s="110" t="s">
        <v>3646</v>
      </c>
      <c r="N67" s="110">
        <v>145</v>
      </c>
      <c r="O67" s="110" t="s">
        <v>3647</v>
      </c>
      <c r="P67" s="114">
        <v>0</v>
      </c>
      <c r="Q67" s="114">
        <v>0</v>
      </c>
      <c r="R67" s="114">
        <v>0</v>
      </c>
      <c r="S67" s="114">
        <v>16.211000233881656</v>
      </c>
      <c r="T67" s="114">
        <v>18.836485580147553</v>
      </c>
      <c r="U67" s="114">
        <v>8.7570359524971533</v>
      </c>
      <c r="V67" s="114">
        <v>22.780657214025673</v>
      </c>
      <c r="W67" s="114">
        <v>19.675351255669874</v>
      </c>
      <c r="X67" s="114">
        <v>0</v>
      </c>
      <c r="Y67" s="114">
        <v>0</v>
      </c>
      <c r="Z67" s="114">
        <v>0</v>
      </c>
      <c r="AA67" s="114">
        <v>0</v>
      </c>
      <c r="AB67" s="114">
        <v>21.347267420000001</v>
      </c>
      <c r="AC67" s="114">
        <v>22.367843090000001</v>
      </c>
      <c r="AD67" s="114">
        <v>23.985424399999999</v>
      </c>
      <c r="AE67" s="114">
        <v>75.007539140000006</v>
      </c>
      <c r="AF67" s="114">
        <v>0</v>
      </c>
      <c r="AG67" s="114">
        <v>0</v>
      </c>
      <c r="AH67" s="114">
        <v>0</v>
      </c>
      <c r="AI67" s="114">
        <v>0</v>
      </c>
      <c r="AJ67" s="114">
        <v>499.04476789999995</v>
      </c>
      <c r="AK67" s="114">
        <v>0</v>
      </c>
      <c r="AL67" s="114">
        <v>0</v>
      </c>
    </row>
    <row r="68" spans="1:38" x14ac:dyDescent="0.2">
      <c r="A68" s="127" t="s">
        <v>40</v>
      </c>
      <c r="B68" s="110" t="s">
        <v>34</v>
      </c>
      <c r="C68" s="110" t="s">
        <v>33</v>
      </c>
      <c r="D68" s="129" t="s">
        <v>822</v>
      </c>
      <c r="E68" s="109">
        <v>935</v>
      </c>
      <c r="F68" s="133" t="s">
        <v>821</v>
      </c>
      <c r="G68" s="132" t="s">
        <v>820</v>
      </c>
      <c r="H68" s="131" t="s">
        <v>819</v>
      </c>
      <c r="I68" s="130" t="s">
        <v>818</v>
      </c>
      <c r="J68" s="120" t="s">
        <v>31</v>
      </c>
      <c r="K68" s="110" t="s">
        <v>36</v>
      </c>
      <c r="L68" s="110" t="s">
        <v>36</v>
      </c>
      <c r="M68" s="110" t="s">
        <v>3663</v>
      </c>
      <c r="N68" s="110">
        <v>151</v>
      </c>
      <c r="O68" s="110" t="s">
        <v>3650</v>
      </c>
      <c r="P68" s="114">
        <v>0</v>
      </c>
      <c r="Q68" s="114">
        <v>0</v>
      </c>
      <c r="R68" s="114">
        <v>0</v>
      </c>
      <c r="S68" s="114">
        <v>0</v>
      </c>
      <c r="T68" s="114">
        <v>0</v>
      </c>
      <c r="U68" s="114">
        <v>0</v>
      </c>
      <c r="V68" s="114">
        <v>0</v>
      </c>
      <c r="W68" s="114">
        <v>0</v>
      </c>
      <c r="X68" s="114">
        <v>0</v>
      </c>
      <c r="Y68" s="114">
        <v>0</v>
      </c>
      <c r="Z68" s="114">
        <v>0</v>
      </c>
      <c r="AA68" s="114">
        <v>29.403209629999999</v>
      </c>
      <c r="AB68" s="114">
        <v>7.4363684069999998</v>
      </c>
      <c r="AC68" s="114">
        <v>13.94219363</v>
      </c>
      <c r="AD68" s="114">
        <v>28.641017780000002</v>
      </c>
      <c r="AE68" s="114">
        <v>39.196946500000003</v>
      </c>
      <c r="AF68" s="114">
        <v>37.615507630000003</v>
      </c>
      <c r="AG68" s="114">
        <v>50.437743650000002</v>
      </c>
      <c r="AH68" s="114">
        <v>12.858408259999999</v>
      </c>
      <c r="AI68" s="114">
        <v>87.319835549999993</v>
      </c>
      <c r="AJ68" s="114">
        <v>102.8617852</v>
      </c>
      <c r="AK68" s="114">
        <v>57.458794590000004</v>
      </c>
      <c r="AL68" s="114">
        <v>57.841439689999994</v>
      </c>
    </row>
    <row r="69" spans="1:38" x14ac:dyDescent="0.2">
      <c r="A69" s="127" t="s">
        <v>40</v>
      </c>
      <c r="B69" s="110" t="s">
        <v>34</v>
      </c>
      <c r="C69" s="110" t="s">
        <v>33</v>
      </c>
      <c r="D69" s="129" t="s">
        <v>817</v>
      </c>
      <c r="E69" s="109">
        <v>128</v>
      </c>
      <c r="F69" s="133" t="s">
        <v>817</v>
      </c>
      <c r="G69" s="132" t="s">
        <v>816</v>
      </c>
      <c r="H69" s="131" t="s">
        <v>815</v>
      </c>
      <c r="I69" s="130" t="s">
        <v>814</v>
      </c>
      <c r="J69" s="120" t="s">
        <v>31</v>
      </c>
      <c r="K69" s="110" t="s">
        <v>36</v>
      </c>
      <c r="L69" s="110" t="s">
        <v>36</v>
      </c>
      <c r="M69" s="110" t="s">
        <v>3671</v>
      </c>
      <c r="N69" s="110">
        <v>154</v>
      </c>
      <c r="O69" s="110" t="s">
        <v>3650</v>
      </c>
      <c r="P69" s="114">
        <v>0</v>
      </c>
      <c r="Q69" s="114">
        <v>0</v>
      </c>
      <c r="R69" s="114">
        <v>0</v>
      </c>
      <c r="S69" s="114">
        <v>0</v>
      </c>
      <c r="T69" s="114">
        <v>0</v>
      </c>
      <c r="U69" s="114">
        <v>0</v>
      </c>
      <c r="V69" s="114">
        <v>1.2985627570620872</v>
      </c>
      <c r="W69" s="114">
        <v>1.5030133872710516</v>
      </c>
      <c r="X69" s="114">
        <v>1.9205451008007837</v>
      </c>
      <c r="Y69" s="114">
        <v>-154.139612</v>
      </c>
      <c r="Z69" s="114">
        <v>-106.8889958</v>
      </c>
      <c r="AA69" s="114">
        <v>-87.023113340000009</v>
      </c>
      <c r="AB69" s="114">
        <v>-106.0239261</v>
      </c>
      <c r="AC69" s="114">
        <v>-8.8680325900000003</v>
      </c>
      <c r="AD69" s="114">
        <v>0</v>
      </c>
      <c r="AE69" s="114">
        <v>0</v>
      </c>
      <c r="AF69" s="114">
        <v>7.9401088930000006</v>
      </c>
      <c r="AG69" s="114">
        <v>-7.2490616490000006</v>
      </c>
      <c r="AH69" s="114">
        <v>51.845261829999998</v>
      </c>
      <c r="AI69" s="114">
        <v>0</v>
      </c>
      <c r="AJ69" s="114">
        <v>0</v>
      </c>
      <c r="AK69" s="114">
        <v>0</v>
      </c>
      <c r="AL69" s="114">
        <v>0</v>
      </c>
    </row>
    <row r="70" spans="1:38" x14ac:dyDescent="0.2">
      <c r="A70" s="127" t="s">
        <v>40</v>
      </c>
      <c r="B70" s="110" t="s">
        <v>34</v>
      </c>
      <c r="C70" s="110" t="s">
        <v>33</v>
      </c>
      <c r="D70" s="129" t="s">
        <v>813</v>
      </c>
      <c r="E70" s="109">
        <v>611</v>
      </c>
      <c r="F70" s="133" t="s">
        <v>813</v>
      </c>
      <c r="G70" s="132" t="s">
        <v>812</v>
      </c>
      <c r="H70" s="131" t="s">
        <v>811</v>
      </c>
      <c r="I70" s="130" t="s">
        <v>810</v>
      </c>
      <c r="J70" s="120" t="s">
        <v>36</v>
      </c>
      <c r="K70" s="110" t="s">
        <v>3668</v>
      </c>
      <c r="L70" s="110">
        <v>14</v>
      </c>
      <c r="M70" s="110" t="s">
        <v>3656</v>
      </c>
      <c r="N70" s="110">
        <v>202</v>
      </c>
      <c r="O70" s="110" t="s">
        <v>3652</v>
      </c>
      <c r="P70" s="114">
        <v>0</v>
      </c>
      <c r="Q70" s="114">
        <v>0</v>
      </c>
      <c r="R70" s="114">
        <v>0</v>
      </c>
      <c r="S70" s="114">
        <v>0</v>
      </c>
      <c r="T70" s="114">
        <v>0</v>
      </c>
      <c r="U70" s="114">
        <v>0</v>
      </c>
      <c r="V70" s="114">
        <v>0</v>
      </c>
      <c r="W70" s="114">
        <v>0</v>
      </c>
      <c r="X70" s="114">
        <v>0</v>
      </c>
      <c r="Y70" s="114">
        <v>0</v>
      </c>
      <c r="Z70" s="114">
        <v>0</v>
      </c>
      <c r="AA70" s="114">
        <v>0</v>
      </c>
      <c r="AB70" s="114">
        <v>0</v>
      </c>
      <c r="AC70" s="114">
        <v>0</v>
      </c>
      <c r="AD70" s="114">
        <v>0</v>
      </c>
      <c r="AE70" s="114">
        <v>0</v>
      </c>
      <c r="AF70" s="114">
        <v>0</v>
      </c>
      <c r="AG70" s="114">
        <v>0</v>
      </c>
      <c r="AH70" s="114">
        <v>0</v>
      </c>
      <c r="AI70" s="114">
        <v>0</v>
      </c>
      <c r="AJ70" s="114">
        <v>0</v>
      </c>
      <c r="AK70" s="114">
        <v>0</v>
      </c>
      <c r="AL70" s="114">
        <v>0</v>
      </c>
    </row>
    <row r="71" spans="1:38" x14ac:dyDescent="0.2">
      <c r="A71" s="127" t="s">
        <v>40</v>
      </c>
      <c r="B71" s="110" t="s">
        <v>34</v>
      </c>
      <c r="C71" s="110" t="s">
        <v>33</v>
      </c>
      <c r="D71" s="129" t="s">
        <v>809</v>
      </c>
      <c r="E71" s="109">
        <v>321</v>
      </c>
      <c r="F71" s="133" t="s">
        <v>809</v>
      </c>
      <c r="G71" s="132" t="s">
        <v>808</v>
      </c>
      <c r="H71" s="131" t="s">
        <v>807</v>
      </c>
      <c r="I71" s="130" t="s">
        <v>806</v>
      </c>
      <c r="J71" s="120" t="s">
        <v>36</v>
      </c>
      <c r="K71" s="110" t="s">
        <v>3657</v>
      </c>
      <c r="L71" s="110">
        <v>29</v>
      </c>
      <c r="M71" s="110" t="s">
        <v>3658</v>
      </c>
      <c r="N71" s="110">
        <v>419</v>
      </c>
      <c r="O71" s="110" t="s">
        <v>3659</v>
      </c>
      <c r="P71" s="114">
        <v>0</v>
      </c>
      <c r="Q71" s="114">
        <v>0</v>
      </c>
      <c r="R71" s="114">
        <v>0</v>
      </c>
      <c r="S71" s="114">
        <v>0</v>
      </c>
      <c r="T71" s="114">
        <v>0</v>
      </c>
      <c r="U71" s="114">
        <v>0</v>
      </c>
      <c r="V71" s="114">
        <v>0</v>
      </c>
      <c r="W71" s="114">
        <v>0</v>
      </c>
      <c r="X71" s="114">
        <v>0</v>
      </c>
      <c r="Y71" s="114">
        <v>0</v>
      </c>
      <c r="Z71" s="114">
        <v>0</v>
      </c>
      <c r="AA71" s="114">
        <v>0</v>
      </c>
      <c r="AB71" s="114">
        <v>0</v>
      </c>
      <c r="AC71" s="114">
        <v>0</v>
      </c>
      <c r="AD71" s="114">
        <v>0</v>
      </c>
      <c r="AE71" s="114">
        <v>0</v>
      </c>
      <c r="AF71" s="114">
        <v>0</v>
      </c>
      <c r="AG71" s="114">
        <v>0</v>
      </c>
      <c r="AH71" s="114">
        <v>0</v>
      </c>
      <c r="AI71" s="114">
        <v>0</v>
      </c>
      <c r="AJ71" s="114">
        <v>0</v>
      </c>
      <c r="AK71" s="114">
        <v>0</v>
      </c>
      <c r="AL71" s="114">
        <v>0</v>
      </c>
    </row>
    <row r="72" spans="1:38" x14ac:dyDescent="0.2">
      <c r="A72" s="127" t="s">
        <v>40</v>
      </c>
      <c r="B72" s="110" t="s">
        <v>34</v>
      </c>
      <c r="C72" s="110" t="s">
        <v>33</v>
      </c>
      <c r="D72" s="129" t="s">
        <v>805</v>
      </c>
      <c r="E72" s="109">
        <v>243</v>
      </c>
      <c r="F72" s="133" t="s">
        <v>804</v>
      </c>
      <c r="G72" s="132" t="s">
        <v>803</v>
      </c>
      <c r="H72" s="131" t="s">
        <v>802</v>
      </c>
      <c r="I72" s="130" t="s">
        <v>801</v>
      </c>
      <c r="J72" s="120" t="s">
        <v>36</v>
      </c>
      <c r="K72" s="110" t="s">
        <v>3657</v>
      </c>
      <c r="L72" s="110">
        <v>29</v>
      </c>
      <c r="M72" s="110" t="s">
        <v>3658</v>
      </c>
      <c r="N72" s="110">
        <v>419</v>
      </c>
      <c r="O72" s="110" t="s">
        <v>3659</v>
      </c>
      <c r="P72" s="114">
        <v>0</v>
      </c>
      <c r="Q72" s="114">
        <v>0</v>
      </c>
      <c r="R72" s="114">
        <v>0</v>
      </c>
      <c r="S72" s="114">
        <v>0</v>
      </c>
      <c r="T72" s="114">
        <v>0</v>
      </c>
      <c r="U72" s="114">
        <v>0</v>
      </c>
      <c r="V72" s="114">
        <v>0</v>
      </c>
      <c r="W72" s="114">
        <v>0</v>
      </c>
      <c r="X72" s="114">
        <v>0</v>
      </c>
      <c r="Y72" s="114">
        <v>0</v>
      </c>
      <c r="Z72" s="114">
        <v>0</v>
      </c>
      <c r="AA72" s="114">
        <v>0</v>
      </c>
      <c r="AB72" s="114">
        <v>0</v>
      </c>
      <c r="AC72" s="114">
        <v>0</v>
      </c>
      <c r="AD72" s="114">
        <v>0</v>
      </c>
      <c r="AE72" s="114">
        <v>0</v>
      </c>
      <c r="AF72" s="114">
        <v>0</v>
      </c>
      <c r="AG72" s="114">
        <v>0</v>
      </c>
      <c r="AH72" s="114">
        <v>0</v>
      </c>
      <c r="AI72" s="114">
        <v>0</v>
      </c>
      <c r="AJ72" s="114">
        <v>0</v>
      </c>
      <c r="AK72" s="114">
        <v>0</v>
      </c>
      <c r="AL72" s="114">
        <v>0</v>
      </c>
    </row>
    <row r="73" spans="1:38" x14ac:dyDescent="0.2">
      <c r="A73" s="127" t="s">
        <v>40</v>
      </c>
      <c r="B73" s="110" t="s">
        <v>34</v>
      </c>
      <c r="C73" s="110" t="s">
        <v>33</v>
      </c>
      <c r="D73" s="129" t="s">
        <v>800</v>
      </c>
      <c r="E73" s="109">
        <v>248</v>
      </c>
      <c r="F73" s="133" t="s">
        <v>800</v>
      </c>
      <c r="G73" s="132" t="s">
        <v>799</v>
      </c>
      <c r="H73" s="131" t="s">
        <v>798</v>
      </c>
      <c r="I73" s="130" t="s">
        <v>797</v>
      </c>
      <c r="J73" s="120" t="s">
        <v>36</v>
      </c>
      <c r="K73" s="110" t="s">
        <v>3660</v>
      </c>
      <c r="L73" s="110">
        <v>5</v>
      </c>
      <c r="M73" s="110" t="s">
        <v>3658</v>
      </c>
      <c r="N73" s="110">
        <v>419</v>
      </c>
      <c r="O73" s="110" t="s">
        <v>3659</v>
      </c>
      <c r="P73" s="114">
        <v>0</v>
      </c>
      <c r="Q73" s="114">
        <v>0</v>
      </c>
      <c r="R73" s="114">
        <v>0</v>
      </c>
      <c r="S73" s="114">
        <v>0</v>
      </c>
      <c r="T73" s="114">
        <v>0</v>
      </c>
      <c r="U73" s="114">
        <v>0</v>
      </c>
      <c r="V73" s="114">
        <v>0</v>
      </c>
      <c r="W73" s="114">
        <v>0</v>
      </c>
      <c r="X73" s="114">
        <v>0</v>
      </c>
      <c r="Y73" s="114">
        <v>0</v>
      </c>
      <c r="Z73" s="114">
        <v>0</v>
      </c>
      <c r="AA73" s="114">
        <v>0</v>
      </c>
      <c r="AB73" s="114">
        <v>0</v>
      </c>
      <c r="AC73" s="114">
        <v>0</v>
      </c>
      <c r="AD73" s="114">
        <v>0</v>
      </c>
      <c r="AE73" s="114">
        <v>0</v>
      </c>
      <c r="AF73" s="114">
        <v>0</v>
      </c>
      <c r="AG73" s="114">
        <v>0</v>
      </c>
      <c r="AH73" s="114">
        <v>0</v>
      </c>
      <c r="AI73" s="114">
        <v>0</v>
      </c>
      <c r="AJ73" s="114">
        <v>0</v>
      </c>
      <c r="AK73" s="114">
        <v>0</v>
      </c>
      <c r="AL73" s="114">
        <v>0</v>
      </c>
    </row>
    <row r="74" spans="1:38" x14ac:dyDescent="0.2">
      <c r="A74" s="127" t="s">
        <v>40</v>
      </c>
      <c r="B74" s="110" t="s">
        <v>34</v>
      </c>
      <c r="C74" s="110" t="s">
        <v>33</v>
      </c>
      <c r="D74" s="129" t="s">
        <v>796</v>
      </c>
      <c r="E74" s="109">
        <v>469</v>
      </c>
      <c r="F74" s="133" t="s">
        <v>795</v>
      </c>
      <c r="G74" s="132" t="s">
        <v>794</v>
      </c>
      <c r="H74" s="131" t="s">
        <v>793</v>
      </c>
      <c r="I74" s="130" t="s">
        <v>792</v>
      </c>
      <c r="J74" s="120" t="s">
        <v>36</v>
      </c>
      <c r="K74" s="110" t="s">
        <v>36</v>
      </c>
      <c r="L74" s="110" t="s">
        <v>36</v>
      </c>
      <c r="M74" s="110" t="s">
        <v>3651</v>
      </c>
      <c r="N74" s="110">
        <v>15</v>
      </c>
      <c r="O74" s="110" t="s">
        <v>3652</v>
      </c>
      <c r="P74" s="114">
        <v>0</v>
      </c>
      <c r="Q74" s="114">
        <v>0</v>
      </c>
      <c r="R74" s="114">
        <v>0</v>
      </c>
      <c r="S74" s="114">
        <v>0</v>
      </c>
      <c r="T74" s="114">
        <v>0</v>
      </c>
      <c r="U74" s="114">
        <v>0</v>
      </c>
      <c r="V74" s="114">
        <v>0</v>
      </c>
      <c r="W74" s="114">
        <v>0</v>
      </c>
      <c r="X74" s="114">
        <v>0</v>
      </c>
      <c r="Y74" s="114">
        <v>0</v>
      </c>
      <c r="Z74" s="114">
        <v>0</v>
      </c>
      <c r="AA74" s="114">
        <v>0</v>
      </c>
      <c r="AB74" s="114">
        <v>0</v>
      </c>
      <c r="AC74" s="114">
        <v>0</v>
      </c>
      <c r="AD74" s="114">
        <v>0</v>
      </c>
      <c r="AE74" s="114">
        <v>0</v>
      </c>
      <c r="AF74" s="114">
        <v>0</v>
      </c>
      <c r="AG74" s="114">
        <v>0</v>
      </c>
      <c r="AH74" s="114">
        <v>0</v>
      </c>
      <c r="AI74" s="114">
        <v>0</v>
      </c>
      <c r="AJ74" s="114">
        <v>0</v>
      </c>
      <c r="AK74" s="114">
        <v>0</v>
      </c>
      <c r="AL74" s="114">
        <v>0</v>
      </c>
    </row>
    <row r="75" spans="1:38" x14ac:dyDescent="0.2">
      <c r="A75" s="127" t="s">
        <v>40</v>
      </c>
      <c r="B75" s="110" t="s">
        <v>34</v>
      </c>
      <c r="C75" s="110" t="s">
        <v>33</v>
      </c>
      <c r="D75" s="129" t="s">
        <v>791</v>
      </c>
      <c r="E75" s="109">
        <v>253</v>
      </c>
      <c r="F75" s="133" t="s">
        <v>791</v>
      </c>
      <c r="G75" s="132" t="s">
        <v>790</v>
      </c>
      <c r="H75" s="131" t="s">
        <v>789</v>
      </c>
      <c r="I75" s="130" t="s">
        <v>788</v>
      </c>
      <c r="J75" s="120" t="s">
        <v>36</v>
      </c>
      <c r="K75" s="110" t="s">
        <v>3664</v>
      </c>
      <c r="L75" s="110">
        <v>13</v>
      </c>
      <c r="M75" s="110" t="s">
        <v>3658</v>
      </c>
      <c r="N75" s="110">
        <v>419</v>
      </c>
      <c r="O75" s="110" t="s">
        <v>3659</v>
      </c>
      <c r="P75" s="114">
        <v>0</v>
      </c>
      <c r="Q75" s="114">
        <v>0</v>
      </c>
      <c r="R75" s="114">
        <v>0</v>
      </c>
      <c r="S75" s="114">
        <v>0</v>
      </c>
      <c r="T75" s="114">
        <v>0</v>
      </c>
      <c r="U75" s="114">
        <v>0</v>
      </c>
      <c r="V75" s="114">
        <v>0</v>
      </c>
      <c r="W75" s="114">
        <v>0</v>
      </c>
      <c r="X75" s="114">
        <v>0</v>
      </c>
      <c r="Y75" s="114">
        <v>0</v>
      </c>
      <c r="Z75" s="114">
        <v>-3.4757000000000003E-2</v>
      </c>
      <c r="AA75" s="114">
        <v>0</v>
      </c>
      <c r="AB75" s="114">
        <v>0</v>
      </c>
      <c r="AC75" s="114">
        <v>0</v>
      </c>
      <c r="AD75" s="114">
        <v>0</v>
      </c>
      <c r="AE75" s="114">
        <v>0</v>
      </c>
      <c r="AF75" s="114">
        <v>0</v>
      </c>
      <c r="AG75" s="114">
        <v>0</v>
      </c>
      <c r="AH75" s="114">
        <v>0</v>
      </c>
      <c r="AI75" s="114">
        <v>0</v>
      </c>
      <c r="AJ75" s="114">
        <v>0</v>
      </c>
      <c r="AK75" s="114">
        <v>0</v>
      </c>
      <c r="AL75" s="114">
        <v>0</v>
      </c>
    </row>
    <row r="76" spans="1:38" x14ac:dyDescent="0.2">
      <c r="A76" s="127" t="s">
        <v>40</v>
      </c>
      <c r="B76" s="110" t="s">
        <v>34</v>
      </c>
      <c r="C76" s="110" t="s">
        <v>33</v>
      </c>
      <c r="D76" s="129" t="s">
        <v>787</v>
      </c>
      <c r="E76" s="109">
        <v>642</v>
      </c>
      <c r="F76" s="133" t="s">
        <v>786</v>
      </c>
      <c r="G76" s="132" t="s">
        <v>785</v>
      </c>
      <c r="H76" s="131" t="s">
        <v>784</v>
      </c>
      <c r="I76" s="130" t="s">
        <v>783</v>
      </c>
      <c r="J76" s="120" t="s">
        <v>36</v>
      </c>
      <c r="K76" s="110" t="s">
        <v>3655</v>
      </c>
      <c r="L76" s="110">
        <v>17</v>
      </c>
      <c r="M76" s="110" t="s">
        <v>3656</v>
      </c>
      <c r="N76" s="110">
        <v>202</v>
      </c>
      <c r="O76" s="110" t="s">
        <v>3652</v>
      </c>
      <c r="P76" s="114">
        <v>0</v>
      </c>
      <c r="Q76" s="114">
        <v>0</v>
      </c>
      <c r="R76" s="114">
        <v>0</v>
      </c>
      <c r="S76" s="114">
        <v>0</v>
      </c>
      <c r="T76" s="114">
        <v>0</v>
      </c>
      <c r="U76" s="114">
        <v>0</v>
      </c>
      <c r="V76" s="114">
        <v>0</v>
      </c>
      <c r="W76" s="114">
        <v>0</v>
      </c>
      <c r="X76" s="114">
        <v>0</v>
      </c>
      <c r="Y76" s="114">
        <v>0</v>
      </c>
      <c r="Z76" s="114">
        <v>0</v>
      </c>
      <c r="AA76" s="114">
        <v>0</v>
      </c>
      <c r="AB76" s="114">
        <v>0</v>
      </c>
      <c r="AC76" s="114">
        <v>0</v>
      </c>
      <c r="AD76" s="114">
        <v>0</v>
      </c>
      <c r="AE76" s="114">
        <v>0</v>
      </c>
      <c r="AF76" s="114">
        <v>0</v>
      </c>
      <c r="AG76" s="114">
        <v>0</v>
      </c>
      <c r="AH76" s="114">
        <v>0</v>
      </c>
      <c r="AI76" s="114">
        <v>0</v>
      </c>
      <c r="AJ76" s="114">
        <v>0</v>
      </c>
      <c r="AK76" s="114">
        <v>0</v>
      </c>
      <c r="AL76" s="114">
        <v>0</v>
      </c>
    </row>
    <row r="77" spans="1:38" x14ac:dyDescent="0.2">
      <c r="A77" s="127" t="s">
        <v>40</v>
      </c>
      <c r="B77" s="110" t="s">
        <v>34</v>
      </c>
      <c r="C77" s="110" t="s">
        <v>33</v>
      </c>
      <c r="D77" s="129" t="s">
        <v>782</v>
      </c>
      <c r="E77" s="109">
        <v>643</v>
      </c>
      <c r="F77" s="133" t="s">
        <v>781</v>
      </c>
      <c r="G77" s="132" t="s">
        <v>780</v>
      </c>
      <c r="H77" s="131" t="s">
        <v>779</v>
      </c>
      <c r="I77" s="130" t="s">
        <v>778</v>
      </c>
      <c r="J77" s="120" t="s">
        <v>36</v>
      </c>
      <c r="K77" s="110" t="s">
        <v>3668</v>
      </c>
      <c r="L77" s="110">
        <v>14</v>
      </c>
      <c r="M77" s="110" t="s">
        <v>3656</v>
      </c>
      <c r="N77" s="110">
        <v>202</v>
      </c>
      <c r="O77" s="110" t="s">
        <v>3652</v>
      </c>
      <c r="P77" s="114">
        <v>0</v>
      </c>
      <c r="Q77" s="114">
        <v>0</v>
      </c>
      <c r="R77" s="114">
        <v>0</v>
      </c>
      <c r="S77" s="114">
        <v>0</v>
      </c>
      <c r="T77" s="114">
        <v>0</v>
      </c>
      <c r="U77" s="114">
        <v>0</v>
      </c>
      <c r="V77" s="114">
        <v>0</v>
      </c>
      <c r="W77" s="114">
        <v>0</v>
      </c>
      <c r="X77" s="114">
        <v>0</v>
      </c>
      <c r="Y77" s="114">
        <v>0</v>
      </c>
      <c r="Z77" s="114">
        <v>0</v>
      </c>
      <c r="AA77" s="114">
        <v>0</v>
      </c>
      <c r="AB77" s="114">
        <v>0</v>
      </c>
      <c r="AC77" s="114">
        <v>0</v>
      </c>
      <c r="AD77" s="114">
        <v>0</v>
      </c>
      <c r="AE77" s="114">
        <v>0</v>
      </c>
      <c r="AF77" s="114">
        <v>0</v>
      </c>
      <c r="AG77" s="114">
        <v>0</v>
      </c>
      <c r="AH77" s="114">
        <v>0</v>
      </c>
      <c r="AI77" s="114">
        <v>0</v>
      </c>
      <c r="AJ77" s="114">
        <v>0</v>
      </c>
      <c r="AK77" s="114">
        <v>0</v>
      </c>
      <c r="AL77" s="114">
        <v>0</v>
      </c>
    </row>
    <row r="78" spans="1:38" x14ac:dyDescent="0.2">
      <c r="A78" s="127" t="s">
        <v>40</v>
      </c>
      <c r="B78" s="110" t="s">
        <v>34</v>
      </c>
      <c r="C78" s="110" t="s">
        <v>33</v>
      </c>
      <c r="D78" s="129" t="s">
        <v>777</v>
      </c>
      <c r="E78" s="109">
        <v>939</v>
      </c>
      <c r="F78" s="133" t="s">
        <v>776</v>
      </c>
      <c r="G78" s="132" t="s">
        <v>775</v>
      </c>
      <c r="H78" s="131" t="s">
        <v>774</v>
      </c>
      <c r="I78" s="130" t="s">
        <v>773</v>
      </c>
      <c r="J78" s="120" t="s">
        <v>31</v>
      </c>
      <c r="K78" s="110" t="s">
        <v>36</v>
      </c>
      <c r="L78" s="110" t="s">
        <v>36</v>
      </c>
      <c r="M78" s="110" t="s">
        <v>3671</v>
      </c>
      <c r="N78" s="110">
        <v>154</v>
      </c>
      <c r="O78" s="110" t="s">
        <v>3650</v>
      </c>
      <c r="P78" s="114">
        <v>0</v>
      </c>
      <c r="Q78" s="114">
        <v>0</v>
      </c>
      <c r="R78" s="114">
        <v>0</v>
      </c>
      <c r="S78" s="114">
        <v>0</v>
      </c>
      <c r="T78" s="114">
        <v>0</v>
      </c>
      <c r="U78" s="114">
        <v>-6.9979815329732107</v>
      </c>
      <c r="V78" s="114">
        <v>-11.351229617766867</v>
      </c>
      <c r="W78" s="114">
        <v>-35.336271643539988</v>
      </c>
      <c r="X78" s="114">
        <v>-53.79057151525442</v>
      </c>
      <c r="Y78" s="114">
        <v>1.58466</v>
      </c>
      <c r="Z78" s="114">
        <v>1.20258</v>
      </c>
      <c r="AA78" s="114">
        <v>2.3290199999999999</v>
      </c>
      <c r="AB78" s="114">
        <v>2.5068600000000001</v>
      </c>
      <c r="AC78" s="114">
        <v>2.054859</v>
      </c>
      <c r="AD78" s="114">
        <v>2.7802889999999998</v>
      </c>
      <c r="AE78" s="114">
        <v>3.5328314999999999</v>
      </c>
      <c r="AF78" s="114">
        <v>5.5835677000000006</v>
      </c>
      <c r="AG78" s="114">
        <v>226.19757440000001</v>
      </c>
      <c r="AH78" s="114">
        <v>224.409695</v>
      </c>
      <c r="AI78" s="114">
        <v>182.31433919999998</v>
      </c>
      <c r="AJ78" s="114">
        <v>261.73797580000002</v>
      </c>
      <c r="AK78" s="114">
        <v>245.02441880000001</v>
      </c>
      <c r="AL78" s="114">
        <v>216.38647499999999</v>
      </c>
    </row>
    <row r="79" spans="1:38" x14ac:dyDescent="0.2">
      <c r="A79" s="127" t="s">
        <v>40</v>
      </c>
      <c r="B79" s="110" t="s">
        <v>34</v>
      </c>
      <c r="C79" s="110" t="s">
        <v>33</v>
      </c>
      <c r="D79" s="129" t="s">
        <v>772</v>
      </c>
      <c r="E79" s="109">
        <v>734</v>
      </c>
      <c r="F79" s="133" t="s">
        <v>771</v>
      </c>
      <c r="G79" s="132" t="s">
        <v>770</v>
      </c>
      <c r="H79" s="131" t="s">
        <v>769</v>
      </c>
      <c r="I79" s="130" t="s">
        <v>768</v>
      </c>
      <c r="J79" s="120" t="s">
        <v>36</v>
      </c>
      <c r="K79" s="110" t="s">
        <v>3667</v>
      </c>
      <c r="L79" s="110">
        <v>18</v>
      </c>
      <c r="M79" s="110" t="s">
        <v>3656</v>
      </c>
      <c r="N79" s="110">
        <v>202</v>
      </c>
      <c r="O79" s="110" t="s">
        <v>3652</v>
      </c>
      <c r="P79" s="114">
        <v>0</v>
      </c>
      <c r="Q79" s="114">
        <v>0</v>
      </c>
      <c r="R79" s="114">
        <v>0</v>
      </c>
      <c r="S79" s="114">
        <v>0</v>
      </c>
      <c r="T79" s="114">
        <v>0</v>
      </c>
      <c r="U79" s="114">
        <v>0</v>
      </c>
      <c r="V79" s="114">
        <v>0</v>
      </c>
      <c r="W79" s="114">
        <v>0</v>
      </c>
      <c r="X79" s="114">
        <v>0</v>
      </c>
      <c r="Y79" s="114">
        <v>0</v>
      </c>
      <c r="Z79" s="114">
        <v>0</v>
      </c>
      <c r="AA79" s="114">
        <v>0</v>
      </c>
      <c r="AB79" s="114">
        <v>0</v>
      </c>
      <c r="AC79" s="114">
        <v>0</v>
      </c>
      <c r="AD79" s="114">
        <v>0</v>
      </c>
      <c r="AE79" s="114">
        <v>0</v>
      </c>
      <c r="AF79" s="114">
        <v>0</v>
      </c>
      <c r="AG79" s="114">
        <v>0</v>
      </c>
      <c r="AH79" s="114">
        <v>0</v>
      </c>
      <c r="AI79" s="114">
        <v>0</v>
      </c>
      <c r="AJ79" s="114">
        <v>0</v>
      </c>
      <c r="AK79" s="114">
        <v>0</v>
      </c>
      <c r="AL79" s="114">
        <v>0</v>
      </c>
    </row>
    <row r="80" spans="1:38" x14ac:dyDescent="0.2">
      <c r="A80" s="127" t="s">
        <v>40</v>
      </c>
      <c r="B80" s="110" t="s">
        <v>34</v>
      </c>
      <c r="C80" s="110" t="s">
        <v>33</v>
      </c>
      <c r="D80" s="129" t="s">
        <v>767</v>
      </c>
      <c r="E80" s="109">
        <v>644</v>
      </c>
      <c r="F80" s="133" t="s">
        <v>766</v>
      </c>
      <c r="G80" s="132" t="s">
        <v>765</v>
      </c>
      <c r="H80" s="131" t="s">
        <v>764</v>
      </c>
      <c r="I80" s="130" t="s">
        <v>763</v>
      </c>
      <c r="J80" s="120" t="s">
        <v>36</v>
      </c>
      <c r="K80" s="110" t="s">
        <v>3668</v>
      </c>
      <c r="L80" s="110">
        <v>14</v>
      </c>
      <c r="M80" s="110" t="s">
        <v>3656</v>
      </c>
      <c r="N80" s="110">
        <v>202</v>
      </c>
      <c r="O80" s="110" t="s">
        <v>3652</v>
      </c>
      <c r="P80" s="114">
        <v>0</v>
      </c>
      <c r="Q80" s="114">
        <v>0</v>
      </c>
      <c r="R80" s="114">
        <v>0</v>
      </c>
      <c r="S80" s="114">
        <v>0</v>
      </c>
      <c r="T80" s="114">
        <v>0</v>
      </c>
      <c r="U80" s="114">
        <v>0</v>
      </c>
      <c r="V80" s="114">
        <v>0</v>
      </c>
      <c r="W80" s="114">
        <v>0</v>
      </c>
      <c r="X80" s="114">
        <v>0</v>
      </c>
      <c r="Y80" s="114">
        <v>0</v>
      </c>
      <c r="Z80" s="114">
        <v>0</v>
      </c>
      <c r="AA80" s="114">
        <v>0</v>
      </c>
      <c r="AB80" s="114">
        <v>0</v>
      </c>
      <c r="AC80" s="114">
        <v>0</v>
      </c>
      <c r="AD80" s="114">
        <v>0</v>
      </c>
      <c r="AE80" s="114">
        <v>0</v>
      </c>
      <c r="AF80" s="114">
        <v>0</v>
      </c>
      <c r="AG80" s="114">
        <v>0</v>
      </c>
      <c r="AH80" s="114">
        <v>0</v>
      </c>
      <c r="AI80" s="114">
        <v>0</v>
      </c>
      <c r="AJ80" s="114">
        <v>0</v>
      </c>
      <c r="AK80" s="114">
        <v>0</v>
      </c>
      <c r="AL80" s="114">
        <v>0</v>
      </c>
    </row>
    <row r="81" spans="1:38" x14ac:dyDescent="0.2">
      <c r="A81" s="127" t="s">
        <v>40</v>
      </c>
      <c r="B81" s="110" t="s">
        <v>34</v>
      </c>
      <c r="C81" s="110" t="s">
        <v>33</v>
      </c>
      <c r="D81" s="129" t="s">
        <v>762</v>
      </c>
      <c r="E81" s="109">
        <v>323</v>
      </c>
      <c r="F81" s="133" t="s">
        <v>762</v>
      </c>
      <c r="G81" s="132" t="s">
        <v>761</v>
      </c>
      <c r="H81" s="131" t="s">
        <v>760</v>
      </c>
      <c r="I81" s="130" t="s">
        <v>759</v>
      </c>
      <c r="J81" s="120" t="s">
        <v>36</v>
      </c>
      <c r="K81" s="110" t="s">
        <v>3660</v>
      </c>
      <c r="L81" s="110">
        <v>5</v>
      </c>
      <c r="M81" s="110" t="s">
        <v>3658</v>
      </c>
      <c r="N81" s="110">
        <v>419</v>
      </c>
      <c r="O81" s="110" t="s">
        <v>3659</v>
      </c>
      <c r="P81" s="114">
        <v>0</v>
      </c>
      <c r="Q81" s="114">
        <v>0</v>
      </c>
      <c r="R81" s="114">
        <v>0</v>
      </c>
      <c r="S81" s="114">
        <v>0</v>
      </c>
      <c r="T81" s="114">
        <v>0</v>
      </c>
      <c r="U81" s="114">
        <v>0</v>
      </c>
      <c r="V81" s="114">
        <v>0</v>
      </c>
      <c r="W81" s="114">
        <v>0</v>
      </c>
      <c r="X81" s="114">
        <v>0</v>
      </c>
      <c r="Y81" s="114">
        <v>0</v>
      </c>
      <c r="Z81" s="114">
        <v>0</v>
      </c>
      <c r="AA81" s="114">
        <v>0</v>
      </c>
      <c r="AB81" s="114">
        <v>0</v>
      </c>
      <c r="AC81" s="114">
        <v>0</v>
      </c>
      <c r="AD81" s="114">
        <v>0</v>
      </c>
      <c r="AE81" s="114">
        <v>0</v>
      </c>
      <c r="AF81" s="114">
        <v>0</v>
      </c>
      <c r="AG81" s="114">
        <v>0</v>
      </c>
      <c r="AH81" s="114">
        <v>0</v>
      </c>
      <c r="AI81" s="114">
        <v>0</v>
      </c>
      <c r="AJ81" s="114">
        <v>0</v>
      </c>
      <c r="AK81" s="114">
        <v>0</v>
      </c>
      <c r="AL81" s="114">
        <v>0</v>
      </c>
    </row>
    <row r="82" spans="1:38" x14ac:dyDescent="0.2">
      <c r="A82" s="127" t="s">
        <v>40</v>
      </c>
      <c r="B82" s="110" t="s">
        <v>34</v>
      </c>
      <c r="C82" s="110" t="s">
        <v>33</v>
      </c>
      <c r="D82" s="129" t="s">
        <v>758</v>
      </c>
      <c r="E82" s="109">
        <v>816</v>
      </c>
      <c r="F82" s="133" t="s">
        <v>758</v>
      </c>
      <c r="G82" s="132" t="s">
        <v>757</v>
      </c>
      <c r="H82" s="131" t="s">
        <v>756</v>
      </c>
      <c r="I82" s="130" t="s">
        <v>755</v>
      </c>
      <c r="J82" s="120" t="s">
        <v>36</v>
      </c>
      <c r="K82" s="110" t="s">
        <v>36</v>
      </c>
      <c r="L82" s="110" t="s">
        <v>36</v>
      </c>
      <c r="M82" s="110" t="s">
        <v>3671</v>
      </c>
      <c r="N82" s="110">
        <v>154</v>
      </c>
      <c r="O82" s="110" t="s">
        <v>3650</v>
      </c>
      <c r="P82" s="114">
        <v>0</v>
      </c>
      <c r="Q82" s="114">
        <v>0</v>
      </c>
      <c r="R82" s="114">
        <v>0</v>
      </c>
      <c r="S82" s="114">
        <v>0</v>
      </c>
      <c r="T82" s="114">
        <v>0</v>
      </c>
      <c r="U82" s="114">
        <v>0</v>
      </c>
      <c r="V82" s="114">
        <v>0</v>
      </c>
      <c r="W82" s="114">
        <v>0</v>
      </c>
      <c r="X82" s="114">
        <v>0</v>
      </c>
      <c r="Y82" s="114">
        <v>0</v>
      </c>
      <c r="Z82" s="114">
        <v>0</v>
      </c>
      <c r="AA82" s="114">
        <v>0</v>
      </c>
      <c r="AB82" s="114">
        <v>0</v>
      </c>
      <c r="AC82" s="114">
        <v>0</v>
      </c>
      <c r="AD82" s="114">
        <v>0</v>
      </c>
      <c r="AE82" s="114">
        <v>0</v>
      </c>
      <c r="AF82" s="114">
        <v>0</v>
      </c>
      <c r="AG82" s="114">
        <v>0</v>
      </c>
      <c r="AH82" s="114">
        <v>0</v>
      </c>
      <c r="AI82" s="114">
        <v>0</v>
      </c>
      <c r="AJ82" s="114">
        <v>0</v>
      </c>
      <c r="AK82" s="114">
        <v>0</v>
      </c>
      <c r="AL82" s="114">
        <v>0</v>
      </c>
    </row>
    <row r="83" spans="1:38" x14ac:dyDescent="0.2">
      <c r="A83" s="127" t="s">
        <v>40</v>
      </c>
      <c r="B83" s="110" t="s">
        <v>34</v>
      </c>
      <c r="C83" s="110" t="s">
        <v>33</v>
      </c>
      <c r="D83" s="129" t="s">
        <v>754</v>
      </c>
      <c r="E83" s="109">
        <v>819</v>
      </c>
      <c r="F83" s="133" t="s">
        <v>753</v>
      </c>
      <c r="G83" s="132" t="s">
        <v>752</v>
      </c>
      <c r="H83" s="131" t="s">
        <v>751</v>
      </c>
      <c r="I83" s="130" t="s">
        <v>750</v>
      </c>
      <c r="J83" s="120" t="s">
        <v>36</v>
      </c>
      <c r="K83" s="110" t="s">
        <v>36</v>
      </c>
      <c r="L83" s="110" t="s">
        <v>36</v>
      </c>
      <c r="M83" s="110" t="s">
        <v>3672</v>
      </c>
      <c r="N83" s="110">
        <v>54</v>
      </c>
      <c r="O83" s="110" t="s">
        <v>3654</v>
      </c>
      <c r="P83" s="114">
        <v>0</v>
      </c>
      <c r="Q83" s="114">
        <v>0</v>
      </c>
      <c r="R83" s="114">
        <v>0</v>
      </c>
      <c r="S83" s="114">
        <v>0</v>
      </c>
      <c r="T83" s="114">
        <v>0</v>
      </c>
      <c r="U83" s="114">
        <v>0</v>
      </c>
      <c r="V83" s="114">
        <v>0</v>
      </c>
      <c r="W83" s="114">
        <v>0</v>
      </c>
      <c r="X83" s="114">
        <v>0</v>
      </c>
      <c r="Y83" s="114">
        <v>0</v>
      </c>
      <c r="Z83" s="114">
        <v>0</v>
      </c>
      <c r="AA83" s="114">
        <v>0</v>
      </c>
      <c r="AB83" s="114">
        <v>0</v>
      </c>
      <c r="AC83" s="114">
        <v>0</v>
      </c>
      <c r="AD83" s="114">
        <v>0</v>
      </c>
      <c r="AE83" s="114">
        <v>0</v>
      </c>
      <c r="AF83" s="114">
        <v>0</v>
      </c>
      <c r="AG83" s="114">
        <v>0</v>
      </c>
      <c r="AH83" s="114">
        <v>0</v>
      </c>
      <c r="AI83" s="114">
        <v>0</v>
      </c>
      <c r="AJ83" s="114">
        <v>0</v>
      </c>
      <c r="AK83" s="114">
        <v>0</v>
      </c>
      <c r="AL83" s="114">
        <v>0</v>
      </c>
    </row>
    <row r="84" spans="1:38" x14ac:dyDescent="0.2">
      <c r="A84" s="127" t="s">
        <v>40</v>
      </c>
      <c r="B84" s="110" t="s">
        <v>34</v>
      </c>
      <c r="C84" s="110" t="s">
        <v>33</v>
      </c>
      <c r="D84" s="129" t="s">
        <v>749</v>
      </c>
      <c r="E84" s="109">
        <v>172</v>
      </c>
      <c r="F84" s="133" t="s">
        <v>749</v>
      </c>
      <c r="G84" s="132" t="s">
        <v>748</v>
      </c>
      <c r="H84" s="131" t="s">
        <v>747</v>
      </c>
      <c r="I84" s="130" t="s">
        <v>746</v>
      </c>
      <c r="J84" s="120" t="s">
        <v>31</v>
      </c>
      <c r="K84" s="110" t="s">
        <v>36</v>
      </c>
      <c r="L84" s="110" t="s">
        <v>36</v>
      </c>
      <c r="M84" s="110" t="s">
        <v>3671</v>
      </c>
      <c r="N84" s="110">
        <v>154</v>
      </c>
      <c r="O84" s="110" t="s">
        <v>3650</v>
      </c>
      <c r="P84" s="114">
        <v>0</v>
      </c>
      <c r="Q84" s="114">
        <v>726.18953194264509</v>
      </c>
      <c r="R84" s="114">
        <v>696.33647313965946</v>
      </c>
      <c r="S84" s="114">
        <v>1274.3664163401813</v>
      </c>
      <c r="T84" s="114">
        <v>1392.0671243325705</v>
      </c>
      <c r="U84" s="114">
        <v>1086.5038759049776</v>
      </c>
      <c r="V84" s="114">
        <v>1565.9139129278112</v>
      </c>
      <c r="W84" s="114">
        <v>1835.7078295073472</v>
      </c>
      <c r="X84" s="114">
        <v>2609.4362782619346</v>
      </c>
      <c r="Y84" s="114">
        <v>-53.678520149999997</v>
      </c>
      <c r="Z84" s="114">
        <v>-58.653065789999999</v>
      </c>
      <c r="AA84" s="114">
        <v>-44.39290776</v>
      </c>
      <c r="AB84" s="114">
        <v>0</v>
      </c>
      <c r="AC84" s="114">
        <v>-1.3791</v>
      </c>
      <c r="AD84" s="114">
        <v>0</v>
      </c>
      <c r="AE84" s="114">
        <v>-1.0887</v>
      </c>
      <c r="AF84" s="114">
        <v>0</v>
      </c>
      <c r="AG84" s="114">
        <v>-10.793699999999999</v>
      </c>
      <c r="AH84" s="114">
        <v>-6.87</v>
      </c>
      <c r="AI84" s="114">
        <v>-8.9871999999999996</v>
      </c>
      <c r="AJ84" s="114">
        <v>-14.725199999999999</v>
      </c>
      <c r="AK84" s="114">
        <v>-12.458600000000001</v>
      </c>
      <c r="AL84" s="114">
        <v>-17.0656</v>
      </c>
    </row>
    <row r="85" spans="1:38" x14ac:dyDescent="0.2">
      <c r="A85" s="127" t="s">
        <v>40</v>
      </c>
      <c r="B85" s="110" t="s">
        <v>34</v>
      </c>
      <c r="C85" s="110" t="s">
        <v>33</v>
      </c>
      <c r="D85" s="129" t="s">
        <v>745</v>
      </c>
      <c r="E85" s="109">
        <v>132</v>
      </c>
      <c r="F85" s="133" t="s">
        <v>745</v>
      </c>
      <c r="G85" s="132" t="s">
        <v>744</v>
      </c>
      <c r="H85" s="131" t="s">
        <v>743</v>
      </c>
      <c r="I85" s="130" t="s">
        <v>742</v>
      </c>
      <c r="J85" s="120" t="s">
        <v>31</v>
      </c>
      <c r="K85" s="110" t="s">
        <v>36</v>
      </c>
      <c r="L85" s="110" t="s">
        <v>36</v>
      </c>
      <c r="M85" s="110" t="s">
        <v>3662</v>
      </c>
      <c r="N85" s="110">
        <v>155</v>
      </c>
      <c r="O85" s="110" t="s">
        <v>3650</v>
      </c>
      <c r="P85" s="114">
        <v>0</v>
      </c>
      <c r="Q85" s="114">
        <v>0</v>
      </c>
      <c r="R85" s="114">
        <v>0</v>
      </c>
      <c r="S85" s="114">
        <v>0</v>
      </c>
      <c r="T85" s="114">
        <v>0</v>
      </c>
      <c r="U85" s="114">
        <v>0</v>
      </c>
      <c r="V85" s="114">
        <v>0</v>
      </c>
      <c r="W85" s="114">
        <v>0</v>
      </c>
      <c r="X85" s="114">
        <v>583.1220269822669</v>
      </c>
      <c r="Y85" s="114">
        <v>7432.0554000000002</v>
      </c>
      <c r="Z85" s="114">
        <v>6179.9250000000002</v>
      </c>
      <c r="AA85" s="114">
        <v>4468.9494539999996</v>
      </c>
      <c r="AB85" s="114">
        <v>1127.376992</v>
      </c>
      <c r="AC85" s="114">
        <v>6595.8120980000003</v>
      </c>
      <c r="AD85" s="114">
        <v>588.15636429999995</v>
      </c>
      <c r="AE85" s="114">
        <v>1296.2711280000001</v>
      </c>
      <c r="AF85" s="114">
        <v>1827.811508</v>
      </c>
      <c r="AG85" s="114">
        <v>1905.8028959999999</v>
      </c>
      <c r="AH85" s="114">
        <v>2042.8433460000001</v>
      </c>
      <c r="AI85" s="114">
        <v>2089.7602689999999</v>
      </c>
      <c r="AJ85" s="114">
        <v>2716.8661040000002</v>
      </c>
      <c r="AK85" s="114">
        <v>3121.4301820000001</v>
      </c>
      <c r="AL85" s="114">
        <v>2335.404841</v>
      </c>
    </row>
    <row r="86" spans="1:38" x14ac:dyDescent="0.2">
      <c r="A86" s="127" t="s">
        <v>40</v>
      </c>
      <c r="B86" s="110" t="s">
        <v>34</v>
      </c>
      <c r="C86" s="110" t="s">
        <v>33</v>
      </c>
      <c r="D86" s="129" t="s">
        <v>741</v>
      </c>
      <c r="E86" s="109">
        <v>887</v>
      </c>
      <c r="F86" s="133" t="s">
        <v>741</v>
      </c>
      <c r="G86" s="132" t="s">
        <v>740</v>
      </c>
      <c r="H86" s="131" t="s">
        <v>739</v>
      </c>
      <c r="I86" s="130" t="s">
        <v>738</v>
      </c>
      <c r="J86" s="120" t="s">
        <v>36</v>
      </c>
      <c r="K86" s="110" t="s">
        <v>36</v>
      </c>
      <c r="L86" s="110" t="s">
        <v>36</v>
      </c>
      <c r="M86" s="110" t="s">
        <v>3653</v>
      </c>
      <c r="N86" s="110">
        <v>61</v>
      </c>
      <c r="O86" s="110" t="s">
        <v>3654</v>
      </c>
      <c r="P86" s="114">
        <v>0</v>
      </c>
      <c r="Q86" s="114">
        <v>0</v>
      </c>
      <c r="R86" s="114">
        <v>0</v>
      </c>
      <c r="S86" s="114">
        <v>0</v>
      </c>
      <c r="T86" s="114">
        <v>0</v>
      </c>
      <c r="U86" s="114">
        <v>0</v>
      </c>
      <c r="V86" s="114">
        <v>0</v>
      </c>
      <c r="W86" s="114">
        <v>0</v>
      </c>
      <c r="X86" s="114">
        <v>0</v>
      </c>
      <c r="Y86" s="114">
        <v>0</v>
      </c>
      <c r="Z86" s="114">
        <v>0</v>
      </c>
      <c r="AA86" s="114">
        <v>0</v>
      </c>
      <c r="AB86" s="114">
        <v>0</v>
      </c>
      <c r="AC86" s="114">
        <v>0</v>
      </c>
      <c r="AD86" s="114">
        <v>0</v>
      </c>
      <c r="AE86" s="114">
        <v>0</v>
      </c>
      <c r="AF86" s="114">
        <v>0</v>
      </c>
      <c r="AG86" s="114">
        <v>0</v>
      </c>
      <c r="AH86" s="114">
        <v>0</v>
      </c>
      <c r="AI86" s="114">
        <v>0</v>
      </c>
      <c r="AJ86" s="114">
        <v>0</v>
      </c>
      <c r="AK86" s="114">
        <v>0</v>
      </c>
      <c r="AL86" s="114">
        <v>0</v>
      </c>
    </row>
    <row r="87" spans="1:38" x14ac:dyDescent="0.2">
      <c r="A87" s="127" t="s">
        <v>40</v>
      </c>
      <c r="B87" s="110" t="s">
        <v>34</v>
      </c>
      <c r="C87" s="110" t="s">
        <v>33</v>
      </c>
      <c r="D87" s="129" t="s">
        <v>737</v>
      </c>
      <c r="E87" s="109">
        <v>876</v>
      </c>
      <c r="F87" s="133" t="s">
        <v>737</v>
      </c>
      <c r="G87" s="132" t="s">
        <v>736</v>
      </c>
      <c r="H87" s="131" t="s">
        <v>735</v>
      </c>
      <c r="I87" s="130" t="s">
        <v>734</v>
      </c>
      <c r="J87" s="120" t="s">
        <v>36</v>
      </c>
      <c r="K87" s="110" t="s">
        <v>3668</v>
      </c>
      <c r="L87" s="110">
        <v>14</v>
      </c>
      <c r="M87" s="110" t="s">
        <v>3656</v>
      </c>
      <c r="N87" s="110">
        <v>202</v>
      </c>
      <c r="O87" s="110" t="s">
        <v>3652</v>
      </c>
      <c r="P87" s="114">
        <v>0</v>
      </c>
      <c r="Q87" s="114">
        <v>0</v>
      </c>
      <c r="R87" s="114">
        <v>0</v>
      </c>
      <c r="S87" s="114">
        <v>0</v>
      </c>
      <c r="T87" s="114">
        <v>0</v>
      </c>
      <c r="U87" s="114">
        <v>0</v>
      </c>
      <c r="V87" s="114">
        <v>0</v>
      </c>
      <c r="W87" s="114">
        <v>0</v>
      </c>
      <c r="X87" s="114">
        <v>0</v>
      </c>
      <c r="Y87" s="114">
        <v>0</v>
      </c>
      <c r="Z87" s="114">
        <v>0</v>
      </c>
      <c r="AA87" s="114">
        <v>0</v>
      </c>
      <c r="AB87" s="114">
        <v>0</v>
      </c>
      <c r="AC87" s="114">
        <v>0</v>
      </c>
      <c r="AD87" s="114">
        <v>0</v>
      </c>
      <c r="AE87" s="114">
        <v>0</v>
      </c>
      <c r="AF87" s="114">
        <v>0</v>
      </c>
      <c r="AG87" s="114">
        <v>0</v>
      </c>
      <c r="AH87" s="114">
        <v>0</v>
      </c>
      <c r="AI87" s="114">
        <v>0</v>
      </c>
      <c r="AJ87" s="114">
        <v>0</v>
      </c>
      <c r="AK87" s="114">
        <v>0</v>
      </c>
      <c r="AL87" s="114">
        <v>0</v>
      </c>
    </row>
    <row r="88" spans="1:38" x14ac:dyDescent="0.2">
      <c r="A88" s="127" t="s">
        <v>40</v>
      </c>
      <c r="B88" s="110" t="s">
        <v>34</v>
      </c>
      <c r="C88" s="110" t="s">
        <v>33</v>
      </c>
      <c r="D88" s="129" t="s">
        <v>733</v>
      </c>
      <c r="E88" s="109">
        <v>646</v>
      </c>
      <c r="F88" s="133" t="s">
        <v>733</v>
      </c>
      <c r="G88" s="132" t="s">
        <v>732</v>
      </c>
      <c r="H88" s="131" t="s">
        <v>731</v>
      </c>
      <c r="I88" s="130" t="s">
        <v>730</v>
      </c>
      <c r="J88" s="120" t="s">
        <v>36</v>
      </c>
      <c r="K88" s="110" t="s">
        <v>3655</v>
      </c>
      <c r="L88" s="110">
        <v>17</v>
      </c>
      <c r="M88" s="110" t="s">
        <v>3656</v>
      </c>
      <c r="N88" s="110">
        <v>202</v>
      </c>
      <c r="O88" s="110" t="s">
        <v>3652</v>
      </c>
      <c r="P88" s="114">
        <v>0</v>
      </c>
      <c r="Q88" s="114">
        <v>0</v>
      </c>
      <c r="R88" s="114">
        <v>0</v>
      </c>
      <c r="S88" s="114">
        <v>0</v>
      </c>
      <c r="T88" s="114">
        <v>0</v>
      </c>
      <c r="U88" s="114">
        <v>0</v>
      </c>
      <c r="V88" s="114">
        <v>0</v>
      </c>
      <c r="W88" s="114">
        <v>0</v>
      </c>
      <c r="X88" s="114">
        <v>0</v>
      </c>
      <c r="Y88" s="114">
        <v>0</v>
      </c>
      <c r="Z88" s="114">
        <v>0</v>
      </c>
      <c r="AA88" s="114">
        <v>0</v>
      </c>
      <c r="AB88" s="114">
        <v>0</v>
      </c>
      <c r="AC88" s="114">
        <v>0</v>
      </c>
      <c r="AD88" s="114">
        <v>0</v>
      </c>
      <c r="AE88" s="114">
        <v>0</v>
      </c>
      <c r="AF88" s="114">
        <v>0</v>
      </c>
      <c r="AG88" s="114">
        <v>0</v>
      </c>
      <c r="AH88" s="114">
        <v>0</v>
      </c>
      <c r="AI88" s="114">
        <v>0</v>
      </c>
      <c r="AJ88" s="114">
        <v>0</v>
      </c>
      <c r="AK88" s="114">
        <v>0</v>
      </c>
      <c r="AL88" s="114">
        <v>0</v>
      </c>
    </row>
    <row r="89" spans="1:38" x14ac:dyDescent="0.2">
      <c r="A89" s="127" t="s">
        <v>40</v>
      </c>
      <c r="B89" s="110" t="s">
        <v>34</v>
      </c>
      <c r="C89" s="110" t="s">
        <v>33</v>
      </c>
      <c r="D89" s="129" t="s">
        <v>729</v>
      </c>
      <c r="E89" s="109">
        <v>648</v>
      </c>
      <c r="F89" s="133" t="s">
        <v>728</v>
      </c>
      <c r="G89" s="132" t="s">
        <v>727</v>
      </c>
      <c r="H89" s="131" t="s">
        <v>726</v>
      </c>
      <c r="I89" s="130" t="s">
        <v>725</v>
      </c>
      <c r="J89" s="120" t="s">
        <v>36</v>
      </c>
      <c r="K89" s="110" t="s">
        <v>3665</v>
      </c>
      <c r="L89" s="110">
        <v>11</v>
      </c>
      <c r="M89" s="110" t="s">
        <v>3656</v>
      </c>
      <c r="N89" s="110">
        <v>202</v>
      </c>
      <c r="O89" s="110" t="s">
        <v>3652</v>
      </c>
      <c r="P89" s="114">
        <v>0</v>
      </c>
      <c r="Q89" s="114">
        <v>0</v>
      </c>
      <c r="R89" s="114">
        <v>0</v>
      </c>
      <c r="S89" s="114">
        <v>0</v>
      </c>
      <c r="T89" s="114">
        <v>0</v>
      </c>
      <c r="U89" s="114">
        <v>0</v>
      </c>
      <c r="V89" s="114">
        <v>0</v>
      </c>
      <c r="W89" s="114">
        <v>0</v>
      </c>
      <c r="X89" s="114">
        <v>0</v>
      </c>
      <c r="Y89" s="114">
        <v>0</v>
      </c>
      <c r="Z89" s="114">
        <v>0</v>
      </c>
      <c r="AA89" s="114">
        <v>0</v>
      </c>
      <c r="AB89" s="114">
        <v>0</v>
      </c>
      <c r="AC89" s="114">
        <v>0</v>
      </c>
      <c r="AD89" s="114">
        <v>0</v>
      </c>
      <c r="AE89" s="114">
        <v>0</v>
      </c>
      <c r="AF89" s="114">
        <v>0</v>
      </c>
      <c r="AG89" s="114">
        <v>0</v>
      </c>
      <c r="AH89" s="114">
        <v>0</v>
      </c>
      <c r="AI89" s="114">
        <v>0</v>
      </c>
      <c r="AJ89" s="114">
        <v>0</v>
      </c>
      <c r="AK89" s="114">
        <v>0</v>
      </c>
      <c r="AL89" s="114">
        <v>0</v>
      </c>
    </row>
    <row r="90" spans="1:38" x14ac:dyDescent="0.2">
      <c r="A90" s="127" t="s">
        <v>40</v>
      </c>
      <c r="B90" s="110" t="s">
        <v>34</v>
      </c>
      <c r="C90" s="110" t="s">
        <v>33</v>
      </c>
      <c r="D90" s="129" t="s">
        <v>724</v>
      </c>
      <c r="E90" s="109">
        <v>915</v>
      </c>
      <c r="F90" s="133" t="s">
        <v>724</v>
      </c>
      <c r="G90" s="132" t="s">
        <v>723</v>
      </c>
      <c r="H90" s="131" t="s">
        <v>722</v>
      </c>
      <c r="I90" s="130" t="s">
        <v>721</v>
      </c>
      <c r="J90" s="120" t="s">
        <v>36</v>
      </c>
      <c r="K90" s="110" t="s">
        <v>36</v>
      </c>
      <c r="L90" s="110" t="s">
        <v>36</v>
      </c>
      <c r="M90" s="110" t="s">
        <v>3646</v>
      </c>
      <c r="N90" s="110">
        <v>145</v>
      </c>
      <c r="O90" s="110" t="s">
        <v>3647</v>
      </c>
      <c r="P90" s="114">
        <v>0</v>
      </c>
      <c r="Q90" s="114">
        <v>0</v>
      </c>
      <c r="R90" s="114">
        <v>0</v>
      </c>
      <c r="S90" s="114">
        <v>0</v>
      </c>
      <c r="T90" s="114">
        <v>0</v>
      </c>
      <c r="U90" s="114">
        <v>0</v>
      </c>
      <c r="V90" s="114">
        <v>0</v>
      </c>
      <c r="W90" s="114">
        <v>0</v>
      </c>
      <c r="X90" s="114">
        <v>0</v>
      </c>
      <c r="Y90" s="114">
        <v>601.18578379999997</v>
      </c>
      <c r="Z90" s="114">
        <v>656.71644360000005</v>
      </c>
      <c r="AA90" s="114">
        <v>604.35892220000005</v>
      </c>
      <c r="AB90" s="114">
        <v>628.77842539999995</v>
      </c>
      <c r="AC90" s="114">
        <v>690.77257550000002</v>
      </c>
      <c r="AD90" s="114">
        <v>688.24669989999995</v>
      </c>
      <c r="AE90" s="114">
        <v>640.7808321</v>
      </c>
      <c r="AF90" s="114">
        <v>733.6796458</v>
      </c>
      <c r="AG90" s="114">
        <v>855.15741420000006</v>
      </c>
      <c r="AH90" s="114">
        <v>878.96809239999993</v>
      </c>
      <c r="AI90" s="114">
        <v>885.41400610000005</v>
      </c>
      <c r="AJ90" s="114">
        <v>898.08552020000002</v>
      </c>
      <c r="AK90" s="114">
        <v>929.74029299999995</v>
      </c>
      <c r="AL90" s="114">
        <v>987.02453560000004</v>
      </c>
    </row>
    <row r="91" spans="1:38" x14ac:dyDescent="0.2">
      <c r="A91" s="127" t="s">
        <v>40</v>
      </c>
      <c r="B91" s="110" t="s">
        <v>34</v>
      </c>
      <c r="C91" s="110" t="s">
        <v>33</v>
      </c>
      <c r="D91" s="129" t="s">
        <v>720</v>
      </c>
      <c r="E91" s="109">
        <v>134</v>
      </c>
      <c r="F91" s="133" t="s">
        <v>720</v>
      </c>
      <c r="G91" s="132" t="s">
        <v>719</v>
      </c>
      <c r="H91" s="131" t="s">
        <v>718</v>
      </c>
      <c r="I91" s="130" t="s">
        <v>717</v>
      </c>
      <c r="J91" s="120" t="s">
        <v>31</v>
      </c>
      <c r="K91" s="110" t="s">
        <v>36</v>
      </c>
      <c r="L91" s="110" t="s">
        <v>36</v>
      </c>
      <c r="M91" s="110" t="s">
        <v>3662</v>
      </c>
      <c r="N91" s="110">
        <v>155</v>
      </c>
      <c r="O91" s="110" t="s">
        <v>3650</v>
      </c>
      <c r="P91" s="114">
        <v>0</v>
      </c>
      <c r="Q91" s="114">
        <v>5.2789748741947147</v>
      </c>
      <c r="R91" s="114">
        <v>6.124405125204234</v>
      </c>
      <c r="S91" s="114">
        <v>7.4011766102611132</v>
      </c>
      <c r="T91" s="114">
        <v>7.9274272638117029</v>
      </c>
      <c r="U91" s="114">
        <v>6.8186671039422047</v>
      </c>
      <c r="V91" s="114">
        <v>0</v>
      </c>
      <c r="W91" s="114">
        <v>-0.70660766492664528</v>
      </c>
      <c r="X91" s="114">
        <v>844.37182866510989</v>
      </c>
      <c r="Y91" s="114">
        <v>359.57375999999999</v>
      </c>
      <c r="Z91" s="114">
        <v>384.69198</v>
      </c>
      <c r="AA91" s="114">
        <v>445.48977000000002</v>
      </c>
      <c r="AB91" s="114">
        <v>810.37548000000004</v>
      </c>
      <c r="AC91" s="114">
        <v>-60.12876</v>
      </c>
      <c r="AD91" s="114">
        <v>287.01324</v>
      </c>
      <c r="AE91" s="114">
        <v>188.88945000000001</v>
      </c>
      <c r="AF91" s="114">
        <v>248.13514000000001</v>
      </c>
      <c r="AG91" s="114">
        <v>391.21165999999999</v>
      </c>
      <c r="AH91" s="114">
        <v>360.44600000000003</v>
      </c>
      <c r="AI91" s="114">
        <v>1310.2214200000001</v>
      </c>
      <c r="AJ91" s="114">
        <v>1228.3271</v>
      </c>
      <c r="AK91" s="114">
        <v>1388.5676000000001</v>
      </c>
      <c r="AL91" s="114">
        <v>2125.7338</v>
      </c>
    </row>
    <row r="92" spans="1:38" x14ac:dyDescent="0.2">
      <c r="A92" s="127" t="s">
        <v>40</v>
      </c>
      <c r="B92" s="110" t="s">
        <v>34</v>
      </c>
      <c r="C92" s="110" t="s">
        <v>33</v>
      </c>
      <c r="D92" s="129" t="s">
        <v>716</v>
      </c>
      <c r="E92" s="109">
        <v>652</v>
      </c>
      <c r="F92" s="133" t="s">
        <v>716</v>
      </c>
      <c r="G92" s="132" t="s">
        <v>715</v>
      </c>
      <c r="H92" s="131" t="s">
        <v>714</v>
      </c>
      <c r="I92" s="130" t="s">
        <v>713</v>
      </c>
      <c r="J92" s="120" t="s">
        <v>36</v>
      </c>
      <c r="K92" s="110" t="s">
        <v>3665</v>
      </c>
      <c r="L92" s="110">
        <v>11</v>
      </c>
      <c r="M92" s="110" t="s">
        <v>3656</v>
      </c>
      <c r="N92" s="110">
        <v>202</v>
      </c>
      <c r="O92" s="110" t="s">
        <v>3652</v>
      </c>
      <c r="P92" s="114">
        <v>0</v>
      </c>
      <c r="Q92" s="114">
        <v>0</v>
      </c>
      <c r="R92" s="114">
        <v>0</v>
      </c>
      <c r="S92" s="114">
        <v>0</v>
      </c>
      <c r="T92" s="114">
        <v>0</v>
      </c>
      <c r="U92" s="114">
        <v>0</v>
      </c>
      <c r="V92" s="114">
        <v>0</v>
      </c>
      <c r="W92" s="114">
        <v>0</v>
      </c>
      <c r="X92" s="114">
        <v>0</v>
      </c>
      <c r="Y92" s="114">
        <v>15.89</v>
      </c>
      <c r="Z92" s="114">
        <v>244.20181719999999</v>
      </c>
      <c r="AA92" s="114">
        <v>-21.194543360000001</v>
      </c>
      <c r="AB92" s="114">
        <v>120.2462378</v>
      </c>
      <c r="AC92" s="114">
        <v>162.6889673</v>
      </c>
      <c r="AD92" s="114">
        <v>131.2584282</v>
      </c>
      <c r="AE92" s="114">
        <v>542.8846577999999</v>
      </c>
      <c r="AF92" s="114">
        <v>212.62035969999999</v>
      </c>
      <c r="AG92" s="114">
        <v>944.10835999999995</v>
      </c>
      <c r="AH92" s="114">
        <v>250.80444159999999</v>
      </c>
      <c r="AI92" s="114">
        <v>292.82149730000003</v>
      </c>
      <c r="AJ92" s="114">
        <v>370.25696619999997</v>
      </c>
      <c r="AK92" s="198">
        <v>370.25696619999997</v>
      </c>
      <c r="AL92" s="198">
        <v>370.25696619999997</v>
      </c>
    </row>
    <row r="93" spans="1:38" x14ac:dyDescent="0.2">
      <c r="A93" s="127" t="s">
        <v>40</v>
      </c>
      <c r="B93" s="110" t="s">
        <v>34</v>
      </c>
      <c r="C93" s="110" t="s">
        <v>33</v>
      </c>
      <c r="D93" s="129" t="s">
        <v>712</v>
      </c>
      <c r="E93" s="109">
        <v>823</v>
      </c>
      <c r="F93" s="133" t="s">
        <v>712</v>
      </c>
      <c r="G93" s="132" t="s">
        <v>711</v>
      </c>
      <c r="H93" s="131" t="s">
        <v>710</v>
      </c>
      <c r="I93" s="130" t="s">
        <v>709</v>
      </c>
      <c r="J93" s="120" t="s">
        <v>36</v>
      </c>
      <c r="K93" s="110" t="s">
        <v>36</v>
      </c>
      <c r="L93" s="110" t="s">
        <v>36</v>
      </c>
      <c r="M93" s="110" t="s">
        <v>3649</v>
      </c>
      <c r="N93" s="110">
        <v>39</v>
      </c>
      <c r="O93" s="110" t="s">
        <v>3650</v>
      </c>
      <c r="P93" s="114">
        <v>0</v>
      </c>
      <c r="Q93" s="114">
        <v>0</v>
      </c>
      <c r="R93" s="114">
        <v>0</v>
      </c>
      <c r="S93" s="114">
        <v>0</v>
      </c>
      <c r="T93" s="114">
        <v>0</v>
      </c>
      <c r="U93" s="114">
        <v>0</v>
      </c>
      <c r="V93" s="114">
        <v>0</v>
      </c>
      <c r="W93" s="114">
        <v>0</v>
      </c>
      <c r="X93" s="114">
        <v>0</v>
      </c>
      <c r="Y93" s="114">
        <v>0</v>
      </c>
      <c r="Z93" s="114">
        <v>0</v>
      </c>
      <c r="AA93" s="114">
        <v>0</v>
      </c>
      <c r="AB93" s="114">
        <v>0</v>
      </c>
      <c r="AC93" s="114">
        <v>0</v>
      </c>
      <c r="AD93" s="114">
        <v>0</v>
      </c>
      <c r="AE93" s="114">
        <v>0</v>
      </c>
      <c r="AF93" s="114">
        <v>0</v>
      </c>
      <c r="AG93" s="114">
        <v>0</v>
      </c>
      <c r="AH93" s="114">
        <v>0</v>
      </c>
      <c r="AI93" s="114">
        <v>0</v>
      </c>
      <c r="AJ93" s="114">
        <v>0</v>
      </c>
      <c r="AK93" s="114">
        <v>0</v>
      </c>
      <c r="AL93" s="114">
        <v>0</v>
      </c>
    </row>
    <row r="94" spans="1:38" x14ac:dyDescent="0.2">
      <c r="A94" s="127" t="s">
        <v>40</v>
      </c>
      <c r="B94" s="110" t="s">
        <v>34</v>
      </c>
      <c r="C94" s="110" t="s">
        <v>33</v>
      </c>
      <c r="D94" s="129" t="s">
        <v>708</v>
      </c>
      <c r="E94" s="109">
        <v>174</v>
      </c>
      <c r="F94" s="133" t="s">
        <v>708</v>
      </c>
      <c r="G94" s="132" t="s">
        <v>707</v>
      </c>
      <c r="H94" s="131" t="s">
        <v>706</v>
      </c>
      <c r="I94" s="130" t="s">
        <v>705</v>
      </c>
      <c r="J94" s="120" t="s">
        <v>31</v>
      </c>
      <c r="K94" s="110" t="s">
        <v>36</v>
      </c>
      <c r="L94" s="110" t="s">
        <v>36</v>
      </c>
      <c r="M94" s="110" t="s">
        <v>3649</v>
      </c>
      <c r="N94" s="110">
        <v>39</v>
      </c>
      <c r="O94" s="110" t="s">
        <v>3650</v>
      </c>
      <c r="P94" s="114">
        <v>0</v>
      </c>
      <c r="Q94" s="114">
        <v>0</v>
      </c>
      <c r="R94" s="114">
        <v>0</v>
      </c>
      <c r="S94" s="114">
        <v>0</v>
      </c>
      <c r="T94" s="114">
        <v>0</v>
      </c>
      <c r="U94" s="114">
        <v>0</v>
      </c>
      <c r="V94" s="114">
        <v>0</v>
      </c>
      <c r="W94" s="114">
        <v>0</v>
      </c>
      <c r="X94" s="114">
        <v>0</v>
      </c>
      <c r="Y94" s="114">
        <v>687.1662</v>
      </c>
      <c r="Z94" s="114">
        <v>352.7568</v>
      </c>
      <c r="AA94" s="114">
        <v>304.84284000000002</v>
      </c>
      <c r="AB94" s="114">
        <v>258.33852000000002</v>
      </c>
      <c r="AC94" s="114">
        <v>245.48426890000002</v>
      </c>
      <c r="AD94" s="114">
        <v>226.8896015</v>
      </c>
      <c r="AE94" s="114">
        <v>90.765211829999998</v>
      </c>
      <c r="AF94" s="114">
        <v>144.88771790000001</v>
      </c>
      <c r="AG94" s="114">
        <v>14.47193734</v>
      </c>
      <c r="AH94" s="114">
        <v>20.70948009</v>
      </c>
      <c r="AI94" s="114">
        <v>229.225278</v>
      </c>
      <c r="AJ94" s="114">
        <v>253.53113099999999</v>
      </c>
      <c r="AK94" s="114">
        <v>292.73571389999995</v>
      </c>
      <c r="AL94" s="114">
        <v>419.6464848</v>
      </c>
    </row>
    <row r="95" spans="1:38" x14ac:dyDescent="0.2">
      <c r="A95" s="127" t="s">
        <v>40</v>
      </c>
      <c r="B95" s="110" t="s">
        <v>34</v>
      </c>
      <c r="C95" s="110" t="s">
        <v>33</v>
      </c>
      <c r="D95" s="129" t="s">
        <v>704</v>
      </c>
      <c r="E95" s="109">
        <v>326</v>
      </c>
      <c r="F95" s="133" t="s">
        <v>704</v>
      </c>
      <c r="G95" s="132" t="s">
        <v>703</v>
      </c>
      <c r="H95" s="131" t="s">
        <v>702</v>
      </c>
      <c r="I95" s="130" t="s">
        <v>701</v>
      </c>
      <c r="J95" s="120" t="s">
        <v>36</v>
      </c>
      <c r="K95" s="110" t="s">
        <v>36</v>
      </c>
      <c r="L95" s="110" t="s">
        <v>36</v>
      </c>
      <c r="M95" s="110" t="s">
        <v>3666</v>
      </c>
      <c r="N95" s="110">
        <v>21</v>
      </c>
      <c r="O95" s="110" t="s">
        <v>3659</v>
      </c>
      <c r="P95" s="114">
        <v>0</v>
      </c>
      <c r="Q95" s="114">
        <v>0</v>
      </c>
      <c r="R95" s="114">
        <v>0</v>
      </c>
      <c r="S95" s="114">
        <v>0</v>
      </c>
      <c r="T95" s="114">
        <v>0</v>
      </c>
      <c r="U95" s="114">
        <v>0</v>
      </c>
      <c r="V95" s="114">
        <v>0</v>
      </c>
      <c r="W95" s="114">
        <v>0</v>
      </c>
      <c r="X95" s="114">
        <v>0</v>
      </c>
      <c r="Y95" s="114">
        <v>0</v>
      </c>
      <c r="Z95" s="114">
        <v>0</v>
      </c>
      <c r="AA95" s="114">
        <v>0</v>
      </c>
      <c r="AB95" s="114">
        <v>0</v>
      </c>
      <c r="AC95" s="114">
        <v>0</v>
      </c>
      <c r="AD95" s="114">
        <v>0</v>
      </c>
      <c r="AE95" s="114">
        <v>0</v>
      </c>
      <c r="AF95" s="114">
        <v>0</v>
      </c>
      <c r="AG95" s="114">
        <v>0</v>
      </c>
      <c r="AH95" s="114">
        <v>0</v>
      </c>
      <c r="AI95" s="114">
        <v>0</v>
      </c>
      <c r="AJ95" s="114">
        <v>0</v>
      </c>
      <c r="AK95" s="114">
        <v>0</v>
      </c>
      <c r="AL95" s="114">
        <v>0</v>
      </c>
    </row>
    <row r="96" spans="1:38" x14ac:dyDescent="0.2">
      <c r="A96" s="127" t="s">
        <v>40</v>
      </c>
      <c r="B96" s="110" t="s">
        <v>34</v>
      </c>
      <c r="C96" s="110" t="s">
        <v>33</v>
      </c>
      <c r="D96" s="129" t="s">
        <v>700</v>
      </c>
      <c r="E96" s="109">
        <v>328</v>
      </c>
      <c r="F96" s="133" t="s">
        <v>700</v>
      </c>
      <c r="G96" s="132" t="s">
        <v>699</v>
      </c>
      <c r="H96" s="131" t="s">
        <v>698</v>
      </c>
      <c r="I96" s="130" t="s">
        <v>697</v>
      </c>
      <c r="J96" s="120" t="s">
        <v>36</v>
      </c>
      <c r="K96" s="110" t="s">
        <v>3657</v>
      </c>
      <c r="L96" s="110">
        <v>29</v>
      </c>
      <c r="M96" s="110" t="s">
        <v>3658</v>
      </c>
      <c r="N96" s="110">
        <v>419</v>
      </c>
      <c r="O96" s="110" t="s">
        <v>3659</v>
      </c>
      <c r="P96" s="114">
        <v>0</v>
      </c>
      <c r="Q96" s="114">
        <v>0</v>
      </c>
      <c r="R96" s="114">
        <v>0</v>
      </c>
      <c r="S96" s="114">
        <v>0</v>
      </c>
      <c r="T96" s="114">
        <v>0</v>
      </c>
      <c r="U96" s="114">
        <v>0</v>
      </c>
      <c r="V96" s="114">
        <v>0</v>
      </c>
      <c r="W96" s="114">
        <v>0</v>
      </c>
      <c r="X96" s="114">
        <v>0</v>
      </c>
      <c r="Y96" s="114">
        <v>0</v>
      </c>
      <c r="Z96" s="114">
        <v>0</v>
      </c>
      <c r="AA96" s="114">
        <v>0</v>
      </c>
      <c r="AB96" s="114">
        <v>0</v>
      </c>
      <c r="AC96" s="114">
        <v>0</v>
      </c>
      <c r="AD96" s="114">
        <v>0</v>
      </c>
      <c r="AE96" s="114">
        <v>0</v>
      </c>
      <c r="AF96" s="114">
        <v>0</v>
      </c>
      <c r="AG96" s="114">
        <v>0</v>
      </c>
      <c r="AH96" s="114">
        <v>0</v>
      </c>
      <c r="AI96" s="114">
        <v>0</v>
      </c>
      <c r="AJ96" s="114">
        <v>0</v>
      </c>
      <c r="AK96" s="114">
        <v>0</v>
      </c>
      <c r="AL96" s="114">
        <v>0</v>
      </c>
    </row>
    <row r="97" spans="1:38" x14ac:dyDescent="0.2">
      <c r="A97" s="127" t="s">
        <v>40</v>
      </c>
      <c r="B97" s="110" t="s">
        <v>34</v>
      </c>
      <c r="C97" s="110" t="s">
        <v>33</v>
      </c>
      <c r="D97" s="129" t="s">
        <v>696</v>
      </c>
      <c r="E97" s="109">
        <v>329</v>
      </c>
      <c r="F97" s="133" t="s">
        <v>696</v>
      </c>
      <c r="G97" s="132" t="s">
        <v>695</v>
      </c>
      <c r="H97" s="131" t="s">
        <v>694</v>
      </c>
      <c r="I97" s="130" t="s">
        <v>693</v>
      </c>
      <c r="J97" s="120" t="s">
        <v>36</v>
      </c>
      <c r="K97" s="110" t="s">
        <v>3657</v>
      </c>
      <c r="L97" s="110">
        <v>29</v>
      </c>
      <c r="M97" s="110" t="s">
        <v>3658</v>
      </c>
      <c r="N97" s="110">
        <v>419</v>
      </c>
      <c r="O97" s="110" t="s">
        <v>3659</v>
      </c>
      <c r="P97" s="114">
        <v>0</v>
      </c>
      <c r="Q97" s="114">
        <v>0</v>
      </c>
      <c r="R97" s="114">
        <v>0</v>
      </c>
      <c r="S97" s="114">
        <v>0</v>
      </c>
      <c r="T97" s="114">
        <v>0</v>
      </c>
      <c r="U97" s="114">
        <v>0</v>
      </c>
      <c r="V97" s="114">
        <v>0</v>
      </c>
      <c r="W97" s="114">
        <v>0</v>
      </c>
      <c r="X97" s="114">
        <v>0</v>
      </c>
      <c r="Y97" s="114">
        <v>0</v>
      </c>
      <c r="Z97" s="114">
        <v>0</v>
      </c>
      <c r="AA97" s="114">
        <v>0</v>
      </c>
      <c r="AB97" s="114">
        <v>0</v>
      </c>
      <c r="AC97" s="114">
        <v>0</v>
      </c>
      <c r="AD97" s="114">
        <v>0</v>
      </c>
      <c r="AE97" s="114">
        <v>0</v>
      </c>
      <c r="AF97" s="114">
        <v>0</v>
      </c>
      <c r="AG97" s="114">
        <v>0</v>
      </c>
      <c r="AH97" s="114">
        <v>0</v>
      </c>
      <c r="AI97" s="114">
        <v>0</v>
      </c>
      <c r="AJ97" s="114">
        <v>0</v>
      </c>
      <c r="AK97" s="114">
        <v>0</v>
      </c>
      <c r="AL97" s="114">
        <v>0</v>
      </c>
    </row>
    <row r="98" spans="1:38" x14ac:dyDescent="0.2">
      <c r="A98" s="127" t="s">
        <v>40</v>
      </c>
      <c r="B98" s="110" t="s">
        <v>34</v>
      </c>
      <c r="C98" s="110" t="s">
        <v>33</v>
      </c>
      <c r="D98" s="129" t="s">
        <v>692</v>
      </c>
      <c r="E98" s="109">
        <v>829</v>
      </c>
      <c r="F98" s="133" t="s">
        <v>692</v>
      </c>
      <c r="G98" s="132" t="s">
        <v>691</v>
      </c>
      <c r="H98" s="131" t="s">
        <v>690</v>
      </c>
      <c r="I98" s="130" t="s">
        <v>689</v>
      </c>
      <c r="J98" s="120" t="s">
        <v>36</v>
      </c>
      <c r="K98" s="110" t="s">
        <v>36</v>
      </c>
      <c r="L98" s="110" t="s">
        <v>36</v>
      </c>
      <c r="M98" s="110" t="s">
        <v>2238</v>
      </c>
      <c r="N98" s="110">
        <v>57</v>
      </c>
      <c r="O98" s="110" t="s">
        <v>3654</v>
      </c>
      <c r="P98" s="114">
        <v>0</v>
      </c>
      <c r="Q98" s="114">
        <v>0</v>
      </c>
      <c r="R98" s="114">
        <v>0</v>
      </c>
      <c r="S98" s="114">
        <v>0</v>
      </c>
      <c r="T98" s="114">
        <v>0</v>
      </c>
      <c r="U98" s="114">
        <v>0</v>
      </c>
      <c r="V98" s="114">
        <v>0</v>
      </c>
      <c r="W98" s="114">
        <v>0</v>
      </c>
      <c r="X98" s="114">
        <v>0</v>
      </c>
      <c r="Y98" s="114">
        <v>0</v>
      </c>
      <c r="Z98" s="114">
        <v>0</v>
      </c>
      <c r="AA98" s="114">
        <v>0</v>
      </c>
      <c r="AB98" s="114">
        <v>0</v>
      </c>
      <c r="AC98" s="114">
        <v>0</v>
      </c>
      <c r="AD98" s="114">
        <v>0</v>
      </c>
      <c r="AE98" s="114">
        <v>0</v>
      </c>
      <c r="AF98" s="114">
        <v>0</v>
      </c>
      <c r="AG98" s="114">
        <v>0</v>
      </c>
      <c r="AH98" s="114">
        <v>0</v>
      </c>
      <c r="AI98" s="114">
        <v>0</v>
      </c>
      <c r="AJ98" s="114">
        <v>0</v>
      </c>
      <c r="AK98" s="114">
        <v>0</v>
      </c>
      <c r="AL98" s="114">
        <v>0</v>
      </c>
    </row>
    <row r="99" spans="1:38" x14ac:dyDescent="0.2">
      <c r="A99" s="127" t="s">
        <v>40</v>
      </c>
      <c r="B99" s="110" t="s">
        <v>34</v>
      </c>
      <c r="C99" s="110" t="s">
        <v>33</v>
      </c>
      <c r="D99" s="129" t="s">
        <v>688</v>
      </c>
      <c r="E99" s="109">
        <v>258</v>
      </c>
      <c r="F99" s="133" t="s">
        <v>688</v>
      </c>
      <c r="G99" s="132" t="s">
        <v>687</v>
      </c>
      <c r="H99" s="131" t="s">
        <v>686</v>
      </c>
      <c r="I99" s="130" t="s">
        <v>685</v>
      </c>
      <c r="J99" s="120" t="s">
        <v>36</v>
      </c>
      <c r="K99" s="110" t="s">
        <v>3664</v>
      </c>
      <c r="L99" s="110">
        <v>13</v>
      </c>
      <c r="M99" s="110" t="s">
        <v>3658</v>
      </c>
      <c r="N99" s="110">
        <v>419</v>
      </c>
      <c r="O99" s="110" t="s">
        <v>3659</v>
      </c>
      <c r="P99" s="114">
        <v>0</v>
      </c>
      <c r="Q99" s="114">
        <v>0</v>
      </c>
      <c r="R99" s="114">
        <v>0</v>
      </c>
      <c r="S99" s="114">
        <v>0</v>
      </c>
      <c r="T99" s="114">
        <v>0</v>
      </c>
      <c r="U99" s="114">
        <v>0</v>
      </c>
      <c r="V99" s="114">
        <v>0</v>
      </c>
      <c r="W99" s="114">
        <v>0</v>
      </c>
      <c r="X99" s="114">
        <v>0</v>
      </c>
      <c r="Y99" s="114">
        <v>0</v>
      </c>
      <c r="Z99" s="114">
        <v>0</v>
      </c>
      <c r="AA99" s="114">
        <v>0</v>
      </c>
      <c r="AB99" s="114">
        <v>0</v>
      </c>
      <c r="AC99" s="114">
        <v>0</v>
      </c>
      <c r="AD99" s="114">
        <v>0</v>
      </c>
      <c r="AE99" s="114">
        <v>0</v>
      </c>
      <c r="AF99" s="114">
        <v>0</v>
      </c>
      <c r="AG99" s="114">
        <v>0</v>
      </c>
      <c r="AH99" s="114">
        <v>0</v>
      </c>
      <c r="AI99" s="114">
        <v>0</v>
      </c>
      <c r="AJ99" s="114">
        <v>0</v>
      </c>
      <c r="AK99" s="114">
        <v>0</v>
      </c>
      <c r="AL99" s="114">
        <v>0</v>
      </c>
    </row>
    <row r="100" spans="1:38" x14ac:dyDescent="0.2">
      <c r="A100" s="127" t="s">
        <v>40</v>
      </c>
      <c r="B100" s="110" t="s">
        <v>34</v>
      </c>
      <c r="C100" s="110" t="s">
        <v>33</v>
      </c>
      <c r="D100" s="129" t="s">
        <v>684</v>
      </c>
      <c r="E100" s="109">
        <v>113</v>
      </c>
      <c r="F100" s="133" t="s">
        <v>684</v>
      </c>
      <c r="G100" s="132" t="s">
        <v>683</v>
      </c>
      <c r="H100" s="131" t="s">
        <v>682</v>
      </c>
      <c r="I100" s="130" t="s">
        <v>681</v>
      </c>
      <c r="J100" s="120" t="s">
        <v>36</v>
      </c>
      <c r="K100" s="110" t="s">
        <v>3476</v>
      </c>
      <c r="L100" s="110">
        <v>830</v>
      </c>
      <c r="M100" s="110" t="s">
        <v>3671</v>
      </c>
      <c r="N100" s="110">
        <v>154</v>
      </c>
      <c r="O100" s="110" t="s">
        <v>3650</v>
      </c>
      <c r="P100" s="114">
        <v>0</v>
      </c>
      <c r="Q100" s="114">
        <v>0</v>
      </c>
      <c r="R100" s="114">
        <v>0</v>
      </c>
      <c r="S100" s="114">
        <v>0</v>
      </c>
      <c r="T100" s="114">
        <v>0</v>
      </c>
      <c r="U100" s="114">
        <v>0</v>
      </c>
      <c r="V100" s="114">
        <v>0</v>
      </c>
      <c r="W100" s="114">
        <v>0</v>
      </c>
      <c r="X100" s="114">
        <v>0</v>
      </c>
      <c r="Y100" s="114">
        <v>0</v>
      </c>
      <c r="Z100" s="114">
        <v>0</v>
      </c>
      <c r="AA100" s="114">
        <v>0</v>
      </c>
      <c r="AB100" s="114">
        <v>0</v>
      </c>
      <c r="AC100" s="114">
        <v>0</v>
      </c>
      <c r="AD100" s="114">
        <v>0</v>
      </c>
      <c r="AE100" s="114">
        <v>0</v>
      </c>
      <c r="AF100" s="114">
        <v>0</v>
      </c>
      <c r="AG100" s="114">
        <v>0</v>
      </c>
      <c r="AH100" s="114">
        <v>0</v>
      </c>
      <c r="AI100" s="114">
        <v>0</v>
      </c>
      <c r="AJ100" s="114">
        <v>0</v>
      </c>
      <c r="AK100" s="114">
        <v>0</v>
      </c>
      <c r="AL100" s="114">
        <v>0</v>
      </c>
    </row>
    <row r="101" spans="1:38" x14ac:dyDescent="0.2">
      <c r="A101" s="127" t="s">
        <v>40</v>
      </c>
      <c r="B101" s="110" t="s">
        <v>34</v>
      </c>
      <c r="C101" s="110" t="s">
        <v>33</v>
      </c>
      <c r="D101" s="129" t="s">
        <v>680</v>
      </c>
      <c r="E101" s="109">
        <v>333</v>
      </c>
      <c r="F101" s="133" t="s">
        <v>679</v>
      </c>
      <c r="G101" s="132" t="s">
        <v>678</v>
      </c>
      <c r="H101" s="131" t="s">
        <v>677</v>
      </c>
      <c r="I101" s="130" t="s">
        <v>676</v>
      </c>
      <c r="J101" s="120" t="s">
        <v>36</v>
      </c>
      <c r="K101" s="110" t="s">
        <v>3660</v>
      </c>
      <c r="L101" s="110">
        <v>5</v>
      </c>
      <c r="M101" s="110" t="s">
        <v>3658</v>
      </c>
      <c r="N101" s="110">
        <v>419</v>
      </c>
      <c r="O101" s="110" t="s">
        <v>3659</v>
      </c>
      <c r="P101" s="114">
        <v>0</v>
      </c>
      <c r="Q101" s="114">
        <v>0</v>
      </c>
      <c r="R101" s="114">
        <v>0</v>
      </c>
      <c r="S101" s="114">
        <v>0</v>
      </c>
      <c r="T101" s="114">
        <v>0</v>
      </c>
      <c r="U101" s="114">
        <v>0</v>
      </c>
      <c r="V101" s="114">
        <v>0</v>
      </c>
      <c r="W101" s="114">
        <v>0</v>
      </c>
      <c r="X101" s="114">
        <v>0</v>
      </c>
      <c r="Y101" s="114">
        <v>0</v>
      </c>
      <c r="Z101" s="114">
        <v>0</v>
      </c>
      <c r="AA101" s="114">
        <v>0</v>
      </c>
      <c r="AB101" s="114">
        <v>0</v>
      </c>
      <c r="AC101" s="114">
        <v>0</v>
      </c>
      <c r="AD101" s="114">
        <v>0</v>
      </c>
      <c r="AE101" s="114">
        <v>0</v>
      </c>
      <c r="AF101" s="114">
        <v>0</v>
      </c>
      <c r="AG101" s="114">
        <v>0</v>
      </c>
      <c r="AH101" s="114">
        <v>0</v>
      </c>
      <c r="AI101" s="114">
        <v>0</v>
      </c>
      <c r="AJ101" s="114">
        <v>0</v>
      </c>
      <c r="AK101" s="114">
        <v>0</v>
      </c>
      <c r="AL101" s="114">
        <v>0</v>
      </c>
    </row>
    <row r="102" spans="1:38" x14ac:dyDescent="0.2">
      <c r="A102" s="127" t="s">
        <v>40</v>
      </c>
      <c r="B102" s="110" t="s">
        <v>34</v>
      </c>
      <c r="C102" s="110" t="s">
        <v>33</v>
      </c>
      <c r="D102" s="129" t="s">
        <v>675</v>
      </c>
      <c r="E102" s="109">
        <v>656</v>
      </c>
      <c r="F102" s="133" t="s">
        <v>675</v>
      </c>
      <c r="G102" s="132" t="s">
        <v>674</v>
      </c>
      <c r="H102" s="131" t="s">
        <v>673</v>
      </c>
      <c r="I102" s="130" t="s">
        <v>672</v>
      </c>
      <c r="J102" s="120" t="s">
        <v>36</v>
      </c>
      <c r="K102" s="110" t="s">
        <v>3665</v>
      </c>
      <c r="L102" s="110">
        <v>11</v>
      </c>
      <c r="M102" s="110" t="s">
        <v>3656</v>
      </c>
      <c r="N102" s="110">
        <v>202</v>
      </c>
      <c r="O102" s="110" t="s">
        <v>3652</v>
      </c>
      <c r="P102" s="114">
        <v>0</v>
      </c>
      <c r="Q102" s="114">
        <v>0</v>
      </c>
      <c r="R102" s="114">
        <v>0</v>
      </c>
      <c r="S102" s="114">
        <v>0</v>
      </c>
      <c r="T102" s="114">
        <v>0</v>
      </c>
      <c r="U102" s="114">
        <v>0</v>
      </c>
      <c r="V102" s="114">
        <v>0</v>
      </c>
      <c r="W102" s="114">
        <v>0</v>
      </c>
      <c r="X102" s="114">
        <v>0</v>
      </c>
      <c r="Y102" s="114">
        <v>0</v>
      </c>
      <c r="Z102" s="114">
        <v>0</v>
      </c>
      <c r="AA102" s="114">
        <v>0</v>
      </c>
      <c r="AB102" s="114">
        <v>0</v>
      </c>
      <c r="AC102" s="114">
        <v>0</v>
      </c>
      <c r="AD102" s="114">
        <v>0</v>
      </c>
      <c r="AE102" s="114">
        <v>0</v>
      </c>
      <c r="AF102" s="114">
        <v>0</v>
      </c>
      <c r="AG102" s="114">
        <v>0</v>
      </c>
      <c r="AH102" s="114">
        <v>220</v>
      </c>
      <c r="AI102" s="114">
        <v>220</v>
      </c>
      <c r="AJ102" s="114">
        <v>220</v>
      </c>
      <c r="AK102" s="114">
        <v>224.5</v>
      </c>
      <c r="AL102" s="114">
        <v>240</v>
      </c>
    </row>
    <row r="103" spans="1:38" x14ac:dyDescent="0.2">
      <c r="A103" s="127" t="s">
        <v>40</v>
      </c>
      <c r="B103" s="110" t="s">
        <v>34</v>
      </c>
      <c r="C103" s="110" t="s">
        <v>33</v>
      </c>
      <c r="D103" s="129" t="s">
        <v>671</v>
      </c>
      <c r="E103" s="109">
        <v>654</v>
      </c>
      <c r="F103" s="133" t="s">
        <v>671</v>
      </c>
      <c r="G103" s="132" t="s">
        <v>670</v>
      </c>
      <c r="H103" s="131" t="s">
        <v>669</v>
      </c>
      <c r="I103" s="130" t="s">
        <v>668</v>
      </c>
      <c r="J103" s="120" t="s">
        <v>36</v>
      </c>
      <c r="K103" s="110" t="s">
        <v>3665</v>
      </c>
      <c r="L103" s="110">
        <v>11</v>
      </c>
      <c r="M103" s="110" t="s">
        <v>3656</v>
      </c>
      <c r="N103" s="110">
        <v>202</v>
      </c>
      <c r="O103" s="110" t="s">
        <v>3652</v>
      </c>
      <c r="P103" s="114">
        <v>0</v>
      </c>
      <c r="Q103" s="114">
        <v>0</v>
      </c>
      <c r="R103" s="114">
        <v>0</v>
      </c>
      <c r="S103" s="114">
        <v>0</v>
      </c>
      <c r="T103" s="114">
        <v>0</v>
      </c>
      <c r="U103" s="114">
        <v>0</v>
      </c>
      <c r="V103" s="114">
        <v>0</v>
      </c>
      <c r="W103" s="114">
        <v>0</v>
      </c>
      <c r="X103" s="114">
        <v>0</v>
      </c>
      <c r="Y103" s="114">
        <v>0</v>
      </c>
      <c r="Z103" s="114">
        <v>0</v>
      </c>
      <c r="AA103" s="114">
        <v>0</v>
      </c>
      <c r="AB103" s="114">
        <v>0</v>
      </c>
      <c r="AC103" s="114">
        <v>0</v>
      </c>
      <c r="AD103" s="114">
        <v>0</v>
      </c>
      <c r="AE103" s="114">
        <v>0</v>
      </c>
      <c r="AF103" s="114">
        <v>0</v>
      </c>
      <c r="AG103" s="114">
        <v>0</v>
      </c>
      <c r="AH103" s="114">
        <v>0</v>
      </c>
      <c r="AI103" s="114">
        <v>0</v>
      </c>
      <c r="AJ103" s="114">
        <v>0</v>
      </c>
      <c r="AK103" s="114">
        <v>0</v>
      </c>
      <c r="AL103" s="114">
        <v>0</v>
      </c>
    </row>
    <row r="104" spans="1:38" x14ac:dyDescent="0.2">
      <c r="A104" s="127" t="s">
        <v>40</v>
      </c>
      <c r="B104" s="110" t="s">
        <v>34</v>
      </c>
      <c r="C104" s="110" t="s">
        <v>33</v>
      </c>
      <c r="D104" s="129" t="s">
        <v>667</v>
      </c>
      <c r="E104" s="109">
        <v>336</v>
      </c>
      <c r="F104" s="133" t="s">
        <v>667</v>
      </c>
      <c r="G104" s="132" t="s">
        <v>666</v>
      </c>
      <c r="H104" s="131" t="s">
        <v>665</v>
      </c>
      <c r="I104" s="130" t="s">
        <v>664</v>
      </c>
      <c r="J104" s="120" t="s">
        <v>36</v>
      </c>
      <c r="K104" s="110" t="s">
        <v>3660</v>
      </c>
      <c r="L104" s="110">
        <v>5</v>
      </c>
      <c r="M104" s="110" t="s">
        <v>3658</v>
      </c>
      <c r="N104" s="110">
        <v>419</v>
      </c>
      <c r="O104" s="110" t="s">
        <v>3659</v>
      </c>
      <c r="P104" s="114">
        <v>0</v>
      </c>
      <c r="Q104" s="114">
        <v>0</v>
      </c>
      <c r="R104" s="114">
        <v>0</v>
      </c>
      <c r="S104" s="114">
        <v>0</v>
      </c>
      <c r="T104" s="114">
        <v>0</v>
      </c>
      <c r="U104" s="114">
        <v>0</v>
      </c>
      <c r="V104" s="114">
        <v>0</v>
      </c>
      <c r="W104" s="114">
        <v>0</v>
      </c>
      <c r="X104" s="114">
        <v>0</v>
      </c>
      <c r="Y104" s="114">
        <v>0</v>
      </c>
      <c r="Z104" s="114">
        <v>0</v>
      </c>
      <c r="AA104" s="114">
        <v>0</v>
      </c>
      <c r="AB104" s="114">
        <v>0</v>
      </c>
      <c r="AC104" s="114">
        <v>0</v>
      </c>
      <c r="AD104" s="114">
        <v>0</v>
      </c>
      <c r="AE104" s="114">
        <v>0</v>
      </c>
      <c r="AF104" s="114">
        <v>0</v>
      </c>
      <c r="AG104" s="114">
        <v>0</v>
      </c>
      <c r="AH104" s="114">
        <v>0</v>
      </c>
      <c r="AI104" s="114">
        <v>0</v>
      </c>
      <c r="AJ104" s="114">
        <v>0</v>
      </c>
      <c r="AK104" s="114">
        <v>0</v>
      </c>
      <c r="AL104" s="114">
        <v>0</v>
      </c>
    </row>
    <row r="105" spans="1:38" x14ac:dyDescent="0.2">
      <c r="A105" s="127" t="s">
        <v>40</v>
      </c>
      <c r="B105" s="110" t="s">
        <v>34</v>
      </c>
      <c r="C105" s="110" t="s">
        <v>33</v>
      </c>
      <c r="D105" s="129" t="s">
        <v>663</v>
      </c>
      <c r="E105" s="109">
        <v>263</v>
      </c>
      <c r="F105" s="133" t="s">
        <v>663</v>
      </c>
      <c r="G105" s="132" t="s">
        <v>662</v>
      </c>
      <c r="H105" s="131" t="s">
        <v>661</v>
      </c>
      <c r="I105" s="130" t="s">
        <v>660</v>
      </c>
      <c r="J105" s="120" t="s">
        <v>36</v>
      </c>
      <c r="K105" s="110" t="s">
        <v>3657</v>
      </c>
      <c r="L105" s="110">
        <v>29</v>
      </c>
      <c r="M105" s="110" t="s">
        <v>3658</v>
      </c>
      <c r="N105" s="110">
        <v>419</v>
      </c>
      <c r="O105" s="110" t="s">
        <v>3659</v>
      </c>
      <c r="P105" s="114">
        <v>0</v>
      </c>
      <c r="Q105" s="114">
        <v>0</v>
      </c>
      <c r="R105" s="114">
        <v>0</v>
      </c>
      <c r="S105" s="114">
        <v>0</v>
      </c>
      <c r="T105" s="114">
        <v>0</v>
      </c>
      <c r="U105" s="114">
        <v>0</v>
      </c>
      <c r="V105" s="114">
        <v>0</v>
      </c>
      <c r="W105" s="114">
        <v>0</v>
      </c>
      <c r="X105" s="114">
        <v>0</v>
      </c>
      <c r="Y105" s="114">
        <v>0</v>
      </c>
      <c r="Z105" s="114">
        <v>0</v>
      </c>
      <c r="AA105" s="114">
        <v>0</v>
      </c>
      <c r="AB105" s="114">
        <v>0</v>
      </c>
      <c r="AC105" s="114">
        <v>0</v>
      </c>
      <c r="AD105" s="114">
        <v>0</v>
      </c>
      <c r="AE105" s="114">
        <v>0</v>
      </c>
      <c r="AF105" s="114">
        <v>0</v>
      </c>
      <c r="AG105" s="114">
        <v>0</v>
      </c>
      <c r="AH105" s="114">
        <v>0</v>
      </c>
      <c r="AI105" s="114">
        <v>0</v>
      </c>
      <c r="AJ105" s="114">
        <v>0</v>
      </c>
      <c r="AK105" s="114">
        <v>0</v>
      </c>
      <c r="AL105" s="114">
        <v>0</v>
      </c>
    </row>
    <row r="106" spans="1:38" ht="25.5" x14ac:dyDescent="0.2">
      <c r="A106" s="127" t="s">
        <v>40</v>
      </c>
      <c r="B106" s="110" t="s">
        <v>34</v>
      </c>
      <c r="C106" s="110" t="s">
        <v>33</v>
      </c>
      <c r="D106" s="129" t="s">
        <v>659</v>
      </c>
      <c r="E106" s="109">
        <v>872</v>
      </c>
      <c r="F106" s="133" t="s">
        <v>659</v>
      </c>
      <c r="G106" s="132" t="s">
        <v>658</v>
      </c>
      <c r="H106" s="131" t="s">
        <v>657</v>
      </c>
      <c r="I106" s="130" t="s">
        <v>656</v>
      </c>
      <c r="J106" s="120" t="s">
        <v>36</v>
      </c>
      <c r="K106" s="110" t="s">
        <v>36</v>
      </c>
      <c r="L106" s="110" t="s">
        <v>36</v>
      </c>
      <c r="M106" s="110" t="s">
        <v>3661</v>
      </c>
      <c r="N106" s="110">
        <v>53</v>
      </c>
      <c r="O106" s="110" t="s">
        <v>3654</v>
      </c>
      <c r="P106" s="114">
        <v>0</v>
      </c>
      <c r="Q106" s="114">
        <v>0</v>
      </c>
      <c r="R106" s="114">
        <v>0</v>
      </c>
      <c r="S106" s="114">
        <v>0</v>
      </c>
      <c r="T106" s="114">
        <v>0</v>
      </c>
      <c r="U106" s="114">
        <v>0</v>
      </c>
      <c r="V106" s="114">
        <v>0</v>
      </c>
      <c r="W106" s="114">
        <v>0</v>
      </c>
      <c r="X106" s="114">
        <v>0</v>
      </c>
      <c r="Y106" s="114">
        <v>0</v>
      </c>
      <c r="Z106" s="114">
        <v>0</v>
      </c>
      <c r="AA106" s="114">
        <v>0</v>
      </c>
      <c r="AB106" s="114">
        <v>0</v>
      </c>
      <c r="AC106" s="114">
        <v>0</v>
      </c>
      <c r="AD106" s="114">
        <v>0</v>
      </c>
      <c r="AE106" s="114">
        <v>0</v>
      </c>
      <c r="AF106" s="114">
        <v>0</v>
      </c>
      <c r="AG106" s="114">
        <v>0</v>
      </c>
      <c r="AH106" s="114">
        <v>0</v>
      </c>
      <c r="AI106" s="114">
        <v>0</v>
      </c>
      <c r="AJ106" s="114">
        <v>0</v>
      </c>
      <c r="AK106" s="114">
        <v>0</v>
      </c>
      <c r="AL106" s="114">
        <v>0</v>
      </c>
    </row>
    <row r="107" spans="1:38" x14ac:dyDescent="0.2">
      <c r="A107" s="127" t="s">
        <v>40</v>
      </c>
      <c r="B107" s="110" t="s">
        <v>34</v>
      </c>
      <c r="C107" s="110" t="s">
        <v>33</v>
      </c>
      <c r="D107" s="129" t="s">
        <v>655</v>
      </c>
      <c r="E107" s="109">
        <v>187</v>
      </c>
      <c r="F107" s="133" t="s">
        <v>655</v>
      </c>
      <c r="G107" s="132" t="s">
        <v>654</v>
      </c>
      <c r="H107" s="131" t="s">
        <v>653</v>
      </c>
      <c r="I107" s="130" t="s">
        <v>652</v>
      </c>
      <c r="J107" s="120" t="s">
        <v>36</v>
      </c>
      <c r="K107" s="110" t="s">
        <v>36</v>
      </c>
      <c r="L107" s="110" t="s">
        <v>36</v>
      </c>
      <c r="M107" s="110" t="s">
        <v>3649</v>
      </c>
      <c r="N107" s="110">
        <v>39</v>
      </c>
      <c r="O107" s="110" t="s">
        <v>3650</v>
      </c>
      <c r="P107" s="114">
        <v>0</v>
      </c>
      <c r="Q107" s="114">
        <v>0</v>
      </c>
      <c r="R107" s="114">
        <v>0</v>
      </c>
      <c r="S107" s="114">
        <v>0</v>
      </c>
      <c r="T107" s="114">
        <v>0</v>
      </c>
      <c r="U107" s="114">
        <v>0</v>
      </c>
      <c r="V107" s="114">
        <v>0</v>
      </c>
      <c r="W107" s="114">
        <v>0</v>
      </c>
      <c r="X107" s="114">
        <v>0</v>
      </c>
      <c r="Y107" s="114">
        <v>0</v>
      </c>
      <c r="Z107" s="114">
        <v>0</v>
      </c>
      <c r="AA107" s="114">
        <v>0</v>
      </c>
      <c r="AB107" s="114">
        <v>0</v>
      </c>
      <c r="AC107" s="114">
        <v>0</v>
      </c>
      <c r="AD107" s="114">
        <v>0</v>
      </c>
      <c r="AE107" s="114">
        <v>0</v>
      </c>
      <c r="AF107" s="114">
        <v>0</v>
      </c>
      <c r="AG107" s="114">
        <v>0</v>
      </c>
      <c r="AH107" s="114">
        <v>0</v>
      </c>
      <c r="AI107" s="114">
        <v>0</v>
      </c>
      <c r="AJ107" s="114">
        <v>0</v>
      </c>
      <c r="AK107" s="114">
        <v>0</v>
      </c>
      <c r="AL107" s="114">
        <v>0</v>
      </c>
    </row>
    <row r="108" spans="1:38" x14ac:dyDescent="0.2">
      <c r="A108" s="127" t="s">
        <v>40</v>
      </c>
      <c r="B108" s="110" t="s">
        <v>34</v>
      </c>
      <c r="C108" s="110" t="s">
        <v>33</v>
      </c>
      <c r="D108" s="129" t="s">
        <v>651</v>
      </c>
      <c r="E108" s="109">
        <v>268</v>
      </c>
      <c r="F108" s="133" t="s">
        <v>651</v>
      </c>
      <c r="G108" s="132" t="s">
        <v>650</v>
      </c>
      <c r="H108" s="131" t="s">
        <v>649</v>
      </c>
      <c r="I108" s="130" t="s">
        <v>648</v>
      </c>
      <c r="J108" s="120" t="s">
        <v>36</v>
      </c>
      <c r="K108" s="110" t="s">
        <v>3664</v>
      </c>
      <c r="L108" s="110">
        <v>13</v>
      </c>
      <c r="M108" s="110" t="s">
        <v>3658</v>
      </c>
      <c r="N108" s="110">
        <v>419</v>
      </c>
      <c r="O108" s="110" t="s">
        <v>3659</v>
      </c>
      <c r="P108" s="114">
        <v>0</v>
      </c>
      <c r="Q108" s="114">
        <v>0</v>
      </c>
      <c r="R108" s="114">
        <v>0</v>
      </c>
      <c r="S108" s="114">
        <v>0</v>
      </c>
      <c r="T108" s="114">
        <v>0</v>
      </c>
      <c r="U108" s="114">
        <v>0</v>
      </c>
      <c r="V108" s="114">
        <v>0</v>
      </c>
      <c r="W108" s="114">
        <v>0</v>
      </c>
      <c r="X108" s="114">
        <v>0</v>
      </c>
      <c r="Y108" s="114">
        <v>0</v>
      </c>
      <c r="Z108" s="114">
        <v>0</v>
      </c>
      <c r="AA108" s="114">
        <v>0</v>
      </c>
      <c r="AB108" s="114">
        <v>0</v>
      </c>
      <c r="AC108" s="114">
        <v>0</v>
      </c>
      <c r="AD108" s="114">
        <v>0</v>
      </c>
      <c r="AE108" s="114">
        <v>0</v>
      </c>
      <c r="AF108" s="114">
        <v>0</v>
      </c>
      <c r="AG108" s="114">
        <v>0</v>
      </c>
      <c r="AH108" s="114">
        <v>0</v>
      </c>
      <c r="AI108" s="114">
        <v>0</v>
      </c>
      <c r="AJ108" s="114">
        <v>0</v>
      </c>
      <c r="AK108" s="114">
        <v>0</v>
      </c>
      <c r="AL108" s="114">
        <v>0</v>
      </c>
    </row>
    <row r="109" spans="1:38" x14ac:dyDescent="0.2">
      <c r="A109" s="127" t="s">
        <v>40</v>
      </c>
      <c r="B109" s="110" t="s">
        <v>34</v>
      </c>
      <c r="C109" s="110" t="s">
        <v>33</v>
      </c>
      <c r="D109" s="129" t="s">
        <v>647</v>
      </c>
      <c r="E109" s="109">
        <v>944</v>
      </c>
      <c r="F109" s="133" t="s">
        <v>647</v>
      </c>
      <c r="G109" s="132" t="s">
        <v>646</v>
      </c>
      <c r="H109" s="131" t="s">
        <v>645</v>
      </c>
      <c r="I109" s="130" t="s">
        <v>644</v>
      </c>
      <c r="J109" s="120" t="s">
        <v>31</v>
      </c>
      <c r="K109" s="110" t="s">
        <v>36</v>
      </c>
      <c r="L109" s="110" t="s">
        <v>36</v>
      </c>
      <c r="M109" s="110" t="s">
        <v>3663</v>
      </c>
      <c r="N109" s="110">
        <v>151</v>
      </c>
      <c r="O109" s="110" t="s">
        <v>3650</v>
      </c>
      <c r="P109" s="114">
        <v>0</v>
      </c>
      <c r="Q109" s="114">
        <v>0</v>
      </c>
      <c r="R109" s="114">
        <v>0</v>
      </c>
      <c r="S109" s="114">
        <v>0</v>
      </c>
      <c r="T109" s="114">
        <v>0</v>
      </c>
      <c r="U109" s="114">
        <v>0</v>
      </c>
      <c r="V109" s="114">
        <v>0</v>
      </c>
      <c r="W109" s="114">
        <v>0</v>
      </c>
      <c r="X109" s="114">
        <v>0</v>
      </c>
      <c r="Y109" s="114">
        <v>3139.7195670000001</v>
      </c>
      <c r="Z109" s="114">
        <v>870.52665710000008</v>
      </c>
      <c r="AA109" s="114">
        <v>834.36134289999995</v>
      </c>
      <c r="AB109" s="114">
        <v>968.48129270000004</v>
      </c>
      <c r="AC109" s="114">
        <v>1381.5498399999999</v>
      </c>
      <c r="AD109" s="114">
        <v>1254.409173</v>
      </c>
      <c r="AE109" s="114">
        <v>440.57742039999999</v>
      </c>
      <c r="AF109" s="114">
        <v>571.62832920000005</v>
      </c>
      <c r="AG109" s="114">
        <v>756.0880535</v>
      </c>
      <c r="AH109" s="114">
        <v>460.91581480000002</v>
      </c>
      <c r="AI109" s="114">
        <v>1044.1886480000001</v>
      </c>
      <c r="AJ109" s="114">
        <v>26379.161393999999</v>
      </c>
      <c r="AK109" s="114">
        <v>25436.110282000001</v>
      </c>
      <c r="AL109" s="114">
        <v>24123.811451000001</v>
      </c>
    </row>
    <row r="110" spans="1:38" x14ac:dyDescent="0.2">
      <c r="A110" s="127" t="s">
        <v>40</v>
      </c>
      <c r="B110" s="110" t="s">
        <v>34</v>
      </c>
      <c r="C110" s="110" t="s">
        <v>33</v>
      </c>
      <c r="D110" s="129" t="s">
        <v>643</v>
      </c>
      <c r="E110" s="109">
        <v>176</v>
      </c>
      <c r="F110" s="133" t="s">
        <v>643</v>
      </c>
      <c r="G110" s="132" t="s">
        <v>642</v>
      </c>
      <c r="H110" s="131" t="s">
        <v>641</v>
      </c>
      <c r="I110" s="130" t="s">
        <v>640</v>
      </c>
      <c r="J110" s="120" t="s">
        <v>36</v>
      </c>
      <c r="K110" s="110" t="s">
        <v>36</v>
      </c>
      <c r="L110" s="110" t="s">
        <v>36</v>
      </c>
      <c r="M110" s="110" t="s">
        <v>3671</v>
      </c>
      <c r="N110" s="110">
        <v>154</v>
      </c>
      <c r="O110" s="110" t="s">
        <v>3650</v>
      </c>
      <c r="P110" s="114">
        <v>0</v>
      </c>
      <c r="Q110" s="114">
        <v>0</v>
      </c>
      <c r="R110" s="114">
        <v>0</v>
      </c>
      <c r="S110" s="114">
        <v>0</v>
      </c>
      <c r="T110" s="114">
        <v>0</v>
      </c>
      <c r="U110" s="114">
        <v>0</v>
      </c>
      <c r="V110" s="114">
        <v>0</v>
      </c>
      <c r="W110" s="114">
        <v>0</v>
      </c>
      <c r="X110" s="114">
        <v>0</v>
      </c>
      <c r="Y110" s="114">
        <v>0</v>
      </c>
      <c r="Z110" s="114">
        <v>0</v>
      </c>
      <c r="AA110" s="114">
        <v>0</v>
      </c>
      <c r="AB110" s="114">
        <v>0</v>
      </c>
      <c r="AC110" s="114">
        <v>-11.41950697</v>
      </c>
      <c r="AD110" s="114">
        <v>-3.4555460040000003</v>
      </c>
      <c r="AE110" s="114">
        <v>-1.525605638</v>
      </c>
      <c r="AF110" s="114">
        <v>-4.5937579390000005</v>
      </c>
      <c r="AG110" s="114">
        <v>0</v>
      </c>
      <c r="AH110" s="114">
        <v>0</v>
      </c>
      <c r="AI110" s="114">
        <v>0</v>
      </c>
      <c r="AJ110" s="114">
        <v>0</v>
      </c>
      <c r="AK110" s="114">
        <v>-4.7779567420000002E-2</v>
      </c>
      <c r="AL110" s="114">
        <v>-9.2083215999999996E-2</v>
      </c>
    </row>
    <row r="111" spans="1:38" x14ac:dyDescent="0.2">
      <c r="A111" s="127" t="s">
        <v>40</v>
      </c>
      <c r="B111" s="110" t="s">
        <v>34</v>
      </c>
      <c r="C111" s="110" t="s">
        <v>33</v>
      </c>
      <c r="D111" s="129" t="s">
        <v>639</v>
      </c>
      <c r="E111" s="109">
        <v>534</v>
      </c>
      <c r="F111" s="133" t="s">
        <v>639</v>
      </c>
      <c r="G111" s="132" t="s">
        <v>638</v>
      </c>
      <c r="H111" s="131" t="s">
        <v>637</v>
      </c>
      <c r="I111" s="130" t="s">
        <v>636</v>
      </c>
      <c r="J111" s="120" t="s">
        <v>36</v>
      </c>
      <c r="K111" s="110" t="s">
        <v>36</v>
      </c>
      <c r="L111" s="110" t="s">
        <v>36</v>
      </c>
      <c r="M111" s="110" t="s">
        <v>3648</v>
      </c>
      <c r="N111" s="110">
        <v>34</v>
      </c>
      <c r="O111" s="110" t="s">
        <v>3647</v>
      </c>
      <c r="P111" s="114">
        <v>0</v>
      </c>
      <c r="Q111" s="114">
        <v>0</v>
      </c>
      <c r="R111" s="114">
        <v>0</v>
      </c>
      <c r="S111" s="114">
        <v>0</v>
      </c>
      <c r="T111" s="114">
        <v>0</v>
      </c>
      <c r="U111" s="114">
        <v>0</v>
      </c>
      <c r="V111" s="114">
        <v>0</v>
      </c>
      <c r="W111" s="114">
        <v>20.344412352679665</v>
      </c>
      <c r="X111" s="114">
        <v>17.618913750824582</v>
      </c>
      <c r="Y111" s="114">
        <v>0</v>
      </c>
      <c r="Z111" s="114">
        <v>1128.788217</v>
      </c>
      <c r="AA111" s="114">
        <v>1231.6372510000001</v>
      </c>
      <c r="AB111" s="114">
        <v>1373.9450469999999</v>
      </c>
      <c r="AC111" s="114">
        <v>1565.1647089999999</v>
      </c>
      <c r="AD111" s="114">
        <v>2113.024324</v>
      </c>
      <c r="AE111" s="114">
        <v>2092.1961219999998</v>
      </c>
      <c r="AF111" s="114">
        <v>2104.0487269999999</v>
      </c>
      <c r="AG111" s="114">
        <v>2750.8122509999998</v>
      </c>
      <c r="AH111" s="114">
        <v>2013.3739680000001</v>
      </c>
      <c r="AI111" s="114">
        <v>3022.9817320000002</v>
      </c>
      <c r="AJ111" s="114">
        <v>3206.65922</v>
      </c>
      <c r="AK111" s="114">
        <v>3520.4064469999998</v>
      </c>
      <c r="AL111" s="114">
        <v>4638.5025519999999</v>
      </c>
    </row>
    <row r="112" spans="1:38" x14ac:dyDescent="0.2">
      <c r="A112" s="127" t="s">
        <v>40</v>
      </c>
      <c r="B112" s="110" t="s">
        <v>34</v>
      </c>
      <c r="C112" s="110" t="s">
        <v>33</v>
      </c>
      <c r="D112" s="129" t="s">
        <v>635</v>
      </c>
      <c r="E112" s="109">
        <v>536</v>
      </c>
      <c r="F112" s="133" t="s">
        <v>635</v>
      </c>
      <c r="G112" s="132" t="s">
        <v>634</v>
      </c>
      <c r="H112" s="131" t="s">
        <v>633</v>
      </c>
      <c r="I112" s="130" t="s">
        <v>632</v>
      </c>
      <c r="J112" s="120" t="s">
        <v>36</v>
      </c>
      <c r="K112" s="110" t="s">
        <v>36</v>
      </c>
      <c r="L112" s="110" t="s">
        <v>36</v>
      </c>
      <c r="M112" s="110" t="s">
        <v>3669</v>
      </c>
      <c r="N112" s="110">
        <v>35</v>
      </c>
      <c r="O112" s="110" t="s">
        <v>3647</v>
      </c>
      <c r="P112" s="114">
        <v>0</v>
      </c>
      <c r="Q112" s="114">
        <v>0</v>
      </c>
      <c r="R112" s="114">
        <v>0</v>
      </c>
      <c r="S112" s="114">
        <v>0</v>
      </c>
      <c r="T112" s="114">
        <v>0</v>
      </c>
      <c r="U112" s="114">
        <v>0</v>
      </c>
      <c r="V112" s="114">
        <v>0</v>
      </c>
      <c r="W112" s="114">
        <v>0</v>
      </c>
      <c r="X112" s="114">
        <v>0</v>
      </c>
      <c r="Y112" s="114">
        <v>254.86597689999999</v>
      </c>
      <c r="Z112" s="114">
        <v>806.95194879999997</v>
      </c>
      <c r="AA112" s="114">
        <v>853.868694</v>
      </c>
      <c r="AB112" s="114">
        <v>267.70509609999999</v>
      </c>
      <c r="AC112" s="114">
        <v>473.4095236</v>
      </c>
      <c r="AD112" s="114">
        <v>364.2665331</v>
      </c>
      <c r="AE112" s="114">
        <v>301.46856639999999</v>
      </c>
      <c r="AF112" s="114">
        <v>210.06483880000002</v>
      </c>
      <c r="AG112" s="114">
        <v>191.1273037</v>
      </c>
      <c r="AH112" s="114">
        <v>151.1866426</v>
      </c>
      <c r="AI112" s="114">
        <v>151.18184630000002</v>
      </c>
      <c r="AJ112" s="114">
        <v>176.49436519999998</v>
      </c>
      <c r="AK112" s="114">
        <v>466.93892460000001</v>
      </c>
      <c r="AL112" s="114">
        <v>665.23609590000001</v>
      </c>
    </row>
    <row r="113" spans="1:38" x14ac:dyDescent="0.2">
      <c r="A113" s="127" t="s">
        <v>40</v>
      </c>
      <c r="B113" s="110" t="s">
        <v>34</v>
      </c>
      <c r="C113" s="110" t="s">
        <v>33</v>
      </c>
      <c r="D113" s="129" t="s">
        <v>631</v>
      </c>
      <c r="E113" s="109">
        <v>429</v>
      </c>
      <c r="F113" s="133" t="s">
        <v>630</v>
      </c>
      <c r="G113" s="132" t="s">
        <v>629</v>
      </c>
      <c r="H113" s="131" t="s">
        <v>628</v>
      </c>
      <c r="I113" s="130" t="s">
        <v>627</v>
      </c>
      <c r="J113" s="120" t="s">
        <v>36</v>
      </c>
      <c r="K113" s="110" t="s">
        <v>36</v>
      </c>
      <c r="L113" s="110" t="s">
        <v>36</v>
      </c>
      <c r="M113" s="110" t="s">
        <v>3648</v>
      </c>
      <c r="N113" s="110">
        <v>34</v>
      </c>
      <c r="O113" s="110" t="s">
        <v>3647</v>
      </c>
      <c r="P113" s="114">
        <v>0</v>
      </c>
      <c r="Q113" s="114">
        <v>0</v>
      </c>
      <c r="R113" s="114">
        <v>0</v>
      </c>
      <c r="S113" s="114">
        <v>0</v>
      </c>
      <c r="T113" s="114">
        <v>0</v>
      </c>
      <c r="U113" s="114">
        <v>0</v>
      </c>
      <c r="V113" s="114">
        <v>0</v>
      </c>
      <c r="W113" s="114">
        <v>0</v>
      </c>
      <c r="X113" s="114">
        <v>0</v>
      </c>
      <c r="Y113" s="114">
        <v>0</v>
      </c>
      <c r="Z113" s="114">
        <v>0</v>
      </c>
      <c r="AA113" s="114">
        <v>0</v>
      </c>
      <c r="AB113" s="114">
        <v>0</v>
      </c>
      <c r="AC113" s="114">
        <v>0</v>
      </c>
      <c r="AD113" s="114">
        <v>0</v>
      </c>
      <c r="AE113" s="114">
        <v>0</v>
      </c>
      <c r="AF113" s="114">
        <v>0</v>
      </c>
      <c r="AG113" s="114">
        <v>0</v>
      </c>
      <c r="AH113" s="114">
        <v>0</v>
      </c>
      <c r="AI113" s="114">
        <v>0</v>
      </c>
      <c r="AJ113" s="114">
        <v>0</v>
      </c>
      <c r="AK113" s="114">
        <v>0</v>
      </c>
      <c r="AL113" s="114">
        <v>0</v>
      </c>
    </row>
    <row r="114" spans="1:38" x14ac:dyDescent="0.2">
      <c r="A114" s="127" t="s">
        <v>40</v>
      </c>
      <c r="B114" s="110" t="s">
        <v>34</v>
      </c>
      <c r="C114" s="110" t="s">
        <v>33</v>
      </c>
      <c r="D114" s="129" t="s">
        <v>626</v>
      </c>
      <c r="E114" s="109">
        <v>433</v>
      </c>
      <c r="F114" s="133" t="s">
        <v>626</v>
      </c>
      <c r="G114" s="132" t="s">
        <v>625</v>
      </c>
      <c r="H114" s="131" t="s">
        <v>624</v>
      </c>
      <c r="I114" s="130" t="s">
        <v>623</v>
      </c>
      <c r="J114" s="120" t="s">
        <v>36</v>
      </c>
      <c r="K114" s="110" t="s">
        <v>36</v>
      </c>
      <c r="L114" s="110" t="s">
        <v>36</v>
      </c>
      <c r="M114" s="110" t="s">
        <v>3646</v>
      </c>
      <c r="N114" s="110">
        <v>145</v>
      </c>
      <c r="O114" s="110" t="s">
        <v>3647</v>
      </c>
      <c r="P114" s="114">
        <v>0</v>
      </c>
      <c r="Q114" s="114">
        <v>0</v>
      </c>
      <c r="R114" s="114">
        <v>0</v>
      </c>
      <c r="S114" s="114">
        <v>0</v>
      </c>
      <c r="T114" s="114">
        <v>0</v>
      </c>
      <c r="U114" s="114">
        <v>0</v>
      </c>
      <c r="V114" s="114">
        <v>0</v>
      </c>
      <c r="W114" s="114">
        <v>0</v>
      </c>
      <c r="X114" s="114">
        <v>0</v>
      </c>
      <c r="Y114" s="114">
        <v>0</v>
      </c>
      <c r="Z114" s="114">
        <v>0</v>
      </c>
      <c r="AA114" s="114">
        <v>0</v>
      </c>
      <c r="AB114" s="114">
        <v>0</v>
      </c>
      <c r="AC114" s="114">
        <v>0</v>
      </c>
      <c r="AD114" s="114">
        <v>0</v>
      </c>
      <c r="AE114" s="114">
        <v>0</v>
      </c>
      <c r="AF114" s="114">
        <v>0</v>
      </c>
      <c r="AG114" s="114">
        <v>0</v>
      </c>
      <c r="AH114" s="114">
        <v>0</v>
      </c>
      <c r="AI114" s="114">
        <v>0</v>
      </c>
      <c r="AJ114" s="114">
        <v>0</v>
      </c>
      <c r="AK114" s="114">
        <v>0</v>
      </c>
      <c r="AL114" s="114">
        <v>0</v>
      </c>
    </row>
    <row r="115" spans="1:38" x14ac:dyDescent="0.2">
      <c r="A115" s="127" t="s">
        <v>40</v>
      </c>
      <c r="B115" s="110" t="s">
        <v>34</v>
      </c>
      <c r="C115" s="110" t="s">
        <v>33</v>
      </c>
      <c r="D115" s="129" t="s">
        <v>622</v>
      </c>
      <c r="E115" s="109">
        <v>178</v>
      </c>
      <c r="F115" s="133" t="s">
        <v>622</v>
      </c>
      <c r="G115" s="132" t="s">
        <v>621</v>
      </c>
      <c r="H115" s="131" t="s">
        <v>620</v>
      </c>
      <c r="I115" s="130" t="s">
        <v>619</v>
      </c>
      <c r="J115" s="120" t="s">
        <v>31</v>
      </c>
      <c r="K115" s="110" t="s">
        <v>36</v>
      </c>
      <c r="L115" s="110" t="s">
        <v>36</v>
      </c>
      <c r="M115" s="110" t="s">
        <v>3671</v>
      </c>
      <c r="N115" s="110">
        <v>154</v>
      </c>
      <c r="O115" s="110" t="s">
        <v>3650</v>
      </c>
      <c r="P115" s="114">
        <v>0</v>
      </c>
      <c r="Q115" s="114">
        <v>0</v>
      </c>
      <c r="R115" s="114">
        <v>0</v>
      </c>
      <c r="S115" s="114">
        <v>0</v>
      </c>
      <c r="T115" s="114">
        <v>0</v>
      </c>
      <c r="U115" s="114">
        <v>0</v>
      </c>
      <c r="V115" s="114">
        <v>0</v>
      </c>
      <c r="W115" s="114">
        <v>0</v>
      </c>
      <c r="X115" s="114">
        <v>0</v>
      </c>
      <c r="Y115" s="114">
        <v>73.470600000000005</v>
      </c>
      <c r="Z115" s="114">
        <v>-318.01560000000001</v>
      </c>
      <c r="AA115" s="114">
        <v>-160.4436</v>
      </c>
      <c r="AB115" s="114">
        <v>100.2744</v>
      </c>
      <c r="AC115" s="114">
        <v>132.39359999999999</v>
      </c>
      <c r="AD115" s="114">
        <v>-69.203699999999998</v>
      </c>
      <c r="AE115" s="114">
        <v>80.563800000000001</v>
      </c>
      <c r="AF115" s="114">
        <v>-462.74990000000003</v>
      </c>
      <c r="AG115" s="114">
        <v>-630.83180000000004</v>
      </c>
      <c r="AH115" s="114">
        <v>984.7</v>
      </c>
      <c r="AI115" s="114">
        <v>1259.3314</v>
      </c>
      <c r="AJ115" s="114">
        <v>0</v>
      </c>
      <c r="AK115" s="114">
        <v>1419.1478</v>
      </c>
      <c r="AL115" s="114">
        <v>1010.0702</v>
      </c>
    </row>
    <row r="116" spans="1:38" x14ac:dyDescent="0.2">
      <c r="A116" s="127" t="s">
        <v>40</v>
      </c>
      <c r="B116" s="110" t="s">
        <v>34</v>
      </c>
      <c r="C116" s="110" t="s">
        <v>33</v>
      </c>
      <c r="D116" s="129" t="s">
        <v>618</v>
      </c>
      <c r="E116" s="109">
        <v>118</v>
      </c>
      <c r="F116" s="133" t="s">
        <v>618</v>
      </c>
      <c r="G116" s="132" t="s">
        <v>617</v>
      </c>
      <c r="H116" s="131" t="s">
        <v>616</v>
      </c>
      <c r="I116" s="130" t="s">
        <v>615</v>
      </c>
      <c r="J116" s="120" t="s">
        <v>36</v>
      </c>
      <c r="K116" s="110" t="s">
        <v>36</v>
      </c>
      <c r="L116" s="110" t="s">
        <v>36</v>
      </c>
      <c r="M116" s="110" t="s">
        <v>3671</v>
      </c>
      <c r="N116" s="110">
        <v>154</v>
      </c>
      <c r="O116" s="110" t="s">
        <v>3650</v>
      </c>
      <c r="P116" s="114">
        <v>0</v>
      </c>
      <c r="Q116" s="114">
        <v>0</v>
      </c>
      <c r="R116" s="114">
        <v>0</v>
      </c>
      <c r="S116" s="114">
        <v>0</v>
      </c>
      <c r="T116" s="114">
        <v>0</v>
      </c>
      <c r="U116" s="114">
        <v>0</v>
      </c>
      <c r="V116" s="114">
        <v>0</v>
      </c>
      <c r="W116" s="114">
        <v>0</v>
      </c>
      <c r="X116" s="114">
        <v>0</v>
      </c>
      <c r="Y116" s="114">
        <v>0</v>
      </c>
      <c r="Z116" s="114">
        <v>0</v>
      </c>
      <c r="AA116" s="114">
        <v>0</v>
      </c>
      <c r="AB116" s="114">
        <v>0</v>
      </c>
      <c r="AC116" s="114">
        <v>0</v>
      </c>
      <c r="AD116" s="114">
        <v>0</v>
      </c>
      <c r="AE116" s="114">
        <v>0</v>
      </c>
      <c r="AF116" s="114">
        <v>0</v>
      </c>
      <c r="AG116" s="114">
        <v>0</v>
      </c>
      <c r="AH116" s="114">
        <v>0</v>
      </c>
      <c r="AI116" s="114">
        <v>0</v>
      </c>
      <c r="AJ116" s="114">
        <v>0</v>
      </c>
      <c r="AK116" s="114">
        <v>0</v>
      </c>
      <c r="AL116" s="114">
        <v>0</v>
      </c>
    </row>
    <row r="117" spans="1:38" x14ac:dyDescent="0.2">
      <c r="A117" s="127" t="s">
        <v>40</v>
      </c>
      <c r="B117" s="110" t="s">
        <v>34</v>
      </c>
      <c r="C117" s="110" t="s">
        <v>33</v>
      </c>
      <c r="D117" s="129" t="s">
        <v>614</v>
      </c>
      <c r="E117" s="109">
        <v>436</v>
      </c>
      <c r="F117" s="133" t="s">
        <v>614</v>
      </c>
      <c r="G117" s="132" t="s">
        <v>613</v>
      </c>
      <c r="H117" s="131" t="s">
        <v>612</v>
      </c>
      <c r="I117" s="130" t="s">
        <v>611</v>
      </c>
      <c r="J117" s="120" t="s">
        <v>36</v>
      </c>
      <c r="K117" s="110" t="s">
        <v>36</v>
      </c>
      <c r="L117" s="110" t="s">
        <v>36</v>
      </c>
      <c r="M117" s="110" t="s">
        <v>3646</v>
      </c>
      <c r="N117" s="110">
        <v>145</v>
      </c>
      <c r="O117" s="110" t="s">
        <v>3647</v>
      </c>
      <c r="P117" s="114">
        <v>0</v>
      </c>
      <c r="Q117" s="114">
        <v>0</v>
      </c>
      <c r="R117" s="114">
        <v>0</v>
      </c>
      <c r="S117" s="114">
        <v>0</v>
      </c>
      <c r="T117" s="114">
        <v>0</v>
      </c>
      <c r="U117" s="114">
        <v>0</v>
      </c>
      <c r="V117" s="114">
        <v>0</v>
      </c>
      <c r="W117" s="114">
        <v>0</v>
      </c>
      <c r="X117" s="114">
        <v>0</v>
      </c>
      <c r="Y117" s="114">
        <v>0</v>
      </c>
      <c r="Z117" s="114">
        <v>0</v>
      </c>
      <c r="AA117" s="114">
        <v>0</v>
      </c>
      <c r="AB117" s="114">
        <v>0</v>
      </c>
      <c r="AC117" s="114">
        <v>0</v>
      </c>
      <c r="AD117" s="114">
        <v>0</v>
      </c>
      <c r="AE117" s="114">
        <v>0</v>
      </c>
      <c r="AF117" s="114">
        <v>0</v>
      </c>
      <c r="AG117" s="114">
        <v>0</v>
      </c>
      <c r="AH117" s="114">
        <v>0</v>
      </c>
      <c r="AI117" s="114">
        <v>0</v>
      </c>
      <c r="AJ117" s="114">
        <v>0</v>
      </c>
      <c r="AK117" s="114">
        <v>0</v>
      </c>
      <c r="AL117" s="114">
        <v>0</v>
      </c>
    </row>
    <row r="118" spans="1:38" x14ac:dyDescent="0.2">
      <c r="A118" s="127" t="s">
        <v>40</v>
      </c>
      <c r="B118" s="110" t="s">
        <v>34</v>
      </c>
      <c r="C118" s="110" t="s">
        <v>33</v>
      </c>
      <c r="D118" s="129" t="s">
        <v>610</v>
      </c>
      <c r="E118" s="109">
        <v>136</v>
      </c>
      <c r="F118" s="133" t="s">
        <v>610</v>
      </c>
      <c r="G118" s="132" t="s">
        <v>609</v>
      </c>
      <c r="H118" s="131" t="s">
        <v>608</v>
      </c>
      <c r="I118" s="130" t="s">
        <v>607</v>
      </c>
      <c r="J118" s="120" t="s">
        <v>31</v>
      </c>
      <c r="K118" s="110" t="s">
        <v>36</v>
      </c>
      <c r="L118" s="110" t="s">
        <v>36</v>
      </c>
      <c r="M118" s="110" t="s">
        <v>3649</v>
      </c>
      <c r="N118" s="110">
        <v>39</v>
      </c>
      <c r="O118" s="110" t="s">
        <v>3650</v>
      </c>
      <c r="P118" s="114">
        <v>0</v>
      </c>
      <c r="Q118" s="114">
        <v>0</v>
      </c>
      <c r="R118" s="114">
        <v>0</v>
      </c>
      <c r="S118" s="114">
        <v>0.96335200746965466</v>
      </c>
      <c r="T118" s="114">
        <v>1.9688820591625047</v>
      </c>
      <c r="U118" s="114">
        <v>0.50021191828430955</v>
      </c>
      <c r="V118" s="114">
        <v>0.76501891551071877</v>
      </c>
      <c r="W118" s="114">
        <v>0.80262280701754385</v>
      </c>
      <c r="X118" s="114">
        <v>0.98622589531680438</v>
      </c>
      <c r="Y118" s="114">
        <v>43.689750400000001</v>
      </c>
      <c r="Z118" s="114">
        <v>82.122727730000008</v>
      </c>
      <c r="AA118" s="114">
        <v>114.74013549999999</v>
      </c>
      <c r="AB118" s="114">
        <v>114.20321609999999</v>
      </c>
      <c r="AC118" s="114">
        <v>101.3793414</v>
      </c>
      <c r="AD118" s="114">
        <v>371.48620099999999</v>
      </c>
      <c r="AE118" s="114">
        <v>424.67547010000004</v>
      </c>
      <c r="AF118" s="114">
        <v>59.893563549999996</v>
      </c>
      <c r="AG118" s="114">
        <v>57.006525979999999</v>
      </c>
      <c r="AH118" s="114">
        <v>169.8370199</v>
      </c>
      <c r="AI118" s="114">
        <v>169.26267799999999</v>
      </c>
      <c r="AJ118" s="114">
        <v>538.12016300000005</v>
      </c>
      <c r="AK118" s="114">
        <v>196.8832558</v>
      </c>
      <c r="AL118" s="114">
        <v>53.732108200000006</v>
      </c>
    </row>
    <row r="119" spans="1:38" x14ac:dyDescent="0.2">
      <c r="A119" s="127" t="s">
        <v>40</v>
      </c>
      <c r="B119" s="110" t="s">
        <v>34</v>
      </c>
      <c r="C119" s="110" t="s">
        <v>33</v>
      </c>
      <c r="D119" s="129" t="s">
        <v>606</v>
      </c>
      <c r="E119" s="109">
        <v>343</v>
      </c>
      <c r="F119" s="133" t="s">
        <v>606</v>
      </c>
      <c r="G119" s="132" t="s">
        <v>605</v>
      </c>
      <c r="H119" s="131" t="s">
        <v>604</v>
      </c>
      <c r="I119" s="130" t="s">
        <v>603</v>
      </c>
      <c r="J119" s="120" t="s">
        <v>36</v>
      </c>
      <c r="K119" s="110" t="s">
        <v>3657</v>
      </c>
      <c r="L119" s="110">
        <v>29</v>
      </c>
      <c r="M119" s="110" t="s">
        <v>3658</v>
      </c>
      <c r="N119" s="110">
        <v>419</v>
      </c>
      <c r="O119" s="110" t="s">
        <v>3659</v>
      </c>
      <c r="P119" s="114">
        <v>0</v>
      </c>
      <c r="Q119" s="114">
        <v>0</v>
      </c>
      <c r="R119" s="114">
        <v>0</v>
      </c>
      <c r="S119" s="114">
        <v>0</v>
      </c>
      <c r="T119" s="114">
        <v>0</v>
      </c>
      <c r="U119" s="114">
        <v>0</v>
      </c>
      <c r="V119" s="114">
        <v>0</v>
      </c>
      <c r="W119" s="114">
        <v>0</v>
      </c>
      <c r="X119" s="114">
        <v>0</v>
      </c>
      <c r="Y119" s="114">
        <v>0</v>
      </c>
      <c r="Z119" s="114">
        <v>0</v>
      </c>
      <c r="AA119" s="114">
        <v>0</v>
      </c>
      <c r="AB119" s="114">
        <v>0</v>
      </c>
      <c r="AC119" s="114">
        <v>0</v>
      </c>
      <c r="AD119" s="114">
        <v>0</v>
      </c>
      <c r="AE119" s="114">
        <v>0</v>
      </c>
      <c r="AF119" s="114">
        <v>0</v>
      </c>
      <c r="AG119" s="114">
        <v>0</v>
      </c>
      <c r="AH119" s="114">
        <v>0</v>
      </c>
      <c r="AI119" s="114">
        <v>0</v>
      </c>
      <c r="AJ119" s="114">
        <v>0</v>
      </c>
      <c r="AK119" s="114">
        <v>0</v>
      </c>
      <c r="AL119" s="114">
        <v>0</v>
      </c>
    </row>
    <row r="120" spans="1:38" x14ac:dyDescent="0.2">
      <c r="A120" s="127" t="s">
        <v>40</v>
      </c>
      <c r="B120" s="110" t="s">
        <v>34</v>
      </c>
      <c r="C120" s="110" t="s">
        <v>33</v>
      </c>
      <c r="D120" s="129" t="s">
        <v>602</v>
      </c>
      <c r="E120" s="109">
        <v>158</v>
      </c>
      <c r="F120" s="133" t="s">
        <v>602</v>
      </c>
      <c r="G120" s="132" t="s">
        <v>601</v>
      </c>
      <c r="H120" s="131" t="s">
        <v>600</v>
      </c>
      <c r="I120" s="130" t="s">
        <v>599</v>
      </c>
      <c r="J120" s="120" t="s">
        <v>36</v>
      </c>
      <c r="K120" s="110" t="s">
        <v>36</v>
      </c>
      <c r="L120" s="110" t="s">
        <v>36</v>
      </c>
      <c r="M120" s="110" t="s">
        <v>3670</v>
      </c>
      <c r="N120" s="110">
        <v>30</v>
      </c>
      <c r="O120" s="110" t="s">
        <v>3647</v>
      </c>
      <c r="P120" s="114">
        <v>0</v>
      </c>
      <c r="Q120" s="114">
        <v>0</v>
      </c>
      <c r="R120" s="114">
        <v>0</v>
      </c>
      <c r="S120" s="114">
        <v>0</v>
      </c>
      <c r="T120" s="114">
        <v>0</v>
      </c>
      <c r="U120" s="114">
        <v>0</v>
      </c>
      <c r="V120" s="114">
        <v>0</v>
      </c>
      <c r="W120" s="114">
        <v>0</v>
      </c>
      <c r="X120" s="114">
        <v>0</v>
      </c>
      <c r="Y120" s="114">
        <v>1.0862480989999999</v>
      </c>
      <c r="Z120" s="114">
        <v>2.7133210559999998</v>
      </c>
      <c r="AA120" s="114">
        <v>30.790015440000001</v>
      </c>
      <c r="AB120" s="114">
        <v>28.492201039999998</v>
      </c>
      <c r="AC120" s="114">
        <v>24.900284899999999</v>
      </c>
      <c r="AD120" s="114">
        <v>6.009615385</v>
      </c>
      <c r="AE120" s="114">
        <v>17.666556449999998</v>
      </c>
      <c r="AF120" s="114">
        <v>49.681173389999998</v>
      </c>
      <c r="AG120" s="114">
        <v>51.2268118</v>
      </c>
      <c r="AH120" s="114">
        <v>107.99669809999999</v>
      </c>
      <c r="AI120" s="114">
        <v>240.6809939</v>
      </c>
      <c r="AJ120" s="114">
        <v>245.25033340000002</v>
      </c>
      <c r="AK120" s="114">
        <v>290.84460250000001</v>
      </c>
      <c r="AL120" s="114">
        <v>279.50956689999998</v>
      </c>
    </row>
    <row r="121" spans="1:38" x14ac:dyDescent="0.2">
      <c r="A121" s="127" t="s">
        <v>40</v>
      </c>
      <c r="B121" s="110" t="s">
        <v>34</v>
      </c>
      <c r="C121" s="110" t="s">
        <v>33</v>
      </c>
      <c r="D121" s="129" t="s">
        <v>598</v>
      </c>
      <c r="E121" s="109">
        <v>117</v>
      </c>
      <c r="F121" s="133" t="s">
        <v>598</v>
      </c>
      <c r="G121" s="132" t="s">
        <v>597</v>
      </c>
      <c r="H121" s="131" t="s">
        <v>596</v>
      </c>
      <c r="I121" s="130" t="s">
        <v>595</v>
      </c>
      <c r="J121" s="120" t="s">
        <v>36</v>
      </c>
      <c r="K121" s="110" t="s">
        <v>3476</v>
      </c>
      <c r="L121" s="110">
        <v>830</v>
      </c>
      <c r="M121" s="110" t="s">
        <v>3671</v>
      </c>
      <c r="N121" s="110">
        <v>154</v>
      </c>
      <c r="O121" s="110" t="s">
        <v>3650</v>
      </c>
      <c r="P121" s="114">
        <v>0</v>
      </c>
      <c r="Q121" s="114">
        <v>0</v>
      </c>
      <c r="R121" s="114">
        <v>0</v>
      </c>
      <c r="S121" s="114">
        <v>0</v>
      </c>
      <c r="T121" s="114">
        <v>0</v>
      </c>
      <c r="U121" s="114">
        <v>0</v>
      </c>
      <c r="V121" s="114">
        <v>0</v>
      </c>
      <c r="W121" s="114">
        <v>0</v>
      </c>
      <c r="X121" s="114">
        <v>0</v>
      </c>
      <c r="Y121" s="114">
        <v>0</v>
      </c>
      <c r="Z121" s="114">
        <v>0</v>
      </c>
      <c r="AA121" s="114">
        <v>0</v>
      </c>
      <c r="AB121" s="114">
        <v>0</v>
      </c>
      <c r="AC121" s="114">
        <v>0</v>
      </c>
      <c r="AD121" s="114">
        <v>0</v>
      </c>
      <c r="AE121" s="114">
        <v>0</v>
      </c>
      <c r="AF121" s="114">
        <v>0</v>
      </c>
      <c r="AG121" s="114">
        <v>0</v>
      </c>
      <c r="AH121" s="114">
        <v>0</v>
      </c>
      <c r="AI121" s="114">
        <v>0</v>
      </c>
      <c r="AJ121" s="114">
        <v>0</v>
      </c>
      <c r="AK121" s="114">
        <v>0</v>
      </c>
      <c r="AL121" s="114">
        <v>0</v>
      </c>
    </row>
    <row r="122" spans="1:38" x14ac:dyDescent="0.2">
      <c r="A122" s="127" t="s">
        <v>40</v>
      </c>
      <c r="B122" s="110" t="s">
        <v>34</v>
      </c>
      <c r="C122" s="110" t="s">
        <v>33</v>
      </c>
      <c r="D122" s="129" t="s">
        <v>594</v>
      </c>
      <c r="E122" s="109">
        <v>439</v>
      </c>
      <c r="F122" s="133" t="s">
        <v>594</v>
      </c>
      <c r="G122" s="132" t="s">
        <v>593</v>
      </c>
      <c r="H122" s="131" t="s">
        <v>592</v>
      </c>
      <c r="I122" s="130" t="s">
        <v>591</v>
      </c>
      <c r="J122" s="120" t="s">
        <v>36</v>
      </c>
      <c r="K122" s="110" t="s">
        <v>36</v>
      </c>
      <c r="L122" s="110" t="s">
        <v>36</v>
      </c>
      <c r="M122" s="110" t="s">
        <v>3646</v>
      </c>
      <c r="N122" s="110">
        <v>145</v>
      </c>
      <c r="O122" s="110" t="s">
        <v>3647</v>
      </c>
      <c r="P122" s="114">
        <v>0</v>
      </c>
      <c r="Q122" s="114">
        <v>0</v>
      </c>
      <c r="R122" s="114">
        <v>0</v>
      </c>
      <c r="S122" s="114">
        <v>0</v>
      </c>
      <c r="T122" s="114">
        <v>0</v>
      </c>
      <c r="U122" s="114">
        <v>0</v>
      </c>
      <c r="V122" s="114">
        <v>9.4765024849884796</v>
      </c>
      <c r="W122" s="114">
        <v>23.524690865576389</v>
      </c>
      <c r="X122" s="114">
        <v>22.972342432419563</v>
      </c>
      <c r="Y122" s="114">
        <v>1615.8</v>
      </c>
      <c r="Z122" s="114">
        <v>0</v>
      </c>
      <c r="AA122" s="114">
        <v>0</v>
      </c>
      <c r="AB122" s="114">
        <v>0</v>
      </c>
      <c r="AC122" s="114">
        <v>0</v>
      </c>
      <c r="AD122" s="114">
        <v>0</v>
      </c>
      <c r="AE122" s="114">
        <v>0</v>
      </c>
      <c r="AF122" s="114">
        <v>0</v>
      </c>
      <c r="AG122" s="114">
        <v>0</v>
      </c>
      <c r="AH122" s="114">
        <v>0</v>
      </c>
      <c r="AI122" s="114">
        <v>0</v>
      </c>
      <c r="AJ122" s="114">
        <v>0</v>
      </c>
      <c r="AK122" s="114">
        <v>0</v>
      </c>
      <c r="AL122" s="114">
        <v>0</v>
      </c>
    </row>
    <row r="123" spans="1:38" x14ac:dyDescent="0.2">
      <c r="A123" s="127" t="s">
        <v>40</v>
      </c>
      <c r="B123" s="110" t="s">
        <v>34</v>
      </c>
      <c r="C123" s="110" t="s">
        <v>33</v>
      </c>
      <c r="D123" s="129" t="s">
        <v>590</v>
      </c>
      <c r="E123" s="109">
        <v>916</v>
      </c>
      <c r="F123" s="133" t="s">
        <v>589</v>
      </c>
      <c r="G123" s="132" t="s">
        <v>588</v>
      </c>
      <c r="H123" s="131" t="s">
        <v>587</v>
      </c>
      <c r="I123" s="130" t="s">
        <v>586</v>
      </c>
      <c r="J123" s="120" t="s">
        <v>36</v>
      </c>
      <c r="K123" s="110" t="s">
        <v>36</v>
      </c>
      <c r="L123" s="110" t="s">
        <v>36</v>
      </c>
      <c r="M123" s="110" t="s">
        <v>3673</v>
      </c>
      <c r="N123" s="110">
        <v>143</v>
      </c>
      <c r="O123" s="110" t="s">
        <v>3647</v>
      </c>
      <c r="P123" s="114">
        <v>0</v>
      </c>
      <c r="Q123" s="114">
        <v>0</v>
      </c>
      <c r="R123" s="114">
        <v>0</v>
      </c>
      <c r="S123" s="114">
        <v>0</v>
      </c>
      <c r="T123" s="114">
        <v>0</v>
      </c>
      <c r="U123" s="114">
        <v>0</v>
      </c>
      <c r="V123" s="114">
        <v>0</v>
      </c>
      <c r="W123" s="114">
        <v>0</v>
      </c>
      <c r="X123" s="114">
        <v>0</v>
      </c>
      <c r="Y123" s="114">
        <v>1369.1876500000001</v>
      </c>
      <c r="Z123" s="114">
        <v>941.97934999999995</v>
      </c>
      <c r="AA123" s="114">
        <v>928.8729292999999</v>
      </c>
      <c r="AB123" s="114">
        <v>915.63471020000009</v>
      </c>
      <c r="AC123" s="114">
        <v>1045.939689</v>
      </c>
      <c r="AD123" s="114">
        <v>984.49559999999997</v>
      </c>
      <c r="AE123" s="114">
        <v>778.49534000000006</v>
      </c>
      <c r="AF123" s="114">
        <v>819.39778999999999</v>
      </c>
      <c r="AG123" s="114">
        <v>586.32974000000002</v>
      </c>
      <c r="AH123" s="114">
        <v>639.10352</v>
      </c>
      <c r="AI123" s="114">
        <v>988.60449000000006</v>
      </c>
      <c r="AJ123" s="114">
        <v>1098.0359599999999</v>
      </c>
      <c r="AK123" s="114">
        <v>1215.1371999999999</v>
      </c>
      <c r="AL123" s="114">
        <v>1231.41131</v>
      </c>
    </row>
    <row r="124" spans="1:38" x14ac:dyDescent="0.2">
      <c r="A124" s="127" t="s">
        <v>40</v>
      </c>
      <c r="B124" s="110" t="s">
        <v>34</v>
      </c>
      <c r="C124" s="110" t="s">
        <v>33</v>
      </c>
      <c r="D124" s="129" t="s">
        <v>585</v>
      </c>
      <c r="E124" s="109">
        <v>664</v>
      </c>
      <c r="F124" s="133" t="s">
        <v>585</v>
      </c>
      <c r="G124" s="132" t="s">
        <v>584</v>
      </c>
      <c r="H124" s="131" t="s">
        <v>583</v>
      </c>
      <c r="I124" s="130" t="s">
        <v>582</v>
      </c>
      <c r="J124" s="120" t="s">
        <v>36</v>
      </c>
      <c r="K124" s="110" t="s">
        <v>3668</v>
      </c>
      <c r="L124" s="110">
        <v>14</v>
      </c>
      <c r="M124" s="110" t="s">
        <v>3656</v>
      </c>
      <c r="N124" s="110">
        <v>202</v>
      </c>
      <c r="O124" s="110" t="s">
        <v>3652</v>
      </c>
      <c r="P124" s="114">
        <v>0</v>
      </c>
      <c r="Q124" s="114">
        <v>0</v>
      </c>
      <c r="R124" s="114">
        <v>0</v>
      </c>
      <c r="S124" s="114">
        <v>0</v>
      </c>
      <c r="T124" s="114">
        <v>0.98499999999999999</v>
      </c>
      <c r="U124" s="114">
        <v>1.135</v>
      </c>
      <c r="V124" s="114">
        <v>14.603</v>
      </c>
      <c r="W124" s="114">
        <v>0</v>
      </c>
      <c r="X124" s="114">
        <v>0</v>
      </c>
      <c r="Y124" s="114">
        <v>0</v>
      </c>
      <c r="Z124" s="114">
        <v>0</v>
      </c>
      <c r="AA124" s="114">
        <v>0</v>
      </c>
      <c r="AB124" s="114">
        <v>0</v>
      </c>
      <c r="AC124" s="114">
        <v>0</v>
      </c>
      <c r="AD124" s="114">
        <v>0</v>
      </c>
      <c r="AE124" s="114">
        <v>0</v>
      </c>
      <c r="AF124" s="114">
        <v>0</v>
      </c>
      <c r="AG124" s="114">
        <v>0</v>
      </c>
      <c r="AH124" s="114">
        <v>0</v>
      </c>
      <c r="AI124" s="114">
        <v>0</v>
      </c>
      <c r="AJ124" s="114">
        <v>0</v>
      </c>
      <c r="AK124" s="114">
        <v>0</v>
      </c>
      <c r="AL124" s="114">
        <v>0</v>
      </c>
    </row>
    <row r="125" spans="1:38" x14ac:dyDescent="0.2">
      <c r="A125" s="127" t="s">
        <v>40</v>
      </c>
      <c r="B125" s="110" t="s">
        <v>34</v>
      </c>
      <c r="C125" s="110" t="s">
        <v>33</v>
      </c>
      <c r="D125" s="129" t="s">
        <v>581</v>
      </c>
      <c r="E125" s="109">
        <v>826</v>
      </c>
      <c r="F125" s="133" t="s">
        <v>581</v>
      </c>
      <c r="G125" s="132" t="s">
        <v>580</v>
      </c>
      <c r="H125" s="131" t="s">
        <v>579</v>
      </c>
      <c r="I125" s="130" t="s">
        <v>578</v>
      </c>
      <c r="J125" s="120" t="s">
        <v>36</v>
      </c>
      <c r="K125" s="110" t="s">
        <v>36</v>
      </c>
      <c r="L125" s="110" t="s">
        <v>36</v>
      </c>
      <c r="M125" s="110" t="s">
        <v>2238</v>
      </c>
      <c r="N125" s="110">
        <v>57</v>
      </c>
      <c r="O125" s="110" t="s">
        <v>3654</v>
      </c>
      <c r="P125" s="114">
        <v>0</v>
      </c>
      <c r="Q125" s="114">
        <v>0</v>
      </c>
      <c r="R125" s="114">
        <v>0</v>
      </c>
      <c r="S125" s="114">
        <v>0</v>
      </c>
      <c r="T125" s="114">
        <v>0</v>
      </c>
      <c r="U125" s="114">
        <v>0</v>
      </c>
      <c r="V125" s="114">
        <v>0</v>
      </c>
      <c r="W125" s="114">
        <v>0</v>
      </c>
      <c r="X125" s="114">
        <v>0</v>
      </c>
      <c r="Y125" s="114">
        <v>0</v>
      </c>
      <c r="Z125" s="114">
        <v>0</v>
      </c>
      <c r="AA125" s="114">
        <v>0</v>
      </c>
      <c r="AB125" s="114">
        <v>0</v>
      </c>
      <c r="AC125" s="114">
        <v>0</v>
      </c>
      <c r="AD125" s="114">
        <v>0</v>
      </c>
      <c r="AE125" s="114">
        <v>0</v>
      </c>
      <c r="AF125" s="114">
        <v>0</v>
      </c>
      <c r="AG125" s="114">
        <v>0</v>
      </c>
      <c r="AH125" s="114">
        <v>0</v>
      </c>
      <c r="AI125" s="114">
        <v>0</v>
      </c>
      <c r="AJ125" s="114">
        <v>0</v>
      </c>
      <c r="AK125" s="114">
        <v>0</v>
      </c>
      <c r="AL125" s="114">
        <v>0</v>
      </c>
    </row>
    <row r="126" spans="1:38" ht="25.5" x14ac:dyDescent="0.2">
      <c r="A126" s="127" t="s">
        <v>40</v>
      </c>
      <c r="B126" s="110" t="s">
        <v>34</v>
      </c>
      <c r="C126" s="110" t="s">
        <v>33</v>
      </c>
      <c r="D126" s="129" t="s">
        <v>577</v>
      </c>
      <c r="E126" s="109">
        <v>954</v>
      </c>
      <c r="F126" s="133" t="s">
        <v>576</v>
      </c>
      <c r="G126" s="132" t="s">
        <v>575</v>
      </c>
      <c r="H126" s="131" t="s">
        <v>574</v>
      </c>
      <c r="I126" s="130" t="s">
        <v>573</v>
      </c>
      <c r="J126" s="120" t="s">
        <v>36</v>
      </c>
      <c r="K126" s="110" t="s">
        <v>36</v>
      </c>
      <c r="L126" s="110" t="s">
        <v>36</v>
      </c>
      <c r="M126" s="110" t="s">
        <v>3670</v>
      </c>
      <c r="N126" s="110">
        <v>30</v>
      </c>
      <c r="O126" s="110" t="s">
        <v>3647</v>
      </c>
      <c r="P126" s="114">
        <v>0</v>
      </c>
      <c r="Q126" s="114">
        <v>0</v>
      </c>
      <c r="R126" s="114">
        <v>0</v>
      </c>
      <c r="S126" s="114">
        <v>0</v>
      </c>
      <c r="T126" s="114">
        <v>0</v>
      </c>
      <c r="U126" s="114">
        <v>0</v>
      </c>
      <c r="V126" s="114">
        <v>0</v>
      </c>
      <c r="W126" s="114">
        <v>0</v>
      </c>
      <c r="X126" s="114">
        <v>0</v>
      </c>
      <c r="Y126" s="114">
        <v>0</v>
      </c>
      <c r="Z126" s="114">
        <v>0</v>
      </c>
      <c r="AA126" s="114">
        <v>0</v>
      </c>
      <c r="AB126" s="114">
        <v>0</v>
      </c>
      <c r="AC126" s="114">
        <v>0</v>
      </c>
      <c r="AD126" s="114">
        <v>0</v>
      </c>
      <c r="AE126" s="114">
        <v>0</v>
      </c>
      <c r="AF126" s="114">
        <v>0</v>
      </c>
      <c r="AG126" s="114">
        <v>0</v>
      </c>
      <c r="AH126" s="114">
        <v>0</v>
      </c>
      <c r="AI126" s="114">
        <v>0</v>
      </c>
      <c r="AJ126" s="114">
        <v>0</v>
      </c>
      <c r="AK126" s="114">
        <v>0</v>
      </c>
      <c r="AL126" s="114">
        <v>0</v>
      </c>
    </row>
    <row r="127" spans="1:38" x14ac:dyDescent="0.2">
      <c r="A127" s="127" t="s">
        <v>40</v>
      </c>
      <c r="B127" s="110" t="s">
        <v>34</v>
      </c>
      <c r="C127" s="110" t="s">
        <v>33</v>
      </c>
      <c r="D127" s="129" t="s">
        <v>572</v>
      </c>
      <c r="E127" s="109">
        <v>542</v>
      </c>
      <c r="F127" s="133" t="s">
        <v>571</v>
      </c>
      <c r="G127" s="132" t="s">
        <v>570</v>
      </c>
      <c r="H127" s="131" t="s">
        <v>569</v>
      </c>
      <c r="I127" s="130" t="s">
        <v>568</v>
      </c>
      <c r="J127" s="120" t="s">
        <v>36</v>
      </c>
      <c r="K127" s="110" t="s">
        <v>36</v>
      </c>
      <c r="L127" s="110" t="s">
        <v>36</v>
      </c>
      <c r="M127" s="110" t="s">
        <v>3670</v>
      </c>
      <c r="N127" s="110">
        <v>30</v>
      </c>
      <c r="O127" s="110" t="s">
        <v>3647</v>
      </c>
      <c r="P127" s="114">
        <v>0</v>
      </c>
      <c r="Q127" s="114">
        <v>0</v>
      </c>
      <c r="R127" s="114">
        <v>0</v>
      </c>
      <c r="S127" s="114">
        <v>0</v>
      </c>
      <c r="T127" s="114">
        <v>0</v>
      </c>
      <c r="U127" s="114">
        <v>0</v>
      </c>
      <c r="V127" s="114">
        <v>0</v>
      </c>
      <c r="W127" s="114">
        <v>0</v>
      </c>
      <c r="X127" s="114">
        <v>0</v>
      </c>
      <c r="Y127" s="114">
        <v>41.095936969999997</v>
      </c>
      <c r="Z127" s="114">
        <v>88.059342610000002</v>
      </c>
      <c r="AA127" s="114">
        <v>60.657325020000002</v>
      </c>
      <c r="AB127" s="114">
        <v>83.537174340000007</v>
      </c>
      <c r="AC127" s="114">
        <v>56.862469840000003</v>
      </c>
      <c r="AD127" s="114">
        <v>77.661773730000007</v>
      </c>
      <c r="AE127" s="114">
        <v>34.82668554</v>
      </c>
      <c r="AF127" s="114">
        <v>309.66727780000002</v>
      </c>
      <c r="AG127" s="114">
        <v>211.21062699999999</v>
      </c>
      <c r="AH127" s="114">
        <v>174.08304799999999</v>
      </c>
      <c r="AI127" s="114">
        <v>218.12897940000002</v>
      </c>
      <c r="AJ127" s="114">
        <v>636.67553639999994</v>
      </c>
      <c r="AK127" s="114">
        <v>534.99855339999999</v>
      </c>
      <c r="AL127" s="114">
        <v>577.82013199999994</v>
      </c>
    </row>
    <row r="128" spans="1:38" x14ac:dyDescent="0.2">
      <c r="A128" s="127" t="s">
        <v>40</v>
      </c>
      <c r="B128" s="110" t="s">
        <v>34</v>
      </c>
      <c r="C128" s="110" t="s">
        <v>33</v>
      </c>
      <c r="D128" s="129" t="s">
        <v>567</v>
      </c>
      <c r="E128" s="109">
        <v>967</v>
      </c>
      <c r="F128" s="136" t="s">
        <v>566</v>
      </c>
      <c r="G128" s="141"/>
      <c r="H128" s="135" t="s">
        <v>565</v>
      </c>
      <c r="I128" s="137" t="s">
        <v>564</v>
      </c>
      <c r="J128" s="120" t="s">
        <v>36</v>
      </c>
      <c r="K128" s="134" t="str">
        <f>'T1-FDI-Otw-UAE'!K172</f>
        <v/>
      </c>
      <c r="L128" s="134" t="str">
        <f>'T1-FDI-Otw-UAE'!L172</f>
        <v/>
      </c>
      <c r="M128" s="134" t="str">
        <f>'T1-FDI-Otw-UAE'!M172</f>
        <v>Southern Europe</v>
      </c>
      <c r="N128" s="134">
        <f>'T1-FDI-Otw-UAE'!N172</f>
        <v>39</v>
      </c>
      <c r="O128" s="134" t="str">
        <f>'T1-FDI-Otw-UAE'!O172</f>
        <v>Europe</v>
      </c>
      <c r="P128" s="114">
        <v>0</v>
      </c>
      <c r="Q128" s="114">
        <v>0</v>
      </c>
      <c r="R128" s="114">
        <v>0</v>
      </c>
      <c r="S128" s="114">
        <v>0</v>
      </c>
      <c r="T128" s="114">
        <v>0</v>
      </c>
      <c r="U128" s="114">
        <v>0</v>
      </c>
      <c r="V128" s="114">
        <v>0</v>
      </c>
      <c r="W128" s="114">
        <v>0</v>
      </c>
      <c r="X128" s="114">
        <v>0</v>
      </c>
      <c r="Y128" s="114">
        <v>0</v>
      </c>
      <c r="Z128" s="114">
        <v>0</v>
      </c>
      <c r="AA128" s="114">
        <v>0</v>
      </c>
      <c r="AB128" s="114">
        <v>0</v>
      </c>
      <c r="AC128" s="114">
        <v>0</v>
      </c>
      <c r="AD128" s="114">
        <v>0</v>
      </c>
      <c r="AE128" s="114">
        <v>0</v>
      </c>
      <c r="AF128" s="114">
        <v>0</v>
      </c>
      <c r="AG128" s="114">
        <v>0</v>
      </c>
      <c r="AH128" s="114">
        <v>0</v>
      </c>
      <c r="AI128" s="114">
        <v>0</v>
      </c>
      <c r="AJ128" s="114">
        <v>0</v>
      </c>
      <c r="AK128" s="114">
        <v>0</v>
      </c>
      <c r="AL128" s="114">
        <v>0</v>
      </c>
    </row>
    <row r="129" spans="1:38" x14ac:dyDescent="0.2">
      <c r="A129" s="127" t="s">
        <v>40</v>
      </c>
      <c r="B129" s="110" t="s">
        <v>34</v>
      </c>
      <c r="C129" s="110" t="s">
        <v>33</v>
      </c>
      <c r="D129" s="129" t="s">
        <v>563</v>
      </c>
      <c r="E129" s="109">
        <v>917</v>
      </c>
      <c r="F129" s="133" t="s">
        <v>562</v>
      </c>
      <c r="G129" s="132" t="s">
        <v>561</v>
      </c>
      <c r="H129" s="131" t="s">
        <v>560</v>
      </c>
      <c r="I129" s="130" t="s">
        <v>559</v>
      </c>
      <c r="J129" s="120" t="s">
        <v>36</v>
      </c>
      <c r="K129" s="110" t="s">
        <v>36</v>
      </c>
      <c r="L129" s="110" t="s">
        <v>36</v>
      </c>
      <c r="M129" s="110" t="s">
        <v>3673</v>
      </c>
      <c r="N129" s="110">
        <v>143</v>
      </c>
      <c r="O129" s="110" t="s">
        <v>3647</v>
      </c>
      <c r="P129" s="114">
        <v>0</v>
      </c>
      <c r="Q129" s="114">
        <v>0</v>
      </c>
      <c r="R129" s="114">
        <v>0</v>
      </c>
      <c r="S129" s="114">
        <v>0</v>
      </c>
      <c r="T129" s="114">
        <v>0</v>
      </c>
      <c r="U129" s="114">
        <v>0</v>
      </c>
      <c r="V129" s="114">
        <v>0</v>
      </c>
      <c r="W129" s="114">
        <v>0</v>
      </c>
      <c r="X129" s="114">
        <v>0</v>
      </c>
      <c r="Y129" s="114">
        <v>1.1259999999999999</v>
      </c>
      <c r="Z129" s="114">
        <v>1.1034999999999999</v>
      </c>
      <c r="AA129" s="114">
        <v>7.3887</v>
      </c>
      <c r="AB129" s="114">
        <v>9.2629000000000001</v>
      </c>
      <c r="AC129" s="114">
        <v>12.675700000000001</v>
      </c>
      <c r="AD129" s="114">
        <v>13.1791</v>
      </c>
      <c r="AE129" s="114">
        <v>12.1356</v>
      </c>
      <c r="AF129" s="114">
        <v>14.040100000000001</v>
      </c>
      <c r="AG129" s="114">
        <v>13.9201</v>
      </c>
      <c r="AH129" s="114">
        <v>11.8185</v>
      </c>
      <c r="AI129" s="114">
        <v>12.414400000000001</v>
      </c>
      <c r="AJ129" s="114">
        <v>12.1006</v>
      </c>
      <c r="AK129" s="114">
        <v>14.8028</v>
      </c>
      <c r="AL129" s="114">
        <v>20.962399999999999</v>
      </c>
    </row>
    <row r="130" spans="1:38" ht="25.5" x14ac:dyDescent="0.2">
      <c r="A130" s="127" t="s">
        <v>40</v>
      </c>
      <c r="B130" s="110" t="s">
        <v>34</v>
      </c>
      <c r="C130" s="110" t="s">
        <v>33</v>
      </c>
      <c r="D130" s="129" t="s">
        <v>558</v>
      </c>
      <c r="E130" s="109">
        <v>544</v>
      </c>
      <c r="F130" s="133" t="s">
        <v>557</v>
      </c>
      <c r="G130" s="132" t="s">
        <v>556</v>
      </c>
      <c r="H130" s="131" t="s">
        <v>555</v>
      </c>
      <c r="I130" s="130" t="s">
        <v>554</v>
      </c>
      <c r="J130" s="120" t="s">
        <v>36</v>
      </c>
      <c r="K130" s="110" t="s">
        <v>36</v>
      </c>
      <c r="L130" s="110" t="s">
        <v>36</v>
      </c>
      <c r="M130" s="110" t="s">
        <v>3669</v>
      </c>
      <c r="N130" s="110">
        <v>35</v>
      </c>
      <c r="O130" s="110" t="s">
        <v>3647</v>
      </c>
      <c r="P130" s="114">
        <v>0</v>
      </c>
      <c r="Q130" s="114">
        <v>0</v>
      </c>
      <c r="R130" s="114">
        <v>0</v>
      </c>
      <c r="S130" s="114">
        <v>0</v>
      </c>
      <c r="T130" s="114">
        <v>0</v>
      </c>
      <c r="U130" s="114">
        <v>0</v>
      </c>
      <c r="V130" s="114">
        <v>0</v>
      </c>
      <c r="W130" s="114">
        <v>0</v>
      </c>
      <c r="X130" s="114">
        <v>0</v>
      </c>
      <c r="Y130" s="114">
        <v>0</v>
      </c>
      <c r="Z130" s="114">
        <v>0</v>
      </c>
      <c r="AA130" s="114">
        <v>0</v>
      </c>
      <c r="AB130" s="114">
        <v>0</v>
      </c>
      <c r="AC130" s="114">
        <v>0</v>
      </c>
      <c r="AD130" s="114">
        <v>0</v>
      </c>
      <c r="AE130" s="114">
        <v>0</v>
      </c>
      <c r="AF130" s="114">
        <v>0</v>
      </c>
      <c r="AG130" s="114">
        <v>0</v>
      </c>
      <c r="AH130" s="114">
        <v>0</v>
      </c>
      <c r="AI130" s="114">
        <v>0</v>
      </c>
      <c r="AJ130" s="114">
        <v>0</v>
      </c>
      <c r="AK130" s="114">
        <v>0</v>
      </c>
      <c r="AL130" s="114">
        <v>0</v>
      </c>
    </row>
    <row r="131" spans="1:38" x14ac:dyDescent="0.2">
      <c r="A131" s="127" t="s">
        <v>40</v>
      </c>
      <c r="B131" s="110" t="s">
        <v>34</v>
      </c>
      <c r="C131" s="110" t="s">
        <v>33</v>
      </c>
      <c r="D131" s="129" t="s">
        <v>553</v>
      </c>
      <c r="E131" s="109">
        <v>941</v>
      </c>
      <c r="F131" s="133" t="s">
        <v>553</v>
      </c>
      <c r="G131" s="132" t="s">
        <v>552</v>
      </c>
      <c r="H131" s="131" t="s">
        <v>551</v>
      </c>
      <c r="I131" s="130" t="s">
        <v>550</v>
      </c>
      <c r="J131" s="120" t="s">
        <v>31</v>
      </c>
      <c r="K131" s="110" t="s">
        <v>36</v>
      </c>
      <c r="L131" s="110" t="s">
        <v>36</v>
      </c>
      <c r="M131" s="110" t="s">
        <v>3671</v>
      </c>
      <c r="N131" s="110">
        <v>154</v>
      </c>
      <c r="O131" s="110" t="s">
        <v>3650</v>
      </c>
      <c r="P131" s="114">
        <v>0</v>
      </c>
      <c r="Q131" s="114">
        <v>0</v>
      </c>
      <c r="R131" s="114">
        <v>0</v>
      </c>
      <c r="S131" s="114">
        <v>0</v>
      </c>
      <c r="T131" s="114">
        <v>0</v>
      </c>
      <c r="U131" s="114">
        <v>0</v>
      </c>
      <c r="V131" s="114">
        <v>0</v>
      </c>
      <c r="W131" s="114">
        <v>0</v>
      </c>
      <c r="X131" s="114">
        <v>0</v>
      </c>
      <c r="Y131" s="114">
        <v>0</v>
      </c>
      <c r="Z131" s="114">
        <v>0</v>
      </c>
      <c r="AA131" s="114">
        <v>0</v>
      </c>
      <c r="AB131" s="114">
        <v>0</v>
      </c>
      <c r="AC131" s="114">
        <v>2.7582</v>
      </c>
      <c r="AD131" s="114">
        <v>8.4986999999999995</v>
      </c>
      <c r="AE131" s="114">
        <v>0</v>
      </c>
      <c r="AF131" s="114">
        <v>3.1623000000000001</v>
      </c>
      <c r="AG131" s="114">
        <v>2.3986000000000001</v>
      </c>
      <c r="AH131" s="114">
        <v>12.595000000000001</v>
      </c>
      <c r="AI131" s="114">
        <v>16.850999999999999</v>
      </c>
      <c r="AJ131" s="114">
        <v>20.860700000000001</v>
      </c>
      <c r="AK131" s="114">
        <v>-16.989000000000001</v>
      </c>
      <c r="AL131" s="114">
        <v>5.3330000000000002</v>
      </c>
    </row>
    <row r="132" spans="1:38" x14ac:dyDescent="0.2">
      <c r="A132" s="127" t="s">
        <v>40</v>
      </c>
      <c r="B132" s="110" t="s">
        <v>34</v>
      </c>
      <c r="C132" s="110" t="s">
        <v>33</v>
      </c>
      <c r="D132" s="129" t="s">
        <v>549</v>
      </c>
      <c r="E132" s="109">
        <v>446</v>
      </c>
      <c r="F132" s="133" t="s">
        <v>549</v>
      </c>
      <c r="G132" s="132" t="s">
        <v>548</v>
      </c>
      <c r="H132" s="131" t="s">
        <v>547</v>
      </c>
      <c r="I132" s="130" t="s">
        <v>546</v>
      </c>
      <c r="J132" s="120" t="s">
        <v>36</v>
      </c>
      <c r="K132" s="110" t="s">
        <v>36</v>
      </c>
      <c r="L132" s="110" t="s">
        <v>36</v>
      </c>
      <c r="M132" s="110" t="s">
        <v>3646</v>
      </c>
      <c r="N132" s="110">
        <v>145</v>
      </c>
      <c r="O132" s="110" t="s">
        <v>3647</v>
      </c>
      <c r="P132" s="114">
        <v>0</v>
      </c>
      <c r="Q132" s="114">
        <v>0</v>
      </c>
      <c r="R132" s="114">
        <v>0</v>
      </c>
      <c r="S132" s="114">
        <v>0</v>
      </c>
      <c r="T132" s="114">
        <v>0</v>
      </c>
      <c r="U132" s="114">
        <v>0</v>
      </c>
      <c r="V132" s="114">
        <v>0</v>
      </c>
      <c r="W132" s="114">
        <v>0</v>
      </c>
      <c r="X132" s="114">
        <v>0</v>
      </c>
      <c r="Y132" s="114">
        <v>0</v>
      </c>
      <c r="Z132" s="114">
        <v>0</v>
      </c>
      <c r="AA132" s="114">
        <v>121.31196490000001</v>
      </c>
      <c r="AB132" s="114">
        <v>201.41523719999998</v>
      </c>
      <c r="AC132" s="114">
        <v>194.95147030000001</v>
      </c>
      <c r="AD132" s="114">
        <v>207.86637430000002</v>
      </c>
      <c r="AE132" s="114">
        <v>213.69049200000001</v>
      </c>
      <c r="AF132" s="114">
        <v>212.9366991</v>
      </c>
      <c r="AG132" s="114">
        <v>225.15281190000002</v>
      </c>
      <c r="AH132" s="114">
        <v>217.3692997</v>
      </c>
      <c r="AI132" s="114">
        <v>235.35858869999998</v>
      </c>
      <c r="AJ132" s="114">
        <v>309.30031700000001</v>
      </c>
      <c r="AK132" s="114">
        <v>304.67796010000001</v>
      </c>
      <c r="AL132" s="114">
        <v>325.11130560000004</v>
      </c>
    </row>
    <row r="133" spans="1:38" x14ac:dyDescent="0.2">
      <c r="A133" s="127" t="s">
        <v>40</v>
      </c>
      <c r="B133" s="110" t="s">
        <v>34</v>
      </c>
      <c r="C133" s="110" t="s">
        <v>33</v>
      </c>
      <c r="D133" s="129" t="s">
        <v>545</v>
      </c>
      <c r="E133" s="109">
        <v>666</v>
      </c>
      <c r="F133" s="133" t="s">
        <v>544</v>
      </c>
      <c r="G133" s="132" t="s">
        <v>543</v>
      </c>
      <c r="H133" s="131" t="s">
        <v>542</v>
      </c>
      <c r="I133" s="130" t="s">
        <v>541</v>
      </c>
      <c r="J133" s="120" t="s">
        <v>36</v>
      </c>
      <c r="K133" s="110" t="s">
        <v>3667</v>
      </c>
      <c r="L133" s="110">
        <v>18</v>
      </c>
      <c r="M133" s="110" t="s">
        <v>3656</v>
      </c>
      <c r="N133" s="110">
        <v>202</v>
      </c>
      <c r="O133" s="110" t="s">
        <v>3652</v>
      </c>
      <c r="P133" s="114">
        <v>0</v>
      </c>
      <c r="Q133" s="114">
        <v>0</v>
      </c>
      <c r="R133" s="114">
        <v>0</v>
      </c>
      <c r="S133" s="114">
        <v>0</v>
      </c>
      <c r="T133" s="114">
        <v>0</v>
      </c>
      <c r="U133" s="114">
        <v>0</v>
      </c>
      <c r="V133" s="114">
        <v>0</v>
      </c>
      <c r="W133" s="114">
        <v>0</v>
      </c>
      <c r="X133" s="114">
        <v>0</v>
      </c>
      <c r="Y133" s="114">
        <v>0</v>
      </c>
      <c r="Z133" s="114">
        <v>0</v>
      </c>
      <c r="AA133" s="114">
        <v>0</v>
      </c>
      <c r="AB133" s="114">
        <v>0</v>
      </c>
      <c r="AC133" s="114">
        <v>0</v>
      </c>
      <c r="AD133" s="114">
        <v>0</v>
      </c>
      <c r="AE133" s="114">
        <v>0</v>
      </c>
      <c r="AF133" s="114">
        <v>0</v>
      </c>
      <c r="AG133" s="114">
        <v>0</v>
      </c>
      <c r="AH133" s="114">
        <v>0</v>
      </c>
      <c r="AI133" s="114">
        <v>0</v>
      </c>
      <c r="AJ133" s="114">
        <v>0</v>
      </c>
      <c r="AK133" s="114">
        <v>0</v>
      </c>
      <c r="AL133" s="114">
        <v>0</v>
      </c>
    </row>
    <row r="134" spans="1:38" x14ac:dyDescent="0.2">
      <c r="A134" s="127" t="s">
        <v>40</v>
      </c>
      <c r="B134" s="110" t="s">
        <v>34</v>
      </c>
      <c r="C134" s="110" t="s">
        <v>33</v>
      </c>
      <c r="D134" s="129" t="s">
        <v>540</v>
      </c>
      <c r="E134" s="109">
        <v>668</v>
      </c>
      <c r="F134" s="133" t="s">
        <v>540</v>
      </c>
      <c r="G134" s="132" t="s">
        <v>539</v>
      </c>
      <c r="H134" s="131" t="s">
        <v>538</v>
      </c>
      <c r="I134" s="130" t="s">
        <v>537</v>
      </c>
      <c r="J134" s="120" t="s">
        <v>36</v>
      </c>
      <c r="K134" s="110" t="s">
        <v>3665</v>
      </c>
      <c r="L134" s="110">
        <v>11</v>
      </c>
      <c r="M134" s="110" t="s">
        <v>3656</v>
      </c>
      <c r="N134" s="110">
        <v>202</v>
      </c>
      <c r="O134" s="110" t="s">
        <v>3652</v>
      </c>
      <c r="P134" s="114">
        <v>0</v>
      </c>
      <c r="Q134" s="114">
        <v>0</v>
      </c>
      <c r="R134" s="114">
        <v>0</v>
      </c>
      <c r="S134" s="114">
        <v>0</v>
      </c>
      <c r="T134" s="114">
        <v>0</v>
      </c>
      <c r="U134" s="114">
        <v>0</v>
      </c>
      <c r="V134" s="114">
        <v>0</v>
      </c>
      <c r="W134" s="114">
        <v>0</v>
      </c>
      <c r="X134" s="114">
        <v>0</v>
      </c>
      <c r="Y134" s="114">
        <v>0</v>
      </c>
      <c r="Z134" s="114">
        <v>0</v>
      </c>
      <c r="AA134" s="114">
        <v>0</v>
      </c>
      <c r="AB134" s="114">
        <v>0</v>
      </c>
      <c r="AC134" s="114">
        <v>0</v>
      </c>
      <c r="AD134" s="114">
        <v>0</v>
      </c>
      <c r="AE134" s="114">
        <v>0</v>
      </c>
      <c r="AF134" s="114">
        <v>0</v>
      </c>
      <c r="AG134" s="114">
        <v>0</v>
      </c>
      <c r="AH134" s="114">
        <v>0</v>
      </c>
      <c r="AI134" s="114">
        <v>0</v>
      </c>
      <c r="AJ134" s="114">
        <v>0</v>
      </c>
      <c r="AK134" s="114">
        <v>0</v>
      </c>
      <c r="AL134" s="114">
        <v>0</v>
      </c>
    </row>
    <row r="135" spans="1:38" x14ac:dyDescent="0.2">
      <c r="A135" s="127" t="s">
        <v>40</v>
      </c>
      <c r="B135" s="110" t="s">
        <v>34</v>
      </c>
      <c r="C135" s="110" t="s">
        <v>33</v>
      </c>
      <c r="D135" s="129" t="s">
        <v>536</v>
      </c>
      <c r="E135" s="109">
        <v>672</v>
      </c>
      <c r="F135" s="133" t="s">
        <v>536</v>
      </c>
      <c r="G135" s="132" t="s">
        <v>535</v>
      </c>
      <c r="H135" s="131" t="s">
        <v>534</v>
      </c>
      <c r="I135" s="130" t="s">
        <v>533</v>
      </c>
      <c r="J135" s="120" t="s">
        <v>36</v>
      </c>
      <c r="K135" s="110" t="s">
        <v>36</v>
      </c>
      <c r="L135" s="110" t="s">
        <v>36</v>
      </c>
      <c r="M135" s="110" t="s">
        <v>3651</v>
      </c>
      <c r="N135" s="110">
        <v>15</v>
      </c>
      <c r="O135" s="110" t="s">
        <v>3652</v>
      </c>
      <c r="P135" s="114">
        <v>0</v>
      </c>
      <c r="Q135" s="114">
        <v>0</v>
      </c>
      <c r="R135" s="114">
        <v>0</v>
      </c>
      <c r="S135" s="114">
        <v>0</v>
      </c>
      <c r="T135" s="114">
        <v>0</v>
      </c>
      <c r="U135" s="114">
        <v>0</v>
      </c>
      <c r="V135" s="114">
        <v>0</v>
      </c>
      <c r="W135" s="114">
        <v>0</v>
      </c>
      <c r="X135" s="114">
        <v>0</v>
      </c>
      <c r="Y135" s="114">
        <v>0</v>
      </c>
      <c r="Z135" s="114">
        <v>0</v>
      </c>
      <c r="AA135" s="114">
        <v>0</v>
      </c>
      <c r="AB135" s="114">
        <v>0</v>
      </c>
      <c r="AC135" s="114">
        <v>0</v>
      </c>
      <c r="AD135" s="114">
        <v>0</v>
      </c>
      <c r="AE135" s="114">
        <v>0</v>
      </c>
      <c r="AF135" s="114">
        <v>0</v>
      </c>
      <c r="AG135" s="114">
        <v>0</v>
      </c>
      <c r="AH135" s="114">
        <v>0</v>
      </c>
      <c r="AI135" s="114">
        <v>0</v>
      </c>
      <c r="AJ135" s="114">
        <v>0</v>
      </c>
      <c r="AK135" s="114">
        <v>0</v>
      </c>
      <c r="AL135" s="114">
        <v>0</v>
      </c>
    </row>
    <row r="136" spans="1:38" x14ac:dyDescent="0.2">
      <c r="A136" s="127" t="s">
        <v>40</v>
      </c>
      <c r="B136" s="110" t="s">
        <v>34</v>
      </c>
      <c r="C136" s="110" t="s">
        <v>33</v>
      </c>
      <c r="D136" s="129" t="s">
        <v>532</v>
      </c>
      <c r="E136" s="109">
        <v>147</v>
      </c>
      <c r="F136" s="133" t="s">
        <v>532</v>
      </c>
      <c r="G136" s="132" t="s">
        <v>531</v>
      </c>
      <c r="H136" s="131" t="s">
        <v>530</v>
      </c>
      <c r="I136" s="130" t="s">
        <v>529</v>
      </c>
      <c r="J136" s="120" t="s">
        <v>36</v>
      </c>
      <c r="K136" s="110" t="s">
        <v>36</v>
      </c>
      <c r="L136" s="110" t="s">
        <v>36</v>
      </c>
      <c r="M136" s="110" t="s">
        <v>3662</v>
      </c>
      <c r="N136" s="110">
        <v>155</v>
      </c>
      <c r="O136" s="110" t="s">
        <v>3650</v>
      </c>
      <c r="P136" s="114">
        <v>0</v>
      </c>
      <c r="Q136" s="114">
        <v>0</v>
      </c>
      <c r="R136" s="114">
        <v>0</v>
      </c>
      <c r="S136" s="114">
        <v>0</v>
      </c>
      <c r="T136" s="114">
        <v>0</v>
      </c>
      <c r="U136" s="114">
        <v>0</v>
      </c>
      <c r="V136" s="114">
        <v>0</v>
      </c>
      <c r="W136" s="114">
        <v>0</v>
      </c>
      <c r="X136" s="114">
        <v>0</v>
      </c>
      <c r="Y136" s="114">
        <v>0</v>
      </c>
      <c r="Z136" s="114">
        <v>0</v>
      </c>
      <c r="AA136" s="114">
        <v>0</v>
      </c>
      <c r="AB136" s="114">
        <v>0</v>
      </c>
      <c r="AC136" s="114">
        <v>0</v>
      </c>
      <c r="AD136" s="114">
        <v>0</v>
      </c>
      <c r="AE136" s="114">
        <v>0</v>
      </c>
      <c r="AF136" s="114">
        <v>0</v>
      </c>
      <c r="AG136" s="114">
        <v>0</v>
      </c>
      <c r="AH136" s="114">
        <v>0</v>
      </c>
      <c r="AI136" s="114">
        <v>0</v>
      </c>
      <c r="AJ136" s="114">
        <v>0</v>
      </c>
      <c r="AK136" s="114">
        <v>0</v>
      </c>
      <c r="AL136" s="114">
        <v>0</v>
      </c>
    </row>
    <row r="137" spans="1:38" x14ac:dyDescent="0.2">
      <c r="A137" s="127" t="s">
        <v>40</v>
      </c>
      <c r="B137" s="110" t="s">
        <v>34</v>
      </c>
      <c r="C137" s="110" t="s">
        <v>33</v>
      </c>
      <c r="D137" s="129" t="s">
        <v>528</v>
      </c>
      <c r="E137" s="109">
        <v>946</v>
      </c>
      <c r="F137" s="133" t="s">
        <v>528</v>
      </c>
      <c r="G137" s="132" t="s">
        <v>527</v>
      </c>
      <c r="H137" s="131" t="s">
        <v>526</v>
      </c>
      <c r="I137" s="130" t="s">
        <v>525</v>
      </c>
      <c r="J137" s="120" t="s">
        <v>31</v>
      </c>
      <c r="K137" s="110" t="s">
        <v>36</v>
      </c>
      <c r="L137" s="110" t="s">
        <v>36</v>
      </c>
      <c r="M137" s="110" t="s">
        <v>3671</v>
      </c>
      <c r="N137" s="110">
        <v>154</v>
      </c>
      <c r="O137" s="110" t="s">
        <v>3650</v>
      </c>
      <c r="P137" s="114">
        <v>0</v>
      </c>
      <c r="Q137" s="114">
        <v>3.13</v>
      </c>
      <c r="R137" s="114">
        <v>2.62</v>
      </c>
      <c r="S137" s="114">
        <v>2.2999999999999998</v>
      </c>
      <c r="T137" s="114">
        <v>2.5099999999999998</v>
      </c>
      <c r="U137" s="114">
        <v>0</v>
      </c>
      <c r="V137" s="114">
        <v>0</v>
      </c>
      <c r="W137" s="114">
        <v>0</v>
      </c>
      <c r="X137" s="114">
        <v>0</v>
      </c>
      <c r="Y137" s="114">
        <v>4.1576584069999999E-2</v>
      </c>
      <c r="Z137" s="114">
        <v>1.9157822139999999E-2</v>
      </c>
      <c r="AA137" s="114">
        <v>4.4953922229999999E-2</v>
      </c>
      <c r="AB137" s="114">
        <v>1.3046815039999999</v>
      </c>
      <c r="AC137" s="114">
        <v>0.2948442107</v>
      </c>
      <c r="AD137" s="114">
        <v>0.27829640329999999</v>
      </c>
      <c r="AE137" s="114">
        <v>1.0560389999999999</v>
      </c>
      <c r="AF137" s="114">
        <v>4.2164000000000001</v>
      </c>
      <c r="AG137" s="114">
        <v>5.5887380000000002</v>
      </c>
      <c r="AH137" s="114">
        <v>10.6256</v>
      </c>
      <c r="AI137" s="114">
        <v>136.03250600000001</v>
      </c>
      <c r="AJ137" s="114">
        <v>152.234026</v>
      </c>
      <c r="AK137" s="114">
        <v>107.211916</v>
      </c>
      <c r="AL137" s="114">
        <v>110.254442</v>
      </c>
    </row>
    <row r="138" spans="1:38" x14ac:dyDescent="0.2">
      <c r="A138" s="127" t="s">
        <v>40</v>
      </c>
      <c r="B138" s="110" t="s">
        <v>34</v>
      </c>
      <c r="C138" s="110" t="s">
        <v>33</v>
      </c>
      <c r="D138" s="129" t="s">
        <v>524</v>
      </c>
      <c r="E138" s="109">
        <v>137</v>
      </c>
      <c r="F138" s="133" t="s">
        <v>524</v>
      </c>
      <c r="G138" s="132" t="s">
        <v>523</v>
      </c>
      <c r="H138" s="131" t="s">
        <v>522</v>
      </c>
      <c r="I138" s="130" t="s">
        <v>521</v>
      </c>
      <c r="J138" s="120" t="s">
        <v>31</v>
      </c>
      <c r="K138" s="110" t="s">
        <v>36</v>
      </c>
      <c r="L138" s="110" t="s">
        <v>36</v>
      </c>
      <c r="M138" s="110" t="s">
        <v>3662</v>
      </c>
      <c r="N138" s="110">
        <v>155</v>
      </c>
      <c r="O138" s="110" t="s">
        <v>3650</v>
      </c>
      <c r="P138" s="114">
        <v>0</v>
      </c>
      <c r="Q138" s="114">
        <v>0</v>
      </c>
      <c r="R138" s="114">
        <v>0</v>
      </c>
      <c r="S138" s="114">
        <v>0</v>
      </c>
      <c r="T138" s="114">
        <v>0</v>
      </c>
      <c r="U138" s="114">
        <v>0</v>
      </c>
      <c r="V138" s="114">
        <v>0</v>
      </c>
      <c r="W138" s="114">
        <v>0</v>
      </c>
      <c r="X138" s="114">
        <v>0</v>
      </c>
      <c r="Y138" s="114">
        <v>0</v>
      </c>
      <c r="Z138" s="114">
        <v>0</v>
      </c>
      <c r="AA138" s="114">
        <v>0</v>
      </c>
      <c r="AB138" s="114">
        <v>4728.5100519999996</v>
      </c>
      <c r="AC138" s="114">
        <v>9626.4016859999992</v>
      </c>
      <c r="AD138" s="114">
        <v>10499.441638</v>
      </c>
      <c r="AE138" s="114">
        <v>13962.516785</v>
      </c>
      <c r="AF138" s="114">
        <v>16568.475551</v>
      </c>
      <c r="AG138" s="114">
        <v>18122.087457000001</v>
      </c>
      <c r="AH138" s="114">
        <v>16674.729156000001</v>
      </c>
      <c r="AI138" s="114">
        <v>40209.477396000002</v>
      </c>
      <c r="AJ138" s="114">
        <v>82329.055359000005</v>
      </c>
      <c r="AK138" s="114">
        <v>81182.153256000005</v>
      </c>
      <c r="AL138" s="114">
        <v>81127.59792</v>
      </c>
    </row>
    <row r="139" spans="1:38" x14ac:dyDescent="0.2">
      <c r="A139" s="127" t="s">
        <v>40</v>
      </c>
      <c r="B139" s="110" t="s">
        <v>34</v>
      </c>
      <c r="C139" s="110" t="s">
        <v>33</v>
      </c>
      <c r="D139" s="129" t="s">
        <v>520</v>
      </c>
      <c r="E139" s="109">
        <v>674</v>
      </c>
      <c r="F139" s="133" t="s">
        <v>519</v>
      </c>
      <c r="G139" s="132" t="s">
        <v>518</v>
      </c>
      <c r="H139" s="131" t="s">
        <v>517</v>
      </c>
      <c r="I139" s="130" t="s">
        <v>516</v>
      </c>
      <c r="J139" s="120" t="s">
        <v>36</v>
      </c>
      <c r="K139" s="110" t="s">
        <v>3668</v>
      </c>
      <c r="L139" s="110">
        <v>14</v>
      </c>
      <c r="M139" s="110" t="s">
        <v>3656</v>
      </c>
      <c r="N139" s="110">
        <v>202</v>
      </c>
      <c r="O139" s="110" t="s">
        <v>3652</v>
      </c>
      <c r="P139" s="114">
        <v>0</v>
      </c>
      <c r="Q139" s="114">
        <v>0</v>
      </c>
      <c r="R139" s="114">
        <v>0</v>
      </c>
      <c r="S139" s="114">
        <v>0</v>
      </c>
      <c r="T139" s="114">
        <v>0</v>
      </c>
      <c r="U139" s="114">
        <v>0</v>
      </c>
      <c r="V139" s="114">
        <v>0</v>
      </c>
      <c r="W139" s="114">
        <v>0</v>
      </c>
      <c r="X139" s="114">
        <v>0</v>
      </c>
      <c r="Y139" s="114">
        <v>0</v>
      </c>
      <c r="Z139" s="114">
        <v>0</v>
      </c>
      <c r="AA139" s="114">
        <v>0</v>
      </c>
      <c r="AB139" s="114">
        <v>0</v>
      </c>
      <c r="AC139" s="114">
        <v>0</v>
      </c>
      <c r="AD139" s="114">
        <v>1.411454408</v>
      </c>
      <c r="AE139" s="114">
        <v>1.4144166580000002</v>
      </c>
      <c r="AF139" s="114">
        <v>1.399629306</v>
      </c>
      <c r="AG139" s="114">
        <v>1.4435132039999998</v>
      </c>
      <c r="AH139" s="114">
        <v>1.3460830179999999</v>
      </c>
      <c r="AI139" s="114">
        <v>0</v>
      </c>
      <c r="AJ139" s="114">
        <v>0</v>
      </c>
      <c r="AK139" s="114">
        <v>0</v>
      </c>
      <c r="AL139" s="114">
        <v>0</v>
      </c>
    </row>
    <row r="140" spans="1:38" x14ac:dyDescent="0.2">
      <c r="A140" s="127" t="s">
        <v>40</v>
      </c>
      <c r="B140" s="110" t="s">
        <v>34</v>
      </c>
      <c r="C140" s="110" t="s">
        <v>33</v>
      </c>
      <c r="D140" s="129" t="s">
        <v>515</v>
      </c>
      <c r="E140" s="109">
        <v>676</v>
      </c>
      <c r="F140" s="133" t="s">
        <v>515</v>
      </c>
      <c r="G140" s="132" t="s">
        <v>514</v>
      </c>
      <c r="H140" s="131" t="s">
        <v>513</v>
      </c>
      <c r="I140" s="130" t="s">
        <v>512</v>
      </c>
      <c r="J140" s="120" t="s">
        <v>36</v>
      </c>
      <c r="K140" s="110" t="s">
        <v>3668</v>
      </c>
      <c r="L140" s="110">
        <v>14</v>
      </c>
      <c r="M140" s="110" t="s">
        <v>3656</v>
      </c>
      <c r="N140" s="110">
        <v>202</v>
      </c>
      <c r="O140" s="110" t="s">
        <v>3652</v>
      </c>
      <c r="P140" s="114">
        <v>0</v>
      </c>
      <c r="Q140" s="114">
        <v>0</v>
      </c>
      <c r="R140" s="114">
        <v>0</v>
      </c>
      <c r="S140" s="114">
        <v>0</v>
      </c>
      <c r="T140" s="114">
        <v>418.19487204448927</v>
      </c>
      <c r="U140" s="114">
        <v>478.78781326356307</v>
      </c>
      <c r="V140" s="114">
        <v>617.64775441666859</v>
      </c>
      <c r="W140" s="114">
        <v>1127.7939117357257</v>
      </c>
      <c r="X140" s="114">
        <v>1466.6345607665901</v>
      </c>
      <c r="Y140" s="114">
        <v>0</v>
      </c>
      <c r="Z140" s="114">
        <v>0</v>
      </c>
      <c r="AA140" s="114">
        <v>0</v>
      </c>
      <c r="AB140" s="114">
        <v>0</v>
      </c>
      <c r="AC140" s="114">
        <v>0</v>
      </c>
      <c r="AD140" s="114">
        <v>0</v>
      </c>
      <c r="AE140" s="114">
        <v>0</v>
      </c>
      <c r="AF140" s="114">
        <v>0</v>
      </c>
      <c r="AG140" s="114">
        <v>0</v>
      </c>
      <c r="AH140" s="114">
        <v>0</v>
      </c>
      <c r="AI140" s="114">
        <v>0</v>
      </c>
      <c r="AJ140" s="114">
        <v>0</v>
      </c>
      <c r="AK140" s="114">
        <v>0</v>
      </c>
      <c r="AL140" s="114">
        <v>0</v>
      </c>
    </row>
    <row r="141" spans="1:38" x14ac:dyDescent="0.2">
      <c r="A141" s="127" t="s">
        <v>40</v>
      </c>
      <c r="B141" s="110" t="s">
        <v>34</v>
      </c>
      <c r="C141" s="110" t="s">
        <v>33</v>
      </c>
      <c r="D141" s="129" t="s">
        <v>511</v>
      </c>
      <c r="E141" s="109">
        <v>548</v>
      </c>
      <c r="F141" s="133" t="s">
        <v>511</v>
      </c>
      <c r="G141" s="132" t="s">
        <v>510</v>
      </c>
      <c r="H141" s="131" t="s">
        <v>509</v>
      </c>
      <c r="I141" s="130" t="s">
        <v>508</v>
      </c>
      <c r="J141" s="120" t="s">
        <v>36</v>
      </c>
      <c r="K141" s="110" t="s">
        <v>36</v>
      </c>
      <c r="L141" s="110" t="s">
        <v>36</v>
      </c>
      <c r="M141" s="110" t="s">
        <v>3669</v>
      </c>
      <c r="N141" s="110">
        <v>35</v>
      </c>
      <c r="O141" s="110" t="s">
        <v>3647</v>
      </c>
      <c r="P141" s="114">
        <v>0</v>
      </c>
      <c r="Q141" s="114">
        <v>0</v>
      </c>
      <c r="R141" s="114">
        <v>0</v>
      </c>
      <c r="S141" s="114">
        <v>0</v>
      </c>
      <c r="T141" s="114">
        <v>0</v>
      </c>
      <c r="U141" s="114">
        <v>0</v>
      </c>
      <c r="V141" s="114">
        <v>0</v>
      </c>
      <c r="W141" s="114">
        <v>0</v>
      </c>
      <c r="X141" s="114">
        <v>0</v>
      </c>
      <c r="Y141" s="114">
        <v>0</v>
      </c>
      <c r="Z141" s="114">
        <v>0</v>
      </c>
      <c r="AA141" s="114">
        <v>0</v>
      </c>
      <c r="AB141" s="114">
        <v>0</v>
      </c>
      <c r="AC141" s="114">
        <v>0</v>
      </c>
      <c r="AD141" s="114">
        <v>0</v>
      </c>
      <c r="AE141" s="114">
        <v>0</v>
      </c>
      <c r="AF141" s="114">
        <v>0</v>
      </c>
      <c r="AG141" s="114">
        <v>0</v>
      </c>
      <c r="AH141" s="114">
        <v>0</v>
      </c>
      <c r="AI141" s="114">
        <v>0</v>
      </c>
      <c r="AJ141" s="114">
        <v>0</v>
      </c>
      <c r="AK141" s="114">
        <v>0</v>
      </c>
      <c r="AL141" s="114">
        <v>0</v>
      </c>
    </row>
    <row r="142" spans="1:38" x14ac:dyDescent="0.2">
      <c r="A142" s="127" t="s">
        <v>40</v>
      </c>
      <c r="B142" s="110" t="s">
        <v>34</v>
      </c>
      <c r="C142" s="110" t="s">
        <v>33</v>
      </c>
      <c r="D142" s="129" t="s">
        <v>507</v>
      </c>
      <c r="E142" s="109">
        <v>556</v>
      </c>
      <c r="F142" s="133" t="s">
        <v>507</v>
      </c>
      <c r="G142" s="132" t="s">
        <v>506</v>
      </c>
      <c r="H142" s="131" t="s">
        <v>505</v>
      </c>
      <c r="I142" s="130" t="s">
        <v>504</v>
      </c>
      <c r="J142" s="120" t="s">
        <v>36</v>
      </c>
      <c r="K142" s="110" t="s">
        <v>36</v>
      </c>
      <c r="L142" s="110" t="s">
        <v>36</v>
      </c>
      <c r="M142" s="110" t="s">
        <v>3648</v>
      </c>
      <c r="N142" s="110">
        <v>34</v>
      </c>
      <c r="O142" s="110" t="s">
        <v>3647</v>
      </c>
      <c r="P142" s="114">
        <v>0</v>
      </c>
      <c r="Q142" s="114">
        <v>0</v>
      </c>
      <c r="R142" s="114">
        <v>0</v>
      </c>
      <c r="S142" s="114">
        <v>0</v>
      </c>
      <c r="T142" s="114">
        <v>0</v>
      </c>
      <c r="U142" s="114">
        <v>0</v>
      </c>
      <c r="V142" s="114">
        <v>0</v>
      </c>
      <c r="W142" s="114">
        <v>0</v>
      </c>
      <c r="X142" s="114">
        <v>0</v>
      </c>
      <c r="Y142" s="114">
        <v>0</v>
      </c>
      <c r="Z142" s="114">
        <v>0</v>
      </c>
      <c r="AA142" s="114">
        <v>0</v>
      </c>
      <c r="AB142" s="114">
        <v>0</v>
      </c>
      <c r="AC142" s="114">
        <v>0</v>
      </c>
      <c r="AD142" s="114">
        <v>0</v>
      </c>
      <c r="AE142" s="114">
        <v>0</v>
      </c>
      <c r="AF142" s="114">
        <v>0</v>
      </c>
      <c r="AG142" s="114">
        <v>0</v>
      </c>
      <c r="AH142" s="114">
        <v>0</v>
      </c>
      <c r="AI142" s="114">
        <v>0</v>
      </c>
      <c r="AJ142" s="114">
        <v>0</v>
      </c>
      <c r="AK142" s="114">
        <v>0</v>
      </c>
      <c r="AL142" s="114">
        <v>0</v>
      </c>
    </row>
    <row r="143" spans="1:38" x14ac:dyDescent="0.2">
      <c r="A143" s="127" t="s">
        <v>40</v>
      </c>
      <c r="B143" s="110" t="s">
        <v>34</v>
      </c>
      <c r="C143" s="110" t="s">
        <v>33</v>
      </c>
      <c r="D143" s="129" t="s">
        <v>503</v>
      </c>
      <c r="E143" s="109">
        <v>678</v>
      </c>
      <c r="F143" s="133" t="s">
        <v>503</v>
      </c>
      <c r="G143" s="132" t="s">
        <v>502</v>
      </c>
      <c r="H143" s="131" t="s">
        <v>501</v>
      </c>
      <c r="I143" s="130" t="s">
        <v>500</v>
      </c>
      <c r="J143" s="120" t="s">
        <v>36</v>
      </c>
      <c r="K143" s="110" t="s">
        <v>3665</v>
      </c>
      <c r="L143" s="110">
        <v>11</v>
      </c>
      <c r="M143" s="110" t="s">
        <v>3656</v>
      </c>
      <c r="N143" s="110">
        <v>202</v>
      </c>
      <c r="O143" s="110" t="s">
        <v>3652</v>
      </c>
      <c r="P143" s="114">
        <v>0</v>
      </c>
      <c r="Q143" s="114">
        <v>0</v>
      </c>
      <c r="R143" s="114">
        <v>0</v>
      </c>
      <c r="S143" s="114">
        <v>0</v>
      </c>
      <c r="T143" s="114">
        <v>0</v>
      </c>
      <c r="U143" s="114">
        <v>0</v>
      </c>
      <c r="V143" s="114">
        <v>0</v>
      </c>
      <c r="W143" s="114">
        <v>0</v>
      </c>
      <c r="X143" s="114">
        <v>0</v>
      </c>
      <c r="Y143" s="114">
        <v>0</v>
      </c>
      <c r="Z143" s="114">
        <v>0</v>
      </c>
      <c r="AA143" s="114">
        <v>0</v>
      </c>
      <c r="AB143" s="114">
        <v>0</v>
      </c>
      <c r="AC143" s="114">
        <v>0</v>
      </c>
      <c r="AD143" s="114">
        <v>0</v>
      </c>
      <c r="AE143" s="114">
        <v>0</v>
      </c>
      <c r="AF143" s="114">
        <v>0</v>
      </c>
      <c r="AG143" s="114">
        <v>0</v>
      </c>
      <c r="AH143" s="114">
        <v>0</v>
      </c>
      <c r="AI143" s="114">
        <v>0</v>
      </c>
      <c r="AJ143" s="114">
        <v>0</v>
      </c>
      <c r="AK143" s="114">
        <v>150.92193669999997</v>
      </c>
      <c r="AL143" s="114">
        <v>220.30863919999999</v>
      </c>
    </row>
    <row r="144" spans="1:38" x14ac:dyDescent="0.2">
      <c r="A144" s="127" t="s">
        <v>40</v>
      </c>
      <c r="B144" s="110" t="s">
        <v>34</v>
      </c>
      <c r="C144" s="110" t="s">
        <v>33</v>
      </c>
      <c r="D144" s="129" t="s">
        <v>499</v>
      </c>
      <c r="E144" s="109">
        <v>181</v>
      </c>
      <c r="F144" s="133" t="s">
        <v>499</v>
      </c>
      <c r="G144" s="132" t="s">
        <v>498</v>
      </c>
      <c r="H144" s="131" t="s">
        <v>497</v>
      </c>
      <c r="I144" s="130" t="s">
        <v>496</v>
      </c>
      <c r="J144" s="120" t="s">
        <v>31</v>
      </c>
      <c r="K144" s="110" t="s">
        <v>36</v>
      </c>
      <c r="L144" s="110" t="s">
        <v>36</v>
      </c>
      <c r="M144" s="110" t="s">
        <v>3649</v>
      </c>
      <c r="N144" s="110">
        <v>39</v>
      </c>
      <c r="O144" s="110" t="s">
        <v>3650</v>
      </c>
      <c r="P144" s="114">
        <v>0</v>
      </c>
      <c r="Q144" s="114">
        <v>0</v>
      </c>
      <c r="R144" s="114">
        <v>0</v>
      </c>
      <c r="S144" s="114">
        <v>0</v>
      </c>
      <c r="T144" s="114">
        <v>0</v>
      </c>
      <c r="U144" s="114">
        <v>0</v>
      </c>
      <c r="V144" s="114">
        <v>0</v>
      </c>
      <c r="W144" s="114">
        <v>0</v>
      </c>
      <c r="X144" s="114">
        <v>0</v>
      </c>
      <c r="Y144" s="114">
        <v>530.57298000000003</v>
      </c>
      <c r="Z144" s="114">
        <v>467.21168339999997</v>
      </c>
      <c r="AA144" s="114">
        <v>414.0839704</v>
      </c>
      <c r="AB144" s="114">
        <v>354.02589399999999</v>
      </c>
      <c r="AC144" s="114">
        <v>674.60140189999993</v>
      </c>
      <c r="AD144" s="114">
        <v>0</v>
      </c>
      <c r="AE144" s="114">
        <v>0</v>
      </c>
      <c r="AF144" s="114">
        <v>0</v>
      </c>
      <c r="AG144" s="114">
        <v>0</v>
      </c>
      <c r="AH144" s="114">
        <v>85.302499999999995</v>
      </c>
      <c r="AI144" s="114">
        <v>115.8105698</v>
      </c>
      <c r="AJ144" s="114">
        <v>106.8204894</v>
      </c>
      <c r="AK144" s="114">
        <v>78.730423799999997</v>
      </c>
      <c r="AL144" s="114">
        <v>59.964750380000005</v>
      </c>
    </row>
    <row r="145" spans="1:38" x14ac:dyDescent="0.2">
      <c r="A145" s="127" t="s">
        <v>40</v>
      </c>
      <c r="B145" s="110" t="s">
        <v>34</v>
      </c>
      <c r="C145" s="110" t="s">
        <v>33</v>
      </c>
      <c r="D145" s="129" t="s">
        <v>495</v>
      </c>
      <c r="E145" s="109">
        <v>867</v>
      </c>
      <c r="F145" s="133" t="s">
        <v>494</v>
      </c>
      <c r="G145" s="132" t="s">
        <v>493</v>
      </c>
      <c r="H145" s="131" t="s">
        <v>492</v>
      </c>
      <c r="I145" s="130" t="s">
        <v>491</v>
      </c>
      <c r="J145" s="120" t="s">
        <v>36</v>
      </c>
      <c r="K145" s="110" t="s">
        <v>36</v>
      </c>
      <c r="L145" s="110" t="s">
        <v>36</v>
      </c>
      <c r="M145" s="110" t="s">
        <v>2238</v>
      </c>
      <c r="N145" s="110">
        <v>57</v>
      </c>
      <c r="O145" s="110" t="s">
        <v>3654</v>
      </c>
      <c r="P145" s="114">
        <v>0</v>
      </c>
      <c r="Q145" s="114">
        <v>0</v>
      </c>
      <c r="R145" s="114">
        <v>0</v>
      </c>
      <c r="S145" s="114">
        <v>0</v>
      </c>
      <c r="T145" s="114">
        <v>0</v>
      </c>
      <c r="U145" s="114">
        <v>0</v>
      </c>
      <c r="V145" s="114">
        <v>0</v>
      </c>
      <c r="W145" s="114">
        <v>0</v>
      </c>
      <c r="X145" s="114">
        <v>0</v>
      </c>
      <c r="Y145" s="114">
        <v>0</v>
      </c>
      <c r="Z145" s="114">
        <v>0</v>
      </c>
      <c r="AA145" s="114">
        <v>0</v>
      </c>
      <c r="AB145" s="114">
        <v>0</v>
      </c>
      <c r="AC145" s="114">
        <v>0</v>
      </c>
      <c r="AD145" s="114">
        <v>0</v>
      </c>
      <c r="AE145" s="114">
        <v>0</v>
      </c>
      <c r="AF145" s="114">
        <v>0</v>
      </c>
      <c r="AG145" s="114">
        <v>0</v>
      </c>
      <c r="AH145" s="114">
        <v>0</v>
      </c>
      <c r="AI145" s="114">
        <v>0</v>
      </c>
      <c r="AJ145" s="114">
        <v>0</v>
      </c>
      <c r="AK145" s="114">
        <v>0</v>
      </c>
      <c r="AL145" s="114">
        <v>0</v>
      </c>
    </row>
    <row r="146" spans="1:38" x14ac:dyDescent="0.2">
      <c r="A146" s="127" t="s">
        <v>40</v>
      </c>
      <c r="B146" s="110" t="s">
        <v>34</v>
      </c>
      <c r="C146" s="110" t="s">
        <v>33</v>
      </c>
      <c r="D146" s="129" t="s">
        <v>490</v>
      </c>
      <c r="E146" s="109">
        <v>349</v>
      </c>
      <c r="F146" s="133" t="s">
        <v>490</v>
      </c>
      <c r="G146" s="132" t="s">
        <v>489</v>
      </c>
      <c r="H146" s="131" t="s">
        <v>488</v>
      </c>
      <c r="I146" s="130" t="s">
        <v>487</v>
      </c>
      <c r="J146" s="120" t="s">
        <v>36</v>
      </c>
      <c r="K146" s="110" t="s">
        <v>3657</v>
      </c>
      <c r="L146" s="110">
        <v>29</v>
      </c>
      <c r="M146" s="110" t="s">
        <v>3658</v>
      </c>
      <c r="N146" s="110">
        <v>419</v>
      </c>
      <c r="O146" s="110" t="s">
        <v>3659</v>
      </c>
      <c r="P146" s="114">
        <v>0</v>
      </c>
      <c r="Q146" s="114">
        <v>0</v>
      </c>
      <c r="R146" s="114">
        <v>0</v>
      </c>
      <c r="S146" s="114">
        <v>0</v>
      </c>
      <c r="T146" s="114">
        <v>0</v>
      </c>
      <c r="U146" s="114">
        <v>0</v>
      </c>
      <c r="V146" s="114">
        <v>0</v>
      </c>
      <c r="W146" s="114">
        <v>0</v>
      </c>
      <c r="X146" s="114">
        <v>0</v>
      </c>
      <c r="Y146" s="114">
        <v>0</v>
      </c>
      <c r="Z146" s="114">
        <v>0</v>
      </c>
      <c r="AA146" s="114">
        <v>0</v>
      </c>
      <c r="AB146" s="114">
        <v>0</v>
      </c>
      <c r="AC146" s="114">
        <v>0</v>
      </c>
      <c r="AD146" s="114">
        <v>0</v>
      </c>
      <c r="AE146" s="114">
        <v>0</v>
      </c>
      <c r="AF146" s="114">
        <v>0</v>
      </c>
      <c r="AG146" s="114">
        <v>0</v>
      </c>
      <c r="AH146" s="114">
        <v>0</v>
      </c>
      <c r="AI146" s="114">
        <v>0</v>
      </c>
      <c r="AJ146" s="114">
        <v>0</v>
      </c>
      <c r="AK146" s="114">
        <v>0</v>
      </c>
      <c r="AL146" s="114">
        <v>0</v>
      </c>
    </row>
    <row r="147" spans="1:38" x14ac:dyDescent="0.2">
      <c r="A147" s="127" t="s">
        <v>40</v>
      </c>
      <c r="B147" s="110" t="s">
        <v>34</v>
      </c>
      <c r="C147" s="110" t="s">
        <v>33</v>
      </c>
      <c r="D147" s="129" t="s">
        <v>486</v>
      </c>
      <c r="E147" s="109">
        <v>682</v>
      </c>
      <c r="F147" s="133" t="s">
        <v>485</v>
      </c>
      <c r="G147" s="132" t="s">
        <v>484</v>
      </c>
      <c r="H147" s="131" t="s">
        <v>483</v>
      </c>
      <c r="I147" s="130" t="s">
        <v>482</v>
      </c>
      <c r="J147" s="120" t="s">
        <v>36</v>
      </c>
      <c r="K147" s="110" t="s">
        <v>3665</v>
      </c>
      <c r="L147" s="110">
        <v>11</v>
      </c>
      <c r="M147" s="110" t="s">
        <v>3656</v>
      </c>
      <c r="N147" s="110">
        <v>202</v>
      </c>
      <c r="O147" s="110" t="s">
        <v>3652</v>
      </c>
      <c r="P147" s="114">
        <v>0</v>
      </c>
      <c r="Q147" s="114">
        <v>0</v>
      </c>
      <c r="R147" s="114">
        <v>0</v>
      </c>
      <c r="S147" s="114">
        <v>0</v>
      </c>
      <c r="T147" s="114">
        <v>0</v>
      </c>
      <c r="U147" s="114">
        <v>0</v>
      </c>
      <c r="V147" s="114">
        <v>0</v>
      </c>
      <c r="W147" s="114">
        <v>0</v>
      </c>
      <c r="X147" s="114">
        <v>0</v>
      </c>
      <c r="Y147" s="114">
        <v>0</v>
      </c>
      <c r="Z147" s="114">
        <v>0</v>
      </c>
      <c r="AA147" s="114">
        <v>0</v>
      </c>
      <c r="AB147" s="114">
        <v>0</v>
      </c>
      <c r="AC147" s="114">
        <v>0</v>
      </c>
      <c r="AD147" s="114">
        <v>0</v>
      </c>
      <c r="AE147" s="114">
        <v>0</v>
      </c>
      <c r="AF147" s="114">
        <v>0</v>
      </c>
      <c r="AG147" s="114">
        <v>0</v>
      </c>
      <c r="AH147" s="114">
        <v>0</v>
      </c>
      <c r="AI147" s="114">
        <v>0</v>
      </c>
      <c r="AJ147" s="114">
        <v>0</v>
      </c>
      <c r="AK147" s="114">
        <v>0</v>
      </c>
      <c r="AL147" s="114">
        <v>0</v>
      </c>
    </row>
    <row r="148" spans="1:38" x14ac:dyDescent="0.2">
      <c r="A148" s="127" t="s">
        <v>40</v>
      </c>
      <c r="B148" s="110" t="s">
        <v>34</v>
      </c>
      <c r="C148" s="110" t="s">
        <v>33</v>
      </c>
      <c r="D148" s="129" t="s">
        <v>481</v>
      </c>
      <c r="E148" s="109">
        <v>684</v>
      </c>
      <c r="F148" s="133" t="s">
        <v>481</v>
      </c>
      <c r="G148" s="132" t="s">
        <v>480</v>
      </c>
      <c r="H148" s="131" t="s">
        <v>479</v>
      </c>
      <c r="I148" s="130" t="s">
        <v>478</v>
      </c>
      <c r="J148" s="120" t="s">
        <v>36</v>
      </c>
      <c r="K148" s="110" t="s">
        <v>3668</v>
      </c>
      <c r="L148" s="110">
        <v>14</v>
      </c>
      <c r="M148" s="110" t="s">
        <v>3656</v>
      </c>
      <c r="N148" s="110">
        <v>202</v>
      </c>
      <c r="O148" s="110" t="s">
        <v>3652</v>
      </c>
      <c r="P148" s="114">
        <v>0</v>
      </c>
      <c r="Q148" s="114">
        <v>0</v>
      </c>
      <c r="R148" s="114">
        <v>0</v>
      </c>
      <c r="S148" s="114">
        <v>0</v>
      </c>
      <c r="T148" s="114">
        <v>0</v>
      </c>
      <c r="U148" s="114">
        <v>0</v>
      </c>
      <c r="V148" s="114">
        <v>0</v>
      </c>
      <c r="W148" s="114">
        <v>0</v>
      </c>
      <c r="X148" s="114">
        <v>0</v>
      </c>
      <c r="Y148" s="114">
        <v>77.099999999999994</v>
      </c>
      <c r="Z148" s="114">
        <v>92.9</v>
      </c>
      <c r="AA148" s="114">
        <v>583</v>
      </c>
      <c r="AB148" s="114">
        <v>1996.11</v>
      </c>
      <c r="AC148" s="114">
        <v>3014.92</v>
      </c>
      <c r="AD148" s="114">
        <v>3325.4659120000001</v>
      </c>
      <c r="AE148" s="114">
        <v>4491.9594930000003</v>
      </c>
      <c r="AF148" s="114">
        <v>5061.0741600000001</v>
      </c>
      <c r="AG148" s="114">
        <v>7468.2755619999998</v>
      </c>
      <c r="AH148" s="114">
        <v>9339.5070950000008</v>
      </c>
      <c r="AI148" s="114">
        <v>5832.9354810000004</v>
      </c>
      <c r="AJ148" s="114">
        <v>11409.748600999999</v>
      </c>
      <c r="AK148" s="114">
        <v>12200.882508999999</v>
      </c>
      <c r="AL148" s="114">
        <v>13209.004795000001</v>
      </c>
    </row>
    <row r="149" spans="1:38" x14ac:dyDescent="0.2">
      <c r="A149" s="127" t="s">
        <v>40</v>
      </c>
      <c r="B149" s="110" t="s">
        <v>34</v>
      </c>
      <c r="C149" s="110" t="s">
        <v>33</v>
      </c>
      <c r="D149" s="129" t="s">
        <v>477</v>
      </c>
      <c r="E149" s="109">
        <v>920</v>
      </c>
      <c r="F149" s="133" t="s">
        <v>477</v>
      </c>
      <c r="G149" s="132" t="s">
        <v>476</v>
      </c>
      <c r="H149" s="131" t="s">
        <v>475</v>
      </c>
      <c r="I149" s="130" t="s">
        <v>474</v>
      </c>
      <c r="J149" s="120" t="s">
        <v>36</v>
      </c>
      <c r="K149" s="110" t="s">
        <v>3668</v>
      </c>
      <c r="L149" s="110">
        <v>14</v>
      </c>
      <c r="M149" s="110" t="s">
        <v>3656</v>
      </c>
      <c r="N149" s="110">
        <v>202</v>
      </c>
      <c r="O149" s="110" t="s">
        <v>3652</v>
      </c>
      <c r="P149" s="114">
        <v>0</v>
      </c>
      <c r="Q149" s="114">
        <v>0</v>
      </c>
      <c r="R149" s="114">
        <v>0</v>
      </c>
      <c r="S149" s="114">
        <v>0</v>
      </c>
      <c r="T149" s="114">
        <v>0</v>
      </c>
      <c r="U149" s="114">
        <v>0</v>
      </c>
      <c r="V149" s="114">
        <v>0</v>
      </c>
      <c r="W149" s="114">
        <v>0</v>
      </c>
      <c r="X149" s="114">
        <v>0</v>
      </c>
      <c r="Y149" s="114">
        <v>0</v>
      </c>
      <c r="Z149" s="114">
        <v>0</v>
      </c>
      <c r="AA149" s="114">
        <v>0</v>
      </c>
      <c r="AB149" s="114">
        <v>0</v>
      </c>
      <c r="AC149" s="114">
        <v>0</v>
      </c>
      <c r="AD149" s="114">
        <v>0</v>
      </c>
      <c r="AE149" s="114">
        <v>0</v>
      </c>
      <c r="AF149" s="114">
        <v>0</v>
      </c>
      <c r="AG149" s="114">
        <v>0</v>
      </c>
      <c r="AH149" s="114">
        <v>0</v>
      </c>
      <c r="AI149" s="114">
        <v>0</v>
      </c>
      <c r="AJ149" s="114">
        <v>0</v>
      </c>
      <c r="AK149" s="114">
        <v>0</v>
      </c>
      <c r="AL149" s="114">
        <v>0</v>
      </c>
    </row>
    <row r="150" spans="1:38" x14ac:dyDescent="0.2">
      <c r="A150" s="127" t="s">
        <v>40</v>
      </c>
      <c r="B150" s="110" t="s">
        <v>34</v>
      </c>
      <c r="C150" s="110" t="s">
        <v>33</v>
      </c>
      <c r="D150" s="129" t="s">
        <v>473</v>
      </c>
      <c r="E150" s="109">
        <v>273</v>
      </c>
      <c r="F150" s="133" t="s">
        <v>473</v>
      </c>
      <c r="G150" s="132" t="s">
        <v>472</v>
      </c>
      <c r="H150" s="131" t="s">
        <v>471</v>
      </c>
      <c r="I150" s="130" t="s">
        <v>470</v>
      </c>
      <c r="J150" s="120" t="s">
        <v>36</v>
      </c>
      <c r="K150" s="110" t="s">
        <v>3664</v>
      </c>
      <c r="L150" s="110">
        <v>13</v>
      </c>
      <c r="M150" s="110" t="s">
        <v>3658</v>
      </c>
      <c r="N150" s="110">
        <v>419</v>
      </c>
      <c r="O150" s="110" t="s">
        <v>3659</v>
      </c>
      <c r="P150" s="114">
        <v>0</v>
      </c>
      <c r="Q150" s="114">
        <v>0</v>
      </c>
      <c r="R150" s="114">
        <v>0</v>
      </c>
      <c r="S150" s="114">
        <v>0</v>
      </c>
      <c r="T150" s="114">
        <v>0</v>
      </c>
      <c r="U150" s="114">
        <v>0</v>
      </c>
      <c r="V150" s="114">
        <v>0</v>
      </c>
      <c r="W150" s="114">
        <v>0</v>
      </c>
      <c r="X150" s="114">
        <v>0</v>
      </c>
      <c r="Y150" s="114">
        <v>25.59</v>
      </c>
      <c r="Z150" s="114">
        <v>41.851999999999997</v>
      </c>
      <c r="AA150" s="114">
        <v>10.183999999999999</v>
      </c>
      <c r="AB150" s="114">
        <v>59.057000000000002</v>
      </c>
      <c r="AC150" s="114">
        <v>64.480999999999995</v>
      </c>
      <c r="AD150" s="114">
        <v>78.364000000000004</v>
      </c>
      <c r="AE150" s="114">
        <v>120.45399999999999</v>
      </c>
      <c r="AF150" s="114">
        <v>129.78899999999999</v>
      </c>
      <c r="AG150" s="114">
        <v>145.93700000000001</v>
      </c>
      <c r="AH150" s="114">
        <v>156.67500000000001</v>
      </c>
      <c r="AI150" s="114">
        <v>183.43</v>
      </c>
      <c r="AJ150" s="114">
        <v>241.57400000000001</v>
      </c>
      <c r="AK150" s="114">
        <v>250.762</v>
      </c>
      <c r="AL150" s="114">
        <v>263.25</v>
      </c>
    </row>
    <row r="151" spans="1:38" x14ac:dyDescent="0.2">
      <c r="A151" s="127" t="s">
        <v>40</v>
      </c>
      <c r="B151" s="110" t="s">
        <v>34</v>
      </c>
      <c r="C151" s="110" t="s">
        <v>33</v>
      </c>
      <c r="D151" s="129" t="s">
        <v>469</v>
      </c>
      <c r="E151" s="109">
        <v>868</v>
      </c>
      <c r="F151" s="133" t="s">
        <v>468</v>
      </c>
      <c r="G151" s="132" t="s">
        <v>467</v>
      </c>
      <c r="H151" s="131" t="s">
        <v>466</v>
      </c>
      <c r="I151" s="130" t="s">
        <v>465</v>
      </c>
      <c r="J151" s="120" t="s">
        <v>36</v>
      </c>
      <c r="K151" s="110" t="s">
        <v>36</v>
      </c>
      <c r="L151" s="110" t="s">
        <v>36</v>
      </c>
      <c r="M151" s="110" t="s">
        <v>2238</v>
      </c>
      <c r="N151" s="110">
        <v>57</v>
      </c>
      <c r="O151" s="110" t="s">
        <v>3654</v>
      </c>
      <c r="P151" s="114">
        <v>0</v>
      </c>
      <c r="Q151" s="114">
        <v>0</v>
      </c>
      <c r="R151" s="114">
        <v>0</v>
      </c>
      <c r="S151" s="114">
        <v>0</v>
      </c>
      <c r="T151" s="114">
        <v>0</v>
      </c>
      <c r="U151" s="114">
        <v>0</v>
      </c>
      <c r="V151" s="114">
        <v>0</v>
      </c>
      <c r="W151" s="114">
        <v>0</v>
      </c>
      <c r="X151" s="114">
        <v>0</v>
      </c>
      <c r="Y151" s="114">
        <v>0</v>
      </c>
      <c r="Z151" s="114">
        <v>0</v>
      </c>
      <c r="AA151" s="114">
        <v>0</v>
      </c>
      <c r="AB151" s="114">
        <v>0</v>
      </c>
      <c r="AC151" s="114">
        <v>0</v>
      </c>
      <c r="AD151" s="114">
        <v>0</v>
      </c>
      <c r="AE151" s="114">
        <v>0</v>
      </c>
      <c r="AF151" s="114">
        <v>0</v>
      </c>
      <c r="AG151" s="114">
        <v>0</v>
      </c>
      <c r="AH151" s="114">
        <v>0</v>
      </c>
      <c r="AI151" s="114">
        <v>0</v>
      </c>
      <c r="AJ151" s="114">
        <v>0</v>
      </c>
      <c r="AK151" s="114">
        <v>0</v>
      </c>
      <c r="AL151" s="114">
        <v>0</v>
      </c>
    </row>
    <row r="152" spans="1:38" x14ac:dyDescent="0.2">
      <c r="A152" s="127" t="s">
        <v>40</v>
      </c>
      <c r="B152" s="110" t="s">
        <v>34</v>
      </c>
      <c r="C152" s="110" t="s">
        <v>33</v>
      </c>
      <c r="D152" s="129" t="s">
        <v>464</v>
      </c>
      <c r="E152" s="109">
        <v>921</v>
      </c>
      <c r="F152" s="133" t="s">
        <v>463</v>
      </c>
      <c r="G152" s="132" t="s">
        <v>462</v>
      </c>
      <c r="H152" s="131" t="s">
        <v>461</v>
      </c>
      <c r="I152" s="130" t="s">
        <v>460</v>
      </c>
      <c r="J152" s="120" t="s">
        <v>36</v>
      </c>
      <c r="K152" s="110" t="s">
        <v>36</v>
      </c>
      <c r="L152" s="110" t="s">
        <v>36</v>
      </c>
      <c r="M152" s="110" t="s">
        <v>3663</v>
      </c>
      <c r="N152" s="110">
        <v>151</v>
      </c>
      <c r="O152" s="110" t="s">
        <v>3650</v>
      </c>
      <c r="P152" s="114">
        <v>0</v>
      </c>
      <c r="Q152" s="114">
        <v>0</v>
      </c>
      <c r="R152" s="114">
        <v>0</v>
      </c>
      <c r="S152" s="114">
        <v>0</v>
      </c>
      <c r="T152" s="114">
        <v>0</v>
      </c>
      <c r="U152" s="114">
        <v>0</v>
      </c>
      <c r="V152" s="114">
        <v>0</v>
      </c>
      <c r="W152" s="114">
        <v>0</v>
      </c>
      <c r="X152" s="114">
        <v>0</v>
      </c>
      <c r="Y152" s="114">
        <v>14.52152577</v>
      </c>
      <c r="Z152" s="114">
        <v>11.069623589999999</v>
      </c>
      <c r="AA152" s="114">
        <v>12.77800068</v>
      </c>
      <c r="AB152" s="114">
        <v>13.116418939999999</v>
      </c>
      <c r="AC152" s="114">
        <v>13.05550057</v>
      </c>
      <c r="AD152" s="114">
        <v>9.0032247780000016</v>
      </c>
      <c r="AE152" s="114">
        <v>9.4334406459999993</v>
      </c>
      <c r="AF152" s="114">
        <v>10.897244259999999</v>
      </c>
      <c r="AG152" s="114">
        <v>13.424162119999998</v>
      </c>
      <c r="AH152" s="114">
        <v>15.108362509999999</v>
      </c>
      <c r="AI152" s="114">
        <v>2.8009485729999999</v>
      </c>
      <c r="AJ152" s="114">
        <v>4.6927338490000006</v>
      </c>
      <c r="AK152" s="114">
        <v>8.0281601350000003</v>
      </c>
      <c r="AL152" s="114">
        <v>11.00634535</v>
      </c>
    </row>
    <row r="153" spans="1:38" x14ac:dyDescent="0.2">
      <c r="A153" s="127" t="s">
        <v>40</v>
      </c>
      <c r="B153" s="110" t="s">
        <v>34</v>
      </c>
      <c r="C153" s="110" t="s">
        <v>33</v>
      </c>
      <c r="D153" s="129" t="s">
        <v>459</v>
      </c>
      <c r="E153" s="109">
        <v>183</v>
      </c>
      <c r="F153" s="133" t="s">
        <v>459</v>
      </c>
      <c r="G153" s="132" t="s">
        <v>458</v>
      </c>
      <c r="H153" s="131" t="s">
        <v>457</v>
      </c>
      <c r="I153" s="130" t="s">
        <v>456</v>
      </c>
      <c r="J153" s="120" t="s">
        <v>36</v>
      </c>
      <c r="K153" s="110" t="s">
        <v>36</v>
      </c>
      <c r="L153" s="110" t="s">
        <v>36</v>
      </c>
      <c r="M153" s="110" t="s">
        <v>3662</v>
      </c>
      <c r="N153" s="110">
        <v>155</v>
      </c>
      <c r="O153" s="110" t="s">
        <v>3650</v>
      </c>
      <c r="P153" s="114">
        <v>0</v>
      </c>
      <c r="Q153" s="114">
        <v>0</v>
      </c>
      <c r="R153" s="114">
        <v>0</v>
      </c>
      <c r="S153" s="114">
        <v>0</v>
      </c>
      <c r="T153" s="114">
        <v>0</v>
      </c>
      <c r="U153" s="114">
        <v>0</v>
      </c>
      <c r="V153" s="114">
        <v>0</v>
      </c>
      <c r="W153" s="114">
        <v>0</v>
      </c>
      <c r="X153" s="114">
        <v>0</v>
      </c>
      <c r="Y153" s="114">
        <v>0</v>
      </c>
      <c r="Z153" s="114">
        <v>0</v>
      </c>
      <c r="AA153" s="114">
        <v>0</v>
      </c>
      <c r="AB153" s="114">
        <v>0</v>
      </c>
      <c r="AC153" s="114">
        <v>0</v>
      </c>
      <c r="AD153" s="114">
        <v>0</v>
      </c>
      <c r="AE153" s="114">
        <v>0</v>
      </c>
      <c r="AF153" s="114">
        <v>0</v>
      </c>
      <c r="AG153" s="114">
        <v>0</v>
      </c>
      <c r="AH153" s="114">
        <v>0</v>
      </c>
      <c r="AI153" s="114">
        <v>0</v>
      </c>
      <c r="AJ153" s="114">
        <v>0</v>
      </c>
      <c r="AK153" s="114">
        <v>0</v>
      </c>
      <c r="AL153" s="114">
        <v>0</v>
      </c>
    </row>
    <row r="154" spans="1:38" x14ac:dyDescent="0.2">
      <c r="A154" s="127" t="s">
        <v>40</v>
      </c>
      <c r="B154" s="110" t="s">
        <v>34</v>
      </c>
      <c r="C154" s="110" t="s">
        <v>33</v>
      </c>
      <c r="D154" s="129" t="s">
        <v>455</v>
      </c>
      <c r="E154" s="109">
        <v>948</v>
      </c>
      <c r="F154" s="133" t="s">
        <v>455</v>
      </c>
      <c r="G154" s="132" t="s">
        <v>454</v>
      </c>
      <c r="H154" s="131" t="s">
        <v>453</v>
      </c>
      <c r="I154" s="130" t="s">
        <v>452</v>
      </c>
      <c r="J154" s="120" t="s">
        <v>36</v>
      </c>
      <c r="K154" s="110" t="s">
        <v>36</v>
      </c>
      <c r="L154" s="110" t="s">
        <v>36</v>
      </c>
      <c r="M154" s="110" t="s">
        <v>3670</v>
      </c>
      <c r="N154" s="110">
        <v>30</v>
      </c>
      <c r="O154" s="110" t="s">
        <v>3647</v>
      </c>
      <c r="P154" s="114">
        <v>0</v>
      </c>
      <c r="Q154" s="114">
        <v>0</v>
      </c>
      <c r="R154" s="114">
        <v>0</v>
      </c>
      <c r="S154" s="114">
        <v>0</v>
      </c>
      <c r="T154" s="114">
        <v>0</v>
      </c>
      <c r="U154" s="114">
        <v>0</v>
      </c>
      <c r="V154" s="114">
        <v>0</v>
      </c>
      <c r="W154" s="114">
        <v>0</v>
      </c>
      <c r="X154" s="114">
        <v>0</v>
      </c>
      <c r="Y154" s="114">
        <v>0</v>
      </c>
      <c r="Z154" s="114">
        <v>0</v>
      </c>
      <c r="AA154" s="114">
        <v>18.560668079999999</v>
      </c>
      <c r="AB154" s="114">
        <v>29.59289201</v>
      </c>
      <c r="AC154" s="114">
        <v>27.243894739999998</v>
      </c>
      <c r="AD154" s="114">
        <v>29.928569299999999</v>
      </c>
      <c r="AE154" s="114">
        <v>30.343537219999998</v>
      </c>
      <c r="AF154" s="114">
        <v>30.6165235</v>
      </c>
      <c r="AG154" s="114">
        <v>32.335139699999999</v>
      </c>
      <c r="AH154" s="114">
        <v>32.985146700000001</v>
      </c>
      <c r="AI154" s="114">
        <v>33.306116699999997</v>
      </c>
      <c r="AJ154" s="114">
        <v>33.531928030000003</v>
      </c>
      <c r="AK154" s="198">
        <v>33.531928030000003</v>
      </c>
      <c r="AL154" s="198">
        <v>33.531928030000003</v>
      </c>
    </row>
    <row r="155" spans="1:38" x14ac:dyDescent="0.2">
      <c r="A155" s="127" t="s">
        <v>40</v>
      </c>
      <c r="B155" s="110" t="s">
        <v>34</v>
      </c>
      <c r="C155" s="110" t="s">
        <v>33</v>
      </c>
      <c r="D155" s="129" t="s">
        <v>451</v>
      </c>
      <c r="E155" s="109">
        <v>943</v>
      </c>
      <c r="F155" s="133" t="s">
        <v>451</v>
      </c>
      <c r="G155" s="132" t="s">
        <v>450</v>
      </c>
      <c r="H155" s="131" t="s">
        <v>449</v>
      </c>
      <c r="I155" s="130" t="s">
        <v>448</v>
      </c>
      <c r="J155" s="120" t="s">
        <v>36</v>
      </c>
      <c r="K155" s="110" t="s">
        <v>36</v>
      </c>
      <c r="L155" s="110" t="s">
        <v>36</v>
      </c>
      <c r="M155" s="110" t="s">
        <v>3649</v>
      </c>
      <c r="N155" s="110">
        <v>39</v>
      </c>
      <c r="O155" s="110" t="s">
        <v>3650</v>
      </c>
      <c r="P155" s="114">
        <v>0</v>
      </c>
      <c r="Q155" s="114">
        <v>0</v>
      </c>
      <c r="R155" s="114">
        <v>0</v>
      </c>
      <c r="S155" s="114">
        <v>0</v>
      </c>
      <c r="T155" s="114">
        <v>0</v>
      </c>
      <c r="U155" s="114">
        <v>0</v>
      </c>
      <c r="V155" s="114">
        <v>0</v>
      </c>
      <c r="W155" s="114">
        <v>0</v>
      </c>
      <c r="X155" s="114">
        <v>0</v>
      </c>
      <c r="Y155" s="114">
        <v>0</v>
      </c>
      <c r="Z155" s="114">
        <v>13.633802859999999</v>
      </c>
      <c r="AA155" s="114">
        <v>24.107557940000003</v>
      </c>
      <c r="AB155" s="114">
        <v>33.947232509999999</v>
      </c>
      <c r="AC155" s="114">
        <v>44.047026409999994</v>
      </c>
      <c r="AD155" s="114">
        <v>48.480596249999998</v>
      </c>
      <c r="AE155" s="114">
        <v>301.63996610000004</v>
      </c>
      <c r="AF155" s="114">
        <v>335.22281830000003</v>
      </c>
      <c r="AG155" s="114">
        <v>432.14795380000004</v>
      </c>
      <c r="AH155" s="114">
        <v>271.14032880000002</v>
      </c>
      <c r="AI155" s="114">
        <v>286.42075299999999</v>
      </c>
      <c r="AJ155" s="114">
        <v>309.74429560000004</v>
      </c>
      <c r="AK155" s="114">
        <v>298.7722321</v>
      </c>
      <c r="AL155" s="114">
        <v>297.63144030000001</v>
      </c>
    </row>
    <row r="156" spans="1:38" x14ac:dyDescent="0.2">
      <c r="A156" s="127" t="s">
        <v>40</v>
      </c>
      <c r="B156" s="110" t="s">
        <v>34</v>
      </c>
      <c r="C156" s="110" t="s">
        <v>33</v>
      </c>
      <c r="D156" s="129" t="s">
        <v>447</v>
      </c>
      <c r="E156" s="109">
        <v>351</v>
      </c>
      <c r="F156" s="133" t="s">
        <v>447</v>
      </c>
      <c r="G156" s="132" t="s">
        <v>446</v>
      </c>
      <c r="H156" s="131" t="s">
        <v>445</v>
      </c>
      <c r="I156" s="130" t="s">
        <v>444</v>
      </c>
      <c r="J156" s="120" t="s">
        <v>36</v>
      </c>
      <c r="K156" s="110" t="s">
        <v>3657</v>
      </c>
      <c r="L156" s="110">
        <v>29</v>
      </c>
      <c r="M156" s="110" t="s">
        <v>3658</v>
      </c>
      <c r="N156" s="110">
        <v>419</v>
      </c>
      <c r="O156" s="110" t="s">
        <v>3659</v>
      </c>
      <c r="P156" s="114">
        <v>0</v>
      </c>
      <c r="Q156" s="114">
        <v>0</v>
      </c>
      <c r="R156" s="114">
        <v>0</v>
      </c>
      <c r="S156" s="114">
        <v>0</v>
      </c>
      <c r="T156" s="114">
        <v>0</v>
      </c>
      <c r="U156" s="114">
        <v>0</v>
      </c>
      <c r="V156" s="114">
        <v>0</v>
      </c>
      <c r="W156" s="114">
        <v>0</v>
      </c>
      <c r="X156" s="114">
        <v>0</v>
      </c>
      <c r="Y156" s="114">
        <v>0</v>
      </c>
      <c r="Z156" s="114">
        <v>0</v>
      </c>
      <c r="AA156" s="114">
        <v>0</v>
      </c>
      <c r="AB156" s="114">
        <v>0</v>
      </c>
      <c r="AC156" s="114">
        <v>0</v>
      </c>
      <c r="AD156" s="114">
        <v>0</v>
      </c>
      <c r="AE156" s="114">
        <v>0</v>
      </c>
      <c r="AF156" s="114">
        <v>0</v>
      </c>
      <c r="AG156" s="114">
        <v>0</v>
      </c>
      <c r="AH156" s="114">
        <v>0</v>
      </c>
      <c r="AI156" s="114">
        <v>0</v>
      </c>
      <c r="AJ156" s="114">
        <v>0</v>
      </c>
      <c r="AK156" s="114">
        <v>0</v>
      </c>
      <c r="AL156" s="114">
        <v>0</v>
      </c>
    </row>
    <row r="157" spans="1:38" x14ac:dyDescent="0.2">
      <c r="A157" s="127" t="s">
        <v>40</v>
      </c>
      <c r="B157" s="110" t="s">
        <v>34</v>
      </c>
      <c r="C157" s="110" t="s">
        <v>33</v>
      </c>
      <c r="D157" s="129" t="s">
        <v>443</v>
      </c>
      <c r="E157" s="109">
        <v>686</v>
      </c>
      <c r="F157" s="133" t="s">
        <v>443</v>
      </c>
      <c r="G157" s="132" t="s">
        <v>442</v>
      </c>
      <c r="H157" s="131" t="s">
        <v>441</v>
      </c>
      <c r="I157" s="130" t="s">
        <v>440</v>
      </c>
      <c r="J157" s="120" t="s">
        <v>36</v>
      </c>
      <c r="K157" s="110" t="s">
        <v>36</v>
      </c>
      <c r="L157" s="110" t="s">
        <v>36</v>
      </c>
      <c r="M157" s="110" t="s">
        <v>3651</v>
      </c>
      <c r="N157" s="110">
        <v>15</v>
      </c>
      <c r="O157" s="110" t="s">
        <v>3652</v>
      </c>
      <c r="P157" s="114">
        <v>0</v>
      </c>
      <c r="Q157" s="114">
        <v>360.45087204434691</v>
      </c>
      <c r="R157" s="114">
        <v>517.00885731604239</v>
      </c>
      <c r="S157" s="114">
        <v>215.97290108441132</v>
      </c>
      <c r="T157" s="114">
        <v>355.50833605753513</v>
      </c>
      <c r="U157" s="114">
        <v>421.15296818466555</v>
      </c>
      <c r="V157" s="114">
        <v>400.36823341468011</v>
      </c>
      <c r="W157" s="114">
        <v>0</v>
      </c>
      <c r="X157" s="114">
        <v>4105.0955679942545</v>
      </c>
      <c r="Y157" s="114">
        <v>555.95984779999992</v>
      </c>
      <c r="Z157" s="114">
        <v>143.31869469999998</v>
      </c>
      <c r="AA157" s="114">
        <v>423.14508230000001</v>
      </c>
      <c r="AB157" s="114">
        <v>385.66431489999997</v>
      </c>
      <c r="AC157" s="114">
        <v>1627.9046940000001</v>
      </c>
      <c r="AD157" s="114">
        <v>7273.2861130000001</v>
      </c>
      <c r="AE157" s="114">
        <v>7561.9592759999996</v>
      </c>
      <c r="AF157" s="114">
        <v>9733.9475989999992</v>
      </c>
      <c r="AG157" s="114">
        <v>10643.975034999999</v>
      </c>
      <c r="AH157" s="114">
        <v>10523.516804999999</v>
      </c>
      <c r="AI157" s="114">
        <v>11169.098945</v>
      </c>
      <c r="AJ157" s="114">
        <v>11445.074567</v>
      </c>
      <c r="AK157" s="114">
        <v>11464.732124</v>
      </c>
      <c r="AL157" s="114">
        <v>8263.1891269999996</v>
      </c>
    </row>
    <row r="158" spans="1:38" x14ac:dyDescent="0.2">
      <c r="A158" s="127" t="s">
        <v>40</v>
      </c>
      <c r="B158" s="110" t="s">
        <v>34</v>
      </c>
      <c r="C158" s="110" t="s">
        <v>33</v>
      </c>
      <c r="D158" s="129" t="s">
        <v>439</v>
      </c>
      <c r="E158" s="109">
        <v>688</v>
      </c>
      <c r="F158" s="133" t="s">
        <v>438</v>
      </c>
      <c r="G158" s="132" t="s">
        <v>437</v>
      </c>
      <c r="H158" s="131" t="s">
        <v>436</v>
      </c>
      <c r="I158" s="130" t="s">
        <v>435</v>
      </c>
      <c r="J158" s="120" t="s">
        <v>36</v>
      </c>
      <c r="K158" s="110" t="s">
        <v>3668</v>
      </c>
      <c r="L158" s="110">
        <v>14</v>
      </c>
      <c r="M158" s="110" t="s">
        <v>3656</v>
      </c>
      <c r="N158" s="110">
        <v>202</v>
      </c>
      <c r="O158" s="110" t="s">
        <v>3652</v>
      </c>
      <c r="P158" s="114">
        <v>0</v>
      </c>
      <c r="Q158" s="114">
        <v>0</v>
      </c>
      <c r="R158" s="114">
        <v>0</v>
      </c>
      <c r="S158" s="114">
        <v>0</v>
      </c>
      <c r="T158" s="114">
        <v>0</v>
      </c>
      <c r="U158" s="114">
        <v>0</v>
      </c>
      <c r="V158" s="114">
        <v>0</v>
      </c>
      <c r="W158" s="114">
        <v>0</v>
      </c>
      <c r="X158" s="114">
        <v>0</v>
      </c>
      <c r="Y158" s="114">
        <v>-44.859917549999999</v>
      </c>
      <c r="Z158" s="114">
        <v>-455.18914060000003</v>
      </c>
      <c r="AA158" s="114">
        <v>1087.148555</v>
      </c>
      <c r="AB158" s="114">
        <v>2360.7246989999999</v>
      </c>
      <c r="AC158" s="114">
        <v>4418.2284019999997</v>
      </c>
      <c r="AD158" s="114">
        <v>5910.6931889999996</v>
      </c>
      <c r="AE158" s="114">
        <v>7708.0181030000003</v>
      </c>
      <c r="AF158" s="114">
        <v>7392.792743</v>
      </c>
      <c r="AG158" s="114">
        <v>7374.5778</v>
      </c>
      <c r="AH158" s="114">
        <v>8115.0206600000001</v>
      </c>
      <c r="AI158" s="114">
        <v>4709.6665599999997</v>
      </c>
      <c r="AJ158" s="114">
        <v>7586.60563</v>
      </c>
      <c r="AK158" s="114">
        <v>10822.034777999999</v>
      </c>
      <c r="AL158" s="114">
        <v>11627.918976000001</v>
      </c>
    </row>
    <row r="159" spans="1:38" x14ac:dyDescent="0.2">
      <c r="A159" s="127" t="s">
        <v>40</v>
      </c>
      <c r="B159" s="110" t="s">
        <v>34</v>
      </c>
      <c r="C159" s="110" t="s">
        <v>33</v>
      </c>
      <c r="D159" s="129" t="s">
        <v>434</v>
      </c>
      <c r="E159" s="109">
        <v>518</v>
      </c>
      <c r="F159" s="133" t="s">
        <v>434</v>
      </c>
      <c r="G159" s="132" t="s">
        <v>433</v>
      </c>
      <c r="H159" s="131" t="s">
        <v>432</v>
      </c>
      <c r="I159" s="130" t="s">
        <v>431</v>
      </c>
      <c r="J159" s="120" t="s">
        <v>36</v>
      </c>
      <c r="K159" s="110" t="s">
        <v>36</v>
      </c>
      <c r="L159" s="110" t="s">
        <v>36</v>
      </c>
      <c r="M159" s="110" t="s">
        <v>3669</v>
      </c>
      <c r="N159" s="110">
        <v>35</v>
      </c>
      <c r="O159" s="110" t="s">
        <v>3647</v>
      </c>
      <c r="P159" s="114">
        <v>0</v>
      </c>
      <c r="Q159" s="114">
        <v>0</v>
      </c>
      <c r="R159" s="114">
        <v>0</v>
      </c>
      <c r="S159" s="114">
        <v>0</v>
      </c>
      <c r="T159" s="114">
        <v>0</v>
      </c>
      <c r="U159" s="114">
        <v>0</v>
      </c>
      <c r="V159" s="114">
        <v>0</v>
      </c>
      <c r="W159" s="114">
        <v>0</v>
      </c>
      <c r="X159" s="114">
        <v>0</v>
      </c>
      <c r="Y159" s="114">
        <v>0</v>
      </c>
      <c r="Z159" s="114">
        <v>0</v>
      </c>
      <c r="AA159" s="114">
        <v>0</v>
      </c>
      <c r="AB159" s="114">
        <v>0</v>
      </c>
      <c r="AC159" s="114">
        <v>0</v>
      </c>
      <c r="AD159" s="114">
        <v>0</v>
      </c>
      <c r="AE159" s="114">
        <v>0</v>
      </c>
      <c r="AF159" s="114">
        <v>3.5</v>
      </c>
      <c r="AG159" s="114">
        <v>3.5</v>
      </c>
      <c r="AH159" s="114">
        <v>3.9</v>
      </c>
      <c r="AI159" s="114">
        <v>4.7</v>
      </c>
      <c r="AJ159" s="114">
        <v>0</v>
      </c>
      <c r="AK159" s="114">
        <v>0</v>
      </c>
      <c r="AL159" s="114">
        <v>0</v>
      </c>
    </row>
    <row r="160" spans="1:38" x14ac:dyDescent="0.2">
      <c r="A160" s="127" t="s">
        <v>40</v>
      </c>
      <c r="B160" s="110" t="s">
        <v>34</v>
      </c>
      <c r="C160" s="110" t="s">
        <v>33</v>
      </c>
      <c r="D160" s="129" t="s">
        <v>430</v>
      </c>
      <c r="E160" s="109">
        <v>728</v>
      </c>
      <c r="F160" s="133" t="s">
        <v>430</v>
      </c>
      <c r="G160" s="132" t="s">
        <v>429</v>
      </c>
      <c r="H160" s="131" t="s">
        <v>428</v>
      </c>
      <c r="I160" s="130" t="s">
        <v>427</v>
      </c>
      <c r="J160" s="120" t="s">
        <v>36</v>
      </c>
      <c r="K160" s="110" t="s">
        <v>3667</v>
      </c>
      <c r="L160" s="110">
        <v>18</v>
      </c>
      <c r="M160" s="110" t="s">
        <v>3656</v>
      </c>
      <c r="N160" s="110">
        <v>202</v>
      </c>
      <c r="O160" s="110" t="s">
        <v>3652</v>
      </c>
      <c r="P160" s="114">
        <v>0</v>
      </c>
      <c r="Q160" s="114">
        <v>0</v>
      </c>
      <c r="R160" s="114">
        <v>0</v>
      </c>
      <c r="S160" s="114">
        <v>0</v>
      </c>
      <c r="T160" s="114">
        <v>0</v>
      </c>
      <c r="U160" s="114">
        <v>0</v>
      </c>
      <c r="V160" s="114">
        <v>0</v>
      </c>
      <c r="W160" s="114">
        <v>0</v>
      </c>
      <c r="X160" s="114">
        <v>0</v>
      </c>
      <c r="Y160" s="114">
        <v>0</v>
      </c>
      <c r="Z160" s="114">
        <v>0</v>
      </c>
      <c r="AA160" s="114">
        <v>0</v>
      </c>
      <c r="AB160" s="114">
        <v>0</v>
      </c>
      <c r="AC160" s="114">
        <v>0</v>
      </c>
      <c r="AD160" s="114">
        <v>0</v>
      </c>
      <c r="AE160" s="114">
        <v>0</v>
      </c>
      <c r="AF160" s="114">
        <v>0</v>
      </c>
      <c r="AG160" s="114">
        <v>0</v>
      </c>
      <c r="AH160" s="114">
        <v>0</v>
      </c>
      <c r="AI160" s="114">
        <v>0</v>
      </c>
      <c r="AJ160" s="114">
        <v>0</v>
      </c>
      <c r="AK160" s="114">
        <v>0</v>
      </c>
      <c r="AL160" s="114">
        <v>0</v>
      </c>
    </row>
    <row r="161" spans="1:38" x14ac:dyDescent="0.2">
      <c r="A161" s="127" t="s">
        <v>40</v>
      </c>
      <c r="B161" s="110" t="s">
        <v>34</v>
      </c>
      <c r="C161" s="110" t="s">
        <v>33</v>
      </c>
      <c r="D161" s="129" t="s">
        <v>426</v>
      </c>
      <c r="E161" s="109">
        <v>836</v>
      </c>
      <c r="F161" s="133" t="s">
        <v>425</v>
      </c>
      <c r="G161" s="132" t="s">
        <v>424</v>
      </c>
      <c r="H161" s="131" t="s">
        <v>423</v>
      </c>
      <c r="I161" s="130" t="s">
        <v>422</v>
      </c>
      <c r="J161" s="120" t="s">
        <v>36</v>
      </c>
      <c r="K161" s="110" t="s">
        <v>36</v>
      </c>
      <c r="L161" s="110" t="s">
        <v>36</v>
      </c>
      <c r="M161" s="110" t="s">
        <v>2238</v>
      </c>
      <c r="N161" s="110">
        <v>57</v>
      </c>
      <c r="O161" s="110" t="s">
        <v>3654</v>
      </c>
      <c r="P161" s="114">
        <v>0</v>
      </c>
      <c r="Q161" s="114">
        <v>0</v>
      </c>
      <c r="R161" s="114">
        <v>0</v>
      </c>
      <c r="S161" s="114">
        <v>0</v>
      </c>
      <c r="T161" s="114">
        <v>0</v>
      </c>
      <c r="U161" s="114">
        <v>0</v>
      </c>
      <c r="V161" s="114">
        <v>0</v>
      </c>
      <c r="W161" s="114">
        <v>0</v>
      </c>
      <c r="X161" s="114">
        <v>0</v>
      </c>
      <c r="Y161" s="114">
        <v>0</v>
      </c>
      <c r="Z161" s="114">
        <v>0</v>
      </c>
      <c r="AA161" s="114">
        <v>0</v>
      </c>
      <c r="AB161" s="114">
        <v>0</v>
      </c>
      <c r="AC161" s="114">
        <v>0</v>
      </c>
      <c r="AD161" s="114">
        <v>0</v>
      </c>
      <c r="AE161" s="114">
        <v>0</v>
      </c>
      <c r="AF161" s="114">
        <v>0</v>
      </c>
      <c r="AG161" s="114">
        <v>0</v>
      </c>
      <c r="AH161" s="114">
        <v>0</v>
      </c>
      <c r="AI161" s="114">
        <v>0</v>
      </c>
      <c r="AJ161" s="114">
        <v>0</v>
      </c>
      <c r="AK161" s="114">
        <v>0</v>
      </c>
      <c r="AL161" s="114">
        <v>0</v>
      </c>
    </row>
    <row r="162" spans="1:38" x14ac:dyDescent="0.2">
      <c r="A162" s="127" t="s">
        <v>40</v>
      </c>
      <c r="B162" s="110" t="s">
        <v>34</v>
      </c>
      <c r="C162" s="110" t="s">
        <v>33</v>
      </c>
      <c r="D162" s="129" t="s">
        <v>421</v>
      </c>
      <c r="E162" s="109">
        <v>558</v>
      </c>
      <c r="F162" s="133" t="s">
        <v>421</v>
      </c>
      <c r="G162" s="132" t="s">
        <v>420</v>
      </c>
      <c r="H162" s="131" t="s">
        <v>419</v>
      </c>
      <c r="I162" s="130" t="s">
        <v>418</v>
      </c>
      <c r="J162" s="120" t="s">
        <v>36</v>
      </c>
      <c r="K162" s="110" t="s">
        <v>36</v>
      </c>
      <c r="L162" s="110" t="s">
        <v>36</v>
      </c>
      <c r="M162" s="110" t="s">
        <v>3648</v>
      </c>
      <c r="N162" s="110">
        <v>34</v>
      </c>
      <c r="O162" s="110" t="s">
        <v>3647</v>
      </c>
      <c r="P162" s="114">
        <v>0</v>
      </c>
      <c r="Q162" s="114">
        <v>0</v>
      </c>
      <c r="R162" s="114">
        <v>0</v>
      </c>
      <c r="S162" s="114">
        <v>0</v>
      </c>
      <c r="T162" s="114">
        <v>0</v>
      </c>
      <c r="U162" s="114">
        <v>0</v>
      </c>
      <c r="V162" s="114">
        <v>0</v>
      </c>
      <c r="W162" s="114">
        <v>0</v>
      </c>
      <c r="X162" s="114">
        <v>0</v>
      </c>
      <c r="Y162" s="114">
        <v>21.02525524</v>
      </c>
      <c r="Z162" s="114">
        <v>33.452616890000002</v>
      </c>
      <c r="AA162" s="114">
        <v>34.363021869999997</v>
      </c>
      <c r="AB162" s="114">
        <v>8.8202393279999995</v>
      </c>
      <c r="AC162" s="114">
        <v>7.7114978370000005</v>
      </c>
      <c r="AD162" s="114">
        <v>7.6913815590000008</v>
      </c>
      <c r="AE162" s="114">
        <v>7.3671947810000002</v>
      </c>
      <c r="AF162" s="114">
        <v>0.87944444440000002</v>
      </c>
      <c r="AG162" s="114">
        <v>37.923263720000001</v>
      </c>
      <c r="AH162" s="114">
        <v>51.633344919999999</v>
      </c>
      <c r="AI162" s="114">
        <v>60.478375990000004</v>
      </c>
      <c r="AJ162" s="114">
        <v>60.798616259999996</v>
      </c>
      <c r="AK162" s="114">
        <v>68.790336879999998</v>
      </c>
      <c r="AL162" s="114">
        <v>80.693776299999996</v>
      </c>
    </row>
    <row r="163" spans="1:38" x14ac:dyDescent="0.2">
      <c r="A163" s="127" t="s">
        <v>40</v>
      </c>
      <c r="B163" s="110" t="s">
        <v>34</v>
      </c>
      <c r="C163" s="110" t="s">
        <v>33</v>
      </c>
      <c r="D163" s="129" t="s">
        <v>417</v>
      </c>
      <c r="E163" s="109">
        <v>353</v>
      </c>
      <c r="F163" s="140" t="s">
        <v>417</v>
      </c>
      <c r="G163" s="139">
        <v>530</v>
      </c>
      <c r="H163" s="138" t="s">
        <v>416</v>
      </c>
      <c r="I163" s="137" t="s">
        <v>415</v>
      </c>
      <c r="J163" s="120" t="s">
        <v>36</v>
      </c>
      <c r="K163" s="134" t="str">
        <f>K119</f>
        <v>Caribbean</v>
      </c>
      <c r="L163" s="134">
        <f>L119</f>
        <v>29</v>
      </c>
      <c r="M163" s="134" t="str">
        <f>M119</f>
        <v>Latin America and the Caribbean</v>
      </c>
      <c r="N163" s="134">
        <f>N119</f>
        <v>419</v>
      </c>
      <c r="O163" s="134" t="str">
        <f>O119</f>
        <v>Americas</v>
      </c>
      <c r="P163" s="114">
        <v>0</v>
      </c>
      <c r="Q163" s="114">
        <v>0</v>
      </c>
      <c r="R163" s="114">
        <v>0</v>
      </c>
      <c r="S163" s="114">
        <v>0</v>
      </c>
      <c r="T163" s="114">
        <v>0</v>
      </c>
      <c r="U163" s="114">
        <v>0</v>
      </c>
      <c r="V163" s="114">
        <v>0</v>
      </c>
      <c r="W163" s="114">
        <v>0</v>
      </c>
      <c r="X163" s="114">
        <v>0</v>
      </c>
      <c r="Y163" s="114">
        <v>0</v>
      </c>
      <c r="Z163" s="114">
        <v>0</v>
      </c>
      <c r="AA163" s="114">
        <v>0</v>
      </c>
      <c r="AB163" s="114">
        <v>0</v>
      </c>
      <c r="AC163" s="114">
        <v>0</v>
      </c>
      <c r="AD163" s="114">
        <v>0</v>
      </c>
      <c r="AE163" s="114">
        <v>0</v>
      </c>
      <c r="AF163" s="114">
        <v>0</v>
      </c>
      <c r="AG163" s="114">
        <v>0</v>
      </c>
      <c r="AH163" s="114">
        <v>0</v>
      </c>
      <c r="AI163" s="114">
        <v>0</v>
      </c>
      <c r="AJ163" s="114">
        <v>0</v>
      </c>
      <c r="AK163" s="114">
        <v>0</v>
      </c>
      <c r="AL163" s="114">
        <v>0</v>
      </c>
    </row>
    <row r="164" spans="1:38" x14ac:dyDescent="0.2">
      <c r="A164" s="127" t="s">
        <v>40</v>
      </c>
      <c r="B164" s="110" t="s">
        <v>34</v>
      </c>
      <c r="C164" s="110" t="s">
        <v>33</v>
      </c>
      <c r="D164" s="129" t="s">
        <v>414</v>
      </c>
      <c r="E164" s="109">
        <v>138</v>
      </c>
      <c r="F164" s="133" t="s">
        <v>413</v>
      </c>
      <c r="G164" s="132" t="s">
        <v>412</v>
      </c>
      <c r="H164" s="131" t="s">
        <v>411</v>
      </c>
      <c r="I164" s="130" t="s">
        <v>410</v>
      </c>
      <c r="J164" s="120" t="s">
        <v>31</v>
      </c>
      <c r="K164" s="110" t="s">
        <v>36</v>
      </c>
      <c r="L164" s="110" t="s">
        <v>36</v>
      </c>
      <c r="M164" s="110" t="s">
        <v>3662</v>
      </c>
      <c r="N164" s="110">
        <v>155</v>
      </c>
      <c r="O164" s="110" t="s">
        <v>3650</v>
      </c>
      <c r="P164" s="114">
        <v>0</v>
      </c>
      <c r="Q164" s="114">
        <v>0</v>
      </c>
      <c r="R164" s="114">
        <v>0</v>
      </c>
      <c r="S164" s="114">
        <v>0</v>
      </c>
      <c r="T164" s="114">
        <v>0</v>
      </c>
      <c r="U164" s="114">
        <v>0</v>
      </c>
      <c r="V164" s="114">
        <v>0</v>
      </c>
      <c r="W164" s="114">
        <v>0</v>
      </c>
      <c r="X164" s="114">
        <v>0</v>
      </c>
      <c r="Y164" s="114">
        <v>10134.314152000001</v>
      </c>
      <c r="Z164" s="114">
        <v>10590.018359</v>
      </c>
      <c r="AA164" s="114">
        <v>12347.466442999999</v>
      </c>
      <c r="AB164" s="114">
        <v>0</v>
      </c>
      <c r="AC164" s="114">
        <v>11078.17239</v>
      </c>
      <c r="AD164" s="114">
        <v>0</v>
      </c>
      <c r="AE164" s="114">
        <v>9972.4920000000002</v>
      </c>
      <c r="AF164" s="114">
        <v>10819.2824</v>
      </c>
      <c r="AG164" s="114">
        <v>10954.406199999999</v>
      </c>
      <c r="AH164" s="114">
        <v>12157.61</v>
      </c>
      <c r="AI164" s="114">
        <v>11351.957</v>
      </c>
      <c r="AJ164" s="117">
        <v>22187.195100000001</v>
      </c>
      <c r="AK164" s="117">
        <v>18131.793399999999</v>
      </c>
      <c r="AL164" s="117">
        <v>16569.631000000001</v>
      </c>
    </row>
    <row r="165" spans="1:38" x14ac:dyDescent="0.2">
      <c r="A165" s="127" t="s">
        <v>40</v>
      </c>
      <c r="B165" s="110" t="s">
        <v>34</v>
      </c>
      <c r="C165" s="110" t="s">
        <v>33</v>
      </c>
      <c r="D165" s="129" t="s">
        <v>409</v>
      </c>
      <c r="E165" s="109">
        <v>839</v>
      </c>
      <c r="F165" s="133" t="s">
        <v>409</v>
      </c>
      <c r="G165" s="132" t="s">
        <v>408</v>
      </c>
      <c r="H165" s="131" t="s">
        <v>407</v>
      </c>
      <c r="I165" s="130" t="s">
        <v>406</v>
      </c>
      <c r="J165" s="120" t="s">
        <v>36</v>
      </c>
      <c r="K165" s="110" t="s">
        <v>36</v>
      </c>
      <c r="L165" s="110" t="s">
        <v>36</v>
      </c>
      <c r="M165" s="110" t="s">
        <v>3672</v>
      </c>
      <c r="N165" s="110">
        <v>54</v>
      </c>
      <c r="O165" s="110" t="s">
        <v>3654</v>
      </c>
      <c r="P165" s="114">
        <v>0</v>
      </c>
      <c r="Q165" s="114">
        <v>0</v>
      </c>
      <c r="R165" s="114">
        <v>0</v>
      </c>
      <c r="S165" s="114">
        <v>0</v>
      </c>
      <c r="T165" s="114">
        <v>0</v>
      </c>
      <c r="U165" s="114">
        <v>0</v>
      </c>
      <c r="V165" s="114">
        <v>0</v>
      </c>
      <c r="W165" s="114">
        <v>0</v>
      </c>
      <c r="X165" s="114">
        <v>0</v>
      </c>
      <c r="Y165" s="114">
        <v>0</v>
      </c>
      <c r="Z165" s="114">
        <v>0</v>
      </c>
      <c r="AA165" s="114">
        <v>0</v>
      </c>
      <c r="AB165" s="114">
        <v>0</v>
      </c>
      <c r="AC165" s="114">
        <v>0</v>
      </c>
      <c r="AD165" s="114">
        <v>0</v>
      </c>
      <c r="AE165" s="114">
        <v>0</v>
      </c>
      <c r="AF165" s="114">
        <v>0</v>
      </c>
      <c r="AG165" s="114">
        <v>0</v>
      </c>
      <c r="AH165" s="114">
        <v>0</v>
      </c>
      <c r="AI165" s="114">
        <v>0</v>
      </c>
      <c r="AJ165" s="114">
        <v>0</v>
      </c>
      <c r="AK165" s="114">
        <v>0</v>
      </c>
      <c r="AL165" s="114">
        <v>0</v>
      </c>
    </row>
    <row r="166" spans="1:38" x14ac:dyDescent="0.2">
      <c r="A166" s="127" t="s">
        <v>40</v>
      </c>
      <c r="B166" s="110" t="s">
        <v>34</v>
      </c>
      <c r="C166" s="110" t="s">
        <v>33</v>
      </c>
      <c r="D166" s="129" t="s">
        <v>405</v>
      </c>
      <c r="E166" s="109">
        <v>196</v>
      </c>
      <c r="F166" s="133" t="s">
        <v>405</v>
      </c>
      <c r="G166" s="132" t="s">
        <v>404</v>
      </c>
      <c r="H166" s="131" t="s">
        <v>403</v>
      </c>
      <c r="I166" s="130" t="s">
        <v>402</v>
      </c>
      <c r="J166" s="120" t="s">
        <v>36</v>
      </c>
      <c r="K166" s="110" t="s">
        <v>36</v>
      </c>
      <c r="L166" s="110" t="s">
        <v>36</v>
      </c>
      <c r="M166" s="110" t="s">
        <v>3661</v>
      </c>
      <c r="N166" s="110">
        <v>53</v>
      </c>
      <c r="O166" s="110" t="s">
        <v>3654</v>
      </c>
      <c r="P166" s="114">
        <v>0</v>
      </c>
      <c r="Q166" s="114">
        <v>0</v>
      </c>
      <c r="R166" s="114">
        <v>0</v>
      </c>
      <c r="S166" s="114">
        <v>0</v>
      </c>
      <c r="T166" s="114">
        <v>0</v>
      </c>
      <c r="U166" s="114">
        <v>0</v>
      </c>
      <c r="V166" s="114">
        <v>0</v>
      </c>
      <c r="W166" s="114">
        <v>0</v>
      </c>
      <c r="X166" s="114">
        <v>0</v>
      </c>
      <c r="Y166" s="114">
        <v>0</v>
      </c>
      <c r="Z166" s="114">
        <v>0</v>
      </c>
      <c r="AA166" s="114">
        <v>0</v>
      </c>
      <c r="AB166" s="114">
        <v>0</v>
      </c>
      <c r="AC166" s="114">
        <v>0</v>
      </c>
      <c r="AD166" s="114">
        <v>0</v>
      </c>
      <c r="AE166" s="114">
        <v>0</v>
      </c>
      <c r="AF166" s="114">
        <v>0</v>
      </c>
      <c r="AG166" s="114">
        <v>0</v>
      </c>
      <c r="AH166" s="114">
        <v>0</v>
      </c>
      <c r="AI166" s="114">
        <v>0</v>
      </c>
      <c r="AJ166" s="114">
        <v>0</v>
      </c>
      <c r="AK166" s="114">
        <v>0</v>
      </c>
      <c r="AL166" s="114">
        <v>0</v>
      </c>
    </row>
    <row r="167" spans="1:38" x14ac:dyDescent="0.2">
      <c r="A167" s="127" t="s">
        <v>40</v>
      </c>
      <c r="B167" s="110" t="s">
        <v>34</v>
      </c>
      <c r="C167" s="110" t="s">
        <v>33</v>
      </c>
      <c r="D167" s="129" t="s">
        <v>401</v>
      </c>
      <c r="E167" s="109">
        <v>278</v>
      </c>
      <c r="F167" s="133" t="s">
        <v>401</v>
      </c>
      <c r="G167" s="132" t="s">
        <v>400</v>
      </c>
      <c r="H167" s="131" t="s">
        <v>399</v>
      </c>
      <c r="I167" s="130" t="s">
        <v>398</v>
      </c>
      <c r="J167" s="120" t="s">
        <v>36</v>
      </c>
      <c r="K167" s="110" t="s">
        <v>3664</v>
      </c>
      <c r="L167" s="110">
        <v>13</v>
      </c>
      <c r="M167" s="110" t="s">
        <v>3658</v>
      </c>
      <c r="N167" s="110">
        <v>419</v>
      </c>
      <c r="O167" s="110" t="s">
        <v>3659</v>
      </c>
      <c r="P167" s="114">
        <v>0</v>
      </c>
      <c r="Q167" s="114">
        <v>0</v>
      </c>
      <c r="R167" s="114">
        <v>0</v>
      </c>
      <c r="S167" s="114">
        <v>0</v>
      </c>
      <c r="T167" s="114">
        <v>0</v>
      </c>
      <c r="U167" s="114">
        <v>0</v>
      </c>
      <c r="V167" s="114">
        <v>0</v>
      </c>
      <c r="W167" s="114">
        <v>0</v>
      </c>
      <c r="X167" s="114">
        <v>0</v>
      </c>
      <c r="Y167" s="114">
        <v>0</v>
      </c>
      <c r="Z167" s="114">
        <v>0</v>
      </c>
      <c r="AA167" s="114">
        <v>0</v>
      </c>
      <c r="AB167" s="114">
        <v>0</v>
      </c>
      <c r="AC167" s="114">
        <v>0</v>
      </c>
      <c r="AD167" s="114">
        <v>0</v>
      </c>
      <c r="AE167" s="114">
        <v>0</v>
      </c>
      <c r="AF167" s="114">
        <v>0</v>
      </c>
      <c r="AG167" s="114">
        <v>0</v>
      </c>
      <c r="AH167" s="114">
        <v>0</v>
      </c>
      <c r="AI167" s="114">
        <v>0</v>
      </c>
      <c r="AJ167" s="114">
        <v>0</v>
      </c>
      <c r="AK167" s="114">
        <v>0</v>
      </c>
      <c r="AL167" s="114">
        <v>0</v>
      </c>
    </row>
    <row r="168" spans="1:38" x14ac:dyDescent="0.2">
      <c r="A168" s="127" t="s">
        <v>40</v>
      </c>
      <c r="B168" s="110" t="s">
        <v>34</v>
      </c>
      <c r="C168" s="110" t="s">
        <v>33</v>
      </c>
      <c r="D168" s="129" t="s">
        <v>397</v>
      </c>
      <c r="E168" s="109">
        <v>692</v>
      </c>
      <c r="F168" s="133" t="s">
        <v>397</v>
      </c>
      <c r="G168" s="132" t="s">
        <v>396</v>
      </c>
      <c r="H168" s="131" t="s">
        <v>395</v>
      </c>
      <c r="I168" s="130" t="s">
        <v>394</v>
      </c>
      <c r="J168" s="120" t="s">
        <v>36</v>
      </c>
      <c r="K168" s="110" t="s">
        <v>3665</v>
      </c>
      <c r="L168" s="110">
        <v>11</v>
      </c>
      <c r="M168" s="110" t="s">
        <v>3656</v>
      </c>
      <c r="N168" s="110">
        <v>202</v>
      </c>
      <c r="O168" s="110" t="s">
        <v>3652</v>
      </c>
      <c r="P168" s="114">
        <v>0</v>
      </c>
      <c r="Q168" s="114">
        <v>0</v>
      </c>
      <c r="R168" s="114">
        <v>0</v>
      </c>
      <c r="S168" s="114">
        <v>0</v>
      </c>
      <c r="T168" s="114">
        <v>0</v>
      </c>
      <c r="U168" s="114">
        <v>0</v>
      </c>
      <c r="V168" s="114">
        <v>0</v>
      </c>
      <c r="W168" s="114">
        <v>0</v>
      </c>
      <c r="X168" s="114">
        <v>0</v>
      </c>
      <c r="Y168" s="114">
        <v>0</v>
      </c>
      <c r="Z168" s="114">
        <v>0</v>
      </c>
      <c r="AA168" s="114">
        <v>0</v>
      </c>
      <c r="AB168" s="114">
        <v>0</v>
      </c>
      <c r="AC168" s="114">
        <v>0</v>
      </c>
      <c r="AD168" s="114">
        <v>0</v>
      </c>
      <c r="AE168" s="114">
        <v>0</v>
      </c>
      <c r="AF168" s="114">
        <v>0</v>
      </c>
      <c r="AG168" s="114">
        <v>0</v>
      </c>
      <c r="AH168" s="114">
        <v>0</v>
      </c>
      <c r="AI168" s="114">
        <v>0</v>
      </c>
      <c r="AJ168" s="114">
        <v>5.1332059880000003</v>
      </c>
      <c r="AK168" s="114">
        <v>26.531715210000002</v>
      </c>
      <c r="AL168" s="114">
        <v>24.98563257</v>
      </c>
    </row>
    <row r="169" spans="1:38" x14ac:dyDescent="0.2">
      <c r="A169" s="127" t="s">
        <v>40</v>
      </c>
      <c r="B169" s="110" t="s">
        <v>34</v>
      </c>
      <c r="C169" s="110" t="s">
        <v>33</v>
      </c>
      <c r="D169" s="129" t="s">
        <v>393</v>
      </c>
      <c r="E169" s="109">
        <v>694</v>
      </c>
      <c r="F169" s="133" t="s">
        <v>393</v>
      </c>
      <c r="G169" s="132" t="s">
        <v>392</v>
      </c>
      <c r="H169" s="131" t="s">
        <v>391</v>
      </c>
      <c r="I169" s="130" t="s">
        <v>390</v>
      </c>
      <c r="J169" s="120" t="s">
        <v>36</v>
      </c>
      <c r="K169" s="110" t="s">
        <v>3665</v>
      </c>
      <c r="L169" s="110">
        <v>11</v>
      </c>
      <c r="M169" s="110" t="s">
        <v>3656</v>
      </c>
      <c r="N169" s="110">
        <v>202</v>
      </c>
      <c r="O169" s="110" t="s">
        <v>3652</v>
      </c>
      <c r="P169" s="114">
        <v>0</v>
      </c>
      <c r="Q169" s="114">
        <v>0</v>
      </c>
      <c r="R169" s="114">
        <v>-0.86136353848141611</v>
      </c>
      <c r="S169" s="114">
        <v>-1.4970059880239521</v>
      </c>
      <c r="T169" s="114">
        <v>9.7682119205298008</v>
      </c>
      <c r="U169" s="114">
        <v>3.9881831610044314</v>
      </c>
      <c r="V169" s="114">
        <v>3.8338658146964857</v>
      </c>
      <c r="W169" s="114">
        <v>175.78558225508317</v>
      </c>
      <c r="X169" s="114">
        <v>10.142857142857142</v>
      </c>
      <c r="Y169" s="114">
        <v>29.89370237</v>
      </c>
      <c r="Z169" s="114">
        <v>37.688888490000004</v>
      </c>
      <c r="AA169" s="114">
        <v>291.72990830000003</v>
      </c>
      <c r="AB169" s="114">
        <v>395.71933710000002</v>
      </c>
      <c r="AC169" s="114">
        <v>107.5494719</v>
      </c>
      <c r="AD169" s="114">
        <v>656.25288379999995</v>
      </c>
      <c r="AE169" s="114">
        <v>1685.330291</v>
      </c>
      <c r="AF169" s="114">
        <v>269.78620000000001</v>
      </c>
      <c r="AG169" s="114">
        <v>419.17373960000003</v>
      </c>
      <c r="AH169" s="114">
        <v>401.73576170000001</v>
      </c>
      <c r="AI169" s="114">
        <v>536.86062089999996</v>
      </c>
      <c r="AJ169" s="114">
        <v>503.46447539999997</v>
      </c>
      <c r="AK169" s="198">
        <v>503.46447539999997</v>
      </c>
      <c r="AL169" s="198">
        <v>503.46447539999997</v>
      </c>
    </row>
    <row r="170" spans="1:38" x14ac:dyDescent="0.2">
      <c r="A170" s="127" t="s">
        <v>40</v>
      </c>
      <c r="B170" s="110" t="s">
        <v>34</v>
      </c>
      <c r="C170" s="110" t="s">
        <v>33</v>
      </c>
      <c r="D170" s="129" t="s">
        <v>389</v>
      </c>
      <c r="E170" s="109">
        <v>851</v>
      </c>
      <c r="F170" s="133" t="s">
        <v>389</v>
      </c>
      <c r="G170" s="132" t="s">
        <v>388</v>
      </c>
      <c r="H170" s="131" t="s">
        <v>387</v>
      </c>
      <c r="I170" s="130" t="s">
        <v>386</v>
      </c>
      <c r="J170" s="120" t="s">
        <v>36</v>
      </c>
      <c r="K170" s="110" t="s">
        <v>36</v>
      </c>
      <c r="L170" s="110" t="s">
        <v>36</v>
      </c>
      <c r="M170" s="110" t="s">
        <v>3653</v>
      </c>
      <c r="N170" s="110">
        <v>61</v>
      </c>
      <c r="O170" s="110" t="s">
        <v>3654</v>
      </c>
      <c r="P170" s="114">
        <v>0</v>
      </c>
      <c r="Q170" s="114">
        <v>0</v>
      </c>
      <c r="R170" s="114">
        <v>0</v>
      </c>
      <c r="S170" s="114">
        <v>0</v>
      </c>
      <c r="T170" s="114">
        <v>0</v>
      </c>
      <c r="U170" s="114">
        <v>0</v>
      </c>
      <c r="V170" s="114">
        <v>0</v>
      </c>
      <c r="W170" s="114">
        <v>0</v>
      </c>
      <c r="X170" s="114">
        <v>0</v>
      </c>
      <c r="Y170" s="114">
        <v>0</v>
      </c>
      <c r="Z170" s="114">
        <v>0</v>
      </c>
      <c r="AA170" s="114">
        <v>0</v>
      </c>
      <c r="AB170" s="114">
        <v>0</v>
      </c>
      <c r="AC170" s="114">
        <v>0</v>
      </c>
      <c r="AD170" s="114">
        <v>0</v>
      </c>
      <c r="AE170" s="114">
        <v>0</v>
      </c>
      <c r="AF170" s="114">
        <v>0</v>
      </c>
      <c r="AG170" s="114">
        <v>0</v>
      </c>
      <c r="AH170" s="114">
        <v>0</v>
      </c>
      <c r="AI170" s="114">
        <v>0</v>
      </c>
      <c r="AJ170" s="114">
        <v>0</v>
      </c>
      <c r="AK170" s="114">
        <v>0</v>
      </c>
      <c r="AL170" s="114">
        <v>0</v>
      </c>
    </row>
    <row r="171" spans="1:38" x14ac:dyDescent="0.2">
      <c r="A171" s="127" t="s">
        <v>40</v>
      </c>
      <c r="B171" s="110" t="s">
        <v>34</v>
      </c>
      <c r="C171" s="110" t="s">
        <v>33</v>
      </c>
      <c r="D171" s="129" t="s">
        <v>385</v>
      </c>
      <c r="E171" s="109">
        <v>849</v>
      </c>
      <c r="F171" s="133" t="s">
        <v>385</v>
      </c>
      <c r="G171" s="132" t="s">
        <v>384</v>
      </c>
      <c r="H171" s="131" t="s">
        <v>383</v>
      </c>
      <c r="I171" s="130" t="s">
        <v>382</v>
      </c>
      <c r="J171" s="120" t="s">
        <v>36</v>
      </c>
      <c r="K171" s="110" t="s">
        <v>36</v>
      </c>
      <c r="L171" s="110" t="s">
        <v>36</v>
      </c>
      <c r="M171" s="110" t="s">
        <v>3661</v>
      </c>
      <c r="N171" s="110">
        <v>53</v>
      </c>
      <c r="O171" s="110" t="s">
        <v>3654</v>
      </c>
      <c r="P171" s="114">
        <v>0</v>
      </c>
      <c r="Q171" s="114">
        <v>0</v>
      </c>
      <c r="R171" s="114">
        <v>0</v>
      </c>
      <c r="S171" s="114">
        <v>0</v>
      </c>
      <c r="T171" s="114">
        <v>0</v>
      </c>
      <c r="U171" s="114">
        <v>0</v>
      </c>
      <c r="V171" s="114">
        <v>0</v>
      </c>
      <c r="W171" s="114">
        <v>0</v>
      </c>
      <c r="X171" s="114">
        <v>0</v>
      </c>
      <c r="Y171" s="114">
        <v>0</v>
      </c>
      <c r="Z171" s="114">
        <v>0</v>
      </c>
      <c r="AA171" s="114">
        <v>0</v>
      </c>
      <c r="AB171" s="114">
        <v>0</v>
      </c>
      <c r="AC171" s="114">
        <v>0</v>
      </c>
      <c r="AD171" s="114">
        <v>0</v>
      </c>
      <c r="AE171" s="114">
        <v>0</v>
      </c>
      <c r="AF171" s="114">
        <v>0</v>
      </c>
      <c r="AG171" s="114">
        <v>0</v>
      </c>
      <c r="AH171" s="114">
        <v>0</v>
      </c>
      <c r="AI171" s="114">
        <v>0</v>
      </c>
      <c r="AJ171" s="114">
        <v>0</v>
      </c>
      <c r="AK171" s="114">
        <v>0</v>
      </c>
      <c r="AL171" s="114">
        <v>0</v>
      </c>
    </row>
    <row r="172" spans="1:38" x14ac:dyDescent="0.2">
      <c r="A172" s="127" t="s">
        <v>40</v>
      </c>
      <c r="B172" s="110" t="s">
        <v>34</v>
      </c>
      <c r="C172" s="110" t="s">
        <v>33</v>
      </c>
      <c r="D172" s="129" t="s">
        <v>381</v>
      </c>
      <c r="E172" s="109">
        <v>962</v>
      </c>
      <c r="F172" s="133" t="s">
        <v>380</v>
      </c>
      <c r="G172" s="132" t="s">
        <v>379</v>
      </c>
      <c r="H172" s="131" t="s">
        <v>378</v>
      </c>
      <c r="I172" s="130" t="s">
        <v>377</v>
      </c>
      <c r="J172" s="120" t="s">
        <v>36</v>
      </c>
      <c r="K172" s="110" t="s">
        <v>36</v>
      </c>
      <c r="L172" s="110" t="s">
        <v>36</v>
      </c>
      <c r="M172" s="110" t="s">
        <v>3649</v>
      </c>
      <c r="N172" s="110">
        <v>39</v>
      </c>
      <c r="O172" s="110" t="s">
        <v>3650</v>
      </c>
      <c r="P172" s="114">
        <v>0</v>
      </c>
      <c r="Q172" s="114">
        <v>0</v>
      </c>
      <c r="R172" s="114">
        <v>0</v>
      </c>
      <c r="S172" s="114">
        <v>0</v>
      </c>
      <c r="T172" s="114">
        <v>0</v>
      </c>
      <c r="U172" s="114">
        <v>0</v>
      </c>
      <c r="V172" s="114">
        <v>0</v>
      </c>
      <c r="W172" s="114">
        <v>0</v>
      </c>
      <c r="X172" s="114">
        <v>0</v>
      </c>
      <c r="Y172" s="114">
        <v>5.6129377499999997E-3</v>
      </c>
      <c r="Z172" s="114">
        <v>1.2122540879999999E-3</v>
      </c>
      <c r="AA172" s="114">
        <v>-2.1350773290000004E-3</v>
      </c>
      <c r="AB172" s="114">
        <v>9.7240972500000009E-2</v>
      </c>
      <c r="AC172" s="114">
        <v>0.1950705324</v>
      </c>
      <c r="AD172" s="114">
        <v>-3.8864522239999998E-2</v>
      </c>
      <c r="AE172" s="114">
        <v>-56.595694289999997</v>
      </c>
      <c r="AF172" s="114">
        <v>0.68861492209999997</v>
      </c>
      <c r="AG172" s="114">
        <v>19.14092394</v>
      </c>
      <c r="AH172" s="114">
        <v>19.58762252</v>
      </c>
      <c r="AI172" s="114">
        <v>8.4134732070000009</v>
      </c>
      <c r="AJ172" s="114">
        <v>13.038722</v>
      </c>
      <c r="AK172" s="114">
        <v>10.750727099999999</v>
      </c>
      <c r="AL172" s="114">
        <v>6.4764650999999995</v>
      </c>
    </row>
    <row r="173" spans="1:38" x14ac:dyDescent="0.2">
      <c r="A173" s="127" t="s">
        <v>40</v>
      </c>
      <c r="B173" s="110" t="s">
        <v>34</v>
      </c>
      <c r="C173" s="110" t="s">
        <v>33</v>
      </c>
      <c r="D173" s="129" t="s">
        <v>376</v>
      </c>
      <c r="E173" s="109">
        <v>817</v>
      </c>
      <c r="F173" s="133" t="s">
        <v>376</v>
      </c>
      <c r="G173" s="132" t="s">
        <v>375</v>
      </c>
      <c r="H173" s="131" t="s">
        <v>374</v>
      </c>
      <c r="I173" s="130" t="s">
        <v>373</v>
      </c>
      <c r="J173" s="120" t="s">
        <v>36</v>
      </c>
      <c r="K173" s="110" t="s">
        <v>36</v>
      </c>
      <c r="L173" s="110" t="s">
        <v>36</v>
      </c>
      <c r="M173" s="110" t="s">
        <v>2238</v>
      </c>
      <c r="N173" s="110">
        <v>57</v>
      </c>
      <c r="O173" s="110" t="s">
        <v>3654</v>
      </c>
      <c r="P173" s="114">
        <v>0</v>
      </c>
      <c r="Q173" s="114">
        <v>0</v>
      </c>
      <c r="R173" s="114">
        <v>0</v>
      </c>
      <c r="S173" s="114">
        <v>0</v>
      </c>
      <c r="T173" s="114">
        <v>0</v>
      </c>
      <c r="U173" s="114">
        <v>0</v>
      </c>
      <c r="V173" s="114">
        <v>0</v>
      </c>
      <c r="W173" s="114">
        <v>0</v>
      </c>
      <c r="X173" s="114">
        <v>0</v>
      </c>
      <c r="Y173" s="114">
        <v>0</v>
      </c>
      <c r="Z173" s="114">
        <v>0</v>
      </c>
      <c r="AA173" s="114">
        <v>0</v>
      </c>
      <c r="AB173" s="114">
        <v>0</v>
      </c>
      <c r="AC173" s="114">
        <v>0</v>
      </c>
      <c r="AD173" s="114">
        <v>0</v>
      </c>
      <c r="AE173" s="114">
        <v>0</v>
      </c>
      <c r="AF173" s="114">
        <v>0</v>
      </c>
      <c r="AG173" s="114">
        <v>0</v>
      </c>
      <c r="AH173" s="114">
        <v>0</v>
      </c>
      <c r="AI173" s="114">
        <v>0</v>
      </c>
      <c r="AJ173" s="114">
        <v>0</v>
      </c>
      <c r="AK173" s="114">
        <v>0</v>
      </c>
      <c r="AL173" s="114">
        <v>0</v>
      </c>
    </row>
    <row r="174" spans="1:38" x14ac:dyDescent="0.2">
      <c r="A174" s="127" t="s">
        <v>40</v>
      </c>
      <c r="B174" s="110" t="s">
        <v>34</v>
      </c>
      <c r="C174" s="110" t="s">
        <v>33</v>
      </c>
      <c r="D174" s="129" t="s">
        <v>372</v>
      </c>
      <c r="E174" s="109">
        <v>142</v>
      </c>
      <c r="F174" s="133" t="s">
        <v>372</v>
      </c>
      <c r="G174" s="132" t="s">
        <v>371</v>
      </c>
      <c r="H174" s="131" t="s">
        <v>370</v>
      </c>
      <c r="I174" s="130" t="s">
        <v>369</v>
      </c>
      <c r="J174" s="120" t="s">
        <v>36</v>
      </c>
      <c r="K174" s="110" t="s">
        <v>36</v>
      </c>
      <c r="L174" s="110" t="s">
        <v>36</v>
      </c>
      <c r="M174" s="110" t="s">
        <v>3671</v>
      </c>
      <c r="N174" s="110">
        <v>154</v>
      </c>
      <c r="O174" s="110" t="s">
        <v>3650</v>
      </c>
      <c r="P174" s="114">
        <v>0</v>
      </c>
      <c r="Q174" s="114">
        <v>0</v>
      </c>
      <c r="R174" s="114">
        <v>0</v>
      </c>
      <c r="S174" s="114">
        <v>0</v>
      </c>
      <c r="T174" s="114">
        <v>0</v>
      </c>
      <c r="U174" s="114">
        <v>556.82704811443432</v>
      </c>
      <c r="V174" s="114">
        <v>934.98049414824447</v>
      </c>
      <c r="W174" s="114">
        <v>1712.8738621586476</v>
      </c>
      <c r="X174" s="114">
        <v>2153.446033810143</v>
      </c>
      <c r="Y174" s="114">
        <v>2.7681660899999998</v>
      </c>
      <c r="Z174" s="114">
        <v>119.4539249</v>
      </c>
      <c r="AA174" s="114">
        <v>0</v>
      </c>
      <c r="AB174" s="114">
        <v>170.9156194</v>
      </c>
      <c r="AC174" s="114">
        <v>0</v>
      </c>
      <c r="AD174" s="114">
        <v>28.936742930000001</v>
      </c>
      <c r="AE174" s="114">
        <v>51.759364359999999</v>
      </c>
      <c r="AF174" s="114">
        <v>-15.545243619999999</v>
      </c>
      <c r="AG174" s="114">
        <v>20.584652859999998</v>
      </c>
      <c r="AH174" s="114">
        <v>39.47065593</v>
      </c>
      <c r="AI174" s="114">
        <v>203.6446469</v>
      </c>
      <c r="AJ174" s="114">
        <v>189.4490035</v>
      </c>
      <c r="AK174" s="114">
        <v>141.38321999999999</v>
      </c>
      <c r="AL174" s="114">
        <v>161.96754559999999</v>
      </c>
    </row>
    <row r="175" spans="1:38" x14ac:dyDescent="0.2">
      <c r="A175" s="127" t="s">
        <v>40</v>
      </c>
      <c r="B175" s="110" t="s">
        <v>34</v>
      </c>
      <c r="C175" s="110" t="s">
        <v>33</v>
      </c>
      <c r="D175" s="129" t="s">
        <v>368</v>
      </c>
      <c r="E175" s="109">
        <v>564</v>
      </c>
      <c r="F175" s="133" t="s">
        <v>368</v>
      </c>
      <c r="G175" s="132" t="s">
        <v>367</v>
      </c>
      <c r="H175" s="131" t="s">
        <v>366</v>
      </c>
      <c r="I175" s="130" t="s">
        <v>365</v>
      </c>
      <c r="J175" s="120" t="s">
        <v>36</v>
      </c>
      <c r="K175" s="110" t="s">
        <v>36</v>
      </c>
      <c r="L175" s="110" t="s">
        <v>36</v>
      </c>
      <c r="M175" s="110" t="s">
        <v>3648</v>
      </c>
      <c r="N175" s="110">
        <v>34</v>
      </c>
      <c r="O175" s="110" t="s">
        <v>3647</v>
      </c>
      <c r="P175" s="114">
        <v>0</v>
      </c>
      <c r="Q175" s="114">
        <v>0</v>
      </c>
      <c r="R175" s="114">
        <v>0</v>
      </c>
      <c r="S175" s="114">
        <v>0</v>
      </c>
      <c r="T175" s="114">
        <v>0</v>
      </c>
      <c r="U175" s="114">
        <v>0.71</v>
      </c>
      <c r="V175" s="114">
        <v>0.74</v>
      </c>
      <c r="W175" s="114">
        <v>1.4</v>
      </c>
      <c r="X175" s="114">
        <v>1.86</v>
      </c>
      <c r="Y175" s="114">
        <v>2213.5285549999999</v>
      </c>
      <c r="Z175" s="114">
        <v>2478.8087380000002</v>
      </c>
      <c r="AA175" s="114">
        <v>1641.897387</v>
      </c>
      <c r="AB175" s="114">
        <v>2550.5409420000001</v>
      </c>
      <c r="AC175" s="114">
        <v>3032.7636160000002</v>
      </c>
      <c r="AD175" s="114">
        <v>5153.5429100000001</v>
      </c>
      <c r="AE175" s="114">
        <v>3797.5339680000002</v>
      </c>
      <c r="AF175" s="114">
        <v>2075.3493870000002</v>
      </c>
      <c r="AG175" s="114">
        <v>2210.0102259999999</v>
      </c>
      <c r="AH175" s="114">
        <v>2137.6677690000001</v>
      </c>
      <c r="AI175" s="114">
        <v>2144.1799660000001</v>
      </c>
      <c r="AJ175" s="114">
        <v>2602.7549530000001</v>
      </c>
      <c r="AK175" s="114">
        <v>2987.013719</v>
      </c>
      <c r="AL175" s="114">
        <v>2415.00884</v>
      </c>
    </row>
    <row r="176" spans="1:38" x14ac:dyDescent="0.2">
      <c r="A176" s="127" t="s">
        <v>40</v>
      </c>
      <c r="B176" s="110" t="s">
        <v>34</v>
      </c>
      <c r="C176" s="110" t="s">
        <v>33</v>
      </c>
      <c r="D176" s="129" t="s">
        <v>364</v>
      </c>
      <c r="E176" s="109">
        <v>565</v>
      </c>
      <c r="F176" s="133" t="s">
        <v>363</v>
      </c>
      <c r="G176" s="132" t="s">
        <v>362</v>
      </c>
      <c r="H176" s="131" t="s">
        <v>361</v>
      </c>
      <c r="I176" s="130" t="s">
        <v>360</v>
      </c>
      <c r="J176" s="120" t="s">
        <v>36</v>
      </c>
      <c r="K176" s="110" t="s">
        <v>36</v>
      </c>
      <c r="L176" s="110" t="s">
        <v>36</v>
      </c>
      <c r="M176" s="110" t="s">
        <v>2238</v>
      </c>
      <c r="N176" s="110">
        <v>57</v>
      </c>
      <c r="O176" s="110" t="s">
        <v>3654</v>
      </c>
      <c r="P176" s="114">
        <v>0</v>
      </c>
      <c r="Q176" s="114">
        <v>0</v>
      </c>
      <c r="R176" s="114">
        <v>0</v>
      </c>
      <c r="S176" s="114">
        <v>0</v>
      </c>
      <c r="T176" s="114">
        <v>0</v>
      </c>
      <c r="U176" s="114">
        <v>0</v>
      </c>
      <c r="V176" s="114">
        <v>0</v>
      </c>
      <c r="W176" s="114">
        <v>0</v>
      </c>
      <c r="X176" s="114">
        <v>0</v>
      </c>
      <c r="Y176" s="114">
        <v>0</v>
      </c>
      <c r="Z176" s="114">
        <v>0</v>
      </c>
      <c r="AA176" s="114">
        <v>0</v>
      </c>
      <c r="AB176" s="114">
        <v>0</v>
      </c>
      <c r="AC176" s="114">
        <v>0</v>
      </c>
      <c r="AD176" s="114">
        <v>0</v>
      </c>
      <c r="AE176" s="114">
        <v>0</v>
      </c>
      <c r="AF176" s="114">
        <v>0</v>
      </c>
      <c r="AG176" s="114">
        <v>0</v>
      </c>
      <c r="AH176" s="114">
        <v>0</v>
      </c>
      <c r="AI176" s="114">
        <v>0</v>
      </c>
      <c r="AJ176" s="114">
        <v>0</v>
      </c>
      <c r="AK176" s="114">
        <v>0</v>
      </c>
      <c r="AL176" s="114">
        <v>0</v>
      </c>
    </row>
    <row r="177" spans="1:38" x14ac:dyDescent="0.2">
      <c r="A177" s="127" t="s">
        <v>40</v>
      </c>
      <c r="B177" s="110" t="s">
        <v>34</v>
      </c>
      <c r="C177" s="110" t="s">
        <v>33</v>
      </c>
      <c r="D177" s="129" t="s">
        <v>359</v>
      </c>
      <c r="E177" s="109">
        <v>283</v>
      </c>
      <c r="F177" s="133" t="s">
        <v>359</v>
      </c>
      <c r="G177" s="132" t="s">
        <v>358</v>
      </c>
      <c r="H177" s="131" t="s">
        <v>357</v>
      </c>
      <c r="I177" s="130" t="s">
        <v>356</v>
      </c>
      <c r="J177" s="120" t="s">
        <v>36</v>
      </c>
      <c r="K177" s="110" t="s">
        <v>3664</v>
      </c>
      <c r="L177" s="110">
        <v>13</v>
      </c>
      <c r="M177" s="110" t="s">
        <v>3658</v>
      </c>
      <c r="N177" s="110">
        <v>419</v>
      </c>
      <c r="O177" s="110" t="s">
        <v>3659</v>
      </c>
      <c r="P177" s="114">
        <v>0</v>
      </c>
      <c r="Q177" s="114">
        <v>0</v>
      </c>
      <c r="R177" s="114">
        <v>0</v>
      </c>
      <c r="S177" s="114">
        <v>0</v>
      </c>
      <c r="T177" s="114">
        <v>0</v>
      </c>
      <c r="U177" s="114">
        <v>0</v>
      </c>
      <c r="V177" s="114">
        <v>0</v>
      </c>
      <c r="W177" s="114">
        <v>0</v>
      </c>
      <c r="X177" s="114">
        <v>0</v>
      </c>
      <c r="Y177" s="114">
        <v>0</v>
      </c>
      <c r="Z177" s="114">
        <v>0</v>
      </c>
      <c r="AA177" s="114">
        <v>0</v>
      </c>
      <c r="AB177" s="114">
        <v>0</v>
      </c>
      <c r="AC177" s="114">
        <v>0</v>
      </c>
      <c r="AD177" s="114">
        <v>0</v>
      </c>
      <c r="AE177" s="114">
        <v>0</v>
      </c>
      <c r="AF177" s="114">
        <v>0</v>
      </c>
      <c r="AG177" s="114">
        <v>0</v>
      </c>
      <c r="AH177" s="114">
        <v>0</v>
      </c>
      <c r="AI177" s="114">
        <v>0</v>
      </c>
      <c r="AJ177" s="114">
        <v>0</v>
      </c>
      <c r="AK177" s="114">
        <v>0</v>
      </c>
      <c r="AL177" s="114">
        <v>0</v>
      </c>
    </row>
    <row r="178" spans="1:38" x14ac:dyDescent="0.2">
      <c r="A178" s="127" t="s">
        <v>40</v>
      </c>
      <c r="B178" s="110" t="s">
        <v>34</v>
      </c>
      <c r="C178" s="110" t="s">
        <v>33</v>
      </c>
      <c r="D178" s="129" t="s">
        <v>355</v>
      </c>
      <c r="E178" s="109">
        <v>853</v>
      </c>
      <c r="F178" s="133" t="s">
        <v>355</v>
      </c>
      <c r="G178" s="132" t="s">
        <v>354</v>
      </c>
      <c r="H178" s="131" t="s">
        <v>353</v>
      </c>
      <c r="I178" s="130" t="s">
        <v>352</v>
      </c>
      <c r="J178" s="120" t="s">
        <v>36</v>
      </c>
      <c r="K178" s="110" t="s">
        <v>36</v>
      </c>
      <c r="L178" s="110" t="s">
        <v>36</v>
      </c>
      <c r="M178" s="110" t="s">
        <v>3672</v>
      </c>
      <c r="N178" s="110">
        <v>54</v>
      </c>
      <c r="O178" s="110" t="s">
        <v>3654</v>
      </c>
      <c r="P178" s="114">
        <v>0</v>
      </c>
      <c r="Q178" s="114">
        <v>0</v>
      </c>
      <c r="R178" s="114">
        <v>0</v>
      </c>
      <c r="S178" s="114">
        <v>0</v>
      </c>
      <c r="T178" s="114">
        <v>0</v>
      </c>
      <c r="U178" s="114">
        <v>0</v>
      </c>
      <c r="V178" s="114">
        <v>0</v>
      </c>
      <c r="W178" s="114">
        <v>0</v>
      </c>
      <c r="X178" s="114">
        <v>0</v>
      </c>
      <c r="Y178" s="114">
        <v>0</v>
      </c>
      <c r="Z178" s="114">
        <v>0</v>
      </c>
      <c r="AA178" s="114">
        <v>0</v>
      </c>
      <c r="AB178" s="114">
        <v>0</v>
      </c>
      <c r="AC178" s="114">
        <v>0</v>
      </c>
      <c r="AD178" s="114">
        <v>0</v>
      </c>
      <c r="AE178" s="114">
        <v>0</v>
      </c>
      <c r="AF178" s="114">
        <v>0</v>
      </c>
      <c r="AG178" s="114">
        <v>0</v>
      </c>
      <c r="AH178" s="114">
        <v>0</v>
      </c>
      <c r="AI178" s="114">
        <v>0</v>
      </c>
      <c r="AJ178" s="114">
        <v>0</v>
      </c>
      <c r="AK178" s="114">
        <v>0</v>
      </c>
      <c r="AL178" s="114">
        <v>0</v>
      </c>
    </row>
    <row r="179" spans="1:38" x14ac:dyDescent="0.2">
      <c r="A179" s="127" t="s">
        <v>40</v>
      </c>
      <c r="B179" s="110" t="s">
        <v>34</v>
      </c>
      <c r="C179" s="110" t="s">
        <v>33</v>
      </c>
      <c r="D179" s="129" t="s">
        <v>351</v>
      </c>
      <c r="E179" s="109">
        <v>288</v>
      </c>
      <c r="F179" s="133" t="s">
        <v>351</v>
      </c>
      <c r="G179" s="132" t="s">
        <v>350</v>
      </c>
      <c r="H179" s="131" t="s">
        <v>349</v>
      </c>
      <c r="I179" s="130" t="s">
        <v>348</v>
      </c>
      <c r="J179" s="120" t="s">
        <v>36</v>
      </c>
      <c r="K179" s="110" t="s">
        <v>3660</v>
      </c>
      <c r="L179" s="110">
        <v>5</v>
      </c>
      <c r="M179" s="110" t="s">
        <v>3658</v>
      </c>
      <c r="N179" s="110">
        <v>419</v>
      </c>
      <c r="O179" s="110" t="s">
        <v>3659</v>
      </c>
      <c r="P179" s="114">
        <v>0</v>
      </c>
      <c r="Q179" s="114">
        <v>0</v>
      </c>
      <c r="R179" s="114">
        <v>0</v>
      </c>
      <c r="S179" s="114">
        <v>0</v>
      </c>
      <c r="T179" s="114">
        <v>0</v>
      </c>
      <c r="U179" s="114">
        <v>0</v>
      </c>
      <c r="V179" s="114">
        <v>0</v>
      </c>
      <c r="W179" s="114">
        <v>0</v>
      </c>
      <c r="X179" s="114">
        <v>0</v>
      </c>
      <c r="Y179" s="114">
        <v>0</v>
      </c>
      <c r="Z179" s="114">
        <v>0</v>
      </c>
      <c r="AA179" s="114">
        <v>0</v>
      </c>
      <c r="AB179" s="114">
        <v>0</v>
      </c>
      <c r="AC179" s="114">
        <v>0</v>
      </c>
      <c r="AD179" s="114">
        <v>0</v>
      </c>
      <c r="AE179" s="114">
        <v>0</v>
      </c>
      <c r="AF179" s="114">
        <v>0</v>
      </c>
      <c r="AG179" s="114">
        <v>0</v>
      </c>
      <c r="AH179" s="114">
        <v>0</v>
      </c>
      <c r="AI179" s="114">
        <v>0</v>
      </c>
      <c r="AJ179" s="114">
        <v>0</v>
      </c>
      <c r="AK179" s="114">
        <v>0</v>
      </c>
      <c r="AL179" s="114">
        <v>0</v>
      </c>
    </row>
    <row r="180" spans="1:38" x14ac:dyDescent="0.2">
      <c r="A180" s="127" t="s">
        <v>40</v>
      </c>
      <c r="B180" s="110" t="s">
        <v>34</v>
      </c>
      <c r="C180" s="110" t="s">
        <v>33</v>
      </c>
      <c r="D180" s="129" t="s">
        <v>347</v>
      </c>
      <c r="E180" s="109">
        <v>293</v>
      </c>
      <c r="F180" s="133" t="s">
        <v>347</v>
      </c>
      <c r="G180" s="132" t="s">
        <v>346</v>
      </c>
      <c r="H180" s="131" t="s">
        <v>345</v>
      </c>
      <c r="I180" s="130" t="s">
        <v>344</v>
      </c>
      <c r="J180" s="120" t="s">
        <v>36</v>
      </c>
      <c r="K180" s="110" t="s">
        <v>3660</v>
      </c>
      <c r="L180" s="110">
        <v>5</v>
      </c>
      <c r="M180" s="110" t="s">
        <v>3658</v>
      </c>
      <c r="N180" s="110">
        <v>419</v>
      </c>
      <c r="O180" s="110" t="s">
        <v>3659</v>
      </c>
      <c r="P180" s="114">
        <v>0</v>
      </c>
      <c r="Q180" s="114">
        <v>0</v>
      </c>
      <c r="R180" s="114">
        <v>0</v>
      </c>
      <c r="S180" s="114">
        <v>0</v>
      </c>
      <c r="T180" s="114">
        <v>0</v>
      </c>
      <c r="U180" s="114">
        <v>0</v>
      </c>
      <c r="V180" s="114">
        <v>0</v>
      </c>
      <c r="W180" s="114">
        <v>0</v>
      </c>
      <c r="X180" s="114">
        <v>0</v>
      </c>
      <c r="Y180" s="114">
        <v>71.94</v>
      </c>
      <c r="Z180" s="114">
        <v>-7.6999999999999999E-2</v>
      </c>
      <c r="AA180" s="114">
        <v>-0.374</v>
      </c>
      <c r="AB180" s="114">
        <v>-20.797999999999998</v>
      </c>
      <c r="AC180" s="114">
        <v>-25.990065170000001</v>
      </c>
      <c r="AD180" s="114">
        <v>0</v>
      </c>
      <c r="AE180" s="114">
        <v>0</v>
      </c>
      <c r="AF180" s="114">
        <v>0</v>
      </c>
      <c r="AG180" s="114">
        <v>0</v>
      </c>
      <c r="AH180" s="114">
        <v>0</v>
      </c>
      <c r="AI180" s="114">
        <v>0</v>
      </c>
      <c r="AJ180" s="114">
        <v>0</v>
      </c>
      <c r="AK180" s="114">
        <v>0</v>
      </c>
      <c r="AL180" s="114">
        <v>0</v>
      </c>
    </row>
    <row r="181" spans="1:38" x14ac:dyDescent="0.2">
      <c r="A181" s="127" t="s">
        <v>40</v>
      </c>
      <c r="B181" s="110" t="s">
        <v>34</v>
      </c>
      <c r="C181" s="110" t="s">
        <v>33</v>
      </c>
      <c r="D181" s="129" t="s">
        <v>343</v>
      </c>
      <c r="E181" s="109">
        <v>566</v>
      </c>
      <c r="F181" s="133" t="s">
        <v>343</v>
      </c>
      <c r="G181" s="132" t="s">
        <v>342</v>
      </c>
      <c r="H181" s="131" t="s">
        <v>341</v>
      </c>
      <c r="I181" s="130" t="s">
        <v>340</v>
      </c>
      <c r="J181" s="120" t="s">
        <v>36</v>
      </c>
      <c r="K181" s="110" t="s">
        <v>36</v>
      </c>
      <c r="L181" s="110" t="s">
        <v>36</v>
      </c>
      <c r="M181" s="110" t="s">
        <v>3669</v>
      </c>
      <c r="N181" s="110">
        <v>35</v>
      </c>
      <c r="O181" s="110" t="s">
        <v>3647</v>
      </c>
      <c r="P181" s="114">
        <v>0</v>
      </c>
      <c r="Q181" s="114">
        <v>0</v>
      </c>
      <c r="R181" s="114">
        <v>0</v>
      </c>
      <c r="S181" s="114">
        <v>0</v>
      </c>
      <c r="T181" s="114">
        <v>0</v>
      </c>
      <c r="U181" s="114">
        <v>0</v>
      </c>
      <c r="V181" s="114">
        <v>0</v>
      </c>
      <c r="W181" s="114">
        <v>0</v>
      </c>
      <c r="X181" s="114">
        <v>0</v>
      </c>
      <c r="Y181" s="114">
        <v>70.26263806</v>
      </c>
      <c r="Z181" s="114">
        <v>78.527822489999991</v>
      </c>
      <c r="AA181" s="114">
        <v>115.6234815</v>
      </c>
      <c r="AB181" s="114">
        <v>112.85023129999999</v>
      </c>
      <c r="AC181" s="114">
        <v>118.9156701</v>
      </c>
      <c r="AD181" s="114">
        <v>119.0078482</v>
      </c>
      <c r="AE181" s="114">
        <v>117.80075359999999</v>
      </c>
      <c r="AF181" s="114">
        <v>99.636974879999997</v>
      </c>
      <c r="AG181" s="114">
        <v>99.358840709999996</v>
      </c>
      <c r="AH181" s="114">
        <v>99.38613685</v>
      </c>
      <c r="AI181" s="114">
        <v>102.1060432</v>
      </c>
      <c r="AJ181" s="114">
        <v>153.20239569999998</v>
      </c>
      <c r="AK181" s="114">
        <v>11.78319765</v>
      </c>
      <c r="AL181" s="114">
        <v>6.9668317580000005</v>
      </c>
    </row>
    <row r="182" spans="1:38" x14ac:dyDescent="0.2">
      <c r="A182" s="127" t="s">
        <v>40</v>
      </c>
      <c r="B182" s="110" t="s">
        <v>34</v>
      </c>
      <c r="C182" s="110" t="s">
        <v>33</v>
      </c>
      <c r="D182" s="129" t="s">
        <v>339</v>
      </c>
      <c r="E182" s="109">
        <v>863</v>
      </c>
      <c r="F182" s="133" t="s">
        <v>338</v>
      </c>
      <c r="G182" s="132" t="s">
        <v>337</v>
      </c>
      <c r="H182" s="131" t="s">
        <v>336</v>
      </c>
      <c r="I182" s="130" t="s">
        <v>335</v>
      </c>
      <c r="J182" s="120" t="s">
        <v>36</v>
      </c>
      <c r="K182" s="110" t="s">
        <v>36</v>
      </c>
      <c r="L182" s="110" t="s">
        <v>36</v>
      </c>
      <c r="M182" s="110" t="s">
        <v>3653</v>
      </c>
      <c r="N182" s="110">
        <v>61</v>
      </c>
      <c r="O182" s="110" t="s">
        <v>3654</v>
      </c>
      <c r="P182" s="114">
        <v>0</v>
      </c>
      <c r="Q182" s="114">
        <v>0</v>
      </c>
      <c r="R182" s="114">
        <v>0</v>
      </c>
      <c r="S182" s="114">
        <v>0</v>
      </c>
      <c r="T182" s="114">
        <v>0</v>
      </c>
      <c r="U182" s="114">
        <v>0</v>
      </c>
      <c r="V182" s="114">
        <v>0</v>
      </c>
      <c r="W182" s="114">
        <v>0</v>
      </c>
      <c r="X182" s="114">
        <v>0</v>
      </c>
      <c r="Y182" s="114">
        <v>0</v>
      </c>
      <c r="Z182" s="114">
        <v>0</v>
      </c>
      <c r="AA182" s="114">
        <v>0</v>
      </c>
      <c r="AB182" s="114">
        <v>0</v>
      </c>
      <c r="AC182" s="114">
        <v>0</v>
      </c>
      <c r="AD182" s="114">
        <v>0</v>
      </c>
      <c r="AE182" s="114">
        <v>0</v>
      </c>
      <c r="AF182" s="114">
        <v>0</v>
      </c>
      <c r="AG182" s="114">
        <v>0</v>
      </c>
      <c r="AH182" s="114">
        <v>0</v>
      </c>
      <c r="AI182" s="114">
        <v>0</v>
      </c>
      <c r="AJ182" s="114">
        <v>0</v>
      </c>
      <c r="AK182" s="114">
        <v>0</v>
      </c>
      <c r="AL182" s="114">
        <v>0</v>
      </c>
    </row>
    <row r="183" spans="1:38" x14ac:dyDescent="0.2">
      <c r="A183" s="127" t="s">
        <v>40</v>
      </c>
      <c r="B183" s="110" t="s">
        <v>34</v>
      </c>
      <c r="C183" s="110" t="s">
        <v>33</v>
      </c>
      <c r="D183" s="129" t="s">
        <v>334</v>
      </c>
      <c r="E183" s="109">
        <v>964</v>
      </c>
      <c r="F183" s="133" t="s">
        <v>333</v>
      </c>
      <c r="G183" s="132" t="s">
        <v>332</v>
      </c>
      <c r="H183" s="131" t="s">
        <v>331</v>
      </c>
      <c r="I183" s="130" t="s">
        <v>330</v>
      </c>
      <c r="J183" s="120" t="s">
        <v>31</v>
      </c>
      <c r="K183" s="110" t="s">
        <v>36</v>
      </c>
      <c r="L183" s="110" t="s">
        <v>36</v>
      </c>
      <c r="M183" s="110" t="s">
        <v>3663</v>
      </c>
      <c r="N183" s="110">
        <v>151</v>
      </c>
      <c r="O183" s="110" t="s">
        <v>3650</v>
      </c>
      <c r="P183" s="114">
        <v>0</v>
      </c>
      <c r="Q183" s="114">
        <v>0.52084710361420294</v>
      </c>
      <c r="R183" s="114">
        <v>0.82637521209947551</v>
      </c>
      <c r="S183" s="114">
        <v>0</v>
      </c>
      <c r="T183" s="114">
        <v>0</v>
      </c>
      <c r="U183" s="114">
        <v>0</v>
      </c>
      <c r="V183" s="114">
        <v>0</v>
      </c>
      <c r="W183" s="114">
        <v>0</v>
      </c>
      <c r="X183" s="114">
        <v>0</v>
      </c>
      <c r="Y183" s="114">
        <v>0</v>
      </c>
      <c r="Z183" s="114">
        <v>20.174757940000003</v>
      </c>
      <c r="AA183" s="114">
        <v>21.478316850000002</v>
      </c>
      <c r="AB183" s="114">
        <v>57.491289200000004</v>
      </c>
      <c r="AC183" s="114">
        <v>42.629482070000002</v>
      </c>
      <c r="AD183" s="114">
        <v>23.72262774</v>
      </c>
      <c r="AE183" s="114">
        <v>29.940273260000001</v>
      </c>
      <c r="AF183" s="114">
        <v>28.617232550000001</v>
      </c>
      <c r="AG183" s="114">
        <v>38.577542869999995</v>
      </c>
      <c r="AH183" s="114">
        <v>43.2481315</v>
      </c>
      <c r="AI183" s="114">
        <v>85.420122709999987</v>
      </c>
      <c r="AJ183" s="114">
        <v>92.965091529999995</v>
      </c>
      <c r="AK183" s="114">
        <v>141.89655169999997</v>
      </c>
      <c r="AL183" s="114">
        <v>160.66154750000001</v>
      </c>
    </row>
    <row r="184" spans="1:38" x14ac:dyDescent="0.2">
      <c r="A184" s="127" t="s">
        <v>40</v>
      </c>
      <c r="B184" s="110" t="s">
        <v>34</v>
      </c>
      <c r="C184" s="110" t="s">
        <v>33</v>
      </c>
      <c r="D184" s="129" t="s">
        <v>329</v>
      </c>
      <c r="E184" s="109">
        <v>182</v>
      </c>
      <c r="F184" s="133" t="s">
        <v>329</v>
      </c>
      <c r="G184" s="132" t="s">
        <v>328</v>
      </c>
      <c r="H184" s="131" t="s">
        <v>327</v>
      </c>
      <c r="I184" s="130" t="s">
        <v>326</v>
      </c>
      <c r="J184" s="120" t="s">
        <v>31</v>
      </c>
      <c r="K184" s="110" t="s">
        <v>36</v>
      </c>
      <c r="L184" s="110" t="s">
        <v>36</v>
      </c>
      <c r="M184" s="110" t="s">
        <v>3649</v>
      </c>
      <c r="N184" s="110">
        <v>39</v>
      </c>
      <c r="O184" s="110" t="s">
        <v>3650</v>
      </c>
      <c r="P184" s="114">
        <v>0</v>
      </c>
      <c r="Q184" s="114">
        <v>0</v>
      </c>
      <c r="R184" s="114">
        <v>0</v>
      </c>
      <c r="S184" s="114">
        <v>0</v>
      </c>
      <c r="T184" s="114">
        <v>0</v>
      </c>
      <c r="U184" s="114">
        <v>0</v>
      </c>
      <c r="V184" s="114">
        <v>0</v>
      </c>
      <c r="W184" s="114">
        <v>0</v>
      </c>
      <c r="X184" s="114">
        <v>2113.2417582417579</v>
      </c>
      <c r="Y184" s="114">
        <v>0</v>
      </c>
      <c r="Z184" s="114">
        <v>0</v>
      </c>
      <c r="AA184" s="114">
        <v>0</v>
      </c>
      <c r="AB184" s="114">
        <v>0</v>
      </c>
      <c r="AC184" s="114">
        <v>0</v>
      </c>
      <c r="AD184" s="114">
        <v>0</v>
      </c>
      <c r="AE184" s="114">
        <v>0</v>
      </c>
      <c r="AF184" s="114">
        <v>368.154966</v>
      </c>
      <c r="AG184" s="114">
        <v>518.06162099999995</v>
      </c>
      <c r="AH184" s="114">
        <v>599.85405000000003</v>
      </c>
      <c r="AI184" s="114">
        <v>780.93151</v>
      </c>
      <c r="AJ184" s="114">
        <v>1027.7330629999999</v>
      </c>
      <c r="AK184" s="114">
        <v>1034.8339679999999</v>
      </c>
      <c r="AL184" s="114">
        <v>1039.220378</v>
      </c>
    </row>
    <row r="185" spans="1:38" x14ac:dyDescent="0.2">
      <c r="A185" s="127" t="s">
        <v>40</v>
      </c>
      <c r="B185" s="110" t="s">
        <v>34</v>
      </c>
      <c r="C185" s="110" t="s">
        <v>33</v>
      </c>
      <c r="D185" s="129" t="s">
        <v>325</v>
      </c>
      <c r="E185" s="109">
        <v>359</v>
      </c>
      <c r="F185" s="133" t="s">
        <v>325</v>
      </c>
      <c r="G185" s="132" t="s">
        <v>324</v>
      </c>
      <c r="H185" s="131" t="s">
        <v>323</v>
      </c>
      <c r="I185" s="130" t="s">
        <v>322</v>
      </c>
      <c r="J185" s="120" t="s">
        <v>36</v>
      </c>
      <c r="K185" s="110" t="s">
        <v>3657</v>
      </c>
      <c r="L185" s="110">
        <v>29</v>
      </c>
      <c r="M185" s="110" t="s">
        <v>3658</v>
      </c>
      <c r="N185" s="110">
        <v>419</v>
      </c>
      <c r="O185" s="110" t="s">
        <v>3659</v>
      </c>
      <c r="P185" s="114">
        <v>0</v>
      </c>
      <c r="Q185" s="114">
        <v>0</v>
      </c>
      <c r="R185" s="114">
        <v>0</v>
      </c>
      <c r="S185" s="114">
        <v>0</v>
      </c>
      <c r="T185" s="114">
        <v>0</v>
      </c>
      <c r="U185" s="114">
        <v>0</v>
      </c>
      <c r="V185" s="114">
        <v>0</v>
      </c>
      <c r="W185" s="114">
        <v>0</v>
      </c>
      <c r="X185" s="114">
        <v>0</v>
      </c>
      <c r="Y185" s="114">
        <v>0</v>
      </c>
      <c r="Z185" s="114">
        <v>0</v>
      </c>
      <c r="AA185" s="114">
        <v>0</v>
      </c>
      <c r="AB185" s="114">
        <v>0</v>
      </c>
      <c r="AC185" s="114">
        <v>0</v>
      </c>
      <c r="AD185" s="114">
        <v>0</v>
      </c>
      <c r="AE185" s="114">
        <v>0</v>
      </c>
      <c r="AF185" s="114">
        <v>0</v>
      </c>
      <c r="AG185" s="114">
        <v>0</v>
      </c>
      <c r="AH185" s="114">
        <v>0</v>
      </c>
      <c r="AI185" s="114">
        <v>0</v>
      </c>
      <c r="AJ185" s="114">
        <v>0</v>
      </c>
      <c r="AK185" s="114">
        <v>0</v>
      </c>
      <c r="AL185" s="114">
        <v>0</v>
      </c>
    </row>
    <row r="186" spans="1:38" x14ac:dyDescent="0.2">
      <c r="A186" s="127" t="s">
        <v>40</v>
      </c>
      <c r="B186" s="110" t="s">
        <v>34</v>
      </c>
      <c r="C186" s="110" t="s">
        <v>33</v>
      </c>
      <c r="D186" s="129" t="s">
        <v>321</v>
      </c>
      <c r="E186" s="109">
        <v>696</v>
      </c>
      <c r="F186" s="133" t="s">
        <v>320</v>
      </c>
      <c r="G186" s="132" t="s">
        <v>319</v>
      </c>
      <c r="H186" s="131" t="s">
        <v>318</v>
      </c>
      <c r="I186" s="130" t="s">
        <v>317</v>
      </c>
      <c r="J186" s="120" t="s">
        <v>36</v>
      </c>
      <c r="K186" s="110" t="s">
        <v>3668</v>
      </c>
      <c r="L186" s="110">
        <v>14</v>
      </c>
      <c r="M186" s="110" t="s">
        <v>3656</v>
      </c>
      <c r="N186" s="110">
        <v>202</v>
      </c>
      <c r="O186" s="110" t="s">
        <v>3652</v>
      </c>
      <c r="P186" s="114">
        <v>0</v>
      </c>
      <c r="Q186" s="114">
        <v>0</v>
      </c>
      <c r="R186" s="114">
        <v>0</v>
      </c>
      <c r="S186" s="114">
        <v>0</v>
      </c>
      <c r="T186" s="114">
        <v>0</v>
      </c>
      <c r="U186" s="114">
        <v>0</v>
      </c>
      <c r="V186" s="114">
        <v>0</v>
      </c>
      <c r="W186" s="114">
        <v>0</v>
      </c>
      <c r="X186" s="114">
        <v>0</v>
      </c>
      <c r="Y186" s="114">
        <v>0</v>
      </c>
      <c r="Z186" s="114">
        <v>0</v>
      </c>
      <c r="AA186" s="114">
        <v>0</v>
      </c>
      <c r="AB186" s="114">
        <v>0</v>
      </c>
      <c r="AC186" s="114">
        <v>0</v>
      </c>
      <c r="AD186" s="114">
        <v>0</v>
      </c>
      <c r="AE186" s="114">
        <v>0</v>
      </c>
      <c r="AF186" s="114">
        <v>0</v>
      </c>
      <c r="AG186" s="114">
        <v>0</v>
      </c>
      <c r="AH186" s="114">
        <v>0</v>
      </c>
      <c r="AI186" s="114">
        <v>0</v>
      </c>
      <c r="AJ186" s="114">
        <v>0</v>
      </c>
      <c r="AK186" s="114">
        <v>0</v>
      </c>
      <c r="AL186" s="114">
        <v>0</v>
      </c>
    </row>
    <row r="187" spans="1:38" x14ac:dyDescent="0.2">
      <c r="A187" s="127" t="s">
        <v>40</v>
      </c>
      <c r="B187" s="110" t="s">
        <v>34</v>
      </c>
      <c r="C187" s="110" t="s">
        <v>33</v>
      </c>
      <c r="D187" s="129" t="s">
        <v>316</v>
      </c>
      <c r="E187" s="109">
        <v>968</v>
      </c>
      <c r="F187" s="133" t="s">
        <v>316</v>
      </c>
      <c r="G187" s="132" t="s">
        <v>315</v>
      </c>
      <c r="H187" s="131" t="s">
        <v>314</v>
      </c>
      <c r="I187" s="130" t="s">
        <v>313</v>
      </c>
      <c r="J187" s="120" t="s">
        <v>31</v>
      </c>
      <c r="K187" s="110" t="s">
        <v>36</v>
      </c>
      <c r="L187" s="110" t="s">
        <v>36</v>
      </c>
      <c r="M187" s="110" t="s">
        <v>3663</v>
      </c>
      <c r="N187" s="110">
        <v>151</v>
      </c>
      <c r="O187" s="110" t="s">
        <v>3650</v>
      </c>
      <c r="P187" s="114">
        <v>0</v>
      </c>
      <c r="Q187" s="114">
        <v>0</v>
      </c>
      <c r="R187" s="114">
        <v>0</v>
      </c>
      <c r="S187" s="114">
        <v>0</v>
      </c>
      <c r="T187" s="114">
        <v>0</v>
      </c>
      <c r="U187" s="114">
        <v>6760</v>
      </c>
      <c r="V187" s="114">
        <v>0</v>
      </c>
      <c r="W187" s="114">
        <v>6938</v>
      </c>
      <c r="X187" s="114">
        <v>12533</v>
      </c>
      <c r="Y187" s="114">
        <v>6.2746347199999999</v>
      </c>
      <c r="Z187" s="114">
        <v>0</v>
      </c>
      <c r="AA187" s="114">
        <v>8.9389692449999991</v>
      </c>
      <c r="AB187" s="114">
        <v>7.5548473569999999</v>
      </c>
      <c r="AC187" s="114">
        <v>52.072132959999998</v>
      </c>
      <c r="AD187" s="114">
        <v>59.482478030000003</v>
      </c>
      <c r="AE187" s="114">
        <v>64.879330710000005</v>
      </c>
      <c r="AF187" s="114">
        <v>32.928217879999998</v>
      </c>
      <c r="AG187" s="114">
        <v>27.52152126</v>
      </c>
      <c r="AH187" s="114">
        <v>299.3912019</v>
      </c>
      <c r="AI187" s="114">
        <v>197.3807736</v>
      </c>
      <c r="AJ187" s="114">
        <v>178.290469</v>
      </c>
      <c r="AK187" s="114">
        <v>389.96041819999999</v>
      </c>
      <c r="AL187" s="114">
        <v>500.77676610000003</v>
      </c>
    </row>
    <row r="188" spans="1:38" x14ac:dyDescent="0.2">
      <c r="A188" s="127" t="s">
        <v>40</v>
      </c>
      <c r="B188" s="110" t="s">
        <v>34</v>
      </c>
      <c r="C188" s="110" t="s">
        <v>33</v>
      </c>
      <c r="D188" s="129" t="s">
        <v>312</v>
      </c>
      <c r="E188" s="109">
        <v>922</v>
      </c>
      <c r="F188" s="133" t="s">
        <v>312</v>
      </c>
      <c r="G188" s="132" t="s">
        <v>311</v>
      </c>
      <c r="H188" s="131" t="s">
        <v>310</v>
      </c>
      <c r="I188" s="130" t="s">
        <v>309</v>
      </c>
      <c r="J188" s="120" t="s">
        <v>36</v>
      </c>
      <c r="K188" s="110" t="s">
        <v>36</v>
      </c>
      <c r="L188" s="110" t="s">
        <v>36</v>
      </c>
      <c r="M188" s="110" t="s">
        <v>3663</v>
      </c>
      <c r="N188" s="110">
        <v>151</v>
      </c>
      <c r="O188" s="110" t="s">
        <v>3650</v>
      </c>
      <c r="P188" s="114">
        <v>0</v>
      </c>
      <c r="Q188" s="114">
        <v>0</v>
      </c>
      <c r="R188" s="114">
        <v>0</v>
      </c>
      <c r="S188" s="114">
        <v>0</v>
      </c>
      <c r="T188" s="114">
        <v>0</v>
      </c>
      <c r="U188" s="114">
        <v>0</v>
      </c>
      <c r="V188" s="114">
        <v>0</v>
      </c>
      <c r="W188" s="114">
        <v>0</v>
      </c>
      <c r="X188" s="114">
        <v>0</v>
      </c>
      <c r="Y188" s="114">
        <v>68.777904709999987</v>
      </c>
      <c r="Z188" s="114">
        <v>93.4</v>
      </c>
      <c r="AA188" s="114">
        <v>91.291255930000005</v>
      </c>
      <c r="AB188" s="114">
        <v>165.1277537</v>
      </c>
      <c r="AC188" s="114">
        <v>131.04108579999999</v>
      </c>
      <c r="AD188" s="114">
        <v>134.1941473</v>
      </c>
      <c r="AE188" s="114">
        <v>149.66937140000002</v>
      </c>
      <c r="AF188" s="114">
        <v>116.6145552</v>
      </c>
      <c r="AG188" s="114">
        <v>266.09800509999997</v>
      </c>
      <c r="AH188" s="114">
        <v>313.56911880000001</v>
      </c>
      <c r="AI188" s="114">
        <v>399.62889760000002</v>
      </c>
      <c r="AJ188" s="114">
        <v>568.4861568</v>
      </c>
      <c r="AK188" s="114">
        <v>1493.8125030000001</v>
      </c>
      <c r="AL188" s="114">
        <v>0</v>
      </c>
    </row>
    <row r="189" spans="1:38" x14ac:dyDescent="0.2">
      <c r="A189" s="127" t="s">
        <v>40</v>
      </c>
      <c r="B189" s="110" t="s">
        <v>34</v>
      </c>
      <c r="C189" s="110" t="s">
        <v>33</v>
      </c>
      <c r="D189" s="129" t="s">
        <v>308</v>
      </c>
      <c r="E189" s="109">
        <v>714</v>
      </c>
      <c r="F189" s="133" t="s">
        <v>308</v>
      </c>
      <c r="G189" s="132" t="s">
        <v>307</v>
      </c>
      <c r="H189" s="131" t="s">
        <v>306</v>
      </c>
      <c r="I189" s="130" t="s">
        <v>305</v>
      </c>
      <c r="J189" s="120" t="s">
        <v>36</v>
      </c>
      <c r="K189" s="110" t="s">
        <v>3668</v>
      </c>
      <c r="L189" s="110">
        <v>14</v>
      </c>
      <c r="M189" s="110" t="s">
        <v>3656</v>
      </c>
      <c r="N189" s="110">
        <v>202</v>
      </c>
      <c r="O189" s="110" t="s">
        <v>3652</v>
      </c>
      <c r="P189" s="114">
        <v>0</v>
      </c>
      <c r="Q189" s="114">
        <v>0</v>
      </c>
      <c r="R189" s="114">
        <v>0</v>
      </c>
      <c r="S189" s="114">
        <v>0</v>
      </c>
      <c r="T189" s="114">
        <v>0</v>
      </c>
      <c r="U189" s="114">
        <v>0</v>
      </c>
      <c r="V189" s="114">
        <v>0</v>
      </c>
      <c r="W189" s="114">
        <v>0</v>
      </c>
      <c r="X189" s="114">
        <v>0</v>
      </c>
      <c r="Y189" s="114">
        <v>0</v>
      </c>
      <c r="Z189" s="114">
        <v>0</v>
      </c>
      <c r="AA189" s="114">
        <v>10.280324029999999</v>
      </c>
      <c r="AB189" s="114">
        <v>9.15105477</v>
      </c>
      <c r="AC189" s="114">
        <v>8.2174705039999996</v>
      </c>
      <c r="AD189" s="114">
        <v>10.079809880000001</v>
      </c>
      <c r="AE189" s="114">
        <v>9.9703305600000007</v>
      </c>
      <c r="AF189" s="114">
        <v>40.99826376</v>
      </c>
      <c r="AG189" s="114">
        <v>49.541999859999997</v>
      </c>
      <c r="AH189" s="114">
        <v>53.233625429999996</v>
      </c>
      <c r="AI189" s="114">
        <v>60.445899199999999</v>
      </c>
      <c r="AJ189" s="114">
        <v>65.590385789999999</v>
      </c>
      <c r="AK189" s="114">
        <v>72.752858349999997</v>
      </c>
      <c r="AL189" s="114">
        <v>78.74648019</v>
      </c>
    </row>
    <row r="190" spans="1:38" x14ac:dyDescent="0.2">
      <c r="A190" s="127" t="s">
        <v>40</v>
      </c>
      <c r="B190" s="110" t="s">
        <v>34</v>
      </c>
      <c r="C190" s="110" t="s">
        <v>33</v>
      </c>
      <c r="D190" s="129" t="s">
        <v>304</v>
      </c>
      <c r="E190" s="109">
        <v>856</v>
      </c>
      <c r="F190" s="133" t="s">
        <v>304</v>
      </c>
      <c r="G190" s="132" t="s">
        <v>303</v>
      </c>
      <c r="H190" s="131" t="s">
        <v>302</v>
      </c>
      <c r="I190" s="130" t="s">
        <v>301</v>
      </c>
      <c r="J190" s="120" t="s">
        <v>36</v>
      </c>
      <c r="K190" s="110" t="s">
        <v>3665</v>
      </c>
      <c r="L190" s="110">
        <v>11</v>
      </c>
      <c r="M190" s="110" t="s">
        <v>3656</v>
      </c>
      <c r="N190" s="110">
        <v>202</v>
      </c>
      <c r="O190" s="110" t="s">
        <v>3652</v>
      </c>
      <c r="P190" s="114">
        <v>0</v>
      </c>
      <c r="Q190" s="114">
        <v>0</v>
      </c>
      <c r="R190" s="114">
        <v>0</v>
      </c>
      <c r="S190" s="114">
        <v>0</v>
      </c>
      <c r="T190" s="114">
        <v>0</v>
      </c>
      <c r="U190" s="114">
        <v>0</v>
      </c>
      <c r="V190" s="114">
        <v>0</v>
      </c>
      <c r="W190" s="114">
        <v>0</v>
      </c>
      <c r="X190" s="114">
        <v>0</v>
      </c>
      <c r="Y190" s="114">
        <v>0</v>
      </c>
      <c r="Z190" s="114">
        <v>0</v>
      </c>
      <c r="AA190" s="114">
        <v>0</v>
      </c>
      <c r="AB190" s="114">
        <v>0</v>
      </c>
      <c r="AC190" s="114">
        <v>0</v>
      </c>
      <c r="AD190" s="114">
        <v>0</v>
      </c>
      <c r="AE190" s="114">
        <v>0</v>
      </c>
      <c r="AF190" s="114">
        <v>0</v>
      </c>
      <c r="AG190" s="114">
        <v>0</v>
      </c>
      <c r="AH190" s="114">
        <v>0</v>
      </c>
      <c r="AI190" s="114">
        <v>0</v>
      </c>
      <c r="AJ190" s="114">
        <v>0</v>
      </c>
      <c r="AK190" s="114">
        <v>0</v>
      </c>
      <c r="AL190" s="114">
        <v>0</v>
      </c>
    </row>
    <row r="191" spans="1:38" x14ac:dyDescent="0.2">
      <c r="A191" s="127" t="s">
        <v>40</v>
      </c>
      <c r="B191" s="110" t="s">
        <v>34</v>
      </c>
      <c r="C191" s="110" t="s">
        <v>33</v>
      </c>
      <c r="D191" s="129" t="s">
        <v>300</v>
      </c>
      <c r="E191" s="109">
        <v>363</v>
      </c>
      <c r="F191" s="133" t="s">
        <v>300</v>
      </c>
      <c r="G191" s="132" t="s">
        <v>299</v>
      </c>
      <c r="H191" s="131" t="s">
        <v>298</v>
      </c>
      <c r="I191" s="130" t="s">
        <v>297</v>
      </c>
      <c r="J191" s="120" t="s">
        <v>36</v>
      </c>
      <c r="K191" s="110" t="s">
        <v>36</v>
      </c>
      <c r="L191" s="110" t="s">
        <v>36</v>
      </c>
      <c r="M191" s="110" t="s">
        <v>3666</v>
      </c>
      <c r="N191" s="110">
        <v>21</v>
      </c>
      <c r="O191" s="110" t="s">
        <v>3659</v>
      </c>
      <c r="P191" s="114">
        <v>0</v>
      </c>
      <c r="Q191" s="114">
        <v>0</v>
      </c>
      <c r="R191" s="114">
        <v>0</v>
      </c>
      <c r="S191" s="114">
        <v>0</v>
      </c>
      <c r="T191" s="114">
        <v>0</v>
      </c>
      <c r="U191" s="114">
        <v>0</v>
      </c>
      <c r="V191" s="114">
        <v>0</v>
      </c>
      <c r="W191" s="114">
        <v>0</v>
      </c>
      <c r="X191" s="114">
        <v>0</v>
      </c>
      <c r="Y191" s="114">
        <v>0</v>
      </c>
      <c r="Z191" s="114">
        <v>0</v>
      </c>
      <c r="AA191" s="114">
        <v>0</v>
      </c>
      <c r="AB191" s="114">
        <v>0</v>
      </c>
      <c r="AC191" s="114">
        <v>0</v>
      </c>
      <c r="AD191" s="114">
        <v>0</v>
      </c>
      <c r="AE191" s="114">
        <v>0</v>
      </c>
      <c r="AF191" s="114">
        <v>0</v>
      </c>
      <c r="AG191" s="114">
        <v>0</v>
      </c>
      <c r="AH191" s="114">
        <v>0</v>
      </c>
      <c r="AI191" s="114">
        <v>0</v>
      </c>
      <c r="AJ191" s="114">
        <v>0</v>
      </c>
      <c r="AK191" s="114">
        <v>0</v>
      </c>
      <c r="AL191" s="114">
        <v>0</v>
      </c>
    </row>
    <row r="192" spans="1:38" x14ac:dyDescent="0.2">
      <c r="A192" s="127" t="s">
        <v>40</v>
      </c>
      <c r="B192" s="110" t="s">
        <v>34</v>
      </c>
      <c r="C192" s="110" t="s">
        <v>33</v>
      </c>
      <c r="D192" s="129" t="s">
        <v>296</v>
      </c>
      <c r="E192" s="109">
        <v>862</v>
      </c>
      <c r="F192" s="133" t="s">
        <v>296</v>
      </c>
      <c r="G192" s="132" t="s">
        <v>295</v>
      </c>
      <c r="H192" s="131" t="s">
        <v>294</v>
      </c>
      <c r="I192" s="130" t="s">
        <v>293</v>
      </c>
      <c r="J192" s="120" t="s">
        <v>36</v>
      </c>
      <c r="K192" s="110" t="s">
        <v>36</v>
      </c>
      <c r="L192" s="110" t="s">
        <v>36</v>
      </c>
      <c r="M192" s="110" t="s">
        <v>3653</v>
      </c>
      <c r="N192" s="110">
        <v>61</v>
      </c>
      <c r="O192" s="110" t="s">
        <v>3654</v>
      </c>
      <c r="P192" s="114">
        <v>0</v>
      </c>
      <c r="Q192" s="114">
        <v>0</v>
      </c>
      <c r="R192" s="114">
        <v>0</v>
      </c>
      <c r="S192" s="114">
        <v>0</v>
      </c>
      <c r="T192" s="114">
        <v>0</v>
      </c>
      <c r="U192" s="114">
        <v>0</v>
      </c>
      <c r="V192" s="114">
        <v>0</v>
      </c>
      <c r="W192" s="114">
        <v>0</v>
      </c>
      <c r="X192" s="114">
        <v>0</v>
      </c>
      <c r="Y192" s="114">
        <v>0</v>
      </c>
      <c r="Z192" s="114">
        <v>0</v>
      </c>
      <c r="AA192" s="114">
        <v>0</v>
      </c>
      <c r="AB192" s="114">
        <v>0</v>
      </c>
      <c r="AC192" s="114">
        <v>0</v>
      </c>
      <c r="AD192" s="114">
        <v>0</v>
      </c>
      <c r="AE192" s="114">
        <v>0</v>
      </c>
      <c r="AF192" s="114">
        <v>0</v>
      </c>
      <c r="AG192" s="114">
        <v>0</v>
      </c>
      <c r="AH192" s="114">
        <v>0</v>
      </c>
      <c r="AI192" s="114">
        <v>0</v>
      </c>
      <c r="AJ192" s="114">
        <v>0</v>
      </c>
      <c r="AK192" s="114">
        <v>0</v>
      </c>
      <c r="AL192" s="114">
        <v>0</v>
      </c>
    </row>
    <row r="193" spans="1:38" x14ac:dyDescent="0.2">
      <c r="A193" s="127" t="s">
        <v>40</v>
      </c>
      <c r="B193" s="110" t="s">
        <v>34</v>
      </c>
      <c r="C193" s="110" t="s">
        <v>33</v>
      </c>
      <c r="D193" s="129" t="s">
        <v>292</v>
      </c>
      <c r="E193" s="109">
        <v>135</v>
      </c>
      <c r="F193" s="133" t="s">
        <v>291</v>
      </c>
      <c r="G193" s="132" t="s">
        <v>290</v>
      </c>
      <c r="H193" s="131" t="s">
        <v>289</v>
      </c>
      <c r="I193" s="130" t="s">
        <v>288</v>
      </c>
      <c r="J193" s="120" t="s">
        <v>36</v>
      </c>
      <c r="K193" s="110" t="s">
        <v>36</v>
      </c>
      <c r="L193" s="110" t="s">
        <v>36</v>
      </c>
      <c r="M193" s="110" t="s">
        <v>3649</v>
      </c>
      <c r="N193" s="110">
        <v>39</v>
      </c>
      <c r="O193" s="110" t="s">
        <v>3650</v>
      </c>
      <c r="P193" s="114">
        <v>0</v>
      </c>
      <c r="Q193" s="114">
        <v>0</v>
      </c>
      <c r="R193" s="114">
        <v>0</v>
      </c>
      <c r="S193" s="114">
        <v>0</v>
      </c>
      <c r="T193" s="114">
        <v>0</v>
      </c>
      <c r="U193" s="114">
        <v>0</v>
      </c>
      <c r="V193" s="114">
        <v>0</v>
      </c>
      <c r="W193" s="114">
        <v>0</v>
      </c>
      <c r="X193" s="114">
        <v>0</v>
      </c>
      <c r="Y193" s="114">
        <v>0</v>
      </c>
      <c r="Z193" s="114">
        <v>0</v>
      </c>
      <c r="AA193" s="114">
        <v>0</v>
      </c>
      <c r="AB193" s="114">
        <v>0</v>
      </c>
      <c r="AC193" s="114">
        <v>0</v>
      </c>
      <c r="AD193" s="114">
        <v>0</v>
      </c>
      <c r="AE193" s="114">
        <v>0</v>
      </c>
      <c r="AF193" s="114">
        <v>0</v>
      </c>
      <c r="AG193" s="114">
        <v>0</v>
      </c>
      <c r="AH193" s="114">
        <v>0</v>
      </c>
      <c r="AI193" s="114">
        <v>0</v>
      </c>
      <c r="AJ193" s="114">
        <v>0</v>
      </c>
      <c r="AK193" s="114">
        <v>0</v>
      </c>
      <c r="AL193" s="114">
        <v>0</v>
      </c>
    </row>
    <row r="194" spans="1:38" x14ac:dyDescent="0.2">
      <c r="A194" s="127" t="s">
        <v>40</v>
      </c>
      <c r="B194" s="110" t="s">
        <v>34</v>
      </c>
      <c r="C194" s="110" t="s">
        <v>33</v>
      </c>
      <c r="D194" s="129" t="s">
        <v>287</v>
      </c>
      <c r="E194" s="109">
        <v>716</v>
      </c>
      <c r="F194" s="133" t="s">
        <v>286</v>
      </c>
      <c r="G194" s="132" t="s">
        <v>285</v>
      </c>
      <c r="H194" s="131" t="s">
        <v>284</v>
      </c>
      <c r="I194" s="130" t="s">
        <v>283</v>
      </c>
      <c r="J194" s="120" t="s">
        <v>36</v>
      </c>
      <c r="K194" s="110" t="s">
        <v>3655</v>
      </c>
      <c r="L194" s="110">
        <v>17</v>
      </c>
      <c r="M194" s="110" t="s">
        <v>3656</v>
      </c>
      <c r="N194" s="110">
        <v>202</v>
      </c>
      <c r="O194" s="110" t="s">
        <v>3652</v>
      </c>
      <c r="P194" s="114">
        <v>0</v>
      </c>
      <c r="Q194" s="114">
        <v>0</v>
      </c>
      <c r="R194" s="114">
        <v>0</v>
      </c>
      <c r="S194" s="114">
        <v>0</v>
      </c>
      <c r="T194" s="114">
        <v>0</v>
      </c>
      <c r="U194" s="114">
        <v>0</v>
      </c>
      <c r="V194" s="114">
        <v>0</v>
      </c>
      <c r="W194" s="114">
        <v>0</v>
      </c>
      <c r="X194" s="114">
        <v>0</v>
      </c>
      <c r="Y194" s="114">
        <v>0</v>
      </c>
      <c r="Z194" s="114">
        <v>0</v>
      </c>
      <c r="AA194" s="114">
        <v>0</v>
      </c>
      <c r="AB194" s="114">
        <v>0</v>
      </c>
      <c r="AC194" s="114">
        <v>0</v>
      </c>
      <c r="AD194" s="114">
        <v>0</v>
      </c>
      <c r="AE194" s="114">
        <v>0</v>
      </c>
      <c r="AF194" s="114">
        <v>0</v>
      </c>
      <c r="AG194" s="114">
        <v>0</v>
      </c>
      <c r="AH194" s="114">
        <v>0</v>
      </c>
      <c r="AI194" s="114">
        <v>0</v>
      </c>
      <c r="AJ194" s="114">
        <v>0</v>
      </c>
      <c r="AK194" s="114">
        <v>0</v>
      </c>
      <c r="AL194" s="114">
        <v>0</v>
      </c>
    </row>
    <row r="195" spans="1:38" x14ac:dyDescent="0.2">
      <c r="A195" s="127" t="s">
        <v>40</v>
      </c>
      <c r="B195" s="110" t="s">
        <v>34</v>
      </c>
      <c r="C195" s="110" t="s">
        <v>33</v>
      </c>
      <c r="D195" s="129" t="s">
        <v>282</v>
      </c>
      <c r="E195" s="109">
        <v>722</v>
      </c>
      <c r="F195" s="133" t="s">
        <v>282</v>
      </c>
      <c r="G195" s="132" t="s">
        <v>281</v>
      </c>
      <c r="H195" s="131" t="s">
        <v>280</v>
      </c>
      <c r="I195" s="130" t="s">
        <v>279</v>
      </c>
      <c r="J195" s="120" t="s">
        <v>36</v>
      </c>
      <c r="K195" s="110" t="s">
        <v>3665</v>
      </c>
      <c r="L195" s="110">
        <v>11</v>
      </c>
      <c r="M195" s="110" t="s">
        <v>3656</v>
      </c>
      <c r="N195" s="110">
        <v>202</v>
      </c>
      <c r="O195" s="110" t="s">
        <v>3652</v>
      </c>
      <c r="P195" s="114">
        <v>0</v>
      </c>
      <c r="Q195" s="114">
        <v>0</v>
      </c>
      <c r="R195" s="114">
        <v>0</v>
      </c>
      <c r="S195" s="114">
        <v>0</v>
      </c>
      <c r="T195" s="114">
        <v>0</v>
      </c>
      <c r="U195" s="114">
        <v>0</v>
      </c>
      <c r="V195" s="114">
        <v>0</v>
      </c>
      <c r="W195" s="114">
        <v>0</v>
      </c>
      <c r="X195" s="114">
        <v>0</v>
      </c>
      <c r="Y195" s="114">
        <v>0</v>
      </c>
      <c r="Z195" s="114">
        <v>0</v>
      </c>
      <c r="AA195" s="114">
        <v>39.140870990000003</v>
      </c>
      <c r="AB195" s="114">
        <v>0</v>
      </c>
      <c r="AC195" s="114">
        <v>0</v>
      </c>
      <c r="AD195" s="114">
        <v>42.464635469999997</v>
      </c>
      <c r="AE195" s="114">
        <v>0</v>
      </c>
      <c r="AF195" s="114">
        <v>37.246076180000003</v>
      </c>
      <c r="AG195" s="114">
        <v>42.376642780000005</v>
      </c>
      <c r="AH195" s="114">
        <v>56.372254579999996</v>
      </c>
      <c r="AI195" s="114">
        <v>57.886294380000002</v>
      </c>
      <c r="AJ195" s="114">
        <v>63.229723899999996</v>
      </c>
      <c r="AK195" s="114">
        <v>0</v>
      </c>
      <c r="AL195" s="114">
        <v>0</v>
      </c>
    </row>
    <row r="196" spans="1:38" x14ac:dyDescent="0.2">
      <c r="A196" s="127" t="s">
        <v>40</v>
      </c>
      <c r="B196" s="110" t="s">
        <v>34</v>
      </c>
      <c r="C196" s="110" t="s">
        <v>33</v>
      </c>
      <c r="D196" s="129" t="s">
        <v>278</v>
      </c>
      <c r="E196" s="109">
        <v>942</v>
      </c>
      <c r="F196" s="133" t="s">
        <v>277</v>
      </c>
      <c r="G196" s="132" t="s">
        <v>276</v>
      </c>
      <c r="H196" s="131" t="s">
        <v>275</v>
      </c>
      <c r="I196" s="130" t="s">
        <v>274</v>
      </c>
      <c r="J196" s="120" t="s">
        <v>36</v>
      </c>
      <c r="K196" s="110" t="s">
        <v>36</v>
      </c>
      <c r="L196" s="110" t="s">
        <v>36</v>
      </c>
      <c r="M196" s="110" t="s">
        <v>3649</v>
      </c>
      <c r="N196" s="110">
        <v>39</v>
      </c>
      <c r="O196" s="110" t="s">
        <v>3650</v>
      </c>
      <c r="P196" s="114">
        <v>0</v>
      </c>
      <c r="Q196" s="114">
        <v>0</v>
      </c>
      <c r="R196" s="114">
        <v>0</v>
      </c>
      <c r="S196" s="114">
        <v>0</v>
      </c>
      <c r="T196" s="114">
        <v>0</v>
      </c>
      <c r="U196" s="114">
        <v>0</v>
      </c>
      <c r="V196" s="114">
        <v>0</v>
      </c>
      <c r="W196" s="114">
        <v>0</v>
      </c>
      <c r="X196" s="114">
        <v>0</v>
      </c>
      <c r="Y196" s="114">
        <v>0.24996989999999999</v>
      </c>
      <c r="Z196" s="114">
        <v>2.2999999999999998</v>
      </c>
      <c r="AA196" s="114">
        <v>1.78427541</v>
      </c>
      <c r="AB196" s="114">
        <v>2.3376547099999998</v>
      </c>
      <c r="AC196" s="114">
        <v>6.1983894119999992</v>
      </c>
      <c r="AD196" s="114">
        <v>31.88662484</v>
      </c>
      <c r="AE196" s="114">
        <v>207.41309290000001</v>
      </c>
      <c r="AF196" s="114">
        <v>129.78120200000001</v>
      </c>
      <c r="AG196" s="114">
        <v>281.95542999999998</v>
      </c>
      <c r="AH196" s="114">
        <v>476.09100000000001</v>
      </c>
      <c r="AI196" s="114">
        <v>492.32780320000001</v>
      </c>
      <c r="AJ196" s="114">
        <v>0</v>
      </c>
      <c r="AK196" s="114">
        <v>0</v>
      </c>
      <c r="AL196" s="114">
        <v>0</v>
      </c>
    </row>
    <row r="197" spans="1:38" x14ac:dyDescent="0.2">
      <c r="A197" s="127" t="s">
        <v>40</v>
      </c>
      <c r="B197" s="110" t="s">
        <v>34</v>
      </c>
      <c r="C197" s="110" t="s">
        <v>33</v>
      </c>
      <c r="D197" s="129" t="s">
        <v>273</v>
      </c>
      <c r="E197" s="109">
        <v>718</v>
      </c>
      <c r="F197" s="133" t="s">
        <v>273</v>
      </c>
      <c r="G197" s="132" t="s">
        <v>272</v>
      </c>
      <c r="H197" s="131" t="s">
        <v>271</v>
      </c>
      <c r="I197" s="130" t="s">
        <v>270</v>
      </c>
      <c r="J197" s="120" t="s">
        <v>36</v>
      </c>
      <c r="K197" s="110" t="s">
        <v>3668</v>
      </c>
      <c r="L197" s="110">
        <v>14</v>
      </c>
      <c r="M197" s="110" t="s">
        <v>3656</v>
      </c>
      <c r="N197" s="110">
        <v>202</v>
      </c>
      <c r="O197" s="110" t="s">
        <v>3652</v>
      </c>
      <c r="P197" s="114">
        <v>0</v>
      </c>
      <c r="Q197" s="114">
        <v>0</v>
      </c>
      <c r="R197" s="114">
        <v>0</v>
      </c>
      <c r="S197" s="114">
        <v>0</v>
      </c>
      <c r="T197" s="114">
        <v>0</v>
      </c>
      <c r="U197" s="114">
        <v>0</v>
      </c>
      <c r="V197" s="114">
        <v>0</v>
      </c>
      <c r="W197" s="114">
        <v>0</v>
      </c>
      <c r="X197" s="114">
        <v>0</v>
      </c>
      <c r="Y197" s="114">
        <v>10.83996979</v>
      </c>
      <c r="Z197" s="114">
        <v>9.8778371549999999</v>
      </c>
      <c r="AA197" s="114">
        <v>9.2245141830000001</v>
      </c>
      <c r="AB197" s="114">
        <v>16.75934685</v>
      </c>
      <c r="AC197" s="114">
        <v>18.262882219999998</v>
      </c>
      <c r="AD197" s="114">
        <v>23.575607780000002</v>
      </c>
      <c r="AE197" s="114">
        <v>20.144891179999998</v>
      </c>
      <c r="AF197" s="114">
        <v>18.427034510000002</v>
      </c>
      <c r="AG197" s="114">
        <v>18.055103829999997</v>
      </c>
      <c r="AH197" s="114">
        <v>30.072067899999997</v>
      </c>
      <c r="AI197" s="114">
        <v>24.871914960000002</v>
      </c>
      <c r="AJ197" s="114">
        <v>16.21386575</v>
      </c>
      <c r="AK197" s="114">
        <v>20.983597639999999</v>
      </c>
      <c r="AL197" s="114">
        <v>45.213047609999997</v>
      </c>
    </row>
    <row r="198" spans="1:38" x14ac:dyDescent="0.2">
      <c r="A198" s="127" t="s">
        <v>40</v>
      </c>
      <c r="B198" s="110" t="s">
        <v>34</v>
      </c>
      <c r="C198" s="110" t="s">
        <v>33</v>
      </c>
      <c r="D198" s="129" t="s">
        <v>269</v>
      </c>
      <c r="E198" s="109">
        <v>724</v>
      </c>
      <c r="F198" s="133" t="s">
        <v>269</v>
      </c>
      <c r="G198" s="132" t="s">
        <v>268</v>
      </c>
      <c r="H198" s="131" t="s">
        <v>267</v>
      </c>
      <c r="I198" s="130" t="s">
        <v>266</v>
      </c>
      <c r="J198" s="120" t="s">
        <v>36</v>
      </c>
      <c r="K198" s="110" t="s">
        <v>3665</v>
      </c>
      <c r="L198" s="110">
        <v>11</v>
      </c>
      <c r="M198" s="110" t="s">
        <v>3656</v>
      </c>
      <c r="N198" s="110">
        <v>202</v>
      </c>
      <c r="O198" s="110" t="s">
        <v>3652</v>
      </c>
      <c r="P198" s="114">
        <v>0</v>
      </c>
      <c r="Q198" s="114">
        <v>0</v>
      </c>
      <c r="R198" s="114">
        <v>0</v>
      </c>
      <c r="S198" s="114">
        <v>0</v>
      </c>
      <c r="T198" s="114">
        <v>0</v>
      </c>
      <c r="U198" s="114">
        <v>0</v>
      </c>
      <c r="V198" s="114">
        <v>0</v>
      </c>
      <c r="W198" s="114">
        <v>0</v>
      </c>
      <c r="X198" s="114">
        <v>0</v>
      </c>
      <c r="Y198" s="114">
        <v>0</v>
      </c>
      <c r="Z198" s="114">
        <v>0</v>
      </c>
      <c r="AA198" s="114">
        <v>0</v>
      </c>
      <c r="AB198" s="114">
        <v>0</v>
      </c>
      <c r="AC198" s="114">
        <v>0</v>
      </c>
      <c r="AD198" s="114">
        <v>0</v>
      </c>
      <c r="AE198" s="114">
        <v>0</v>
      </c>
      <c r="AF198" s="114">
        <v>0</v>
      </c>
      <c r="AG198" s="114">
        <v>0</v>
      </c>
      <c r="AH198" s="114">
        <v>0</v>
      </c>
      <c r="AI198" s="114">
        <v>0</v>
      </c>
      <c r="AJ198" s="114">
        <v>0</v>
      </c>
      <c r="AK198" s="114">
        <v>0</v>
      </c>
      <c r="AL198" s="114">
        <v>0</v>
      </c>
    </row>
    <row r="199" spans="1:38" x14ac:dyDescent="0.2">
      <c r="A199" s="127" t="s">
        <v>40</v>
      </c>
      <c r="B199" s="110" t="s">
        <v>34</v>
      </c>
      <c r="C199" s="110" t="s">
        <v>33</v>
      </c>
      <c r="D199" s="129" t="s">
        <v>265</v>
      </c>
      <c r="E199" s="109">
        <v>576</v>
      </c>
      <c r="F199" s="133" t="s">
        <v>265</v>
      </c>
      <c r="G199" s="132" t="s">
        <v>264</v>
      </c>
      <c r="H199" s="131" t="s">
        <v>263</v>
      </c>
      <c r="I199" s="130" t="s">
        <v>262</v>
      </c>
      <c r="J199" s="120" t="s">
        <v>36</v>
      </c>
      <c r="K199" s="110" t="s">
        <v>36</v>
      </c>
      <c r="L199" s="110" t="s">
        <v>36</v>
      </c>
      <c r="M199" s="110" t="s">
        <v>3669</v>
      </c>
      <c r="N199" s="110">
        <v>35</v>
      </c>
      <c r="O199" s="110" t="s">
        <v>3647</v>
      </c>
      <c r="P199" s="114">
        <v>0</v>
      </c>
      <c r="Q199" s="114">
        <v>0</v>
      </c>
      <c r="R199" s="114">
        <v>0</v>
      </c>
      <c r="S199" s="114">
        <v>0</v>
      </c>
      <c r="T199" s="114">
        <v>0</v>
      </c>
      <c r="U199" s="114">
        <v>0</v>
      </c>
      <c r="V199" s="114">
        <v>0</v>
      </c>
      <c r="W199" s="114">
        <v>0</v>
      </c>
      <c r="X199" s="114">
        <v>0</v>
      </c>
      <c r="Y199" s="114">
        <v>315.87573039999995</v>
      </c>
      <c r="Z199" s="114">
        <v>-815.06796120000001</v>
      </c>
      <c r="AA199" s="114">
        <v>98.177904209999994</v>
      </c>
      <c r="AB199" s="114">
        <v>1154.1479360000001</v>
      </c>
      <c r="AC199" s="114">
        <v>2366.0001579999998</v>
      </c>
      <c r="AD199" s="114">
        <v>2819.3445849999998</v>
      </c>
      <c r="AE199" s="114">
        <v>2826.2253340000002</v>
      </c>
      <c r="AF199" s="114">
        <v>3233.008366</v>
      </c>
      <c r="AG199" s="114">
        <v>2494.9872810000002</v>
      </c>
      <c r="AH199" s="114">
        <v>1864.5222739999999</v>
      </c>
      <c r="AI199" s="114">
        <v>2231.2203089999998</v>
      </c>
      <c r="AJ199" s="114">
        <v>2671.9612739999998</v>
      </c>
      <c r="AK199" s="114">
        <v>2787.7487609999998</v>
      </c>
      <c r="AL199" s="114">
        <v>2650.60241</v>
      </c>
    </row>
    <row r="200" spans="1:38" x14ac:dyDescent="0.2">
      <c r="A200" s="127" t="s">
        <v>40</v>
      </c>
      <c r="B200" s="110" t="s">
        <v>34</v>
      </c>
      <c r="C200" s="110" t="s">
        <v>33</v>
      </c>
      <c r="D200" s="129" t="s">
        <v>261</v>
      </c>
      <c r="E200" s="109">
        <v>352</v>
      </c>
      <c r="F200" s="133" t="s">
        <v>260</v>
      </c>
      <c r="G200" s="132" t="s">
        <v>259</v>
      </c>
      <c r="H200" s="131" t="s">
        <v>258</v>
      </c>
      <c r="I200" s="130" t="s">
        <v>257</v>
      </c>
      <c r="J200" s="120" t="s">
        <v>36</v>
      </c>
      <c r="K200" s="110" t="s">
        <v>3657</v>
      </c>
      <c r="L200" s="110">
        <v>29</v>
      </c>
      <c r="M200" s="110" t="s">
        <v>3658</v>
      </c>
      <c r="N200" s="110">
        <v>419</v>
      </c>
      <c r="O200" s="110" t="s">
        <v>3659</v>
      </c>
      <c r="P200" s="114">
        <v>0</v>
      </c>
      <c r="Q200" s="114">
        <v>0</v>
      </c>
      <c r="R200" s="114">
        <v>0</v>
      </c>
      <c r="S200" s="114">
        <v>0</v>
      </c>
      <c r="T200" s="114">
        <v>0</v>
      </c>
      <c r="U200" s="114">
        <v>0</v>
      </c>
      <c r="V200" s="114">
        <v>0</v>
      </c>
      <c r="W200" s="114">
        <v>0</v>
      </c>
      <c r="X200" s="114">
        <v>0</v>
      </c>
      <c r="Y200" s="114">
        <v>0</v>
      </c>
      <c r="Z200" s="114">
        <v>0</v>
      </c>
      <c r="AA200" s="114">
        <v>0</v>
      </c>
      <c r="AB200" s="114">
        <v>0</v>
      </c>
      <c r="AC200" s="114">
        <v>0</v>
      </c>
      <c r="AD200" s="114">
        <v>0</v>
      </c>
      <c r="AE200" s="114">
        <v>0</v>
      </c>
      <c r="AF200" s="114">
        <v>0</v>
      </c>
      <c r="AG200" s="114">
        <v>0</v>
      </c>
      <c r="AH200" s="114">
        <v>0</v>
      </c>
      <c r="AI200" s="114">
        <v>0</v>
      </c>
      <c r="AJ200" s="114">
        <v>0</v>
      </c>
      <c r="AK200" s="114">
        <v>0</v>
      </c>
      <c r="AL200" s="114">
        <v>0</v>
      </c>
    </row>
    <row r="201" spans="1:38" x14ac:dyDescent="0.2">
      <c r="A201" s="127" t="s">
        <v>40</v>
      </c>
      <c r="B201" s="110" t="s">
        <v>34</v>
      </c>
      <c r="C201" s="110" t="s">
        <v>33</v>
      </c>
      <c r="D201" s="129" t="s">
        <v>256</v>
      </c>
      <c r="E201" s="109">
        <v>936</v>
      </c>
      <c r="F201" s="133" t="s">
        <v>255</v>
      </c>
      <c r="G201" s="132" t="s">
        <v>254</v>
      </c>
      <c r="H201" s="131" t="s">
        <v>253</v>
      </c>
      <c r="I201" s="130" t="s">
        <v>252</v>
      </c>
      <c r="J201" s="120" t="s">
        <v>31</v>
      </c>
      <c r="K201" s="110" t="s">
        <v>36</v>
      </c>
      <c r="L201" s="110" t="s">
        <v>36</v>
      </c>
      <c r="M201" s="110" t="s">
        <v>3663</v>
      </c>
      <c r="N201" s="110">
        <v>151</v>
      </c>
      <c r="O201" s="110" t="s">
        <v>3650</v>
      </c>
      <c r="P201" s="114">
        <v>0</v>
      </c>
      <c r="Q201" s="114">
        <v>0</v>
      </c>
      <c r="R201" s="114">
        <v>0</v>
      </c>
      <c r="S201" s="114">
        <v>0</v>
      </c>
      <c r="T201" s="114">
        <v>0</v>
      </c>
      <c r="U201" s="114">
        <v>0</v>
      </c>
      <c r="V201" s="114">
        <v>0</v>
      </c>
      <c r="W201" s="114">
        <v>4.4162979057915335</v>
      </c>
      <c r="X201" s="114">
        <v>4.3142679800597321</v>
      </c>
      <c r="Y201" s="114">
        <v>0</v>
      </c>
      <c r="Z201" s="114">
        <v>-6.5821212000000004</v>
      </c>
      <c r="AA201" s="114">
        <v>0</v>
      </c>
      <c r="AB201" s="114">
        <v>0</v>
      </c>
      <c r="AC201" s="114">
        <v>-8.5504200000000008</v>
      </c>
      <c r="AD201" s="114">
        <v>-5.5848599999999999</v>
      </c>
      <c r="AE201" s="114">
        <v>0</v>
      </c>
      <c r="AF201" s="114">
        <v>-9.0620976999999989</v>
      </c>
      <c r="AG201" s="114">
        <v>-9.2430050999999995</v>
      </c>
      <c r="AH201" s="114">
        <v>-2.6941850000000001</v>
      </c>
      <c r="AI201" s="114">
        <v>0</v>
      </c>
      <c r="AJ201" s="114">
        <v>0</v>
      </c>
      <c r="AK201" s="114">
        <v>0</v>
      </c>
      <c r="AL201" s="114">
        <v>0</v>
      </c>
    </row>
    <row r="202" spans="1:38" x14ac:dyDescent="0.2">
      <c r="A202" s="127" t="s">
        <v>40</v>
      </c>
      <c r="B202" s="110" t="s">
        <v>34</v>
      </c>
      <c r="C202" s="110" t="s">
        <v>33</v>
      </c>
      <c r="D202" s="129" t="s">
        <v>251</v>
      </c>
      <c r="E202" s="109">
        <v>961</v>
      </c>
      <c r="F202" s="133" t="s">
        <v>250</v>
      </c>
      <c r="G202" s="132" t="s">
        <v>249</v>
      </c>
      <c r="H202" s="131" t="s">
        <v>248</v>
      </c>
      <c r="I202" s="130" t="s">
        <v>247</v>
      </c>
      <c r="J202" s="120" t="s">
        <v>31</v>
      </c>
      <c r="K202" s="110" t="s">
        <v>36</v>
      </c>
      <c r="L202" s="110" t="s">
        <v>36</v>
      </c>
      <c r="M202" s="110" t="s">
        <v>3649</v>
      </c>
      <c r="N202" s="110">
        <v>39</v>
      </c>
      <c r="O202" s="110" t="s">
        <v>3650</v>
      </c>
      <c r="P202" s="114">
        <v>0</v>
      </c>
      <c r="Q202" s="114">
        <v>0.49478415041438173</v>
      </c>
      <c r="R202" s="114">
        <v>0.81018518518518512</v>
      </c>
      <c r="S202" s="114">
        <v>2.2590361445783134</v>
      </c>
      <c r="T202" s="114">
        <v>4.7957371225577266</v>
      </c>
      <c r="U202" s="114">
        <v>6.0079051383399209</v>
      </c>
      <c r="V202" s="114">
        <v>80.487804878048777</v>
      </c>
      <c r="W202" s="114">
        <v>1190.0146842878121</v>
      </c>
      <c r="X202" s="114">
        <v>1103.2778076303064</v>
      </c>
      <c r="Y202" s="114">
        <v>0.41429473489999996</v>
      </c>
      <c r="Z202" s="114">
        <v>-0.51995942109999993</v>
      </c>
      <c r="AA202" s="114">
        <v>6.4331532490000001</v>
      </c>
      <c r="AB202" s="114">
        <v>3.3636754309999999</v>
      </c>
      <c r="AC202" s="114">
        <v>5.8446258000000002</v>
      </c>
      <c r="AD202" s="114">
        <v>20.0836422</v>
      </c>
      <c r="AE202" s="114">
        <v>19.855710600000002</v>
      </c>
      <c r="AF202" s="114">
        <v>33.393887999999997</v>
      </c>
      <c r="AG202" s="114">
        <v>66.292506799999998</v>
      </c>
      <c r="AH202" s="114">
        <v>74.149055000000004</v>
      </c>
      <c r="AI202" s="114">
        <v>78.900875599999992</v>
      </c>
      <c r="AJ202" s="114">
        <v>76.131738200000001</v>
      </c>
      <c r="AK202" s="114">
        <v>84.3707718</v>
      </c>
      <c r="AL202" s="114">
        <v>83.584108999999998</v>
      </c>
    </row>
    <row r="203" spans="1:38" x14ac:dyDescent="0.2">
      <c r="A203" s="127" t="s">
        <v>40</v>
      </c>
      <c r="B203" s="110" t="s">
        <v>34</v>
      </c>
      <c r="C203" s="110" t="s">
        <v>33</v>
      </c>
      <c r="D203" s="129" t="s">
        <v>246</v>
      </c>
      <c r="E203" s="109">
        <v>813</v>
      </c>
      <c r="F203" s="133" t="s">
        <v>246</v>
      </c>
      <c r="G203" s="132" t="s">
        <v>245</v>
      </c>
      <c r="H203" s="131" t="s">
        <v>244</v>
      </c>
      <c r="I203" s="130" t="s">
        <v>243</v>
      </c>
      <c r="J203" s="120" t="s">
        <v>36</v>
      </c>
      <c r="K203" s="110" t="s">
        <v>36</v>
      </c>
      <c r="L203" s="110" t="s">
        <v>36</v>
      </c>
      <c r="M203" s="110" t="s">
        <v>3672</v>
      </c>
      <c r="N203" s="110">
        <v>54</v>
      </c>
      <c r="O203" s="110" t="s">
        <v>3654</v>
      </c>
      <c r="P203" s="114">
        <v>0</v>
      </c>
      <c r="Q203" s="114">
        <v>0</v>
      </c>
      <c r="R203" s="114">
        <v>0</v>
      </c>
      <c r="S203" s="114">
        <v>0</v>
      </c>
      <c r="T203" s="114">
        <v>0</v>
      </c>
      <c r="U203" s="114">
        <v>0</v>
      </c>
      <c r="V203" s="114">
        <v>0</v>
      </c>
      <c r="W203" s="114">
        <v>0</v>
      </c>
      <c r="X203" s="114">
        <v>0</v>
      </c>
      <c r="Y203" s="114">
        <v>0</v>
      </c>
      <c r="Z203" s="114">
        <v>0</v>
      </c>
      <c r="AA203" s="114">
        <v>0</v>
      </c>
      <c r="AB203" s="114">
        <v>0</v>
      </c>
      <c r="AC203" s="114">
        <v>0</v>
      </c>
      <c r="AD203" s="114">
        <v>0</v>
      </c>
      <c r="AE203" s="114">
        <v>0</v>
      </c>
      <c r="AF203" s="114">
        <v>0</v>
      </c>
      <c r="AG203" s="114">
        <v>0</v>
      </c>
      <c r="AH203" s="114">
        <v>0</v>
      </c>
      <c r="AI203" s="114">
        <v>0</v>
      </c>
      <c r="AJ203" s="114">
        <v>0</v>
      </c>
      <c r="AK203" s="114">
        <v>0</v>
      </c>
      <c r="AL203" s="114">
        <v>0</v>
      </c>
    </row>
    <row r="204" spans="1:38" x14ac:dyDescent="0.2">
      <c r="A204" s="127" t="s">
        <v>40</v>
      </c>
      <c r="B204" s="110" t="s">
        <v>34</v>
      </c>
      <c r="C204" s="110" t="s">
        <v>33</v>
      </c>
      <c r="D204" s="129" t="s">
        <v>242</v>
      </c>
      <c r="E204" s="109">
        <v>726</v>
      </c>
      <c r="F204" s="133" t="s">
        <v>242</v>
      </c>
      <c r="G204" s="132" t="s">
        <v>241</v>
      </c>
      <c r="H204" s="131" t="s">
        <v>240</v>
      </c>
      <c r="I204" s="130" t="s">
        <v>239</v>
      </c>
      <c r="J204" s="120" t="s">
        <v>36</v>
      </c>
      <c r="K204" s="110" t="s">
        <v>3668</v>
      </c>
      <c r="L204" s="110">
        <v>14</v>
      </c>
      <c r="M204" s="110" t="s">
        <v>3656</v>
      </c>
      <c r="N204" s="110">
        <v>202</v>
      </c>
      <c r="O204" s="110" t="s">
        <v>3652</v>
      </c>
      <c r="P204" s="114">
        <v>0</v>
      </c>
      <c r="Q204" s="114">
        <v>0</v>
      </c>
      <c r="R204" s="114">
        <v>0</v>
      </c>
      <c r="S204" s="114">
        <v>0</v>
      </c>
      <c r="T204" s="114">
        <v>0</v>
      </c>
      <c r="U204" s="114">
        <v>0</v>
      </c>
      <c r="V204" s="114">
        <v>0</v>
      </c>
      <c r="W204" s="114">
        <v>0</v>
      </c>
      <c r="X204" s="114">
        <v>0</v>
      </c>
      <c r="Y204" s="114">
        <v>0</v>
      </c>
      <c r="Z204" s="114">
        <v>0</v>
      </c>
      <c r="AA204" s="114">
        <v>0</v>
      </c>
      <c r="AB204" s="114">
        <v>0</v>
      </c>
      <c r="AC204" s="114">
        <v>0</v>
      </c>
      <c r="AD204" s="114">
        <v>0</v>
      </c>
      <c r="AE204" s="114">
        <v>0</v>
      </c>
      <c r="AF204" s="114">
        <v>0</v>
      </c>
      <c r="AG204" s="114">
        <v>0</v>
      </c>
      <c r="AH204" s="114">
        <v>0</v>
      </c>
      <c r="AI204" s="114">
        <v>0</v>
      </c>
      <c r="AJ204" s="114">
        <v>0</v>
      </c>
      <c r="AK204" s="114">
        <v>0</v>
      </c>
      <c r="AL204" s="114">
        <v>0</v>
      </c>
    </row>
    <row r="205" spans="1:38" x14ac:dyDescent="0.2">
      <c r="A205" s="127" t="s">
        <v>40</v>
      </c>
      <c r="B205" s="110" t="s">
        <v>34</v>
      </c>
      <c r="C205" s="110" t="s">
        <v>33</v>
      </c>
      <c r="D205" s="129" t="s">
        <v>238</v>
      </c>
      <c r="E205" s="109">
        <v>199</v>
      </c>
      <c r="F205" s="133" t="s">
        <v>238</v>
      </c>
      <c r="G205" s="132" t="s">
        <v>237</v>
      </c>
      <c r="H205" s="131" t="s">
        <v>236</v>
      </c>
      <c r="I205" s="130" t="s">
        <v>235</v>
      </c>
      <c r="J205" s="120" t="s">
        <v>36</v>
      </c>
      <c r="K205" s="110" t="s">
        <v>3667</v>
      </c>
      <c r="L205" s="110">
        <v>18</v>
      </c>
      <c r="M205" s="110" t="s">
        <v>3656</v>
      </c>
      <c r="N205" s="110">
        <v>202</v>
      </c>
      <c r="O205" s="110" t="s">
        <v>3652</v>
      </c>
      <c r="P205" s="114">
        <v>0</v>
      </c>
      <c r="Q205" s="114">
        <v>0</v>
      </c>
      <c r="R205" s="114">
        <v>0</v>
      </c>
      <c r="S205" s="114">
        <v>0</v>
      </c>
      <c r="T205" s="114">
        <v>0</v>
      </c>
      <c r="U205" s="114">
        <v>0</v>
      </c>
      <c r="V205" s="114">
        <v>0</v>
      </c>
      <c r="W205" s="114">
        <v>0</v>
      </c>
      <c r="X205" s="114">
        <v>0</v>
      </c>
      <c r="Y205" s="114">
        <v>1485.230352</v>
      </c>
      <c r="Z205" s="114">
        <v>563.51408409999999</v>
      </c>
      <c r="AA205" s="114">
        <v>596.34773849999999</v>
      </c>
      <c r="AB205" s="114">
        <v>602.15382620000003</v>
      </c>
      <c r="AC205" s="114">
        <v>984.57079939999994</v>
      </c>
      <c r="AD205" s="114">
        <v>425.52640330000003</v>
      </c>
      <c r="AE205" s="114">
        <v>252.7500804</v>
      </c>
      <c r="AF205" s="114">
        <v>374.29344989999998</v>
      </c>
      <c r="AG205" s="114">
        <v>776.51559999999995</v>
      </c>
      <c r="AH205" s="114">
        <v>1157.153579</v>
      </c>
      <c r="AI205" s="114">
        <v>271.07689699999997</v>
      </c>
      <c r="AJ205" s="114">
        <v>279.38270689999996</v>
      </c>
      <c r="AK205" s="114">
        <v>242.8733771</v>
      </c>
      <c r="AL205" s="114">
        <v>1101.477556</v>
      </c>
    </row>
    <row r="206" spans="1:38" ht="25.5" x14ac:dyDescent="0.2">
      <c r="A206" s="127" t="s">
        <v>40</v>
      </c>
      <c r="B206" s="110" t="s">
        <v>34</v>
      </c>
      <c r="C206" s="110" t="s">
        <v>33</v>
      </c>
      <c r="D206" s="129" t="s">
        <v>234</v>
      </c>
      <c r="E206" s="109">
        <v>873</v>
      </c>
      <c r="F206" s="133" t="s">
        <v>233</v>
      </c>
      <c r="G206" s="132" t="s">
        <v>232</v>
      </c>
      <c r="H206" s="131" t="s">
        <v>231</v>
      </c>
      <c r="I206" s="130" t="s">
        <v>230</v>
      </c>
      <c r="J206" s="120" t="s">
        <v>36</v>
      </c>
      <c r="K206" s="110" t="s">
        <v>3660</v>
      </c>
      <c r="L206" s="110">
        <v>5</v>
      </c>
      <c r="M206" s="110" t="s">
        <v>3658</v>
      </c>
      <c r="N206" s="110">
        <v>419</v>
      </c>
      <c r="O206" s="110" t="s">
        <v>3659</v>
      </c>
      <c r="P206" s="114">
        <v>0</v>
      </c>
      <c r="Q206" s="114">
        <v>0</v>
      </c>
      <c r="R206" s="114">
        <v>0</v>
      </c>
      <c r="S206" s="114">
        <v>0</v>
      </c>
      <c r="T206" s="114">
        <v>0</v>
      </c>
      <c r="U206" s="114">
        <v>0</v>
      </c>
      <c r="V206" s="114">
        <v>0</v>
      </c>
      <c r="W206" s="114">
        <v>0</v>
      </c>
      <c r="X206" s="114">
        <v>0</v>
      </c>
      <c r="Y206" s="114">
        <v>0</v>
      </c>
      <c r="Z206" s="114">
        <v>0</v>
      </c>
      <c r="AA206" s="114">
        <v>0</v>
      </c>
      <c r="AB206" s="114">
        <v>0</v>
      </c>
      <c r="AC206" s="114">
        <v>0</v>
      </c>
      <c r="AD206" s="114">
        <v>0</v>
      </c>
      <c r="AE206" s="114">
        <v>0</v>
      </c>
      <c r="AF206" s="114">
        <v>0</v>
      </c>
      <c r="AG206" s="114">
        <v>0</v>
      </c>
      <c r="AH206" s="114">
        <v>0</v>
      </c>
      <c r="AI206" s="114">
        <v>0</v>
      </c>
      <c r="AJ206" s="114">
        <v>0</v>
      </c>
      <c r="AK206" s="114">
        <v>0</v>
      </c>
      <c r="AL206" s="114">
        <v>0</v>
      </c>
    </row>
    <row r="207" spans="1:38" x14ac:dyDescent="0.2">
      <c r="A207" s="127" t="s">
        <v>40</v>
      </c>
      <c r="B207" s="110" t="s">
        <v>34</v>
      </c>
      <c r="C207" s="110" t="s">
        <v>33</v>
      </c>
      <c r="D207" s="129" t="s">
        <v>229</v>
      </c>
      <c r="E207" s="109">
        <v>733</v>
      </c>
      <c r="F207" s="133" t="s">
        <v>228</v>
      </c>
      <c r="G207" s="132" t="s">
        <v>227</v>
      </c>
      <c r="H207" s="131" t="s">
        <v>226</v>
      </c>
      <c r="I207" s="130" t="s">
        <v>225</v>
      </c>
      <c r="J207" s="120" t="s">
        <v>36</v>
      </c>
      <c r="K207" s="110" t="s">
        <v>3668</v>
      </c>
      <c r="L207" s="110">
        <v>14</v>
      </c>
      <c r="M207" s="110" t="s">
        <v>3656</v>
      </c>
      <c r="N207" s="110">
        <v>202</v>
      </c>
      <c r="O207" s="110" t="s">
        <v>3652</v>
      </c>
      <c r="P207" s="114">
        <v>0</v>
      </c>
      <c r="Q207" s="114">
        <v>0</v>
      </c>
      <c r="R207" s="114">
        <v>0</v>
      </c>
      <c r="S207" s="114">
        <v>0</v>
      </c>
      <c r="T207" s="114">
        <v>0</v>
      </c>
      <c r="U207" s="114">
        <v>0</v>
      </c>
      <c r="V207" s="114">
        <v>0</v>
      </c>
      <c r="W207" s="114">
        <v>0</v>
      </c>
      <c r="X207" s="114">
        <v>0</v>
      </c>
      <c r="Y207" s="114">
        <v>0</v>
      </c>
      <c r="Z207" s="114">
        <v>0</v>
      </c>
      <c r="AA207" s="114">
        <v>0</v>
      </c>
      <c r="AB207" s="114">
        <v>0</v>
      </c>
      <c r="AC207" s="114">
        <v>0</v>
      </c>
      <c r="AD207" s="114">
        <v>0</v>
      </c>
      <c r="AE207" s="114">
        <v>0</v>
      </c>
      <c r="AF207" s="114">
        <v>0</v>
      </c>
      <c r="AG207" s="114">
        <v>0</v>
      </c>
      <c r="AH207" s="114">
        <v>0</v>
      </c>
      <c r="AI207" s="114">
        <v>0</v>
      </c>
      <c r="AJ207" s="114">
        <v>0</v>
      </c>
      <c r="AK207" s="114">
        <v>0</v>
      </c>
      <c r="AL207" s="114">
        <v>0</v>
      </c>
    </row>
    <row r="208" spans="1:38" x14ac:dyDescent="0.2">
      <c r="A208" s="127" t="s">
        <v>40</v>
      </c>
      <c r="B208" s="110" t="s">
        <v>34</v>
      </c>
      <c r="C208" s="110" t="s">
        <v>33</v>
      </c>
      <c r="D208" s="129" t="s">
        <v>224</v>
      </c>
      <c r="E208" s="109">
        <v>184</v>
      </c>
      <c r="F208" s="133" t="s">
        <v>224</v>
      </c>
      <c r="G208" s="132" t="s">
        <v>223</v>
      </c>
      <c r="H208" s="131" t="s">
        <v>222</v>
      </c>
      <c r="I208" s="130" t="s">
        <v>221</v>
      </c>
      <c r="J208" s="120" t="s">
        <v>31</v>
      </c>
      <c r="K208" s="110" t="s">
        <v>36</v>
      </c>
      <c r="L208" s="110" t="s">
        <v>36</v>
      </c>
      <c r="M208" s="110" t="s">
        <v>3649</v>
      </c>
      <c r="N208" s="110">
        <v>39</v>
      </c>
      <c r="O208" s="110" t="s">
        <v>3650</v>
      </c>
      <c r="P208" s="114">
        <v>0</v>
      </c>
      <c r="Q208" s="114">
        <v>0</v>
      </c>
      <c r="R208" s="114">
        <v>0</v>
      </c>
      <c r="S208" s="114">
        <v>0</v>
      </c>
      <c r="T208" s="114">
        <v>0</v>
      </c>
      <c r="U208" s="114">
        <v>0</v>
      </c>
      <c r="V208" s="114">
        <v>0</v>
      </c>
      <c r="W208" s="114">
        <v>0</v>
      </c>
      <c r="X208" s="114">
        <v>0</v>
      </c>
      <c r="Y208" s="114">
        <v>4126.4995710000003</v>
      </c>
      <c r="Z208" s="114">
        <v>3327.5682109999998</v>
      </c>
      <c r="AA208" s="114">
        <v>6816.1729850000002</v>
      </c>
      <c r="AB208" s="114">
        <v>7167.9109490000001</v>
      </c>
      <c r="AC208" s="114">
        <v>7818.1179000000002</v>
      </c>
      <c r="AD208" s="114">
        <v>5292.2619000000004</v>
      </c>
      <c r="AE208" s="114">
        <v>4229.5995000000003</v>
      </c>
      <c r="AF208" s="114">
        <v>4106.7736000000004</v>
      </c>
      <c r="AG208" s="114">
        <v>5007.0775000000003</v>
      </c>
      <c r="AH208" s="114">
        <v>6200.1750000000002</v>
      </c>
      <c r="AI208" s="114">
        <v>5091.2488000000003</v>
      </c>
      <c r="AJ208" s="114">
        <v>4638.4380000000001</v>
      </c>
      <c r="AK208" s="114">
        <v>4691.2291999999998</v>
      </c>
      <c r="AL208" s="114">
        <v>3738.433</v>
      </c>
    </row>
    <row r="209" spans="1:38" x14ac:dyDescent="0.2">
      <c r="A209" s="127" t="s">
        <v>40</v>
      </c>
      <c r="B209" s="110" t="s">
        <v>34</v>
      </c>
      <c r="C209" s="110" t="s">
        <v>33</v>
      </c>
      <c r="D209" s="129" t="s">
        <v>220</v>
      </c>
      <c r="E209" s="109">
        <v>524</v>
      </c>
      <c r="F209" s="133" t="s">
        <v>220</v>
      </c>
      <c r="G209" s="132" t="s">
        <v>219</v>
      </c>
      <c r="H209" s="131" t="s">
        <v>218</v>
      </c>
      <c r="I209" s="130" t="s">
        <v>217</v>
      </c>
      <c r="J209" s="120" t="s">
        <v>36</v>
      </c>
      <c r="K209" s="110" t="s">
        <v>36</v>
      </c>
      <c r="L209" s="110" t="s">
        <v>36</v>
      </c>
      <c r="M209" s="110" t="s">
        <v>3648</v>
      </c>
      <c r="N209" s="110">
        <v>34</v>
      </c>
      <c r="O209" s="110" t="s">
        <v>3647</v>
      </c>
      <c r="P209" s="114">
        <v>0</v>
      </c>
      <c r="Q209" s="114">
        <v>0</v>
      </c>
      <c r="R209" s="114">
        <v>0</v>
      </c>
      <c r="S209" s="114">
        <v>0</v>
      </c>
      <c r="T209" s="114">
        <v>0</v>
      </c>
      <c r="U209" s="114">
        <v>0</v>
      </c>
      <c r="V209" s="114">
        <v>0</v>
      </c>
      <c r="W209" s="114">
        <v>0</v>
      </c>
      <c r="X209" s="114">
        <v>0</v>
      </c>
      <c r="Y209" s="114">
        <v>0</v>
      </c>
      <c r="Z209" s="114">
        <v>0</v>
      </c>
      <c r="AA209" s="114">
        <v>0</v>
      </c>
      <c r="AB209" s="114">
        <v>0</v>
      </c>
      <c r="AC209" s="114">
        <v>346.42825419999997</v>
      </c>
      <c r="AD209" s="114">
        <v>459.22267779999999</v>
      </c>
      <c r="AE209" s="114">
        <v>570.80379010000001</v>
      </c>
      <c r="AF209" s="114">
        <v>601.77125560000002</v>
      </c>
      <c r="AG209" s="114">
        <v>626.20647220000001</v>
      </c>
      <c r="AH209" s="114">
        <v>368.07046700000001</v>
      </c>
      <c r="AI209" s="114">
        <v>409.38647380000003</v>
      </c>
      <c r="AJ209" s="114">
        <v>427.56577289999996</v>
      </c>
      <c r="AK209" s="114">
        <v>493.70913139999999</v>
      </c>
      <c r="AL209" s="114">
        <v>433.24193650000001</v>
      </c>
    </row>
    <row r="210" spans="1:38" x14ac:dyDescent="0.2">
      <c r="A210" s="127" t="s">
        <v>40</v>
      </c>
      <c r="B210" s="110" t="s">
        <v>34</v>
      </c>
      <c r="C210" s="110" t="s">
        <v>33</v>
      </c>
      <c r="D210" s="129" t="s">
        <v>216</v>
      </c>
      <c r="E210" s="109">
        <v>361</v>
      </c>
      <c r="F210" s="133" t="s">
        <v>215</v>
      </c>
      <c r="G210" s="132" t="s">
        <v>214</v>
      </c>
      <c r="H210" s="131" t="s">
        <v>213</v>
      </c>
      <c r="I210" s="130" t="s">
        <v>212</v>
      </c>
      <c r="J210" s="120" t="s">
        <v>36</v>
      </c>
      <c r="K210" s="110" t="s">
        <v>3657</v>
      </c>
      <c r="L210" s="110">
        <v>29</v>
      </c>
      <c r="M210" s="110" t="s">
        <v>3658</v>
      </c>
      <c r="N210" s="110">
        <v>419</v>
      </c>
      <c r="O210" s="110" t="s">
        <v>3659</v>
      </c>
      <c r="P210" s="114">
        <v>0</v>
      </c>
      <c r="Q210" s="114">
        <v>0</v>
      </c>
      <c r="R210" s="114">
        <v>0</v>
      </c>
      <c r="S210" s="114">
        <v>0</v>
      </c>
      <c r="T210" s="114">
        <v>0</v>
      </c>
      <c r="U210" s="114">
        <v>0</v>
      </c>
      <c r="V210" s="114">
        <v>0</v>
      </c>
      <c r="W210" s="114">
        <v>0</v>
      </c>
      <c r="X210" s="114">
        <v>0</v>
      </c>
      <c r="Y210" s="114">
        <v>0</v>
      </c>
      <c r="Z210" s="114">
        <v>0</v>
      </c>
      <c r="AA210" s="114">
        <v>0</v>
      </c>
      <c r="AB210" s="114">
        <v>0</v>
      </c>
      <c r="AC210" s="114">
        <v>0</v>
      </c>
      <c r="AD210" s="114">
        <v>0</v>
      </c>
      <c r="AE210" s="114">
        <v>0</v>
      </c>
      <c r="AF210" s="114">
        <v>0</v>
      </c>
      <c r="AG210" s="114">
        <v>0</v>
      </c>
      <c r="AH210" s="114">
        <v>0</v>
      </c>
      <c r="AI210" s="114">
        <v>0</v>
      </c>
      <c r="AJ210" s="114">
        <v>0</v>
      </c>
      <c r="AK210" s="114">
        <v>0</v>
      </c>
      <c r="AL210" s="114">
        <v>0</v>
      </c>
    </row>
    <row r="211" spans="1:38" x14ac:dyDescent="0.2">
      <c r="A211" s="127" t="s">
        <v>40</v>
      </c>
      <c r="B211" s="110" t="s">
        <v>34</v>
      </c>
      <c r="C211" s="110" t="s">
        <v>33</v>
      </c>
      <c r="D211" s="129" t="s">
        <v>211</v>
      </c>
      <c r="E211" s="109">
        <v>362</v>
      </c>
      <c r="F211" s="133" t="s">
        <v>210</v>
      </c>
      <c r="G211" s="132" t="s">
        <v>209</v>
      </c>
      <c r="H211" s="131" t="s">
        <v>208</v>
      </c>
      <c r="I211" s="130" t="s">
        <v>207</v>
      </c>
      <c r="J211" s="120" t="s">
        <v>36</v>
      </c>
      <c r="K211" s="110" t="s">
        <v>3657</v>
      </c>
      <c r="L211" s="110">
        <v>29</v>
      </c>
      <c r="M211" s="110" t="s">
        <v>3658</v>
      </c>
      <c r="N211" s="110">
        <v>419</v>
      </c>
      <c r="O211" s="110" t="s">
        <v>3659</v>
      </c>
      <c r="P211" s="114">
        <v>0</v>
      </c>
      <c r="Q211" s="114">
        <v>0</v>
      </c>
      <c r="R211" s="114">
        <v>0</v>
      </c>
      <c r="S211" s="114">
        <v>0</v>
      </c>
      <c r="T211" s="114">
        <v>0</v>
      </c>
      <c r="U211" s="114">
        <v>0</v>
      </c>
      <c r="V211" s="114">
        <v>0</v>
      </c>
      <c r="W211" s="114">
        <v>0</v>
      </c>
      <c r="X211" s="114">
        <v>0</v>
      </c>
      <c r="Y211" s="114">
        <v>0</v>
      </c>
      <c r="Z211" s="114">
        <v>0</v>
      </c>
      <c r="AA211" s="114">
        <v>0</v>
      </c>
      <c r="AB211" s="114">
        <v>0</v>
      </c>
      <c r="AC211" s="114">
        <v>0</v>
      </c>
      <c r="AD211" s="114">
        <v>0</v>
      </c>
      <c r="AE211" s="114">
        <v>0</v>
      </c>
      <c r="AF211" s="114">
        <v>0</v>
      </c>
      <c r="AG211" s="114">
        <v>0</v>
      </c>
      <c r="AH211" s="114">
        <v>0</v>
      </c>
      <c r="AI211" s="114">
        <v>0</v>
      </c>
      <c r="AJ211" s="114">
        <v>0</v>
      </c>
      <c r="AK211" s="114">
        <v>0</v>
      </c>
      <c r="AL211" s="114">
        <v>0</v>
      </c>
    </row>
    <row r="212" spans="1:38" ht="25.5" x14ac:dyDescent="0.2">
      <c r="A212" s="127" t="s">
        <v>40</v>
      </c>
      <c r="B212" s="110" t="s">
        <v>34</v>
      </c>
      <c r="C212" s="110" t="s">
        <v>33</v>
      </c>
      <c r="D212" s="129" t="s">
        <v>206</v>
      </c>
      <c r="E212" s="109">
        <v>364</v>
      </c>
      <c r="F212" s="133" t="s">
        <v>205</v>
      </c>
      <c r="G212" s="132" t="s">
        <v>204</v>
      </c>
      <c r="H212" s="131" t="s">
        <v>203</v>
      </c>
      <c r="I212" s="130" t="s">
        <v>202</v>
      </c>
      <c r="J212" s="120" t="s">
        <v>36</v>
      </c>
      <c r="K212" s="110" t="s">
        <v>3657</v>
      </c>
      <c r="L212" s="110">
        <v>29</v>
      </c>
      <c r="M212" s="110" t="s">
        <v>3658</v>
      </c>
      <c r="N212" s="110">
        <v>419</v>
      </c>
      <c r="O212" s="110" t="s">
        <v>3659</v>
      </c>
      <c r="P212" s="114">
        <v>0</v>
      </c>
      <c r="Q212" s="114">
        <v>0</v>
      </c>
      <c r="R212" s="114">
        <v>0</v>
      </c>
      <c r="S212" s="114">
        <v>0</v>
      </c>
      <c r="T212" s="114">
        <v>0</v>
      </c>
      <c r="U212" s="114">
        <v>0</v>
      </c>
      <c r="V212" s="114">
        <v>0</v>
      </c>
      <c r="W212" s="114">
        <v>0</v>
      </c>
      <c r="X212" s="114">
        <v>0</v>
      </c>
      <c r="Y212" s="114">
        <v>0</v>
      </c>
      <c r="Z212" s="114">
        <v>0</v>
      </c>
      <c r="AA212" s="114">
        <v>0</v>
      </c>
      <c r="AB212" s="114">
        <v>0</v>
      </c>
      <c r="AC212" s="114">
        <v>0</v>
      </c>
      <c r="AD212" s="114">
        <v>0</v>
      </c>
      <c r="AE212" s="114">
        <v>0</v>
      </c>
      <c r="AF212" s="114">
        <v>0</v>
      </c>
      <c r="AG212" s="114">
        <v>0</v>
      </c>
      <c r="AH212" s="114">
        <v>0</v>
      </c>
      <c r="AI212" s="114">
        <v>0</v>
      </c>
      <c r="AJ212" s="114">
        <v>0</v>
      </c>
      <c r="AK212" s="114">
        <v>0</v>
      </c>
      <c r="AL212" s="114">
        <v>0</v>
      </c>
    </row>
    <row r="213" spans="1:38" x14ac:dyDescent="0.2">
      <c r="A213" s="127" t="s">
        <v>40</v>
      </c>
      <c r="B213" s="110" t="s">
        <v>34</v>
      </c>
      <c r="C213" s="110" t="s">
        <v>33</v>
      </c>
      <c r="D213" s="129" t="s">
        <v>201</v>
      </c>
      <c r="E213" s="109">
        <v>732</v>
      </c>
      <c r="F213" s="133" t="s">
        <v>201</v>
      </c>
      <c r="G213" s="132" t="s">
        <v>200</v>
      </c>
      <c r="H213" s="131" t="s">
        <v>199</v>
      </c>
      <c r="I213" s="130" t="s">
        <v>198</v>
      </c>
      <c r="J213" s="120" t="s">
        <v>36</v>
      </c>
      <c r="K213" s="110" t="s">
        <v>36</v>
      </c>
      <c r="L213" s="110" t="s">
        <v>36</v>
      </c>
      <c r="M213" s="110" t="s">
        <v>3651</v>
      </c>
      <c r="N213" s="110">
        <v>15</v>
      </c>
      <c r="O213" s="110" t="s">
        <v>3652</v>
      </c>
      <c r="P213" s="114">
        <v>0</v>
      </c>
      <c r="Q213" s="114">
        <v>0</v>
      </c>
      <c r="R213" s="114">
        <v>0</v>
      </c>
      <c r="S213" s="114">
        <v>0</v>
      </c>
      <c r="T213" s="114">
        <v>0</v>
      </c>
      <c r="U213" s="114">
        <v>0</v>
      </c>
      <c r="V213" s="114">
        <v>0</v>
      </c>
      <c r="W213" s="114">
        <v>0</v>
      </c>
      <c r="X213" s="114">
        <v>0</v>
      </c>
      <c r="Y213" s="114">
        <v>0</v>
      </c>
      <c r="Z213" s="114">
        <v>0</v>
      </c>
      <c r="AA213" s="114">
        <v>0</v>
      </c>
      <c r="AB213" s="114">
        <v>0</v>
      </c>
      <c r="AC213" s="114">
        <v>0</v>
      </c>
      <c r="AD213" s="114">
        <v>0</v>
      </c>
      <c r="AE213" s="114">
        <v>0</v>
      </c>
      <c r="AF213" s="114">
        <v>0</v>
      </c>
      <c r="AG213" s="114">
        <v>0</v>
      </c>
      <c r="AH213" s="114">
        <v>0</v>
      </c>
      <c r="AI213" s="114">
        <v>0</v>
      </c>
      <c r="AJ213" s="114">
        <v>0</v>
      </c>
      <c r="AK213" s="114">
        <v>0</v>
      </c>
      <c r="AL213" s="114">
        <v>0</v>
      </c>
    </row>
    <row r="214" spans="1:38" x14ac:dyDescent="0.2">
      <c r="A214" s="127" t="s">
        <v>40</v>
      </c>
      <c r="B214" s="110" t="s">
        <v>34</v>
      </c>
      <c r="C214" s="110" t="s">
        <v>33</v>
      </c>
      <c r="D214" s="129" t="s">
        <v>197</v>
      </c>
      <c r="E214" s="109">
        <v>366</v>
      </c>
      <c r="F214" s="133" t="s">
        <v>197</v>
      </c>
      <c r="G214" s="132" t="s">
        <v>196</v>
      </c>
      <c r="H214" s="131" t="s">
        <v>195</v>
      </c>
      <c r="I214" s="130" t="s">
        <v>194</v>
      </c>
      <c r="J214" s="120" t="s">
        <v>36</v>
      </c>
      <c r="K214" s="110" t="s">
        <v>3660</v>
      </c>
      <c r="L214" s="110">
        <v>5</v>
      </c>
      <c r="M214" s="110" t="s">
        <v>3658</v>
      </c>
      <c r="N214" s="110">
        <v>419</v>
      </c>
      <c r="O214" s="110" t="s">
        <v>3659</v>
      </c>
      <c r="P214" s="114">
        <v>0</v>
      </c>
      <c r="Q214" s="114">
        <v>0</v>
      </c>
      <c r="R214" s="114">
        <v>0</v>
      </c>
      <c r="S214" s="114">
        <v>0</v>
      </c>
      <c r="T214" s="114">
        <v>0</v>
      </c>
      <c r="U214" s="114">
        <v>0</v>
      </c>
      <c r="V214" s="114">
        <v>0</v>
      </c>
      <c r="W214" s="114">
        <v>0</v>
      </c>
      <c r="X214" s="114">
        <v>0</v>
      </c>
      <c r="Y214" s="114">
        <v>0</v>
      </c>
      <c r="Z214" s="114">
        <v>0</v>
      </c>
      <c r="AA214" s="114">
        <v>0</v>
      </c>
      <c r="AB214" s="114">
        <v>0</v>
      </c>
      <c r="AC214" s="114">
        <v>0</v>
      </c>
      <c r="AD214" s="114">
        <v>0</v>
      </c>
      <c r="AE214" s="114">
        <v>0</v>
      </c>
      <c r="AF214" s="114">
        <v>0</v>
      </c>
      <c r="AG214" s="114">
        <v>0</v>
      </c>
      <c r="AH214" s="114">
        <v>0</v>
      </c>
      <c r="AI214" s="114">
        <v>0</v>
      </c>
      <c r="AJ214" s="114">
        <v>0</v>
      </c>
      <c r="AK214" s="114">
        <v>0</v>
      </c>
      <c r="AL214" s="114">
        <v>0</v>
      </c>
    </row>
    <row r="215" spans="1:38" x14ac:dyDescent="0.2">
      <c r="A215" s="127" t="s">
        <v>40</v>
      </c>
      <c r="B215" s="110" t="s">
        <v>34</v>
      </c>
      <c r="C215" s="110" t="s">
        <v>33</v>
      </c>
      <c r="D215" s="129" t="s">
        <v>193</v>
      </c>
      <c r="E215" s="109">
        <v>144</v>
      </c>
      <c r="F215" s="133" t="s">
        <v>193</v>
      </c>
      <c r="G215" s="132" t="s">
        <v>192</v>
      </c>
      <c r="H215" s="131" t="s">
        <v>191</v>
      </c>
      <c r="I215" s="130" t="s">
        <v>190</v>
      </c>
      <c r="J215" s="120" t="s">
        <v>31</v>
      </c>
      <c r="K215" s="110" t="s">
        <v>36</v>
      </c>
      <c r="L215" s="110" t="s">
        <v>36</v>
      </c>
      <c r="M215" s="110" t="s">
        <v>3671</v>
      </c>
      <c r="N215" s="110">
        <v>154</v>
      </c>
      <c r="O215" s="110" t="s">
        <v>3650</v>
      </c>
      <c r="P215" s="114">
        <v>0</v>
      </c>
      <c r="Q215" s="114">
        <v>0</v>
      </c>
      <c r="R215" s="114">
        <v>0</v>
      </c>
      <c r="S215" s="114">
        <v>0</v>
      </c>
      <c r="T215" s="114">
        <v>0</v>
      </c>
      <c r="U215" s="114">
        <v>0</v>
      </c>
      <c r="V215" s="114">
        <v>0</v>
      </c>
      <c r="W215" s="114">
        <v>0</v>
      </c>
      <c r="X215" s="114">
        <v>0</v>
      </c>
      <c r="Y215" s="114">
        <v>0</v>
      </c>
      <c r="Z215" s="114">
        <v>0</v>
      </c>
      <c r="AA215" s="114">
        <v>0</v>
      </c>
      <c r="AB215" s="114">
        <v>0</v>
      </c>
      <c r="AC215" s="114">
        <v>-25.530060089999999</v>
      </c>
      <c r="AD215" s="114">
        <v>-15.252177960000001</v>
      </c>
      <c r="AE215" s="114">
        <v>-41.109847409999993</v>
      </c>
      <c r="AF215" s="114">
        <v>0</v>
      </c>
      <c r="AG215" s="114">
        <v>0</v>
      </c>
      <c r="AH215" s="114">
        <v>0</v>
      </c>
      <c r="AI215" s="114">
        <v>-37.099566630000005</v>
      </c>
      <c r="AJ215" s="114">
        <v>0</v>
      </c>
      <c r="AK215" s="114">
        <v>0</v>
      </c>
      <c r="AL215" s="114">
        <v>0</v>
      </c>
    </row>
    <row r="216" spans="1:38" x14ac:dyDescent="0.2">
      <c r="A216" s="127" t="s">
        <v>40</v>
      </c>
      <c r="B216" s="110" t="s">
        <v>34</v>
      </c>
      <c r="C216" s="110" t="s">
        <v>33</v>
      </c>
      <c r="D216" s="129" t="s">
        <v>189</v>
      </c>
      <c r="E216" s="109">
        <v>146</v>
      </c>
      <c r="F216" s="133" t="s">
        <v>189</v>
      </c>
      <c r="G216" s="132" t="s">
        <v>188</v>
      </c>
      <c r="H216" s="131" t="s">
        <v>187</v>
      </c>
      <c r="I216" s="130" t="s">
        <v>186</v>
      </c>
      <c r="J216" s="120" t="s">
        <v>36</v>
      </c>
      <c r="K216" s="110" t="s">
        <v>36</v>
      </c>
      <c r="L216" s="110" t="s">
        <v>36</v>
      </c>
      <c r="M216" s="110" t="s">
        <v>3662</v>
      </c>
      <c r="N216" s="110">
        <v>155</v>
      </c>
      <c r="O216" s="110" t="s">
        <v>3650</v>
      </c>
      <c r="P216" s="114">
        <v>0</v>
      </c>
      <c r="Q216" s="114">
        <v>0</v>
      </c>
      <c r="R216" s="114">
        <v>0</v>
      </c>
      <c r="S216" s="114">
        <v>0</v>
      </c>
      <c r="T216" s="114">
        <v>0</v>
      </c>
      <c r="U216" s="114">
        <v>0</v>
      </c>
      <c r="V216" s="114">
        <v>0</v>
      </c>
      <c r="W216" s="114">
        <v>0</v>
      </c>
      <c r="X216" s="114">
        <v>0</v>
      </c>
      <c r="Y216" s="114">
        <v>0</v>
      </c>
      <c r="Z216" s="114">
        <v>0</v>
      </c>
      <c r="AA216" s="114">
        <v>0</v>
      </c>
      <c r="AB216" s="114">
        <v>0</v>
      </c>
      <c r="AC216" s="114">
        <v>0</v>
      </c>
      <c r="AD216" s="114">
        <v>0</v>
      </c>
      <c r="AE216" s="114">
        <v>0</v>
      </c>
      <c r="AF216" s="114">
        <v>0</v>
      </c>
      <c r="AG216" s="114">
        <v>0</v>
      </c>
      <c r="AH216" s="114">
        <v>0</v>
      </c>
      <c r="AI216" s="114">
        <v>0</v>
      </c>
      <c r="AJ216" s="114">
        <v>0</v>
      </c>
      <c r="AK216" s="114">
        <v>0</v>
      </c>
      <c r="AL216" s="114">
        <v>0</v>
      </c>
    </row>
    <row r="217" spans="1:38" x14ac:dyDescent="0.2">
      <c r="A217" s="127" t="s">
        <v>40</v>
      </c>
      <c r="B217" s="110" t="s">
        <v>34</v>
      </c>
      <c r="C217" s="110" t="s">
        <v>33</v>
      </c>
      <c r="D217" s="129" t="s">
        <v>185</v>
      </c>
      <c r="E217" s="109">
        <v>463</v>
      </c>
      <c r="F217" s="133" t="s">
        <v>184</v>
      </c>
      <c r="G217" s="132" t="s">
        <v>183</v>
      </c>
      <c r="H217" s="131" t="s">
        <v>182</v>
      </c>
      <c r="I217" s="130" t="s">
        <v>181</v>
      </c>
      <c r="J217" s="120" t="s">
        <v>36</v>
      </c>
      <c r="K217" s="110" t="s">
        <v>36</v>
      </c>
      <c r="L217" s="110" t="s">
        <v>36</v>
      </c>
      <c r="M217" s="110" t="s">
        <v>3646</v>
      </c>
      <c r="N217" s="110">
        <v>145</v>
      </c>
      <c r="O217" s="110" t="s">
        <v>3647</v>
      </c>
      <c r="P217" s="114">
        <v>0</v>
      </c>
      <c r="Q217" s="114">
        <v>0</v>
      </c>
      <c r="R217" s="114">
        <v>0</v>
      </c>
      <c r="S217" s="114">
        <v>0</v>
      </c>
      <c r="T217" s="114">
        <v>0</v>
      </c>
      <c r="U217" s="114">
        <v>0</v>
      </c>
      <c r="V217" s="114">
        <v>24.53</v>
      </c>
      <c r="W217" s="114">
        <v>68.69</v>
      </c>
      <c r="X217" s="114">
        <v>74.8</v>
      </c>
      <c r="Y217" s="114">
        <v>0</v>
      </c>
      <c r="Z217" s="114">
        <v>0</v>
      </c>
      <c r="AA217" s="114">
        <v>0</v>
      </c>
      <c r="AB217" s="114">
        <v>0</v>
      </c>
      <c r="AC217" s="114">
        <v>0</v>
      </c>
      <c r="AD217" s="114">
        <v>0</v>
      </c>
      <c r="AE217" s="114">
        <v>0</v>
      </c>
      <c r="AF217" s="114">
        <v>0</v>
      </c>
      <c r="AG217" s="114">
        <v>0</v>
      </c>
      <c r="AH217" s="114">
        <v>0</v>
      </c>
      <c r="AI217" s="114">
        <v>0</v>
      </c>
      <c r="AJ217" s="114">
        <v>0</v>
      </c>
      <c r="AK217" s="114">
        <v>0</v>
      </c>
      <c r="AL217" s="114">
        <v>0</v>
      </c>
    </row>
    <row r="218" spans="1:38" x14ac:dyDescent="0.2">
      <c r="A218" s="127" t="s">
        <v>40</v>
      </c>
      <c r="B218" s="110" t="s">
        <v>34</v>
      </c>
      <c r="C218" s="110" t="s">
        <v>33</v>
      </c>
      <c r="D218" s="129" t="s">
        <v>180</v>
      </c>
      <c r="E218" s="109">
        <v>528</v>
      </c>
      <c r="F218" s="136" t="s">
        <v>179</v>
      </c>
      <c r="G218" s="121">
        <v>158</v>
      </c>
      <c r="H218" s="135" t="s">
        <v>178</v>
      </c>
      <c r="I218" s="121" t="s">
        <v>177</v>
      </c>
      <c r="J218" s="120" t="s">
        <v>36</v>
      </c>
      <c r="K218" s="134" t="str">
        <f>K54</f>
        <v/>
      </c>
      <c r="L218" s="134" t="str">
        <f>L54</f>
        <v/>
      </c>
      <c r="M218" s="134" t="str">
        <f>M54</f>
        <v>Eastern Asia</v>
      </c>
      <c r="N218" s="134">
        <f>N54</f>
        <v>30</v>
      </c>
      <c r="O218" s="134" t="str">
        <f>O54</f>
        <v>Asia</v>
      </c>
      <c r="P218" s="114">
        <v>0</v>
      </c>
      <c r="Q218" s="114">
        <v>0</v>
      </c>
      <c r="R218" s="114">
        <v>0</v>
      </c>
      <c r="S218" s="114">
        <v>0</v>
      </c>
      <c r="T218" s="114">
        <v>0</v>
      </c>
      <c r="U218" s="114">
        <v>0</v>
      </c>
      <c r="V218" s="114">
        <v>0</v>
      </c>
      <c r="W218" s="114">
        <v>0</v>
      </c>
      <c r="X218" s="114">
        <v>0</v>
      </c>
      <c r="Y218" s="114">
        <v>0</v>
      </c>
      <c r="Z218" s="114">
        <v>0</v>
      </c>
      <c r="AA218" s="114">
        <v>0</v>
      </c>
      <c r="AB218" s="114">
        <v>0</v>
      </c>
      <c r="AC218" s="114">
        <v>0</v>
      </c>
      <c r="AD218" s="114">
        <v>0</v>
      </c>
      <c r="AE218" s="114">
        <v>0</v>
      </c>
      <c r="AF218" s="114">
        <v>0</v>
      </c>
      <c r="AG218" s="114">
        <v>0</v>
      </c>
      <c r="AH218" s="114">
        <v>0</v>
      </c>
      <c r="AI218" s="114">
        <v>0</v>
      </c>
      <c r="AJ218" s="114">
        <v>0</v>
      </c>
      <c r="AK218" s="114">
        <v>0</v>
      </c>
      <c r="AL218" s="114">
        <v>0</v>
      </c>
    </row>
    <row r="219" spans="1:38" x14ac:dyDescent="0.2">
      <c r="A219" s="127" t="s">
        <v>40</v>
      </c>
      <c r="B219" s="110" t="s">
        <v>34</v>
      </c>
      <c r="C219" s="110" t="s">
        <v>33</v>
      </c>
      <c r="D219" s="129" t="s">
        <v>176</v>
      </c>
      <c r="E219" s="109">
        <v>923</v>
      </c>
      <c r="F219" s="133" t="s">
        <v>175</v>
      </c>
      <c r="G219" s="132" t="s">
        <v>174</v>
      </c>
      <c r="H219" s="131" t="s">
        <v>173</v>
      </c>
      <c r="I219" s="130" t="s">
        <v>172</v>
      </c>
      <c r="J219" s="120" t="s">
        <v>36</v>
      </c>
      <c r="K219" s="110" t="s">
        <v>36</v>
      </c>
      <c r="L219" s="110" t="s">
        <v>36</v>
      </c>
      <c r="M219" s="110" t="s">
        <v>3673</v>
      </c>
      <c r="N219" s="110">
        <v>143</v>
      </c>
      <c r="O219" s="110" t="s">
        <v>3647</v>
      </c>
      <c r="P219" s="114">
        <v>0</v>
      </c>
      <c r="Q219" s="114">
        <v>0</v>
      </c>
      <c r="R219" s="114">
        <v>0</v>
      </c>
      <c r="S219" s="114">
        <v>0</v>
      </c>
      <c r="T219" s="114">
        <v>0</v>
      </c>
      <c r="U219" s="114">
        <v>0</v>
      </c>
      <c r="V219" s="114">
        <v>0</v>
      </c>
      <c r="W219" s="114">
        <v>0</v>
      </c>
      <c r="X219" s="114">
        <v>0</v>
      </c>
      <c r="Y219" s="114">
        <v>0</v>
      </c>
      <c r="Z219" s="114">
        <v>0</v>
      </c>
      <c r="AA219" s="114">
        <v>0</v>
      </c>
      <c r="AB219" s="114">
        <v>0</v>
      </c>
      <c r="AC219" s="114">
        <v>0</v>
      </c>
      <c r="AD219" s="114">
        <v>0</v>
      </c>
      <c r="AE219" s="114">
        <v>2.1238999999999999</v>
      </c>
      <c r="AF219" s="114">
        <v>2.1271</v>
      </c>
      <c r="AG219" s="114">
        <v>2.1560999999999999</v>
      </c>
      <c r="AH219" s="114">
        <v>2.7033700000000001</v>
      </c>
      <c r="AI219" s="114">
        <v>2.5083700000000002</v>
      </c>
      <c r="AJ219" s="114">
        <v>2.2958699999999999</v>
      </c>
      <c r="AK219" s="114">
        <v>2.2958699999999999</v>
      </c>
      <c r="AL219" s="114">
        <v>4.1663500000000004</v>
      </c>
    </row>
    <row r="220" spans="1:38" x14ac:dyDescent="0.2">
      <c r="A220" s="127" t="s">
        <v>40</v>
      </c>
      <c r="B220" s="110" t="s">
        <v>34</v>
      </c>
      <c r="C220" s="110" t="s">
        <v>33</v>
      </c>
      <c r="D220" s="129" t="s">
        <v>171</v>
      </c>
      <c r="E220" s="109">
        <v>738</v>
      </c>
      <c r="F220" s="133" t="s">
        <v>170</v>
      </c>
      <c r="G220" s="132" t="s">
        <v>169</v>
      </c>
      <c r="H220" s="131" t="s">
        <v>168</v>
      </c>
      <c r="I220" s="130" t="s">
        <v>167</v>
      </c>
      <c r="J220" s="120" t="s">
        <v>36</v>
      </c>
      <c r="K220" s="110" t="s">
        <v>3668</v>
      </c>
      <c r="L220" s="110">
        <v>14</v>
      </c>
      <c r="M220" s="110" t="s">
        <v>3656</v>
      </c>
      <c r="N220" s="110">
        <v>202</v>
      </c>
      <c r="O220" s="110" t="s">
        <v>3652</v>
      </c>
      <c r="P220" s="114">
        <v>0</v>
      </c>
      <c r="Q220" s="114">
        <v>45</v>
      </c>
      <c r="R220" s="114">
        <v>42</v>
      </c>
      <c r="S220" s="114">
        <v>46</v>
      </c>
      <c r="T220" s="114">
        <v>23</v>
      </c>
      <c r="U220" s="114">
        <v>0</v>
      </c>
      <c r="V220" s="114">
        <v>0</v>
      </c>
      <c r="W220" s="114">
        <v>1039</v>
      </c>
      <c r="X220" s="114">
        <v>2136</v>
      </c>
      <c r="Y220" s="114">
        <v>276.5</v>
      </c>
      <c r="Z220" s="114">
        <v>141.9</v>
      </c>
      <c r="AA220" s="114">
        <v>10.4</v>
      </c>
      <c r="AB220" s="114">
        <v>-14.4</v>
      </c>
      <c r="AC220" s="114">
        <v>118.6</v>
      </c>
      <c r="AD220" s="114">
        <v>133.6</v>
      </c>
      <c r="AE220" s="114">
        <v>115</v>
      </c>
      <c r="AF220" s="114">
        <v>0</v>
      </c>
      <c r="AG220" s="114">
        <v>248.8</v>
      </c>
      <c r="AH220" s="114">
        <v>265</v>
      </c>
      <c r="AI220" s="114">
        <v>250</v>
      </c>
      <c r="AJ220" s="114">
        <v>256.60000000000002</v>
      </c>
      <c r="AK220" s="114">
        <v>0</v>
      </c>
      <c r="AL220" s="114">
        <v>0</v>
      </c>
    </row>
    <row r="221" spans="1:38" x14ac:dyDescent="0.2">
      <c r="A221" s="127" t="s">
        <v>40</v>
      </c>
      <c r="B221" s="110" t="s">
        <v>34</v>
      </c>
      <c r="C221" s="110" t="s">
        <v>33</v>
      </c>
      <c r="D221" s="129" t="s">
        <v>166</v>
      </c>
      <c r="E221" s="109">
        <v>578</v>
      </c>
      <c r="F221" s="133" t="s">
        <v>166</v>
      </c>
      <c r="G221" s="132" t="s">
        <v>165</v>
      </c>
      <c r="H221" s="131" t="s">
        <v>164</v>
      </c>
      <c r="I221" s="130" t="s">
        <v>163</v>
      </c>
      <c r="J221" s="120" t="s">
        <v>36</v>
      </c>
      <c r="K221" s="110" t="s">
        <v>36</v>
      </c>
      <c r="L221" s="110" t="s">
        <v>36</v>
      </c>
      <c r="M221" s="110" t="s">
        <v>3669</v>
      </c>
      <c r="N221" s="110">
        <v>35</v>
      </c>
      <c r="O221" s="110" t="s">
        <v>3647</v>
      </c>
      <c r="P221" s="114">
        <v>0</v>
      </c>
      <c r="Q221" s="114">
        <v>0</v>
      </c>
      <c r="R221" s="114">
        <v>0</v>
      </c>
      <c r="S221" s="114">
        <v>4</v>
      </c>
      <c r="T221" s="114">
        <v>4</v>
      </c>
      <c r="U221" s="114">
        <v>3154</v>
      </c>
      <c r="V221" s="114">
        <v>5449</v>
      </c>
      <c r="W221" s="114">
        <v>6289</v>
      </c>
      <c r="X221" s="114">
        <v>4460</v>
      </c>
      <c r="Y221" s="114">
        <v>144.85377590000002</v>
      </c>
      <c r="Z221" s="114">
        <v>142.40866500000001</v>
      </c>
      <c r="AA221" s="114">
        <v>241.40405280000002</v>
      </c>
      <c r="AB221" s="114">
        <v>158.2194824</v>
      </c>
      <c r="AC221" s="114">
        <v>203.7037727</v>
      </c>
      <c r="AD221" s="114">
        <v>241.40405280000002</v>
      </c>
      <c r="AE221" s="114">
        <v>203.21287459999999</v>
      </c>
      <c r="AF221" s="114">
        <v>192.76757699999999</v>
      </c>
      <c r="AG221" s="114">
        <v>290.99820989999995</v>
      </c>
      <c r="AH221" s="114">
        <v>329.15032460000003</v>
      </c>
      <c r="AI221" s="114">
        <v>360.7194427</v>
      </c>
      <c r="AJ221" s="114">
        <v>310.46424000000002</v>
      </c>
      <c r="AK221" s="114">
        <v>341.26471119999997</v>
      </c>
      <c r="AL221" s="114">
        <v>373.49248799999998</v>
      </c>
    </row>
    <row r="222" spans="1:38" x14ac:dyDescent="0.2">
      <c r="A222" s="127" t="s">
        <v>40</v>
      </c>
      <c r="B222" s="110" t="s">
        <v>34</v>
      </c>
      <c r="C222" s="110" t="s">
        <v>33</v>
      </c>
      <c r="D222" s="129" t="s">
        <v>162</v>
      </c>
      <c r="E222" s="109">
        <v>537</v>
      </c>
      <c r="F222" s="133" t="s">
        <v>161</v>
      </c>
      <c r="G222" s="132" t="s">
        <v>160</v>
      </c>
      <c r="H222" s="131" t="s">
        <v>159</v>
      </c>
      <c r="I222" s="130" t="s">
        <v>158</v>
      </c>
      <c r="J222" s="120" t="s">
        <v>36</v>
      </c>
      <c r="K222" s="110" t="s">
        <v>36</v>
      </c>
      <c r="L222" s="110" t="s">
        <v>36</v>
      </c>
      <c r="M222" s="110" t="s">
        <v>3669</v>
      </c>
      <c r="N222" s="110">
        <v>35</v>
      </c>
      <c r="O222" s="110" t="s">
        <v>3647</v>
      </c>
      <c r="P222" s="114">
        <v>0</v>
      </c>
      <c r="Q222" s="114">
        <v>0</v>
      </c>
      <c r="R222" s="114">
        <v>0</v>
      </c>
      <c r="S222" s="114">
        <v>0</v>
      </c>
      <c r="T222" s="114">
        <v>0</v>
      </c>
      <c r="U222" s="114">
        <v>0</v>
      </c>
      <c r="V222" s="114">
        <v>0</v>
      </c>
      <c r="W222" s="114">
        <v>0</v>
      </c>
      <c r="X222" s="114">
        <v>0</v>
      </c>
      <c r="Y222" s="114">
        <v>0</v>
      </c>
      <c r="Z222" s="114">
        <v>0</v>
      </c>
      <c r="AA222" s="114">
        <v>0</v>
      </c>
      <c r="AB222" s="114">
        <v>0</v>
      </c>
      <c r="AC222" s="114">
        <v>0</v>
      </c>
      <c r="AD222" s="114">
        <v>0</v>
      </c>
      <c r="AE222" s="114">
        <v>0</v>
      </c>
      <c r="AF222" s="114">
        <v>0</v>
      </c>
      <c r="AG222" s="114">
        <v>0</v>
      </c>
      <c r="AH222" s="114">
        <v>0</v>
      </c>
      <c r="AI222" s="114">
        <v>0</v>
      </c>
      <c r="AJ222" s="114">
        <v>0</v>
      </c>
      <c r="AK222" s="114">
        <v>0</v>
      </c>
      <c r="AL222" s="114">
        <v>0</v>
      </c>
    </row>
    <row r="223" spans="1:38" x14ac:dyDescent="0.2">
      <c r="A223" s="127" t="s">
        <v>40</v>
      </c>
      <c r="B223" s="110" t="s">
        <v>34</v>
      </c>
      <c r="C223" s="110" t="s">
        <v>33</v>
      </c>
      <c r="D223" s="129" t="s">
        <v>157</v>
      </c>
      <c r="E223" s="109">
        <v>742</v>
      </c>
      <c r="F223" s="133" t="s">
        <v>157</v>
      </c>
      <c r="G223" s="132" t="s">
        <v>156</v>
      </c>
      <c r="H223" s="131" t="s">
        <v>155</v>
      </c>
      <c r="I223" s="130" t="s">
        <v>154</v>
      </c>
      <c r="J223" s="120" t="s">
        <v>36</v>
      </c>
      <c r="K223" s="110" t="s">
        <v>3665</v>
      </c>
      <c r="L223" s="110">
        <v>11</v>
      </c>
      <c r="M223" s="110" t="s">
        <v>3656</v>
      </c>
      <c r="N223" s="110">
        <v>202</v>
      </c>
      <c r="O223" s="110" t="s">
        <v>3652</v>
      </c>
      <c r="P223" s="114">
        <v>0</v>
      </c>
      <c r="Q223" s="114">
        <v>0</v>
      </c>
      <c r="R223" s="114">
        <v>0</v>
      </c>
      <c r="S223" s="114">
        <v>0</v>
      </c>
      <c r="T223" s="114">
        <v>0</v>
      </c>
      <c r="U223" s="114">
        <v>0</v>
      </c>
      <c r="V223" s="114">
        <v>0</v>
      </c>
      <c r="W223" s="114">
        <v>0</v>
      </c>
      <c r="X223" s="114">
        <v>0</v>
      </c>
      <c r="Y223" s="114">
        <v>0</v>
      </c>
      <c r="Z223" s="114">
        <v>0</v>
      </c>
      <c r="AA223" s="114">
        <v>52.599401950000001</v>
      </c>
      <c r="AB223" s="114">
        <v>0</v>
      </c>
      <c r="AC223" s="114">
        <v>0</v>
      </c>
      <c r="AD223" s="114">
        <v>0</v>
      </c>
      <c r="AE223" s="114">
        <v>0</v>
      </c>
      <c r="AF223" s="114">
        <v>0</v>
      </c>
      <c r="AG223" s="114">
        <v>0</v>
      </c>
      <c r="AH223" s="114">
        <v>0</v>
      </c>
      <c r="AI223" s="114">
        <v>0</v>
      </c>
      <c r="AJ223" s="114">
        <v>0</v>
      </c>
      <c r="AK223" s="114">
        <v>0</v>
      </c>
      <c r="AL223" s="114">
        <v>0</v>
      </c>
    </row>
    <row r="224" spans="1:38" x14ac:dyDescent="0.2">
      <c r="A224" s="127" t="s">
        <v>40</v>
      </c>
      <c r="B224" s="110" t="s">
        <v>34</v>
      </c>
      <c r="C224" s="110" t="s">
        <v>33</v>
      </c>
      <c r="D224" s="129" t="s">
        <v>153</v>
      </c>
      <c r="E224" s="109">
        <v>818</v>
      </c>
      <c r="F224" s="133" t="s">
        <v>153</v>
      </c>
      <c r="G224" s="132" t="s">
        <v>152</v>
      </c>
      <c r="H224" s="131" t="s">
        <v>151</v>
      </c>
      <c r="I224" s="130" t="s">
        <v>150</v>
      </c>
      <c r="J224" s="120" t="s">
        <v>36</v>
      </c>
      <c r="K224" s="110" t="s">
        <v>36</v>
      </c>
      <c r="L224" s="110" t="s">
        <v>36</v>
      </c>
      <c r="M224" s="110" t="s">
        <v>3653</v>
      </c>
      <c r="N224" s="110">
        <v>61</v>
      </c>
      <c r="O224" s="110" t="s">
        <v>3654</v>
      </c>
      <c r="P224" s="114">
        <v>0</v>
      </c>
      <c r="Q224" s="114">
        <v>0</v>
      </c>
      <c r="R224" s="114">
        <v>0</v>
      </c>
      <c r="S224" s="114">
        <v>0</v>
      </c>
      <c r="T224" s="114">
        <v>0</v>
      </c>
      <c r="U224" s="114">
        <v>0</v>
      </c>
      <c r="V224" s="114">
        <v>0</v>
      </c>
      <c r="W224" s="114">
        <v>0</v>
      </c>
      <c r="X224" s="114">
        <v>0</v>
      </c>
      <c r="Y224" s="114">
        <v>0</v>
      </c>
      <c r="Z224" s="114">
        <v>0</v>
      </c>
      <c r="AA224" s="114">
        <v>0</v>
      </c>
      <c r="AB224" s="114">
        <v>0</v>
      </c>
      <c r="AC224" s="114">
        <v>0</v>
      </c>
      <c r="AD224" s="114">
        <v>0</v>
      </c>
      <c r="AE224" s="114">
        <v>0</v>
      </c>
      <c r="AF224" s="114">
        <v>0</v>
      </c>
      <c r="AG224" s="114">
        <v>0</v>
      </c>
      <c r="AH224" s="114">
        <v>0</v>
      </c>
      <c r="AI224" s="114">
        <v>0</v>
      </c>
      <c r="AJ224" s="114">
        <v>0</v>
      </c>
      <c r="AK224" s="114">
        <v>0</v>
      </c>
      <c r="AL224" s="114">
        <v>0</v>
      </c>
    </row>
    <row r="225" spans="1:38" x14ac:dyDescent="0.2">
      <c r="A225" s="127" t="s">
        <v>40</v>
      </c>
      <c r="B225" s="110" t="s">
        <v>34</v>
      </c>
      <c r="C225" s="110" t="s">
        <v>33</v>
      </c>
      <c r="D225" s="129" t="s">
        <v>149</v>
      </c>
      <c r="E225" s="109">
        <v>866</v>
      </c>
      <c r="F225" s="133" t="s">
        <v>149</v>
      </c>
      <c r="G225" s="132" t="s">
        <v>148</v>
      </c>
      <c r="H225" s="131" t="s">
        <v>147</v>
      </c>
      <c r="I225" s="130" t="s">
        <v>146</v>
      </c>
      <c r="J225" s="120" t="s">
        <v>36</v>
      </c>
      <c r="K225" s="110" t="s">
        <v>36</v>
      </c>
      <c r="L225" s="110" t="s">
        <v>36</v>
      </c>
      <c r="M225" s="110" t="s">
        <v>3653</v>
      </c>
      <c r="N225" s="110">
        <v>61</v>
      </c>
      <c r="O225" s="110" t="s">
        <v>3654</v>
      </c>
      <c r="P225" s="114">
        <v>0</v>
      </c>
      <c r="Q225" s="114">
        <v>0</v>
      </c>
      <c r="R225" s="114">
        <v>0</v>
      </c>
      <c r="S225" s="114">
        <v>0</v>
      </c>
      <c r="T225" s="114">
        <v>0</v>
      </c>
      <c r="U225" s="114">
        <v>0</v>
      </c>
      <c r="V225" s="114">
        <v>0</v>
      </c>
      <c r="W225" s="114">
        <v>0</v>
      </c>
      <c r="X225" s="114">
        <v>0</v>
      </c>
      <c r="Y225" s="114">
        <v>0</v>
      </c>
      <c r="Z225" s="114">
        <v>0</v>
      </c>
      <c r="AA225" s="114">
        <v>0</v>
      </c>
      <c r="AB225" s="114">
        <v>0</v>
      </c>
      <c r="AC225" s="114">
        <v>0</v>
      </c>
      <c r="AD225" s="114">
        <v>0</v>
      </c>
      <c r="AE225" s="114">
        <v>0</v>
      </c>
      <c r="AF225" s="114">
        <v>0</v>
      </c>
      <c r="AG225" s="114">
        <v>0</v>
      </c>
      <c r="AH225" s="114">
        <v>0</v>
      </c>
      <c r="AI225" s="114">
        <v>0</v>
      </c>
      <c r="AJ225" s="114">
        <v>0</v>
      </c>
      <c r="AK225" s="114">
        <v>0</v>
      </c>
      <c r="AL225" s="114">
        <v>0</v>
      </c>
    </row>
    <row r="226" spans="1:38" x14ac:dyDescent="0.2">
      <c r="A226" s="127" t="s">
        <v>40</v>
      </c>
      <c r="B226" s="110" t="s">
        <v>34</v>
      </c>
      <c r="C226" s="110" t="s">
        <v>33</v>
      </c>
      <c r="D226" s="129" t="s">
        <v>145</v>
      </c>
      <c r="E226" s="109">
        <v>369</v>
      </c>
      <c r="F226" s="133" t="s">
        <v>145</v>
      </c>
      <c r="G226" s="132" t="s">
        <v>144</v>
      </c>
      <c r="H226" s="131" t="s">
        <v>143</v>
      </c>
      <c r="I226" s="130" t="s">
        <v>142</v>
      </c>
      <c r="J226" s="120" t="s">
        <v>36</v>
      </c>
      <c r="K226" s="110" t="s">
        <v>3657</v>
      </c>
      <c r="L226" s="110">
        <v>29</v>
      </c>
      <c r="M226" s="110" t="s">
        <v>3658</v>
      </c>
      <c r="N226" s="110">
        <v>419</v>
      </c>
      <c r="O226" s="110" t="s">
        <v>3659</v>
      </c>
      <c r="P226" s="114">
        <v>0</v>
      </c>
      <c r="Q226" s="114">
        <v>0</v>
      </c>
      <c r="R226" s="114">
        <v>0</v>
      </c>
      <c r="S226" s="114">
        <v>0</v>
      </c>
      <c r="T226" s="114">
        <v>0</v>
      </c>
      <c r="U226" s="114">
        <v>0</v>
      </c>
      <c r="V226" s="114">
        <v>0</v>
      </c>
      <c r="W226" s="114">
        <v>0</v>
      </c>
      <c r="X226" s="114">
        <v>0</v>
      </c>
      <c r="Y226" s="114">
        <v>0</v>
      </c>
      <c r="Z226" s="114">
        <v>0</v>
      </c>
      <c r="AA226" s="114">
        <v>0</v>
      </c>
      <c r="AB226" s="114">
        <v>0</v>
      </c>
      <c r="AC226" s="114">
        <v>0</v>
      </c>
      <c r="AD226" s="114">
        <v>0</v>
      </c>
      <c r="AE226" s="114">
        <v>0</v>
      </c>
      <c r="AF226" s="114">
        <v>0</v>
      </c>
      <c r="AG226" s="114">
        <v>0</v>
      </c>
      <c r="AH226" s="114">
        <v>0</v>
      </c>
      <c r="AI226" s="114">
        <v>0</v>
      </c>
      <c r="AJ226" s="114">
        <v>0</v>
      </c>
      <c r="AK226" s="114">
        <v>0</v>
      </c>
      <c r="AL226" s="114">
        <v>0</v>
      </c>
    </row>
    <row r="227" spans="1:38" x14ac:dyDescent="0.2">
      <c r="A227" s="127" t="s">
        <v>40</v>
      </c>
      <c r="B227" s="110" t="s">
        <v>34</v>
      </c>
      <c r="C227" s="110" t="s">
        <v>33</v>
      </c>
      <c r="D227" s="129" t="s">
        <v>141</v>
      </c>
      <c r="E227" s="109">
        <v>744</v>
      </c>
      <c r="F227" s="133" t="s">
        <v>141</v>
      </c>
      <c r="G227" s="132" t="s">
        <v>140</v>
      </c>
      <c r="H227" s="131" t="s">
        <v>139</v>
      </c>
      <c r="I227" s="130" t="s">
        <v>138</v>
      </c>
      <c r="J227" s="120" t="s">
        <v>36</v>
      </c>
      <c r="K227" s="110" t="s">
        <v>36</v>
      </c>
      <c r="L227" s="110" t="s">
        <v>36</v>
      </c>
      <c r="M227" s="110" t="s">
        <v>3651</v>
      </c>
      <c r="N227" s="110">
        <v>15</v>
      </c>
      <c r="O227" s="110" t="s">
        <v>3652</v>
      </c>
      <c r="P227" s="114">
        <v>0</v>
      </c>
      <c r="Q227" s="114">
        <v>0</v>
      </c>
      <c r="R227" s="114">
        <v>0</v>
      </c>
      <c r="S227" s="114">
        <v>0</v>
      </c>
      <c r="T227" s="114">
        <v>0</v>
      </c>
      <c r="U227" s="114">
        <v>0</v>
      </c>
      <c r="V227" s="114">
        <v>0</v>
      </c>
      <c r="W227" s="114">
        <v>0</v>
      </c>
      <c r="X227" s="114">
        <v>0</v>
      </c>
      <c r="Y227" s="114">
        <v>0</v>
      </c>
      <c r="Z227" s="114">
        <v>0</v>
      </c>
      <c r="AA227" s="114">
        <v>0</v>
      </c>
      <c r="AB227" s="114">
        <v>0</v>
      </c>
      <c r="AC227" s="114">
        <v>0</v>
      </c>
      <c r="AD227" s="114">
        <v>0</v>
      </c>
      <c r="AE227" s="114">
        <v>0</v>
      </c>
      <c r="AF227" s="114">
        <v>0</v>
      </c>
      <c r="AG227" s="114">
        <v>0</v>
      </c>
      <c r="AH227" s="114">
        <v>0</v>
      </c>
      <c r="AI227" s="114">
        <v>0</v>
      </c>
      <c r="AJ227" s="114">
        <v>0</v>
      </c>
      <c r="AK227" s="114">
        <v>0</v>
      </c>
      <c r="AL227" s="114">
        <v>0</v>
      </c>
    </row>
    <row r="228" spans="1:38" x14ac:dyDescent="0.2">
      <c r="A228" s="127" t="s">
        <v>40</v>
      </c>
      <c r="B228" s="110" t="s">
        <v>34</v>
      </c>
      <c r="C228" s="110" t="s">
        <v>33</v>
      </c>
      <c r="D228" s="129" t="s">
        <v>137</v>
      </c>
      <c r="E228" s="109">
        <v>186</v>
      </c>
      <c r="F228" s="133" t="s">
        <v>136</v>
      </c>
      <c r="G228" s="132" t="s">
        <v>135</v>
      </c>
      <c r="H228" s="131" t="s">
        <v>134</v>
      </c>
      <c r="I228" s="130" t="s">
        <v>133</v>
      </c>
      <c r="J228" s="120" t="s">
        <v>36</v>
      </c>
      <c r="K228" s="110" t="s">
        <v>36</v>
      </c>
      <c r="L228" s="110" t="s">
        <v>36</v>
      </c>
      <c r="M228" s="110" t="s">
        <v>3646</v>
      </c>
      <c r="N228" s="110">
        <v>145</v>
      </c>
      <c r="O228" s="110" t="s">
        <v>3647</v>
      </c>
      <c r="P228" s="114">
        <v>0</v>
      </c>
      <c r="Q228" s="114">
        <v>17.68</v>
      </c>
      <c r="R228" s="114">
        <v>19.41</v>
      </c>
      <c r="S228" s="114">
        <v>27.84</v>
      </c>
      <c r="T228" s="114">
        <v>27.23</v>
      </c>
      <c r="U228" s="114">
        <v>61.63</v>
      </c>
      <c r="V228" s="114">
        <v>80.180000000000007</v>
      </c>
      <c r="W228" s="114">
        <v>156.88</v>
      </c>
      <c r="X228" s="114">
        <v>222.86</v>
      </c>
      <c r="Y228" s="114">
        <v>5928</v>
      </c>
      <c r="Z228" s="114">
        <v>8202</v>
      </c>
      <c r="AA228" s="114">
        <v>7175</v>
      </c>
      <c r="AB228" s="114">
        <v>7543</v>
      </c>
      <c r="AC228" s="114">
        <v>5661</v>
      </c>
      <c r="AD228" s="114">
        <v>6535</v>
      </c>
      <c r="AE228" s="114">
        <v>4688</v>
      </c>
      <c r="AF228" s="114">
        <v>4099</v>
      </c>
      <c r="AG228" s="114">
        <v>4541</v>
      </c>
      <c r="AH228" s="114">
        <v>2321</v>
      </c>
      <c r="AI228" s="114">
        <v>4128</v>
      </c>
      <c r="AJ228" s="114">
        <v>4413</v>
      </c>
      <c r="AK228" s="114">
        <v>3287</v>
      </c>
      <c r="AL228" s="114">
        <v>3991</v>
      </c>
    </row>
    <row r="229" spans="1:38" x14ac:dyDescent="0.2">
      <c r="A229" s="127" t="s">
        <v>40</v>
      </c>
      <c r="B229" s="110" t="s">
        <v>34</v>
      </c>
      <c r="C229" s="110" t="s">
        <v>33</v>
      </c>
      <c r="D229" s="129" t="s">
        <v>132</v>
      </c>
      <c r="E229" s="109">
        <v>925</v>
      </c>
      <c r="F229" s="133" t="s">
        <v>132</v>
      </c>
      <c r="G229" s="132" t="s">
        <v>131</v>
      </c>
      <c r="H229" s="131" t="s">
        <v>130</v>
      </c>
      <c r="I229" s="130" t="s">
        <v>129</v>
      </c>
      <c r="J229" s="120" t="s">
        <v>36</v>
      </c>
      <c r="K229" s="110" t="s">
        <v>36</v>
      </c>
      <c r="L229" s="110" t="s">
        <v>36</v>
      </c>
      <c r="M229" s="110" t="s">
        <v>3673</v>
      </c>
      <c r="N229" s="110">
        <v>143</v>
      </c>
      <c r="O229" s="110" t="s">
        <v>3647</v>
      </c>
      <c r="P229" s="114">
        <v>0</v>
      </c>
      <c r="Q229" s="114">
        <v>0</v>
      </c>
      <c r="R229" s="114">
        <v>0</v>
      </c>
      <c r="S229" s="114">
        <v>0</v>
      </c>
      <c r="T229" s="114">
        <v>0</v>
      </c>
      <c r="U229" s="114">
        <v>0</v>
      </c>
      <c r="V229" s="114">
        <v>0</v>
      </c>
      <c r="W229" s="114">
        <v>0</v>
      </c>
      <c r="X229" s="114">
        <v>0</v>
      </c>
      <c r="Y229" s="114">
        <v>0</v>
      </c>
      <c r="Z229" s="114">
        <v>0</v>
      </c>
      <c r="AA229" s="114">
        <v>0</v>
      </c>
      <c r="AB229" s="114">
        <v>0</v>
      </c>
      <c r="AC229" s="114">
        <v>0</v>
      </c>
      <c r="AD229" s="114">
        <v>0</v>
      </c>
      <c r="AE229" s="114">
        <v>0</v>
      </c>
      <c r="AF229" s="114">
        <v>0</v>
      </c>
      <c r="AG229" s="114">
        <v>0</v>
      </c>
      <c r="AH229" s="114">
        <v>0</v>
      </c>
      <c r="AI229" s="114">
        <v>0</v>
      </c>
      <c r="AJ229" s="114">
        <v>0</v>
      </c>
      <c r="AK229" s="114">
        <v>0</v>
      </c>
      <c r="AL229" s="114">
        <v>0</v>
      </c>
    </row>
    <row r="230" spans="1:38" x14ac:dyDescent="0.2">
      <c r="A230" s="127" t="s">
        <v>40</v>
      </c>
      <c r="B230" s="110" t="s">
        <v>34</v>
      </c>
      <c r="C230" s="110" t="s">
        <v>33</v>
      </c>
      <c r="D230" s="129" t="s">
        <v>128</v>
      </c>
      <c r="E230" s="109">
        <v>381</v>
      </c>
      <c r="F230" s="133" t="s">
        <v>128</v>
      </c>
      <c r="G230" s="132" t="s">
        <v>127</v>
      </c>
      <c r="H230" s="131" t="s">
        <v>126</v>
      </c>
      <c r="I230" s="130" t="s">
        <v>125</v>
      </c>
      <c r="J230" s="120" t="s">
        <v>36</v>
      </c>
      <c r="K230" s="110" t="s">
        <v>3657</v>
      </c>
      <c r="L230" s="110">
        <v>29</v>
      </c>
      <c r="M230" s="110" t="s">
        <v>3658</v>
      </c>
      <c r="N230" s="110">
        <v>419</v>
      </c>
      <c r="O230" s="110" t="s">
        <v>3659</v>
      </c>
      <c r="P230" s="114">
        <v>0</v>
      </c>
      <c r="Q230" s="114">
        <v>0</v>
      </c>
      <c r="R230" s="114">
        <v>0</v>
      </c>
      <c r="S230" s="114">
        <v>0</v>
      </c>
      <c r="T230" s="114">
        <v>0</v>
      </c>
      <c r="U230" s="114">
        <v>0</v>
      </c>
      <c r="V230" s="114">
        <v>0</v>
      </c>
      <c r="W230" s="114">
        <v>0</v>
      </c>
      <c r="X230" s="114">
        <v>0</v>
      </c>
      <c r="Y230" s="114">
        <v>0</v>
      </c>
      <c r="Z230" s="114">
        <v>0</v>
      </c>
      <c r="AA230" s="114">
        <v>0</v>
      </c>
      <c r="AB230" s="114">
        <v>0</v>
      </c>
      <c r="AC230" s="114">
        <v>0</v>
      </c>
      <c r="AD230" s="114">
        <v>0</v>
      </c>
      <c r="AE230" s="114">
        <v>0</v>
      </c>
      <c r="AF230" s="114">
        <v>0</v>
      </c>
      <c r="AG230" s="114">
        <v>0</v>
      </c>
      <c r="AH230" s="114">
        <v>0</v>
      </c>
      <c r="AI230" s="114">
        <v>0</v>
      </c>
      <c r="AJ230" s="114">
        <v>0</v>
      </c>
      <c r="AK230" s="114">
        <v>0</v>
      </c>
      <c r="AL230" s="114">
        <v>0</v>
      </c>
    </row>
    <row r="231" spans="1:38" x14ac:dyDescent="0.2">
      <c r="A231" s="127" t="s">
        <v>40</v>
      </c>
      <c r="B231" s="110" t="s">
        <v>34</v>
      </c>
      <c r="C231" s="110" t="s">
        <v>33</v>
      </c>
      <c r="D231" s="129" t="s">
        <v>124</v>
      </c>
      <c r="E231" s="109">
        <v>869</v>
      </c>
      <c r="F231" s="133" t="s">
        <v>124</v>
      </c>
      <c r="G231" s="132" t="s">
        <v>123</v>
      </c>
      <c r="H231" s="131" t="s">
        <v>122</v>
      </c>
      <c r="I231" s="130" t="s">
        <v>121</v>
      </c>
      <c r="J231" s="120" t="s">
        <v>36</v>
      </c>
      <c r="K231" s="110" t="s">
        <v>36</v>
      </c>
      <c r="L231" s="110" t="s">
        <v>36</v>
      </c>
      <c r="M231" s="110" t="s">
        <v>3653</v>
      </c>
      <c r="N231" s="110">
        <v>61</v>
      </c>
      <c r="O231" s="110" t="s">
        <v>3654</v>
      </c>
      <c r="P231" s="114">
        <v>0</v>
      </c>
      <c r="Q231" s="114">
        <v>0</v>
      </c>
      <c r="R231" s="114">
        <v>0</v>
      </c>
      <c r="S231" s="114">
        <v>0</v>
      </c>
      <c r="T231" s="114">
        <v>0</v>
      </c>
      <c r="U231" s="114">
        <v>0</v>
      </c>
      <c r="V231" s="114">
        <v>0</v>
      </c>
      <c r="W231" s="114">
        <v>0</v>
      </c>
      <c r="X231" s="114">
        <v>0</v>
      </c>
      <c r="Y231" s="114">
        <v>0</v>
      </c>
      <c r="Z231" s="114">
        <v>0</v>
      </c>
      <c r="AA231" s="114">
        <v>0</v>
      </c>
      <c r="AB231" s="114">
        <v>0</v>
      </c>
      <c r="AC231" s="114">
        <v>0</v>
      </c>
      <c r="AD231" s="114">
        <v>0</v>
      </c>
      <c r="AE231" s="114">
        <v>0</v>
      </c>
      <c r="AF231" s="114">
        <v>0</v>
      </c>
      <c r="AG231" s="114">
        <v>0</v>
      </c>
      <c r="AH231" s="114">
        <v>0</v>
      </c>
      <c r="AI231" s="114">
        <v>0</v>
      </c>
      <c r="AJ231" s="114">
        <v>0</v>
      </c>
      <c r="AK231" s="114">
        <v>0</v>
      </c>
      <c r="AL231" s="114">
        <v>0</v>
      </c>
    </row>
    <row r="232" spans="1:38" x14ac:dyDescent="0.2">
      <c r="A232" s="127" t="s">
        <v>40</v>
      </c>
      <c r="B232" s="110" t="s">
        <v>34</v>
      </c>
      <c r="C232" s="110" t="s">
        <v>33</v>
      </c>
      <c r="D232" s="129" t="s">
        <v>120</v>
      </c>
      <c r="E232" s="109">
        <v>746</v>
      </c>
      <c r="F232" s="133" t="s">
        <v>120</v>
      </c>
      <c r="G232" s="132" t="s">
        <v>119</v>
      </c>
      <c r="H232" s="131" t="s">
        <v>118</v>
      </c>
      <c r="I232" s="130" t="s">
        <v>117</v>
      </c>
      <c r="J232" s="120" t="s">
        <v>36</v>
      </c>
      <c r="K232" s="110" t="s">
        <v>3668</v>
      </c>
      <c r="L232" s="110">
        <v>14</v>
      </c>
      <c r="M232" s="110" t="s">
        <v>3656</v>
      </c>
      <c r="N232" s="110">
        <v>202</v>
      </c>
      <c r="O232" s="110" t="s">
        <v>3652</v>
      </c>
      <c r="P232" s="114">
        <v>0</v>
      </c>
      <c r="Q232" s="114">
        <v>0</v>
      </c>
      <c r="R232" s="114">
        <v>0</v>
      </c>
      <c r="S232" s="114">
        <v>0</v>
      </c>
      <c r="T232" s="114">
        <v>0</v>
      </c>
      <c r="U232" s="114">
        <v>0</v>
      </c>
      <c r="V232" s="114">
        <v>0</v>
      </c>
      <c r="W232" s="114">
        <v>0</v>
      </c>
      <c r="X232" s="114">
        <v>0</v>
      </c>
      <c r="Y232" s="114">
        <v>41.689558959999999</v>
      </c>
      <c r="Z232" s="114">
        <v>40.559567960000003</v>
      </c>
      <c r="AA232" s="114">
        <v>74.665857419999995</v>
      </c>
      <c r="AB232" s="114">
        <v>91.437940380000001</v>
      </c>
      <c r="AC232" s="114">
        <v>10.70730103</v>
      </c>
      <c r="AD232" s="114">
        <v>69.971532239999988</v>
      </c>
      <c r="AE232" s="114">
        <v>40.580803340000003</v>
      </c>
      <c r="AF232" s="114">
        <v>47.876874409999999</v>
      </c>
      <c r="AG232" s="114">
        <v>100.8457325</v>
      </c>
      <c r="AH232" s="114">
        <v>94.169476310000007</v>
      </c>
      <c r="AI232" s="114">
        <v>112.9995696</v>
      </c>
      <c r="AJ232" s="114">
        <v>86.241790530000003</v>
      </c>
      <c r="AK232" s="114">
        <v>119.1396575</v>
      </c>
      <c r="AL232" s="114">
        <v>182.16471919999998</v>
      </c>
    </row>
    <row r="233" spans="1:38" x14ac:dyDescent="0.2">
      <c r="A233" s="127" t="s">
        <v>40</v>
      </c>
      <c r="B233" s="110" t="s">
        <v>34</v>
      </c>
      <c r="C233" s="110" t="s">
        <v>33</v>
      </c>
      <c r="D233" s="129" t="s">
        <v>116</v>
      </c>
      <c r="E233" s="109">
        <v>926</v>
      </c>
      <c r="F233" s="133" t="s">
        <v>116</v>
      </c>
      <c r="G233" s="132" t="s">
        <v>115</v>
      </c>
      <c r="H233" s="131" t="s">
        <v>114</v>
      </c>
      <c r="I233" s="130" t="s">
        <v>113</v>
      </c>
      <c r="J233" s="120" t="s">
        <v>36</v>
      </c>
      <c r="K233" s="110" t="s">
        <v>36</v>
      </c>
      <c r="L233" s="110" t="s">
        <v>36</v>
      </c>
      <c r="M233" s="110" t="s">
        <v>3663</v>
      </c>
      <c r="N233" s="110">
        <v>151</v>
      </c>
      <c r="O233" s="110" t="s">
        <v>3650</v>
      </c>
      <c r="P233" s="114">
        <v>0</v>
      </c>
      <c r="Q233" s="114">
        <v>0</v>
      </c>
      <c r="R233" s="114">
        <v>0</v>
      </c>
      <c r="S233" s="114">
        <v>0</v>
      </c>
      <c r="T233" s="114">
        <v>0</v>
      </c>
      <c r="U233" s="114">
        <v>0</v>
      </c>
      <c r="V233" s="114">
        <v>0</v>
      </c>
      <c r="W233" s="114">
        <v>0</v>
      </c>
      <c r="X233" s="114">
        <v>0</v>
      </c>
      <c r="Y233" s="114">
        <v>158.1866</v>
      </c>
      <c r="Z233" s="114">
        <v>17.010999999999999</v>
      </c>
      <c r="AA233" s="114">
        <v>20.8977</v>
      </c>
      <c r="AB233" s="114">
        <v>34.974299999999999</v>
      </c>
      <c r="AC233" s="114">
        <v>33.700000000000003</v>
      </c>
      <c r="AD233" s="114">
        <v>13.1</v>
      </c>
      <c r="AE233" s="114">
        <v>188.6960842</v>
      </c>
      <c r="AF233" s="114">
        <v>203.41105380000002</v>
      </c>
      <c r="AG233" s="114">
        <v>193.79556909999999</v>
      </c>
      <c r="AH233" s="114">
        <v>222.09914080000001</v>
      </c>
      <c r="AI233" s="114">
        <v>250.90258990000001</v>
      </c>
      <c r="AJ233" s="114">
        <v>245.78613419999999</v>
      </c>
      <c r="AK233" s="114">
        <v>244.38298519999998</v>
      </c>
      <c r="AL233" s="114">
        <v>253.15564659999998</v>
      </c>
    </row>
    <row r="234" spans="1:38" ht="25.5" x14ac:dyDescent="0.2">
      <c r="A234" s="127" t="s">
        <v>40</v>
      </c>
      <c r="B234" s="110" t="s">
        <v>34</v>
      </c>
      <c r="C234" s="110" t="s">
        <v>33</v>
      </c>
      <c r="D234" s="129" t="s">
        <v>112</v>
      </c>
      <c r="E234" s="109">
        <v>112</v>
      </c>
      <c r="F234" s="133" t="s">
        <v>111</v>
      </c>
      <c r="G234" s="132" t="s">
        <v>110</v>
      </c>
      <c r="H234" s="131" t="s">
        <v>109</v>
      </c>
      <c r="I234" s="130" t="s">
        <v>108</v>
      </c>
      <c r="J234" s="120" t="s">
        <v>36</v>
      </c>
      <c r="K234" s="110" t="s">
        <v>36</v>
      </c>
      <c r="L234" s="110" t="s">
        <v>36</v>
      </c>
      <c r="M234" s="110" t="s">
        <v>3671</v>
      </c>
      <c r="N234" s="110">
        <v>154</v>
      </c>
      <c r="O234" s="110" t="s">
        <v>3650</v>
      </c>
      <c r="P234" s="114">
        <v>0</v>
      </c>
      <c r="Q234" s="114">
        <v>0</v>
      </c>
      <c r="R234" s="114">
        <v>0</v>
      </c>
      <c r="S234" s="114">
        <v>0</v>
      </c>
      <c r="T234" s="114">
        <v>0</v>
      </c>
      <c r="U234" s="114">
        <v>0</v>
      </c>
      <c r="V234" s="114">
        <v>0</v>
      </c>
      <c r="W234" s="114">
        <v>0</v>
      </c>
      <c r="X234" s="114">
        <v>0</v>
      </c>
      <c r="Y234" s="114">
        <v>1319.8924999999999</v>
      </c>
      <c r="Z234" s="114">
        <v>0</v>
      </c>
      <c r="AA234" s="114">
        <v>2886.5686999999998</v>
      </c>
      <c r="AB234" s="114">
        <v>0</v>
      </c>
      <c r="AC234" s="114">
        <v>0</v>
      </c>
      <c r="AD234" s="114">
        <v>1314.1936000000001</v>
      </c>
      <c r="AE234" s="114">
        <v>0</v>
      </c>
      <c r="AF234" s="114">
        <v>5275.0976000000001</v>
      </c>
      <c r="AG234" s="114">
        <v>6481.4665500000001</v>
      </c>
      <c r="AH234" s="114">
        <v>6262.6901500000004</v>
      </c>
      <c r="AI234" s="114">
        <v>7538.3017499999996</v>
      </c>
      <c r="AJ234" s="114">
        <v>7666.8459999999995</v>
      </c>
      <c r="AK234" s="114">
        <v>7954.2713999999996</v>
      </c>
      <c r="AL234" s="114">
        <v>7739.2084000000004</v>
      </c>
    </row>
    <row r="235" spans="1:38" x14ac:dyDescent="0.2">
      <c r="A235" s="127" t="s">
        <v>40</v>
      </c>
      <c r="B235" s="110" t="s">
        <v>34</v>
      </c>
      <c r="C235" s="110" t="s">
        <v>33</v>
      </c>
      <c r="D235" s="129" t="s">
        <v>107</v>
      </c>
      <c r="E235" s="109">
        <v>111</v>
      </c>
      <c r="F235" s="133" t="s">
        <v>106</v>
      </c>
      <c r="G235" s="132" t="s">
        <v>105</v>
      </c>
      <c r="H235" s="131" t="s">
        <v>104</v>
      </c>
      <c r="I235" s="130" t="s">
        <v>103</v>
      </c>
      <c r="J235" s="120" t="s">
        <v>36</v>
      </c>
      <c r="K235" s="110" t="s">
        <v>36</v>
      </c>
      <c r="L235" s="110" t="s">
        <v>36</v>
      </c>
      <c r="M235" s="110" t="s">
        <v>3666</v>
      </c>
      <c r="N235" s="110">
        <v>21</v>
      </c>
      <c r="O235" s="110" t="s">
        <v>3659</v>
      </c>
      <c r="P235" s="114">
        <v>0</v>
      </c>
      <c r="Q235" s="114">
        <v>1.5</v>
      </c>
      <c r="R235" s="114">
        <v>1.5</v>
      </c>
      <c r="S235" s="114">
        <v>0</v>
      </c>
      <c r="T235" s="114">
        <v>0</v>
      </c>
      <c r="U235" s="114">
        <v>0</v>
      </c>
      <c r="V235" s="114">
        <v>0</v>
      </c>
      <c r="W235" s="114">
        <v>0</v>
      </c>
      <c r="X235" s="114">
        <v>0</v>
      </c>
      <c r="Y235" s="114">
        <v>2253</v>
      </c>
      <c r="Z235" s="114">
        <v>747</v>
      </c>
      <c r="AA235" s="114">
        <v>1451</v>
      </c>
      <c r="AB235" s="114">
        <v>2782</v>
      </c>
      <c r="AC235" s="114">
        <v>2245</v>
      </c>
      <c r="AD235" s="114">
        <v>2618</v>
      </c>
      <c r="AE235" s="114">
        <v>2752</v>
      </c>
      <c r="AF235" s="114">
        <v>2796</v>
      </c>
      <c r="AG235" s="114">
        <v>11341</v>
      </c>
      <c r="AH235" s="114">
        <v>14795</v>
      </c>
      <c r="AI235" s="114">
        <v>17426</v>
      </c>
      <c r="AJ235" s="114">
        <v>20409</v>
      </c>
      <c r="AK235" s="114">
        <v>21181</v>
      </c>
      <c r="AL235" s="114">
        <v>22625</v>
      </c>
    </row>
    <row r="236" spans="1:38" x14ac:dyDescent="0.2">
      <c r="A236" s="127" t="s">
        <v>40</v>
      </c>
      <c r="B236" s="110" t="s">
        <v>34</v>
      </c>
      <c r="C236" s="110" t="s">
        <v>33</v>
      </c>
      <c r="D236" s="129" t="s">
        <v>102</v>
      </c>
      <c r="E236" s="109">
        <v>373</v>
      </c>
      <c r="F236" s="133" t="s">
        <v>102</v>
      </c>
      <c r="G236" s="132" t="s">
        <v>101</v>
      </c>
      <c r="H236" s="131" t="s">
        <v>100</v>
      </c>
      <c r="I236" s="130" t="s">
        <v>99</v>
      </c>
      <c r="J236" s="120" t="s">
        <v>36</v>
      </c>
      <c r="K236" s="110" t="s">
        <v>3657</v>
      </c>
      <c r="L236" s="110">
        <v>29</v>
      </c>
      <c r="M236" s="110" t="s">
        <v>3658</v>
      </c>
      <c r="N236" s="110">
        <v>419</v>
      </c>
      <c r="O236" s="110" t="s">
        <v>3659</v>
      </c>
      <c r="P236" s="114">
        <v>0</v>
      </c>
      <c r="Q236" s="114">
        <v>0</v>
      </c>
      <c r="R236" s="114">
        <v>0</v>
      </c>
      <c r="S236" s="114">
        <v>0</v>
      </c>
      <c r="T236" s="114">
        <v>0</v>
      </c>
      <c r="U236" s="114">
        <v>0</v>
      </c>
      <c r="V236" s="114">
        <v>0</v>
      </c>
      <c r="W236" s="114">
        <v>0</v>
      </c>
      <c r="X236" s="114">
        <v>0</v>
      </c>
      <c r="Y236" s="114">
        <v>0</v>
      </c>
      <c r="Z236" s="114">
        <v>0</v>
      </c>
      <c r="AA236" s="114">
        <v>0</v>
      </c>
      <c r="AB236" s="114">
        <v>0</v>
      </c>
      <c r="AC236" s="114">
        <v>0</v>
      </c>
      <c r="AD236" s="114">
        <v>0</v>
      </c>
      <c r="AE236" s="114">
        <v>0</v>
      </c>
      <c r="AF236" s="114">
        <v>0</v>
      </c>
      <c r="AG236" s="114">
        <v>0</v>
      </c>
      <c r="AH236" s="114">
        <v>0</v>
      </c>
      <c r="AI236" s="114">
        <v>0</v>
      </c>
      <c r="AJ236" s="114">
        <v>0</v>
      </c>
      <c r="AK236" s="114">
        <v>0</v>
      </c>
      <c r="AL236" s="114">
        <v>0</v>
      </c>
    </row>
    <row r="237" spans="1:38" x14ac:dyDescent="0.2">
      <c r="A237" s="127" t="s">
        <v>40</v>
      </c>
      <c r="B237" s="110" t="s">
        <v>34</v>
      </c>
      <c r="C237" s="110" t="s">
        <v>33</v>
      </c>
      <c r="D237" s="129" t="s">
        <v>98</v>
      </c>
      <c r="E237" s="109">
        <v>298</v>
      </c>
      <c r="F237" s="133" t="s">
        <v>98</v>
      </c>
      <c r="G237" s="132" t="s">
        <v>97</v>
      </c>
      <c r="H237" s="131" t="s">
        <v>96</v>
      </c>
      <c r="I237" s="130" t="s">
        <v>95</v>
      </c>
      <c r="J237" s="120" t="s">
        <v>36</v>
      </c>
      <c r="K237" s="110" t="s">
        <v>3660</v>
      </c>
      <c r="L237" s="110">
        <v>5</v>
      </c>
      <c r="M237" s="110" t="s">
        <v>3658</v>
      </c>
      <c r="N237" s="110">
        <v>419</v>
      </c>
      <c r="O237" s="110" t="s">
        <v>3659</v>
      </c>
      <c r="P237" s="114">
        <v>0</v>
      </c>
      <c r="Q237" s="114">
        <v>0</v>
      </c>
      <c r="R237" s="114">
        <v>0</v>
      </c>
      <c r="S237" s="114">
        <v>0</v>
      </c>
      <c r="T237" s="114">
        <v>0</v>
      </c>
      <c r="U237" s="114">
        <v>0</v>
      </c>
      <c r="V237" s="114">
        <v>0</v>
      </c>
      <c r="W237" s="114">
        <v>0</v>
      </c>
      <c r="X237" s="114">
        <v>0</v>
      </c>
      <c r="Y237" s="114">
        <v>0</v>
      </c>
      <c r="Z237" s="114">
        <v>0</v>
      </c>
      <c r="AA237" s="114">
        <v>0</v>
      </c>
      <c r="AB237" s="114">
        <v>0</v>
      </c>
      <c r="AC237" s="114">
        <v>0</v>
      </c>
      <c r="AD237" s="114">
        <v>0</v>
      </c>
      <c r="AE237" s="114">
        <v>0</v>
      </c>
      <c r="AF237" s="114">
        <v>0</v>
      </c>
      <c r="AG237" s="114">
        <v>0</v>
      </c>
      <c r="AH237" s="114">
        <v>0</v>
      </c>
      <c r="AI237" s="114">
        <v>0</v>
      </c>
      <c r="AJ237" s="114">
        <v>0</v>
      </c>
      <c r="AK237" s="114">
        <v>0</v>
      </c>
      <c r="AL237" s="114">
        <v>0</v>
      </c>
    </row>
    <row r="238" spans="1:38" ht="25.5" x14ac:dyDescent="0.2">
      <c r="A238" s="127" t="s">
        <v>40</v>
      </c>
      <c r="B238" s="110" t="s">
        <v>34</v>
      </c>
      <c r="C238" s="110" t="s">
        <v>33</v>
      </c>
      <c r="D238" s="129" t="s">
        <v>94</v>
      </c>
      <c r="E238" s="109">
        <v>374</v>
      </c>
      <c r="F238" s="133" t="s">
        <v>93</v>
      </c>
      <c r="G238" s="132" t="s">
        <v>92</v>
      </c>
      <c r="H238" s="131" t="s">
        <v>91</v>
      </c>
      <c r="I238" s="130" t="s">
        <v>90</v>
      </c>
      <c r="J238" s="120" t="s">
        <v>36</v>
      </c>
      <c r="K238" s="110" t="s">
        <v>36</v>
      </c>
      <c r="L238" s="110" t="s">
        <v>36</v>
      </c>
      <c r="M238" s="110" t="s">
        <v>2238</v>
      </c>
      <c r="N238" s="110">
        <v>57</v>
      </c>
      <c r="O238" s="110" t="s">
        <v>3654</v>
      </c>
      <c r="P238" s="114">
        <v>0</v>
      </c>
      <c r="Q238" s="114">
        <v>0</v>
      </c>
      <c r="R238" s="114">
        <v>0</v>
      </c>
      <c r="S238" s="114">
        <v>0</v>
      </c>
      <c r="T238" s="114">
        <v>0</v>
      </c>
      <c r="U238" s="114">
        <v>0</v>
      </c>
      <c r="V238" s="114">
        <v>0</v>
      </c>
      <c r="W238" s="114">
        <v>0</v>
      </c>
      <c r="X238" s="114">
        <v>0</v>
      </c>
      <c r="Y238" s="114">
        <v>0</v>
      </c>
      <c r="Z238" s="114">
        <v>0</v>
      </c>
      <c r="AA238" s="114">
        <v>0</v>
      </c>
      <c r="AB238" s="114">
        <v>0</v>
      </c>
      <c r="AC238" s="114">
        <v>0</v>
      </c>
      <c r="AD238" s="114">
        <v>0</v>
      </c>
      <c r="AE238" s="114">
        <v>0</v>
      </c>
      <c r="AF238" s="114">
        <v>0</v>
      </c>
      <c r="AG238" s="114">
        <v>0</v>
      </c>
      <c r="AH238" s="114">
        <v>0</v>
      </c>
      <c r="AI238" s="114">
        <v>0</v>
      </c>
      <c r="AJ238" s="114">
        <v>0</v>
      </c>
      <c r="AK238" s="114">
        <v>0</v>
      </c>
      <c r="AL238" s="114">
        <v>0</v>
      </c>
    </row>
    <row r="239" spans="1:38" x14ac:dyDescent="0.2">
      <c r="A239" s="127" t="s">
        <v>40</v>
      </c>
      <c r="B239" s="110" t="s">
        <v>34</v>
      </c>
      <c r="C239" s="110" t="s">
        <v>33</v>
      </c>
      <c r="D239" s="129" t="s">
        <v>89</v>
      </c>
      <c r="E239" s="109">
        <v>927</v>
      </c>
      <c r="F239" s="133" t="s">
        <v>88</v>
      </c>
      <c r="G239" s="132" t="s">
        <v>87</v>
      </c>
      <c r="H239" s="131" t="s">
        <v>86</v>
      </c>
      <c r="I239" s="130" t="s">
        <v>85</v>
      </c>
      <c r="J239" s="120" t="s">
        <v>36</v>
      </c>
      <c r="K239" s="110" t="s">
        <v>36</v>
      </c>
      <c r="L239" s="110" t="s">
        <v>36</v>
      </c>
      <c r="M239" s="110" t="s">
        <v>3673</v>
      </c>
      <c r="N239" s="110">
        <v>143</v>
      </c>
      <c r="O239" s="110" t="s">
        <v>3647</v>
      </c>
      <c r="P239" s="114">
        <v>0</v>
      </c>
      <c r="Q239" s="114">
        <v>0</v>
      </c>
      <c r="R239" s="114">
        <v>0</v>
      </c>
      <c r="S239" s="114">
        <v>0</v>
      </c>
      <c r="T239" s="114">
        <v>0</v>
      </c>
      <c r="U239" s="114">
        <v>0</v>
      </c>
      <c r="V239" s="114">
        <v>0</v>
      </c>
      <c r="W239" s="114">
        <v>0</v>
      </c>
      <c r="X239" s="114">
        <v>0</v>
      </c>
      <c r="Y239" s="114">
        <v>0</v>
      </c>
      <c r="Z239" s="114">
        <v>0</v>
      </c>
      <c r="AA239" s="114">
        <v>0</v>
      </c>
      <c r="AB239" s="114">
        <v>0</v>
      </c>
      <c r="AC239" s="114">
        <v>0</v>
      </c>
      <c r="AD239" s="114">
        <v>0</v>
      </c>
      <c r="AE239" s="114">
        <v>0</v>
      </c>
      <c r="AF239" s="114">
        <v>0</v>
      </c>
      <c r="AG239" s="114">
        <v>0</v>
      </c>
      <c r="AH239" s="114">
        <v>0</v>
      </c>
      <c r="AI239" s="114">
        <v>0</v>
      </c>
      <c r="AJ239" s="114">
        <v>0</v>
      </c>
      <c r="AK239" s="114">
        <v>0</v>
      </c>
      <c r="AL239" s="114">
        <v>0</v>
      </c>
    </row>
    <row r="240" spans="1:38" x14ac:dyDescent="0.2">
      <c r="A240" s="127" t="s">
        <v>40</v>
      </c>
      <c r="B240" s="110" t="s">
        <v>34</v>
      </c>
      <c r="C240" s="110" t="s">
        <v>33</v>
      </c>
      <c r="D240" s="129" t="s">
        <v>84</v>
      </c>
      <c r="E240" s="109">
        <v>846</v>
      </c>
      <c r="F240" s="133" t="s">
        <v>84</v>
      </c>
      <c r="G240" s="132" t="s">
        <v>83</v>
      </c>
      <c r="H240" s="131" t="s">
        <v>82</v>
      </c>
      <c r="I240" s="130" t="s">
        <v>81</v>
      </c>
      <c r="J240" s="120" t="s">
        <v>36</v>
      </c>
      <c r="K240" s="110" t="s">
        <v>36</v>
      </c>
      <c r="L240" s="110" t="s">
        <v>36</v>
      </c>
      <c r="M240" s="110" t="s">
        <v>3672</v>
      </c>
      <c r="N240" s="110">
        <v>54</v>
      </c>
      <c r="O240" s="110" t="s">
        <v>3654</v>
      </c>
      <c r="P240" s="114">
        <v>0</v>
      </c>
      <c r="Q240" s="114">
        <v>0</v>
      </c>
      <c r="R240" s="114">
        <v>0</v>
      </c>
      <c r="S240" s="114">
        <v>0</v>
      </c>
      <c r="T240" s="114">
        <v>0</v>
      </c>
      <c r="U240" s="114">
        <v>0</v>
      </c>
      <c r="V240" s="114">
        <v>0</v>
      </c>
      <c r="W240" s="114">
        <v>0</v>
      </c>
      <c r="X240" s="114">
        <v>0</v>
      </c>
      <c r="Y240" s="114">
        <v>0</v>
      </c>
      <c r="Z240" s="114">
        <v>0</v>
      </c>
      <c r="AA240" s="114">
        <v>0</v>
      </c>
      <c r="AB240" s="114">
        <v>0</v>
      </c>
      <c r="AC240" s="114">
        <v>0</v>
      </c>
      <c r="AD240" s="114">
        <v>0</v>
      </c>
      <c r="AE240" s="114">
        <v>0</v>
      </c>
      <c r="AF240" s="114">
        <v>0</v>
      </c>
      <c r="AG240" s="114">
        <v>0</v>
      </c>
      <c r="AH240" s="114">
        <v>0</v>
      </c>
      <c r="AI240" s="114">
        <v>0</v>
      </c>
      <c r="AJ240" s="114">
        <v>0</v>
      </c>
      <c r="AK240" s="114">
        <v>0</v>
      </c>
      <c r="AL240" s="114">
        <v>0</v>
      </c>
    </row>
    <row r="241" spans="1:38" ht="25.5" x14ac:dyDescent="0.2">
      <c r="A241" s="127" t="s">
        <v>40</v>
      </c>
      <c r="B241" s="110" t="s">
        <v>34</v>
      </c>
      <c r="C241" s="110" t="s">
        <v>33</v>
      </c>
      <c r="D241" s="129" t="s">
        <v>80</v>
      </c>
      <c r="E241" s="109">
        <v>299</v>
      </c>
      <c r="F241" s="133" t="s">
        <v>79</v>
      </c>
      <c r="G241" s="132" t="s">
        <v>78</v>
      </c>
      <c r="H241" s="131" t="s">
        <v>77</v>
      </c>
      <c r="I241" s="130" t="s">
        <v>76</v>
      </c>
      <c r="J241" s="120" t="s">
        <v>36</v>
      </c>
      <c r="K241" s="110" t="s">
        <v>3660</v>
      </c>
      <c r="L241" s="110">
        <v>5</v>
      </c>
      <c r="M241" s="110" t="s">
        <v>3658</v>
      </c>
      <c r="N241" s="110">
        <v>419</v>
      </c>
      <c r="O241" s="110" t="s">
        <v>3659</v>
      </c>
      <c r="P241" s="114">
        <v>0</v>
      </c>
      <c r="Q241" s="114">
        <v>0</v>
      </c>
      <c r="R241" s="114">
        <v>0</v>
      </c>
      <c r="S241" s="114">
        <v>0</v>
      </c>
      <c r="T241" s="114">
        <v>0</v>
      </c>
      <c r="U241" s="114">
        <v>0</v>
      </c>
      <c r="V241" s="114">
        <v>0</v>
      </c>
      <c r="W241" s="114">
        <v>0</v>
      </c>
      <c r="X241" s="114">
        <v>0</v>
      </c>
      <c r="Y241" s="114">
        <v>0</v>
      </c>
      <c r="Z241" s="114">
        <v>0</v>
      </c>
      <c r="AA241" s="114">
        <v>34</v>
      </c>
      <c r="AB241" s="114">
        <v>34</v>
      </c>
      <c r="AC241" s="114">
        <v>33</v>
      </c>
      <c r="AD241" s="114">
        <v>33</v>
      </c>
      <c r="AE241" s="114">
        <v>33</v>
      </c>
      <c r="AF241" s="114">
        <v>33</v>
      </c>
      <c r="AG241" s="114">
        <v>33</v>
      </c>
      <c r="AH241" s="114">
        <v>0</v>
      </c>
      <c r="AI241" s="114">
        <v>0</v>
      </c>
      <c r="AJ241" s="114">
        <v>0</v>
      </c>
      <c r="AK241" s="114">
        <v>0</v>
      </c>
      <c r="AL241" s="114">
        <v>0</v>
      </c>
    </row>
    <row r="242" spans="1:38" x14ac:dyDescent="0.2">
      <c r="A242" s="127" t="s">
        <v>40</v>
      </c>
      <c r="B242" s="110" t="s">
        <v>34</v>
      </c>
      <c r="C242" s="110" t="s">
        <v>33</v>
      </c>
      <c r="D242" s="129" t="s">
        <v>75</v>
      </c>
      <c r="E242" s="109">
        <v>582</v>
      </c>
      <c r="F242" s="133" t="s">
        <v>74</v>
      </c>
      <c r="G242" s="132" t="s">
        <v>73</v>
      </c>
      <c r="H242" s="131" t="s">
        <v>72</v>
      </c>
      <c r="I242" s="130" t="s">
        <v>71</v>
      </c>
      <c r="J242" s="120" t="s">
        <v>36</v>
      </c>
      <c r="K242" s="110" t="s">
        <v>36</v>
      </c>
      <c r="L242" s="110" t="s">
        <v>36</v>
      </c>
      <c r="M242" s="110" t="s">
        <v>3669</v>
      </c>
      <c r="N242" s="110">
        <v>35</v>
      </c>
      <c r="O242" s="110" t="s">
        <v>3647</v>
      </c>
      <c r="P242" s="114">
        <v>0</v>
      </c>
      <c r="Q242" s="114">
        <v>0</v>
      </c>
      <c r="R242" s="114">
        <v>0</v>
      </c>
      <c r="S242" s="114">
        <v>0</v>
      </c>
      <c r="T242" s="114">
        <v>0</v>
      </c>
      <c r="U242" s="114">
        <v>0</v>
      </c>
      <c r="V242" s="114">
        <v>5.8</v>
      </c>
      <c r="W242" s="114">
        <v>7.6</v>
      </c>
      <c r="X242" s="114">
        <v>0</v>
      </c>
      <c r="Y242" s="114">
        <v>0</v>
      </c>
      <c r="Z242" s="114">
        <v>0</v>
      </c>
      <c r="AA242" s="114">
        <v>0</v>
      </c>
      <c r="AB242" s="114">
        <v>0</v>
      </c>
      <c r="AC242" s="114">
        <v>0</v>
      </c>
      <c r="AD242" s="114">
        <v>0</v>
      </c>
      <c r="AE242" s="114">
        <v>0</v>
      </c>
      <c r="AF242" s="114">
        <v>0</v>
      </c>
      <c r="AG242" s="114">
        <v>0</v>
      </c>
      <c r="AH242" s="114">
        <v>0</v>
      </c>
      <c r="AI242" s="114">
        <v>0</v>
      </c>
      <c r="AJ242" s="114">
        <v>0</v>
      </c>
      <c r="AK242" s="114">
        <v>0</v>
      </c>
      <c r="AL242" s="114">
        <v>0</v>
      </c>
    </row>
    <row r="243" spans="1:38" x14ac:dyDescent="0.2">
      <c r="A243" s="127" t="s">
        <v>40</v>
      </c>
      <c r="B243" s="110" t="s">
        <v>34</v>
      </c>
      <c r="C243" s="110" t="s">
        <v>33</v>
      </c>
      <c r="D243" s="129" t="s">
        <v>70</v>
      </c>
      <c r="E243" s="109">
        <v>857</v>
      </c>
      <c r="F243" s="133" t="s">
        <v>70</v>
      </c>
      <c r="G243" s="132" t="s">
        <v>69</v>
      </c>
      <c r="H243" s="131" t="s">
        <v>68</v>
      </c>
      <c r="I243" s="130" t="s">
        <v>67</v>
      </c>
      <c r="J243" s="120" t="s">
        <v>36</v>
      </c>
      <c r="K243" s="110" t="s">
        <v>36</v>
      </c>
      <c r="L243" s="110" t="s">
        <v>36</v>
      </c>
      <c r="M243" s="110" t="s">
        <v>3653</v>
      </c>
      <c r="N243" s="110">
        <v>61</v>
      </c>
      <c r="O243" s="110" t="s">
        <v>3654</v>
      </c>
      <c r="P243" s="114">
        <v>0</v>
      </c>
      <c r="Q243" s="114">
        <v>0</v>
      </c>
      <c r="R243" s="114">
        <v>0</v>
      </c>
      <c r="S243" s="114">
        <v>0</v>
      </c>
      <c r="T243" s="114">
        <v>0</v>
      </c>
      <c r="U243" s="114">
        <v>0</v>
      </c>
      <c r="V243" s="114">
        <v>0</v>
      </c>
      <c r="W243" s="114">
        <v>0</v>
      </c>
      <c r="X243" s="114">
        <v>0</v>
      </c>
      <c r="Y243" s="114">
        <v>0</v>
      </c>
      <c r="Z243" s="114">
        <v>0</v>
      </c>
      <c r="AA243" s="114">
        <v>0</v>
      </c>
      <c r="AB243" s="114">
        <v>0</v>
      </c>
      <c r="AC243" s="114">
        <v>0</v>
      </c>
      <c r="AD243" s="114">
        <v>0</v>
      </c>
      <c r="AE243" s="114">
        <v>0</v>
      </c>
      <c r="AF243" s="114">
        <v>0</v>
      </c>
      <c r="AG243" s="114">
        <v>0</v>
      </c>
      <c r="AH243" s="114">
        <v>0</v>
      </c>
      <c r="AI243" s="114">
        <v>0</v>
      </c>
      <c r="AJ243" s="114">
        <v>0</v>
      </c>
      <c r="AK243" s="114">
        <v>0</v>
      </c>
      <c r="AL243" s="114">
        <v>0</v>
      </c>
    </row>
    <row r="244" spans="1:38" x14ac:dyDescent="0.2">
      <c r="A244" s="127" t="s">
        <v>40</v>
      </c>
      <c r="B244" s="110" t="s">
        <v>34</v>
      </c>
      <c r="C244" s="110" t="s">
        <v>33</v>
      </c>
      <c r="D244" s="129" t="s">
        <v>66</v>
      </c>
      <c r="E244" s="109">
        <v>487</v>
      </c>
      <c r="F244" s="133" t="s">
        <v>65</v>
      </c>
      <c r="G244" s="132" t="s">
        <v>64</v>
      </c>
      <c r="H244" s="131" t="s">
        <v>63</v>
      </c>
      <c r="I244" s="130" t="s">
        <v>62</v>
      </c>
      <c r="J244" s="120" t="s">
        <v>36</v>
      </c>
      <c r="K244" s="110" t="s">
        <v>36</v>
      </c>
      <c r="L244" s="110" t="s">
        <v>36</v>
      </c>
      <c r="M244" s="110" t="s">
        <v>3646</v>
      </c>
      <c r="N244" s="110">
        <v>145</v>
      </c>
      <c r="O244" s="110" t="s">
        <v>3647</v>
      </c>
      <c r="P244" s="114">
        <v>0</v>
      </c>
      <c r="Q244" s="114">
        <v>0</v>
      </c>
      <c r="R244" s="114">
        <v>0</v>
      </c>
      <c r="S244" s="114">
        <v>7.724632516703787</v>
      </c>
      <c r="T244" s="114">
        <v>0</v>
      </c>
      <c r="U244" s="114">
        <v>0</v>
      </c>
      <c r="V244" s="114">
        <v>0</v>
      </c>
      <c r="W244" s="114">
        <v>0</v>
      </c>
      <c r="X244" s="114">
        <v>0</v>
      </c>
      <c r="Y244" s="114">
        <v>0</v>
      </c>
      <c r="Z244" s="114">
        <v>0</v>
      </c>
      <c r="AA244" s="114">
        <v>0</v>
      </c>
      <c r="AB244" s="114">
        <v>15</v>
      </c>
      <c r="AC244" s="114">
        <v>0</v>
      </c>
      <c r="AD244" s="114">
        <v>8</v>
      </c>
      <c r="AE244" s="114">
        <v>15.61463384</v>
      </c>
      <c r="AF244" s="114">
        <v>7.85</v>
      </c>
      <c r="AG244" s="114">
        <v>11.9</v>
      </c>
      <c r="AH244" s="114">
        <v>8</v>
      </c>
      <c r="AI244" s="114">
        <v>6.1</v>
      </c>
      <c r="AJ244" s="114">
        <v>6.3</v>
      </c>
      <c r="AK244" s="114">
        <v>8</v>
      </c>
      <c r="AL244" s="114">
        <v>16</v>
      </c>
    </row>
    <row r="245" spans="1:38" x14ac:dyDescent="0.2">
      <c r="A245" s="127" t="s">
        <v>40</v>
      </c>
      <c r="B245" s="110" t="s">
        <v>34</v>
      </c>
      <c r="C245" s="110" t="s">
        <v>33</v>
      </c>
      <c r="D245" s="129" t="s">
        <v>61</v>
      </c>
      <c r="E245" s="109">
        <v>793</v>
      </c>
      <c r="F245" s="133" t="s">
        <v>61</v>
      </c>
      <c r="G245" s="132" t="s">
        <v>60</v>
      </c>
      <c r="H245" s="131" t="s">
        <v>59</v>
      </c>
      <c r="I245" s="130" t="s">
        <v>58</v>
      </c>
      <c r="J245" s="120" t="s">
        <v>36</v>
      </c>
      <c r="K245" s="110" t="s">
        <v>36</v>
      </c>
      <c r="L245" s="110" t="s">
        <v>36</v>
      </c>
      <c r="M245" s="110" t="s">
        <v>3651</v>
      </c>
      <c r="N245" s="110">
        <v>15</v>
      </c>
      <c r="O245" s="110" t="s">
        <v>3652</v>
      </c>
      <c r="P245" s="114">
        <v>0</v>
      </c>
      <c r="Q245" s="114">
        <v>0</v>
      </c>
      <c r="R245" s="114">
        <v>0</v>
      </c>
      <c r="S245" s="114">
        <v>0</v>
      </c>
      <c r="T245" s="114">
        <v>0</v>
      </c>
      <c r="U245" s="114">
        <v>0</v>
      </c>
      <c r="V245" s="114">
        <v>0</v>
      </c>
      <c r="W245" s="114">
        <v>0</v>
      </c>
      <c r="X245" s="114">
        <v>0</v>
      </c>
      <c r="Y245" s="114">
        <v>0</v>
      </c>
      <c r="Z245" s="114">
        <v>0</v>
      </c>
      <c r="AA245" s="114">
        <v>0</v>
      </c>
      <c r="AB245" s="114">
        <v>0</v>
      </c>
      <c r="AC245" s="114">
        <v>0</v>
      </c>
      <c r="AD245" s="114">
        <v>0</v>
      </c>
      <c r="AE245" s="114">
        <v>0</v>
      </c>
      <c r="AF245" s="114">
        <v>0</v>
      </c>
      <c r="AG245" s="114">
        <v>0</v>
      </c>
      <c r="AH245" s="114">
        <v>0</v>
      </c>
      <c r="AI245" s="114">
        <v>0</v>
      </c>
      <c r="AJ245" s="114">
        <v>0</v>
      </c>
      <c r="AK245" s="114">
        <v>0</v>
      </c>
      <c r="AL245" s="114">
        <v>0</v>
      </c>
    </row>
    <row r="246" spans="1:38" x14ac:dyDescent="0.2">
      <c r="A246" s="127" t="s">
        <v>40</v>
      </c>
      <c r="B246" s="110" t="s">
        <v>34</v>
      </c>
      <c r="C246" s="110" t="s">
        <v>33</v>
      </c>
      <c r="D246" s="129" t="s">
        <v>57</v>
      </c>
      <c r="E246" s="109">
        <v>474</v>
      </c>
      <c r="F246" s="133" t="s">
        <v>56</v>
      </c>
      <c r="G246" s="132" t="s">
        <v>55</v>
      </c>
      <c r="H246" s="131" t="s">
        <v>54</v>
      </c>
      <c r="I246" s="130" t="s">
        <v>53</v>
      </c>
      <c r="J246" s="120" t="s">
        <v>36</v>
      </c>
      <c r="K246" s="110" t="s">
        <v>36</v>
      </c>
      <c r="L246" s="110" t="s">
        <v>36</v>
      </c>
      <c r="M246" s="110" t="s">
        <v>3646</v>
      </c>
      <c r="N246" s="110">
        <v>145</v>
      </c>
      <c r="O246" s="110" t="s">
        <v>3647</v>
      </c>
      <c r="P246" s="114">
        <v>0</v>
      </c>
      <c r="Q246" s="114">
        <v>0</v>
      </c>
      <c r="R246" s="114">
        <v>0</v>
      </c>
      <c r="S246" s="114">
        <v>0</v>
      </c>
      <c r="T246" s="114">
        <v>0</v>
      </c>
      <c r="U246" s="114">
        <v>0</v>
      </c>
      <c r="V246" s="114">
        <v>0</v>
      </c>
      <c r="W246" s="114">
        <v>0</v>
      </c>
      <c r="X246" s="114">
        <v>0</v>
      </c>
      <c r="Y246" s="114">
        <v>0</v>
      </c>
      <c r="Z246" s="114">
        <v>0</v>
      </c>
      <c r="AA246" s="114">
        <v>0</v>
      </c>
      <c r="AB246" s="114">
        <v>0</v>
      </c>
      <c r="AC246" s="114">
        <v>0</v>
      </c>
      <c r="AD246" s="114">
        <v>0</v>
      </c>
      <c r="AE246" s="114">
        <v>0</v>
      </c>
      <c r="AF246" s="114">
        <v>0</v>
      </c>
      <c r="AG246" s="114">
        <v>0</v>
      </c>
      <c r="AH246" s="114">
        <v>0</v>
      </c>
      <c r="AI246" s="114">
        <v>0</v>
      </c>
      <c r="AJ246" s="114">
        <v>0</v>
      </c>
      <c r="AK246" s="114">
        <v>0</v>
      </c>
      <c r="AL246" s="114">
        <v>0</v>
      </c>
    </row>
    <row r="247" spans="1:38" x14ac:dyDescent="0.2">
      <c r="A247" s="127" t="s">
        <v>40</v>
      </c>
      <c r="B247" s="110" t="s">
        <v>34</v>
      </c>
      <c r="C247" s="110" t="s">
        <v>33</v>
      </c>
      <c r="D247" s="129" t="s">
        <v>52</v>
      </c>
      <c r="E247" s="109">
        <v>754</v>
      </c>
      <c r="F247" s="133" t="s">
        <v>52</v>
      </c>
      <c r="G247" s="132" t="s">
        <v>51</v>
      </c>
      <c r="H247" s="131" t="s">
        <v>50</v>
      </c>
      <c r="I247" s="130" t="s">
        <v>49</v>
      </c>
      <c r="J247" s="120" t="s">
        <v>36</v>
      </c>
      <c r="K247" s="110" t="s">
        <v>3668</v>
      </c>
      <c r="L247" s="110">
        <v>14</v>
      </c>
      <c r="M247" s="110" t="s">
        <v>3656</v>
      </c>
      <c r="N247" s="110">
        <v>202</v>
      </c>
      <c r="O247" s="110" t="s">
        <v>3652</v>
      </c>
      <c r="P247" s="114">
        <v>0</v>
      </c>
      <c r="Q247" s="114">
        <v>0</v>
      </c>
      <c r="R247" s="114">
        <v>0</v>
      </c>
      <c r="S247" s="114">
        <v>0</v>
      </c>
      <c r="T247" s="114">
        <v>0</v>
      </c>
      <c r="U247" s="114">
        <v>0</v>
      </c>
      <c r="V247" s="114">
        <v>0</v>
      </c>
      <c r="W247" s="114">
        <v>0</v>
      </c>
      <c r="X247" s="114">
        <v>0</v>
      </c>
      <c r="Y247" s="114">
        <v>26.1</v>
      </c>
      <c r="Z247" s="114">
        <v>130.6</v>
      </c>
      <c r="AA247" s="114">
        <v>91.404260359999995</v>
      </c>
      <c r="AB247" s="114">
        <v>95.861237000000003</v>
      </c>
      <c r="AC247" s="114">
        <v>130.85</v>
      </c>
      <c r="AD247" s="114">
        <v>63.542880150000002</v>
      </c>
      <c r="AE247" s="114">
        <v>82.982859750000003</v>
      </c>
      <c r="AF247" s="114">
        <v>113.6761987</v>
      </c>
      <c r="AG247" s="114">
        <v>325.85584639999996</v>
      </c>
      <c r="AH247" s="114">
        <v>320.02119970000001</v>
      </c>
      <c r="AI247" s="114">
        <v>293.64059049999997</v>
      </c>
      <c r="AJ247" s="114">
        <v>387.41437010000004</v>
      </c>
      <c r="AK247" s="114">
        <v>376.42611860000005</v>
      </c>
      <c r="AL247" s="114">
        <v>240.56125650000001</v>
      </c>
    </row>
    <row r="248" spans="1:38" x14ac:dyDescent="0.2">
      <c r="A248" s="127" t="s">
        <v>40</v>
      </c>
      <c r="B248" s="110" t="s">
        <v>34</v>
      </c>
      <c r="C248" s="110" t="s">
        <v>33</v>
      </c>
      <c r="D248" s="129" t="s">
        <v>48</v>
      </c>
      <c r="E248" s="109">
        <v>698</v>
      </c>
      <c r="F248" s="133" t="s">
        <v>48</v>
      </c>
      <c r="G248" s="132" t="s">
        <v>47</v>
      </c>
      <c r="H248" s="131" t="s">
        <v>46</v>
      </c>
      <c r="I248" s="130" t="s">
        <v>45</v>
      </c>
      <c r="J248" s="120" t="s">
        <v>36</v>
      </c>
      <c r="K248" s="110" t="s">
        <v>3668</v>
      </c>
      <c r="L248" s="110">
        <v>14</v>
      </c>
      <c r="M248" s="110" t="s">
        <v>3656</v>
      </c>
      <c r="N248" s="110">
        <v>202</v>
      </c>
      <c r="O248" s="110" t="s">
        <v>3652</v>
      </c>
      <c r="P248" s="114">
        <v>0</v>
      </c>
      <c r="Q248" s="114">
        <v>0</v>
      </c>
      <c r="R248" s="114">
        <v>0</v>
      </c>
      <c r="S248" s="114">
        <v>0</v>
      </c>
      <c r="T248" s="114">
        <v>0</v>
      </c>
      <c r="U248" s="114">
        <v>0</v>
      </c>
      <c r="V248" s="114">
        <v>0</v>
      </c>
      <c r="W248" s="114">
        <v>0</v>
      </c>
      <c r="X248" s="114">
        <v>0</v>
      </c>
      <c r="Y248" s="114">
        <v>0</v>
      </c>
      <c r="Z248" s="114">
        <v>0</v>
      </c>
      <c r="AA248" s="114">
        <v>0</v>
      </c>
      <c r="AB248" s="114">
        <v>0</v>
      </c>
      <c r="AC248" s="114">
        <v>0</v>
      </c>
      <c r="AD248" s="114">
        <v>0</v>
      </c>
      <c r="AE248" s="114">
        <v>0</v>
      </c>
      <c r="AF248" s="114">
        <v>0</v>
      </c>
      <c r="AG248" s="114">
        <v>0</v>
      </c>
      <c r="AH248" s="114">
        <v>0</v>
      </c>
      <c r="AI248" s="114">
        <v>0</v>
      </c>
      <c r="AJ248" s="114">
        <v>0</v>
      </c>
      <c r="AK248" s="114">
        <v>0</v>
      </c>
      <c r="AL248" s="114">
        <v>0</v>
      </c>
    </row>
    <row r="249" spans="1:38" x14ac:dyDescent="0.2">
      <c r="A249" s="127" t="s">
        <v>40</v>
      </c>
      <c r="B249" s="110" t="s">
        <v>34</v>
      </c>
      <c r="C249" s="110" t="s">
        <v>33</v>
      </c>
      <c r="D249" s="129" t="s">
        <v>44</v>
      </c>
      <c r="E249" s="109">
        <v>983</v>
      </c>
      <c r="F249" s="109" t="s">
        <v>44</v>
      </c>
      <c r="G249" s="128" t="s">
        <v>43</v>
      </c>
      <c r="H249" s="122" t="s">
        <v>42</v>
      </c>
      <c r="I249" s="121" t="s">
        <v>41</v>
      </c>
      <c r="J249" s="120" t="s">
        <v>36</v>
      </c>
      <c r="M249" s="110"/>
      <c r="N249" s="110"/>
      <c r="O249" s="109" t="s">
        <v>35</v>
      </c>
      <c r="P249" s="114">
        <v>23852.707435617427</v>
      </c>
      <c r="Q249" s="117">
        <v>22729.638610752616</v>
      </c>
      <c r="R249" s="117">
        <v>23031.301243055561</v>
      </c>
      <c r="S249" s="114">
        <v>23620.446089300567</v>
      </c>
      <c r="T249" s="114">
        <v>24004.276185880091</v>
      </c>
      <c r="U249" s="114">
        <v>13344.507108870432</v>
      </c>
      <c r="V249" s="114">
        <v>23470.807052041015</v>
      </c>
      <c r="W249" s="114">
        <v>22131.080004635878</v>
      </c>
      <c r="X249" s="114">
        <v>24916.933674961241</v>
      </c>
      <c r="Y249" s="197">
        <v>-3946.2697375799617</v>
      </c>
      <c r="Z249" s="197">
        <v>-2770.8183883453021</v>
      </c>
      <c r="AA249" s="197">
        <v>-16366.915251572143</v>
      </c>
      <c r="AB249" s="197">
        <v>-17009.67252387372</v>
      </c>
      <c r="AC249" s="197">
        <v>-18278.06563977823</v>
      </c>
      <c r="AD249" s="197">
        <v>-4420.368983263892</v>
      </c>
      <c r="AE249" s="197">
        <v>4983.790124178151</v>
      </c>
      <c r="AF249" s="197">
        <v>9591.2321426515409</v>
      </c>
      <c r="AG249" s="117">
        <v>-508.27826825738885</v>
      </c>
      <c r="AH249" s="117">
        <v>11511.744313929026</v>
      </c>
      <c r="AI249" s="114">
        <v>6636.7855422129214</v>
      </c>
      <c r="AJ249" s="114">
        <v>-68704.968699914985</v>
      </c>
      <c r="AK249" s="114">
        <v>-51698.74672179902</v>
      </c>
      <c r="AL249" s="114">
        <v>-28625.8117856225</v>
      </c>
    </row>
    <row r="250" spans="1:38" x14ac:dyDescent="0.2">
      <c r="A250" s="127" t="s">
        <v>40</v>
      </c>
      <c r="B250" s="110" t="s">
        <v>34</v>
      </c>
      <c r="C250" s="110" t="s">
        <v>33</v>
      </c>
      <c r="D250" s="126" t="s">
        <v>35</v>
      </c>
      <c r="E250" s="109">
        <v>1</v>
      </c>
      <c r="F250" s="109" t="s">
        <v>35</v>
      </c>
      <c r="G250" s="123" t="s">
        <v>39</v>
      </c>
      <c r="H250" s="122" t="s">
        <v>38</v>
      </c>
      <c r="I250" s="121" t="s">
        <v>37</v>
      </c>
      <c r="J250" s="120" t="s">
        <v>36</v>
      </c>
      <c r="M250" s="110"/>
      <c r="N250" s="110"/>
      <c r="O250" s="109" t="s">
        <v>35</v>
      </c>
      <c r="P250" s="125">
        <v>23852.707435617427</v>
      </c>
      <c r="Q250" s="125">
        <v>24066.707435617427</v>
      </c>
      <c r="R250" s="125">
        <v>24502.377959783527</v>
      </c>
      <c r="S250" s="125">
        <v>25482.636639157252</v>
      </c>
      <c r="T250" s="125">
        <v>26490.124726291357</v>
      </c>
      <c r="U250" s="125">
        <v>30247.782997223963</v>
      </c>
      <c r="V250" s="125">
        <v>41139.546101376451</v>
      </c>
      <c r="W250" s="125">
        <v>55707.279253180401</v>
      </c>
      <c r="X250" s="125">
        <v>71527.565161961887</v>
      </c>
      <c r="Y250" s="198">
        <v>74250.505938000002</v>
      </c>
      <c r="Z250" s="125">
        <v>68662.669961000007</v>
      </c>
      <c r="AA250" s="125">
        <v>55331.289968999998</v>
      </c>
      <c r="AB250" s="125">
        <v>59219.219160000001</v>
      </c>
      <c r="AC250" s="125">
        <v>86682.663805000004</v>
      </c>
      <c r="AD250" s="125">
        <v>99300.171545268895</v>
      </c>
      <c r="AE250" s="125">
        <v>115991.79850238257</v>
      </c>
      <c r="AF250" s="125">
        <v>129606.50238257318</v>
      </c>
      <c r="AG250" s="125">
        <v>143656.87678692988</v>
      </c>
      <c r="AH250" s="125">
        <v>158725.90333560243</v>
      </c>
      <c r="AI250" s="125">
        <v>179937.6119809394</v>
      </c>
      <c r="AJ250" s="125">
        <v>198862.05037440435</v>
      </c>
      <c r="AK250" s="125">
        <v>221408</v>
      </c>
      <c r="AL250" s="125">
        <v>246241</v>
      </c>
    </row>
    <row r="251" spans="1:38" x14ac:dyDescent="0.2">
      <c r="B251" s="110"/>
      <c r="C251" s="110"/>
      <c r="J251" s="111">
        <v>0</v>
      </c>
      <c r="M251" s="110"/>
      <c r="N251" s="110"/>
      <c r="O251" s="110"/>
      <c r="P251" s="118">
        <f t="shared" ref="P251:AK251" si="0">P250-SUM(P3:P249)</f>
        <v>0</v>
      </c>
      <c r="Q251" s="118">
        <f t="shared" si="0"/>
        <v>0</v>
      </c>
      <c r="R251" s="118">
        <f t="shared" si="0"/>
        <v>0</v>
      </c>
      <c r="S251" s="118">
        <f t="shared" si="0"/>
        <v>0</v>
      </c>
      <c r="T251" s="118">
        <f t="shared" si="0"/>
        <v>0</v>
      </c>
      <c r="U251" s="118">
        <f t="shared" si="0"/>
        <v>0</v>
      </c>
      <c r="V251" s="118">
        <f t="shared" si="0"/>
        <v>0</v>
      </c>
      <c r="W251" s="118">
        <f t="shared" si="0"/>
        <v>0</v>
      </c>
      <c r="X251" s="118">
        <f t="shared" si="0"/>
        <v>0</v>
      </c>
      <c r="Y251" s="118">
        <f t="shared" si="0"/>
        <v>0</v>
      </c>
      <c r="Z251" s="118">
        <f t="shared" si="0"/>
        <v>0</v>
      </c>
      <c r="AA251" s="118">
        <f t="shared" si="0"/>
        <v>0</v>
      </c>
      <c r="AB251" s="118">
        <f t="shared" si="0"/>
        <v>0</v>
      </c>
      <c r="AC251" s="118">
        <f t="shared" si="0"/>
        <v>0</v>
      </c>
      <c r="AD251" s="118">
        <f t="shared" si="0"/>
        <v>0</v>
      </c>
      <c r="AE251" s="118">
        <f t="shared" si="0"/>
        <v>0</v>
      </c>
      <c r="AF251" s="118">
        <f t="shared" si="0"/>
        <v>0</v>
      </c>
      <c r="AG251" s="118">
        <f t="shared" si="0"/>
        <v>0</v>
      </c>
      <c r="AH251" s="118">
        <f t="shared" si="0"/>
        <v>0</v>
      </c>
      <c r="AI251" s="118">
        <f t="shared" si="0"/>
        <v>0</v>
      </c>
      <c r="AJ251" s="118">
        <f t="shared" si="0"/>
        <v>0</v>
      </c>
      <c r="AK251" s="118">
        <f t="shared" si="0"/>
        <v>0</v>
      </c>
      <c r="AL251" s="118">
        <f t="shared" ref="AL251" si="1">AL250-SUM(AL3:AL249)</f>
        <v>0</v>
      </c>
    </row>
    <row r="252" spans="1:38" x14ac:dyDescent="0.2">
      <c r="B252" s="110"/>
      <c r="C252" s="110"/>
      <c r="D252" s="124"/>
      <c r="G252" s="123"/>
      <c r="H252" s="122"/>
      <c r="I252" s="121"/>
      <c r="J252" s="120"/>
      <c r="M252" s="110"/>
      <c r="N252" s="110"/>
      <c r="P252" s="506"/>
      <c r="Q252" s="197"/>
      <c r="R252" s="197"/>
      <c r="S252" s="506"/>
      <c r="T252" s="506"/>
      <c r="U252" s="506"/>
      <c r="V252" s="506"/>
      <c r="W252" s="506"/>
      <c r="X252" s="506"/>
      <c r="Y252" s="506"/>
      <c r="Z252" s="506"/>
      <c r="AA252" s="506"/>
      <c r="AB252" s="506"/>
      <c r="AC252" s="506"/>
      <c r="AD252" s="506"/>
      <c r="AE252" s="506"/>
      <c r="AF252" s="506"/>
      <c r="AG252" s="506"/>
      <c r="AH252" s="506"/>
      <c r="AI252" s="506"/>
      <c r="AJ252" s="506"/>
      <c r="AK252" s="506"/>
      <c r="AL252" s="506"/>
    </row>
    <row r="253" spans="1:38" x14ac:dyDescent="0.2">
      <c r="P253" s="197"/>
      <c r="Q253" s="197"/>
      <c r="R253" s="197"/>
      <c r="S253" s="197"/>
      <c r="T253" s="197"/>
      <c r="U253" s="197"/>
      <c r="V253" s="197"/>
      <c r="W253" s="197"/>
      <c r="X253" s="197"/>
      <c r="Y253" s="197"/>
      <c r="Z253" s="197"/>
      <c r="AA253" s="197"/>
      <c r="AB253" s="197"/>
      <c r="AC253" s="197"/>
      <c r="AD253" s="197"/>
      <c r="AE253" s="197"/>
      <c r="AF253" s="197"/>
      <c r="AG253" s="197"/>
      <c r="AH253" s="197"/>
      <c r="AI253" s="197"/>
      <c r="AJ253" s="197"/>
      <c r="AK253" s="197"/>
      <c r="AL253" s="197"/>
    </row>
    <row r="255" spans="1:38" x14ac:dyDescent="0.2">
      <c r="F255" s="116" t="s">
        <v>32</v>
      </c>
      <c r="G255" s="116"/>
      <c r="H255" s="116"/>
      <c r="I255" s="116"/>
      <c r="J255" s="115" t="s">
        <v>31</v>
      </c>
      <c r="Y255" s="197">
        <f t="shared" ref="Y255:AL255" si="2">SUMIF($J$3:$J$249,$J255,Y$3:Y$249)</f>
        <v>30561.595015348936</v>
      </c>
      <c r="Z255" s="197">
        <f t="shared" si="2"/>
        <v>27761.772047916536</v>
      </c>
      <c r="AA255" s="197">
        <f t="shared" si="2"/>
        <v>31113.351391314929</v>
      </c>
      <c r="AB255" s="197">
        <f t="shared" si="2"/>
        <v>21544.997501636</v>
      </c>
      <c r="AC255" s="197">
        <f t="shared" si="2"/>
        <v>44428.269025628986</v>
      </c>
      <c r="AD255" s="197">
        <f t="shared" si="2"/>
        <v>23426.162136984305</v>
      </c>
      <c r="AE255" s="197">
        <f t="shared" si="2"/>
        <v>35592.337427720995</v>
      </c>
      <c r="AF255" s="197">
        <f t="shared" si="2"/>
        <v>39835.953269393001</v>
      </c>
      <c r="AG255" s="197">
        <f t="shared" si="2"/>
        <v>45662.829464900999</v>
      </c>
      <c r="AH255" s="197">
        <f t="shared" si="2"/>
        <v>46567.111114710002</v>
      </c>
      <c r="AI255" s="197">
        <f t="shared" si="2"/>
        <v>71238.862864270006</v>
      </c>
      <c r="AJ255" s="197">
        <f t="shared" si="2"/>
        <v>149167.83491050999</v>
      </c>
      <c r="AK255" s="197">
        <f t="shared" si="2"/>
        <v>144631.27995238997</v>
      </c>
      <c r="AL255" s="197">
        <f t="shared" si="2"/>
        <v>140616.98700856997</v>
      </c>
    </row>
    <row r="256" spans="1:38" x14ac:dyDescent="0.2">
      <c r="F256" s="196" t="s">
        <v>30</v>
      </c>
      <c r="Z256" s="114">
        <f t="shared" ref="Z256:AL256" si="3">Z255-Y255</f>
        <v>-2799.8229674323993</v>
      </c>
      <c r="AA256" s="114">
        <f t="shared" si="3"/>
        <v>3351.5793433983927</v>
      </c>
      <c r="AB256" s="114">
        <f t="shared" si="3"/>
        <v>-9568.3538896789287</v>
      </c>
      <c r="AC256" s="114">
        <f t="shared" si="3"/>
        <v>22883.271523992986</v>
      </c>
      <c r="AD256" s="114">
        <f t="shared" si="3"/>
        <v>-21002.106888644681</v>
      </c>
      <c r="AE256" s="114">
        <f t="shared" si="3"/>
        <v>12166.17529073669</v>
      </c>
      <c r="AF256" s="114">
        <f t="shared" si="3"/>
        <v>4243.6158416720064</v>
      </c>
      <c r="AG256" s="114">
        <f t="shared" si="3"/>
        <v>5826.8761955079972</v>
      </c>
      <c r="AH256" s="114">
        <f t="shared" si="3"/>
        <v>904.28164980900328</v>
      </c>
      <c r="AI256" s="114">
        <f t="shared" si="3"/>
        <v>24671.751749560004</v>
      </c>
      <c r="AJ256" s="114">
        <f t="shared" si="3"/>
        <v>77928.972046239986</v>
      </c>
      <c r="AK256" s="114">
        <f t="shared" si="3"/>
        <v>-4536.5549581200175</v>
      </c>
      <c r="AL256" s="114">
        <f t="shared" si="3"/>
        <v>-4014.2929438200081</v>
      </c>
    </row>
    <row r="257" spans="6:38" x14ac:dyDescent="0.2">
      <c r="F257" s="112" t="s">
        <v>29</v>
      </c>
      <c r="Z257" s="114">
        <f t="shared" ref="Z257:AL257" si="4">Z255-Y255</f>
        <v>-2799.8229674323993</v>
      </c>
      <c r="AA257" s="114">
        <f t="shared" si="4"/>
        <v>3351.5793433983927</v>
      </c>
      <c r="AB257" s="114">
        <f t="shared" si="4"/>
        <v>-9568.3538896789287</v>
      </c>
      <c r="AC257" s="114">
        <f t="shared" si="4"/>
        <v>22883.271523992986</v>
      </c>
      <c r="AD257" s="114">
        <f t="shared" si="4"/>
        <v>-21002.106888644681</v>
      </c>
      <c r="AE257" s="114">
        <f t="shared" si="4"/>
        <v>12166.17529073669</v>
      </c>
      <c r="AF257" s="114">
        <f t="shared" si="4"/>
        <v>4243.6158416720064</v>
      </c>
      <c r="AG257" s="114">
        <f t="shared" si="4"/>
        <v>5826.8761955079972</v>
      </c>
      <c r="AH257" s="114">
        <f t="shared" si="4"/>
        <v>904.28164980900328</v>
      </c>
      <c r="AI257" s="114">
        <f t="shared" si="4"/>
        <v>24671.751749560004</v>
      </c>
      <c r="AJ257" s="114">
        <f t="shared" si="4"/>
        <v>77928.972046239986</v>
      </c>
      <c r="AK257" s="114">
        <f t="shared" si="4"/>
        <v>-4536.5549581200175</v>
      </c>
      <c r="AL257" s="114">
        <f t="shared" si="4"/>
        <v>-4014.2929438200081</v>
      </c>
    </row>
    <row r="258" spans="6:38" x14ac:dyDescent="0.2">
      <c r="F258" s="112" t="s">
        <v>28</v>
      </c>
      <c r="Z258" s="114">
        <f t="shared" ref="Z258:AL258" si="5">Z255/Z261*Y261-Y255</f>
        <v>-3742.1738303666825</v>
      </c>
      <c r="AA258" s="114">
        <f t="shared" si="5"/>
        <v>5782.5282172595471</v>
      </c>
      <c r="AB258" s="114">
        <f t="shared" si="5"/>
        <v>-8864.0078085913628</v>
      </c>
      <c r="AC258" s="114">
        <f t="shared" si="5"/>
        <v>22024.607843415808</v>
      </c>
      <c r="AD258" s="114">
        <f t="shared" si="5"/>
        <v>-22016.204401209372</v>
      </c>
      <c r="AE258" s="114">
        <f t="shared" si="5"/>
        <v>17003.285640439324</v>
      </c>
      <c r="AF258" s="114">
        <f t="shared" si="5"/>
        <v>8832.0502496649206</v>
      </c>
      <c r="AG258" s="114">
        <f t="shared" si="5"/>
        <v>7325.7225094113965</v>
      </c>
      <c r="AH258" s="114">
        <f t="shared" si="5"/>
        <v>-4733.6275754523085</v>
      </c>
      <c r="AI258" s="114">
        <f t="shared" si="5"/>
        <v>28050.153717708352</v>
      </c>
      <c r="AJ258" s="114">
        <f t="shared" si="5"/>
        <v>80797.073554222021</v>
      </c>
      <c r="AK258" s="114">
        <f t="shared" si="5"/>
        <v>-16759.08265029086</v>
      </c>
      <c r="AL258" s="114">
        <f t="shared" si="5"/>
        <v>-4014.2929438200081</v>
      </c>
    </row>
    <row r="259" spans="6:38" x14ac:dyDescent="0.2">
      <c r="F259" s="196" t="s">
        <v>27</v>
      </c>
    </row>
    <row r="260" spans="6:38" x14ac:dyDescent="0.2">
      <c r="F260" s="112" t="s">
        <v>26</v>
      </c>
      <c r="P260" s="109">
        <v>1.0658000000000001</v>
      </c>
      <c r="Q260" s="109">
        <v>0.92359999999999998</v>
      </c>
      <c r="R260" s="109">
        <v>0.89559999999999995</v>
      </c>
      <c r="S260" s="109">
        <v>0.9456</v>
      </c>
      <c r="T260" s="109">
        <v>1.1312</v>
      </c>
      <c r="U260" s="109">
        <v>1.2439</v>
      </c>
      <c r="V260" s="109">
        <v>1.2441</v>
      </c>
      <c r="W260" s="109">
        <v>1.2556</v>
      </c>
      <c r="X260" s="109">
        <v>1.3705000000000001</v>
      </c>
      <c r="Y260" s="109">
        <v>1.4708000000000001</v>
      </c>
      <c r="Z260" s="109">
        <v>1.3948</v>
      </c>
      <c r="AA260" s="109">
        <v>1.3257000000000001</v>
      </c>
      <c r="AB260" s="109">
        <v>1.3919999999999999</v>
      </c>
      <c r="AC260" s="109">
        <v>1.2847999999999999</v>
      </c>
      <c r="AD260" s="109">
        <v>1.3281000000000001</v>
      </c>
      <c r="AE260" s="109">
        <v>1.3285</v>
      </c>
      <c r="AF260" s="109">
        <v>1.1094999999999999</v>
      </c>
      <c r="AG260" s="109">
        <v>1.1069</v>
      </c>
      <c r="AH260" s="109">
        <v>1.1296999999999999</v>
      </c>
      <c r="AI260" s="109">
        <v>1.181</v>
      </c>
      <c r="AJ260" s="109">
        <v>1.1194999999999999</v>
      </c>
      <c r="AK260" s="109">
        <v>1.1422000000000001</v>
      </c>
      <c r="AL260" s="109">
        <v>1.1422000000000001</v>
      </c>
    </row>
    <row r="261" spans="6:38" x14ac:dyDescent="0.2">
      <c r="F261" s="112" t="s">
        <v>25</v>
      </c>
      <c r="P261" s="109">
        <v>1.0045999999999999</v>
      </c>
      <c r="Q261" s="109">
        <v>0.93049999999999999</v>
      </c>
      <c r="R261" s="109">
        <v>0.88129999999999997</v>
      </c>
      <c r="S261" s="109">
        <v>1.0487</v>
      </c>
      <c r="T261" s="109">
        <v>1.2629999999999999</v>
      </c>
      <c r="U261" s="109">
        <v>1.3621000000000001</v>
      </c>
      <c r="V261" s="109">
        <v>1.1797</v>
      </c>
      <c r="W261" s="109">
        <v>1.3169999999999999</v>
      </c>
      <c r="X261" s="109">
        <v>1.4721</v>
      </c>
      <c r="Y261" s="109">
        <v>1.3916999999999999</v>
      </c>
      <c r="Z261" s="109">
        <v>1.4406000000000001</v>
      </c>
      <c r="AA261" s="109">
        <v>1.3362000000000001</v>
      </c>
      <c r="AB261" s="109">
        <v>1.2939000000000001</v>
      </c>
      <c r="AC261" s="109">
        <v>1.3193999999999999</v>
      </c>
      <c r="AD261" s="109">
        <v>1.3791</v>
      </c>
      <c r="AE261" s="109">
        <v>1.2141</v>
      </c>
      <c r="AF261" s="109">
        <v>1.0887</v>
      </c>
      <c r="AG261" s="109">
        <v>1.0541</v>
      </c>
      <c r="AH261" s="109">
        <v>1.1993</v>
      </c>
      <c r="AI261" s="109">
        <v>1.145</v>
      </c>
      <c r="AJ261" s="109">
        <v>1.1234</v>
      </c>
      <c r="AK261" s="109">
        <v>1.2271000000000001</v>
      </c>
      <c r="AL261" s="109">
        <v>1.2271000000000001</v>
      </c>
    </row>
  </sheetData>
  <pageMargins left="0.7" right="0.7" top="0.75" bottom="0.75" header="0.3" footer="0.3"/>
  <pageSetup orientation="portrait" verticalDpi="0"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sheetPr>
  <dimension ref="A1:AP256"/>
  <sheetViews>
    <sheetView workbookViewId="0">
      <pane xSplit="15" ySplit="2" topLeftCell="AA3" activePane="bottomRight" state="frozen"/>
      <selection activeCell="I1" sqref="I1:I1048576"/>
      <selection pane="topRight" activeCell="I1" sqref="I1:I1048576"/>
      <selection pane="bottomLeft" activeCell="I1" sqref="I1:I1048576"/>
      <selection pane="bottomRight" activeCell="AD26" sqref="AD26"/>
    </sheetView>
  </sheetViews>
  <sheetFormatPr defaultRowHeight="15" x14ac:dyDescent="0.25"/>
  <cols>
    <col min="1" max="1" width="19.5703125" customWidth="1"/>
    <col min="2" max="2" width="10.85546875" customWidth="1"/>
    <col min="3" max="3" width="18.5703125" customWidth="1"/>
    <col min="4" max="4" width="45.28515625" customWidth="1"/>
    <col min="5" max="5" width="10.28515625" customWidth="1"/>
    <col min="6" max="6" width="19.85546875" customWidth="1"/>
    <col min="7" max="7" width="9" bestFit="1" customWidth="1"/>
    <col min="8" max="9" width="7.85546875" bestFit="1" customWidth="1"/>
    <col min="10" max="10" width="7.85546875" style="207" customWidth="1"/>
    <col min="11" max="11" width="23.85546875" style="206" customWidth="1"/>
    <col min="12" max="12" width="7.42578125" style="206" customWidth="1"/>
    <col min="13" max="13" width="27.7109375" customWidth="1"/>
    <col min="14" max="15" width="9.140625" customWidth="1"/>
    <col min="38" max="38" width="9.140625" style="504"/>
  </cols>
  <sheetData>
    <row r="1" spans="1:42" s="269" customFormat="1" ht="12.75" x14ac:dyDescent="0.2">
      <c r="A1" s="193" t="s">
        <v>1120</v>
      </c>
      <c r="B1" s="193" t="s">
        <v>1107</v>
      </c>
      <c r="C1" s="193" t="s">
        <v>1106</v>
      </c>
      <c r="D1" s="272" t="s">
        <v>1119</v>
      </c>
      <c r="E1" s="271" t="s">
        <v>1118</v>
      </c>
      <c r="F1" s="193" t="s">
        <v>1117</v>
      </c>
      <c r="G1" s="193" t="s">
        <v>1116</v>
      </c>
      <c r="H1" s="193" t="s">
        <v>1115</v>
      </c>
      <c r="I1" s="193" t="s">
        <v>1114</v>
      </c>
      <c r="J1" s="193" t="s">
        <v>1113</v>
      </c>
      <c r="K1" s="193" t="s">
        <v>1112</v>
      </c>
      <c r="L1" s="193" t="s">
        <v>1111</v>
      </c>
      <c r="M1" s="193" t="s">
        <v>1110</v>
      </c>
      <c r="N1" s="193" t="s">
        <v>1109</v>
      </c>
      <c r="O1" s="193" t="s">
        <v>1108</v>
      </c>
      <c r="P1" s="270">
        <v>2000</v>
      </c>
      <c r="Q1" s="270">
        <v>2001</v>
      </c>
      <c r="R1" s="270">
        <v>2002</v>
      </c>
      <c r="S1" s="270">
        <v>2003</v>
      </c>
      <c r="T1" s="270">
        <v>2004</v>
      </c>
      <c r="U1" s="270">
        <v>2005</v>
      </c>
      <c r="V1" s="270">
        <v>2006</v>
      </c>
      <c r="W1" s="270">
        <v>2007</v>
      </c>
      <c r="X1" s="270">
        <v>2008</v>
      </c>
      <c r="Y1" s="270">
        <v>2009</v>
      </c>
      <c r="Z1" s="270">
        <v>2010</v>
      </c>
      <c r="AA1" s="270">
        <v>2011</v>
      </c>
      <c r="AB1" s="270">
        <v>2012</v>
      </c>
      <c r="AC1" s="270">
        <v>2013</v>
      </c>
      <c r="AD1" s="270">
        <v>2014</v>
      </c>
      <c r="AE1" s="270">
        <v>2015</v>
      </c>
      <c r="AF1" s="270">
        <v>2016</v>
      </c>
      <c r="AG1" s="270">
        <v>2017</v>
      </c>
      <c r="AH1" s="270">
        <v>2018</v>
      </c>
      <c r="AI1" s="270">
        <v>2019</v>
      </c>
      <c r="AJ1" s="270">
        <v>2020</v>
      </c>
      <c r="AK1" s="270">
        <v>2021</v>
      </c>
      <c r="AL1" s="270">
        <v>2022</v>
      </c>
      <c r="AP1" s="193"/>
    </row>
    <row r="2" spans="1:42" s="264" customFormat="1" ht="12.75" x14ac:dyDescent="0.2">
      <c r="A2" s="190"/>
      <c r="B2" s="189"/>
      <c r="C2" s="189"/>
      <c r="D2" s="268"/>
      <c r="E2" s="267"/>
      <c r="F2" s="190"/>
      <c r="G2" s="190"/>
      <c r="H2" s="190"/>
      <c r="I2" s="190"/>
      <c r="J2" s="190"/>
      <c r="K2" s="189"/>
      <c r="L2" s="189"/>
      <c r="M2" s="189"/>
      <c r="N2" s="189"/>
      <c r="O2" s="189"/>
      <c r="P2" s="266" t="s">
        <v>1105</v>
      </c>
      <c r="Q2" s="266" t="s">
        <v>1105</v>
      </c>
      <c r="R2" s="266" t="s">
        <v>1105</v>
      </c>
      <c r="S2" s="266" t="s">
        <v>1105</v>
      </c>
      <c r="T2" s="266" t="s">
        <v>1105</v>
      </c>
      <c r="U2" s="266" t="s">
        <v>1105</v>
      </c>
      <c r="V2" s="266" t="s">
        <v>1105</v>
      </c>
      <c r="W2" s="266" t="s">
        <v>1105</v>
      </c>
      <c r="X2" s="266" t="s">
        <v>1105</v>
      </c>
      <c r="Y2" s="265" t="s">
        <v>1121</v>
      </c>
      <c r="Z2" s="265" t="s">
        <v>1121</v>
      </c>
      <c r="AA2" s="265" t="s">
        <v>1121</v>
      </c>
      <c r="AB2" s="265" t="s">
        <v>1121</v>
      </c>
      <c r="AC2" s="265" t="s">
        <v>1121</v>
      </c>
      <c r="AD2" s="265" t="s">
        <v>1121</v>
      </c>
      <c r="AE2" s="265" t="s">
        <v>1121</v>
      </c>
      <c r="AF2" s="265" t="s">
        <v>1121</v>
      </c>
      <c r="AG2" s="265" t="s">
        <v>1121</v>
      </c>
      <c r="AH2" s="265" t="s">
        <v>1121</v>
      </c>
      <c r="AI2" s="265" t="s">
        <v>1121</v>
      </c>
      <c r="AJ2" s="265" t="s">
        <v>1121</v>
      </c>
      <c r="AK2" s="265" t="s">
        <v>1121</v>
      </c>
      <c r="AL2" s="265" t="s">
        <v>1121</v>
      </c>
      <c r="AP2" s="189"/>
    </row>
    <row r="3" spans="1:42" x14ac:dyDescent="0.25">
      <c r="A3" s="219" t="s">
        <v>1098</v>
      </c>
      <c r="B3" s="206" t="s">
        <v>34</v>
      </c>
      <c r="C3" s="206" t="s">
        <v>33</v>
      </c>
      <c r="D3" s="263" t="s">
        <v>40</v>
      </c>
      <c r="E3" s="262">
        <v>466</v>
      </c>
      <c r="F3" s="261" t="s">
        <v>40</v>
      </c>
      <c r="G3" s="182" t="s">
        <v>1102</v>
      </c>
      <c r="H3" s="260" t="s">
        <v>1101</v>
      </c>
      <c r="I3" s="259" t="s">
        <v>1100</v>
      </c>
      <c r="J3" s="212" t="s">
        <v>1078</v>
      </c>
      <c r="K3" s="206" t="s">
        <v>36</v>
      </c>
      <c r="L3" s="206" t="s">
        <v>36</v>
      </c>
      <c r="M3" s="206" t="s">
        <v>3646</v>
      </c>
      <c r="N3" s="206">
        <v>145</v>
      </c>
      <c r="O3" s="206" t="s">
        <v>3647</v>
      </c>
      <c r="P3" s="220">
        <v>0</v>
      </c>
      <c r="Q3" s="220">
        <v>0</v>
      </c>
      <c r="R3" s="220">
        <v>0</v>
      </c>
      <c r="S3" s="220">
        <v>0</v>
      </c>
      <c r="T3" s="220">
        <v>0</v>
      </c>
      <c r="U3" s="220">
        <v>0</v>
      </c>
      <c r="V3" s="220">
        <v>0</v>
      </c>
      <c r="W3" s="220">
        <v>0</v>
      </c>
      <c r="X3" s="220">
        <v>0</v>
      </c>
      <c r="Y3" s="220">
        <v>1501</v>
      </c>
      <c r="Z3" s="220">
        <v>1743.7</v>
      </c>
      <c r="AA3" s="220">
        <v>1101.4000000000001</v>
      </c>
      <c r="AB3" s="220">
        <v>1249.8</v>
      </c>
      <c r="AC3" s="220">
        <v>1094.9801010000001</v>
      </c>
      <c r="AD3" s="220">
        <v>2119.37</v>
      </c>
      <c r="AE3" s="220">
        <v>2125.9</v>
      </c>
      <c r="AF3" s="220">
        <v>2237.67</v>
      </c>
      <c r="AG3" s="220">
        <v>2282.229566</v>
      </c>
      <c r="AH3" s="220">
        <v>1612.91</v>
      </c>
      <c r="AI3" s="220">
        <v>1655.17</v>
      </c>
      <c r="AJ3" s="220">
        <v>1707.817362</v>
      </c>
      <c r="AK3" s="220">
        <v>2433.0465640000002</v>
      </c>
      <c r="AL3" s="220">
        <v>3066.3761300000001</v>
      </c>
      <c r="AP3" s="206"/>
    </row>
    <row r="4" spans="1:42" x14ac:dyDescent="0.25">
      <c r="A4" s="219" t="s">
        <v>1098</v>
      </c>
      <c r="B4" s="206" t="s">
        <v>34</v>
      </c>
      <c r="C4" s="206" t="s">
        <v>33</v>
      </c>
      <c r="D4" s="258" t="s">
        <v>1099</v>
      </c>
      <c r="E4" s="257">
        <v>419</v>
      </c>
      <c r="F4" s="219" t="s">
        <v>1098</v>
      </c>
      <c r="G4" s="175" t="s">
        <v>1097</v>
      </c>
      <c r="H4" s="256" t="s">
        <v>1096</v>
      </c>
      <c r="I4" s="255" t="s">
        <v>1095</v>
      </c>
      <c r="J4" s="212" t="s">
        <v>1078</v>
      </c>
      <c r="K4" s="206" t="s">
        <v>36</v>
      </c>
      <c r="L4" s="206" t="s">
        <v>36</v>
      </c>
      <c r="M4" s="206" t="s">
        <v>3646</v>
      </c>
      <c r="N4" s="206">
        <v>145</v>
      </c>
      <c r="O4" s="206" t="s">
        <v>3647</v>
      </c>
      <c r="P4" s="254">
        <v>0</v>
      </c>
      <c r="Q4" s="254">
        <v>0</v>
      </c>
      <c r="R4" s="254">
        <v>0</v>
      </c>
      <c r="S4" s="254">
        <v>0</v>
      </c>
      <c r="T4" s="254">
        <v>0</v>
      </c>
      <c r="U4" s="254">
        <v>0</v>
      </c>
      <c r="V4" s="254">
        <v>0</v>
      </c>
      <c r="W4" s="254">
        <v>0</v>
      </c>
      <c r="X4" s="254">
        <v>0</v>
      </c>
      <c r="Y4" s="254">
        <v>0</v>
      </c>
      <c r="Z4" s="254">
        <v>0</v>
      </c>
      <c r="AA4" s="254">
        <v>0</v>
      </c>
      <c r="AB4" s="254">
        <v>0</v>
      </c>
      <c r="AC4" s="254">
        <v>0</v>
      </c>
      <c r="AD4" s="254">
        <v>0</v>
      </c>
      <c r="AE4" s="254">
        <v>0</v>
      </c>
      <c r="AF4" s="254">
        <v>0</v>
      </c>
      <c r="AG4" s="254">
        <v>0</v>
      </c>
      <c r="AH4" s="254">
        <v>0</v>
      </c>
      <c r="AI4" s="254">
        <v>0</v>
      </c>
      <c r="AJ4" s="254">
        <v>0</v>
      </c>
      <c r="AK4" s="254">
        <v>0</v>
      </c>
      <c r="AL4" s="254">
        <v>0</v>
      </c>
      <c r="AP4" s="206"/>
    </row>
    <row r="5" spans="1:42" x14ac:dyDescent="0.25">
      <c r="A5" s="219" t="s">
        <v>1098</v>
      </c>
      <c r="B5" s="206" t="s">
        <v>34</v>
      </c>
      <c r="C5" s="206" t="s">
        <v>33</v>
      </c>
      <c r="D5" s="253" t="s">
        <v>1094</v>
      </c>
      <c r="E5" s="252">
        <v>456</v>
      </c>
      <c r="F5" s="251" t="s">
        <v>1094</v>
      </c>
      <c r="G5" s="168" t="s">
        <v>1093</v>
      </c>
      <c r="H5" s="250" t="s">
        <v>1092</v>
      </c>
      <c r="I5" s="249" t="s">
        <v>1091</v>
      </c>
      <c r="J5" s="212" t="s">
        <v>1078</v>
      </c>
      <c r="K5" s="206" t="s">
        <v>36</v>
      </c>
      <c r="L5" s="206" t="s">
        <v>36</v>
      </c>
      <c r="M5" s="206" t="s">
        <v>3646</v>
      </c>
      <c r="N5" s="206">
        <v>145</v>
      </c>
      <c r="O5" s="206" t="s">
        <v>3647</v>
      </c>
      <c r="P5" s="220">
        <v>0</v>
      </c>
      <c r="Q5" s="220">
        <v>0</v>
      </c>
      <c r="R5" s="220">
        <v>0</v>
      </c>
      <c r="S5" s="220">
        <v>0</v>
      </c>
      <c r="T5" s="220">
        <v>0</v>
      </c>
      <c r="U5" s="220">
        <v>0</v>
      </c>
      <c r="V5" s="220">
        <v>0</v>
      </c>
      <c r="W5" s="220">
        <v>0</v>
      </c>
      <c r="X5" s="220">
        <v>0</v>
      </c>
      <c r="Y5" s="220">
        <v>6833.8</v>
      </c>
      <c r="Z5" s="220">
        <v>4171.3</v>
      </c>
      <c r="AA5" s="220">
        <v>3634.2</v>
      </c>
      <c r="AB5" s="220">
        <v>4059.4</v>
      </c>
      <c r="AC5" s="220">
        <v>13240.265957</v>
      </c>
      <c r="AD5" s="220">
        <v>6799.45</v>
      </c>
      <c r="AE5" s="220">
        <v>6943.03</v>
      </c>
      <c r="AF5" s="220">
        <v>6395.05</v>
      </c>
      <c r="AG5" s="220">
        <v>6522.3970399999998</v>
      </c>
      <c r="AH5" s="220">
        <v>8452.4599999999991</v>
      </c>
      <c r="AI5" s="220">
        <v>8712.84</v>
      </c>
      <c r="AJ5" s="220">
        <v>8880.3638319999991</v>
      </c>
      <c r="AK5" s="220">
        <v>9811.639185</v>
      </c>
      <c r="AL5" s="220">
        <v>9070.0360340000007</v>
      </c>
      <c r="AP5" s="206"/>
    </row>
    <row r="6" spans="1:42" x14ac:dyDescent="0.25">
      <c r="A6" s="219" t="s">
        <v>1098</v>
      </c>
      <c r="B6" s="206" t="s">
        <v>34</v>
      </c>
      <c r="C6" s="206" t="s">
        <v>33</v>
      </c>
      <c r="D6" s="248" t="s">
        <v>1090</v>
      </c>
      <c r="E6" s="247">
        <v>449</v>
      </c>
      <c r="F6" s="246" t="s">
        <v>1090</v>
      </c>
      <c r="G6" s="160" t="s">
        <v>1089</v>
      </c>
      <c r="H6" s="245" t="s">
        <v>1088</v>
      </c>
      <c r="I6" s="244" t="s">
        <v>1087</v>
      </c>
      <c r="J6" s="212" t="s">
        <v>1078</v>
      </c>
      <c r="K6" s="206" t="s">
        <v>36</v>
      </c>
      <c r="L6" s="206" t="s">
        <v>36</v>
      </c>
      <c r="M6" s="206" t="s">
        <v>3646</v>
      </c>
      <c r="N6" s="206">
        <v>145</v>
      </c>
      <c r="O6" s="206" t="s">
        <v>3647</v>
      </c>
      <c r="P6" s="220">
        <v>0</v>
      </c>
      <c r="Q6" s="220">
        <v>0</v>
      </c>
      <c r="R6" s="220">
        <v>0</v>
      </c>
      <c r="S6" s="220">
        <v>0</v>
      </c>
      <c r="T6" s="220">
        <v>0</v>
      </c>
      <c r="U6" s="220">
        <v>0</v>
      </c>
      <c r="V6" s="220">
        <v>0</v>
      </c>
      <c r="W6" s="220">
        <v>0</v>
      </c>
      <c r="X6" s="220">
        <v>0</v>
      </c>
      <c r="Y6" s="220">
        <v>257.8</v>
      </c>
      <c r="Z6" s="220">
        <v>214.8</v>
      </c>
      <c r="AA6" s="220">
        <v>201.2</v>
      </c>
      <c r="AB6" s="220">
        <v>198.9</v>
      </c>
      <c r="AC6" s="220">
        <v>198.87528990000001</v>
      </c>
      <c r="AD6" s="220">
        <v>265.62</v>
      </c>
      <c r="AE6" s="220">
        <v>267.17</v>
      </c>
      <c r="AF6" s="220">
        <v>262.87</v>
      </c>
      <c r="AG6" s="220">
        <v>268.1046293</v>
      </c>
      <c r="AH6" s="220">
        <v>127.73</v>
      </c>
      <c r="AI6" s="220">
        <v>130.81</v>
      </c>
      <c r="AJ6" s="220">
        <v>126.5880141</v>
      </c>
      <c r="AK6" s="220">
        <v>125.82706379999999</v>
      </c>
      <c r="AL6" s="220">
        <v>367.38515789999997</v>
      </c>
      <c r="AP6" s="206"/>
    </row>
    <row r="7" spans="1:42" x14ac:dyDescent="0.25">
      <c r="A7" s="219" t="s">
        <v>1098</v>
      </c>
      <c r="B7" s="206" t="s">
        <v>34</v>
      </c>
      <c r="C7" s="206" t="s">
        <v>33</v>
      </c>
      <c r="D7" s="243" t="s">
        <v>1086</v>
      </c>
      <c r="E7" s="242">
        <v>453</v>
      </c>
      <c r="F7" s="241" t="s">
        <v>1086</v>
      </c>
      <c r="G7" s="153" t="s">
        <v>1085</v>
      </c>
      <c r="H7" s="240" t="s">
        <v>1084</v>
      </c>
      <c r="I7" s="239" t="s">
        <v>1083</v>
      </c>
      <c r="J7" s="212" t="s">
        <v>1078</v>
      </c>
      <c r="K7" s="206" t="s">
        <v>36</v>
      </c>
      <c r="L7" s="206" t="s">
        <v>36</v>
      </c>
      <c r="M7" s="206" t="s">
        <v>3646</v>
      </c>
      <c r="N7" s="206">
        <v>145</v>
      </c>
      <c r="O7" s="206" t="s">
        <v>3647</v>
      </c>
      <c r="P7" s="220">
        <v>0</v>
      </c>
      <c r="Q7" s="220">
        <v>0</v>
      </c>
      <c r="R7" s="220">
        <v>0</v>
      </c>
      <c r="S7" s="220">
        <v>0</v>
      </c>
      <c r="T7" s="220">
        <v>0</v>
      </c>
      <c r="U7" s="220">
        <v>0</v>
      </c>
      <c r="V7" s="220">
        <v>0</v>
      </c>
      <c r="W7" s="220">
        <v>0</v>
      </c>
      <c r="X7" s="220">
        <v>0</v>
      </c>
      <c r="Y7" s="220">
        <v>230.5</v>
      </c>
      <c r="Z7" s="220">
        <v>226</v>
      </c>
      <c r="AA7" s="220">
        <v>238.9</v>
      </c>
      <c r="AB7" s="220">
        <v>217.6</v>
      </c>
      <c r="AC7" s="220">
        <v>225.60317669999998</v>
      </c>
      <c r="AD7" s="220">
        <v>917.37</v>
      </c>
      <c r="AE7" s="220">
        <v>929.94</v>
      </c>
      <c r="AF7" s="220">
        <v>828.08</v>
      </c>
      <c r="AG7" s="220">
        <v>844.56986900000004</v>
      </c>
      <c r="AH7" s="220">
        <v>836.38</v>
      </c>
      <c r="AI7" s="220">
        <v>843.44</v>
      </c>
      <c r="AJ7" s="220">
        <v>760.07327559999999</v>
      </c>
      <c r="AK7" s="220">
        <v>718.32043579999993</v>
      </c>
      <c r="AL7" s="220">
        <v>921.20414010000002</v>
      </c>
      <c r="AP7" s="206"/>
    </row>
    <row r="8" spans="1:42" x14ac:dyDescent="0.25">
      <c r="A8" s="219" t="s">
        <v>1098</v>
      </c>
      <c r="B8" s="206" t="s">
        <v>34</v>
      </c>
      <c r="C8" s="206" t="s">
        <v>33</v>
      </c>
      <c r="D8" s="238" t="s">
        <v>1082</v>
      </c>
      <c r="E8" s="237">
        <v>443</v>
      </c>
      <c r="F8" s="236" t="s">
        <v>1082</v>
      </c>
      <c r="G8" s="146" t="s">
        <v>1081</v>
      </c>
      <c r="H8" s="235" t="s">
        <v>1080</v>
      </c>
      <c r="I8" s="234" t="s">
        <v>1079</v>
      </c>
      <c r="J8" s="212" t="s">
        <v>1078</v>
      </c>
      <c r="K8" s="206" t="s">
        <v>36</v>
      </c>
      <c r="L8" s="206" t="s">
        <v>36</v>
      </c>
      <c r="M8" s="206" t="s">
        <v>3646</v>
      </c>
      <c r="N8" s="206">
        <v>145</v>
      </c>
      <c r="O8" s="206" t="s">
        <v>3647</v>
      </c>
      <c r="P8" s="220">
        <v>0</v>
      </c>
      <c r="Q8" s="220">
        <v>0</v>
      </c>
      <c r="R8" s="220">
        <v>0</v>
      </c>
      <c r="S8" s="220">
        <v>0</v>
      </c>
      <c r="T8" s="220">
        <v>0</v>
      </c>
      <c r="U8" s="220">
        <v>0</v>
      </c>
      <c r="V8" s="220">
        <v>0</v>
      </c>
      <c r="W8" s="220">
        <v>0</v>
      </c>
      <c r="X8" s="220">
        <v>0</v>
      </c>
      <c r="Y8" s="220">
        <v>4063.5</v>
      </c>
      <c r="Z8" s="220">
        <v>5283.7</v>
      </c>
      <c r="AA8" s="220">
        <v>4588.8999999999996</v>
      </c>
      <c r="AB8" s="220">
        <v>5519.3</v>
      </c>
      <c r="AC8" s="220">
        <v>5385.6150729999999</v>
      </c>
      <c r="AD8" s="220">
        <v>6498.79</v>
      </c>
      <c r="AE8" s="220">
        <v>7009.18</v>
      </c>
      <c r="AF8" s="220">
        <v>7296.71</v>
      </c>
      <c r="AG8" s="220">
        <v>7442.0121349999999</v>
      </c>
      <c r="AH8" s="220">
        <v>8936.19</v>
      </c>
      <c r="AI8" s="220">
        <v>9374.4699999999993</v>
      </c>
      <c r="AJ8" s="220">
        <v>8897.8311819999999</v>
      </c>
      <c r="AK8" s="220">
        <v>9796.4293199999993</v>
      </c>
      <c r="AL8" s="220">
        <v>11104.838100999999</v>
      </c>
      <c r="AP8" s="206"/>
    </row>
    <row r="9" spans="1:42" x14ac:dyDescent="0.25">
      <c r="A9" s="219" t="s">
        <v>1098</v>
      </c>
      <c r="B9" s="206" t="s">
        <v>34</v>
      </c>
      <c r="C9" s="206" t="s">
        <v>33</v>
      </c>
      <c r="D9" s="233" t="s">
        <v>1077</v>
      </c>
      <c r="E9">
        <v>512</v>
      </c>
      <c r="F9" s="225" t="s">
        <v>1076</v>
      </c>
      <c r="G9" s="132" t="s">
        <v>1075</v>
      </c>
      <c r="H9" s="224" t="s">
        <v>1074</v>
      </c>
      <c r="I9" s="223" t="s">
        <v>1073</v>
      </c>
      <c r="J9" s="212" t="s">
        <v>36</v>
      </c>
      <c r="K9" s="206" t="s">
        <v>36</v>
      </c>
      <c r="L9" s="206" t="s">
        <v>36</v>
      </c>
      <c r="M9" s="206" t="s">
        <v>3648</v>
      </c>
      <c r="N9" s="206">
        <v>34</v>
      </c>
      <c r="O9" s="206" t="s">
        <v>3647</v>
      </c>
      <c r="P9" s="220">
        <v>0</v>
      </c>
      <c r="Q9" s="220">
        <v>0</v>
      </c>
      <c r="R9" s="220">
        <v>0</v>
      </c>
      <c r="S9" s="220">
        <v>0</v>
      </c>
      <c r="T9" s="220">
        <v>0</v>
      </c>
      <c r="U9" s="220">
        <v>0</v>
      </c>
      <c r="V9" s="220">
        <v>0</v>
      </c>
      <c r="W9" s="220">
        <v>0</v>
      </c>
      <c r="X9" s="220">
        <v>0</v>
      </c>
      <c r="Y9" s="220">
        <v>0</v>
      </c>
      <c r="Z9" s="220">
        <v>0</v>
      </c>
      <c r="AA9" s="220">
        <v>0</v>
      </c>
      <c r="AB9" s="220">
        <v>0</v>
      </c>
      <c r="AC9" s="220">
        <v>0</v>
      </c>
      <c r="AD9" s="220">
        <v>0</v>
      </c>
      <c r="AE9" s="220">
        <v>0</v>
      </c>
      <c r="AF9" s="220">
        <v>0</v>
      </c>
      <c r="AG9" s="220">
        <v>0</v>
      </c>
      <c r="AH9" s="220">
        <v>0</v>
      </c>
      <c r="AI9" s="220">
        <v>0</v>
      </c>
      <c r="AJ9" s="220">
        <v>0</v>
      </c>
      <c r="AK9" s="220">
        <v>0</v>
      </c>
      <c r="AL9" s="220">
        <v>0</v>
      </c>
      <c r="AP9" s="206"/>
    </row>
    <row r="10" spans="1:42" x14ac:dyDescent="0.25">
      <c r="A10" s="219" t="s">
        <v>1098</v>
      </c>
      <c r="B10" s="206" t="s">
        <v>34</v>
      </c>
      <c r="C10" s="206" t="s">
        <v>33</v>
      </c>
      <c r="D10" s="222" t="s">
        <v>1072</v>
      </c>
      <c r="E10">
        <v>914</v>
      </c>
      <c r="F10" s="225" t="s">
        <v>1072</v>
      </c>
      <c r="G10" s="132" t="s">
        <v>1071</v>
      </c>
      <c r="H10" s="224" t="s">
        <v>1070</v>
      </c>
      <c r="I10" s="223" t="s">
        <v>1069</v>
      </c>
      <c r="J10" s="212" t="s">
        <v>36</v>
      </c>
      <c r="K10" s="206" t="s">
        <v>36</v>
      </c>
      <c r="L10" s="206" t="s">
        <v>36</v>
      </c>
      <c r="M10" s="206" t="s">
        <v>3649</v>
      </c>
      <c r="N10" s="206">
        <v>39</v>
      </c>
      <c r="O10" s="206" t="s">
        <v>3650</v>
      </c>
      <c r="P10" s="220">
        <v>0</v>
      </c>
      <c r="Q10" s="220">
        <v>0</v>
      </c>
      <c r="R10" s="220">
        <v>0</v>
      </c>
      <c r="S10" s="220">
        <v>0</v>
      </c>
      <c r="T10" s="220">
        <v>0</v>
      </c>
      <c r="U10" s="220">
        <v>0</v>
      </c>
      <c r="V10" s="220">
        <v>0</v>
      </c>
      <c r="W10" s="220">
        <v>0</v>
      </c>
      <c r="X10" s="220">
        <v>0</v>
      </c>
      <c r="Y10" s="220">
        <v>0</v>
      </c>
      <c r="Z10" s="220">
        <v>0</v>
      </c>
      <c r="AA10" s="220">
        <v>0</v>
      </c>
      <c r="AB10" s="220">
        <v>0</v>
      </c>
      <c r="AC10" s="220">
        <v>0</v>
      </c>
      <c r="AD10" s="220">
        <v>0</v>
      </c>
      <c r="AE10" s="220">
        <v>0</v>
      </c>
      <c r="AF10" s="220">
        <v>0</v>
      </c>
      <c r="AG10" s="220">
        <v>0</v>
      </c>
      <c r="AH10" s="220">
        <v>0</v>
      </c>
      <c r="AI10" s="220">
        <v>0</v>
      </c>
      <c r="AJ10" s="220">
        <v>0</v>
      </c>
      <c r="AK10" s="220">
        <v>0</v>
      </c>
      <c r="AL10" s="220">
        <v>0</v>
      </c>
      <c r="AP10" s="206"/>
    </row>
    <row r="11" spans="1:42" x14ac:dyDescent="0.25">
      <c r="A11" s="219" t="s">
        <v>1098</v>
      </c>
      <c r="B11" s="206" t="s">
        <v>34</v>
      </c>
      <c r="C11" s="206" t="s">
        <v>33</v>
      </c>
      <c r="D11" s="222" t="s">
        <v>1068</v>
      </c>
      <c r="E11">
        <v>612</v>
      </c>
      <c r="F11" s="225" t="s">
        <v>1068</v>
      </c>
      <c r="G11" s="132" t="s">
        <v>1067</v>
      </c>
      <c r="H11" s="224" t="s">
        <v>1066</v>
      </c>
      <c r="I11" s="223" t="s">
        <v>1065</v>
      </c>
      <c r="J11" s="212" t="s">
        <v>36</v>
      </c>
      <c r="K11" s="206" t="s">
        <v>36</v>
      </c>
      <c r="L11" s="206" t="s">
        <v>36</v>
      </c>
      <c r="M11" s="206" t="s">
        <v>3651</v>
      </c>
      <c r="N11" s="206">
        <v>15</v>
      </c>
      <c r="O11" s="206" t="s">
        <v>3652</v>
      </c>
      <c r="P11" s="220">
        <v>0</v>
      </c>
      <c r="Q11" s="220">
        <v>0</v>
      </c>
      <c r="R11" s="220">
        <v>0</v>
      </c>
      <c r="S11" s="220">
        <v>0</v>
      </c>
      <c r="T11" s="220">
        <v>0</v>
      </c>
      <c r="U11" s="220">
        <v>0</v>
      </c>
      <c r="V11" s="220">
        <v>0</v>
      </c>
      <c r="W11" s="220">
        <v>0</v>
      </c>
      <c r="X11" s="220">
        <v>0</v>
      </c>
      <c r="Y11" s="220">
        <v>0</v>
      </c>
      <c r="Z11" s="220">
        <v>0</v>
      </c>
      <c r="AA11" s="220">
        <v>0</v>
      </c>
      <c r="AB11" s="220">
        <v>0</v>
      </c>
      <c r="AC11" s="220">
        <v>0</v>
      </c>
      <c r="AD11" s="220">
        <v>0</v>
      </c>
      <c r="AE11" s="220">
        <v>0</v>
      </c>
      <c r="AF11" s="220">
        <v>0</v>
      </c>
      <c r="AG11" s="220">
        <v>0</v>
      </c>
      <c r="AH11" s="220">
        <v>0</v>
      </c>
      <c r="AI11" s="220">
        <v>0</v>
      </c>
      <c r="AJ11" s="220">
        <v>1.2749999999999999E-2</v>
      </c>
      <c r="AK11" s="220">
        <v>0.10636269130000001</v>
      </c>
      <c r="AL11" s="220">
        <v>-0.15248252379999999</v>
      </c>
      <c r="AP11" s="206"/>
    </row>
    <row r="12" spans="1:42" x14ac:dyDescent="0.25">
      <c r="A12" s="219" t="s">
        <v>1098</v>
      </c>
      <c r="B12" s="206" t="s">
        <v>34</v>
      </c>
      <c r="C12" s="206" t="s">
        <v>33</v>
      </c>
      <c r="D12" s="222" t="s">
        <v>1064</v>
      </c>
      <c r="E12">
        <v>859</v>
      </c>
      <c r="F12" s="225" t="s">
        <v>1064</v>
      </c>
      <c r="G12" s="132" t="s">
        <v>1063</v>
      </c>
      <c r="H12" s="224" t="s">
        <v>1062</v>
      </c>
      <c r="I12" s="223" t="s">
        <v>1061</v>
      </c>
      <c r="J12" s="212" t="s">
        <v>36</v>
      </c>
      <c r="K12" s="206" t="s">
        <v>36</v>
      </c>
      <c r="L12" s="206" t="s">
        <v>36</v>
      </c>
      <c r="M12" s="206" t="s">
        <v>3653</v>
      </c>
      <c r="N12" s="206">
        <v>61</v>
      </c>
      <c r="O12" s="206" t="s">
        <v>3654</v>
      </c>
      <c r="P12" s="220">
        <v>0</v>
      </c>
      <c r="Q12" s="220">
        <v>0</v>
      </c>
      <c r="R12" s="220">
        <v>0</v>
      </c>
      <c r="S12" s="220">
        <v>0</v>
      </c>
      <c r="T12" s="220">
        <v>0</v>
      </c>
      <c r="U12" s="220">
        <v>0</v>
      </c>
      <c r="V12" s="220">
        <v>0</v>
      </c>
      <c r="W12" s="220">
        <v>0</v>
      </c>
      <c r="X12" s="220">
        <v>0</v>
      </c>
      <c r="Y12" s="220">
        <v>0</v>
      </c>
      <c r="Z12" s="220">
        <v>0</v>
      </c>
      <c r="AA12" s="220">
        <v>0</v>
      </c>
      <c r="AB12" s="220">
        <v>0</v>
      </c>
      <c r="AC12" s="220">
        <v>0</v>
      </c>
      <c r="AD12" s="220">
        <v>0</v>
      </c>
      <c r="AE12" s="220">
        <v>0</v>
      </c>
      <c r="AF12" s="220">
        <v>0</v>
      </c>
      <c r="AG12" s="220">
        <v>0</v>
      </c>
      <c r="AH12" s="220">
        <v>0</v>
      </c>
      <c r="AI12" s="220">
        <v>0</v>
      </c>
      <c r="AJ12" s="220">
        <v>0</v>
      </c>
      <c r="AK12" s="220">
        <v>0</v>
      </c>
      <c r="AL12" s="220">
        <v>0</v>
      </c>
      <c r="AP12" s="206"/>
    </row>
    <row r="13" spans="1:42" x14ac:dyDescent="0.25">
      <c r="A13" s="219" t="s">
        <v>1098</v>
      </c>
      <c r="B13" s="206" t="s">
        <v>34</v>
      </c>
      <c r="C13" s="206" t="s">
        <v>33</v>
      </c>
      <c r="D13" s="222" t="s">
        <v>1060</v>
      </c>
      <c r="E13">
        <v>171</v>
      </c>
      <c r="F13" s="225" t="s">
        <v>1059</v>
      </c>
      <c r="G13" s="132" t="s">
        <v>1058</v>
      </c>
      <c r="H13" s="224" t="s">
        <v>1057</v>
      </c>
      <c r="I13" s="223" t="s">
        <v>1056</v>
      </c>
      <c r="J13" s="212" t="s">
        <v>36</v>
      </c>
      <c r="K13" s="206" t="s">
        <v>36</v>
      </c>
      <c r="L13" s="206" t="s">
        <v>36</v>
      </c>
      <c r="M13" s="206" t="s">
        <v>3649</v>
      </c>
      <c r="N13" s="206">
        <v>39</v>
      </c>
      <c r="O13" s="206" t="s">
        <v>3650</v>
      </c>
      <c r="P13" s="220">
        <v>0</v>
      </c>
      <c r="Q13" s="220">
        <v>0</v>
      </c>
      <c r="R13" s="220">
        <v>0</v>
      </c>
      <c r="S13" s="220">
        <v>0</v>
      </c>
      <c r="T13" s="220">
        <v>0</v>
      </c>
      <c r="U13" s="220">
        <v>0</v>
      </c>
      <c r="V13" s="220">
        <v>0</v>
      </c>
      <c r="W13" s="220">
        <v>0</v>
      </c>
      <c r="X13" s="220">
        <v>0</v>
      </c>
      <c r="Y13" s="220">
        <v>0</v>
      </c>
      <c r="Z13" s="220">
        <v>0</v>
      </c>
      <c r="AA13" s="220">
        <v>0</v>
      </c>
      <c r="AB13" s="220">
        <v>0</v>
      </c>
      <c r="AC13" s="220">
        <v>0</v>
      </c>
      <c r="AD13" s="220">
        <v>0</v>
      </c>
      <c r="AE13" s="220">
        <v>0</v>
      </c>
      <c r="AF13" s="220">
        <v>0</v>
      </c>
      <c r="AG13" s="220">
        <v>0</v>
      </c>
      <c r="AH13" s="220">
        <v>0</v>
      </c>
      <c r="AI13" s="220">
        <v>0</v>
      </c>
      <c r="AJ13" s="220">
        <v>0</v>
      </c>
      <c r="AK13" s="220">
        <v>0</v>
      </c>
      <c r="AL13" s="220">
        <v>0</v>
      </c>
      <c r="AP13" s="206"/>
    </row>
    <row r="14" spans="1:42" x14ac:dyDescent="0.25">
      <c r="A14" s="219" t="s">
        <v>1098</v>
      </c>
      <c r="B14" s="206" t="s">
        <v>34</v>
      </c>
      <c r="C14" s="206" t="s">
        <v>33</v>
      </c>
      <c r="D14" s="222" t="s">
        <v>1055</v>
      </c>
      <c r="E14">
        <v>614</v>
      </c>
      <c r="F14" s="225" t="s">
        <v>1055</v>
      </c>
      <c r="G14" s="132" t="s">
        <v>1054</v>
      </c>
      <c r="H14" s="224" t="s">
        <v>1053</v>
      </c>
      <c r="I14" s="223" t="s">
        <v>1052</v>
      </c>
      <c r="J14" s="212" t="s">
        <v>36</v>
      </c>
      <c r="K14" s="206" t="s">
        <v>3655</v>
      </c>
      <c r="L14" s="206">
        <v>17</v>
      </c>
      <c r="M14" s="206" t="s">
        <v>3656</v>
      </c>
      <c r="N14" s="206">
        <v>202</v>
      </c>
      <c r="O14" s="206" t="s">
        <v>3652</v>
      </c>
      <c r="P14" s="220">
        <v>0</v>
      </c>
      <c r="Q14" s="220">
        <v>0</v>
      </c>
      <c r="R14" s="220">
        <v>0</v>
      </c>
      <c r="S14" s="220">
        <v>0</v>
      </c>
      <c r="T14" s="220">
        <v>0</v>
      </c>
      <c r="U14" s="220">
        <v>0</v>
      </c>
      <c r="V14" s="220">
        <v>0</v>
      </c>
      <c r="W14" s="220">
        <v>0</v>
      </c>
      <c r="X14" s="220">
        <v>0</v>
      </c>
      <c r="Y14" s="220">
        <v>0</v>
      </c>
      <c r="Z14" s="220">
        <v>0</v>
      </c>
      <c r="AA14" s="220">
        <v>0</v>
      </c>
      <c r="AB14" s="220">
        <v>0</v>
      </c>
      <c r="AC14" s="220">
        <v>0</v>
      </c>
      <c r="AD14" s="220">
        <v>0</v>
      </c>
      <c r="AE14" s="220">
        <v>0</v>
      </c>
      <c r="AF14" s="220">
        <v>0</v>
      </c>
      <c r="AG14" s="220">
        <v>0</v>
      </c>
      <c r="AH14" s="220">
        <v>0</v>
      </c>
      <c r="AI14" s="220">
        <v>0</v>
      </c>
      <c r="AJ14" s="220">
        <v>0</v>
      </c>
      <c r="AK14" s="220">
        <v>0</v>
      </c>
      <c r="AL14" s="220">
        <v>0</v>
      </c>
      <c r="AP14" s="206"/>
    </row>
    <row r="15" spans="1:42" x14ac:dyDescent="0.25">
      <c r="A15" s="219" t="s">
        <v>1098</v>
      </c>
      <c r="B15" s="206" t="s">
        <v>34</v>
      </c>
      <c r="C15" s="206" t="s">
        <v>33</v>
      </c>
      <c r="D15" s="222" t="s">
        <v>1051</v>
      </c>
      <c r="E15">
        <v>312</v>
      </c>
      <c r="F15" s="225" t="s">
        <v>1051</v>
      </c>
      <c r="G15" s="132" t="s">
        <v>1050</v>
      </c>
      <c r="H15" s="224" t="s">
        <v>1049</v>
      </c>
      <c r="I15" s="223" t="s">
        <v>1048</v>
      </c>
      <c r="J15" s="212" t="s">
        <v>36</v>
      </c>
      <c r="K15" s="206" t="s">
        <v>3657</v>
      </c>
      <c r="L15" s="206">
        <v>29</v>
      </c>
      <c r="M15" s="206" t="s">
        <v>3658</v>
      </c>
      <c r="N15" s="206">
        <v>419</v>
      </c>
      <c r="O15" s="206" t="s">
        <v>3659</v>
      </c>
      <c r="P15" s="220">
        <v>0</v>
      </c>
      <c r="Q15" s="220">
        <v>0</v>
      </c>
      <c r="R15" s="220">
        <v>0</v>
      </c>
      <c r="S15" s="220">
        <v>0</v>
      </c>
      <c r="T15" s="220">
        <v>0</v>
      </c>
      <c r="U15" s="220">
        <v>0</v>
      </c>
      <c r="V15" s="220">
        <v>0</v>
      </c>
      <c r="W15" s="220">
        <v>0</v>
      </c>
      <c r="X15" s="220">
        <v>0</v>
      </c>
      <c r="Y15" s="220">
        <v>0</v>
      </c>
      <c r="Z15" s="220">
        <v>0</v>
      </c>
      <c r="AA15" s="220">
        <v>0</v>
      </c>
      <c r="AB15" s="220">
        <v>0</v>
      </c>
      <c r="AC15" s="220">
        <v>0</v>
      </c>
      <c r="AD15" s="220">
        <v>0</v>
      </c>
      <c r="AE15" s="220">
        <v>0</v>
      </c>
      <c r="AF15" s="220">
        <v>0</v>
      </c>
      <c r="AG15" s="220">
        <v>0</v>
      </c>
      <c r="AH15" s="220">
        <v>0</v>
      </c>
      <c r="AI15" s="220">
        <v>0</v>
      </c>
      <c r="AJ15" s="220">
        <v>0</v>
      </c>
      <c r="AK15" s="220">
        <v>0</v>
      </c>
      <c r="AL15" s="220">
        <v>0</v>
      </c>
      <c r="AP15" s="206"/>
    </row>
    <row r="16" spans="1:42" x14ac:dyDescent="0.25">
      <c r="A16" s="219" t="s">
        <v>1098</v>
      </c>
      <c r="B16" s="206" t="s">
        <v>34</v>
      </c>
      <c r="C16" s="206" t="s">
        <v>33</v>
      </c>
      <c r="D16" s="222" t="s">
        <v>1047</v>
      </c>
      <c r="E16">
        <v>311</v>
      </c>
      <c r="F16" s="225" t="s">
        <v>1047</v>
      </c>
      <c r="G16" s="132" t="s">
        <v>1046</v>
      </c>
      <c r="H16" s="224" t="s">
        <v>1045</v>
      </c>
      <c r="I16" s="223" t="s">
        <v>1044</v>
      </c>
      <c r="J16" s="212" t="s">
        <v>36</v>
      </c>
      <c r="K16" s="206" t="s">
        <v>3657</v>
      </c>
      <c r="L16" s="206">
        <v>29</v>
      </c>
      <c r="M16" s="206" t="s">
        <v>3658</v>
      </c>
      <c r="N16" s="206">
        <v>419</v>
      </c>
      <c r="O16" s="206" t="s">
        <v>3659</v>
      </c>
      <c r="P16" s="220">
        <v>0</v>
      </c>
      <c r="Q16" s="220">
        <v>0</v>
      </c>
      <c r="R16" s="220">
        <v>0</v>
      </c>
      <c r="S16" s="220">
        <v>0</v>
      </c>
      <c r="T16" s="220">
        <v>0</v>
      </c>
      <c r="U16" s="220">
        <v>0</v>
      </c>
      <c r="V16" s="220">
        <v>0</v>
      </c>
      <c r="W16" s="220">
        <v>0</v>
      </c>
      <c r="X16" s="220">
        <v>0</v>
      </c>
      <c r="Y16" s="220">
        <v>0</v>
      </c>
      <c r="Z16" s="220">
        <v>0</v>
      </c>
      <c r="AA16" s="220">
        <v>0</v>
      </c>
      <c r="AB16" s="220">
        <v>0</v>
      </c>
      <c r="AC16" s="220">
        <v>0</v>
      </c>
      <c r="AD16" s="220">
        <v>0</v>
      </c>
      <c r="AE16" s="220">
        <v>0</v>
      </c>
      <c r="AF16" s="220">
        <v>0</v>
      </c>
      <c r="AG16" s="220">
        <v>0</v>
      </c>
      <c r="AH16" s="220">
        <v>0</v>
      </c>
      <c r="AI16" s="220">
        <v>0</v>
      </c>
      <c r="AJ16" s="220">
        <v>0</v>
      </c>
      <c r="AK16" s="220">
        <v>0</v>
      </c>
      <c r="AL16" s="220">
        <v>0</v>
      </c>
      <c r="AP16" s="206"/>
    </row>
    <row r="17" spans="1:42" x14ac:dyDescent="0.25">
      <c r="A17" s="219" t="s">
        <v>1098</v>
      </c>
      <c r="B17" s="206" t="s">
        <v>34</v>
      </c>
      <c r="C17" s="206" t="s">
        <v>33</v>
      </c>
      <c r="D17" s="222" t="s">
        <v>1043</v>
      </c>
      <c r="E17">
        <v>213</v>
      </c>
      <c r="F17" s="225" t="s">
        <v>1043</v>
      </c>
      <c r="G17" s="132" t="s">
        <v>1042</v>
      </c>
      <c r="H17" s="224" t="s">
        <v>1041</v>
      </c>
      <c r="I17" s="223" t="s">
        <v>1040</v>
      </c>
      <c r="J17" s="212" t="s">
        <v>36</v>
      </c>
      <c r="K17" s="206" t="s">
        <v>3660</v>
      </c>
      <c r="L17" s="206">
        <v>5</v>
      </c>
      <c r="M17" s="206" t="s">
        <v>3658</v>
      </c>
      <c r="N17" s="206">
        <v>419</v>
      </c>
      <c r="O17" s="206" t="s">
        <v>3659</v>
      </c>
      <c r="P17" s="220">
        <v>0</v>
      </c>
      <c r="Q17" s="220">
        <v>0</v>
      </c>
      <c r="R17" s="220">
        <v>0</v>
      </c>
      <c r="S17" s="220">
        <v>0</v>
      </c>
      <c r="T17" s="220">
        <v>0</v>
      </c>
      <c r="U17" s="220">
        <v>0</v>
      </c>
      <c r="V17" s="220">
        <v>0</v>
      </c>
      <c r="W17" s="220">
        <v>0</v>
      </c>
      <c r="X17" s="220">
        <v>0</v>
      </c>
      <c r="Y17" s="220">
        <v>0</v>
      </c>
      <c r="Z17" s="220">
        <v>0</v>
      </c>
      <c r="AA17" s="220">
        <v>0</v>
      </c>
      <c r="AB17" s="220">
        <v>0</v>
      </c>
      <c r="AC17" s="220">
        <v>0</v>
      </c>
      <c r="AD17" s="220">
        <v>0</v>
      </c>
      <c r="AE17" s="220">
        <v>0</v>
      </c>
      <c r="AF17" s="220">
        <v>0</v>
      </c>
      <c r="AG17" s="220">
        <v>0</v>
      </c>
      <c r="AH17" s="220">
        <v>0.28000000000000003</v>
      </c>
      <c r="AI17" s="220">
        <v>0.28000000000000003</v>
      </c>
      <c r="AJ17" s="220">
        <v>1.351861702E-2</v>
      </c>
      <c r="AK17" s="220">
        <v>0.37226941960000004</v>
      </c>
      <c r="AL17" s="220">
        <v>0.20880797870000001</v>
      </c>
      <c r="AP17" s="206"/>
    </row>
    <row r="18" spans="1:42" x14ac:dyDescent="0.25">
      <c r="A18" s="219" t="s">
        <v>1098</v>
      </c>
      <c r="B18" s="206" t="s">
        <v>34</v>
      </c>
      <c r="C18" s="206" t="s">
        <v>33</v>
      </c>
      <c r="D18" s="222" t="s">
        <v>1039</v>
      </c>
      <c r="E18">
        <v>911</v>
      </c>
      <c r="F18" s="225" t="s">
        <v>1038</v>
      </c>
      <c r="G18" s="132" t="s">
        <v>1037</v>
      </c>
      <c r="H18" s="224" t="s">
        <v>1036</v>
      </c>
      <c r="I18" s="223" t="s">
        <v>1035</v>
      </c>
      <c r="J18" s="212" t="s">
        <v>36</v>
      </c>
      <c r="K18" s="206" t="s">
        <v>36</v>
      </c>
      <c r="L18" s="206" t="s">
        <v>36</v>
      </c>
      <c r="M18" s="206" t="s">
        <v>3646</v>
      </c>
      <c r="N18" s="206">
        <v>145</v>
      </c>
      <c r="O18" s="206" t="s">
        <v>3647</v>
      </c>
      <c r="P18" s="220">
        <v>0</v>
      </c>
      <c r="Q18" s="220">
        <v>0</v>
      </c>
      <c r="R18" s="220">
        <v>0</v>
      </c>
      <c r="S18" s="220">
        <v>0</v>
      </c>
      <c r="T18" s="220">
        <v>0</v>
      </c>
      <c r="U18" s="220">
        <v>0</v>
      </c>
      <c r="V18" s="220">
        <v>0</v>
      </c>
      <c r="W18" s="220">
        <v>0</v>
      </c>
      <c r="X18" s="220">
        <v>0</v>
      </c>
      <c r="Y18" s="220">
        <v>0</v>
      </c>
      <c r="Z18" s="220">
        <v>0</v>
      </c>
      <c r="AA18" s="220">
        <v>0</v>
      </c>
      <c r="AB18" s="220">
        <v>0</v>
      </c>
      <c r="AC18" s="220">
        <v>0</v>
      </c>
      <c r="AD18" s="220">
        <v>0</v>
      </c>
      <c r="AE18" s="220">
        <v>0</v>
      </c>
      <c r="AF18" s="220">
        <v>0</v>
      </c>
      <c r="AG18" s="220">
        <v>0</v>
      </c>
      <c r="AH18" s="220">
        <v>0</v>
      </c>
      <c r="AI18" s="220">
        <v>0</v>
      </c>
      <c r="AJ18" s="220">
        <v>0</v>
      </c>
      <c r="AK18" s="220">
        <v>0</v>
      </c>
      <c r="AL18" s="220">
        <v>0</v>
      </c>
      <c r="AP18" s="206"/>
    </row>
    <row r="19" spans="1:42" x14ac:dyDescent="0.25">
      <c r="A19" s="219" t="s">
        <v>1098</v>
      </c>
      <c r="B19" s="206" t="s">
        <v>34</v>
      </c>
      <c r="C19" s="206" t="s">
        <v>33</v>
      </c>
      <c r="D19" s="222" t="s">
        <v>1034</v>
      </c>
      <c r="E19">
        <v>314</v>
      </c>
      <c r="F19" s="225" t="s">
        <v>1033</v>
      </c>
      <c r="G19" s="132" t="s">
        <v>1032</v>
      </c>
      <c r="H19" s="224" t="s">
        <v>1031</v>
      </c>
      <c r="I19" s="223" t="s">
        <v>1030</v>
      </c>
      <c r="J19" s="212" t="s">
        <v>36</v>
      </c>
      <c r="K19" s="206" t="s">
        <v>3657</v>
      </c>
      <c r="L19" s="206">
        <v>29</v>
      </c>
      <c r="M19" s="206" t="s">
        <v>3658</v>
      </c>
      <c r="N19" s="206">
        <v>419</v>
      </c>
      <c r="O19" s="206" t="s">
        <v>3659</v>
      </c>
      <c r="P19" s="220">
        <v>0</v>
      </c>
      <c r="Q19" s="220">
        <v>0</v>
      </c>
      <c r="R19" s="220">
        <v>0</v>
      </c>
      <c r="S19" s="220">
        <v>0</v>
      </c>
      <c r="T19" s="220">
        <v>0</v>
      </c>
      <c r="U19" s="220">
        <v>0</v>
      </c>
      <c r="V19" s="220">
        <v>0</v>
      </c>
      <c r="W19" s="220">
        <v>0</v>
      </c>
      <c r="X19" s="220">
        <v>0</v>
      </c>
      <c r="Y19" s="220">
        <v>0</v>
      </c>
      <c r="Z19" s="220">
        <v>0</v>
      </c>
      <c r="AA19" s="220">
        <v>0</v>
      </c>
      <c r="AB19" s="220">
        <v>0</v>
      </c>
      <c r="AC19" s="220">
        <v>0</v>
      </c>
      <c r="AD19" s="220">
        <v>0</v>
      </c>
      <c r="AE19" s="220">
        <v>0</v>
      </c>
      <c r="AF19" s="220">
        <v>0</v>
      </c>
      <c r="AG19" s="220">
        <v>0</v>
      </c>
      <c r="AH19" s="220">
        <v>0</v>
      </c>
      <c r="AI19" s="220">
        <v>0</v>
      </c>
      <c r="AJ19" s="220">
        <v>0</v>
      </c>
      <c r="AK19" s="220">
        <v>0</v>
      </c>
      <c r="AL19" s="220">
        <v>0</v>
      </c>
      <c r="AP19" s="206"/>
    </row>
    <row r="20" spans="1:42" x14ac:dyDescent="0.25">
      <c r="A20" s="219" t="s">
        <v>1098</v>
      </c>
      <c r="B20" s="206" t="s">
        <v>34</v>
      </c>
      <c r="C20" s="206" t="s">
        <v>33</v>
      </c>
      <c r="D20" s="222" t="s">
        <v>1029</v>
      </c>
      <c r="E20">
        <v>193</v>
      </c>
      <c r="F20" s="225" t="s">
        <v>1029</v>
      </c>
      <c r="G20" s="132" t="s">
        <v>1028</v>
      </c>
      <c r="H20" s="224" t="s">
        <v>1027</v>
      </c>
      <c r="I20" s="223" t="s">
        <v>1026</v>
      </c>
      <c r="J20" s="212" t="s">
        <v>36</v>
      </c>
      <c r="K20" s="206" t="s">
        <v>36</v>
      </c>
      <c r="L20" s="206" t="s">
        <v>36</v>
      </c>
      <c r="M20" s="206" t="s">
        <v>3661</v>
      </c>
      <c r="N20" s="206">
        <v>53</v>
      </c>
      <c r="O20" s="206" t="s">
        <v>3654</v>
      </c>
      <c r="P20" s="220">
        <v>0</v>
      </c>
      <c r="Q20" s="220">
        <v>0</v>
      </c>
      <c r="R20" s="220">
        <v>0</v>
      </c>
      <c r="S20" s="220">
        <v>0</v>
      </c>
      <c r="T20" s="220">
        <v>0</v>
      </c>
      <c r="U20" s="220">
        <v>0</v>
      </c>
      <c r="V20" s="220">
        <v>0</v>
      </c>
      <c r="W20" s="220">
        <v>0</v>
      </c>
      <c r="X20" s="220">
        <v>0</v>
      </c>
      <c r="Y20" s="220">
        <v>0</v>
      </c>
      <c r="Z20" s="220">
        <v>0</v>
      </c>
      <c r="AA20" s="220">
        <v>0</v>
      </c>
      <c r="AB20" s="220">
        <v>0</v>
      </c>
      <c r="AC20" s="220">
        <v>0</v>
      </c>
      <c r="AD20" s="220">
        <v>-0.2</v>
      </c>
      <c r="AE20" s="220">
        <v>-0.39</v>
      </c>
      <c r="AF20" s="220">
        <v>0.79</v>
      </c>
      <c r="AG20" s="220">
        <v>0.80573156759999998</v>
      </c>
      <c r="AH20" s="220">
        <v>2.02</v>
      </c>
      <c r="AI20" s="220">
        <v>1.26</v>
      </c>
      <c r="AJ20" s="220">
        <v>5.9326614900000001</v>
      </c>
      <c r="AK20" s="220">
        <v>1.8081657520000001</v>
      </c>
      <c r="AL20" s="220">
        <v>0.1053883815</v>
      </c>
      <c r="AP20" s="206"/>
    </row>
    <row r="21" spans="1:42" x14ac:dyDescent="0.25">
      <c r="A21" s="219" t="s">
        <v>1098</v>
      </c>
      <c r="B21" s="206" t="s">
        <v>34</v>
      </c>
      <c r="C21" s="206" t="s">
        <v>33</v>
      </c>
      <c r="D21" s="222" t="s">
        <v>1025</v>
      </c>
      <c r="E21">
        <v>122</v>
      </c>
      <c r="F21" s="225" t="s">
        <v>1025</v>
      </c>
      <c r="G21" s="132" t="s">
        <v>1024</v>
      </c>
      <c r="H21" s="224" t="s">
        <v>1023</v>
      </c>
      <c r="I21" s="223" t="s">
        <v>1022</v>
      </c>
      <c r="J21" s="212" t="s">
        <v>31</v>
      </c>
      <c r="K21" s="206" t="s">
        <v>36</v>
      </c>
      <c r="L21" s="206" t="s">
        <v>36</v>
      </c>
      <c r="M21" s="206" t="s">
        <v>3662</v>
      </c>
      <c r="N21" s="206">
        <v>155</v>
      </c>
      <c r="O21" s="206" t="s">
        <v>3650</v>
      </c>
      <c r="P21" s="220">
        <v>0</v>
      </c>
      <c r="Q21" s="220">
        <v>0</v>
      </c>
      <c r="R21" s="220">
        <v>0</v>
      </c>
      <c r="S21" s="220">
        <v>0</v>
      </c>
      <c r="T21" s="220">
        <v>0</v>
      </c>
      <c r="U21" s="220">
        <v>0</v>
      </c>
      <c r="V21" s="220">
        <v>0</v>
      </c>
      <c r="W21" s="220">
        <v>0</v>
      </c>
      <c r="X21" s="220">
        <v>0</v>
      </c>
      <c r="Y21" s="220">
        <v>0</v>
      </c>
      <c r="Z21" s="220">
        <v>0</v>
      </c>
      <c r="AA21" s="220">
        <v>0</v>
      </c>
      <c r="AB21" s="220">
        <v>-2.567751629</v>
      </c>
      <c r="AC21" s="220">
        <v>0</v>
      </c>
      <c r="AD21" s="220">
        <v>0.19</v>
      </c>
      <c r="AE21" s="220">
        <v>0.14000000000000001</v>
      </c>
      <c r="AF21" s="220">
        <v>0.14000000000000001</v>
      </c>
      <c r="AG21" s="220">
        <v>0.14278787270000001</v>
      </c>
      <c r="AH21" s="220">
        <v>0</v>
      </c>
      <c r="AI21" s="220">
        <v>-0.05</v>
      </c>
      <c r="AJ21" s="220">
        <v>0.3422171846</v>
      </c>
      <c r="AK21" s="220">
        <v>3.0845180480000001</v>
      </c>
      <c r="AL21" s="220">
        <v>2.8284640200000002</v>
      </c>
      <c r="AP21" s="206"/>
    </row>
    <row r="22" spans="1:42" x14ac:dyDescent="0.25">
      <c r="A22" s="219" t="s">
        <v>1098</v>
      </c>
      <c r="B22" s="206" t="s">
        <v>34</v>
      </c>
      <c r="C22" s="206" t="s">
        <v>33</v>
      </c>
      <c r="D22" s="222" t="s">
        <v>1021</v>
      </c>
      <c r="E22">
        <v>912</v>
      </c>
      <c r="F22" s="225" t="s">
        <v>1020</v>
      </c>
      <c r="G22" s="132" t="s">
        <v>1019</v>
      </c>
      <c r="H22" s="224" t="s">
        <v>1018</v>
      </c>
      <c r="I22" s="223" t="s">
        <v>1017</v>
      </c>
      <c r="J22" s="212" t="s">
        <v>36</v>
      </c>
      <c r="K22" s="206" t="s">
        <v>36</v>
      </c>
      <c r="L22" s="206" t="s">
        <v>36</v>
      </c>
      <c r="M22" s="206" t="s">
        <v>3646</v>
      </c>
      <c r="N22" s="206">
        <v>145</v>
      </c>
      <c r="O22" s="206" t="s">
        <v>3647</v>
      </c>
      <c r="P22" s="220">
        <v>0</v>
      </c>
      <c r="Q22" s="220">
        <v>0</v>
      </c>
      <c r="R22" s="220">
        <v>0</v>
      </c>
      <c r="S22" s="220">
        <v>0</v>
      </c>
      <c r="T22" s="220">
        <v>0</v>
      </c>
      <c r="U22" s="220">
        <v>0</v>
      </c>
      <c r="V22" s="220">
        <v>0</v>
      </c>
      <c r="W22" s="220">
        <v>0</v>
      </c>
      <c r="X22" s="220">
        <v>0</v>
      </c>
      <c r="Y22" s="220">
        <v>0</v>
      </c>
      <c r="Z22" s="220">
        <v>0</v>
      </c>
      <c r="AA22" s="220">
        <v>1.6E-2</v>
      </c>
      <c r="AB22" s="220">
        <v>1.6E-2</v>
      </c>
      <c r="AC22" s="220">
        <v>0.33100000000000002</v>
      </c>
      <c r="AD22" s="220">
        <v>0</v>
      </c>
      <c r="AE22" s="220">
        <v>0</v>
      </c>
      <c r="AF22" s="220">
        <v>0</v>
      </c>
      <c r="AG22" s="220">
        <v>0</v>
      </c>
      <c r="AH22" s="220">
        <v>0</v>
      </c>
      <c r="AI22" s="220">
        <v>0</v>
      </c>
      <c r="AJ22" s="220">
        <v>-2.7333E-2</v>
      </c>
      <c r="AK22" s="220">
        <v>-2.6590672829999999E-2</v>
      </c>
      <c r="AL22" s="220">
        <v>0.21352399999999999</v>
      </c>
      <c r="AP22" s="206"/>
    </row>
    <row r="23" spans="1:42" x14ac:dyDescent="0.25">
      <c r="A23" s="219" t="s">
        <v>1098</v>
      </c>
      <c r="B23" s="206" t="s">
        <v>34</v>
      </c>
      <c r="C23" s="206" t="s">
        <v>33</v>
      </c>
      <c r="D23" s="222" t="s">
        <v>1016</v>
      </c>
      <c r="E23">
        <v>313</v>
      </c>
      <c r="F23" s="225" t="s">
        <v>1015</v>
      </c>
      <c r="G23" s="132" t="s">
        <v>1014</v>
      </c>
      <c r="H23" s="224" t="s">
        <v>1013</v>
      </c>
      <c r="I23" s="223" t="s">
        <v>1012</v>
      </c>
      <c r="J23" s="212" t="s">
        <v>36</v>
      </c>
      <c r="K23" s="206" t="s">
        <v>3657</v>
      </c>
      <c r="L23" s="206">
        <v>29</v>
      </c>
      <c r="M23" s="206" t="s">
        <v>3658</v>
      </c>
      <c r="N23" s="206">
        <v>419</v>
      </c>
      <c r="O23" s="206" t="s">
        <v>3659</v>
      </c>
      <c r="P23" s="220">
        <v>0</v>
      </c>
      <c r="Q23" s="220">
        <v>0</v>
      </c>
      <c r="R23" s="220">
        <v>0</v>
      </c>
      <c r="S23" s="220">
        <v>0</v>
      </c>
      <c r="T23" s="220">
        <v>0</v>
      </c>
      <c r="U23" s="220">
        <v>0</v>
      </c>
      <c r="V23" s="220">
        <v>0</v>
      </c>
      <c r="W23" s="220">
        <v>0</v>
      </c>
      <c r="X23" s="220">
        <v>0</v>
      </c>
      <c r="Y23" s="220">
        <v>2.2999999999999998</v>
      </c>
      <c r="Z23" s="220">
        <v>2.5</v>
      </c>
      <c r="AA23" s="220">
        <v>0</v>
      </c>
      <c r="AB23" s="220">
        <v>2.6</v>
      </c>
      <c r="AC23" s="220">
        <v>33.6</v>
      </c>
      <c r="AD23" s="220">
        <v>0</v>
      </c>
      <c r="AE23" s="220">
        <v>0</v>
      </c>
      <c r="AF23" s="220">
        <v>0</v>
      </c>
      <c r="AG23" s="220">
        <v>0</v>
      </c>
      <c r="AH23" s="220">
        <v>30.24</v>
      </c>
      <c r="AI23" s="220">
        <v>24.81</v>
      </c>
      <c r="AJ23" s="220">
        <v>3.7422059160000001</v>
      </c>
      <c r="AK23" s="220">
        <v>224.37209730000001</v>
      </c>
      <c r="AL23" s="220">
        <v>212.03892260000001</v>
      </c>
      <c r="AP23" s="206"/>
    </row>
    <row r="24" spans="1:42" x14ac:dyDescent="0.25">
      <c r="A24" s="219" t="s">
        <v>1098</v>
      </c>
      <c r="B24" s="206" t="s">
        <v>34</v>
      </c>
      <c r="C24" s="206" t="s">
        <v>33</v>
      </c>
      <c r="D24" s="222" t="s">
        <v>1011</v>
      </c>
      <c r="E24">
        <v>513</v>
      </c>
      <c r="F24" s="225" t="s">
        <v>1011</v>
      </c>
      <c r="G24" s="132" t="s">
        <v>1010</v>
      </c>
      <c r="H24" s="224" t="s">
        <v>1009</v>
      </c>
      <c r="I24" s="223" t="s">
        <v>1008</v>
      </c>
      <c r="J24" s="212" t="s">
        <v>36</v>
      </c>
      <c r="K24" s="206" t="s">
        <v>36</v>
      </c>
      <c r="L24" s="206" t="s">
        <v>36</v>
      </c>
      <c r="M24" s="206" t="s">
        <v>3648</v>
      </c>
      <c r="N24" s="206">
        <v>34</v>
      </c>
      <c r="O24" s="206" t="s">
        <v>3647</v>
      </c>
      <c r="P24" s="220">
        <v>0</v>
      </c>
      <c r="Q24" s="220">
        <v>0</v>
      </c>
      <c r="R24" s="220">
        <v>0</v>
      </c>
      <c r="S24" s="220">
        <v>0</v>
      </c>
      <c r="T24" s="220">
        <v>0</v>
      </c>
      <c r="U24" s="220">
        <v>0</v>
      </c>
      <c r="V24" s="220">
        <v>0</v>
      </c>
      <c r="W24" s="220">
        <v>0</v>
      </c>
      <c r="X24" s="220">
        <v>0</v>
      </c>
      <c r="Y24" s="220">
        <v>0</v>
      </c>
      <c r="Z24" s="220">
        <v>0</v>
      </c>
      <c r="AA24" s="220">
        <v>0</v>
      </c>
      <c r="AB24" s="220">
        <v>0</v>
      </c>
      <c r="AC24" s="220">
        <v>0.494824704</v>
      </c>
      <c r="AD24" s="220">
        <v>0</v>
      </c>
      <c r="AE24" s="220">
        <v>0</v>
      </c>
      <c r="AF24" s="220">
        <v>0</v>
      </c>
      <c r="AG24" s="220">
        <v>0</v>
      </c>
      <c r="AH24" s="220">
        <v>0.45</v>
      </c>
      <c r="AI24" s="220">
        <v>1.31</v>
      </c>
      <c r="AJ24" s="220">
        <v>0.28325044170000002</v>
      </c>
      <c r="AK24" s="220">
        <v>1.3029429690000001</v>
      </c>
      <c r="AL24" s="220">
        <v>-0.15109042550000001</v>
      </c>
      <c r="AP24" s="206"/>
    </row>
    <row r="25" spans="1:42" x14ac:dyDescent="0.25">
      <c r="A25" s="219" t="s">
        <v>1098</v>
      </c>
      <c r="B25" s="206" t="s">
        <v>34</v>
      </c>
      <c r="C25" s="206" t="s">
        <v>33</v>
      </c>
      <c r="D25" s="222" t="s">
        <v>1007</v>
      </c>
      <c r="E25">
        <v>316</v>
      </c>
      <c r="F25" s="225" t="s">
        <v>1007</v>
      </c>
      <c r="G25" s="132" t="s">
        <v>1006</v>
      </c>
      <c r="H25" s="224" t="s">
        <v>1005</v>
      </c>
      <c r="I25" s="223" t="s">
        <v>1004</v>
      </c>
      <c r="J25" s="212" t="s">
        <v>36</v>
      </c>
      <c r="K25" s="206" t="s">
        <v>3657</v>
      </c>
      <c r="L25" s="206">
        <v>29</v>
      </c>
      <c r="M25" s="206" t="s">
        <v>3658</v>
      </c>
      <c r="N25" s="206">
        <v>419</v>
      </c>
      <c r="O25" s="206" t="s">
        <v>3659</v>
      </c>
      <c r="P25" s="220">
        <v>0</v>
      </c>
      <c r="Q25" s="220">
        <v>0</v>
      </c>
      <c r="R25" s="220">
        <v>0</v>
      </c>
      <c r="S25" s="220">
        <v>0</v>
      </c>
      <c r="T25" s="220">
        <v>0</v>
      </c>
      <c r="U25" s="220">
        <v>0</v>
      </c>
      <c r="V25" s="220">
        <v>0</v>
      </c>
      <c r="W25" s="220">
        <v>0</v>
      </c>
      <c r="X25" s="220">
        <v>0</v>
      </c>
      <c r="Y25" s="220">
        <v>0</v>
      </c>
      <c r="Z25" s="220">
        <v>0</v>
      </c>
      <c r="AA25" s="220">
        <v>0</v>
      </c>
      <c r="AB25" s="220">
        <v>0</v>
      </c>
      <c r="AC25" s="220">
        <v>0</v>
      </c>
      <c r="AD25" s="220">
        <v>0</v>
      </c>
      <c r="AE25" s="220">
        <v>0</v>
      </c>
      <c r="AF25" s="220">
        <v>0</v>
      </c>
      <c r="AG25" s="220">
        <v>0</v>
      </c>
      <c r="AH25" s="220">
        <v>0</v>
      </c>
      <c r="AI25" s="220">
        <v>0</v>
      </c>
      <c r="AJ25" s="220">
        <v>0</v>
      </c>
      <c r="AK25" s="220">
        <v>117.0521418</v>
      </c>
      <c r="AL25" s="220">
        <v>119.26336479999999</v>
      </c>
      <c r="AP25" s="206"/>
    </row>
    <row r="26" spans="1:42" x14ac:dyDescent="0.25">
      <c r="A26" s="219" t="s">
        <v>1098</v>
      </c>
      <c r="B26" s="206" t="s">
        <v>34</v>
      </c>
      <c r="C26" s="206" t="s">
        <v>33</v>
      </c>
      <c r="D26" s="222" t="s">
        <v>1003</v>
      </c>
      <c r="E26">
        <v>913</v>
      </c>
      <c r="F26" s="225" t="s">
        <v>1002</v>
      </c>
      <c r="G26" s="132" t="s">
        <v>1001</v>
      </c>
      <c r="H26" s="224" t="s">
        <v>1000</v>
      </c>
      <c r="I26" s="223" t="s">
        <v>999</v>
      </c>
      <c r="J26" s="212" t="s">
        <v>36</v>
      </c>
      <c r="K26" s="206" t="s">
        <v>36</v>
      </c>
      <c r="L26" s="206" t="s">
        <v>36</v>
      </c>
      <c r="M26" s="206" t="s">
        <v>3663</v>
      </c>
      <c r="N26" s="206">
        <v>151</v>
      </c>
      <c r="O26" s="206" t="s">
        <v>3650</v>
      </c>
      <c r="P26" s="220">
        <v>0</v>
      </c>
      <c r="Q26" s="220">
        <v>0</v>
      </c>
      <c r="R26" s="220">
        <v>0</v>
      </c>
      <c r="S26" s="220">
        <v>0</v>
      </c>
      <c r="T26" s="220">
        <v>0</v>
      </c>
      <c r="U26" s="220">
        <v>0</v>
      </c>
      <c r="V26" s="220">
        <v>0</v>
      </c>
      <c r="W26" s="220">
        <v>0</v>
      </c>
      <c r="X26" s="220">
        <v>0</v>
      </c>
      <c r="Y26" s="220">
        <v>0</v>
      </c>
      <c r="Z26" s="220">
        <v>0</v>
      </c>
      <c r="AA26" s="220">
        <v>0</v>
      </c>
      <c r="AB26" s="220">
        <v>0</v>
      </c>
      <c r="AC26" s="220">
        <v>0.26</v>
      </c>
      <c r="AD26" s="220">
        <v>0</v>
      </c>
      <c r="AE26" s="220">
        <v>0</v>
      </c>
      <c r="AF26" s="220">
        <v>0</v>
      </c>
      <c r="AG26" s="220">
        <v>0</v>
      </c>
      <c r="AH26" s="220">
        <v>0</v>
      </c>
      <c r="AI26" s="220">
        <v>0</v>
      </c>
      <c r="AJ26" s="220">
        <v>0</v>
      </c>
      <c r="AK26" s="220">
        <v>0</v>
      </c>
      <c r="AL26" s="220">
        <v>0</v>
      </c>
      <c r="AP26" s="206"/>
    </row>
    <row r="27" spans="1:42" x14ac:dyDescent="0.25">
      <c r="A27" s="219" t="s">
        <v>1098</v>
      </c>
      <c r="B27" s="206" t="s">
        <v>34</v>
      </c>
      <c r="C27" s="206" t="s">
        <v>33</v>
      </c>
      <c r="D27" s="222" t="s">
        <v>998</v>
      </c>
      <c r="E27">
        <v>124</v>
      </c>
      <c r="F27" s="225" t="s">
        <v>998</v>
      </c>
      <c r="G27" s="132" t="s">
        <v>997</v>
      </c>
      <c r="H27" s="224" t="s">
        <v>996</v>
      </c>
      <c r="I27" s="223" t="s">
        <v>995</v>
      </c>
      <c r="J27" s="212" t="s">
        <v>31</v>
      </c>
      <c r="K27" s="206" t="s">
        <v>36</v>
      </c>
      <c r="L27" s="206" t="s">
        <v>36</v>
      </c>
      <c r="M27" s="206" t="s">
        <v>3662</v>
      </c>
      <c r="N27" s="206">
        <v>155</v>
      </c>
      <c r="O27" s="206" t="s">
        <v>3650</v>
      </c>
      <c r="P27" s="220">
        <v>0</v>
      </c>
      <c r="Q27" s="220">
        <v>0</v>
      </c>
      <c r="R27" s="220">
        <v>0</v>
      </c>
      <c r="S27" s="220">
        <v>0</v>
      </c>
      <c r="T27" s="220">
        <v>0</v>
      </c>
      <c r="U27" s="220">
        <v>0</v>
      </c>
      <c r="V27" s="220">
        <v>0</v>
      </c>
      <c r="W27" s="220">
        <v>0</v>
      </c>
      <c r="X27" s="220">
        <v>0</v>
      </c>
      <c r="Y27" s="220">
        <v>0</v>
      </c>
      <c r="Z27" s="220">
        <v>0</v>
      </c>
      <c r="AA27" s="220">
        <v>11.645099999999999</v>
      </c>
      <c r="AB27" s="220">
        <v>0.13194</v>
      </c>
      <c r="AC27" s="220">
        <v>0</v>
      </c>
      <c r="AD27" s="220">
        <v>10.18</v>
      </c>
      <c r="AE27" s="220">
        <v>12.05</v>
      </c>
      <c r="AF27" s="220">
        <v>-38.19</v>
      </c>
      <c r="AG27" s="220">
        <v>-38.95049186</v>
      </c>
      <c r="AH27" s="220">
        <v>9.3699999999999992</v>
      </c>
      <c r="AI27" s="220">
        <v>9.44</v>
      </c>
      <c r="AJ27" s="220">
        <v>13.06679239</v>
      </c>
      <c r="AK27" s="220">
        <v>21.033222210000002</v>
      </c>
      <c r="AL27" s="220">
        <v>13.74496823</v>
      </c>
      <c r="AP27" s="206"/>
    </row>
    <row r="28" spans="1:42" x14ac:dyDescent="0.25">
      <c r="A28" s="219" t="s">
        <v>1098</v>
      </c>
      <c r="B28" s="206" t="s">
        <v>34</v>
      </c>
      <c r="C28" s="206" t="s">
        <v>33</v>
      </c>
      <c r="D28" s="222" t="s">
        <v>994</v>
      </c>
      <c r="E28">
        <v>339</v>
      </c>
      <c r="F28" s="225" t="s">
        <v>994</v>
      </c>
      <c r="G28" s="132" t="s">
        <v>993</v>
      </c>
      <c r="H28" s="224" t="s">
        <v>992</v>
      </c>
      <c r="I28" s="223" t="s">
        <v>991</v>
      </c>
      <c r="J28" s="212" t="s">
        <v>36</v>
      </c>
      <c r="K28" s="206" t="s">
        <v>3664</v>
      </c>
      <c r="L28" s="206">
        <v>13</v>
      </c>
      <c r="M28" s="206" t="s">
        <v>3658</v>
      </c>
      <c r="N28" s="206">
        <v>419</v>
      </c>
      <c r="O28" s="206" t="s">
        <v>3659</v>
      </c>
      <c r="P28" s="220">
        <v>0</v>
      </c>
      <c r="Q28" s="220">
        <v>0</v>
      </c>
      <c r="R28" s="220">
        <v>0</v>
      </c>
      <c r="S28" s="220">
        <v>0</v>
      </c>
      <c r="T28" s="220">
        <v>0</v>
      </c>
      <c r="U28" s="220">
        <v>0</v>
      </c>
      <c r="V28" s="220">
        <v>0</v>
      </c>
      <c r="W28" s="220">
        <v>0</v>
      </c>
      <c r="X28" s="220">
        <v>0</v>
      </c>
      <c r="Y28" s="220">
        <v>0</v>
      </c>
      <c r="Z28" s="220">
        <v>0</v>
      </c>
      <c r="AA28" s="220">
        <v>0</v>
      </c>
      <c r="AB28" s="220">
        <v>0</v>
      </c>
      <c r="AC28" s="220">
        <v>0</v>
      </c>
      <c r="AD28" s="220">
        <v>0</v>
      </c>
      <c r="AE28" s="220">
        <v>0</v>
      </c>
      <c r="AF28" s="220">
        <v>0</v>
      </c>
      <c r="AG28" s="220">
        <v>0</v>
      </c>
      <c r="AH28" s="220">
        <v>0</v>
      </c>
      <c r="AI28" s="220">
        <v>0</v>
      </c>
      <c r="AJ28" s="220">
        <v>0</v>
      </c>
      <c r="AK28" s="220">
        <v>0</v>
      </c>
      <c r="AL28" s="220">
        <v>0</v>
      </c>
      <c r="AP28" s="206"/>
    </row>
    <row r="29" spans="1:42" x14ac:dyDescent="0.25">
      <c r="A29" s="219" t="s">
        <v>1098</v>
      </c>
      <c r="B29" s="206" t="s">
        <v>34</v>
      </c>
      <c r="C29" s="206" t="s">
        <v>33</v>
      </c>
      <c r="D29" s="222" t="s">
        <v>990</v>
      </c>
      <c r="E29">
        <v>638</v>
      </c>
      <c r="F29" s="225" t="s">
        <v>990</v>
      </c>
      <c r="G29" s="132" t="s">
        <v>989</v>
      </c>
      <c r="H29" s="224" t="s">
        <v>988</v>
      </c>
      <c r="I29" s="223" t="s">
        <v>987</v>
      </c>
      <c r="J29" s="212" t="s">
        <v>36</v>
      </c>
      <c r="K29" s="206" t="s">
        <v>3665</v>
      </c>
      <c r="L29" s="206">
        <v>11</v>
      </c>
      <c r="M29" s="206" t="s">
        <v>3656</v>
      </c>
      <c r="N29" s="206">
        <v>202</v>
      </c>
      <c r="O29" s="206" t="s">
        <v>3652</v>
      </c>
      <c r="P29" s="220">
        <v>0</v>
      </c>
      <c r="Q29" s="220">
        <v>0</v>
      </c>
      <c r="R29" s="220">
        <v>0</v>
      </c>
      <c r="S29" s="220">
        <v>0</v>
      </c>
      <c r="T29" s="220">
        <v>0</v>
      </c>
      <c r="U29" s="220">
        <v>0</v>
      </c>
      <c r="V29" s="220">
        <v>0</v>
      </c>
      <c r="W29" s="220">
        <v>0</v>
      </c>
      <c r="X29" s="220">
        <v>0</v>
      </c>
      <c r="Y29" s="220">
        <v>0</v>
      </c>
      <c r="Z29" s="220">
        <v>0</v>
      </c>
      <c r="AA29" s="220">
        <v>0</v>
      </c>
      <c r="AB29" s="220">
        <v>0</v>
      </c>
      <c r="AC29" s="220">
        <v>0</v>
      </c>
      <c r="AD29" s="220">
        <v>0</v>
      </c>
      <c r="AE29" s="220">
        <v>0</v>
      </c>
      <c r="AF29" s="220">
        <v>0</v>
      </c>
      <c r="AG29" s="220">
        <v>0</v>
      </c>
      <c r="AH29" s="220">
        <v>0</v>
      </c>
      <c r="AI29" s="220">
        <v>0</v>
      </c>
      <c r="AJ29" s="220">
        <v>0</v>
      </c>
      <c r="AK29" s="220">
        <v>0</v>
      </c>
      <c r="AL29" s="220">
        <v>0</v>
      </c>
      <c r="AP29" s="206"/>
    </row>
    <row r="30" spans="1:42" x14ac:dyDescent="0.25">
      <c r="A30" s="219" t="s">
        <v>1098</v>
      </c>
      <c r="B30" s="206" t="s">
        <v>34</v>
      </c>
      <c r="C30" s="206" t="s">
        <v>33</v>
      </c>
      <c r="D30" s="222" t="s">
        <v>986</v>
      </c>
      <c r="E30">
        <v>319</v>
      </c>
      <c r="F30" s="225" t="s">
        <v>986</v>
      </c>
      <c r="G30" s="132" t="s">
        <v>985</v>
      </c>
      <c r="H30" s="224" t="s">
        <v>984</v>
      </c>
      <c r="I30" s="223" t="s">
        <v>983</v>
      </c>
      <c r="J30" s="212" t="s">
        <v>36</v>
      </c>
      <c r="K30" s="206" t="s">
        <v>36</v>
      </c>
      <c r="L30" s="206" t="s">
        <v>36</v>
      </c>
      <c r="M30" s="206" t="s">
        <v>3666</v>
      </c>
      <c r="N30" s="206">
        <v>21</v>
      </c>
      <c r="O30" s="206" t="s">
        <v>3659</v>
      </c>
      <c r="P30" s="220">
        <v>0</v>
      </c>
      <c r="Q30" s="220">
        <v>0</v>
      </c>
      <c r="R30" s="220">
        <v>0</v>
      </c>
      <c r="S30" s="220">
        <v>0</v>
      </c>
      <c r="T30" s="220">
        <v>0</v>
      </c>
      <c r="U30" s="220">
        <v>0</v>
      </c>
      <c r="V30" s="220">
        <v>0</v>
      </c>
      <c r="W30" s="220">
        <v>0</v>
      </c>
      <c r="X30" s="220">
        <v>0</v>
      </c>
      <c r="Y30" s="220">
        <v>0</v>
      </c>
      <c r="Z30" s="220">
        <v>0</v>
      </c>
      <c r="AA30" s="220">
        <v>2.6</v>
      </c>
      <c r="AB30" s="220">
        <v>0</v>
      </c>
      <c r="AC30" s="220">
        <v>0</v>
      </c>
      <c r="AD30" s="220">
        <v>11.09</v>
      </c>
      <c r="AE30" s="220">
        <v>11.51</v>
      </c>
      <c r="AF30" s="220">
        <v>12.45</v>
      </c>
      <c r="AG30" s="220">
        <v>12.697921539999999</v>
      </c>
      <c r="AH30" s="220">
        <v>3.62</v>
      </c>
      <c r="AI30" s="220">
        <v>3.88</v>
      </c>
      <c r="AJ30" s="220">
        <v>-12.79260638</v>
      </c>
      <c r="AK30" s="220">
        <v>-20.820496819999999</v>
      </c>
      <c r="AL30" s="220">
        <v>-10.24420091</v>
      </c>
      <c r="AP30" s="206"/>
    </row>
    <row r="31" spans="1:42" x14ac:dyDescent="0.25">
      <c r="A31" s="219" t="s">
        <v>1098</v>
      </c>
      <c r="B31" s="206" t="s">
        <v>34</v>
      </c>
      <c r="C31" s="206" t="s">
        <v>33</v>
      </c>
      <c r="D31" s="222" t="s">
        <v>982</v>
      </c>
      <c r="E31">
        <v>514</v>
      </c>
      <c r="F31" s="225" t="s">
        <v>982</v>
      </c>
      <c r="G31" s="132" t="s">
        <v>981</v>
      </c>
      <c r="H31" s="224" t="s">
        <v>980</v>
      </c>
      <c r="I31" s="223" t="s">
        <v>979</v>
      </c>
      <c r="J31" s="212" t="s">
        <v>36</v>
      </c>
      <c r="K31" s="206" t="s">
        <v>36</v>
      </c>
      <c r="L31" s="206" t="s">
        <v>36</v>
      </c>
      <c r="M31" s="206" t="s">
        <v>3648</v>
      </c>
      <c r="N31" s="206">
        <v>34</v>
      </c>
      <c r="O31" s="206" t="s">
        <v>3647</v>
      </c>
      <c r="P31" s="220">
        <v>0</v>
      </c>
      <c r="Q31" s="220">
        <v>0</v>
      </c>
      <c r="R31" s="220">
        <v>0</v>
      </c>
      <c r="S31" s="220">
        <v>0</v>
      </c>
      <c r="T31" s="220">
        <v>0</v>
      </c>
      <c r="U31" s="220">
        <v>0</v>
      </c>
      <c r="V31" s="220">
        <v>0</v>
      </c>
      <c r="W31" s="220">
        <v>0</v>
      </c>
      <c r="X31" s="220">
        <v>0</v>
      </c>
      <c r="Y31" s="220">
        <v>0</v>
      </c>
      <c r="Z31" s="220">
        <v>0</v>
      </c>
      <c r="AA31" s="220">
        <v>0</v>
      </c>
      <c r="AB31" s="220">
        <v>0</v>
      </c>
      <c r="AC31" s="220">
        <v>0</v>
      </c>
      <c r="AD31" s="220">
        <v>0</v>
      </c>
      <c r="AE31" s="220">
        <v>0</v>
      </c>
      <c r="AF31" s="220">
        <v>0</v>
      </c>
      <c r="AG31" s="220">
        <v>0</v>
      </c>
      <c r="AH31" s="220">
        <v>0</v>
      </c>
      <c r="AI31" s="220">
        <v>0</v>
      </c>
      <c r="AJ31" s="220">
        <v>0</v>
      </c>
      <c r="AK31" s="220">
        <v>0</v>
      </c>
      <c r="AL31" s="220">
        <v>0</v>
      </c>
      <c r="AP31" s="206"/>
    </row>
    <row r="32" spans="1:42" ht="25.5" x14ac:dyDescent="0.25">
      <c r="A32" s="219" t="s">
        <v>1098</v>
      </c>
      <c r="B32" s="206" t="s">
        <v>34</v>
      </c>
      <c r="C32" s="206" t="s">
        <v>33</v>
      </c>
      <c r="D32" s="222" t="s">
        <v>978</v>
      </c>
      <c r="E32">
        <v>218</v>
      </c>
      <c r="F32" s="225" t="s">
        <v>977</v>
      </c>
      <c r="G32" s="132" t="s">
        <v>976</v>
      </c>
      <c r="H32" s="224" t="s">
        <v>975</v>
      </c>
      <c r="I32" s="223" t="s">
        <v>974</v>
      </c>
      <c r="J32" s="212" t="s">
        <v>36</v>
      </c>
      <c r="K32" s="206" t="s">
        <v>3660</v>
      </c>
      <c r="L32" s="206">
        <v>5</v>
      </c>
      <c r="M32" s="206" t="s">
        <v>3658</v>
      </c>
      <c r="N32" s="206">
        <v>419</v>
      </c>
      <c r="O32" s="206" t="s">
        <v>3659</v>
      </c>
      <c r="P32" s="220">
        <v>0</v>
      </c>
      <c r="Q32" s="220">
        <v>0</v>
      </c>
      <c r="R32" s="220">
        <v>0</v>
      </c>
      <c r="S32" s="220">
        <v>0</v>
      </c>
      <c r="T32" s="220">
        <v>0</v>
      </c>
      <c r="U32" s="220">
        <v>0</v>
      </c>
      <c r="V32" s="220">
        <v>0</v>
      </c>
      <c r="W32" s="220">
        <v>0</v>
      </c>
      <c r="X32" s="220">
        <v>0</v>
      </c>
      <c r="Y32" s="220">
        <v>0</v>
      </c>
      <c r="Z32" s="220">
        <v>0</v>
      </c>
      <c r="AA32" s="220">
        <v>0</v>
      </c>
      <c r="AB32" s="220">
        <v>0</v>
      </c>
      <c r="AC32" s="220">
        <v>0</v>
      </c>
      <c r="AD32" s="220">
        <v>0</v>
      </c>
      <c r="AE32" s="220">
        <v>0</v>
      </c>
      <c r="AF32" s="220">
        <v>0</v>
      </c>
      <c r="AG32" s="220">
        <v>0</v>
      </c>
      <c r="AH32" s="220">
        <v>0</v>
      </c>
      <c r="AI32" s="220">
        <v>0</v>
      </c>
      <c r="AJ32" s="220">
        <v>0</v>
      </c>
      <c r="AK32" s="220">
        <v>0</v>
      </c>
      <c r="AL32" s="220">
        <v>0</v>
      </c>
      <c r="AP32" s="206"/>
    </row>
    <row r="33" spans="1:42" ht="25.5" x14ac:dyDescent="0.25">
      <c r="A33" s="219" t="s">
        <v>1098</v>
      </c>
      <c r="B33" s="206" t="s">
        <v>34</v>
      </c>
      <c r="C33" s="206" t="s">
        <v>33</v>
      </c>
      <c r="D33" s="222" t="s">
        <v>973</v>
      </c>
      <c r="E33">
        <v>357</v>
      </c>
      <c r="F33" s="225" t="s">
        <v>972</v>
      </c>
      <c r="G33" s="132" t="s">
        <v>971</v>
      </c>
      <c r="H33" s="224" t="s">
        <v>970</v>
      </c>
      <c r="I33" s="223" t="s">
        <v>969</v>
      </c>
      <c r="J33" s="212" t="s">
        <v>36</v>
      </c>
      <c r="K33" s="206" t="s">
        <v>3657</v>
      </c>
      <c r="L33" s="206">
        <v>29</v>
      </c>
      <c r="M33" s="206" t="s">
        <v>3658</v>
      </c>
      <c r="N33" s="206">
        <v>419</v>
      </c>
      <c r="O33" s="206" t="s">
        <v>3659</v>
      </c>
      <c r="P33" s="220">
        <v>0</v>
      </c>
      <c r="Q33" s="220">
        <v>0</v>
      </c>
      <c r="R33" s="220">
        <v>0</v>
      </c>
      <c r="S33" s="220">
        <v>0</v>
      </c>
      <c r="T33" s="220">
        <v>0</v>
      </c>
      <c r="U33" s="220">
        <v>0</v>
      </c>
      <c r="V33" s="220">
        <v>0</v>
      </c>
      <c r="W33" s="220">
        <v>0</v>
      </c>
      <c r="X33" s="220">
        <v>0</v>
      </c>
      <c r="Y33" s="220">
        <v>0</v>
      </c>
      <c r="Z33" s="220">
        <v>0</v>
      </c>
      <c r="AA33" s="220">
        <v>0</v>
      </c>
      <c r="AB33" s="220">
        <v>0</v>
      </c>
      <c r="AC33" s="220">
        <v>0</v>
      </c>
      <c r="AD33" s="220">
        <v>0</v>
      </c>
      <c r="AE33" s="220">
        <v>0</v>
      </c>
      <c r="AF33" s="220">
        <v>0</v>
      </c>
      <c r="AG33" s="220">
        <v>0</v>
      </c>
      <c r="AH33" s="220">
        <v>0</v>
      </c>
      <c r="AI33" s="220">
        <v>0</v>
      </c>
      <c r="AJ33" s="220">
        <v>0</v>
      </c>
      <c r="AK33" s="220">
        <v>0</v>
      </c>
      <c r="AL33" s="220">
        <v>0</v>
      </c>
      <c r="AP33" s="206"/>
    </row>
    <row r="34" spans="1:42" ht="25.5" x14ac:dyDescent="0.25">
      <c r="A34" s="219" t="s">
        <v>1098</v>
      </c>
      <c r="B34" s="206" t="s">
        <v>34</v>
      </c>
      <c r="C34" s="206" t="s">
        <v>33</v>
      </c>
      <c r="D34" s="222" t="s">
        <v>968</v>
      </c>
      <c r="E34">
        <v>963</v>
      </c>
      <c r="F34" s="225" t="s">
        <v>968</v>
      </c>
      <c r="G34" s="132" t="s">
        <v>967</v>
      </c>
      <c r="H34" s="224" t="s">
        <v>966</v>
      </c>
      <c r="I34" s="223" t="s">
        <v>965</v>
      </c>
      <c r="J34" s="212" t="s">
        <v>36</v>
      </c>
      <c r="K34" s="206" t="s">
        <v>36</v>
      </c>
      <c r="L34" s="206" t="s">
        <v>36</v>
      </c>
      <c r="M34" s="206" t="s">
        <v>3649</v>
      </c>
      <c r="N34" s="206">
        <v>39</v>
      </c>
      <c r="O34" s="206" t="s">
        <v>3650</v>
      </c>
      <c r="P34" s="220">
        <v>0</v>
      </c>
      <c r="Q34" s="220">
        <v>0</v>
      </c>
      <c r="R34" s="220">
        <v>0</v>
      </c>
      <c r="S34" s="220">
        <v>0</v>
      </c>
      <c r="T34" s="220">
        <v>0</v>
      </c>
      <c r="U34" s="220">
        <v>0</v>
      </c>
      <c r="V34" s="220">
        <v>0</v>
      </c>
      <c r="W34" s="220">
        <v>0</v>
      </c>
      <c r="X34" s="220">
        <v>0</v>
      </c>
      <c r="Y34" s="220">
        <v>0</v>
      </c>
      <c r="Z34" s="220">
        <v>0</v>
      </c>
      <c r="AA34" s="220">
        <v>0</v>
      </c>
      <c r="AB34" s="220">
        <v>0</v>
      </c>
      <c r="AC34" s="220">
        <v>0</v>
      </c>
      <c r="AD34" s="220">
        <v>0</v>
      </c>
      <c r="AE34" s="220">
        <v>0</v>
      </c>
      <c r="AF34" s="220">
        <v>0</v>
      </c>
      <c r="AG34" s="220">
        <v>0</v>
      </c>
      <c r="AH34" s="220">
        <v>0</v>
      </c>
      <c r="AI34" s="220">
        <v>0</v>
      </c>
      <c r="AJ34" s="220">
        <v>0</v>
      </c>
      <c r="AK34" s="220">
        <v>0</v>
      </c>
      <c r="AL34" s="220">
        <v>0</v>
      </c>
      <c r="AP34" s="206"/>
    </row>
    <row r="35" spans="1:42" x14ac:dyDescent="0.25">
      <c r="A35" s="219" t="s">
        <v>1098</v>
      </c>
      <c r="B35" s="206" t="s">
        <v>34</v>
      </c>
      <c r="C35" s="206" t="s">
        <v>33</v>
      </c>
      <c r="D35" s="222" t="s">
        <v>964</v>
      </c>
      <c r="E35">
        <v>616</v>
      </c>
      <c r="F35" s="225" t="s">
        <v>964</v>
      </c>
      <c r="G35" s="132" t="s">
        <v>963</v>
      </c>
      <c r="H35" s="224" t="s">
        <v>962</v>
      </c>
      <c r="I35" s="223" t="s">
        <v>961</v>
      </c>
      <c r="J35" s="212" t="s">
        <v>36</v>
      </c>
      <c r="K35" s="206" t="s">
        <v>3667</v>
      </c>
      <c r="L35" s="206">
        <v>18</v>
      </c>
      <c r="M35" s="206" t="s">
        <v>3656</v>
      </c>
      <c r="N35" s="206">
        <v>202</v>
      </c>
      <c r="O35" s="206" t="s">
        <v>3652</v>
      </c>
      <c r="P35" s="220">
        <v>0</v>
      </c>
      <c r="Q35" s="220">
        <v>0</v>
      </c>
      <c r="R35" s="220">
        <v>0</v>
      </c>
      <c r="S35" s="220">
        <v>0</v>
      </c>
      <c r="T35" s="220">
        <v>0</v>
      </c>
      <c r="U35" s="220">
        <v>0</v>
      </c>
      <c r="V35" s="220">
        <v>0</v>
      </c>
      <c r="W35" s="220">
        <v>0</v>
      </c>
      <c r="X35" s="220">
        <v>0</v>
      </c>
      <c r="Y35" s="220">
        <v>0</v>
      </c>
      <c r="Z35" s="220">
        <v>0</v>
      </c>
      <c r="AA35" s="220">
        <v>0</v>
      </c>
      <c r="AB35" s="220">
        <v>0</v>
      </c>
      <c r="AC35" s="220">
        <v>0</v>
      </c>
      <c r="AD35" s="220">
        <v>0</v>
      </c>
      <c r="AE35" s="220">
        <v>0</v>
      </c>
      <c r="AF35" s="220">
        <v>0</v>
      </c>
      <c r="AG35" s="220">
        <v>0</v>
      </c>
      <c r="AH35" s="220">
        <v>0</v>
      </c>
      <c r="AI35" s="220">
        <v>0</v>
      </c>
      <c r="AJ35" s="220">
        <v>0</v>
      </c>
      <c r="AK35" s="220">
        <v>0</v>
      </c>
      <c r="AL35" s="220">
        <v>0</v>
      </c>
      <c r="AP35" s="206"/>
    </row>
    <row r="36" spans="1:42" x14ac:dyDescent="0.25">
      <c r="A36" s="219" t="s">
        <v>1098</v>
      </c>
      <c r="B36" s="206" t="s">
        <v>34</v>
      </c>
      <c r="C36" s="206" t="s">
        <v>33</v>
      </c>
      <c r="D36" s="222" t="s">
        <v>960</v>
      </c>
      <c r="E36">
        <v>871</v>
      </c>
      <c r="F36" s="225" t="s">
        <v>960</v>
      </c>
      <c r="G36" s="132" t="s">
        <v>959</v>
      </c>
      <c r="H36" s="224" t="s">
        <v>958</v>
      </c>
      <c r="I36" s="223" t="s">
        <v>957</v>
      </c>
      <c r="J36" s="212" t="s">
        <v>36</v>
      </c>
      <c r="K36" s="206" t="s">
        <v>3660</v>
      </c>
      <c r="L36" s="206">
        <v>5</v>
      </c>
      <c r="M36" s="206" t="s">
        <v>3658</v>
      </c>
      <c r="N36" s="206">
        <v>419</v>
      </c>
      <c r="O36" s="206" t="s">
        <v>3659</v>
      </c>
      <c r="P36" s="220">
        <v>0</v>
      </c>
      <c r="Q36" s="220">
        <v>0</v>
      </c>
      <c r="R36" s="220">
        <v>0</v>
      </c>
      <c r="S36" s="220">
        <v>0</v>
      </c>
      <c r="T36" s="220">
        <v>0</v>
      </c>
      <c r="U36" s="220">
        <v>0</v>
      </c>
      <c r="V36" s="220">
        <v>0</v>
      </c>
      <c r="W36" s="220">
        <v>0</v>
      </c>
      <c r="X36" s="220">
        <v>0</v>
      </c>
      <c r="Y36" s="220">
        <v>0</v>
      </c>
      <c r="Z36" s="220">
        <v>0</v>
      </c>
      <c r="AA36" s="220">
        <v>0</v>
      </c>
      <c r="AB36" s="220">
        <v>0</v>
      </c>
      <c r="AC36" s="220">
        <v>0</v>
      </c>
      <c r="AD36" s="220">
        <v>0</v>
      </c>
      <c r="AE36" s="220">
        <v>0</v>
      </c>
      <c r="AF36" s="220">
        <v>0</v>
      </c>
      <c r="AG36" s="220">
        <v>0</v>
      </c>
      <c r="AH36" s="220">
        <v>0</v>
      </c>
      <c r="AI36" s="220">
        <v>0</v>
      </c>
      <c r="AJ36" s="220">
        <v>0</v>
      </c>
      <c r="AK36" s="220">
        <v>0</v>
      </c>
      <c r="AL36" s="220">
        <v>0</v>
      </c>
      <c r="AP36" s="206"/>
    </row>
    <row r="37" spans="1:42" x14ac:dyDescent="0.25">
      <c r="A37" s="219" t="s">
        <v>1098</v>
      </c>
      <c r="B37" s="206" t="s">
        <v>34</v>
      </c>
      <c r="C37" s="206" t="s">
        <v>33</v>
      </c>
      <c r="D37" s="222" t="s">
        <v>956</v>
      </c>
      <c r="E37">
        <v>223</v>
      </c>
      <c r="F37" s="225" t="s">
        <v>956</v>
      </c>
      <c r="G37" s="132" t="s">
        <v>955</v>
      </c>
      <c r="H37" s="224" t="s">
        <v>954</v>
      </c>
      <c r="I37" s="223" t="s">
        <v>953</v>
      </c>
      <c r="J37" s="212" t="s">
        <v>36</v>
      </c>
      <c r="K37" s="206" t="s">
        <v>3660</v>
      </c>
      <c r="L37" s="206">
        <v>5</v>
      </c>
      <c r="M37" s="206" t="s">
        <v>3658</v>
      </c>
      <c r="N37" s="206">
        <v>419</v>
      </c>
      <c r="O37" s="206" t="s">
        <v>3659</v>
      </c>
      <c r="P37" s="220">
        <v>0</v>
      </c>
      <c r="Q37" s="220">
        <v>0</v>
      </c>
      <c r="R37" s="220">
        <v>0</v>
      </c>
      <c r="S37" s="220">
        <v>0</v>
      </c>
      <c r="T37" s="220">
        <v>0</v>
      </c>
      <c r="U37" s="220">
        <v>0</v>
      </c>
      <c r="V37" s="220">
        <v>0</v>
      </c>
      <c r="W37" s="220">
        <v>0</v>
      </c>
      <c r="X37" s="220">
        <v>0</v>
      </c>
      <c r="Y37" s="220">
        <v>0</v>
      </c>
      <c r="Z37" s="220">
        <v>0</v>
      </c>
      <c r="AA37" s="220">
        <v>2.0400019999999999</v>
      </c>
      <c r="AB37" s="220">
        <v>3.4562196300000001</v>
      </c>
      <c r="AC37" s="220">
        <v>4.0205810299999998</v>
      </c>
      <c r="AD37" s="220">
        <v>5.17</v>
      </c>
      <c r="AE37" s="220">
        <v>7.23</v>
      </c>
      <c r="AF37" s="220">
        <v>5.76</v>
      </c>
      <c r="AG37" s="220">
        <v>5.8747010499999996</v>
      </c>
      <c r="AH37" s="220">
        <v>4.46</v>
      </c>
      <c r="AI37" s="220">
        <v>4.9000000000000004</v>
      </c>
      <c r="AJ37" s="220">
        <v>4.7142164630000005</v>
      </c>
      <c r="AK37" s="220">
        <v>7.1794816629999998</v>
      </c>
      <c r="AL37" s="220">
        <v>6.4364250279999995</v>
      </c>
      <c r="AP37" s="206"/>
    </row>
    <row r="38" spans="1:42" ht="25.5" x14ac:dyDescent="0.25">
      <c r="A38" s="219" t="s">
        <v>1098</v>
      </c>
      <c r="B38" s="206" t="s">
        <v>34</v>
      </c>
      <c r="C38" s="206" t="s">
        <v>33</v>
      </c>
      <c r="D38" s="222" t="s">
        <v>952</v>
      </c>
      <c r="E38">
        <v>585</v>
      </c>
      <c r="F38" s="225" t="s">
        <v>952</v>
      </c>
      <c r="G38" s="132" t="s">
        <v>951</v>
      </c>
      <c r="H38" s="224" t="s">
        <v>950</v>
      </c>
      <c r="I38" s="223" t="s">
        <v>949</v>
      </c>
      <c r="J38" s="212" t="s">
        <v>36</v>
      </c>
      <c r="K38" s="206" t="s">
        <v>3668</v>
      </c>
      <c r="L38" s="206">
        <v>14</v>
      </c>
      <c r="M38" s="206" t="s">
        <v>3656</v>
      </c>
      <c r="N38" s="206">
        <v>202</v>
      </c>
      <c r="O38" s="206" t="s">
        <v>3652</v>
      </c>
      <c r="P38" s="220">
        <v>0</v>
      </c>
      <c r="Q38" s="220">
        <v>0</v>
      </c>
      <c r="R38" s="220">
        <v>0</v>
      </c>
      <c r="S38" s="220">
        <v>0</v>
      </c>
      <c r="T38" s="220">
        <v>0</v>
      </c>
      <c r="U38" s="220">
        <v>0</v>
      </c>
      <c r="V38" s="220">
        <v>0</v>
      </c>
      <c r="W38" s="220">
        <v>0</v>
      </c>
      <c r="X38" s="220">
        <v>0</v>
      </c>
      <c r="Y38" s="220">
        <v>0</v>
      </c>
      <c r="Z38" s="220">
        <v>0</v>
      </c>
      <c r="AA38" s="220">
        <v>0</v>
      </c>
      <c r="AB38" s="220">
        <v>0</v>
      </c>
      <c r="AC38" s="220">
        <v>0</v>
      </c>
      <c r="AD38" s="220">
        <v>0</v>
      </c>
      <c r="AE38" s="220">
        <v>0</v>
      </c>
      <c r="AF38" s="220">
        <v>0</v>
      </c>
      <c r="AG38" s="220">
        <v>0</v>
      </c>
      <c r="AH38" s="220">
        <v>0</v>
      </c>
      <c r="AI38" s="220">
        <v>0</v>
      </c>
      <c r="AJ38" s="220">
        <v>0</v>
      </c>
      <c r="AK38" s="220">
        <v>0</v>
      </c>
      <c r="AL38" s="220">
        <v>0</v>
      </c>
      <c r="AP38" s="206"/>
    </row>
    <row r="39" spans="1:42" x14ac:dyDescent="0.25">
      <c r="A39" s="219" t="s">
        <v>1098</v>
      </c>
      <c r="B39" s="206" t="s">
        <v>34</v>
      </c>
      <c r="C39" s="206" t="s">
        <v>33</v>
      </c>
      <c r="D39" s="222" t="s">
        <v>948</v>
      </c>
      <c r="E39">
        <v>371</v>
      </c>
      <c r="F39" s="225" t="s">
        <v>948</v>
      </c>
      <c r="G39" s="132" t="s">
        <v>947</v>
      </c>
      <c r="H39" s="224" t="s">
        <v>946</v>
      </c>
      <c r="I39" s="223" t="s">
        <v>945</v>
      </c>
      <c r="J39" s="212" t="s">
        <v>36</v>
      </c>
      <c r="K39" s="206" t="s">
        <v>3657</v>
      </c>
      <c r="L39" s="206">
        <v>29</v>
      </c>
      <c r="M39" s="206" t="s">
        <v>3658</v>
      </c>
      <c r="N39" s="206">
        <v>419</v>
      </c>
      <c r="O39" s="206" t="s">
        <v>3659</v>
      </c>
      <c r="P39" s="220">
        <v>0</v>
      </c>
      <c r="Q39" s="220">
        <v>0</v>
      </c>
      <c r="R39" s="220">
        <v>0</v>
      </c>
      <c r="S39" s="220">
        <v>0</v>
      </c>
      <c r="T39" s="220">
        <v>0</v>
      </c>
      <c r="U39" s="220">
        <v>0</v>
      </c>
      <c r="V39" s="220">
        <v>0</v>
      </c>
      <c r="W39" s="220">
        <v>0</v>
      </c>
      <c r="X39" s="220">
        <v>0</v>
      </c>
      <c r="Y39" s="220">
        <v>2.2999999999999998</v>
      </c>
      <c r="Z39" s="220">
        <v>5.9</v>
      </c>
      <c r="AA39" s="220">
        <v>3.6</v>
      </c>
      <c r="AB39" s="220">
        <v>41.7</v>
      </c>
      <c r="AC39" s="220">
        <v>43.381797859999999</v>
      </c>
      <c r="AD39" s="220">
        <v>35.26</v>
      </c>
      <c r="AE39" s="220">
        <v>40.36</v>
      </c>
      <c r="AF39" s="220">
        <v>38.01</v>
      </c>
      <c r="AG39" s="220">
        <v>38.766907450000005</v>
      </c>
      <c r="AH39" s="220">
        <v>33.79</v>
      </c>
      <c r="AI39" s="220">
        <v>32.93</v>
      </c>
      <c r="AJ39" s="220">
        <v>68.279157220000002</v>
      </c>
      <c r="AK39" s="220">
        <v>89.743520790000005</v>
      </c>
      <c r="AL39" s="220">
        <v>166.71697169999999</v>
      </c>
      <c r="AP39" s="206"/>
    </row>
    <row r="40" spans="1:42" x14ac:dyDescent="0.25">
      <c r="A40" s="219" t="s">
        <v>1098</v>
      </c>
      <c r="B40" s="206" t="s">
        <v>34</v>
      </c>
      <c r="C40" s="206" t="s">
        <v>33</v>
      </c>
      <c r="D40" s="222" t="s">
        <v>944</v>
      </c>
      <c r="E40">
        <v>516</v>
      </c>
      <c r="F40" s="225" t="s">
        <v>944</v>
      </c>
      <c r="G40" s="132" t="s">
        <v>943</v>
      </c>
      <c r="H40" s="224" t="s">
        <v>942</v>
      </c>
      <c r="I40" s="223" t="s">
        <v>941</v>
      </c>
      <c r="J40" s="212" t="s">
        <v>36</v>
      </c>
      <c r="K40" s="206" t="s">
        <v>36</v>
      </c>
      <c r="L40" s="206" t="s">
        <v>36</v>
      </c>
      <c r="M40" s="206" t="s">
        <v>3669</v>
      </c>
      <c r="N40" s="206">
        <v>35</v>
      </c>
      <c r="O40" s="206" t="s">
        <v>3647</v>
      </c>
      <c r="P40" s="220">
        <v>0</v>
      </c>
      <c r="Q40" s="220">
        <v>0</v>
      </c>
      <c r="R40" s="220">
        <v>0</v>
      </c>
      <c r="S40" s="220">
        <v>0</v>
      </c>
      <c r="T40" s="220">
        <v>0</v>
      </c>
      <c r="U40" s="220">
        <v>0</v>
      </c>
      <c r="V40" s="220">
        <v>0</v>
      </c>
      <c r="W40" s="220">
        <v>0</v>
      </c>
      <c r="X40" s="220">
        <v>0</v>
      </c>
      <c r="Y40" s="220">
        <v>0</v>
      </c>
      <c r="Z40" s="220">
        <v>42.9</v>
      </c>
      <c r="AA40" s="220">
        <v>0</v>
      </c>
      <c r="AB40" s="220">
        <v>30.8</v>
      </c>
      <c r="AC40" s="220">
        <v>0</v>
      </c>
      <c r="AD40" s="220">
        <v>0</v>
      </c>
      <c r="AE40" s="220">
        <v>0</v>
      </c>
      <c r="AF40" s="220">
        <v>0</v>
      </c>
      <c r="AG40" s="220">
        <v>0</v>
      </c>
      <c r="AH40" s="220">
        <v>0</v>
      </c>
      <c r="AI40" s="220">
        <v>0</v>
      </c>
      <c r="AJ40" s="220">
        <v>8.9712E-2</v>
      </c>
      <c r="AK40" s="220">
        <v>7.9772018479999998E-2</v>
      </c>
      <c r="AL40" s="220">
        <v>0.22095500000000001</v>
      </c>
      <c r="AP40" s="206"/>
    </row>
    <row r="41" spans="1:42" x14ac:dyDescent="0.25">
      <c r="A41" s="219" t="s">
        <v>1098</v>
      </c>
      <c r="B41" s="206" t="s">
        <v>34</v>
      </c>
      <c r="C41" s="206" t="s">
        <v>33</v>
      </c>
      <c r="D41" s="222" t="s">
        <v>940</v>
      </c>
      <c r="E41">
        <v>918</v>
      </c>
      <c r="F41" s="225" t="s">
        <v>940</v>
      </c>
      <c r="G41" s="132" t="s">
        <v>939</v>
      </c>
      <c r="H41" s="224" t="s">
        <v>938</v>
      </c>
      <c r="I41" s="223" t="s">
        <v>937</v>
      </c>
      <c r="J41" s="212" t="s">
        <v>31</v>
      </c>
      <c r="K41" s="206" t="s">
        <v>36</v>
      </c>
      <c r="L41" s="206" t="s">
        <v>36</v>
      </c>
      <c r="M41" s="206" t="s">
        <v>3663</v>
      </c>
      <c r="N41" s="206">
        <v>151</v>
      </c>
      <c r="O41" s="206" t="s">
        <v>3650</v>
      </c>
      <c r="P41" s="220">
        <v>0</v>
      </c>
      <c r="Q41" s="220">
        <v>0</v>
      </c>
      <c r="R41" s="220">
        <v>0</v>
      </c>
      <c r="S41" s="220">
        <v>0</v>
      </c>
      <c r="T41" s="220">
        <v>0</v>
      </c>
      <c r="U41" s="220">
        <v>0</v>
      </c>
      <c r="V41" s="220">
        <v>0</v>
      </c>
      <c r="W41" s="220">
        <v>0</v>
      </c>
      <c r="X41" s="220">
        <v>0</v>
      </c>
      <c r="Y41" s="220">
        <v>0</v>
      </c>
      <c r="Z41" s="220">
        <v>0</v>
      </c>
      <c r="AA41" s="220">
        <v>0</v>
      </c>
      <c r="AB41" s="220">
        <v>0</v>
      </c>
      <c r="AC41" s="220">
        <v>0</v>
      </c>
      <c r="AD41" s="220">
        <v>0</v>
      </c>
      <c r="AE41" s="220">
        <v>0</v>
      </c>
      <c r="AF41" s="220">
        <v>0</v>
      </c>
      <c r="AG41" s="220">
        <v>0</v>
      </c>
      <c r="AH41" s="220">
        <v>0</v>
      </c>
      <c r="AI41" s="220">
        <v>0</v>
      </c>
      <c r="AJ41" s="220">
        <v>0</v>
      </c>
      <c r="AK41" s="220">
        <v>0</v>
      </c>
      <c r="AL41" s="220">
        <v>0</v>
      </c>
      <c r="AP41" s="206"/>
    </row>
    <row r="42" spans="1:42" x14ac:dyDescent="0.25">
      <c r="A42" s="219" t="s">
        <v>1098</v>
      </c>
      <c r="B42" s="206" t="s">
        <v>34</v>
      </c>
      <c r="C42" s="206" t="s">
        <v>33</v>
      </c>
      <c r="D42" s="222" t="s">
        <v>936</v>
      </c>
      <c r="E42">
        <v>748</v>
      </c>
      <c r="F42" s="225" t="s">
        <v>936</v>
      </c>
      <c r="G42" s="132" t="s">
        <v>935</v>
      </c>
      <c r="H42" s="224" t="s">
        <v>934</v>
      </c>
      <c r="I42" s="223" t="s">
        <v>933</v>
      </c>
      <c r="J42" s="212" t="s">
        <v>36</v>
      </c>
      <c r="K42" s="206" t="s">
        <v>3665</v>
      </c>
      <c r="L42" s="206">
        <v>11</v>
      </c>
      <c r="M42" s="206" t="s">
        <v>3656</v>
      </c>
      <c r="N42" s="206">
        <v>202</v>
      </c>
      <c r="O42" s="206" t="s">
        <v>3652</v>
      </c>
      <c r="P42" s="220">
        <v>0</v>
      </c>
      <c r="Q42" s="220">
        <v>0</v>
      </c>
      <c r="R42" s="220">
        <v>0</v>
      </c>
      <c r="S42" s="220">
        <v>0</v>
      </c>
      <c r="T42" s="220">
        <v>0</v>
      </c>
      <c r="U42" s="220">
        <v>0</v>
      </c>
      <c r="V42" s="220">
        <v>0</v>
      </c>
      <c r="W42" s="220">
        <v>0</v>
      </c>
      <c r="X42" s="220">
        <v>0</v>
      </c>
      <c r="Y42" s="220">
        <v>0</v>
      </c>
      <c r="Z42" s="220">
        <v>0</v>
      </c>
      <c r="AA42" s="220">
        <v>0</v>
      </c>
      <c r="AB42" s="220">
        <v>0</v>
      </c>
      <c r="AC42" s="220">
        <v>0</v>
      </c>
      <c r="AD42" s="220">
        <v>0</v>
      </c>
      <c r="AE42" s="220">
        <v>0</v>
      </c>
      <c r="AF42" s="220">
        <v>0</v>
      </c>
      <c r="AG42" s="220">
        <v>0</v>
      </c>
      <c r="AH42" s="220">
        <v>0</v>
      </c>
      <c r="AI42" s="220">
        <v>0</v>
      </c>
      <c r="AJ42" s="220">
        <v>0</v>
      </c>
      <c r="AK42" s="220">
        <v>0</v>
      </c>
      <c r="AL42" s="220">
        <v>0</v>
      </c>
      <c r="AP42" s="206"/>
    </row>
    <row r="43" spans="1:42" x14ac:dyDescent="0.25">
      <c r="A43" s="219" t="s">
        <v>1098</v>
      </c>
      <c r="B43" s="206" t="s">
        <v>34</v>
      </c>
      <c r="C43" s="206" t="s">
        <v>33</v>
      </c>
      <c r="D43" s="222" t="s">
        <v>932</v>
      </c>
      <c r="E43">
        <v>618</v>
      </c>
      <c r="F43" s="225" t="s">
        <v>932</v>
      </c>
      <c r="G43" s="132" t="s">
        <v>931</v>
      </c>
      <c r="H43" s="224" t="s">
        <v>930</v>
      </c>
      <c r="I43" s="223" t="s">
        <v>929</v>
      </c>
      <c r="J43" s="212" t="s">
        <v>36</v>
      </c>
      <c r="K43" s="206" t="s">
        <v>3668</v>
      </c>
      <c r="L43" s="206">
        <v>14</v>
      </c>
      <c r="M43" s="206" t="s">
        <v>3656</v>
      </c>
      <c r="N43" s="206">
        <v>202</v>
      </c>
      <c r="O43" s="206" t="s">
        <v>3652</v>
      </c>
      <c r="P43" s="220">
        <v>0</v>
      </c>
      <c r="Q43" s="220">
        <v>0</v>
      </c>
      <c r="R43" s="220">
        <v>0</v>
      </c>
      <c r="S43" s="220">
        <v>0</v>
      </c>
      <c r="T43" s="220">
        <v>0</v>
      </c>
      <c r="U43" s="220">
        <v>0</v>
      </c>
      <c r="V43" s="220">
        <v>0</v>
      </c>
      <c r="W43" s="220">
        <v>0</v>
      </c>
      <c r="X43" s="220">
        <v>0</v>
      </c>
      <c r="Y43" s="220">
        <v>0</v>
      </c>
      <c r="Z43" s="220">
        <v>0</v>
      </c>
      <c r="AA43" s="220">
        <v>0</v>
      </c>
      <c r="AB43" s="220">
        <v>0</v>
      </c>
      <c r="AC43" s="220">
        <v>0</v>
      </c>
      <c r="AD43" s="220">
        <v>0</v>
      </c>
      <c r="AE43" s="220">
        <v>0</v>
      </c>
      <c r="AF43" s="220">
        <v>0</v>
      </c>
      <c r="AG43" s="220">
        <v>0</v>
      </c>
      <c r="AH43" s="220">
        <v>0</v>
      </c>
      <c r="AI43" s="220">
        <v>0</v>
      </c>
      <c r="AJ43" s="220">
        <v>0</v>
      </c>
      <c r="AK43" s="220">
        <v>0</v>
      </c>
      <c r="AL43" s="220">
        <v>0</v>
      </c>
      <c r="AP43" s="206"/>
    </row>
    <row r="44" spans="1:42" x14ac:dyDescent="0.25">
      <c r="A44" s="219" t="s">
        <v>1098</v>
      </c>
      <c r="B44" s="206" t="s">
        <v>34</v>
      </c>
      <c r="C44" s="206" t="s">
        <v>33</v>
      </c>
      <c r="D44" s="222" t="s">
        <v>928</v>
      </c>
      <c r="E44">
        <v>624</v>
      </c>
      <c r="F44" s="225" t="s">
        <v>928</v>
      </c>
      <c r="G44" s="132" t="s">
        <v>927</v>
      </c>
      <c r="H44" s="224" t="s">
        <v>926</v>
      </c>
      <c r="I44" s="223" t="s">
        <v>925</v>
      </c>
      <c r="J44" s="212" t="s">
        <v>36</v>
      </c>
      <c r="K44" s="206" t="s">
        <v>3665</v>
      </c>
      <c r="L44" s="206">
        <v>11</v>
      </c>
      <c r="M44" s="206" t="s">
        <v>3656</v>
      </c>
      <c r="N44" s="206">
        <v>202</v>
      </c>
      <c r="O44" s="206" t="s">
        <v>3652</v>
      </c>
      <c r="P44" s="220">
        <v>0</v>
      </c>
      <c r="Q44" s="220">
        <v>0</v>
      </c>
      <c r="R44" s="220">
        <v>0</v>
      </c>
      <c r="S44" s="220">
        <v>0</v>
      </c>
      <c r="T44" s="220">
        <v>0</v>
      </c>
      <c r="U44" s="220">
        <v>0</v>
      </c>
      <c r="V44" s="220">
        <v>0</v>
      </c>
      <c r="W44" s="220">
        <v>0</v>
      </c>
      <c r="X44" s="220">
        <v>0</v>
      </c>
      <c r="Y44" s="220">
        <v>0</v>
      </c>
      <c r="Z44" s="220">
        <v>0</v>
      </c>
      <c r="AA44" s="220">
        <v>0</v>
      </c>
      <c r="AB44" s="220">
        <v>0</v>
      </c>
      <c r="AC44" s="220">
        <v>0</v>
      </c>
      <c r="AD44" s="220">
        <v>0</v>
      </c>
      <c r="AE44" s="220">
        <v>0</v>
      </c>
      <c r="AF44" s="220">
        <v>0</v>
      </c>
      <c r="AG44" s="220">
        <v>0</v>
      </c>
      <c r="AH44" s="220">
        <v>0</v>
      </c>
      <c r="AI44" s="220">
        <v>0</v>
      </c>
      <c r="AJ44" s="220">
        <v>0</v>
      </c>
      <c r="AK44" s="220">
        <v>0</v>
      </c>
      <c r="AL44" s="220">
        <v>0</v>
      </c>
      <c r="AP44" s="206"/>
    </row>
    <row r="45" spans="1:42" x14ac:dyDescent="0.25">
      <c r="A45" s="219" t="s">
        <v>1098</v>
      </c>
      <c r="B45" s="206" t="s">
        <v>34</v>
      </c>
      <c r="C45" s="206" t="s">
        <v>33</v>
      </c>
      <c r="D45" s="222" t="s">
        <v>924</v>
      </c>
      <c r="E45">
        <v>522</v>
      </c>
      <c r="F45" s="225" t="s">
        <v>924</v>
      </c>
      <c r="G45" s="132" t="s">
        <v>923</v>
      </c>
      <c r="H45" s="224" t="s">
        <v>922</v>
      </c>
      <c r="I45" s="223" t="s">
        <v>921</v>
      </c>
      <c r="J45" s="212" t="s">
        <v>36</v>
      </c>
      <c r="K45" s="206" t="s">
        <v>36</v>
      </c>
      <c r="L45" s="206" t="s">
        <v>36</v>
      </c>
      <c r="M45" s="206" t="s">
        <v>3669</v>
      </c>
      <c r="N45" s="206">
        <v>35</v>
      </c>
      <c r="O45" s="206" t="s">
        <v>3647</v>
      </c>
      <c r="P45" s="220">
        <v>0</v>
      </c>
      <c r="Q45" s="220">
        <v>0</v>
      </c>
      <c r="R45" s="220">
        <v>0</v>
      </c>
      <c r="S45" s="220">
        <v>0</v>
      </c>
      <c r="T45" s="220">
        <v>0</v>
      </c>
      <c r="U45" s="220">
        <v>0</v>
      </c>
      <c r="V45" s="220">
        <v>0</v>
      </c>
      <c r="W45" s="220">
        <v>0</v>
      </c>
      <c r="X45" s="220">
        <v>0</v>
      </c>
      <c r="Y45" s="220">
        <v>0</v>
      </c>
      <c r="Z45" s="220">
        <v>0</v>
      </c>
      <c r="AA45" s="220">
        <v>0</v>
      </c>
      <c r="AB45" s="220">
        <v>0</v>
      </c>
      <c r="AC45" s="220">
        <v>0</v>
      </c>
      <c r="AD45" s="220">
        <v>0</v>
      </c>
      <c r="AE45" s="220">
        <v>0</v>
      </c>
      <c r="AF45" s="220">
        <v>0</v>
      </c>
      <c r="AG45" s="220">
        <v>0</v>
      </c>
      <c r="AH45" s="220">
        <v>0</v>
      </c>
      <c r="AI45" s="220">
        <v>0</v>
      </c>
      <c r="AJ45" s="220">
        <v>0</v>
      </c>
      <c r="AK45" s="220">
        <v>0</v>
      </c>
      <c r="AL45" s="220">
        <v>0</v>
      </c>
      <c r="AP45" s="206"/>
    </row>
    <row r="46" spans="1:42" x14ac:dyDescent="0.25">
      <c r="A46" s="219" t="s">
        <v>1098</v>
      </c>
      <c r="B46" s="206" t="s">
        <v>34</v>
      </c>
      <c r="C46" s="206" t="s">
        <v>33</v>
      </c>
      <c r="D46" s="222" t="s">
        <v>920</v>
      </c>
      <c r="E46">
        <v>622</v>
      </c>
      <c r="F46" s="225" t="s">
        <v>920</v>
      </c>
      <c r="G46" s="132" t="s">
        <v>919</v>
      </c>
      <c r="H46" s="224" t="s">
        <v>918</v>
      </c>
      <c r="I46" s="223" t="s">
        <v>917</v>
      </c>
      <c r="J46" s="212" t="s">
        <v>36</v>
      </c>
      <c r="K46" s="206" t="s">
        <v>3655</v>
      </c>
      <c r="L46" s="206">
        <v>17</v>
      </c>
      <c r="M46" s="206" t="s">
        <v>3656</v>
      </c>
      <c r="N46" s="206">
        <v>202</v>
      </c>
      <c r="O46" s="206" t="s">
        <v>3652</v>
      </c>
      <c r="P46" s="220">
        <v>0</v>
      </c>
      <c r="Q46" s="220">
        <v>0</v>
      </c>
      <c r="R46" s="220">
        <v>0</v>
      </c>
      <c r="S46" s="220">
        <v>0</v>
      </c>
      <c r="T46" s="220">
        <v>0</v>
      </c>
      <c r="U46" s="220">
        <v>0</v>
      </c>
      <c r="V46" s="220">
        <v>0</v>
      </c>
      <c r="W46" s="220">
        <v>0</v>
      </c>
      <c r="X46" s="220">
        <v>0</v>
      </c>
      <c r="Y46" s="220">
        <v>0</v>
      </c>
      <c r="Z46" s="220">
        <v>0</v>
      </c>
      <c r="AA46" s="220">
        <v>0</v>
      </c>
      <c r="AB46" s="220">
        <v>0</v>
      </c>
      <c r="AC46" s="220">
        <v>0</v>
      </c>
      <c r="AD46" s="220">
        <v>0</v>
      </c>
      <c r="AE46" s="220">
        <v>0</v>
      </c>
      <c r="AF46" s="220">
        <v>0</v>
      </c>
      <c r="AG46" s="220">
        <v>0</v>
      </c>
      <c r="AH46" s="220">
        <v>0</v>
      </c>
      <c r="AI46" s="220">
        <v>0</v>
      </c>
      <c r="AJ46" s="220">
        <v>0</v>
      </c>
      <c r="AK46" s="220">
        <v>0</v>
      </c>
      <c r="AL46" s="220">
        <v>-1.2508999999999999E-2</v>
      </c>
      <c r="AP46" s="206"/>
    </row>
    <row r="47" spans="1:42" x14ac:dyDescent="0.25">
      <c r="A47" s="219" t="s">
        <v>1098</v>
      </c>
      <c r="B47" s="206" t="s">
        <v>34</v>
      </c>
      <c r="C47" s="206" t="s">
        <v>33</v>
      </c>
      <c r="D47" s="222" t="s">
        <v>916</v>
      </c>
      <c r="E47">
        <v>156</v>
      </c>
      <c r="F47" s="225" t="s">
        <v>916</v>
      </c>
      <c r="G47" s="132" t="s">
        <v>915</v>
      </c>
      <c r="H47" s="224" t="s">
        <v>914</v>
      </c>
      <c r="I47" s="223" t="s">
        <v>913</v>
      </c>
      <c r="J47" s="212" t="s">
        <v>36</v>
      </c>
      <c r="K47" s="206" t="s">
        <v>36</v>
      </c>
      <c r="L47" s="206" t="s">
        <v>36</v>
      </c>
      <c r="M47" s="206" t="s">
        <v>3666</v>
      </c>
      <c r="N47" s="206">
        <v>21</v>
      </c>
      <c r="O47" s="206" t="s">
        <v>3659</v>
      </c>
      <c r="P47" s="220">
        <v>0</v>
      </c>
      <c r="Q47" s="220">
        <v>0</v>
      </c>
      <c r="R47" s="220">
        <v>0</v>
      </c>
      <c r="S47" s="220">
        <v>0</v>
      </c>
      <c r="T47" s="220">
        <v>0</v>
      </c>
      <c r="U47" s="220">
        <v>0</v>
      </c>
      <c r="V47" s="220">
        <v>0</v>
      </c>
      <c r="W47" s="220">
        <v>0</v>
      </c>
      <c r="X47" s="220">
        <v>0</v>
      </c>
      <c r="Y47" s="220">
        <v>0</v>
      </c>
      <c r="Z47" s="220">
        <v>0</v>
      </c>
      <c r="AA47" s="220">
        <v>0</v>
      </c>
      <c r="AB47" s="220">
        <v>0</v>
      </c>
      <c r="AC47" s="220">
        <v>0.6</v>
      </c>
      <c r="AD47" s="220">
        <v>1.1399999999999999</v>
      </c>
      <c r="AE47" s="220">
        <v>0</v>
      </c>
      <c r="AF47" s="220">
        <v>0.05</v>
      </c>
      <c r="AG47" s="220">
        <v>5.0995668840000001E-2</v>
      </c>
      <c r="AH47" s="220">
        <v>-0.27</v>
      </c>
      <c r="AI47" s="220">
        <v>4.3099999999999996</v>
      </c>
      <c r="AJ47" s="220">
        <v>15.82131423</v>
      </c>
      <c r="AK47" s="220">
        <v>175.25912460000001</v>
      </c>
      <c r="AL47" s="220">
        <v>47.797954840000003</v>
      </c>
      <c r="AP47" s="206"/>
    </row>
    <row r="48" spans="1:42" x14ac:dyDescent="0.25">
      <c r="A48" s="219" t="s">
        <v>1098</v>
      </c>
      <c r="B48" s="206" t="s">
        <v>34</v>
      </c>
      <c r="C48" s="206" t="s">
        <v>33</v>
      </c>
      <c r="D48" s="222" t="s">
        <v>912</v>
      </c>
      <c r="E48">
        <v>377</v>
      </c>
      <c r="F48" s="225" t="s">
        <v>912</v>
      </c>
      <c r="G48" s="132" t="s">
        <v>911</v>
      </c>
      <c r="H48" s="224" t="s">
        <v>910</v>
      </c>
      <c r="I48" s="223" t="s">
        <v>909</v>
      </c>
      <c r="J48" s="212" t="s">
        <v>36</v>
      </c>
      <c r="K48" s="206" t="s">
        <v>3657</v>
      </c>
      <c r="L48" s="206">
        <v>29</v>
      </c>
      <c r="M48" s="206" t="s">
        <v>3658</v>
      </c>
      <c r="N48" s="206">
        <v>419</v>
      </c>
      <c r="O48" s="206" t="s">
        <v>3659</v>
      </c>
      <c r="P48" s="220">
        <v>0</v>
      </c>
      <c r="Q48" s="220">
        <v>0</v>
      </c>
      <c r="R48" s="220">
        <v>0</v>
      </c>
      <c r="S48" s="220">
        <v>0</v>
      </c>
      <c r="T48" s="220">
        <v>0</v>
      </c>
      <c r="U48" s="220">
        <v>0</v>
      </c>
      <c r="V48" s="220">
        <v>0</v>
      </c>
      <c r="W48" s="220">
        <v>0</v>
      </c>
      <c r="X48" s="220">
        <v>0</v>
      </c>
      <c r="Y48" s="220">
        <v>338.6</v>
      </c>
      <c r="Z48" s="220">
        <v>147.9</v>
      </c>
      <c r="AA48" s="220">
        <v>384.6</v>
      </c>
      <c r="AB48" s="220">
        <v>398.8</v>
      </c>
      <c r="AC48" s="220">
        <v>474.96386910000001</v>
      </c>
      <c r="AD48" s="220">
        <v>1448.72</v>
      </c>
      <c r="AE48" s="220">
        <v>1406.87</v>
      </c>
      <c r="AF48" s="220">
        <v>1708.28</v>
      </c>
      <c r="AG48" s="220">
        <v>1742.2976229999999</v>
      </c>
      <c r="AH48" s="220">
        <v>1857.49</v>
      </c>
      <c r="AI48" s="220">
        <v>1565.19</v>
      </c>
      <c r="AJ48" s="220">
        <v>1809.7504060000001</v>
      </c>
      <c r="AK48" s="220">
        <v>1859.273025</v>
      </c>
      <c r="AL48" s="220">
        <v>1918.689222</v>
      </c>
      <c r="AP48" s="206"/>
    </row>
    <row r="49" spans="1:42" ht="25.5" x14ac:dyDescent="0.25">
      <c r="A49" s="219" t="s">
        <v>1098</v>
      </c>
      <c r="B49" s="206" t="s">
        <v>34</v>
      </c>
      <c r="C49" s="206" t="s">
        <v>33</v>
      </c>
      <c r="D49" s="222" t="s">
        <v>908</v>
      </c>
      <c r="E49">
        <v>626</v>
      </c>
      <c r="F49" s="225" t="s">
        <v>907</v>
      </c>
      <c r="G49" s="132" t="s">
        <v>906</v>
      </c>
      <c r="H49" s="224" t="s">
        <v>905</v>
      </c>
      <c r="I49" s="223" t="s">
        <v>904</v>
      </c>
      <c r="J49" s="212" t="s">
        <v>36</v>
      </c>
      <c r="K49" s="206" t="s">
        <v>3655</v>
      </c>
      <c r="L49" s="206">
        <v>17</v>
      </c>
      <c r="M49" s="206" t="s">
        <v>3656</v>
      </c>
      <c r="N49" s="206">
        <v>202</v>
      </c>
      <c r="O49" s="206" t="s">
        <v>3652</v>
      </c>
      <c r="P49" s="220">
        <v>0</v>
      </c>
      <c r="Q49" s="220">
        <v>0</v>
      </c>
      <c r="R49" s="220">
        <v>0</v>
      </c>
      <c r="S49" s="220">
        <v>0</v>
      </c>
      <c r="T49" s="220">
        <v>0</v>
      </c>
      <c r="U49" s="220">
        <v>0</v>
      </c>
      <c r="V49" s="220">
        <v>0</v>
      </c>
      <c r="W49" s="220">
        <v>0</v>
      </c>
      <c r="X49" s="220">
        <v>0</v>
      </c>
      <c r="Y49" s="220">
        <v>0</v>
      </c>
      <c r="Z49" s="220">
        <v>0</v>
      </c>
      <c r="AA49" s="220">
        <v>0</v>
      </c>
      <c r="AB49" s="220">
        <v>0</v>
      </c>
      <c r="AC49" s="220">
        <v>0</v>
      </c>
      <c r="AD49" s="220">
        <v>0</v>
      </c>
      <c r="AE49" s="220">
        <v>0</v>
      </c>
      <c r="AF49" s="220">
        <v>0</v>
      </c>
      <c r="AG49" s="220">
        <v>0</v>
      </c>
      <c r="AH49" s="220">
        <v>0</v>
      </c>
      <c r="AI49" s="220">
        <v>0</v>
      </c>
      <c r="AJ49" s="220">
        <v>0</v>
      </c>
      <c r="AK49" s="220">
        <v>0</v>
      </c>
      <c r="AL49" s="220">
        <v>0</v>
      </c>
      <c r="AP49" s="206"/>
    </row>
    <row r="50" spans="1:42" x14ac:dyDescent="0.25">
      <c r="A50" s="219" t="s">
        <v>1098</v>
      </c>
      <c r="B50" s="206" t="s">
        <v>34</v>
      </c>
      <c r="C50" s="206" t="s">
        <v>33</v>
      </c>
      <c r="D50" s="222" t="s">
        <v>903</v>
      </c>
      <c r="E50">
        <v>628</v>
      </c>
      <c r="F50" s="225" t="s">
        <v>903</v>
      </c>
      <c r="G50" s="132" t="s">
        <v>902</v>
      </c>
      <c r="H50" s="224" t="s">
        <v>901</v>
      </c>
      <c r="I50" s="223" t="s">
        <v>900</v>
      </c>
      <c r="J50" s="212" t="s">
        <v>36</v>
      </c>
      <c r="K50" s="206" t="s">
        <v>3655</v>
      </c>
      <c r="L50" s="206">
        <v>17</v>
      </c>
      <c r="M50" s="206" t="s">
        <v>3656</v>
      </c>
      <c r="N50" s="206">
        <v>202</v>
      </c>
      <c r="O50" s="206" t="s">
        <v>3652</v>
      </c>
      <c r="P50" s="220">
        <v>0</v>
      </c>
      <c r="Q50" s="220">
        <v>0</v>
      </c>
      <c r="R50" s="220">
        <v>0</v>
      </c>
      <c r="S50" s="220">
        <v>0</v>
      </c>
      <c r="T50" s="220">
        <v>0</v>
      </c>
      <c r="U50" s="220">
        <v>0</v>
      </c>
      <c r="V50" s="220">
        <v>0</v>
      </c>
      <c r="W50" s="220">
        <v>0</v>
      </c>
      <c r="X50" s="220">
        <v>0</v>
      </c>
      <c r="Y50" s="220">
        <v>0</v>
      </c>
      <c r="Z50" s="220">
        <v>0</v>
      </c>
      <c r="AA50" s="220">
        <v>0</v>
      </c>
      <c r="AB50" s="220">
        <v>0</v>
      </c>
      <c r="AC50" s="220">
        <v>0</v>
      </c>
      <c r="AD50" s="220">
        <v>0</v>
      </c>
      <c r="AE50" s="220">
        <v>0</v>
      </c>
      <c r="AF50" s="220">
        <v>0</v>
      </c>
      <c r="AG50" s="220">
        <v>0</v>
      </c>
      <c r="AH50" s="220">
        <v>0</v>
      </c>
      <c r="AI50" s="220">
        <v>0</v>
      </c>
      <c r="AJ50" s="220">
        <v>0</v>
      </c>
      <c r="AK50" s="220">
        <v>0</v>
      </c>
      <c r="AL50" s="220">
        <v>0</v>
      </c>
      <c r="AP50" s="206"/>
    </row>
    <row r="51" spans="1:42" x14ac:dyDescent="0.25">
      <c r="A51" s="219" t="s">
        <v>1098</v>
      </c>
      <c r="B51" s="206" t="s">
        <v>34</v>
      </c>
      <c r="C51" s="206" t="s">
        <v>33</v>
      </c>
      <c r="D51" s="222" t="s">
        <v>899</v>
      </c>
      <c r="E51">
        <v>228</v>
      </c>
      <c r="F51" s="225" t="s">
        <v>899</v>
      </c>
      <c r="G51" s="132" t="s">
        <v>898</v>
      </c>
      <c r="H51" s="224" t="s">
        <v>897</v>
      </c>
      <c r="I51" s="223" t="s">
        <v>896</v>
      </c>
      <c r="J51" s="212" t="s">
        <v>36</v>
      </c>
      <c r="K51" s="206" t="s">
        <v>3660</v>
      </c>
      <c r="L51" s="206">
        <v>5</v>
      </c>
      <c r="M51" s="206" t="s">
        <v>3658</v>
      </c>
      <c r="N51" s="206">
        <v>419</v>
      </c>
      <c r="O51" s="206" t="s">
        <v>3659</v>
      </c>
      <c r="P51" s="220">
        <v>0</v>
      </c>
      <c r="Q51" s="220">
        <v>0</v>
      </c>
      <c r="R51" s="220">
        <v>0</v>
      </c>
      <c r="S51" s="220">
        <v>0</v>
      </c>
      <c r="T51" s="220">
        <v>0</v>
      </c>
      <c r="U51" s="220">
        <v>0</v>
      </c>
      <c r="V51" s="220">
        <v>0</v>
      </c>
      <c r="W51" s="220">
        <v>0</v>
      </c>
      <c r="X51" s="220">
        <v>0</v>
      </c>
      <c r="Y51" s="220">
        <v>0</v>
      </c>
      <c r="Z51" s="220">
        <v>0</v>
      </c>
      <c r="AA51" s="220">
        <v>0</v>
      </c>
      <c r="AB51" s="220">
        <v>0</v>
      </c>
      <c r="AC51" s="220">
        <v>0</v>
      </c>
      <c r="AD51" s="220">
        <v>0</v>
      </c>
      <c r="AE51" s="220">
        <v>0</v>
      </c>
      <c r="AF51" s="220">
        <v>0</v>
      </c>
      <c r="AG51" s="220">
        <v>0</v>
      </c>
      <c r="AH51" s="220">
        <v>0</v>
      </c>
      <c r="AI51" s="220">
        <v>0</v>
      </c>
      <c r="AJ51" s="220">
        <v>4.6930000000000001E-3</v>
      </c>
      <c r="AK51" s="220">
        <v>0</v>
      </c>
      <c r="AL51" s="220">
        <v>0</v>
      </c>
      <c r="AP51" s="206"/>
    </row>
    <row r="52" spans="1:42" ht="38.25" x14ac:dyDescent="0.25">
      <c r="A52" s="219" t="s">
        <v>1098</v>
      </c>
      <c r="B52" s="206" t="s">
        <v>34</v>
      </c>
      <c r="C52" s="206" t="s">
        <v>33</v>
      </c>
      <c r="D52" s="222" t="s">
        <v>895</v>
      </c>
      <c r="E52">
        <v>532</v>
      </c>
      <c r="F52" s="225" t="s">
        <v>894</v>
      </c>
      <c r="G52" s="132" t="s">
        <v>893</v>
      </c>
      <c r="H52" s="224" t="s">
        <v>892</v>
      </c>
      <c r="I52" s="223" t="s">
        <v>891</v>
      </c>
      <c r="J52" s="212" t="s">
        <v>36</v>
      </c>
      <c r="K52" s="206" t="s">
        <v>36</v>
      </c>
      <c r="L52" s="206" t="s">
        <v>36</v>
      </c>
      <c r="M52" s="206" t="s">
        <v>3670</v>
      </c>
      <c r="N52" s="206">
        <v>30</v>
      </c>
      <c r="O52" s="206" t="s">
        <v>3647</v>
      </c>
      <c r="P52" s="220">
        <v>0</v>
      </c>
      <c r="Q52" s="220">
        <v>0</v>
      </c>
      <c r="R52" s="220">
        <v>0</v>
      </c>
      <c r="S52" s="220">
        <v>0</v>
      </c>
      <c r="T52" s="220">
        <v>0</v>
      </c>
      <c r="U52" s="220">
        <v>0</v>
      </c>
      <c r="V52" s="220">
        <v>0</v>
      </c>
      <c r="W52" s="220">
        <v>0</v>
      </c>
      <c r="X52" s="220">
        <v>0</v>
      </c>
      <c r="Y52" s="220">
        <v>0</v>
      </c>
      <c r="Z52" s="220">
        <v>-97.4</v>
      </c>
      <c r="AA52" s="220">
        <v>-103</v>
      </c>
      <c r="AB52" s="220">
        <v>-111</v>
      </c>
      <c r="AC52" s="220">
        <v>-73.5</v>
      </c>
      <c r="AD52" s="220">
        <v>26.52</v>
      </c>
      <c r="AE52" s="220">
        <v>26.15</v>
      </c>
      <c r="AF52" s="220">
        <v>6.44</v>
      </c>
      <c r="AG52" s="220">
        <v>6.5682421459999993</v>
      </c>
      <c r="AH52" s="220">
        <v>58.56</v>
      </c>
      <c r="AI52" s="220">
        <v>81.430000000000007</v>
      </c>
      <c r="AJ52" s="220">
        <v>93.329415089999998</v>
      </c>
      <c r="AK52" s="220">
        <v>92.375997400000003</v>
      </c>
      <c r="AL52" s="220">
        <v>134.849176</v>
      </c>
      <c r="AP52" s="206"/>
    </row>
    <row r="53" spans="1:42" ht="38.25" x14ac:dyDescent="0.25">
      <c r="A53" s="219" t="s">
        <v>1098</v>
      </c>
      <c r="B53" s="206" t="s">
        <v>34</v>
      </c>
      <c r="C53" s="206" t="s">
        <v>33</v>
      </c>
      <c r="D53" s="222" t="s">
        <v>890</v>
      </c>
      <c r="E53">
        <v>546</v>
      </c>
      <c r="F53" s="225" t="s">
        <v>889</v>
      </c>
      <c r="G53" s="132" t="s">
        <v>888</v>
      </c>
      <c r="H53" s="224" t="s">
        <v>887</v>
      </c>
      <c r="I53" s="223" t="s">
        <v>886</v>
      </c>
      <c r="J53" s="212" t="s">
        <v>36</v>
      </c>
      <c r="K53" s="206" t="s">
        <v>36</v>
      </c>
      <c r="L53" s="206" t="s">
        <v>36</v>
      </c>
      <c r="M53" s="206" t="s">
        <v>3670</v>
      </c>
      <c r="N53" s="206">
        <v>30</v>
      </c>
      <c r="O53" s="206" t="s">
        <v>3647</v>
      </c>
      <c r="P53" s="220">
        <v>0</v>
      </c>
      <c r="Q53" s="220">
        <v>0</v>
      </c>
      <c r="R53" s="220">
        <v>0</v>
      </c>
      <c r="S53" s="220">
        <v>0</v>
      </c>
      <c r="T53" s="220">
        <v>0</v>
      </c>
      <c r="U53" s="220">
        <v>0</v>
      </c>
      <c r="V53" s="220">
        <v>0</v>
      </c>
      <c r="W53" s="220">
        <v>0</v>
      </c>
      <c r="X53" s="220">
        <v>0</v>
      </c>
      <c r="Y53" s="220">
        <v>0</v>
      </c>
      <c r="Z53" s="220">
        <v>0</v>
      </c>
      <c r="AA53" s="220">
        <v>0</v>
      </c>
      <c r="AB53" s="220">
        <v>0</v>
      </c>
      <c r="AC53" s="220">
        <v>0</v>
      </c>
      <c r="AD53" s="220">
        <v>0</v>
      </c>
      <c r="AE53" s="220">
        <v>0</v>
      </c>
      <c r="AF53" s="220">
        <v>0</v>
      </c>
      <c r="AG53" s="220">
        <v>0</v>
      </c>
      <c r="AH53" s="220">
        <v>0</v>
      </c>
      <c r="AI53" s="220">
        <v>0</v>
      </c>
      <c r="AJ53" s="220">
        <v>0</v>
      </c>
      <c r="AK53" s="220">
        <v>0</v>
      </c>
      <c r="AL53" s="220">
        <v>0</v>
      </c>
      <c r="AP53" s="206"/>
    </row>
    <row r="54" spans="1:42" x14ac:dyDescent="0.25">
      <c r="A54" s="219" t="s">
        <v>1098</v>
      </c>
      <c r="B54" s="206" t="s">
        <v>34</v>
      </c>
      <c r="C54" s="206" t="s">
        <v>33</v>
      </c>
      <c r="D54" s="222" t="s">
        <v>885</v>
      </c>
      <c r="E54">
        <v>924</v>
      </c>
      <c r="F54" s="225" t="s">
        <v>884</v>
      </c>
      <c r="G54" s="132" t="s">
        <v>883</v>
      </c>
      <c r="H54" s="224" t="s">
        <v>882</v>
      </c>
      <c r="I54" s="223" t="s">
        <v>881</v>
      </c>
      <c r="J54" s="212" t="s">
        <v>36</v>
      </c>
      <c r="K54" s="206" t="s">
        <v>36</v>
      </c>
      <c r="L54" s="206" t="s">
        <v>36</v>
      </c>
      <c r="M54" s="206" t="s">
        <v>3670</v>
      </c>
      <c r="N54" s="206">
        <v>30</v>
      </c>
      <c r="O54" s="206" t="s">
        <v>3647</v>
      </c>
      <c r="P54" s="220">
        <v>0</v>
      </c>
      <c r="Q54" s="220">
        <v>0</v>
      </c>
      <c r="R54" s="220">
        <v>0</v>
      </c>
      <c r="S54" s="220">
        <v>0</v>
      </c>
      <c r="T54" s="220">
        <v>0</v>
      </c>
      <c r="U54" s="220">
        <v>0</v>
      </c>
      <c r="V54" s="220">
        <v>0</v>
      </c>
      <c r="W54" s="220">
        <v>0</v>
      </c>
      <c r="X54" s="220">
        <v>0</v>
      </c>
      <c r="Y54" s="220">
        <v>0</v>
      </c>
      <c r="Z54" s="220">
        <v>0</v>
      </c>
      <c r="AA54" s="220">
        <v>0</v>
      </c>
      <c r="AB54" s="220">
        <v>0</v>
      </c>
      <c r="AC54" s="220">
        <v>0</v>
      </c>
      <c r="AD54" s="220">
        <v>0.06</v>
      </c>
      <c r="AE54" s="220">
        <v>0.24</v>
      </c>
      <c r="AF54" s="220">
        <v>8.08</v>
      </c>
      <c r="AG54" s="220">
        <v>8.2409000839999997</v>
      </c>
      <c r="AH54" s="220">
        <v>9.86</v>
      </c>
      <c r="AI54" s="220">
        <v>14.89</v>
      </c>
      <c r="AJ54" s="220">
        <v>22.650319809999999</v>
      </c>
      <c r="AK54" s="220">
        <v>17.49666272</v>
      </c>
      <c r="AL54" s="220">
        <v>6.2402466909999994</v>
      </c>
      <c r="AP54" s="206"/>
    </row>
    <row r="55" spans="1:42" x14ac:dyDescent="0.25">
      <c r="A55" s="219" t="s">
        <v>1098</v>
      </c>
      <c r="B55" s="206" t="s">
        <v>34</v>
      </c>
      <c r="C55" s="206" t="s">
        <v>33</v>
      </c>
      <c r="D55" s="222" t="s">
        <v>880</v>
      </c>
      <c r="E55">
        <v>814</v>
      </c>
      <c r="F55" s="225" t="s">
        <v>880</v>
      </c>
      <c r="G55" s="132" t="s">
        <v>879</v>
      </c>
      <c r="H55" s="224" t="s">
        <v>878</v>
      </c>
      <c r="I55" s="223" t="s">
        <v>877</v>
      </c>
      <c r="J55" s="212" t="s">
        <v>36</v>
      </c>
      <c r="K55" s="206" t="s">
        <v>36</v>
      </c>
      <c r="L55" s="206" t="s">
        <v>36</v>
      </c>
      <c r="M55" s="206" t="s">
        <v>3661</v>
      </c>
      <c r="N55" s="206">
        <v>53</v>
      </c>
      <c r="O55" s="206" t="s">
        <v>3654</v>
      </c>
      <c r="P55" s="220">
        <v>0</v>
      </c>
      <c r="Q55" s="220">
        <v>0</v>
      </c>
      <c r="R55" s="220">
        <v>0</v>
      </c>
      <c r="S55" s="220">
        <v>0</v>
      </c>
      <c r="T55" s="220">
        <v>0</v>
      </c>
      <c r="U55" s="220">
        <v>0</v>
      </c>
      <c r="V55" s="220">
        <v>0</v>
      </c>
      <c r="W55" s="220">
        <v>0</v>
      </c>
      <c r="X55" s="220">
        <v>0</v>
      </c>
      <c r="Y55" s="220">
        <v>0</v>
      </c>
      <c r="Z55" s="220">
        <v>0</v>
      </c>
      <c r="AA55" s="220">
        <v>0</v>
      </c>
      <c r="AB55" s="220">
        <v>0</v>
      </c>
      <c r="AC55" s="220">
        <v>0</v>
      </c>
      <c r="AD55" s="220">
        <v>0</v>
      </c>
      <c r="AE55" s="220">
        <v>0</v>
      </c>
      <c r="AF55" s="220">
        <v>0</v>
      </c>
      <c r="AG55" s="220">
        <v>0</v>
      </c>
      <c r="AH55" s="220">
        <v>0</v>
      </c>
      <c r="AI55" s="220">
        <v>0</v>
      </c>
      <c r="AJ55" s="220">
        <v>0</v>
      </c>
      <c r="AK55" s="220">
        <v>0</v>
      </c>
      <c r="AL55" s="220">
        <v>0</v>
      </c>
      <c r="AP55" s="206"/>
    </row>
    <row r="56" spans="1:42" ht="25.5" x14ac:dyDescent="0.25">
      <c r="A56" s="219" t="s">
        <v>1098</v>
      </c>
      <c r="B56" s="206" t="s">
        <v>34</v>
      </c>
      <c r="C56" s="206" t="s">
        <v>33</v>
      </c>
      <c r="D56" s="222" t="s">
        <v>876</v>
      </c>
      <c r="E56">
        <v>865</v>
      </c>
      <c r="F56" s="225" t="s">
        <v>876</v>
      </c>
      <c r="G56" s="132" t="s">
        <v>875</v>
      </c>
      <c r="H56" s="224" t="s">
        <v>874</v>
      </c>
      <c r="I56" s="223" t="s">
        <v>873</v>
      </c>
      <c r="J56" s="212" t="s">
        <v>36</v>
      </c>
      <c r="K56" s="206" t="s">
        <v>36</v>
      </c>
      <c r="L56" s="206" t="s">
        <v>36</v>
      </c>
      <c r="M56" s="206" t="s">
        <v>3661</v>
      </c>
      <c r="N56" s="206">
        <v>53</v>
      </c>
      <c r="O56" s="206" t="s">
        <v>3654</v>
      </c>
      <c r="P56" s="220">
        <v>0</v>
      </c>
      <c r="Q56" s="220">
        <v>0</v>
      </c>
      <c r="R56" s="220">
        <v>0</v>
      </c>
      <c r="S56" s="220">
        <v>0</v>
      </c>
      <c r="T56" s="220">
        <v>0</v>
      </c>
      <c r="U56" s="220">
        <v>0</v>
      </c>
      <c r="V56" s="220">
        <v>0</v>
      </c>
      <c r="W56" s="220">
        <v>0</v>
      </c>
      <c r="X56" s="220">
        <v>0</v>
      </c>
      <c r="Y56" s="220">
        <v>0</v>
      </c>
      <c r="Z56" s="220">
        <v>0</v>
      </c>
      <c r="AA56" s="220">
        <v>0</v>
      </c>
      <c r="AB56" s="220">
        <v>0</v>
      </c>
      <c r="AC56" s="220">
        <v>0</v>
      </c>
      <c r="AD56" s="220">
        <v>0</v>
      </c>
      <c r="AE56" s="220">
        <v>0</v>
      </c>
      <c r="AF56" s="220">
        <v>0</v>
      </c>
      <c r="AG56" s="220">
        <v>0</v>
      </c>
      <c r="AH56" s="220">
        <v>0</v>
      </c>
      <c r="AI56" s="220">
        <v>0</v>
      </c>
      <c r="AJ56" s="220">
        <v>0</v>
      </c>
      <c r="AK56" s="220">
        <v>0</v>
      </c>
      <c r="AL56" s="220">
        <v>0</v>
      </c>
      <c r="AP56" s="206"/>
    </row>
    <row r="57" spans="1:42" x14ac:dyDescent="0.25">
      <c r="A57" s="219" t="s">
        <v>1098</v>
      </c>
      <c r="B57" s="206" t="s">
        <v>34</v>
      </c>
      <c r="C57" s="206" t="s">
        <v>33</v>
      </c>
      <c r="D57" s="222" t="s">
        <v>872</v>
      </c>
      <c r="E57">
        <v>233</v>
      </c>
      <c r="F57" s="225" t="s">
        <v>872</v>
      </c>
      <c r="G57" s="132" t="s">
        <v>871</v>
      </c>
      <c r="H57" s="224" t="s">
        <v>870</v>
      </c>
      <c r="I57" s="223" t="s">
        <v>869</v>
      </c>
      <c r="J57" s="212" t="s">
        <v>36</v>
      </c>
      <c r="K57" s="206" t="s">
        <v>3660</v>
      </c>
      <c r="L57" s="206">
        <v>5</v>
      </c>
      <c r="M57" s="206" t="s">
        <v>3658</v>
      </c>
      <c r="N57" s="206">
        <v>419</v>
      </c>
      <c r="O57" s="206" t="s">
        <v>3659</v>
      </c>
      <c r="P57" s="220">
        <v>0</v>
      </c>
      <c r="Q57" s="220">
        <v>0</v>
      </c>
      <c r="R57" s="220">
        <v>0</v>
      </c>
      <c r="S57" s="220">
        <v>0</v>
      </c>
      <c r="T57" s="220">
        <v>0</v>
      </c>
      <c r="U57" s="220">
        <v>0</v>
      </c>
      <c r="V57" s="220">
        <v>0</v>
      </c>
      <c r="W57" s="220">
        <v>0</v>
      </c>
      <c r="X57" s="220">
        <v>0</v>
      </c>
      <c r="Y57" s="220">
        <v>0</v>
      </c>
      <c r="Z57" s="220">
        <v>0</v>
      </c>
      <c r="AA57" s="220">
        <v>0</v>
      </c>
      <c r="AB57" s="220">
        <v>0</v>
      </c>
      <c r="AC57" s="220">
        <v>0</v>
      </c>
      <c r="AD57" s="220">
        <v>0</v>
      </c>
      <c r="AE57" s="220">
        <v>0</v>
      </c>
      <c r="AF57" s="220">
        <v>0</v>
      </c>
      <c r="AG57" s="220">
        <v>0</v>
      </c>
      <c r="AH57" s="220">
        <v>0</v>
      </c>
      <c r="AI57" s="220">
        <v>0</v>
      </c>
      <c r="AJ57" s="220">
        <v>0</v>
      </c>
      <c r="AK57" s="220">
        <v>2.6590672829999999E-2</v>
      </c>
      <c r="AL57" s="220">
        <v>0.13837253190000001</v>
      </c>
      <c r="AP57" s="206"/>
    </row>
    <row r="58" spans="1:42" x14ac:dyDescent="0.25">
      <c r="A58" s="219" t="s">
        <v>1098</v>
      </c>
      <c r="B58" s="206" t="s">
        <v>34</v>
      </c>
      <c r="C58" s="206" t="s">
        <v>33</v>
      </c>
      <c r="D58" s="222" t="s">
        <v>868</v>
      </c>
      <c r="E58">
        <v>632</v>
      </c>
      <c r="F58" s="225" t="s">
        <v>867</v>
      </c>
      <c r="G58" s="132" t="s">
        <v>866</v>
      </c>
      <c r="H58" s="224" t="s">
        <v>865</v>
      </c>
      <c r="I58" s="223" t="s">
        <v>864</v>
      </c>
      <c r="J58" s="212" t="s">
        <v>36</v>
      </c>
      <c r="K58" s="206" t="s">
        <v>3668</v>
      </c>
      <c r="L58" s="206">
        <v>14</v>
      </c>
      <c r="M58" s="206" t="s">
        <v>3656</v>
      </c>
      <c r="N58" s="206">
        <v>202</v>
      </c>
      <c r="O58" s="206" t="s">
        <v>3652</v>
      </c>
      <c r="P58" s="220">
        <v>0</v>
      </c>
      <c r="Q58" s="220">
        <v>0</v>
      </c>
      <c r="R58" s="220">
        <v>0</v>
      </c>
      <c r="S58" s="220">
        <v>0</v>
      </c>
      <c r="T58" s="220">
        <v>0</v>
      </c>
      <c r="U58" s="220">
        <v>0</v>
      </c>
      <c r="V58" s="220">
        <v>0</v>
      </c>
      <c r="W58" s="220">
        <v>0</v>
      </c>
      <c r="X58" s="220">
        <v>0</v>
      </c>
      <c r="Y58" s="220">
        <v>0</v>
      </c>
      <c r="Z58" s="220">
        <v>0</v>
      </c>
      <c r="AA58" s="220">
        <v>0</v>
      </c>
      <c r="AB58" s="220">
        <v>0</v>
      </c>
      <c r="AC58" s="220">
        <v>0</v>
      </c>
      <c r="AD58" s="220">
        <v>-5.98</v>
      </c>
      <c r="AE58" s="220">
        <v>-0.27</v>
      </c>
      <c r="AF58" s="220">
        <v>-1.68</v>
      </c>
      <c r="AG58" s="220">
        <v>-1.7134544730000001</v>
      </c>
      <c r="AH58" s="220">
        <v>0.56000000000000005</v>
      </c>
      <c r="AI58" s="220">
        <v>0.56000000000000005</v>
      </c>
      <c r="AJ58" s="220">
        <v>0.55995478720000003</v>
      </c>
      <c r="AK58" s="220">
        <v>0</v>
      </c>
      <c r="AL58" s="220">
        <v>0</v>
      </c>
      <c r="AP58" s="206"/>
    </row>
    <row r="59" spans="1:42" ht="25.5" x14ac:dyDescent="0.25">
      <c r="A59" s="219" t="s">
        <v>1098</v>
      </c>
      <c r="B59" s="206" t="s">
        <v>34</v>
      </c>
      <c r="C59" s="206" t="s">
        <v>33</v>
      </c>
      <c r="D59" s="222" t="s">
        <v>863</v>
      </c>
      <c r="E59">
        <v>636</v>
      </c>
      <c r="F59" s="225" t="s">
        <v>862</v>
      </c>
      <c r="G59" s="132" t="s">
        <v>861</v>
      </c>
      <c r="H59" s="224" t="s">
        <v>860</v>
      </c>
      <c r="I59" s="223" t="s">
        <v>859</v>
      </c>
      <c r="J59" s="212" t="s">
        <v>36</v>
      </c>
      <c r="K59" s="206" t="s">
        <v>3655</v>
      </c>
      <c r="L59" s="206">
        <v>17</v>
      </c>
      <c r="M59" s="206" t="s">
        <v>3656</v>
      </c>
      <c r="N59" s="206">
        <v>202</v>
      </c>
      <c r="O59" s="206" t="s">
        <v>3652</v>
      </c>
      <c r="P59" s="220">
        <v>0</v>
      </c>
      <c r="Q59" s="220">
        <v>0</v>
      </c>
      <c r="R59" s="220">
        <v>0</v>
      </c>
      <c r="S59" s="220">
        <v>0</v>
      </c>
      <c r="T59" s="220">
        <v>0</v>
      </c>
      <c r="U59" s="220">
        <v>0</v>
      </c>
      <c r="V59" s="220">
        <v>0</v>
      </c>
      <c r="W59" s="220">
        <v>0</v>
      </c>
      <c r="X59" s="220">
        <v>0</v>
      </c>
      <c r="Y59" s="220">
        <v>0</v>
      </c>
      <c r="Z59" s="220">
        <v>0</v>
      </c>
      <c r="AA59" s="220">
        <v>0</v>
      </c>
      <c r="AB59" s="220">
        <v>0</v>
      </c>
      <c r="AC59" s="220">
        <v>0</v>
      </c>
      <c r="AD59" s="220">
        <v>0</v>
      </c>
      <c r="AE59" s="220">
        <v>0</v>
      </c>
      <c r="AF59" s="220">
        <v>0</v>
      </c>
      <c r="AG59" s="220">
        <v>0</v>
      </c>
      <c r="AH59" s="220">
        <v>0</v>
      </c>
      <c r="AI59" s="220">
        <v>0</v>
      </c>
      <c r="AJ59" s="220">
        <v>0</v>
      </c>
      <c r="AK59" s="220">
        <v>2.6590672829999999E-2</v>
      </c>
      <c r="AL59" s="220">
        <v>0</v>
      </c>
      <c r="AP59" s="206"/>
    </row>
    <row r="60" spans="1:42" x14ac:dyDescent="0.25">
      <c r="A60" s="219" t="s">
        <v>1098</v>
      </c>
      <c r="B60" s="206" t="s">
        <v>34</v>
      </c>
      <c r="C60" s="206" t="s">
        <v>33</v>
      </c>
      <c r="D60" s="222" t="s">
        <v>858</v>
      </c>
      <c r="E60">
        <v>634</v>
      </c>
      <c r="F60" s="225" t="s">
        <v>857</v>
      </c>
      <c r="G60" s="132" t="s">
        <v>856</v>
      </c>
      <c r="H60" s="224" t="s">
        <v>855</v>
      </c>
      <c r="I60" s="223" t="s">
        <v>854</v>
      </c>
      <c r="J60" s="212" t="s">
        <v>36</v>
      </c>
      <c r="K60" s="206" t="s">
        <v>3655</v>
      </c>
      <c r="L60" s="206">
        <v>17</v>
      </c>
      <c r="M60" s="206" t="s">
        <v>3656</v>
      </c>
      <c r="N60" s="206">
        <v>202</v>
      </c>
      <c r="O60" s="206" t="s">
        <v>3652</v>
      </c>
      <c r="P60" s="220">
        <v>0</v>
      </c>
      <c r="Q60" s="220">
        <v>0</v>
      </c>
      <c r="R60" s="220">
        <v>0</v>
      </c>
      <c r="S60" s="220">
        <v>0</v>
      </c>
      <c r="T60" s="220">
        <v>0</v>
      </c>
      <c r="U60" s="220">
        <v>0</v>
      </c>
      <c r="V60" s="220">
        <v>0</v>
      </c>
      <c r="W60" s="220">
        <v>0</v>
      </c>
      <c r="X60" s="220">
        <v>0</v>
      </c>
      <c r="Y60" s="220">
        <v>0</v>
      </c>
      <c r="Z60" s="220">
        <v>0</v>
      </c>
      <c r="AA60" s="220">
        <v>0</v>
      </c>
      <c r="AB60" s="220">
        <v>0</v>
      </c>
      <c r="AC60" s="220">
        <v>0</v>
      </c>
      <c r="AD60" s="220">
        <v>0</v>
      </c>
      <c r="AE60" s="220">
        <v>0</v>
      </c>
      <c r="AF60" s="220">
        <v>0</v>
      </c>
      <c r="AG60" s="220">
        <v>0</v>
      </c>
      <c r="AH60" s="220">
        <v>0</v>
      </c>
      <c r="AI60" s="220">
        <v>0</v>
      </c>
      <c r="AJ60" s="220">
        <v>0</v>
      </c>
      <c r="AK60" s="220">
        <v>0</v>
      </c>
      <c r="AL60" s="220">
        <v>0</v>
      </c>
      <c r="AP60" s="206"/>
    </row>
    <row r="61" spans="1:42" x14ac:dyDescent="0.25">
      <c r="A61" s="219" t="s">
        <v>1098</v>
      </c>
      <c r="B61" s="206" t="s">
        <v>34</v>
      </c>
      <c r="C61" s="206" t="s">
        <v>33</v>
      </c>
      <c r="D61" s="222" t="s">
        <v>853</v>
      </c>
      <c r="E61">
        <v>815</v>
      </c>
      <c r="F61" s="225" t="s">
        <v>853</v>
      </c>
      <c r="G61" s="132" t="s">
        <v>852</v>
      </c>
      <c r="H61" s="224" t="s">
        <v>851</v>
      </c>
      <c r="I61" s="223" t="s">
        <v>850</v>
      </c>
      <c r="J61" s="212" t="s">
        <v>36</v>
      </c>
      <c r="K61" s="206" t="s">
        <v>36</v>
      </c>
      <c r="L61" s="206" t="s">
        <v>36</v>
      </c>
      <c r="M61" s="206" t="s">
        <v>3653</v>
      </c>
      <c r="N61" s="206">
        <v>61</v>
      </c>
      <c r="O61" s="206" t="s">
        <v>3654</v>
      </c>
      <c r="P61" s="220">
        <v>0</v>
      </c>
      <c r="Q61" s="220">
        <v>0</v>
      </c>
      <c r="R61" s="220">
        <v>0</v>
      </c>
      <c r="S61" s="220">
        <v>0</v>
      </c>
      <c r="T61" s="220">
        <v>0</v>
      </c>
      <c r="U61" s="220">
        <v>0</v>
      </c>
      <c r="V61" s="220">
        <v>0</v>
      </c>
      <c r="W61" s="220">
        <v>0</v>
      </c>
      <c r="X61" s="220">
        <v>0</v>
      </c>
      <c r="Y61" s="220">
        <v>0</v>
      </c>
      <c r="Z61" s="220">
        <v>0</v>
      </c>
      <c r="AA61" s="220">
        <v>0</v>
      </c>
      <c r="AB61" s="220">
        <v>0</v>
      </c>
      <c r="AC61" s="220">
        <v>0</v>
      </c>
      <c r="AD61" s="220">
        <v>0</v>
      </c>
      <c r="AE61" s="220">
        <v>0</v>
      </c>
      <c r="AF61" s="220">
        <v>0</v>
      </c>
      <c r="AG61" s="220">
        <v>0</v>
      </c>
      <c r="AH61" s="220">
        <v>0</v>
      </c>
      <c r="AI61" s="220">
        <v>0</v>
      </c>
      <c r="AJ61" s="220">
        <v>0</v>
      </c>
      <c r="AK61" s="220">
        <v>0</v>
      </c>
      <c r="AL61" s="220">
        <v>0</v>
      </c>
      <c r="AP61" s="206"/>
    </row>
    <row r="62" spans="1:42" x14ac:dyDescent="0.25">
      <c r="A62" s="219" t="s">
        <v>1098</v>
      </c>
      <c r="B62" s="206" t="s">
        <v>34</v>
      </c>
      <c r="C62" s="206" t="s">
        <v>33</v>
      </c>
      <c r="D62" s="222" t="s">
        <v>849</v>
      </c>
      <c r="E62">
        <v>238</v>
      </c>
      <c r="F62" s="225" t="s">
        <v>849</v>
      </c>
      <c r="G62" s="132" t="s">
        <v>848</v>
      </c>
      <c r="H62" s="224" t="s">
        <v>847</v>
      </c>
      <c r="I62" s="223" t="s">
        <v>846</v>
      </c>
      <c r="J62" s="212" t="s">
        <v>36</v>
      </c>
      <c r="K62" s="206" t="s">
        <v>3664</v>
      </c>
      <c r="L62" s="206">
        <v>13</v>
      </c>
      <c r="M62" s="206" t="s">
        <v>3658</v>
      </c>
      <c r="N62" s="206">
        <v>419</v>
      </c>
      <c r="O62" s="206" t="s">
        <v>3659</v>
      </c>
      <c r="P62" s="220">
        <v>0</v>
      </c>
      <c r="Q62" s="220">
        <v>0</v>
      </c>
      <c r="R62" s="220">
        <v>0</v>
      </c>
      <c r="S62" s="220">
        <v>0</v>
      </c>
      <c r="T62" s="220">
        <v>0</v>
      </c>
      <c r="U62" s="220">
        <v>0</v>
      </c>
      <c r="V62" s="220">
        <v>0</v>
      </c>
      <c r="W62" s="220">
        <v>0</v>
      </c>
      <c r="X62" s="220">
        <v>0</v>
      </c>
      <c r="Y62" s="220">
        <v>0</v>
      </c>
      <c r="Z62" s="220">
        <v>0</v>
      </c>
      <c r="AA62" s="220">
        <v>0</v>
      </c>
      <c r="AB62" s="220">
        <v>0</v>
      </c>
      <c r="AC62" s="220">
        <v>0</v>
      </c>
      <c r="AD62" s="220">
        <v>0</v>
      </c>
      <c r="AE62" s="220">
        <v>0</v>
      </c>
      <c r="AF62" s="220">
        <v>0</v>
      </c>
      <c r="AG62" s="220">
        <v>0</v>
      </c>
      <c r="AH62" s="220">
        <v>0</v>
      </c>
      <c r="AI62" s="220">
        <v>0</v>
      </c>
      <c r="AJ62" s="220">
        <v>0</v>
      </c>
      <c r="AK62" s="220">
        <v>0</v>
      </c>
      <c r="AL62" s="220">
        <v>0</v>
      </c>
      <c r="AP62" s="206"/>
    </row>
    <row r="63" spans="1:42" x14ac:dyDescent="0.25">
      <c r="A63" s="219" t="s">
        <v>1098</v>
      </c>
      <c r="B63" s="206" t="s">
        <v>34</v>
      </c>
      <c r="C63" s="206" t="s">
        <v>33</v>
      </c>
      <c r="D63" s="222" t="s">
        <v>845</v>
      </c>
      <c r="E63">
        <v>662</v>
      </c>
      <c r="F63" s="225" t="s">
        <v>844</v>
      </c>
      <c r="G63" s="132" t="s">
        <v>843</v>
      </c>
      <c r="H63" s="224" t="s">
        <v>842</v>
      </c>
      <c r="I63" s="223" t="s">
        <v>841</v>
      </c>
      <c r="J63" s="212" t="s">
        <v>36</v>
      </c>
      <c r="K63" s="206" t="s">
        <v>3665</v>
      </c>
      <c r="L63" s="206">
        <v>11</v>
      </c>
      <c r="M63" s="206" t="s">
        <v>3656</v>
      </c>
      <c r="N63" s="206">
        <v>202</v>
      </c>
      <c r="O63" s="206" t="s">
        <v>3652</v>
      </c>
      <c r="P63" s="220">
        <v>0</v>
      </c>
      <c r="Q63" s="220">
        <v>0</v>
      </c>
      <c r="R63" s="220">
        <v>0</v>
      </c>
      <c r="S63" s="220">
        <v>0</v>
      </c>
      <c r="T63" s="220">
        <v>0</v>
      </c>
      <c r="U63" s="220">
        <v>0</v>
      </c>
      <c r="V63" s="220">
        <v>0</v>
      </c>
      <c r="W63" s="220">
        <v>0</v>
      </c>
      <c r="X63" s="220">
        <v>0</v>
      </c>
      <c r="Y63" s="220">
        <v>0</v>
      </c>
      <c r="Z63" s="220">
        <v>0</v>
      </c>
      <c r="AA63" s="220">
        <v>0</v>
      </c>
      <c r="AB63" s="220">
        <v>0</v>
      </c>
      <c r="AC63" s="220">
        <v>0</v>
      </c>
      <c r="AD63" s="220">
        <v>0</v>
      </c>
      <c r="AE63" s="220">
        <v>0</v>
      </c>
      <c r="AF63" s="220">
        <v>0</v>
      </c>
      <c r="AG63" s="220">
        <v>0</v>
      </c>
      <c r="AH63" s="220">
        <v>0</v>
      </c>
      <c r="AI63" s="220">
        <v>0</v>
      </c>
      <c r="AJ63" s="220">
        <v>0</v>
      </c>
      <c r="AK63" s="220">
        <v>0</v>
      </c>
      <c r="AL63" s="220">
        <v>0</v>
      </c>
      <c r="AP63" s="206"/>
    </row>
    <row r="64" spans="1:42" x14ac:dyDescent="0.25">
      <c r="A64" s="219" t="s">
        <v>1098</v>
      </c>
      <c r="B64" s="206" t="s">
        <v>34</v>
      </c>
      <c r="C64" s="206" t="s">
        <v>33</v>
      </c>
      <c r="D64" s="222" t="s">
        <v>840</v>
      </c>
      <c r="E64">
        <v>960</v>
      </c>
      <c r="F64" s="225" t="s">
        <v>839</v>
      </c>
      <c r="G64" s="132" t="s">
        <v>838</v>
      </c>
      <c r="H64" s="224" t="s">
        <v>837</v>
      </c>
      <c r="I64" s="223" t="s">
        <v>836</v>
      </c>
      <c r="J64" s="212" t="s">
        <v>31</v>
      </c>
      <c r="K64" s="206" t="s">
        <v>36</v>
      </c>
      <c r="L64" s="206" t="s">
        <v>36</v>
      </c>
      <c r="M64" s="206" t="s">
        <v>3649</v>
      </c>
      <c r="N64" s="206">
        <v>39</v>
      </c>
      <c r="O64" s="206" t="s">
        <v>3650</v>
      </c>
      <c r="P64" s="220">
        <v>0</v>
      </c>
      <c r="Q64" s="220">
        <v>0</v>
      </c>
      <c r="R64" s="220">
        <v>0</v>
      </c>
      <c r="S64" s="220">
        <v>0</v>
      </c>
      <c r="T64" s="220">
        <v>0</v>
      </c>
      <c r="U64" s="220">
        <v>0</v>
      </c>
      <c r="V64" s="220">
        <v>0</v>
      </c>
      <c r="W64" s="220">
        <v>0</v>
      </c>
      <c r="X64" s="220">
        <v>0</v>
      </c>
      <c r="Y64" s="220">
        <v>0</v>
      </c>
      <c r="Z64" s="220">
        <v>0</v>
      </c>
      <c r="AA64" s="220">
        <v>2.325314374</v>
      </c>
      <c r="AB64" s="220">
        <v>1.008934132</v>
      </c>
      <c r="AC64" s="220">
        <v>4.5167601270000004</v>
      </c>
      <c r="AD64" s="220">
        <v>0</v>
      </c>
      <c r="AE64" s="220">
        <v>0</v>
      </c>
      <c r="AF64" s="220">
        <v>0</v>
      </c>
      <c r="AG64" s="220">
        <v>0</v>
      </c>
      <c r="AH64" s="220">
        <v>0</v>
      </c>
      <c r="AI64" s="220">
        <v>0</v>
      </c>
      <c r="AJ64" s="220">
        <v>0</v>
      </c>
      <c r="AK64" s="220">
        <v>0</v>
      </c>
      <c r="AL64" s="220">
        <v>1.5598404259999999E-2</v>
      </c>
      <c r="AP64" s="206"/>
    </row>
    <row r="65" spans="1:42" x14ac:dyDescent="0.25">
      <c r="A65" s="219" t="s">
        <v>1098</v>
      </c>
      <c r="B65" s="206" t="s">
        <v>34</v>
      </c>
      <c r="C65" s="206" t="s">
        <v>33</v>
      </c>
      <c r="D65" s="222" t="s">
        <v>835</v>
      </c>
      <c r="E65">
        <v>928</v>
      </c>
      <c r="F65" s="225" t="s">
        <v>835</v>
      </c>
      <c r="G65" s="132" t="s">
        <v>834</v>
      </c>
      <c r="H65" s="224" t="s">
        <v>833</v>
      </c>
      <c r="I65" s="223" t="s">
        <v>832</v>
      </c>
      <c r="J65" s="212" t="s">
        <v>36</v>
      </c>
      <c r="K65" s="206" t="s">
        <v>3657</v>
      </c>
      <c r="L65" s="206">
        <v>29</v>
      </c>
      <c r="M65" s="206" t="s">
        <v>3658</v>
      </c>
      <c r="N65" s="206">
        <v>419</v>
      </c>
      <c r="O65" s="206" t="s">
        <v>3659</v>
      </c>
      <c r="P65" s="220">
        <v>0</v>
      </c>
      <c r="Q65" s="220">
        <v>0</v>
      </c>
      <c r="R65" s="220">
        <v>0</v>
      </c>
      <c r="S65" s="220">
        <v>0</v>
      </c>
      <c r="T65" s="220">
        <v>0</v>
      </c>
      <c r="U65" s="220">
        <v>0</v>
      </c>
      <c r="V65" s="220">
        <v>0</v>
      </c>
      <c r="W65" s="220">
        <v>0</v>
      </c>
      <c r="X65" s="220">
        <v>0</v>
      </c>
      <c r="Y65" s="220">
        <v>0</v>
      </c>
      <c r="Z65" s="220">
        <v>0</v>
      </c>
      <c r="AA65" s="220">
        <v>0</v>
      </c>
      <c r="AB65" s="220">
        <v>0</v>
      </c>
      <c r="AC65" s="220">
        <v>0</v>
      </c>
      <c r="AD65" s="220">
        <v>0</v>
      </c>
      <c r="AE65" s="220">
        <v>0</v>
      </c>
      <c r="AF65" s="220">
        <v>0</v>
      </c>
      <c r="AG65" s="220">
        <v>0</v>
      </c>
      <c r="AH65" s="220">
        <v>0</v>
      </c>
      <c r="AI65" s="220">
        <v>0</v>
      </c>
      <c r="AJ65" s="220">
        <v>0</v>
      </c>
      <c r="AK65" s="220">
        <v>0</v>
      </c>
      <c r="AL65" s="220">
        <v>0</v>
      </c>
      <c r="AP65" s="206"/>
    </row>
    <row r="66" spans="1:42" x14ac:dyDescent="0.25">
      <c r="A66" s="219" t="s">
        <v>1098</v>
      </c>
      <c r="B66" s="206" t="s">
        <v>34</v>
      </c>
      <c r="C66" s="206" t="s">
        <v>33</v>
      </c>
      <c r="D66" s="222" t="s">
        <v>831</v>
      </c>
      <c r="E66">
        <v>354</v>
      </c>
      <c r="F66" s="225" t="s">
        <v>830</v>
      </c>
      <c r="G66" s="132" t="s">
        <v>829</v>
      </c>
      <c r="H66" s="224" t="s">
        <v>828</v>
      </c>
      <c r="I66" s="223" t="s">
        <v>827</v>
      </c>
      <c r="J66" s="212" t="s">
        <v>36</v>
      </c>
      <c r="K66" s="206" t="s">
        <v>3657</v>
      </c>
      <c r="L66" s="206">
        <v>29</v>
      </c>
      <c r="M66" s="206" t="s">
        <v>3658</v>
      </c>
      <c r="N66" s="206">
        <v>419</v>
      </c>
      <c r="O66" s="206" t="s">
        <v>3659</v>
      </c>
      <c r="P66" s="220">
        <v>0</v>
      </c>
      <c r="Q66" s="220">
        <v>0</v>
      </c>
      <c r="R66" s="220">
        <v>0</v>
      </c>
      <c r="S66" s="220">
        <v>0</v>
      </c>
      <c r="T66" s="220">
        <v>0</v>
      </c>
      <c r="U66" s="220">
        <v>0</v>
      </c>
      <c r="V66" s="220">
        <v>0</v>
      </c>
      <c r="W66" s="220">
        <v>0</v>
      </c>
      <c r="X66" s="220">
        <v>0</v>
      </c>
      <c r="Y66" s="220">
        <v>0</v>
      </c>
      <c r="Z66" s="220">
        <v>0</v>
      </c>
      <c r="AA66" s="220">
        <v>0</v>
      </c>
      <c r="AB66" s="220">
        <v>0</v>
      </c>
      <c r="AC66" s="220">
        <v>0</v>
      </c>
      <c r="AD66" s="220">
        <v>0</v>
      </c>
      <c r="AE66" s="220">
        <v>0</v>
      </c>
      <c r="AF66" s="220">
        <v>0</v>
      </c>
      <c r="AG66" s="220">
        <v>0</v>
      </c>
      <c r="AH66" s="220">
        <v>0</v>
      </c>
      <c r="AI66" s="220">
        <v>0</v>
      </c>
      <c r="AJ66" s="220">
        <v>0</v>
      </c>
      <c r="AK66" s="220">
        <v>0</v>
      </c>
      <c r="AL66" s="220">
        <v>0</v>
      </c>
      <c r="AP66" s="206"/>
    </row>
    <row r="67" spans="1:42" x14ac:dyDescent="0.25">
      <c r="A67" s="219" t="s">
        <v>1098</v>
      </c>
      <c r="B67" s="206" t="s">
        <v>34</v>
      </c>
      <c r="C67" s="206" t="s">
        <v>33</v>
      </c>
      <c r="D67" s="222" t="s">
        <v>826</v>
      </c>
      <c r="E67">
        <v>423</v>
      </c>
      <c r="F67" s="225" t="s">
        <v>826</v>
      </c>
      <c r="G67" s="132" t="s">
        <v>825</v>
      </c>
      <c r="H67" s="224" t="s">
        <v>824</v>
      </c>
      <c r="I67" s="223" t="s">
        <v>823</v>
      </c>
      <c r="J67" s="212" t="s">
        <v>31</v>
      </c>
      <c r="K67" s="206" t="s">
        <v>36</v>
      </c>
      <c r="L67" s="206" t="s">
        <v>36</v>
      </c>
      <c r="M67" s="206" t="s">
        <v>3646</v>
      </c>
      <c r="N67" s="206">
        <v>145</v>
      </c>
      <c r="O67" s="206" t="s">
        <v>3647</v>
      </c>
      <c r="P67" s="220">
        <v>0</v>
      </c>
      <c r="Q67" s="220">
        <v>0</v>
      </c>
      <c r="R67" s="220">
        <v>0</v>
      </c>
      <c r="S67" s="220">
        <v>0</v>
      </c>
      <c r="T67" s="220">
        <v>0</v>
      </c>
      <c r="U67" s="220">
        <v>0</v>
      </c>
      <c r="V67" s="220">
        <v>0</v>
      </c>
      <c r="W67" s="220">
        <v>0</v>
      </c>
      <c r="X67" s="220">
        <v>0</v>
      </c>
      <c r="Y67" s="220">
        <v>0</v>
      </c>
      <c r="Z67" s="220">
        <v>0</v>
      </c>
      <c r="AA67" s="220">
        <v>0</v>
      </c>
      <c r="AB67" s="220">
        <v>-0.62576869990000006</v>
      </c>
      <c r="AC67" s="220">
        <v>0</v>
      </c>
      <c r="AD67" s="220">
        <v>11.18</v>
      </c>
      <c r="AE67" s="220">
        <v>14.69</v>
      </c>
      <c r="AF67" s="220">
        <v>41.41</v>
      </c>
      <c r="AG67" s="220">
        <v>42.234612929999997</v>
      </c>
      <c r="AH67" s="220">
        <v>35.700000000000003</v>
      </c>
      <c r="AI67" s="220">
        <v>43.2</v>
      </c>
      <c r="AJ67" s="220">
        <v>46.851150179999998</v>
      </c>
      <c r="AK67" s="220">
        <v>72.619127489999997</v>
      </c>
      <c r="AL67" s="220">
        <v>45.721621649999996</v>
      </c>
      <c r="AP67" s="206"/>
    </row>
    <row r="68" spans="1:42" x14ac:dyDescent="0.25">
      <c r="A68" s="219" t="s">
        <v>1098</v>
      </c>
      <c r="B68" s="206" t="s">
        <v>34</v>
      </c>
      <c r="C68" s="206" t="s">
        <v>33</v>
      </c>
      <c r="D68" s="222" t="s">
        <v>822</v>
      </c>
      <c r="E68">
        <v>935</v>
      </c>
      <c r="F68" s="225" t="s">
        <v>821</v>
      </c>
      <c r="G68" s="132" t="s">
        <v>820</v>
      </c>
      <c r="H68" s="224" t="s">
        <v>819</v>
      </c>
      <c r="I68" s="223" t="s">
        <v>818</v>
      </c>
      <c r="J68" s="212" t="s">
        <v>31</v>
      </c>
      <c r="K68" s="206" t="s">
        <v>36</v>
      </c>
      <c r="L68" s="206" t="s">
        <v>36</v>
      </c>
      <c r="M68" s="206" t="s">
        <v>3663</v>
      </c>
      <c r="N68" s="206">
        <v>151</v>
      </c>
      <c r="O68" s="206" t="s">
        <v>3650</v>
      </c>
      <c r="P68" s="220">
        <v>0</v>
      </c>
      <c r="Q68" s="220">
        <v>0</v>
      </c>
      <c r="R68" s="220">
        <v>0</v>
      </c>
      <c r="S68" s="220">
        <v>0</v>
      </c>
      <c r="T68" s="220">
        <v>0</v>
      </c>
      <c r="U68" s="220">
        <v>0</v>
      </c>
      <c r="V68" s="220">
        <v>0</v>
      </c>
      <c r="W68" s="220">
        <v>0</v>
      </c>
      <c r="X68" s="220">
        <v>0</v>
      </c>
      <c r="Y68" s="220">
        <v>0</v>
      </c>
      <c r="Z68" s="220">
        <v>0</v>
      </c>
      <c r="AA68" s="220">
        <v>0</v>
      </c>
      <c r="AB68" s="220">
        <v>0</v>
      </c>
      <c r="AC68" s="220">
        <v>0</v>
      </c>
      <c r="AD68" s="220">
        <v>0.04</v>
      </c>
      <c r="AE68" s="220">
        <v>0.04</v>
      </c>
      <c r="AF68" s="220">
        <v>0.18</v>
      </c>
      <c r="AG68" s="220">
        <v>0.18358440779999999</v>
      </c>
      <c r="AH68" s="220">
        <v>0.44</v>
      </c>
      <c r="AI68" s="220">
        <v>0.14000000000000001</v>
      </c>
      <c r="AJ68" s="220">
        <v>8.2087204220000001E-2</v>
      </c>
      <c r="AK68" s="220">
        <v>0.23931605540000001</v>
      </c>
      <c r="AL68" s="220">
        <v>0.16305283600000001</v>
      </c>
      <c r="AP68" s="206"/>
    </row>
    <row r="69" spans="1:42" x14ac:dyDescent="0.25">
      <c r="A69" s="219" t="s">
        <v>1098</v>
      </c>
      <c r="B69" s="206" t="s">
        <v>34</v>
      </c>
      <c r="C69" s="206" t="s">
        <v>33</v>
      </c>
      <c r="D69" s="222" t="s">
        <v>817</v>
      </c>
      <c r="E69">
        <v>128</v>
      </c>
      <c r="F69" s="225" t="s">
        <v>817</v>
      </c>
      <c r="G69" s="132" t="s">
        <v>816</v>
      </c>
      <c r="H69" s="224" t="s">
        <v>815</v>
      </c>
      <c r="I69" s="223" t="s">
        <v>814</v>
      </c>
      <c r="J69" s="212" t="s">
        <v>31</v>
      </c>
      <c r="K69" s="206" t="s">
        <v>36</v>
      </c>
      <c r="L69" s="206" t="s">
        <v>36</v>
      </c>
      <c r="M69" s="206" t="s">
        <v>3671</v>
      </c>
      <c r="N69" s="206">
        <v>154</v>
      </c>
      <c r="O69" s="206" t="s">
        <v>3650</v>
      </c>
      <c r="P69" s="220">
        <v>0</v>
      </c>
      <c r="Q69" s="220">
        <v>0</v>
      </c>
      <c r="R69" s="220">
        <v>0</v>
      </c>
      <c r="S69" s="220">
        <v>0</v>
      </c>
      <c r="T69" s="220">
        <v>0</v>
      </c>
      <c r="U69" s="220">
        <v>0</v>
      </c>
      <c r="V69" s="220">
        <v>0</v>
      </c>
      <c r="W69" s="220">
        <v>0</v>
      </c>
      <c r="X69" s="220">
        <v>0</v>
      </c>
      <c r="Y69" s="220">
        <v>0</v>
      </c>
      <c r="Z69" s="220">
        <v>0</v>
      </c>
      <c r="AA69" s="220">
        <v>34.809245340000004</v>
      </c>
      <c r="AB69" s="220">
        <v>35.341308689999998</v>
      </c>
      <c r="AC69" s="220">
        <v>55.240453009999996</v>
      </c>
      <c r="AD69" s="220">
        <v>48.28</v>
      </c>
      <c r="AE69" s="220">
        <v>48.1</v>
      </c>
      <c r="AF69" s="220">
        <v>59.63</v>
      </c>
      <c r="AG69" s="220">
        <v>60.817434649999996</v>
      </c>
      <c r="AH69" s="220">
        <v>49.41</v>
      </c>
      <c r="AI69" s="220">
        <v>49.41</v>
      </c>
      <c r="AJ69" s="220">
        <v>146.88758060000001</v>
      </c>
      <c r="AK69" s="220">
        <v>160.60766390000001</v>
      </c>
      <c r="AL69" s="220">
        <v>307.62289550000003</v>
      </c>
      <c r="AP69" s="206"/>
    </row>
    <row r="70" spans="1:42" x14ac:dyDescent="0.25">
      <c r="A70" s="219" t="s">
        <v>1098</v>
      </c>
      <c r="B70" s="206" t="s">
        <v>34</v>
      </c>
      <c r="C70" s="206" t="s">
        <v>33</v>
      </c>
      <c r="D70" s="222" t="s">
        <v>813</v>
      </c>
      <c r="E70">
        <v>611</v>
      </c>
      <c r="F70" s="225" t="s">
        <v>813</v>
      </c>
      <c r="G70" s="132" t="s">
        <v>812</v>
      </c>
      <c r="H70" s="224" t="s">
        <v>811</v>
      </c>
      <c r="I70" s="223" t="s">
        <v>810</v>
      </c>
      <c r="J70" s="212" t="s">
        <v>36</v>
      </c>
      <c r="K70" s="206" t="s">
        <v>3668</v>
      </c>
      <c r="L70" s="206">
        <v>14</v>
      </c>
      <c r="M70" s="206" t="s">
        <v>3656</v>
      </c>
      <c r="N70" s="206">
        <v>202</v>
      </c>
      <c r="O70" s="206" t="s">
        <v>3652</v>
      </c>
      <c r="P70" s="220">
        <v>0</v>
      </c>
      <c r="Q70" s="220">
        <v>0</v>
      </c>
      <c r="R70" s="220">
        <v>0</v>
      </c>
      <c r="S70" s="220">
        <v>0</v>
      </c>
      <c r="T70" s="220">
        <v>0</v>
      </c>
      <c r="U70" s="220">
        <v>0</v>
      </c>
      <c r="V70" s="220">
        <v>0</v>
      </c>
      <c r="W70" s="220">
        <v>0</v>
      </c>
      <c r="X70" s="220">
        <v>0</v>
      </c>
      <c r="Y70" s="220">
        <v>0</v>
      </c>
      <c r="Z70" s="220">
        <v>0</v>
      </c>
      <c r="AA70" s="220">
        <v>0</v>
      </c>
      <c r="AB70" s="220">
        <v>0</v>
      </c>
      <c r="AC70" s="220">
        <v>0</v>
      </c>
      <c r="AD70" s="220">
        <v>0</v>
      </c>
      <c r="AE70" s="220">
        <v>0</v>
      </c>
      <c r="AF70" s="220">
        <v>0</v>
      </c>
      <c r="AG70" s="220">
        <v>0</v>
      </c>
      <c r="AH70" s="220">
        <v>0</v>
      </c>
      <c r="AI70" s="220">
        <v>0</v>
      </c>
      <c r="AJ70" s="220">
        <v>0</v>
      </c>
      <c r="AK70" s="220">
        <v>0</v>
      </c>
      <c r="AL70" s="220">
        <v>0</v>
      </c>
      <c r="AP70" s="206"/>
    </row>
    <row r="71" spans="1:42" x14ac:dyDescent="0.25">
      <c r="A71" s="219" t="s">
        <v>1098</v>
      </c>
      <c r="B71" s="206" t="s">
        <v>34</v>
      </c>
      <c r="C71" s="206" t="s">
        <v>33</v>
      </c>
      <c r="D71" s="222" t="s">
        <v>809</v>
      </c>
      <c r="E71">
        <v>321</v>
      </c>
      <c r="F71" s="225" t="s">
        <v>809</v>
      </c>
      <c r="G71" s="132" t="s">
        <v>808</v>
      </c>
      <c r="H71" s="224" t="s">
        <v>807</v>
      </c>
      <c r="I71" s="223" t="s">
        <v>806</v>
      </c>
      <c r="J71" s="212" t="s">
        <v>36</v>
      </c>
      <c r="K71" s="206" t="s">
        <v>3657</v>
      </c>
      <c r="L71" s="206">
        <v>29</v>
      </c>
      <c r="M71" s="206" t="s">
        <v>3658</v>
      </c>
      <c r="N71" s="206">
        <v>419</v>
      </c>
      <c r="O71" s="206" t="s">
        <v>3659</v>
      </c>
      <c r="P71" s="220">
        <v>0</v>
      </c>
      <c r="Q71" s="220">
        <v>0</v>
      </c>
      <c r="R71" s="220">
        <v>0</v>
      </c>
      <c r="S71" s="220">
        <v>0</v>
      </c>
      <c r="T71" s="220">
        <v>0</v>
      </c>
      <c r="U71" s="220">
        <v>0</v>
      </c>
      <c r="V71" s="220">
        <v>0</v>
      </c>
      <c r="W71" s="220">
        <v>0</v>
      </c>
      <c r="X71" s="220">
        <v>0</v>
      </c>
      <c r="Y71" s="220">
        <v>0</v>
      </c>
      <c r="Z71" s="220">
        <v>0</v>
      </c>
      <c r="AA71" s="220">
        <v>0</v>
      </c>
      <c r="AB71" s="220">
        <v>0</v>
      </c>
      <c r="AC71" s="220">
        <v>0</v>
      </c>
      <c r="AD71" s="220">
        <v>0</v>
      </c>
      <c r="AE71" s="220">
        <v>0</v>
      </c>
      <c r="AF71" s="220">
        <v>0</v>
      </c>
      <c r="AG71" s="220">
        <v>0</v>
      </c>
      <c r="AH71" s="220">
        <v>0</v>
      </c>
      <c r="AI71" s="220">
        <v>0</v>
      </c>
      <c r="AJ71" s="220">
        <v>0</v>
      </c>
      <c r="AK71" s="220">
        <v>0</v>
      </c>
      <c r="AL71" s="220">
        <v>0</v>
      </c>
      <c r="AP71" s="206"/>
    </row>
    <row r="72" spans="1:42" x14ac:dyDescent="0.25">
      <c r="A72" s="219" t="s">
        <v>1098</v>
      </c>
      <c r="B72" s="206" t="s">
        <v>34</v>
      </c>
      <c r="C72" s="206" t="s">
        <v>33</v>
      </c>
      <c r="D72" s="222" t="s">
        <v>805</v>
      </c>
      <c r="E72">
        <v>243</v>
      </c>
      <c r="F72" s="225" t="s">
        <v>804</v>
      </c>
      <c r="G72" s="132" t="s">
        <v>803</v>
      </c>
      <c r="H72" s="224" t="s">
        <v>802</v>
      </c>
      <c r="I72" s="223" t="s">
        <v>801</v>
      </c>
      <c r="J72" s="212" t="s">
        <v>36</v>
      </c>
      <c r="K72" s="206" t="s">
        <v>3657</v>
      </c>
      <c r="L72" s="206">
        <v>29</v>
      </c>
      <c r="M72" s="206" t="s">
        <v>3658</v>
      </c>
      <c r="N72" s="206">
        <v>419</v>
      </c>
      <c r="O72" s="206" t="s">
        <v>3659</v>
      </c>
      <c r="P72" s="220">
        <v>0</v>
      </c>
      <c r="Q72" s="220">
        <v>0</v>
      </c>
      <c r="R72" s="220">
        <v>0</v>
      </c>
      <c r="S72" s="220">
        <v>0</v>
      </c>
      <c r="T72" s="220">
        <v>0</v>
      </c>
      <c r="U72" s="220">
        <v>0</v>
      </c>
      <c r="V72" s="220">
        <v>0</v>
      </c>
      <c r="W72" s="220">
        <v>0</v>
      </c>
      <c r="X72" s="220">
        <v>0</v>
      </c>
      <c r="Y72" s="220">
        <v>0</v>
      </c>
      <c r="Z72" s="220">
        <v>0</v>
      </c>
      <c r="AA72" s="220">
        <v>0</v>
      </c>
      <c r="AB72" s="220">
        <v>0</v>
      </c>
      <c r="AC72" s="220">
        <v>0</v>
      </c>
      <c r="AD72" s="220">
        <v>0</v>
      </c>
      <c r="AE72" s="220">
        <v>0</v>
      </c>
      <c r="AF72" s="220">
        <v>0</v>
      </c>
      <c r="AG72" s="220">
        <v>0</v>
      </c>
      <c r="AH72" s="220">
        <v>0</v>
      </c>
      <c r="AI72" s="220">
        <v>0</v>
      </c>
      <c r="AJ72" s="220">
        <v>0</v>
      </c>
      <c r="AK72" s="220">
        <v>0</v>
      </c>
      <c r="AL72" s="220">
        <v>0</v>
      </c>
      <c r="AP72" s="206"/>
    </row>
    <row r="73" spans="1:42" x14ac:dyDescent="0.25">
      <c r="A73" s="219" t="s">
        <v>1098</v>
      </c>
      <c r="B73" s="206" t="s">
        <v>34</v>
      </c>
      <c r="C73" s="206" t="s">
        <v>33</v>
      </c>
      <c r="D73" s="222" t="s">
        <v>800</v>
      </c>
      <c r="E73">
        <v>248</v>
      </c>
      <c r="F73" s="225" t="s">
        <v>800</v>
      </c>
      <c r="G73" s="132" t="s">
        <v>799</v>
      </c>
      <c r="H73" s="224" t="s">
        <v>798</v>
      </c>
      <c r="I73" s="223" t="s">
        <v>797</v>
      </c>
      <c r="J73" s="212" t="s">
        <v>36</v>
      </c>
      <c r="K73" s="206" t="s">
        <v>3660</v>
      </c>
      <c r="L73" s="206">
        <v>5</v>
      </c>
      <c r="M73" s="206" t="s">
        <v>3658</v>
      </c>
      <c r="N73" s="206">
        <v>419</v>
      </c>
      <c r="O73" s="206" t="s">
        <v>3659</v>
      </c>
      <c r="P73" s="220">
        <v>0</v>
      </c>
      <c r="Q73" s="220">
        <v>0</v>
      </c>
      <c r="R73" s="220">
        <v>0</v>
      </c>
      <c r="S73" s="220">
        <v>0</v>
      </c>
      <c r="T73" s="220">
        <v>0</v>
      </c>
      <c r="U73" s="220">
        <v>0</v>
      </c>
      <c r="V73" s="220">
        <v>0</v>
      </c>
      <c r="W73" s="220">
        <v>0</v>
      </c>
      <c r="X73" s="220">
        <v>0</v>
      </c>
      <c r="Y73" s="220">
        <v>0</v>
      </c>
      <c r="Z73" s="220">
        <v>0</v>
      </c>
      <c r="AA73" s="220">
        <v>0</v>
      </c>
      <c r="AB73" s="220">
        <v>0</v>
      </c>
      <c r="AC73" s="220">
        <v>0</v>
      </c>
      <c r="AD73" s="220">
        <v>0</v>
      </c>
      <c r="AE73" s="220">
        <v>0</v>
      </c>
      <c r="AF73" s="220">
        <v>0</v>
      </c>
      <c r="AG73" s="220">
        <v>0</v>
      </c>
      <c r="AH73" s="220">
        <v>0</v>
      </c>
      <c r="AI73" s="220">
        <v>0</v>
      </c>
      <c r="AJ73" s="220">
        <v>0</v>
      </c>
      <c r="AK73" s="220">
        <v>0</v>
      </c>
      <c r="AL73" s="220">
        <v>0</v>
      </c>
      <c r="AP73" s="206"/>
    </row>
    <row r="74" spans="1:42" x14ac:dyDescent="0.25">
      <c r="A74" s="219" t="s">
        <v>1098</v>
      </c>
      <c r="B74" s="206" t="s">
        <v>34</v>
      </c>
      <c r="C74" s="206" t="s">
        <v>33</v>
      </c>
      <c r="D74" s="222" t="s">
        <v>796</v>
      </c>
      <c r="E74">
        <v>469</v>
      </c>
      <c r="F74" s="225" t="s">
        <v>795</v>
      </c>
      <c r="G74" s="132" t="s">
        <v>794</v>
      </c>
      <c r="H74" s="224" t="s">
        <v>793</v>
      </c>
      <c r="I74" s="223" t="s">
        <v>792</v>
      </c>
      <c r="J74" s="212" t="s">
        <v>36</v>
      </c>
      <c r="K74" s="206" t="s">
        <v>36</v>
      </c>
      <c r="L74" s="206" t="s">
        <v>36</v>
      </c>
      <c r="M74" s="206" t="s">
        <v>3651</v>
      </c>
      <c r="N74" s="206">
        <v>15</v>
      </c>
      <c r="O74" s="206" t="s">
        <v>3652</v>
      </c>
      <c r="P74" s="220">
        <v>0</v>
      </c>
      <c r="Q74" s="220">
        <v>0</v>
      </c>
      <c r="R74" s="220">
        <v>0</v>
      </c>
      <c r="S74" s="220">
        <v>0</v>
      </c>
      <c r="T74" s="220">
        <v>0</v>
      </c>
      <c r="U74" s="220">
        <v>0</v>
      </c>
      <c r="V74" s="220">
        <v>0</v>
      </c>
      <c r="W74" s="220">
        <v>0</v>
      </c>
      <c r="X74" s="220">
        <v>0</v>
      </c>
      <c r="Y74" s="220">
        <v>3.3</v>
      </c>
      <c r="Z74" s="220">
        <v>58.3</v>
      </c>
      <c r="AA74" s="220">
        <v>56.1</v>
      </c>
      <c r="AB74" s="220">
        <v>22.5</v>
      </c>
      <c r="AC74" s="220">
        <v>22.45</v>
      </c>
      <c r="AD74" s="220">
        <v>1.46</v>
      </c>
      <c r="AE74" s="220">
        <v>1.3</v>
      </c>
      <c r="AF74" s="220">
        <v>1.1599999999999999</v>
      </c>
      <c r="AG74" s="220">
        <v>1.183099517</v>
      </c>
      <c r="AH74" s="220">
        <v>0.39</v>
      </c>
      <c r="AI74" s="220">
        <v>4.42</v>
      </c>
      <c r="AJ74" s="220">
        <v>9.3682088070000002</v>
      </c>
      <c r="AK74" s="220">
        <v>22.974341320000001</v>
      </c>
      <c r="AL74" s="220">
        <v>36.472716009999999</v>
      </c>
      <c r="AP74" s="206"/>
    </row>
    <row r="75" spans="1:42" x14ac:dyDescent="0.25">
      <c r="A75" s="219" t="s">
        <v>1098</v>
      </c>
      <c r="B75" s="206" t="s">
        <v>34</v>
      </c>
      <c r="C75" s="206" t="s">
        <v>33</v>
      </c>
      <c r="D75" s="222" t="s">
        <v>791</v>
      </c>
      <c r="E75">
        <v>253</v>
      </c>
      <c r="F75" s="225" t="s">
        <v>791</v>
      </c>
      <c r="G75" s="132" t="s">
        <v>790</v>
      </c>
      <c r="H75" s="224" t="s">
        <v>789</v>
      </c>
      <c r="I75" s="223" t="s">
        <v>788</v>
      </c>
      <c r="J75" s="212" t="s">
        <v>36</v>
      </c>
      <c r="K75" s="206" t="s">
        <v>3664</v>
      </c>
      <c r="L75" s="206">
        <v>13</v>
      </c>
      <c r="M75" s="206" t="s">
        <v>3658</v>
      </c>
      <c r="N75" s="206">
        <v>419</v>
      </c>
      <c r="O75" s="206" t="s">
        <v>3659</v>
      </c>
      <c r="P75" s="220">
        <v>0</v>
      </c>
      <c r="Q75" s="220">
        <v>0</v>
      </c>
      <c r="R75" s="220">
        <v>0</v>
      </c>
      <c r="S75" s="220">
        <v>0</v>
      </c>
      <c r="T75" s="220">
        <v>0</v>
      </c>
      <c r="U75" s="220">
        <v>0</v>
      </c>
      <c r="V75" s="220">
        <v>0</v>
      </c>
      <c r="W75" s="220">
        <v>0</v>
      </c>
      <c r="X75" s="220">
        <v>0</v>
      </c>
      <c r="Y75" s="220">
        <v>0</v>
      </c>
      <c r="Z75" s="220">
        <v>0</v>
      </c>
      <c r="AA75" s="220">
        <v>0</v>
      </c>
      <c r="AB75" s="220">
        <v>0</v>
      </c>
      <c r="AC75" s="220">
        <v>0</v>
      </c>
      <c r="AD75" s="220">
        <v>0</v>
      </c>
      <c r="AE75" s="220">
        <v>0</v>
      </c>
      <c r="AF75" s="220">
        <v>0</v>
      </c>
      <c r="AG75" s="220">
        <v>0</v>
      </c>
      <c r="AH75" s="220">
        <v>0</v>
      </c>
      <c r="AI75" s="220">
        <v>0</v>
      </c>
      <c r="AJ75" s="220">
        <v>0</v>
      </c>
      <c r="AK75" s="220">
        <v>0</v>
      </c>
      <c r="AL75" s="220">
        <v>0</v>
      </c>
      <c r="AP75" s="206"/>
    </row>
    <row r="76" spans="1:42" x14ac:dyDescent="0.25">
      <c r="A76" s="219" t="s">
        <v>1098</v>
      </c>
      <c r="B76" s="206" t="s">
        <v>34</v>
      </c>
      <c r="C76" s="206" t="s">
        <v>33</v>
      </c>
      <c r="D76" s="222" t="s">
        <v>787</v>
      </c>
      <c r="E76">
        <v>642</v>
      </c>
      <c r="F76" s="225" t="s">
        <v>786</v>
      </c>
      <c r="G76" s="132" t="s">
        <v>785</v>
      </c>
      <c r="H76" s="224" t="s">
        <v>784</v>
      </c>
      <c r="I76" s="223" t="s">
        <v>783</v>
      </c>
      <c r="J76" s="212" t="s">
        <v>36</v>
      </c>
      <c r="K76" s="206" t="s">
        <v>3655</v>
      </c>
      <c r="L76" s="206">
        <v>17</v>
      </c>
      <c r="M76" s="206" t="s">
        <v>3656</v>
      </c>
      <c r="N76" s="206">
        <v>202</v>
      </c>
      <c r="O76" s="206" t="s">
        <v>3652</v>
      </c>
      <c r="P76" s="220">
        <v>0</v>
      </c>
      <c r="Q76" s="220">
        <v>0</v>
      </c>
      <c r="R76" s="220">
        <v>0</v>
      </c>
      <c r="S76" s="220">
        <v>0</v>
      </c>
      <c r="T76" s="220">
        <v>0</v>
      </c>
      <c r="U76" s="220">
        <v>0</v>
      </c>
      <c r="V76" s="220">
        <v>0</v>
      </c>
      <c r="W76" s="220">
        <v>0</v>
      </c>
      <c r="X76" s="220">
        <v>0</v>
      </c>
      <c r="Y76" s="220">
        <v>0</v>
      </c>
      <c r="Z76" s="220">
        <v>0</v>
      </c>
      <c r="AA76" s="220">
        <v>0</v>
      </c>
      <c r="AB76" s="220">
        <v>0</v>
      </c>
      <c r="AC76" s="220">
        <v>0</v>
      </c>
      <c r="AD76" s="220">
        <v>0</v>
      </c>
      <c r="AE76" s="220">
        <v>0</v>
      </c>
      <c r="AF76" s="220">
        <v>0</v>
      </c>
      <c r="AG76" s="220">
        <v>0</v>
      </c>
      <c r="AH76" s="220">
        <v>0</v>
      </c>
      <c r="AI76" s="220">
        <v>0</v>
      </c>
      <c r="AJ76" s="220">
        <v>0</v>
      </c>
      <c r="AK76" s="220">
        <v>0</v>
      </c>
      <c r="AL76" s="220">
        <v>0</v>
      </c>
      <c r="AP76" s="206"/>
    </row>
    <row r="77" spans="1:42" x14ac:dyDescent="0.25">
      <c r="A77" s="219" t="s">
        <v>1098</v>
      </c>
      <c r="B77" s="206" t="s">
        <v>34</v>
      </c>
      <c r="C77" s="206" t="s">
        <v>33</v>
      </c>
      <c r="D77" s="222" t="s">
        <v>782</v>
      </c>
      <c r="E77">
        <v>643</v>
      </c>
      <c r="F77" s="225" t="s">
        <v>781</v>
      </c>
      <c r="G77" s="132" t="s">
        <v>780</v>
      </c>
      <c r="H77" s="224" t="s">
        <v>779</v>
      </c>
      <c r="I77" s="223" t="s">
        <v>778</v>
      </c>
      <c r="J77" s="212" t="s">
        <v>36</v>
      </c>
      <c r="K77" s="206" t="s">
        <v>3668</v>
      </c>
      <c r="L77" s="206">
        <v>14</v>
      </c>
      <c r="M77" s="206" t="s">
        <v>3656</v>
      </c>
      <c r="N77" s="206">
        <v>202</v>
      </c>
      <c r="O77" s="206" t="s">
        <v>3652</v>
      </c>
      <c r="P77" s="220">
        <v>0</v>
      </c>
      <c r="Q77" s="220">
        <v>0</v>
      </c>
      <c r="R77" s="220">
        <v>0</v>
      </c>
      <c r="S77" s="220">
        <v>0</v>
      </c>
      <c r="T77" s="220">
        <v>0</v>
      </c>
      <c r="U77" s="220">
        <v>0</v>
      </c>
      <c r="V77" s="220">
        <v>0</v>
      </c>
      <c r="W77" s="220">
        <v>0</v>
      </c>
      <c r="X77" s="220">
        <v>0</v>
      </c>
      <c r="Y77" s="220">
        <v>0</v>
      </c>
      <c r="Z77" s="220">
        <v>0</v>
      </c>
      <c r="AA77" s="220">
        <v>0</v>
      </c>
      <c r="AB77" s="220">
        <v>0</v>
      </c>
      <c r="AC77" s="220">
        <v>0</v>
      </c>
      <c r="AD77" s="220">
        <v>0</v>
      </c>
      <c r="AE77" s="220">
        <v>0</v>
      </c>
      <c r="AF77" s="220">
        <v>0</v>
      </c>
      <c r="AG77" s="220">
        <v>0</v>
      </c>
      <c r="AH77" s="220">
        <v>0</v>
      </c>
      <c r="AI77" s="220">
        <v>0</v>
      </c>
      <c r="AJ77" s="220">
        <v>0</v>
      </c>
      <c r="AK77" s="220">
        <v>0</v>
      </c>
      <c r="AL77" s="220">
        <v>0</v>
      </c>
      <c r="AP77" s="206"/>
    </row>
    <row r="78" spans="1:42" x14ac:dyDescent="0.25">
      <c r="A78" s="219" t="s">
        <v>1098</v>
      </c>
      <c r="B78" s="206" t="s">
        <v>34</v>
      </c>
      <c r="C78" s="206" t="s">
        <v>33</v>
      </c>
      <c r="D78" s="222" t="s">
        <v>777</v>
      </c>
      <c r="E78">
        <v>939</v>
      </c>
      <c r="F78" s="225" t="s">
        <v>776</v>
      </c>
      <c r="G78" s="132" t="s">
        <v>775</v>
      </c>
      <c r="H78" s="224" t="s">
        <v>774</v>
      </c>
      <c r="I78" s="223" t="s">
        <v>773</v>
      </c>
      <c r="J78" s="212" t="s">
        <v>31</v>
      </c>
      <c r="K78" s="206" t="s">
        <v>36</v>
      </c>
      <c r="L78" s="206" t="s">
        <v>36</v>
      </c>
      <c r="M78" s="206" t="s">
        <v>3671</v>
      </c>
      <c r="N78" s="206">
        <v>154</v>
      </c>
      <c r="O78" s="206" t="s">
        <v>3650</v>
      </c>
      <c r="P78" s="220">
        <v>0</v>
      </c>
      <c r="Q78" s="220">
        <v>0</v>
      </c>
      <c r="R78" s="220">
        <v>0</v>
      </c>
      <c r="S78" s="220">
        <v>0</v>
      </c>
      <c r="T78" s="220">
        <v>0</v>
      </c>
      <c r="U78" s="220">
        <v>0</v>
      </c>
      <c r="V78" s="220">
        <v>0</v>
      </c>
      <c r="W78" s="220">
        <v>0</v>
      </c>
      <c r="X78" s="220">
        <v>0</v>
      </c>
      <c r="Y78" s="220">
        <v>0</v>
      </c>
      <c r="Z78" s="220">
        <v>0</v>
      </c>
      <c r="AA78" s="220">
        <v>0</v>
      </c>
      <c r="AB78" s="220">
        <v>0</v>
      </c>
      <c r="AC78" s="220">
        <v>0</v>
      </c>
      <c r="AD78" s="220">
        <v>0</v>
      </c>
      <c r="AE78" s="220">
        <v>0</v>
      </c>
      <c r="AF78" s="220">
        <v>0</v>
      </c>
      <c r="AG78" s="220">
        <v>0</v>
      </c>
      <c r="AH78" s="220">
        <v>0</v>
      </c>
      <c r="AI78" s="220">
        <v>0</v>
      </c>
      <c r="AJ78" s="220">
        <v>0</v>
      </c>
      <c r="AK78" s="220">
        <v>0</v>
      </c>
      <c r="AL78" s="220">
        <v>0</v>
      </c>
      <c r="AP78" s="206"/>
    </row>
    <row r="79" spans="1:42" x14ac:dyDescent="0.25">
      <c r="A79" s="219" t="s">
        <v>1098</v>
      </c>
      <c r="B79" s="206" t="s">
        <v>34</v>
      </c>
      <c r="C79" s="206" t="s">
        <v>33</v>
      </c>
      <c r="D79" s="222" t="s">
        <v>772</v>
      </c>
      <c r="E79">
        <v>734</v>
      </c>
      <c r="F79" s="225" t="s">
        <v>771</v>
      </c>
      <c r="G79" s="132" t="s">
        <v>770</v>
      </c>
      <c r="H79" s="224" t="s">
        <v>769</v>
      </c>
      <c r="I79" s="223" t="s">
        <v>768</v>
      </c>
      <c r="J79" s="212" t="s">
        <v>36</v>
      </c>
      <c r="K79" s="206" t="s">
        <v>3667</v>
      </c>
      <c r="L79" s="206">
        <v>18</v>
      </c>
      <c r="M79" s="206" t="s">
        <v>3656</v>
      </c>
      <c r="N79" s="206">
        <v>202</v>
      </c>
      <c r="O79" s="206" t="s">
        <v>3652</v>
      </c>
      <c r="P79" s="220">
        <v>0</v>
      </c>
      <c r="Q79" s="220">
        <v>0</v>
      </c>
      <c r="R79" s="220">
        <v>0</v>
      </c>
      <c r="S79" s="220">
        <v>0</v>
      </c>
      <c r="T79" s="220">
        <v>0</v>
      </c>
      <c r="U79" s="220">
        <v>0</v>
      </c>
      <c r="V79" s="220">
        <v>0</v>
      </c>
      <c r="W79" s="220">
        <v>0</v>
      </c>
      <c r="X79" s="220">
        <v>0</v>
      </c>
      <c r="Y79" s="220">
        <v>0</v>
      </c>
      <c r="Z79" s="220">
        <v>0</v>
      </c>
      <c r="AA79" s="220">
        <v>0</v>
      </c>
      <c r="AB79" s="220">
        <v>0</v>
      </c>
      <c r="AC79" s="220">
        <v>0.4</v>
      </c>
      <c r="AD79" s="220">
        <v>0</v>
      </c>
      <c r="AE79" s="220">
        <v>0</v>
      </c>
      <c r="AF79" s="220">
        <v>0</v>
      </c>
      <c r="AG79" s="220">
        <v>0</v>
      </c>
      <c r="AH79" s="220">
        <v>-1.28</v>
      </c>
      <c r="AI79" s="220">
        <v>-1.28</v>
      </c>
      <c r="AJ79" s="220">
        <v>-1.2808999999999999</v>
      </c>
      <c r="AK79" s="220">
        <v>2.3931605540000001</v>
      </c>
      <c r="AL79" s="220">
        <v>3.6271666000000002</v>
      </c>
      <c r="AP79" s="206"/>
    </row>
    <row r="80" spans="1:42" x14ac:dyDescent="0.25">
      <c r="A80" s="219" t="s">
        <v>1098</v>
      </c>
      <c r="B80" s="206" t="s">
        <v>34</v>
      </c>
      <c r="C80" s="206" t="s">
        <v>33</v>
      </c>
      <c r="D80" s="222" t="s">
        <v>767</v>
      </c>
      <c r="E80">
        <v>644</v>
      </c>
      <c r="F80" s="225" t="s">
        <v>766</v>
      </c>
      <c r="G80" s="132" t="s">
        <v>765</v>
      </c>
      <c r="H80" s="224" t="s">
        <v>764</v>
      </c>
      <c r="I80" s="223" t="s">
        <v>763</v>
      </c>
      <c r="J80" s="212" t="s">
        <v>36</v>
      </c>
      <c r="K80" s="206" t="s">
        <v>3668</v>
      </c>
      <c r="L80" s="206">
        <v>14</v>
      </c>
      <c r="M80" s="206" t="s">
        <v>3656</v>
      </c>
      <c r="N80" s="206">
        <v>202</v>
      </c>
      <c r="O80" s="206" t="s">
        <v>3652</v>
      </c>
      <c r="P80" s="220">
        <v>0</v>
      </c>
      <c r="Q80" s="220">
        <v>0</v>
      </c>
      <c r="R80" s="220">
        <v>0</v>
      </c>
      <c r="S80" s="220">
        <v>0</v>
      </c>
      <c r="T80" s="220">
        <v>0</v>
      </c>
      <c r="U80" s="220">
        <v>0</v>
      </c>
      <c r="V80" s="220">
        <v>0</v>
      </c>
      <c r="W80" s="220">
        <v>0</v>
      </c>
      <c r="X80" s="220">
        <v>0</v>
      </c>
      <c r="Y80" s="220">
        <v>0</v>
      </c>
      <c r="Z80" s="220">
        <v>0</v>
      </c>
      <c r="AA80" s="220">
        <v>0</v>
      </c>
      <c r="AB80" s="220">
        <v>0</v>
      </c>
      <c r="AC80" s="220">
        <v>0</v>
      </c>
      <c r="AD80" s="220">
        <v>0</v>
      </c>
      <c r="AE80" s="220">
        <v>0</v>
      </c>
      <c r="AF80" s="220">
        <v>0</v>
      </c>
      <c r="AG80" s="220">
        <v>0</v>
      </c>
      <c r="AH80" s="220">
        <v>0</v>
      </c>
      <c r="AI80" s="220">
        <v>0</v>
      </c>
      <c r="AJ80" s="220">
        <v>0</v>
      </c>
      <c r="AK80" s="220">
        <v>0</v>
      </c>
      <c r="AL80" s="220">
        <v>-2.781376596E-2</v>
      </c>
      <c r="AP80" s="206"/>
    </row>
    <row r="81" spans="1:42" ht="25.5" x14ac:dyDescent="0.25">
      <c r="A81" s="219" t="s">
        <v>1098</v>
      </c>
      <c r="B81" s="206" t="s">
        <v>34</v>
      </c>
      <c r="C81" s="206" t="s">
        <v>33</v>
      </c>
      <c r="D81" s="222" t="s">
        <v>762</v>
      </c>
      <c r="E81">
        <v>323</v>
      </c>
      <c r="F81" s="225" t="s">
        <v>762</v>
      </c>
      <c r="G81" s="132" t="s">
        <v>761</v>
      </c>
      <c r="H81" s="224" t="s">
        <v>760</v>
      </c>
      <c r="I81" s="223" t="s">
        <v>759</v>
      </c>
      <c r="J81" s="212" t="s">
        <v>36</v>
      </c>
      <c r="K81" s="206" t="s">
        <v>3660</v>
      </c>
      <c r="L81" s="206">
        <v>5</v>
      </c>
      <c r="M81" s="206" t="s">
        <v>3658</v>
      </c>
      <c r="N81" s="206">
        <v>419</v>
      </c>
      <c r="O81" s="206" t="s">
        <v>3659</v>
      </c>
      <c r="P81" s="220">
        <v>0</v>
      </c>
      <c r="Q81" s="220">
        <v>0</v>
      </c>
      <c r="R81" s="220">
        <v>0</v>
      </c>
      <c r="S81" s="220">
        <v>0</v>
      </c>
      <c r="T81" s="220">
        <v>0</v>
      </c>
      <c r="U81" s="220">
        <v>0</v>
      </c>
      <c r="V81" s="220">
        <v>0</v>
      </c>
      <c r="W81" s="220">
        <v>0</v>
      </c>
      <c r="X81" s="220">
        <v>0</v>
      </c>
      <c r="Y81" s="220">
        <v>0</v>
      </c>
      <c r="Z81" s="220">
        <v>0</v>
      </c>
      <c r="AA81" s="220">
        <v>0</v>
      </c>
      <c r="AB81" s="220">
        <v>0</v>
      </c>
      <c r="AC81" s="220">
        <v>0</v>
      </c>
      <c r="AD81" s="220">
        <v>0</v>
      </c>
      <c r="AE81" s="220">
        <v>0</v>
      </c>
      <c r="AF81" s="220">
        <v>0</v>
      </c>
      <c r="AG81" s="220">
        <v>0</v>
      </c>
      <c r="AH81" s="220">
        <v>0</v>
      </c>
      <c r="AI81" s="220">
        <v>0</v>
      </c>
      <c r="AJ81" s="220">
        <v>0</v>
      </c>
      <c r="AK81" s="220">
        <v>0</v>
      </c>
      <c r="AL81" s="220">
        <v>0</v>
      </c>
      <c r="AP81" s="206"/>
    </row>
    <row r="82" spans="1:42" x14ac:dyDescent="0.25">
      <c r="A82" s="219" t="s">
        <v>1098</v>
      </c>
      <c r="B82" s="206" t="s">
        <v>34</v>
      </c>
      <c r="C82" s="206" t="s">
        <v>33</v>
      </c>
      <c r="D82" s="222" t="s">
        <v>758</v>
      </c>
      <c r="E82">
        <v>816</v>
      </c>
      <c r="F82" s="225" t="s">
        <v>758</v>
      </c>
      <c r="G82" s="132" t="s">
        <v>757</v>
      </c>
      <c r="H82" s="224" t="s">
        <v>756</v>
      </c>
      <c r="I82" s="223" t="s">
        <v>755</v>
      </c>
      <c r="J82" s="212" t="s">
        <v>36</v>
      </c>
      <c r="K82" s="206" t="s">
        <v>36</v>
      </c>
      <c r="L82" s="206" t="s">
        <v>36</v>
      </c>
      <c r="M82" s="206" t="s">
        <v>3671</v>
      </c>
      <c r="N82" s="206">
        <v>154</v>
      </c>
      <c r="O82" s="206" t="s">
        <v>3650</v>
      </c>
      <c r="P82" s="220">
        <v>0</v>
      </c>
      <c r="Q82" s="220">
        <v>0</v>
      </c>
      <c r="R82" s="220">
        <v>0</v>
      </c>
      <c r="S82" s="220">
        <v>0</v>
      </c>
      <c r="T82" s="220">
        <v>0</v>
      </c>
      <c r="U82" s="220">
        <v>0</v>
      </c>
      <c r="V82" s="220">
        <v>0</v>
      </c>
      <c r="W82" s="220">
        <v>0</v>
      </c>
      <c r="X82" s="220">
        <v>0</v>
      </c>
      <c r="Y82" s="220">
        <v>0</v>
      </c>
      <c r="Z82" s="220">
        <v>0</v>
      </c>
      <c r="AA82" s="220">
        <v>0</v>
      </c>
      <c r="AB82" s="220">
        <v>0</v>
      </c>
      <c r="AC82" s="220">
        <v>0</v>
      </c>
      <c r="AD82" s="220">
        <v>0</v>
      </c>
      <c r="AE82" s="220">
        <v>0</v>
      </c>
      <c r="AF82" s="220">
        <v>0</v>
      </c>
      <c r="AG82" s="220">
        <v>0</v>
      </c>
      <c r="AH82" s="220">
        <v>0</v>
      </c>
      <c r="AI82" s="220">
        <v>0</v>
      </c>
      <c r="AJ82" s="220">
        <v>0</v>
      </c>
      <c r="AK82" s="220">
        <v>0</v>
      </c>
      <c r="AL82" s="220">
        <v>0</v>
      </c>
      <c r="AP82" s="206"/>
    </row>
    <row r="83" spans="1:42" x14ac:dyDescent="0.25">
      <c r="A83" s="219" t="s">
        <v>1098</v>
      </c>
      <c r="B83" s="206" t="s">
        <v>34</v>
      </c>
      <c r="C83" s="206" t="s">
        <v>33</v>
      </c>
      <c r="D83" s="222" t="s">
        <v>754</v>
      </c>
      <c r="E83">
        <v>819</v>
      </c>
      <c r="F83" s="225" t="s">
        <v>753</v>
      </c>
      <c r="G83" s="132" t="s">
        <v>752</v>
      </c>
      <c r="H83" s="224" t="s">
        <v>751</v>
      </c>
      <c r="I83" s="223" t="s">
        <v>750</v>
      </c>
      <c r="J83" s="212" t="s">
        <v>36</v>
      </c>
      <c r="K83" s="206" t="s">
        <v>36</v>
      </c>
      <c r="L83" s="206" t="s">
        <v>36</v>
      </c>
      <c r="M83" s="206" t="s">
        <v>3672</v>
      </c>
      <c r="N83" s="206">
        <v>54</v>
      </c>
      <c r="O83" s="206" t="s">
        <v>3654</v>
      </c>
      <c r="P83" s="220">
        <v>0</v>
      </c>
      <c r="Q83" s="220">
        <v>0</v>
      </c>
      <c r="R83" s="220">
        <v>0</v>
      </c>
      <c r="S83" s="220">
        <v>0</v>
      </c>
      <c r="T83" s="220">
        <v>0</v>
      </c>
      <c r="U83" s="220">
        <v>0</v>
      </c>
      <c r="V83" s="220">
        <v>0</v>
      </c>
      <c r="W83" s="220">
        <v>0</v>
      </c>
      <c r="X83" s="220">
        <v>0</v>
      </c>
      <c r="Y83" s="220">
        <v>0</v>
      </c>
      <c r="Z83" s="220">
        <v>0</v>
      </c>
      <c r="AA83" s="220">
        <v>0</v>
      </c>
      <c r="AB83" s="220">
        <v>0</v>
      </c>
      <c r="AC83" s="220">
        <v>0</v>
      </c>
      <c r="AD83" s="220">
        <v>0</v>
      </c>
      <c r="AE83" s="220">
        <v>0</v>
      </c>
      <c r="AF83" s="220">
        <v>0</v>
      </c>
      <c r="AG83" s="220">
        <v>0</v>
      </c>
      <c r="AH83" s="220">
        <v>0</v>
      </c>
      <c r="AI83" s="220">
        <v>0</v>
      </c>
      <c r="AJ83" s="220">
        <v>0</v>
      </c>
      <c r="AK83" s="220">
        <v>0</v>
      </c>
      <c r="AL83" s="220">
        <v>0</v>
      </c>
      <c r="AP83" s="206"/>
    </row>
    <row r="84" spans="1:42" x14ac:dyDescent="0.25">
      <c r="A84" s="219" t="s">
        <v>1098</v>
      </c>
      <c r="B84" s="206" t="s">
        <v>34</v>
      </c>
      <c r="C84" s="206" t="s">
        <v>33</v>
      </c>
      <c r="D84" s="222" t="s">
        <v>749</v>
      </c>
      <c r="E84">
        <v>172</v>
      </c>
      <c r="F84" s="225" t="s">
        <v>749</v>
      </c>
      <c r="G84" s="132" t="s">
        <v>748</v>
      </c>
      <c r="H84" s="224" t="s">
        <v>747</v>
      </c>
      <c r="I84" s="223" t="s">
        <v>746</v>
      </c>
      <c r="J84" s="212" t="s">
        <v>31</v>
      </c>
      <c r="K84" s="206" t="s">
        <v>36</v>
      </c>
      <c r="L84" s="206" t="s">
        <v>36</v>
      </c>
      <c r="M84" s="206" t="s">
        <v>3671</v>
      </c>
      <c r="N84" s="206">
        <v>154</v>
      </c>
      <c r="O84" s="206" t="s">
        <v>3650</v>
      </c>
      <c r="P84" s="220">
        <v>0</v>
      </c>
      <c r="Q84" s="220">
        <v>0</v>
      </c>
      <c r="R84" s="220">
        <v>0</v>
      </c>
      <c r="S84" s="220">
        <v>0</v>
      </c>
      <c r="T84" s="220">
        <v>0</v>
      </c>
      <c r="U84" s="220">
        <v>0</v>
      </c>
      <c r="V84" s="220">
        <v>0</v>
      </c>
      <c r="W84" s="220">
        <v>0</v>
      </c>
      <c r="X84" s="220">
        <v>0</v>
      </c>
      <c r="Y84" s="220">
        <v>0</v>
      </c>
      <c r="Z84" s="220">
        <v>0</v>
      </c>
      <c r="AA84" s="220">
        <v>0.2</v>
      </c>
      <c r="AB84" s="220">
        <v>0.2</v>
      </c>
      <c r="AC84" s="220">
        <v>0</v>
      </c>
      <c r="AD84" s="220">
        <v>0.34</v>
      </c>
      <c r="AE84" s="220">
        <v>0.34</v>
      </c>
      <c r="AF84" s="220">
        <v>0.34</v>
      </c>
      <c r="AG84" s="220">
        <v>0.34677054810000002</v>
      </c>
      <c r="AH84" s="220">
        <v>108.13</v>
      </c>
      <c r="AI84" s="220">
        <v>108.13</v>
      </c>
      <c r="AJ84" s="220">
        <v>215.77072869999998</v>
      </c>
      <c r="AK84" s="220">
        <v>227.21729930000001</v>
      </c>
      <c r="AL84" s="220">
        <v>-0.85108329530000004</v>
      </c>
      <c r="AP84" s="206"/>
    </row>
    <row r="85" spans="1:42" x14ac:dyDescent="0.25">
      <c r="A85" s="219" t="s">
        <v>1098</v>
      </c>
      <c r="B85" s="206" t="s">
        <v>34</v>
      </c>
      <c r="C85" s="206" t="s">
        <v>33</v>
      </c>
      <c r="D85" s="222" t="s">
        <v>745</v>
      </c>
      <c r="E85">
        <v>132</v>
      </c>
      <c r="F85" s="225" t="s">
        <v>745</v>
      </c>
      <c r="G85" s="132" t="s">
        <v>744</v>
      </c>
      <c r="H85" s="224" t="s">
        <v>743</v>
      </c>
      <c r="I85" s="223" t="s">
        <v>742</v>
      </c>
      <c r="J85" s="212" t="s">
        <v>31</v>
      </c>
      <c r="K85" s="206" t="s">
        <v>36</v>
      </c>
      <c r="L85" s="206" t="s">
        <v>36</v>
      </c>
      <c r="M85" s="206" t="s">
        <v>3662</v>
      </c>
      <c r="N85" s="206">
        <v>155</v>
      </c>
      <c r="O85" s="206" t="s">
        <v>3650</v>
      </c>
      <c r="P85" s="220">
        <v>0</v>
      </c>
      <c r="Q85" s="220">
        <v>0</v>
      </c>
      <c r="R85" s="220">
        <v>0</v>
      </c>
      <c r="S85" s="220">
        <v>0</v>
      </c>
      <c r="T85" s="220">
        <v>0</v>
      </c>
      <c r="U85" s="220">
        <v>0</v>
      </c>
      <c r="V85" s="220">
        <v>0</v>
      </c>
      <c r="W85" s="220">
        <v>0</v>
      </c>
      <c r="X85" s="220">
        <v>0</v>
      </c>
      <c r="Y85" s="220">
        <v>74.900000000000006</v>
      </c>
      <c r="Z85" s="220">
        <v>-104.8</v>
      </c>
      <c r="AA85" s="220">
        <v>-216.5</v>
      </c>
      <c r="AB85" s="220">
        <v>-274</v>
      </c>
      <c r="AC85" s="220">
        <v>-306.22127660000001</v>
      </c>
      <c r="AD85" s="220">
        <v>-321.92</v>
      </c>
      <c r="AE85" s="220">
        <v>-291.66000000000003</v>
      </c>
      <c r="AF85" s="220">
        <v>-250.54</v>
      </c>
      <c r="AG85" s="220">
        <v>-255.52909740000001</v>
      </c>
      <c r="AH85" s="220">
        <v>-319.39999999999998</v>
      </c>
      <c r="AI85" s="220">
        <v>-313.66000000000003</v>
      </c>
      <c r="AJ85" s="220">
        <v>-285.99143550000002</v>
      </c>
      <c r="AK85" s="220">
        <v>-326.8259597</v>
      </c>
      <c r="AL85" s="220">
        <v>-216.93715090000001</v>
      </c>
      <c r="AP85" s="206"/>
    </row>
    <row r="86" spans="1:42" x14ac:dyDescent="0.25">
      <c r="A86" s="219" t="s">
        <v>1098</v>
      </c>
      <c r="B86" s="206" t="s">
        <v>34</v>
      </c>
      <c r="C86" s="206" t="s">
        <v>33</v>
      </c>
      <c r="D86" s="222" t="s">
        <v>741</v>
      </c>
      <c r="E86">
        <v>887</v>
      </c>
      <c r="F86" s="225" t="s">
        <v>741</v>
      </c>
      <c r="G86" s="132" t="s">
        <v>740</v>
      </c>
      <c r="H86" s="224" t="s">
        <v>739</v>
      </c>
      <c r="I86" s="223" t="s">
        <v>738</v>
      </c>
      <c r="J86" s="212" t="s">
        <v>36</v>
      </c>
      <c r="K86" s="206" t="s">
        <v>36</v>
      </c>
      <c r="L86" s="206" t="s">
        <v>36</v>
      </c>
      <c r="M86" s="206" t="s">
        <v>3653</v>
      </c>
      <c r="N86" s="206">
        <v>61</v>
      </c>
      <c r="O86" s="206" t="s">
        <v>3654</v>
      </c>
      <c r="P86" s="220">
        <v>0</v>
      </c>
      <c r="Q86" s="220">
        <v>0</v>
      </c>
      <c r="R86" s="220">
        <v>0</v>
      </c>
      <c r="S86" s="220">
        <v>0</v>
      </c>
      <c r="T86" s="220">
        <v>0</v>
      </c>
      <c r="U86" s="220">
        <v>0</v>
      </c>
      <c r="V86" s="220">
        <v>0</v>
      </c>
      <c r="W86" s="220">
        <v>0</v>
      </c>
      <c r="X86" s="220">
        <v>0</v>
      </c>
      <c r="Y86" s="220">
        <v>0</v>
      </c>
      <c r="Z86" s="220">
        <v>0</v>
      </c>
      <c r="AA86" s="220">
        <v>0</v>
      </c>
      <c r="AB86" s="220">
        <v>0</v>
      </c>
      <c r="AC86" s="220">
        <v>0</v>
      </c>
      <c r="AD86" s="220">
        <v>0</v>
      </c>
      <c r="AE86" s="220">
        <v>0</v>
      </c>
      <c r="AF86" s="220">
        <v>0</v>
      </c>
      <c r="AG86" s="220">
        <v>0</v>
      </c>
      <c r="AH86" s="220">
        <v>0</v>
      </c>
      <c r="AI86" s="220">
        <v>0</v>
      </c>
      <c r="AJ86" s="220">
        <v>0</v>
      </c>
      <c r="AK86" s="220">
        <v>0</v>
      </c>
      <c r="AL86" s="220">
        <v>0</v>
      </c>
      <c r="AP86" s="206"/>
    </row>
    <row r="87" spans="1:42" ht="25.5" x14ac:dyDescent="0.25">
      <c r="A87" s="219" t="s">
        <v>1098</v>
      </c>
      <c r="B87" s="206" t="s">
        <v>34</v>
      </c>
      <c r="C87" s="206" t="s">
        <v>33</v>
      </c>
      <c r="D87" s="222" t="s">
        <v>737</v>
      </c>
      <c r="E87">
        <v>876</v>
      </c>
      <c r="F87" s="225" t="s">
        <v>737</v>
      </c>
      <c r="G87" s="132" t="s">
        <v>736</v>
      </c>
      <c r="H87" s="224" t="s">
        <v>735</v>
      </c>
      <c r="I87" s="223" t="s">
        <v>734</v>
      </c>
      <c r="J87" s="212" t="s">
        <v>36</v>
      </c>
      <c r="K87" s="206" t="s">
        <v>3668</v>
      </c>
      <c r="L87" s="206">
        <v>14</v>
      </c>
      <c r="M87" s="206" t="s">
        <v>3656</v>
      </c>
      <c r="N87" s="206">
        <v>202</v>
      </c>
      <c r="O87" s="206" t="s">
        <v>3652</v>
      </c>
      <c r="P87" s="220">
        <v>0</v>
      </c>
      <c r="Q87" s="220">
        <v>0</v>
      </c>
      <c r="R87" s="220">
        <v>0</v>
      </c>
      <c r="S87" s="220">
        <v>0</v>
      </c>
      <c r="T87" s="220">
        <v>0</v>
      </c>
      <c r="U87" s="220">
        <v>0</v>
      </c>
      <c r="V87" s="220">
        <v>0</v>
      </c>
      <c r="W87" s="220">
        <v>0</v>
      </c>
      <c r="X87" s="220">
        <v>0</v>
      </c>
      <c r="Y87" s="220">
        <v>0</v>
      </c>
      <c r="Z87" s="220">
        <v>0</v>
      </c>
      <c r="AA87" s="220">
        <v>0</v>
      </c>
      <c r="AB87" s="220">
        <v>0</v>
      </c>
      <c r="AC87" s="220">
        <v>0</v>
      </c>
      <c r="AD87" s="220">
        <v>0</v>
      </c>
      <c r="AE87" s="220">
        <v>0</v>
      </c>
      <c r="AF87" s="220">
        <v>0</v>
      </c>
      <c r="AG87" s="220">
        <v>0</v>
      </c>
      <c r="AH87" s="220">
        <v>0</v>
      </c>
      <c r="AI87" s="220">
        <v>0</v>
      </c>
      <c r="AJ87" s="220">
        <v>0</v>
      </c>
      <c r="AK87" s="220">
        <v>0</v>
      </c>
      <c r="AL87" s="220">
        <v>0</v>
      </c>
      <c r="AP87" s="206"/>
    </row>
    <row r="88" spans="1:42" x14ac:dyDescent="0.25">
      <c r="A88" s="219" t="s">
        <v>1098</v>
      </c>
      <c r="B88" s="206" t="s">
        <v>34</v>
      </c>
      <c r="C88" s="206" t="s">
        <v>33</v>
      </c>
      <c r="D88" s="222" t="s">
        <v>733</v>
      </c>
      <c r="E88">
        <v>646</v>
      </c>
      <c r="F88" s="225" t="s">
        <v>733</v>
      </c>
      <c r="G88" s="132" t="s">
        <v>732</v>
      </c>
      <c r="H88" s="224" t="s">
        <v>731</v>
      </c>
      <c r="I88" s="223" t="s">
        <v>730</v>
      </c>
      <c r="J88" s="212" t="s">
        <v>36</v>
      </c>
      <c r="K88" s="206" t="s">
        <v>3655</v>
      </c>
      <c r="L88" s="206">
        <v>17</v>
      </c>
      <c r="M88" s="206" t="s">
        <v>3656</v>
      </c>
      <c r="N88" s="206">
        <v>202</v>
      </c>
      <c r="O88" s="206" t="s">
        <v>3652</v>
      </c>
      <c r="P88" s="220">
        <v>0</v>
      </c>
      <c r="Q88" s="220">
        <v>0</v>
      </c>
      <c r="R88" s="220">
        <v>0</v>
      </c>
      <c r="S88" s="220">
        <v>0</v>
      </c>
      <c r="T88" s="220">
        <v>0</v>
      </c>
      <c r="U88" s="220">
        <v>0</v>
      </c>
      <c r="V88" s="220">
        <v>0</v>
      </c>
      <c r="W88" s="220">
        <v>0</v>
      </c>
      <c r="X88" s="220">
        <v>0</v>
      </c>
      <c r="Y88" s="220">
        <v>0</v>
      </c>
      <c r="Z88" s="220">
        <v>0</v>
      </c>
      <c r="AA88" s="220">
        <v>0</v>
      </c>
      <c r="AB88" s="220">
        <v>0</v>
      </c>
      <c r="AC88" s="220">
        <v>0</v>
      </c>
      <c r="AD88" s="220">
        <v>0</v>
      </c>
      <c r="AE88" s="220">
        <v>0</v>
      </c>
      <c r="AF88" s="220">
        <v>0</v>
      </c>
      <c r="AG88" s="220">
        <v>0</v>
      </c>
      <c r="AH88" s="220">
        <v>0</v>
      </c>
      <c r="AI88" s="220">
        <v>0</v>
      </c>
      <c r="AJ88" s="220">
        <v>0</v>
      </c>
      <c r="AK88" s="220">
        <v>7.9772018479999998E-2</v>
      </c>
      <c r="AL88" s="220">
        <v>0</v>
      </c>
      <c r="AP88" s="206"/>
    </row>
    <row r="89" spans="1:42" x14ac:dyDescent="0.25">
      <c r="A89" s="219" t="s">
        <v>1098</v>
      </c>
      <c r="B89" s="206" t="s">
        <v>34</v>
      </c>
      <c r="C89" s="206" t="s">
        <v>33</v>
      </c>
      <c r="D89" s="222" t="s">
        <v>729</v>
      </c>
      <c r="E89">
        <v>648</v>
      </c>
      <c r="F89" s="225" t="s">
        <v>728</v>
      </c>
      <c r="G89" s="132" t="s">
        <v>727</v>
      </c>
      <c r="H89" s="224" t="s">
        <v>726</v>
      </c>
      <c r="I89" s="223" t="s">
        <v>725</v>
      </c>
      <c r="J89" s="212" t="s">
        <v>36</v>
      </c>
      <c r="K89" s="206" t="s">
        <v>3665</v>
      </c>
      <c r="L89" s="206">
        <v>11</v>
      </c>
      <c r="M89" s="206" t="s">
        <v>3656</v>
      </c>
      <c r="N89" s="206">
        <v>202</v>
      </c>
      <c r="O89" s="206" t="s">
        <v>3652</v>
      </c>
      <c r="P89" s="220">
        <v>0</v>
      </c>
      <c r="Q89" s="220">
        <v>0</v>
      </c>
      <c r="R89" s="220">
        <v>0</v>
      </c>
      <c r="S89" s="220">
        <v>0</v>
      </c>
      <c r="T89" s="220">
        <v>0</v>
      </c>
      <c r="U89" s="220">
        <v>0</v>
      </c>
      <c r="V89" s="220">
        <v>0</v>
      </c>
      <c r="W89" s="220">
        <v>0</v>
      </c>
      <c r="X89" s="220">
        <v>0</v>
      </c>
      <c r="Y89" s="220">
        <v>0</v>
      </c>
      <c r="Z89" s="220">
        <v>0</v>
      </c>
      <c r="AA89" s="220">
        <v>0</v>
      </c>
      <c r="AB89" s="220">
        <v>0</v>
      </c>
      <c r="AC89" s="220">
        <v>0</v>
      </c>
      <c r="AD89" s="220">
        <v>0</v>
      </c>
      <c r="AE89" s="220">
        <v>0</v>
      </c>
      <c r="AF89" s="220">
        <v>0</v>
      </c>
      <c r="AG89" s="220">
        <v>0</v>
      </c>
      <c r="AH89" s="220">
        <v>0</v>
      </c>
      <c r="AI89" s="220">
        <v>0</v>
      </c>
      <c r="AJ89" s="220">
        <v>0</v>
      </c>
      <c r="AK89" s="220">
        <v>0</v>
      </c>
      <c r="AL89" s="220">
        <v>0</v>
      </c>
      <c r="AP89" s="206"/>
    </row>
    <row r="90" spans="1:42" x14ac:dyDescent="0.25">
      <c r="A90" s="219" t="s">
        <v>1098</v>
      </c>
      <c r="B90" s="206" t="s">
        <v>34</v>
      </c>
      <c r="C90" s="206" t="s">
        <v>33</v>
      </c>
      <c r="D90" s="222" t="s">
        <v>724</v>
      </c>
      <c r="E90">
        <v>915</v>
      </c>
      <c r="F90" s="225" t="s">
        <v>724</v>
      </c>
      <c r="G90" s="132" t="s">
        <v>723</v>
      </c>
      <c r="H90" s="224" t="s">
        <v>722</v>
      </c>
      <c r="I90" s="223" t="s">
        <v>721</v>
      </c>
      <c r="J90" s="212" t="s">
        <v>36</v>
      </c>
      <c r="K90" s="206" t="s">
        <v>36</v>
      </c>
      <c r="L90" s="206" t="s">
        <v>36</v>
      </c>
      <c r="M90" s="206" t="s">
        <v>3646</v>
      </c>
      <c r="N90" s="206">
        <v>145</v>
      </c>
      <c r="O90" s="206" t="s">
        <v>3647</v>
      </c>
      <c r="P90" s="220">
        <v>0</v>
      </c>
      <c r="Q90" s="220">
        <v>0</v>
      </c>
      <c r="R90" s="220">
        <v>0</v>
      </c>
      <c r="S90" s="220">
        <v>0</v>
      </c>
      <c r="T90" s="220">
        <v>0</v>
      </c>
      <c r="U90" s="220">
        <v>0</v>
      </c>
      <c r="V90" s="220">
        <v>0</v>
      </c>
      <c r="W90" s="220">
        <v>0</v>
      </c>
      <c r="X90" s="220">
        <v>0</v>
      </c>
      <c r="Y90" s="220">
        <v>0</v>
      </c>
      <c r="Z90" s="220">
        <v>0</v>
      </c>
      <c r="AA90" s="220">
        <v>0</v>
      </c>
      <c r="AB90" s="220">
        <v>0</v>
      </c>
      <c r="AC90" s="220">
        <v>0</v>
      </c>
      <c r="AD90" s="220">
        <v>0</v>
      </c>
      <c r="AE90" s="220">
        <v>0</v>
      </c>
      <c r="AF90" s="220">
        <v>0</v>
      </c>
      <c r="AG90" s="220">
        <v>0</v>
      </c>
      <c r="AH90" s="220">
        <v>0</v>
      </c>
      <c r="AI90" s="220">
        <v>0</v>
      </c>
      <c r="AJ90" s="220">
        <v>0</v>
      </c>
      <c r="AK90" s="220">
        <v>0</v>
      </c>
      <c r="AL90" s="220">
        <v>1.0765E-2</v>
      </c>
      <c r="AP90" s="206"/>
    </row>
    <row r="91" spans="1:42" x14ac:dyDescent="0.25">
      <c r="A91" s="219" t="s">
        <v>1098</v>
      </c>
      <c r="B91" s="206" t="s">
        <v>34</v>
      </c>
      <c r="C91" s="206" t="s">
        <v>33</v>
      </c>
      <c r="D91" s="222" t="s">
        <v>720</v>
      </c>
      <c r="E91">
        <v>134</v>
      </c>
      <c r="F91" s="225" t="s">
        <v>720</v>
      </c>
      <c r="G91" s="132" t="s">
        <v>719</v>
      </c>
      <c r="H91" s="224" t="s">
        <v>718</v>
      </c>
      <c r="I91" s="223" t="s">
        <v>717</v>
      </c>
      <c r="J91" s="212" t="s">
        <v>31</v>
      </c>
      <c r="K91" s="206" t="s">
        <v>36</v>
      </c>
      <c r="L91" s="206" t="s">
        <v>36</v>
      </c>
      <c r="M91" s="206" t="s">
        <v>3662</v>
      </c>
      <c r="N91" s="206">
        <v>155</v>
      </c>
      <c r="O91" s="206" t="s">
        <v>3650</v>
      </c>
      <c r="P91" s="220">
        <v>0</v>
      </c>
      <c r="Q91" s="220">
        <v>0</v>
      </c>
      <c r="R91" s="220">
        <v>0</v>
      </c>
      <c r="S91" s="220">
        <v>0</v>
      </c>
      <c r="T91" s="220">
        <v>0</v>
      </c>
      <c r="U91" s="220">
        <v>0</v>
      </c>
      <c r="V91" s="220">
        <v>0</v>
      </c>
      <c r="W91" s="220">
        <v>0</v>
      </c>
      <c r="X91" s="220">
        <v>0</v>
      </c>
      <c r="Y91" s="220">
        <v>0</v>
      </c>
      <c r="Z91" s="220">
        <v>0</v>
      </c>
      <c r="AA91" s="220">
        <v>0.8</v>
      </c>
      <c r="AB91" s="220">
        <v>0</v>
      </c>
      <c r="AC91" s="220">
        <v>1.1240000000000001</v>
      </c>
      <c r="AD91" s="220">
        <v>187.55</v>
      </c>
      <c r="AE91" s="220">
        <v>302.36</v>
      </c>
      <c r="AF91" s="220">
        <v>357.17</v>
      </c>
      <c r="AG91" s="220">
        <v>364.28246080000002</v>
      </c>
      <c r="AH91" s="220">
        <v>365.66</v>
      </c>
      <c r="AI91" s="220">
        <v>361.6</v>
      </c>
      <c r="AJ91" s="220">
        <v>334.34707230000004</v>
      </c>
      <c r="AK91" s="220">
        <v>-70.358920299999994</v>
      </c>
      <c r="AL91" s="220">
        <v>-38.579417720000002</v>
      </c>
      <c r="AP91" s="206"/>
    </row>
    <row r="92" spans="1:42" x14ac:dyDescent="0.25">
      <c r="A92" s="219" t="s">
        <v>1098</v>
      </c>
      <c r="B92" s="206" t="s">
        <v>34</v>
      </c>
      <c r="C92" s="206" t="s">
        <v>33</v>
      </c>
      <c r="D92" s="222" t="s">
        <v>716</v>
      </c>
      <c r="E92">
        <v>652</v>
      </c>
      <c r="F92" s="225" t="s">
        <v>716</v>
      </c>
      <c r="G92" s="132" t="s">
        <v>715</v>
      </c>
      <c r="H92" s="224" t="s">
        <v>714</v>
      </c>
      <c r="I92" s="223" t="s">
        <v>713</v>
      </c>
      <c r="J92" s="212" t="s">
        <v>36</v>
      </c>
      <c r="K92" s="206" t="s">
        <v>3665</v>
      </c>
      <c r="L92" s="206">
        <v>11</v>
      </c>
      <c r="M92" s="206" t="s">
        <v>3656</v>
      </c>
      <c r="N92" s="206">
        <v>202</v>
      </c>
      <c r="O92" s="206" t="s">
        <v>3652</v>
      </c>
      <c r="P92" s="220">
        <v>0</v>
      </c>
      <c r="Q92" s="220">
        <v>0</v>
      </c>
      <c r="R92" s="220">
        <v>0</v>
      </c>
      <c r="S92" s="220">
        <v>0</v>
      </c>
      <c r="T92" s="220">
        <v>0</v>
      </c>
      <c r="U92" s="220">
        <v>0</v>
      </c>
      <c r="V92" s="220">
        <v>0</v>
      </c>
      <c r="W92" s="220">
        <v>0</v>
      </c>
      <c r="X92" s="220">
        <v>0</v>
      </c>
      <c r="Y92" s="220">
        <v>0</v>
      </c>
      <c r="Z92" s="220">
        <v>0</v>
      </c>
      <c r="AA92" s="220">
        <v>0</v>
      </c>
      <c r="AB92" s="220">
        <v>0</v>
      </c>
      <c r="AC92" s="220">
        <v>0</v>
      </c>
      <c r="AD92" s="220">
        <v>0</v>
      </c>
      <c r="AE92" s="220">
        <v>0</v>
      </c>
      <c r="AF92" s="220">
        <v>0</v>
      </c>
      <c r="AG92" s="220">
        <v>0</v>
      </c>
      <c r="AH92" s="220">
        <v>-0.01</v>
      </c>
      <c r="AI92" s="220">
        <v>-0.01</v>
      </c>
      <c r="AJ92" s="220">
        <v>-1.1414000000000001E-2</v>
      </c>
      <c r="AK92" s="220">
        <v>0</v>
      </c>
      <c r="AL92" s="220">
        <v>-1.1414000000000001E-2</v>
      </c>
      <c r="AP92" s="206"/>
    </row>
    <row r="93" spans="1:42" x14ac:dyDescent="0.25">
      <c r="A93" s="219" t="s">
        <v>1098</v>
      </c>
      <c r="B93" s="206" t="s">
        <v>34</v>
      </c>
      <c r="C93" s="206" t="s">
        <v>33</v>
      </c>
      <c r="D93" s="222" t="s">
        <v>712</v>
      </c>
      <c r="E93">
        <v>823</v>
      </c>
      <c r="F93" s="225" t="s">
        <v>712</v>
      </c>
      <c r="G93" s="132" t="s">
        <v>711</v>
      </c>
      <c r="H93" s="224" t="s">
        <v>710</v>
      </c>
      <c r="I93" s="223" t="s">
        <v>709</v>
      </c>
      <c r="J93" s="212" t="s">
        <v>36</v>
      </c>
      <c r="K93" s="206" t="s">
        <v>36</v>
      </c>
      <c r="L93" s="206" t="s">
        <v>36</v>
      </c>
      <c r="M93" s="206" t="s">
        <v>3649</v>
      </c>
      <c r="N93" s="206">
        <v>39</v>
      </c>
      <c r="O93" s="206" t="s">
        <v>3650</v>
      </c>
      <c r="P93" s="220">
        <v>0</v>
      </c>
      <c r="Q93" s="220">
        <v>0</v>
      </c>
      <c r="R93" s="220">
        <v>0</v>
      </c>
      <c r="S93" s="220">
        <v>0</v>
      </c>
      <c r="T93" s="220">
        <v>0</v>
      </c>
      <c r="U93" s="220">
        <v>0</v>
      </c>
      <c r="V93" s="220">
        <v>0</v>
      </c>
      <c r="W93" s="220">
        <v>0</v>
      </c>
      <c r="X93" s="220">
        <v>0</v>
      </c>
      <c r="Y93" s="220">
        <v>0</v>
      </c>
      <c r="Z93" s="220">
        <v>0</v>
      </c>
      <c r="AA93" s="220">
        <v>0</v>
      </c>
      <c r="AB93" s="220">
        <v>0</v>
      </c>
      <c r="AC93" s="220">
        <v>0</v>
      </c>
      <c r="AD93" s="220">
        <v>0</v>
      </c>
      <c r="AE93" s="220">
        <v>0</v>
      </c>
      <c r="AF93" s="220">
        <v>0</v>
      </c>
      <c r="AG93" s="220">
        <v>0</v>
      </c>
      <c r="AH93" s="220">
        <v>0</v>
      </c>
      <c r="AI93" s="220">
        <v>0</v>
      </c>
      <c r="AJ93" s="220">
        <v>0.29081382980000003</v>
      </c>
      <c r="AK93" s="220">
        <v>0.2924974011</v>
      </c>
      <c r="AL93" s="220">
        <v>0.27832978720000001</v>
      </c>
      <c r="AP93" s="206"/>
    </row>
    <row r="94" spans="1:42" x14ac:dyDescent="0.25">
      <c r="A94" s="219" t="s">
        <v>1098</v>
      </c>
      <c r="B94" s="206" t="s">
        <v>34</v>
      </c>
      <c r="C94" s="206" t="s">
        <v>33</v>
      </c>
      <c r="D94" s="222" t="s">
        <v>708</v>
      </c>
      <c r="E94">
        <v>174</v>
      </c>
      <c r="F94" s="225" t="s">
        <v>708</v>
      </c>
      <c r="G94" s="132" t="s">
        <v>707</v>
      </c>
      <c r="H94" s="224" t="s">
        <v>706</v>
      </c>
      <c r="I94" s="223" t="s">
        <v>705</v>
      </c>
      <c r="J94" s="212" t="s">
        <v>31</v>
      </c>
      <c r="K94" s="206" t="s">
        <v>36</v>
      </c>
      <c r="L94" s="206" t="s">
        <v>36</v>
      </c>
      <c r="M94" s="206" t="s">
        <v>3649</v>
      </c>
      <c r="N94" s="206">
        <v>39</v>
      </c>
      <c r="O94" s="206" t="s">
        <v>3650</v>
      </c>
      <c r="P94" s="220">
        <v>0</v>
      </c>
      <c r="Q94" s="220">
        <v>0</v>
      </c>
      <c r="R94" s="220">
        <v>0</v>
      </c>
      <c r="S94" s="220">
        <v>0</v>
      </c>
      <c r="T94" s="220">
        <v>0</v>
      </c>
      <c r="U94" s="220">
        <v>0</v>
      </c>
      <c r="V94" s="220">
        <v>0</v>
      </c>
      <c r="W94" s="220">
        <v>0</v>
      </c>
      <c r="X94" s="220">
        <v>0</v>
      </c>
      <c r="Y94" s="220">
        <v>0.2</v>
      </c>
      <c r="Z94" s="220">
        <v>0.3</v>
      </c>
      <c r="AA94" s="220">
        <v>0.3</v>
      </c>
      <c r="AB94" s="220">
        <v>0.3</v>
      </c>
      <c r="AC94" s="220">
        <v>0.2</v>
      </c>
      <c r="AD94" s="220">
        <v>9.7899999999999991</v>
      </c>
      <c r="AE94" s="220">
        <v>8.91</v>
      </c>
      <c r="AF94" s="220">
        <v>0.18</v>
      </c>
      <c r="AG94" s="220">
        <v>0.18358440779999999</v>
      </c>
      <c r="AH94" s="220">
        <v>0.83</v>
      </c>
      <c r="AI94" s="220">
        <v>0.83</v>
      </c>
      <c r="AJ94" s="220">
        <v>0.84795212769999995</v>
      </c>
      <c r="AK94" s="220">
        <v>1.0902175859999998</v>
      </c>
      <c r="AL94" s="220">
        <v>8.9099468089999995E-2</v>
      </c>
      <c r="AP94" s="206"/>
    </row>
    <row r="95" spans="1:42" x14ac:dyDescent="0.25">
      <c r="A95" s="219" t="s">
        <v>1098</v>
      </c>
      <c r="B95" s="206" t="s">
        <v>34</v>
      </c>
      <c r="C95" s="206" t="s">
        <v>33</v>
      </c>
      <c r="D95" s="222" t="s">
        <v>704</v>
      </c>
      <c r="E95">
        <v>326</v>
      </c>
      <c r="F95" s="225" t="s">
        <v>704</v>
      </c>
      <c r="G95" s="132" t="s">
        <v>703</v>
      </c>
      <c r="H95" s="224" t="s">
        <v>702</v>
      </c>
      <c r="I95" s="223" t="s">
        <v>701</v>
      </c>
      <c r="J95" s="212" t="s">
        <v>36</v>
      </c>
      <c r="K95" s="206" t="s">
        <v>36</v>
      </c>
      <c r="L95" s="206" t="s">
        <v>36</v>
      </c>
      <c r="M95" s="206" t="s">
        <v>3666</v>
      </c>
      <c r="N95" s="206">
        <v>21</v>
      </c>
      <c r="O95" s="206" t="s">
        <v>3659</v>
      </c>
      <c r="P95" s="220">
        <v>0</v>
      </c>
      <c r="Q95" s="220">
        <v>0</v>
      </c>
      <c r="R95" s="220">
        <v>0</v>
      </c>
      <c r="S95" s="220">
        <v>0</v>
      </c>
      <c r="T95" s="220">
        <v>0</v>
      </c>
      <c r="U95" s="220">
        <v>0</v>
      </c>
      <c r="V95" s="220">
        <v>0</v>
      </c>
      <c r="W95" s="220">
        <v>0</v>
      </c>
      <c r="X95" s="220">
        <v>0</v>
      </c>
      <c r="Y95" s="220">
        <v>0</v>
      </c>
      <c r="Z95" s="220">
        <v>0</v>
      </c>
      <c r="AA95" s="220">
        <v>0</v>
      </c>
      <c r="AB95" s="220">
        <v>0</v>
      </c>
      <c r="AC95" s="220">
        <v>0</v>
      </c>
      <c r="AD95" s="220">
        <v>0</v>
      </c>
      <c r="AE95" s="220">
        <v>0</v>
      </c>
      <c r="AF95" s="220">
        <v>0</v>
      </c>
      <c r="AG95" s="220">
        <v>0</v>
      </c>
      <c r="AH95" s="220">
        <v>0</v>
      </c>
      <c r="AI95" s="220">
        <v>0</v>
      </c>
      <c r="AJ95" s="220">
        <v>0</v>
      </c>
      <c r="AK95" s="220">
        <v>0</v>
      </c>
      <c r="AL95" s="220">
        <v>0</v>
      </c>
      <c r="AP95" s="206"/>
    </row>
    <row r="96" spans="1:42" x14ac:dyDescent="0.25">
      <c r="A96" s="219" t="s">
        <v>1098</v>
      </c>
      <c r="B96" s="206" t="s">
        <v>34</v>
      </c>
      <c r="C96" s="206" t="s">
        <v>33</v>
      </c>
      <c r="D96" s="222" t="s">
        <v>700</v>
      </c>
      <c r="E96">
        <v>328</v>
      </c>
      <c r="F96" s="225" t="s">
        <v>700</v>
      </c>
      <c r="G96" s="132" t="s">
        <v>699</v>
      </c>
      <c r="H96" s="224" t="s">
        <v>698</v>
      </c>
      <c r="I96" s="223" t="s">
        <v>697</v>
      </c>
      <c r="J96" s="212" t="s">
        <v>36</v>
      </c>
      <c r="K96" s="206" t="s">
        <v>3657</v>
      </c>
      <c r="L96" s="206">
        <v>29</v>
      </c>
      <c r="M96" s="206" t="s">
        <v>3658</v>
      </c>
      <c r="N96" s="206">
        <v>419</v>
      </c>
      <c r="O96" s="206" t="s">
        <v>3659</v>
      </c>
      <c r="P96" s="220">
        <v>0</v>
      </c>
      <c r="Q96" s="220">
        <v>0</v>
      </c>
      <c r="R96" s="220">
        <v>0</v>
      </c>
      <c r="S96" s="220">
        <v>0</v>
      </c>
      <c r="T96" s="220">
        <v>0</v>
      </c>
      <c r="U96" s="220">
        <v>0</v>
      </c>
      <c r="V96" s="220">
        <v>0</v>
      </c>
      <c r="W96" s="220">
        <v>0</v>
      </c>
      <c r="X96" s="220">
        <v>0</v>
      </c>
      <c r="Y96" s="220">
        <v>0</v>
      </c>
      <c r="Z96" s="220">
        <v>0</v>
      </c>
      <c r="AA96" s="220">
        <v>0</v>
      </c>
      <c r="AB96" s="220">
        <v>0</v>
      </c>
      <c r="AC96" s="220">
        <v>0</v>
      </c>
      <c r="AD96" s="220">
        <v>0</v>
      </c>
      <c r="AE96" s="220">
        <v>1.69</v>
      </c>
      <c r="AF96" s="220">
        <v>0</v>
      </c>
      <c r="AG96" s="220">
        <v>0</v>
      </c>
      <c r="AH96" s="220">
        <v>0</v>
      </c>
      <c r="AI96" s="220">
        <v>0</v>
      </c>
      <c r="AJ96" s="220">
        <v>0</v>
      </c>
      <c r="AK96" s="220">
        <v>0</v>
      </c>
      <c r="AL96" s="220">
        <v>0</v>
      </c>
      <c r="AP96" s="206"/>
    </row>
    <row r="97" spans="1:42" x14ac:dyDescent="0.25">
      <c r="A97" s="219" t="s">
        <v>1098</v>
      </c>
      <c r="B97" s="206" t="s">
        <v>34</v>
      </c>
      <c r="C97" s="206" t="s">
        <v>33</v>
      </c>
      <c r="D97" s="222" t="s">
        <v>696</v>
      </c>
      <c r="E97">
        <v>329</v>
      </c>
      <c r="F97" s="225" t="s">
        <v>696</v>
      </c>
      <c r="G97" s="132" t="s">
        <v>695</v>
      </c>
      <c r="H97" s="224" t="s">
        <v>694</v>
      </c>
      <c r="I97" s="223" t="s">
        <v>693</v>
      </c>
      <c r="J97" s="212" t="s">
        <v>36</v>
      </c>
      <c r="K97" s="206" t="s">
        <v>3657</v>
      </c>
      <c r="L97" s="206">
        <v>29</v>
      </c>
      <c r="M97" s="206" t="s">
        <v>3658</v>
      </c>
      <c r="N97" s="206">
        <v>419</v>
      </c>
      <c r="O97" s="206" t="s">
        <v>3659</v>
      </c>
      <c r="P97" s="220">
        <v>0</v>
      </c>
      <c r="Q97" s="220">
        <v>0</v>
      </c>
      <c r="R97" s="220">
        <v>0</v>
      </c>
      <c r="S97" s="220">
        <v>0</v>
      </c>
      <c r="T97" s="220">
        <v>0</v>
      </c>
      <c r="U97" s="220">
        <v>0</v>
      </c>
      <c r="V97" s="220">
        <v>0</v>
      </c>
      <c r="W97" s="220">
        <v>0</v>
      </c>
      <c r="X97" s="220">
        <v>0</v>
      </c>
      <c r="Y97" s="220">
        <v>0</v>
      </c>
      <c r="Z97" s="220">
        <v>0</v>
      </c>
      <c r="AA97" s="220">
        <v>0</v>
      </c>
      <c r="AB97" s="220">
        <v>0</v>
      </c>
      <c r="AC97" s="220">
        <v>0</v>
      </c>
      <c r="AD97" s="220">
        <v>0</v>
      </c>
      <c r="AE97" s="220">
        <v>0</v>
      </c>
      <c r="AF97" s="220">
        <v>0</v>
      </c>
      <c r="AG97" s="220">
        <v>0</v>
      </c>
      <c r="AH97" s="220">
        <v>0</v>
      </c>
      <c r="AI97" s="220">
        <v>0</v>
      </c>
      <c r="AJ97" s="220">
        <v>0</v>
      </c>
      <c r="AK97" s="220">
        <v>0</v>
      </c>
      <c r="AL97" s="220">
        <v>0</v>
      </c>
      <c r="AP97" s="206"/>
    </row>
    <row r="98" spans="1:42" x14ac:dyDescent="0.25">
      <c r="A98" s="219" t="s">
        <v>1098</v>
      </c>
      <c r="B98" s="206" t="s">
        <v>34</v>
      </c>
      <c r="C98" s="206" t="s">
        <v>33</v>
      </c>
      <c r="D98" s="222" t="s">
        <v>692</v>
      </c>
      <c r="E98">
        <v>829</v>
      </c>
      <c r="F98" s="225" t="s">
        <v>692</v>
      </c>
      <c r="G98" s="132" t="s">
        <v>691</v>
      </c>
      <c r="H98" s="224" t="s">
        <v>690</v>
      </c>
      <c r="I98" s="223" t="s">
        <v>689</v>
      </c>
      <c r="J98" s="212" t="s">
        <v>36</v>
      </c>
      <c r="K98" s="206" t="s">
        <v>36</v>
      </c>
      <c r="L98" s="206" t="s">
        <v>36</v>
      </c>
      <c r="M98" s="206" t="s">
        <v>2238</v>
      </c>
      <c r="N98" s="206">
        <v>57</v>
      </c>
      <c r="O98" s="206" t="s">
        <v>3654</v>
      </c>
      <c r="P98" s="220">
        <v>0</v>
      </c>
      <c r="Q98" s="220">
        <v>0</v>
      </c>
      <c r="R98" s="220">
        <v>0</v>
      </c>
      <c r="S98" s="220">
        <v>0</v>
      </c>
      <c r="T98" s="220">
        <v>0</v>
      </c>
      <c r="U98" s="220">
        <v>0</v>
      </c>
      <c r="V98" s="220">
        <v>0</v>
      </c>
      <c r="W98" s="220">
        <v>0</v>
      </c>
      <c r="X98" s="220">
        <v>0</v>
      </c>
      <c r="Y98" s="220">
        <v>0</v>
      </c>
      <c r="Z98" s="220">
        <v>0</v>
      </c>
      <c r="AA98" s="220">
        <v>0</v>
      </c>
      <c r="AB98" s="220">
        <v>0</v>
      </c>
      <c r="AC98" s="220">
        <v>0</v>
      </c>
      <c r="AD98" s="220">
        <v>0</v>
      </c>
      <c r="AE98" s="220">
        <v>0</v>
      </c>
      <c r="AF98" s="220">
        <v>0</v>
      </c>
      <c r="AG98" s="220">
        <v>0</v>
      </c>
      <c r="AH98" s="220">
        <v>0</v>
      </c>
      <c r="AI98" s="220">
        <v>0</v>
      </c>
      <c r="AJ98" s="220">
        <v>0</v>
      </c>
      <c r="AK98" s="220">
        <v>0</v>
      </c>
      <c r="AL98" s="220">
        <v>0</v>
      </c>
      <c r="AP98" s="206"/>
    </row>
    <row r="99" spans="1:42" x14ac:dyDescent="0.25">
      <c r="A99" s="219" t="s">
        <v>1098</v>
      </c>
      <c r="B99" s="206" t="s">
        <v>34</v>
      </c>
      <c r="C99" s="206" t="s">
        <v>33</v>
      </c>
      <c r="D99" s="222" t="s">
        <v>688</v>
      </c>
      <c r="E99">
        <v>258</v>
      </c>
      <c r="F99" s="225" t="s">
        <v>688</v>
      </c>
      <c r="G99" s="132" t="s">
        <v>687</v>
      </c>
      <c r="H99" s="224" t="s">
        <v>686</v>
      </c>
      <c r="I99" s="223" t="s">
        <v>685</v>
      </c>
      <c r="J99" s="212" t="s">
        <v>36</v>
      </c>
      <c r="K99" s="206" t="s">
        <v>3664</v>
      </c>
      <c r="L99" s="206">
        <v>13</v>
      </c>
      <c r="M99" s="206" t="s">
        <v>3658</v>
      </c>
      <c r="N99" s="206">
        <v>419</v>
      </c>
      <c r="O99" s="206" t="s">
        <v>3659</v>
      </c>
      <c r="P99" s="220">
        <v>0</v>
      </c>
      <c r="Q99" s="220">
        <v>0</v>
      </c>
      <c r="R99" s="220">
        <v>0</v>
      </c>
      <c r="S99" s="220">
        <v>0</v>
      </c>
      <c r="T99" s="220">
        <v>0</v>
      </c>
      <c r="U99" s="220">
        <v>0</v>
      </c>
      <c r="V99" s="220">
        <v>0</v>
      </c>
      <c r="W99" s="220">
        <v>0</v>
      </c>
      <c r="X99" s="220">
        <v>0</v>
      </c>
      <c r="Y99" s="220">
        <v>0</v>
      </c>
      <c r="Z99" s="220">
        <v>0</v>
      </c>
      <c r="AA99" s="220">
        <v>0</v>
      </c>
      <c r="AB99" s="220">
        <v>0</v>
      </c>
      <c r="AC99" s="220">
        <v>0</v>
      </c>
      <c r="AD99" s="220">
        <v>0</v>
      </c>
      <c r="AE99" s="220">
        <v>0</v>
      </c>
      <c r="AF99" s="220">
        <v>0</v>
      </c>
      <c r="AG99" s="220">
        <v>0</v>
      </c>
      <c r="AH99" s="220">
        <v>0</v>
      </c>
      <c r="AI99" s="220">
        <v>0</v>
      </c>
      <c r="AJ99" s="220">
        <v>0</v>
      </c>
      <c r="AK99" s="220">
        <v>0</v>
      </c>
      <c r="AL99" s="220">
        <v>0</v>
      </c>
      <c r="AP99" s="206"/>
    </row>
    <row r="100" spans="1:42" x14ac:dyDescent="0.25">
      <c r="A100" s="219" t="s">
        <v>1098</v>
      </c>
      <c r="B100" s="206" t="s">
        <v>34</v>
      </c>
      <c r="C100" s="206" t="s">
        <v>33</v>
      </c>
      <c r="D100" s="222" t="s">
        <v>684</v>
      </c>
      <c r="E100">
        <v>113</v>
      </c>
      <c r="F100" s="225" t="s">
        <v>684</v>
      </c>
      <c r="G100" s="132" t="s">
        <v>683</v>
      </c>
      <c r="H100" s="224" t="s">
        <v>682</v>
      </c>
      <c r="I100" s="223" t="s">
        <v>681</v>
      </c>
      <c r="J100" s="212" t="s">
        <v>36</v>
      </c>
      <c r="K100" s="206" t="s">
        <v>3476</v>
      </c>
      <c r="L100" s="206">
        <v>830</v>
      </c>
      <c r="M100" s="206" t="s">
        <v>3671</v>
      </c>
      <c r="N100" s="206">
        <v>154</v>
      </c>
      <c r="O100" s="206" t="s">
        <v>3650</v>
      </c>
      <c r="P100" s="220">
        <v>0</v>
      </c>
      <c r="Q100" s="220">
        <v>0</v>
      </c>
      <c r="R100" s="220">
        <v>0</v>
      </c>
      <c r="S100" s="220">
        <v>0</v>
      </c>
      <c r="T100" s="220">
        <v>0</v>
      </c>
      <c r="U100" s="220">
        <v>0</v>
      </c>
      <c r="V100" s="220">
        <v>0</v>
      </c>
      <c r="W100" s="220">
        <v>0</v>
      </c>
      <c r="X100" s="220">
        <v>0</v>
      </c>
      <c r="Y100" s="220">
        <v>45.7</v>
      </c>
      <c r="Z100" s="220">
        <v>-49.1</v>
      </c>
      <c r="AA100" s="220">
        <v>0</v>
      </c>
      <c r="AB100" s="220">
        <v>0</v>
      </c>
      <c r="AC100" s="220">
        <v>0</v>
      </c>
      <c r="AD100" s="220">
        <v>0</v>
      </c>
      <c r="AE100" s="220">
        <v>0</v>
      </c>
      <c r="AF100" s="220">
        <v>0</v>
      </c>
      <c r="AG100" s="220">
        <v>0</v>
      </c>
      <c r="AH100" s="220">
        <v>0</v>
      </c>
      <c r="AI100" s="220">
        <v>0</v>
      </c>
      <c r="AJ100" s="220">
        <v>-4.7010149999999999</v>
      </c>
      <c r="AK100" s="220">
        <v>-3.1111087209999999</v>
      </c>
      <c r="AL100" s="220">
        <v>281.73652710000005</v>
      </c>
      <c r="AP100" s="206"/>
    </row>
    <row r="101" spans="1:42" x14ac:dyDescent="0.25">
      <c r="A101" s="219" t="s">
        <v>1098</v>
      </c>
      <c r="B101" s="206" t="s">
        <v>34</v>
      </c>
      <c r="C101" s="206" t="s">
        <v>33</v>
      </c>
      <c r="D101" s="222" t="s">
        <v>680</v>
      </c>
      <c r="E101">
        <v>333</v>
      </c>
      <c r="F101" s="225" t="s">
        <v>679</v>
      </c>
      <c r="G101" s="132" t="s">
        <v>678</v>
      </c>
      <c r="H101" s="224" t="s">
        <v>677</v>
      </c>
      <c r="I101" s="223" t="s">
        <v>676</v>
      </c>
      <c r="J101" s="212" t="s">
        <v>36</v>
      </c>
      <c r="K101" s="206" t="s">
        <v>3660</v>
      </c>
      <c r="L101" s="206">
        <v>5</v>
      </c>
      <c r="M101" s="206" t="s">
        <v>3658</v>
      </c>
      <c r="N101" s="206">
        <v>419</v>
      </c>
      <c r="O101" s="206" t="s">
        <v>3659</v>
      </c>
      <c r="P101" s="220">
        <v>0</v>
      </c>
      <c r="Q101" s="220">
        <v>0</v>
      </c>
      <c r="R101" s="220">
        <v>0</v>
      </c>
      <c r="S101" s="220">
        <v>0</v>
      </c>
      <c r="T101" s="220">
        <v>0</v>
      </c>
      <c r="U101" s="220">
        <v>0</v>
      </c>
      <c r="V101" s="220">
        <v>0</v>
      </c>
      <c r="W101" s="220">
        <v>0</v>
      </c>
      <c r="X101" s="220">
        <v>0</v>
      </c>
      <c r="Y101" s="220">
        <v>0</v>
      </c>
      <c r="Z101" s="220">
        <v>0</v>
      </c>
      <c r="AA101" s="220">
        <v>0</v>
      </c>
      <c r="AB101" s="220">
        <v>0</v>
      </c>
      <c r="AC101" s="220">
        <v>0</v>
      </c>
      <c r="AD101" s="220">
        <v>0</v>
      </c>
      <c r="AE101" s="220">
        <v>0</v>
      </c>
      <c r="AF101" s="220">
        <v>0</v>
      </c>
      <c r="AG101" s="220">
        <v>0</v>
      </c>
      <c r="AH101" s="220">
        <v>0</v>
      </c>
      <c r="AI101" s="220">
        <v>0</v>
      </c>
      <c r="AJ101" s="220">
        <v>0</v>
      </c>
      <c r="AK101" s="220">
        <v>0</v>
      </c>
      <c r="AL101" s="220">
        <v>0</v>
      </c>
      <c r="AP101" s="206"/>
    </row>
    <row r="102" spans="1:42" x14ac:dyDescent="0.25">
      <c r="A102" s="219" t="s">
        <v>1098</v>
      </c>
      <c r="B102" s="206" t="s">
        <v>34</v>
      </c>
      <c r="C102" s="206" t="s">
        <v>33</v>
      </c>
      <c r="D102" s="222" t="s">
        <v>675</v>
      </c>
      <c r="E102">
        <v>656</v>
      </c>
      <c r="F102" s="225" t="s">
        <v>675</v>
      </c>
      <c r="G102" s="132" t="s">
        <v>674</v>
      </c>
      <c r="H102" s="224" t="s">
        <v>673</v>
      </c>
      <c r="I102" s="223" t="s">
        <v>672</v>
      </c>
      <c r="J102" s="212" t="s">
        <v>36</v>
      </c>
      <c r="K102" s="206" t="s">
        <v>3665</v>
      </c>
      <c r="L102" s="206">
        <v>11</v>
      </c>
      <c r="M102" s="206" t="s">
        <v>3656</v>
      </c>
      <c r="N102" s="206">
        <v>202</v>
      </c>
      <c r="O102" s="206" t="s">
        <v>3652</v>
      </c>
      <c r="P102" s="220">
        <v>0</v>
      </c>
      <c r="Q102" s="220">
        <v>0</v>
      </c>
      <c r="R102" s="220">
        <v>0</v>
      </c>
      <c r="S102" s="220">
        <v>0</v>
      </c>
      <c r="T102" s="220">
        <v>0</v>
      </c>
      <c r="U102" s="220">
        <v>0</v>
      </c>
      <c r="V102" s="220">
        <v>0</v>
      </c>
      <c r="W102" s="220">
        <v>0</v>
      </c>
      <c r="X102" s="220">
        <v>0</v>
      </c>
      <c r="Y102" s="220">
        <v>0</v>
      </c>
      <c r="Z102" s="220">
        <v>0</v>
      </c>
      <c r="AA102" s="220">
        <v>0</v>
      </c>
      <c r="AB102" s="220">
        <v>0</v>
      </c>
      <c r="AC102" s="220">
        <v>0</v>
      </c>
      <c r="AD102" s="220">
        <v>0</v>
      </c>
      <c r="AE102" s="220">
        <v>0</v>
      </c>
      <c r="AF102" s="220">
        <v>0</v>
      </c>
      <c r="AG102" s="220">
        <v>0</v>
      </c>
      <c r="AH102" s="220">
        <v>0</v>
      </c>
      <c r="AI102" s="220">
        <v>0</v>
      </c>
      <c r="AJ102" s="220">
        <v>0</v>
      </c>
      <c r="AK102" s="220">
        <v>0</v>
      </c>
      <c r="AL102" s="220">
        <v>0</v>
      </c>
      <c r="AP102" s="206"/>
    </row>
    <row r="103" spans="1:42" x14ac:dyDescent="0.25">
      <c r="A103" s="219" t="s">
        <v>1098</v>
      </c>
      <c r="B103" s="206" t="s">
        <v>34</v>
      </c>
      <c r="C103" s="206" t="s">
        <v>33</v>
      </c>
      <c r="D103" s="222" t="s">
        <v>671</v>
      </c>
      <c r="E103">
        <v>654</v>
      </c>
      <c r="F103" s="225" t="s">
        <v>671</v>
      </c>
      <c r="G103" s="132" t="s">
        <v>670</v>
      </c>
      <c r="H103" s="224" t="s">
        <v>669</v>
      </c>
      <c r="I103" s="223" t="s">
        <v>668</v>
      </c>
      <c r="J103" s="212" t="s">
        <v>36</v>
      </c>
      <c r="K103" s="206" t="s">
        <v>3665</v>
      </c>
      <c r="L103" s="206">
        <v>11</v>
      </c>
      <c r="M103" s="206" t="s">
        <v>3656</v>
      </c>
      <c r="N103" s="206">
        <v>202</v>
      </c>
      <c r="O103" s="206" t="s">
        <v>3652</v>
      </c>
      <c r="P103" s="220">
        <v>0</v>
      </c>
      <c r="Q103" s="220">
        <v>0</v>
      </c>
      <c r="R103" s="220">
        <v>0</v>
      </c>
      <c r="S103" s="220">
        <v>0</v>
      </c>
      <c r="T103" s="220">
        <v>0</v>
      </c>
      <c r="U103" s="220">
        <v>0</v>
      </c>
      <c r="V103" s="220">
        <v>0</v>
      </c>
      <c r="W103" s="220">
        <v>0</v>
      </c>
      <c r="X103" s="220">
        <v>0</v>
      </c>
      <c r="Y103" s="220">
        <v>0</v>
      </c>
      <c r="Z103" s="220">
        <v>0</v>
      </c>
      <c r="AA103" s="220">
        <v>0</v>
      </c>
      <c r="AB103" s="220">
        <v>0</v>
      </c>
      <c r="AC103" s="220">
        <v>0</v>
      </c>
      <c r="AD103" s="220">
        <v>0</v>
      </c>
      <c r="AE103" s="220">
        <v>0</v>
      </c>
      <c r="AF103" s="220">
        <v>0</v>
      </c>
      <c r="AG103" s="220">
        <v>0</v>
      </c>
      <c r="AH103" s="220">
        <v>0</v>
      </c>
      <c r="AI103" s="220">
        <v>0</v>
      </c>
      <c r="AJ103" s="220">
        <v>0</v>
      </c>
      <c r="AK103" s="220">
        <v>0</v>
      </c>
      <c r="AL103" s="220">
        <v>0</v>
      </c>
      <c r="AP103" s="206"/>
    </row>
    <row r="104" spans="1:42" x14ac:dyDescent="0.25">
      <c r="A104" s="219" t="s">
        <v>1098</v>
      </c>
      <c r="B104" s="206" t="s">
        <v>34</v>
      </c>
      <c r="C104" s="206" t="s">
        <v>33</v>
      </c>
      <c r="D104" s="222" t="s">
        <v>667</v>
      </c>
      <c r="E104">
        <v>336</v>
      </c>
      <c r="F104" s="225" t="s">
        <v>667</v>
      </c>
      <c r="G104" s="132" t="s">
        <v>666</v>
      </c>
      <c r="H104" s="224" t="s">
        <v>665</v>
      </c>
      <c r="I104" s="223" t="s">
        <v>664</v>
      </c>
      <c r="J104" s="212" t="s">
        <v>36</v>
      </c>
      <c r="K104" s="206" t="s">
        <v>3660</v>
      </c>
      <c r="L104" s="206">
        <v>5</v>
      </c>
      <c r="M104" s="206" t="s">
        <v>3658</v>
      </c>
      <c r="N104" s="206">
        <v>419</v>
      </c>
      <c r="O104" s="206" t="s">
        <v>3659</v>
      </c>
      <c r="P104" s="220">
        <v>0</v>
      </c>
      <c r="Q104" s="220">
        <v>0</v>
      </c>
      <c r="R104" s="220">
        <v>0</v>
      </c>
      <c r="S104" s="220">
        <v>0</v>
      </c>
      <c r="T104" s="220">
        <v>0</v>
      </c>
      <c r="U104" s="220">
        <v>0</v>
      </c>
      <c r="V104" s="220">
        <v>0</v>
      </c>
      <c r="W104" s="220">
        <v>0</v>
      </c>
      <c r="X104" s="220">
        <v>0</v>
      </c>
      <c r="Y104" s="220">
        <v>0</v>
      </c>
      <c r="Z104" s="220">
        <v>0</v>
      </c>
      <c r="AA104" s="220">
        <v>0</v>
      </c>
      <c r="AB104" s="220">
        <v>0</v>
      </c>
      <c r="AC104" s="220">
        <v>0</v>
      </c>
      <c r="AD104" s="220">
        <v>0</v>
      </c>
      <c r="AE104" s="220">
        <v>0</v>
      </c>
      <c r="AF104" s="220">
        <v>0</v>
      </c>
      <c r="AG104" s="220">
        <v>0</v>
      </c>
      <c r="AH104" s="220">
        <v>0</v>
      </c>
      <c r="AI104" s="220">
        <v>0</v>
      </c>
      <c r="AJ104" s="220">
        <v>0</v>
      </c>
      <c r="AK104" s="220">
        <v>0</v>
      </c>
      <c r="AL104" s="220">
        <v>-4.5050000000000003E-3</v>
      </c>
      <c r="AP104" s="206"/>
    </row>
    <row r="105" spans="1:42" x14ac:dyDescent="0.25">
      <c r="A105" s="219" t="s">
        <v>1098</v>
      </c>
      <c r="B105" s="206" t="s">
        <v>34</v>
      </c>
      <c r="C105" s="206" t="s">
        <v>33</v>
      </c>
      <c r="D105" s="222" t="s">
        <v>663</v>
      </c>
      <c r="E105">
        <v>263</v>
      </c>
      <c r="F105" s="225" t="s">
        <v>663</v>
      </c>
      <c r="G105" s="132" t="s">
        <v>662</v>
      </c>
      <c r="H105" s="224" t="s">
        <v>661</v>
      </c>
      <c r="I105" s="223" t="s">
        <v>660</v>
      </c>
      <c r="J105" s="212" t="s">
        <v>36</v>
      </c>
      <c r="K105" s="206" t="s">
        <v>3657</v>
      </c>
      <c r="L105" s="206">
        <v>29</v>
      </c>
      <c r="M105" s="206" t="s">
        <v>3658</v>
      </c>
      <c r="N105" s="206">
        <v>419</v>
      </c>
      <c r="O105" s="206" t="s">
        <v>3659</v>
      </c>
      <c r="P105" s="220">
        <v>0</v>
      </c>
      <c r="Q105" s="220">
        <v>0</v>
      </c>
      <c r="R105" s="220">
        <v>0</v>
      </c>
      <c r="S105" s="220">
        <v>0</v>
      </c>
      <c r="T105" s="220">
        <v>0</v>
      </c>
      <c r="U105" s="220">
        <v>0</v>
      </c>
      <c r="V105" s="220">
        <v>0</v>
      </c>
      <c r="W105" s="220">
        <v>0</v>
      </c>
      <c r="X105" s="220">
        <v>0</v>
      </c>
      <c r="Y105" s="220">
        <v>0</v>
      </c>
      <c r="Z105" s="220">
        <v>0</v>
      </c>
      <c r="AA105" s="220">
        <v>0</v>
      </c>
      <c r="AB105" s="220">
        <v>0</v>
      </c>
      <c r="AC105" s="220">
        <v>0</v>
      </c>
      <c r="AD105" s="220">
        <v>0</v>
      </c>
      <c r="AE105" s="220">
        <v>0</v>
      </c>
      <c r="AF105" s="220">
        <v>0</v>
      </c>
      <c r="AG105" s="220">
        <v>0</v>
      </c>
      <c r="AH105" s="220">
        <v>0</v>
      </c>
      <c r="AI105" s="220">
        <v>0</v>
      </c>
      <c r="AJ105" s="220">
        <v>0</v>
      </c>
      <c r="AK105" s="220">
        <v>0</v>
      </c>
      <c r="AL105" s="220">
        <v>0</v>
      </c>
      <c r="AP105" s="206"/>
    </row>
    <row r="106" spans="1:42" ht="25.5" x14ac:dyDescent="0.25">
      <c r="A106" s="219" t="s">
        <v>1098</v>
      </c>
      <c r="B106" s="206" t="s">
        <v>34</v>
      </c>
      <c r="C106" s="206" t="s">
        <v>33</v>
      </c>
      <c r="D106" s="222" t="s">
        <v>659</v>
      </c>
      <c r="E106">
        <v>872</v>
      </c>
      <c r="F106" s="225" t="s">
        <v>659</v>
      </c>
      <c r="G106" s="132" t="s">
        <v>658</v>
      </c>
      <c r="H106" s="224" t="s">
        <v>657</v>
      </c>
      <c r="I106" s="223" t="s">
        <v>656</v>
      </c>
      <c r="J106" s="212" t="s">
        <v>36</v>
      </c>
      <c r="K106" s="206" t="s">
        <v>36</v>
      </c>
      <c r="L106" s="206" t="s">
        <v>36</v>
      </c>
      <c r="M106" s="206" t="s">
        <v>3661</v>
      </c>
      <c r="N106" s="206">
        <v>53</v>
      </c>
      <c r="O106" s="206" t="s">
        <v>3654</v>
      </c>
      <c r="P106" s="220">
        <v>0</v>
      </c>
      <c r="Q106" s="220">
        <v>0</v>
      </c>
      <c r="R106" s="220">
        <v>0</v>
      </c>
      <c r="S106" s="220">
        <v>0</v>
      </c>
      <c r="T106" s="220">
        <v>0</v>
      </c>
      <c r="U106" s="220">
        <v>0</v>
      </c>
      <c r="V106" s="220">
        <v>0</v>
      </c>
      <c r="W106" s="220">
        <v>0</v>
      </c>
      <c r="X106" s="220">
        <v>0</v>
      </c>
      <c r="Y106" s="220">
        <v>0</v>
      </c>
      <c r="Z106" s="220">
        <v>0</v>
      </c>
      <c r="AA106" s="220">
        <v>0</v>
      </c>
      <c r="AB106" s="220">
        <v>0</v>
      </c>
      <c r="AC106" s="220">
        <v>0</v>
      </c>
      <c r="AD106" s="220">
        <v>0</v>
      </c>
      <c r="AE106" s="220">
        <v>0</v>
      </c>
      <c r="AF106" s="220">
        <v>0</v>
      </c>
      <c r="AG106" s="220">
        <v>0</v>
      </c>
      <c r="AH106" s="220">
        <v>0</v>
      </c>
      <c r="AI106" s="220">
        <v>0</v>
      </c>
      <c r="AJ106" s="220">
        <v>0</v>
      </c>
      <c r="AK106" s="220">
        <v>0</v>
      </c>
      <c r="AL106" s="220">
        <v>0</v>
      </c>
      <c r="AP106" s="206"/>
    </row>
    <row r="107" spans="1:42" x14ac:dyDescent="0.25">
      <c r="A107" s="219" t="s">
        <v>1098</v>
      </c>
      <c r="B107" s="206" t="s">
        <v>34</v>
      </c>
      <c r="C107" s="206" t="s">
        <v>33</v>
      </c>
      <c r="D107" s="222" t="s">
        <v>655</v>
      </c>
      <c r="E107">
        <v>187</v>
      </c>
      <c r="F107" s="225" t="s">
        <v>655</v>
      </c>
      <c r="G107" s="132" t="s">
        <v>654</v>
      </c>
      <c r="H107" s="224" t="s">
        <v>653</v>
      </c>
      <c r="I107" s="223" t="s">
        <v>652</v>
      </c>
      <c r="J107" s="212" t="s">
        <v>36</v>
      </c>
      <c r="K107" s="206" t="s">
        <v>36</v>
      </c>
      <c r="L107" s="206" t="s">
        <v>36</v>
      </c>
      <c r="M107" s="206" t="s">
        <v>3649</v>
      </c>
      <c r="N107" s="206">
        <v>39</v>
      </c>
      <c r="O107" s="206" t="s">
        <v>3650</v>
      </c>
      <c r="P107" s="220">
        <v>0</v>
      </c>
      <c r="Q107" s="220">
        <v>0</v>
      </c>
      <c r="R107" s="220">
        <v>0</v>
      </c>
      <c r="S107" s="220">
        <v>0</v>
      </c>
      <c r="T107" s="220">
        <v>0</v>
      </c>
      <c r="U107" s="220">
        <v>0</v>
      </c>
      <c r="V107" s="220">
        <v>0</v>
      </c>
      <c r="W107" s="220">
        <v>0</v>
      </c>
      <c r="X107" s="220">
        <v>0</v>
      </c>
      <c r="Y107" s="220">
        <v>0</v>
      </c>
      <c r="Z107" s="220">
        <v>0</v>
      </c>
      <c r="AA107" s="220">
        <v>0</v>
      </c>
      <c r="AB107" s="220">
        <v>0</v>
      </c>
      <c r="AC107" s="220">
        <v>0</v>
      </c>
      <c r="AD107" s="220">
        <v>0</v>
      </c>
      <c r="AE107" s="220">
        <v>0</v>
      </c>
      <c r="AF107" s="220">
        <v>0</v>
      </c>
      <c r="AG107" s="220">
        <v>0</v>
      </c>
      <c r="AH107" s="220">
        <v>0</v>
      </c>
      <c r="AI107" s="220">
        <v>0</v>
      </c>
      <c r="AJ107" s="220">
        <v>0</v>
      </c>
      <c r="AK107" s="220">
        <v>0</v>
      </c>
      <c r="AL107" s="220">
        <v>0</v>
      </c>
      <c r="AP107" s="206"/>
    </row>
    <row r="108" spans="1:42" x14ac:dyDescent="0.25">
      <c r="A108" s="219" t="s">
        <v>1098</v>
      </c>
      <c r="B108" s="206" t="s">
        <v>34</v>
      </c>
      <c r="C108" s="206" t="s">
        <v>33</v>
      </c>
      <c r="D108" s="222" t="s">
        <v>651</v>
      </c>
      <c r="E108">
        <v>268</v>
      </c>
      <c r="F108" s="225" t="s">
        <v>651</v>
      </c>
      <c r="G108" s="132" t="s">
        <v>650</v>
      </c>
      <c r="H108" s="224" t="s">
        <v>649</v>
      </c>
      <c r="I108" s="223" t="s">
        <v>648</v>
      </c>
      <c r="J108" s="212" t="s">
        <v>36</v>
      </c>
      <c r="K108" s="206" t="s">
        <v>3664</v>
      </c>
      <c r="L108" s="206">
        <v>13</v>
      </c>
      <c r="M108" s="206" t="s">
        <v>3658</v>
      </c>
      <c r="N108" s="206">
        <v>419</v>
      </c>
      <c r="O108" s="206" t="s">
        <v>3659</v>
      </c>
      <c r="P108" s="220">
        <v>0</v>
      </c>
      <c r="Q108" s="220">
        <v>0</v>
      </c>
      <c r="R108" s="220">
        <v>0</v>
      </c>
      <c r="S108" s="220">
        <v>0</v>
      </c>
      <c r="T108" s="220">
        <v>0</v>
      </c>
      <c r="U108" s="220">
        <v>0</v>
      </c>
      <c r="V108" s="220">
        <v>0</v>
      </c>
      <c r="W108" s="220">
        <v>0</v>
      </c>
      <c r="X108" s="220">
        <v>0</v>
      </c>
      <c r="Y108" s="220">
        <v>0</v>
      </c>
      <c r="Z108" s="220">
        <v>0</v>
      </c>
      <c r="AA108" s="220">
        <v>0</v>
      </c>
      <c r="AB108" s="220">
        <v>0</v>
      </c>
      <c r="AC108" s="220">
        <v>0</v>
      </c>
      <c r="AD108" s="220">
        <v>0</v>
      </c>
      <c r="AE108" s="220">
        <v>0</v>
      </c>
      <c r="AF108" s="220">
        <v>0</v>
      </c>
      <c r="AG108" s="220">
        <v>0</v>
      </c>
      <c r="AH108" s="220">
        <v>0</v>
      </c>
      <c r="AI108" s="220">
        <v>0</v>
      </c>
      <c r="AJ108" s="220">
        <v>0</v>
      </c>
      <c r="AK108" s="220">
        <v>0</v>
      </c>
      <c r="AL108" s="220">
        <v>0</v>
      </c>
      <c r="AP108" s="206"/>
    </row>
    <row r="109" spans="1:42" x14ac:dyDescent="0.25">
      <c r="A109" s="219" t="s">
        <v>1098</v>
      </c>
      <c r="B109" s="206" t="s">
        <v>34</v>
      </c>
      <c r="C109" s="206" t="s">
        <v>33</v>
      </c>
      <c r="D109" s="222" t="s">
        <v>647</v>
      </c>
      <c r="E109">
        <v>944</v>
      </c>
      <c r="F109" s="225" t="s">
        <v>647</v>
      </c>
      <c r="G109" s="132" t="s">
        <v>646</v>
      </c>
      <c r="H109" s="224" t="s">
        <v>645</v>
      </c>
      <c r="I109" s="223" t="s">
        <v>644</v>
      </c>
      <c r="J109" s="212" t="s">
        <v>31</v>
      </c>
      <c r="K109" s="206" t="s">
        <v>36</v>
      </c>
      <c r="L109" s="206" t="s">
        <v>36</v>
      </c>
      <c r="M109" s="206" t="s">
        <v>3663</v>
      </c>
      <c r="N109" s="206">
        <v>151</v>
      </c>
      <c r="O109" s="206" t="s">
        <v>3650</v>
      </c>
      <c r="P109" s="220">
        <v>0</v>
      </c>
      <c r="Q109" s="220">
        <v>0</v>
      </c>
      <c r="R109" s="220">
        <v>0</v>
      </c>
      <c r="S109" s="220">
        <v>0</v>
      </c>
      <c r="T109" s="220">
        <v>0</v>
      </c>
      <c r="U109" s="220">
        <v>0</v>
      </c>
      <c r="V109" s="220">
        <v>0</v>
      </c>
      <c r="W109" s="220">
        <v>0</v>
      </c>
      <c r="X109" s="220">
        <v>0</v>
      </c>
      <c r="Y109" s="220">
        <v>0</v>
      </c>
      <c r="Z109" s="220">
        <v>0</v>
      </c>
      <c r="AA109" s="220">
        <v>0</v>
      </c>
      <c r="AB109" s="220">
        <v>0</v>
      </c>
      <c r="AC109" s="220">
        <v>0</v>
      </c>
      <c r="AD109" s="220">
        <v>0</v>
      </c>
      <c r="AE109" s="220">
        <v>0</v>
      </c>
      <c r="AF109" s="220">
        <v>0</v>
      </c>
      <c r="AG109" s="220">
        <v>0</v>
      </c>
      <c r="AH109" s="220">
        <v>0</v>
      </c>
      <c r="AI109" s="220">
        <v>0</v>
      </c>
      <c r="AJ109" s="220">
        <v>2.3054574469999999E-2</v>
      </c>
      <c r="AK109" s="220">
        <v>5.3181345650000003E-2</v>
      </c>
      <c r="AL109" s="220">
        <v>0.15859941490000001</v>
      </c>
      <c r="AP109" s="206"/>
    </row>
    <row r="110" spans="1:42" x14ac:dyDescent="0.25">
      <c r="A110" s="219" t="s">
        <v>1098</v>
      </c>
      <c r="B110" s="206" t="s">
        <v>34</v>
      </c>
      <c r="C110" s="206" t="s">
        <v>33</v>
      </c>
      <c r="D110" s="222" t="s">
        <v>643</v>
      </c>
      <c r="E110">
        <v>176</v>
      </c>
      <c r="F110" s="225" t="s">
        <v>643</v>
      </c>
      <c r="G110" s="132" t="s">
        <v>642</v>
      </c>
      <c r="H110" s="224" t="s">
        <v>641</v>
      </c>
      <c r="I110" s="223" t="s">
        <v>640</v>
      </c>
      <c r="J110" s="212" t="s">
        <v>36</v>
      </c>
      <c r="K110" s="206" t="s">
        <v>36</v>
      </c>
      <c r="L110" s="206" t="s">
        <v>36</v>
      </c>
      <c r="M110" s="206" t="s">
        <v>3671</v>
      </c>
      <c r="N110" s="206">
        <v>154</v>
      </c>
      <c r="O110" s="206" t="s">
        <v>3650</v>
      </c>
      <c r="P110" s="220">
        <v>0</v>
      </c>
      <c r="Q110" s="220">
        <v>0</v>
      </c>
      <c r="R110" s="220">
        <v>0</v>
      </c>
      <c r="S110" s="220">
        <v>0</v>
      </c>
      <c r="T110" s="220">
        <v>0</v>
      </c>
      <c r="U110" s="220">
        <v>0</v>
      </c>
      <c r="V110" s="220">
        <v>0</v>
      </c>
      <c r="W110" s="220">
        <v>0</v>
      </c>
      <c r="X110" s="220">
        <v>0</v>
      </c>
      <c r="Y110" s="220">
        <v>0</v>
      </c>
      <c r="Z110" s="220">
        <v>0</v>
      </c>
      <c r="AA110" s="220">
        <v>0</v>
      </c>
      <c r="AB110" s="220">
        <v>0</v>
      </c>
      <c r="AC110" s="220">
        <v>0</v>
      </c>
      <c r="AD110" s="220">
        <v>0</v>
      </c>
      <c r="AE110" s="220">
        <v>0</v>
      </c>
      <c r="AF110" s="220">
        <v>0</v>
      </c>
      <c r="AG110" s="220">
        <v>0</v>
      </c>
      <c r="AH110" s="220">
        <v>0</v>
      </c>
      <c r="AI110" s="220">
        <v>0</v>
      </c>
      <c r="AJ110" s="220">
        <v>0</v>
      </c>
      <c r="AK110" s="220">
        <v>0</v>
      </c>
      <c r="AL110" s="220">
        <v>0</v>
      </c>
      <c r="AP110" s="206"/>
    </row>
    <row r="111" spans="1:42" x14ac:dyDescent="0.25">
      <c r="A111" s="219" t="s">
        <v>1098</v>
      </c>
      <c r="B111" s="206" t="s">
        <v>34</v>
      </c>
      <c r="C111" s="206" t="s">
        <v>33</v>
      </c>
      <c r="D111" s="222" t="s">
        <v>639</v>
      </c>
      <c r="E111">
        <v>534</v>
      </c>
      <c r="F111" s="225" t="s">
        <v>639</v>
      </c>
      <c r="G111" s="132" t="s">
        <v>638</v>
      </c>
      <c r="H111" s="224" t="s">
        <v>637</v>
      </c>
      <c r="I111" s="223" t="s">
        <v>636</v>
      </c>
      <c r="J111" s="212" t="s">
        <v>36</v>
      </c>
      <c r="K111" s="206" t="s">
        <v>36</v>
      </c>
      <c r="L111" s="206" t="s">
        <v>36</v>
      </c>
      <c r="M111" s="206" t="s">
        <v>3648</v>
      </c>
      <c r="N111" s="206">
        <v>34</v>
      </c>
      <c r="O111" s="206" t="s">
        <v>3647</v>
      </c>
      <c r="P111" s="220">
        <v>0</v>
      </c>
      <c r="Q111" s="220">
        <v>0</v>
      </c>
      <c r="R111" s="220">
        <v>0</v>
      </c>
      <c r="S111" s="220">
        <v>0</v>
      </c>
      <c r="T111" s="220">
        <v>0</v>
      </c>
      <c r="U111" s="220">
        <v>0</v>
      </c>
      <c r="V111" s="220">
        <v>0</v>
      </c>
      <c r="W111" s="220">
        <v>0</v>
      </c>
      <c r="X111" s="220">
        <v>0</v>
      </c>
      <c r="Y111" s="220">
        <v>159.80000000000001</v>
      </c>
      <c r="Z111" s="220">
        <v>632.1</v>
      </c>
      <c r="AA111" s="220">
        <v>774.4</v>
      </c>
      <c r="AB111" s="220">
        <v>956.4</v>
      </c>
      <c r="AC111" s="220">
        <v>1134.8252</v>
      </c>
      <c r="AD111" s="220">
        <v>1262.1500000000001</v>
      </c>
      <c r="AE111" s="220">
        <v>959.23</v>
      </c>
      <c r="AF111" s="220">
        <v>1004.14</v>
      </c>
      <c r="AG111" s="220">
        <v>1024.135818</v>
      </c>
      <c r="AH111" s="220">
        <v>1005.79</v>
      </c>
      <c r="AI111" s="220">
        <v>1238.31</v>
      </c>
      <c r="AJ111" s="220">
        <v>1317.9475010000001</v>
      </c>
      <c r="AK111" s="220">
        <v>1453.818446</v>
      </c>
      <c r="AL111" s="220">
        <v>1409.49452</v>
      </c>
      <c r="AP111" s="206"/>
    </row>
    <row r="112" spans="1:42" x14ac:dyDescent="0.25">
      <c r="A112" s="219" t="s">
        <v>1098</v>
      </c>
      <c r="B112" s="206" t="s">
        <v>34</v>
      </c>
      <c r="C112" s="206" t="s">
        <v>33</v>
      </c>
      <c r="D112" s="222" t="s">
        <v>635</v>
      </c>
      <c r="E112">
        <v>536</v>
      </c>
      <c r="F112" s="225" t="s">
        <v>635</v>
      </c>
      <c r="G112" s="132" t="s">
        <v>634</v>
      </c>
      <c r="H112" s="224" t="s">
        <v>633</v>
      </c>
      <c r="I112" s="223" t="s">
        <v>632</v>
      </c>
      <c r="J112" s="212" t="s">
        <v>36</v>
      </c>
      <c r="K112" s="206" t="s">
        <v>36</v>
      </c>
      <c r="L112" s="206" t="s">
        <v>36</v>
      </c>
      <c r="M112" s="206" t="s">
        <v>3669</v>
      </c>
      <c r="N112" s="206">
        <v>35</v>
      </c>
      <c r="O112" s="206" t="s">
        <v>3647</v>
      </c>
      <c r="P112" s="220">
        <v>0</v>
      </c>
      <c r="Q112" s="220">
        <v>0</v>
      </c>
      <c r="R112" s="220">
        <v>0</v>
      </c>
      <c r="S112" s="220">
        <v>0</v>
      </c>
      <c r="T112" s="220">
        <v>0</v>
      </c>
      <c r="U112" s="220">
        <v>0</v>
      </c>
      <c r="V112" s="220">
        <v>0</v>
      </c>
      <c r="W112" s="220">
        <v>0</v>
      </c>
      <c r="X112" s="220">
        <v>0</v>
      </c>
      <c r="Y112" s="220">
        <v>0</v>
      </c>
      <c r="Z112" s="220">
        <v>0</v>
      </c>
      <c r="AA112" s="220">
        <v>0</v>
      </c>
      <c r="AB112" s="220">
        <v>0</v>
      </c>
      <c r="AC112" s="220">
        <v>0</v>
      </c>
      <c r="AD112" s="220">
        <v>0</v>
      </c>
      <c r="AE112" s="220">
        <v>0</v>
      </c>
      <c r="AF112" s="220">
        <v>0</v>
      </c>
      <c r="AG112" s="220">
        <v>0</v>
      </c>
      <c r="AH112" s="220">
        <v>0</v>
      </c>
      <c r="AI112" s="220">
        <v>0</v>
      </c>
      <c r="AJ112" s="220">
        <v>0</v>
      </c>
      <c r="AK112" s="220">
        <v>0</v>
      </c>
      <c r="AL112" s="220">
        <v>5.0531914890000003E-5</v>
      </c>
      <c r="AP112" s="206"/>
    </row>
    <row r="113" spans="1:42" ht="25.5" x14ac:dyDescent="0.25">
      <c r="A113" s="219" t="s">
        <v>1098</v>
      </c>
      <c r="B113" s="206" t="s">
        <v>34</v>
      </c>
      <c r="C113" s="206" t="s">
        <v>33</v>
      </c>
      <c r="D113" s="222" t="s">
        <v>631</v>
      </c>
      <c r="E113">
        <v>429</v>
      </c>
      <c r="F113" s="225" t="s">
        <v>630</v>
      </c>
      <c r="G113" s="132" t="s">
        <v>629</v>
      </c>
      <c r="H113" s="224" t="s">
        <v>628</v>
      </c>
      <c r="I113" s="223" t="s">
        <v>627</v>
      </c>
      <c r="J113" s="212" t="s">
        <v>36</v>
      </c>
      <c r="K113" s="206" t="s">
        <v>36</v>
      </c>
      <c r="L113" s="206" t="s">
        <v>36</v>
      </c>
      <c r="M113" s="206" t="s">
        <v>3648</v>
      </c>
      <c r="N113" s="206">
        <v>34</v>
      </c>
      <c r="O113" s="206" t="s">
        <v>3647</v>
      </c>
      <c r="P113" s="220">
        <v>0</v>
      </c>
      <c r="Q113" s="220">
        <v>0</v>
      </c>
      <c r="R113" s="220">
        <v>0</v>
      </c>
      <c r="S113" s="220">
        <v>0</v>
      </c>
      <c r="T113" s="220">
        <v>0</v>
      </c>
      <c r="U113" s="220">
        <v>0</v>
      </c>
      <c r="V113" s="220">
        <v>0</v>
      </c>
      <c r="W113" s="220">
        <v>0</v>
      </c>
      <c r="X113" s="220">
        <v>0</v>
      </c>
      <c r="Y113" s="220">
        <v>26.6</v>
      </c>
      <c r="Z113" s="220">
        <v>16.5</v>
      </c>
      <c r="AA113" s="220">
        <v>0</v>
      </c>
      <c r="AB113" s="220">
        <v>0</v>
      </c>
      <c r="AC113" s="220">
        <v>0</v>
      </c>
      <c r="AD113" s="220">
        <v>247.26</v>
      </c>
      <c r="AE113" s="220">
        <v>275.8</v>
      </c>
      <c r="AF113" s="220">
        <v>294.93</v>
      </c>
      <c r="AG113" s="220">
        <v>300.80305219999997</v>
      </c>
      <c r="AH113" s="220">
        <v>307.93</v>
      </c>
      <c r="AI113" s="220">
        <v>310.2</v>
      </c>
      <c r="AJ113" s="220">
        <v>311.2857515</v>
      </c>
      <c r="AK113" s="220">
        <v>312.25427100000002</v>
      </c>
      <c r="AL113" s="220">
        <v>0</v>
      </c>
      <c r="AP113" s="206"/>
    </row>
    <row r="114" spans="1:42" x14ac:dyDescent="0.25">
      <c r="A114" s="219" t="s">
        <v>1098</v>
      </c>
      <c r="B114" s="206" t="s">
        <v>34</v>
      </c>
      <c r="C114" s="206" t="s">
        <v>33</v>
      </c>
      <c r="D114" s="222" t="s">
        <v>626</v>
      </c>
      <c r="E114">
        <v>433</v>
      </c>
      <c r="F114" s="225" t="s">
        <v>626</v>
      </c>
      <c r="G114" s="132" t="s">
        <v>625</v>
      </c>
      <c r="H114" s="224" t="s">
        <v>624</v>
      </c>
      <c r="I114" s="223" t="s">
        <v>623</v>
      </c>
      <c r="J114" s="212" t="s">
        <v>36</v>
      </c>
      <c r="K114" s="206" t="s">
        <v>36</v>
      </c>
      <c r="L114" s="206" t="s">
        <v>36</v>
      </c>
      <c r="M114" s="206" t="s">
        <v>3646</v>
      </c>
      <c r="N114" s="206">
        <v>145</v>
      </c>
      <c r="O114" s="206" t="s">
        <v>3647</v>
      </c>
      <c r="P114" s="220">
        <v>0</v>
      </c>
      <c r="Q114" s="220">
        <v>0</v>
      </c>
      <c r="R114" s="220">
        <v>0</v>
      </c>
      <c r="S114" s="220">
        <v>0</v>
      </c>
      <c r="T114" s="220">
        <v>0</v>
      </c>
      <c r="U114" s="220">
        <v>0</v>
      </c>
      <c r="V114" s="220">
        <v>0</v>
      </c>
      <c r="W114" s="220">
        <v>0</v>
      </c>
      <c r="X114" s="220">
        <v>0</v>
      </c>
      <c r="Y114" s="220">
        <v>4.9000000000000004</v>
      </c>
      <c r="Z114" s="220">
        <v>4.5</v>
      </c>
      <c r="AA114" s="220">
        <v>4.8</v>
      </c>
      <c r="AB114" s="220">
        <v>4.8</v>
      </c>
      <c r="AC114" s="220">
        <v>4.7872340429999998</v>
      </c>
      <c r="AD114" s="220">
        <v>244.04</v>
      </c>
      <c r="AE114" s="220">
        <v>259.39999999999998</v>
      </c>
      <c r="AF114" s="220">
        <v>209.33</v>
      </c>
      <c r="AG114" s="220">
        <v>213.4984671</v>
      </c>
      <c r="AH114" s="220">
        <v>18.93</v>
      </c>
      <c r="AI114" s="220">
        <v>20.29</v>
      </c>
      <c r="AJ114" s="220">
        <v>20.919162230000001</v>
      </c>
      <c r="AK114" s="220">
        <v>34.381739969999998</v>
      </c>
      <c r="AL114" s="220">
        <v>36.208547299999999</v>
      </c>
      <c r="AP114" s="206"/>
    </row>
    <row r="115" spans="1:42" x14ac:dyDescent="0.25">
      <c r="A115" s="219" t="s">
        <v>1098</v>
      </c>
      <c r="B115" s="206" t="s">
        <v>34</v>
      </c>
      <c r="C115" s="206" t="s">
        <v>33</v>
      </c>
      <c r="D115" s="222" t="s">
        <v>622</v>
      </c>
      <c r="E115">
        <v>178</v>
      </c>
      <c r="F115" s="225" t="s">
        <v>622</v>
      </c>
      <c r="G115" s="132" t="s">
        <v>621</v>
      </c>
      <c r="H115" s="224" t="s">
        <v>620</v>
      </c>
      <c r="I115" s="223" t="s">
        <v>619</v>
      </c>
      <c r="J115" s="212" t="s">
        <v>31</v>
      </c>
      <c r="K115" s="206" t="s">
        <v>36</v>
      </c>
      <c r="L115" s="206" t="s">
        <v>36</v>
      </c>
      <c r="M115" s="206" t="s">
        <v>3671</v>
      </c>
      <c r="N115" s="206">
        <v>154</v>
      </c>
      <c r="O115" s="206" t="s">
        <v>3650</v>
      </c>
      <c r="P115" s="220">
        <v>0</v>
      </c>
      <c r="Q115" s="220">
        <v>0</v>
      </c>
      <c r="R115" s="220">
        <v>0</v>
      </c>
      <c r="S115" s="220">
        <v>0</v>
      </c>
      <c r="T115" s="220">
        <v>0</v>
      </c>
      <c r="U115" s="220">
        <v>0</v>
      </c>
      <c r="V115" s="220">
        <v>0</v>
      </c>
      <c r="W115" s="220">
        <v>0</v>
      </c>
      <c r="X115" s="220">
        <v>0</v>
      </c>
      <c r="Y115" s="220">
        <v>2.2999999999999998</v>
      </c>
      <c r="Z115" s="220">
        <v>20.5</v>
      </c>
      <c r="AA115" s="220">
        <v>44.1</v>
      </c>
      <c r="AB115" s="220">
        <v>38.799999999999997</v>
      </c>
      <c r="AC115" s="220">
        <v>40.294425689999997</v>
      </c>
      <c r="AD115" s="220">
        <v>0.05</v>
      </c>
      <c r="AE115" s="220">
        <v>0.06</v>
      </c>
      <c r="AF115" s="220">
        <v>0.04</v>
      </c>
      <c r="AG115" s="220">
        <v>4.0796535070000001E-2</v>
      </c>
      <c r="AH115" s="220">
        <v>100.46</v>
      </c>
      <c r="AI115" s="220">
        <v>100.66</v>
      </c>
      <c r="AJ115" s="220">
        <v>167.16721889999999</v>
      </c>
      <c r="AK115" s="220">
        <v>109.4738</v>
      </c>
      <c r="AL115" s="220">
        <v>51.083552539999999</v>
      </c>
      <c r="AP115" s="206"/>
    </row>
    <row r="116" spans="1:42" x14ac:dyDescent="0.25">
      <c r="A116" s="219" t="s">
        <v>1098</v>
      </c>
      <c r="B116" s="206" t="s">
        <v>34</v>
      </c>
      <c r="C116" s="206" t="s">
        <v>33</v>
      </c>
      <c r="D116" s="222" t="s">
        <v>618</v>
      </c>
      <c r="E116">
        <v>118</v>
      </c>
      <c r="F116" s="225" t="s">
        <v>618</v>
      </c>
      <c r="G116" s="132" t="s">
        <v>617</v>
      </c>
      <c r="H116" s="224" t="s">
        <v>616</v>
      </c>
      <c r="I116" s="223" t="s">
        <v>615</v>
      </c>
      <c r="J116" s="212" t="s">
        <v>36</v>
      </c>
      <c r="K116" s="206" t="s">
        <v>36</v>
      </c>
      <c r="L116" s="206" t="s">
        <v>36</v>
      </c>
      <c r="M116" s="206" t="s">
        <v>3671</v>
      </c>
      <c r="N116" s="206">
        <v>154</v>
      </c>
      <c r="O116" s="206" t="s">
        <v>3650</v>
      </c>
      <c r="P116" s="220">
        <v>0</v>
      </c>
      <c r="Q116" s="220">
        <v>0</v>
      </c>
      <c r="R116" s="220">
        <v>0</v>
      </c>
      <c r="S116" s="220">
        <v>0</v>
      </c>
      <c r="T116" s="220">
        <v>0</v>
      </c>
      <c r="U116" s="220">
        <v>0</v>
      </c>
      <c r="V116" s="220">
        <v>0</v>
      </c>
      <c r="W116" s="220">
        <v>0</v>
      </c>
      <c r="X116" s="220">
        <v>0</v>
      </c>
      <c r="Y116" s="220">
        <v>0</v>
      </c>
      <c r="Z116" s="220">
        <v>0</v>
      </c>
      <c r="AA116" s="220">
        <v>0</v>
      </c>
      <c r="AB116" s="220">
        <v>0</v>
      </c>
      <c r="AC116" s="220">
        <v>0</v>
      </c>
      <c r="AD116" s="220">
        <v>0</v>
      </c>
      <c r="AE116" s="220">
        <v>0</v>
      </c>
      <c r="AF116" s="220">
        <v>0</v>
      </c>
      <c r="AG116" s="220">
        <v>0</v>
      </c>
      <c r="AH116" s="220">
        <v>3.22</v>
      </c>
      <c r="AI116" s="220">
        <v>3.22</v>
      </c>
      <c r="AJ116" s="220">
        <v>3.1770212769999997</v>
      </c>
      <c r="AK116" s="220">
        <v>3.1376993939999998</v>
      </c>
      <c r="AL116" s="220">
        <v>3.1679730210000003</v>
      </c>
      <c r="AP116" s="206"/>
    </row>
    <row r="117" spans="1:42" x14ac:dyDescent="0.25">
      <c r="A117" s="219" t="s">
        <v>1098</v>
      </c>
      <c r="B117" s="206" t="s">
        <v>34</v>
      </c>
      <c r="C117" s="206" t="s">
        <v>33</v>
      </c>
      <c r="D117" s="222" t="s">
        <v>614</v>
      </c>
      <c r="E117">
        <v>436</v>
      </c>
      <c r="F117" s="225" t="s">
        <v>614</v>
      </c>
      <c r="G117" s="132" t="s">
        <v>613</v>
      </c>
      <c r="H117" s="224" t="s">
        <v>612</v>
      </c>
      <c r="I117" s="223" t="s">
        <v>611</v>
      </c>
      <c r="J117" s="212" t="s">
        <v>36</v>
      </c>
      <c r="K117" s="206" t="s">
        <v>36</v>
      </c>
      <c r="L117" s="206" t="s">
        <v>36</v>
      </c>
      <c r="M117" s="206" t="s">
        <v>3646</v>
      </c>
      <c r="N117" s="206">
        <v>145</v>
      </c>
      <c r="O117" s="206" t="s">
        <v>3647</v>
      </c>
      <c r="P117" s="220">
        <v>0</v>
      </c>
      <c r="Q117" s="220">
        <v>0</v>
      </c>
      <c r="R117" s="220">
        <v>0</v>
      </c>
      <c r="S117" s="220">
        <v>0</v>
      </c>
      <c r="T117" s="220">
        <v>0</v>
      </c>
      <c r="U117" s="220">
        <v>0</v>
      </c>
      <c r="V117" s="220">
        <v>0</v>
      </c>
      <c r="W117" s="220">
        <v>0</v>
      </c>
      <c r="X117" s="220">
        <v>0</v>
      </c>
      <c r="Y117" s="220">
        <v>0</v>
      </c>
      <c r="Z117" s="220">
        <v>0</v>
      </c>
      <c r="AA117" s="220">
        <v>0</v>
      </c>
      <c r="AB117" s="220">
        <v>0</v>
      </c>
      <c r="AC117" s="220">
        <v>0</v>
      </c>
      <c r="AD117" s="220">
        <v>0</v>
      </c>
      <c r="AE117" s="220">
        <v>0</v>
      </c>
      <c r="AF117" s="220">
        <v>-0.27</v>
      </c>
      <c r="AG117" s="220">
        <v>-0.2753766117</v>
      </c>
      <c r="AH117" s="220">
        <v>-0.21</v>
      </c>
      <c r="AI117" s="220">
        <v>-0.21</v>
      </c>
      <c r="AJ117" s="220">
        <v>1.017287234E-2</v>
      </c>
      <c r="AK117" s="220">
        <v>-0.1329533641</v>
      </c>
      <c r="AL117" s="220">
        <v>-0.5200371064</v>
      </c>
      <c r="AP117" s="206"/>
    </row>
    <row r="118" spans="1:42" x14ac:dyDescent="0.25">
      <c r="A118" s="219" t="s">
        <v>1098</v>
      </c>
      <c r="B118" s="206" t="s">
        <v>34</v>
      </c>
      <c r="C118" s="206" t="s">
        <v>33</v>
      </c>
      <c r="D118" s="222" t="s">
        <v>610</v>
      </c>
      <c r="E118">
        <v>136</v>
      </c>
      <c r="F118" s="225" t="s">
        <v>610</v>
      </c>
      <c r="G118" s="132" t="s">
        <v>609</v>
      </c>
      <c r="H118" s="224" t="s">
        <v>608</v>
      </c>
      <c r="I118" s="223" t="s">
        <v>607</v>
      </c>
      <c r="J118" s="212" t="s">
        <v>31</v>
      </c>
      <c r="K118" s="206" t="s">
        <v>36</v>
      </c>
      <c r="L118" s="206" t="s">
        <v>36</v>
      </c>
      <c r="M118" s="206" t="s">
        <v>3649</v>
      </c>
      <c r="N118" s="206">
        <v>39</v>
      </c>
      <c r="O118" s="206" t="s">
        <v>3650</v>
      </c>
      <c r="P118" s="220">
        <v>0</v>
      </c>
      <c r="Q118" s="220">
        <v>0</v>
      </c>
      <c r="R118" s="220">
        <v>0</v>
      </c>
      <c r="S118" s="220">
        <v>0</v>
      </c>
      <c r="T118" s="220">
        <v>0</v>
      </c>
      <c r="U118" s="220">
        <v>0</v>
      </c>
      <c r="V118" s="220">
        <v>0</v>
      </c>
      <c r="W118" s="220">
        <v>0</v>
      </c>
      <c r="X118" s="220">
        <v>0</v>
      </c>
      <c r="Y118" s="220">
        <v>0</v>
      </c>
      <c r="Z118" s="220">
        <v>0</v>
      </c>
      <c r="AA118" s="220">
        <v>165.1990241</v>
      </c>
      <c r="AB118" s="220">
        <v>191.8257888</v>
      </c>
      <c r="AC118" s="220">
        <v>215.92342109999998</v>
      </c>
      <c r="AD118" s="220">
        <v>0</v>
      </c>
      <c r="AE118" s="220">
        <v>0</v>
      </c>
      <c r="AF118" s="220">
        <v>0</v>
      </c>
      <c r="AG118" s="220">
        <v>0</v>
      </c>
      <c r="AH118" s="220">
        <v>0.01</v>
      </c>
      <c r="AI118" s="220">
        <v>1.83</v>
      </c>
      <c r="AJ118" s="220">
        <v>99.226984849999994</v>
      </c>
      <c r="AK118" s="220">
        <v>58.898340310000002</v>
      </c>
      <c r="AL118" s="220">
        <v>50.009067700000003</v>
      </c>
      <c r="AP118" s="206"/>
    </row>
    <row r="119" spans="1:42" x14ac:dyDescent="0.25">
      <c r="A119" s="219" t="s">
        <v>1098</v>
      </c>
      <c r="B119" s="206" t="s">
        <v>34</v>
      </c>
      <c r="C119" s="206" t="s">
        <v>33</v>
      </c>
      <c r="D119" s="222" t="s">
        <v>606</v>
      </c>
      <c r="E119">
        <v>343</v>
      </c>
      <c r="F119" s="225" t="s">
        <v>606</v>
      </c>
      <c r="G119" s="132" t="s">
        <v>605</v>
      </c>
      <c r="H119" s="224" t="s">
        <v>604</v>
      </c>
      <c r="I119" s="223" t="s">
        <v>603</v>
      </c>
      <c r="J119" s="212" t="s">
        <v>36</v>
      </c>
      <c r="K119" s="206" t="s">
        <v>3657</v>
      </c>
      <c r="L119" s="206">
        <v>29</v>
      </c>
      <c r="M119" s="206" t="s">
        <v>3658</v>
      </c>
      <c r="N119" s="206">
        <v>419</v>
      </c>
      <c r="O119" s="206" t="s">
        <v>3659</v>
      </c>
      <c r="P119" s="220">
        <v>0</v>
      </c>
      <c r="Q119" s="220">
        <v>0</v>
      </c>
      <c r="R119" s="220">
        <v>0</v>
      </c>
      <c r="S119" s="220">
        <v>0</v>
      </c>
      <c r="T119" s="220">
        <v>0</v>
      </c>
      <c r="U119" s="220">
        <v>0</v>
      </c>
      <c r="V119" s="220">
        <v>0</v>
      </c>
      <c r="W119" s="220">
        <v>0</v>
      </c>
      <c r="X119" s="220">
        <v>0</v>
      </c>
      <c r="Y119" s="220">
        <v>0</v>
      </c>
      <c r="Z119" s="220">
        <v>0</v>
      </c>
      <c r="AA119" s="220">
        <v>0</v>
      </c>
      <c r="AB119" s="220">
        <v>0</v>
      </c>
      <c r="AC119" s="220">
        <v>0</v>
      </c>
      <c r="AD119" s="220">
        <v>0</v>
      </c>
      <c r="AE119" s="220">
        <v>0</v>
      </c>
      <c r="AF119" s="220">
        <v>0</v>
      </c>
      <c r="AG119" s="220">
        <v>0</v>
      </c>
      <c r="AH119" s="220">
        <v>0</v>
      </c>
      <c r="AI119" s="220">
        <v>0</v>
      </c>
      <c r="AJ119" s="220">
        <v>0</v>
      </c>
      <c r="AK119" s="220">
        <v>0</v>
      </c>
      <c r="AL119" s="220">
        <v>0</v>
      </c>
      <c r="AP119" s="206"/>
    </row>
    <row r="120" spans="1:42" x14ac:dyDescent="0.25">
      <c r="A120" s="219" t="s">
        <v>1098</v>
      </c>
      <c r="B120" s="206" t="s">
        <v>34</v>
      </c>
      <c r="C120" s="206" t="s">
        <v>33</v>
      </c>
      <c r="D120" s="222" t="s">
        <v>602</v>
      </c>
      <c r="E120">
        <v>158</v>
      </c>
      <c r="F120" s="225" t="s">
        <v>602</v>
      </c>
      <c r="G120" s="132" t="s">
        <v>601</v>
      </c>
      <c r="H120" s="224" t="s">
        <v>600</v>
      </c>
      <c r="I120" s="223" t="s">
        <v>599</v>
      </c>
      <c r="J120" s="212" t="s">
        <v>36</v>
      </c>
      <c r="K120" s="206" t="s">
        <v>36</v>
      </c>
      <c r="L120" s="206" t="s">
        <v>36</v>
      </c>
      <c r="M120" s="206" t="s">
        <v>3670</v>
      </c>
      <c r="N120" s="206">
        <v>30</v>
      </c>
      <c r="O120" s="206" t="s">
        <v>3647</v>
      </c>
      <c r="P120" s="220">
        <v>0</v>
      </c>
      <c r="Q120" s="220">
        <v>0</v>
      </c>
      <c r="R120" s="220">
        <v>0</v>
      </c>
      <c r="S120" s="220">
        <v>0</v>
      </c>
      <c r="T120" s="220">
        <v>0</v>
      </c>
      <c r="U120" s="220">
        <v>0</v>
      </c>
      <c r="V120" s="220">
        <v>0</v>
      </c>
      <c r="W120" s="220">
        <v>0</v>
      </c>
      <c r="X120" s="220">
        <v>0</v>
      </c>
      <c r="Y120" s="220">
        <v>0</v>
      </c>
      <c r="Z120" s="220">
        <v>0</v>
      </c>
      <c r="AA120" s="220">
        <v>1</v>
      </c>
      <c r="AB120" s="220">
        <v>0</v>
      </c>
      <c r="AC120" s="220">
        <v>0</v>
      </c>
      <c r="AD120" s="220">
        <v>180.93</v>
      </c>
      <c r="AE120" s="220">
        <v>181.75</v>
      </c>
      <c r="AF120" s="220">
        <v>208.63</v>
      </c>
      <c r="AG120" s="220">
        <v>212.78452780000001</v>
      </c>
      <c r="AH120" s="220">
        <v>253.18</v>
      </c>
      <c r="AI120" s="220">
        <v>198.95</v>
      </c>
      <c r="AJ120" s="220">
        <v>399.90153650000002</v>
      </c>
      <c r="AK120" s="220">
        <v>812.77050559999998</v>
      </c>
      <c r="AL120" s="220">
        <v>826.71653749999996</v>
      </c>
      <c r="AP120" s="206"/>
    </row>
    <row r="121" spans="1:42" x14ac:dyDescent="0.25">
      <c r="A121" s="219" t="s">
        <v>1098</v>
      </c>
      <c r="B121" s="206" t="s">
        <v>34</v>
      </c>
      <c r="C121" s="206" t="s">
        <v>33</v>
      </c>
      <c r="D121" s="222" t="s">
        <v>598</v>
      </c>
      <c r="E121">
        <v>117</v>
      </c>
      <c r="F121" s="225" t="s">
        <v>598</v>
      </c>
      <c r="G121" s="132" t="s">
        <v>597</v>
      </c>
      <c r="H121" s="224" t="s">
        <v>596</v>
      </c>
      <c r="I121" s="223" t="s">
        <v>595</v>
      </c>
      <c r="J121" s="212" t="s">
        <v>36</v>
      </c>
      <c r="K121" s="206" t="s">
        <v>3476</v>
      </c>
      <c r="L121" s="206">
        <v>830</v>
      </c>
      <c r="M121" s="206" t="s">
        <v>3671</v>
      </c>
      <c r="N121" s="206">
        <v>154</v>
      </c>
      <c r="O121" s="206" t="s">
        <v>3650</v>
      </c>
      <c r="P121" s="220">
        <v>0</v>
      </c>
      <c r="Q121" s="220">
        <v>0</v>
      </c>
      <c r="R121" s="220">
        <v>0</v>
      </c>
      <c r="S121" s="220">
        <v>0</v>
      </c>
      <c r="T121" s="220">
        <v>0</v>
      </c>
      <c r="U121" s="220">
        <v>0</v>
      </c>
      <c r="V121" s="220">
        <v>0</v>
      </c>
      <c r="W121" s="220">
        <v>0</v>
      </c>
      <c r="X121" s="220">
        <v>0</v>
      </c>
      <c r="Y121" s="220">
        <v>0.5</v>
      </c>
      <c r="Z121" s="220">
        <v>0</v>
      </c>
      <c r="AA121" s="220">
        <v>0</v>
      </c>
      <c r="AB121" s="220">
        <v>0</v>
      </c>
      <c r="AC121" s="220">
        <v>77.759574470000004</v>
      </c>
      <c r="AD121" s="220">
        <v>386.86</v>
      </c>
      <c r="AE121" s="220">
        <v>436.26</v>
      </c>
      <c r="AF121" s="220">
        <v>469.23</v>
      </c>
      <c r="AG121" s="220">
        <v>478.57395380000003</v>
      </c>
      <c r="AH121" s="220">
        <v>472.56</v>
      </c>
      <c r="AI121" s="220">
        <v>398.96</v>
      </c>
      <c r="AJ121" s="220">
        <v>310.07088089999996</v>
      </c>
      <c r="AK121" s="220">
        <v>53.181345649999997</v>
      </c>
      <c r="AL121" s="220">
        <v>224.59160269999998</v>
      </c>
      <c r="AP121" s="206"/>
    </row>
    <row r="122" spans="1:42" x14ac:dyDescent="0.25">
      <c r="A122" s="219" t="s">
        <v>1098</v>
      </c>
      <c r="B122" s="206" t="s">
        <v>34</v>
      </c>
      <c r="C122" s="206" t="s">
        <v>33</v>
      </c>
      <c r="D122" s="222" t="s">
        <v>594</v>
      </c>
      <c r="E122">
        <v>439</v>
      </c>
      <c r="F122" s="225" t="s">
        <v>594</v>
      </c>
      <c r="G122" s="132" t="s">
        <v>593</v>
      </c>
      <c r="H122" s="224" t="s">
        <v>592</v>
      </c>
      <c r="I122" s="223" t="s">
        <v>591</v>
      </c>
      <c r="J122" s="212" t="s">
        <v>36</v>
      </c>
      <c r="K122" s="206" t="s">
        <v>36</v>
      </c>
      <c r="L122" s="206" t="s">
        <v>36</v>
      </c>
      <c r="M122" s="206" t="s">
        <v>3646</v>
      </c>
      <c r="N122" s="206">
        <v>145</v>
      </c>
      <c r="O122" s="206" t="s">
        <v>3647</v>
      </c>
      <c r="P122" s="220">
        <v>0</v>
      </c>
      <c r="Q122" s="220">
        <v>0</v>
      </c>
      <c r="R122" s="220">
        <v>0</v>
      </c>
      <c r="S122" s="220">
        <v>0</v>
      </c>
      <c r="T122" s="220">
        <v>0</v>
      </c>
      <c r="U122" s="220">
        <v>0</v>
      </c>
      <c r="V122" s="220">
        <v>0</v>
      </c>
      <c r="W122" s="220">
        <v>0</v>
      </c>
      <c r="X122" s="220">
        <v>0</v>
      </c>
      <c r="Y122" s="220">
        <v>69.2</v>
      </c>
      <c r="Z122" s="220">
        <v>-23.3</v>
      </c>
      <c r="AA122" s="220">
        <v>166.2</v>
      </c>
      <c r="AB122" s="220">
        <v>24</v>
      </c>
      <c r="AC122" s="220">
        <v>74.880276599999988</v>
      </c>
      <c r="AD122" s="220">
        <v>48.31</v>
      </c>
      <c r="AE122" s="220">
        <v>64.430000000000007</v>
      </c>
      <c r="AF122" s="220">
        <v>76.040000000000006</v>
      </c>
      <c r="AG122" s="220">
        <v>77.554213169999997</v>
      </c>
      <c r="AH122" s="220">
        <v>-5.88</v>
      </c>
      <c r="AI122" s="220">
        <v>-27.25</v>
      </c>
      <c r="AJ122" s="220">
        <v>4.5047144160000006</v>
      </c>
      <c r="AK122" s="220">
        <v>-350.9702906</v>
      </c>
      <c r="AL122" s="220">
        <v>5.8732300610000001</v>
      </c>
      <c r="AP122" s="206"/>
    </row>
    <row r="123" spans="1:42" x14ac:dyDescent="0.25">
      <c r="A123" s="219" t="s">
        <v>1098</v>
      </c>
      <c r="B123" s="206" t="s">
        <v>34</v>
      </c>
      <c r="C123" s="206" t="s">
        <v>33</v>
      </c>
      <c r="D123" s="222" t="s">
        <v>590</v>
      </c>
      <c r="E123">
        <v>916</v>
      </c>
      <c r="F123" s="225" t="s">
        <v>589</v>
      </c>
      <c r="G123" s="132" t="s">
        <v>588</v>
      </c>
      <c r="H123" s="224" t="s">
        <v>587</v>
      </c>
      <c r="I123" s="223" t="s">
        <v>586</v>
      </c>
      <c r="J123" s="212" t="s">
        <v>36</v>
      </c>
      <c r="K123" s="206" t="s">
        <v>36</v>
      </c>
      <c r="L123" s="206" t="s">
        <v>36</v>
      </c>
      <c r="M123" s="206" t="s">
        <v>3673</v>
      </c>
      <c r="N123" s="206">
        <v>143</v>
      </c>
      <c r="O123" s="206" t="s">
        <v>3647</v>
      </c>
      <c r="P123" s="220">
        <v>0</v>
      </c>
      <c r="Q123" s="220">
        <v>0</v>
      </c>
      <c r="R123" s="220">
        <v>0</v>
      </c>
      <c r="S123" s="220">
        <v>0</v>
      </c>
      <c r="T123" s="220">
        <v>0</v>
      </c>
      <c r="U123" s="220">
        <v>0</v>
      </c>
      <c r="V123" s="220">
        <v>0</v>
      </c>
      <c r="W123" s="220">
        <v>0</v>
      </c>
      <c r="X123" s="220">
        <v>0</v>
      </c>
      <c r="Y123" s="220">
        <v>0</v>
      </c>
      <c r="Z123" s="220">
        <v>0</v>
      </c>
      <c r="AA123" s="220">
        <v>0</v>
      </c>
      <c r="AB123" s="220">
        <v>0</v>
      </c>
      <c r="AC123" s="220">
        <v>0</v>
      </c>
      <c r="AD123" s="220">
        <v>0</v>
      </c>
      <c r="AE123" s="220">
        <v>0</v>
      </c>
      <c r="AF123" s="220">
        <v>0</v>
      </c>
      <c r="AG123" s="220">
        <v>0</v>
      </c>
      <c r="AH123" s="220">
        <v>0</v>
      </c>
      <c r="AI123" s="220">
        <v>0</v>
      </c>
      <c r="AJ123" s="220">
        <v>2.1561170210000001E-2</v>
      </c>
      <c r="AK123" s="220">
        <v>0.5849948022</v>
      </c>
      <c r="AL123" s="220">
        <v>0.12346268090000001</v>
      </c>
      <c r="AP123" s="206"/>
    </row>
    <row r="124" spans="1:42" x14ac:dyDescent="0.25">
      <c r="A124" s="219" t="s">
        <v>1098</v>
      </c>
      <c r="B124" s="206" t="s">
        <v>34</v>
      </c>
      <c r="C124" s="206" t="s">
        <v>33</v>
      </c>
      <c r="D124" s="222" t="s">
        <v>585</v>
      </c>
      <c r="E124">
        <v>664</v>
      </c>
      <c r="F124" s="225" t="s">
        <v>585</v>
      </c>
      <c r="G124" s="132" t="s">
        <v>584</v>
      </c>
      <c r="H124" s="224" t="s">
        <v>583</v>
      </c>
      <c r="I124" s="223" t="s">
        <v>582</v>
      </c>
      <c r="J124" s="212" t="s">
        <v>36</v>
      </c>
      <c r="K124" s="206" t="s">
        <v>3668</v>
      </c>
      <c r="L124" s="206">
        <v>14</v>
      </c>
      <c r="M124" s="206" t="s">
        <v>3656</v>
      </c>
      <c r="N124" s="206">
        <v>202</v>
      </c>
      <c r="O124" s="206" t="s">
        <v>3652</v>
      </c>
      <c r="P124" s="220">
        <v>0</v>
      </c>
      <c r="Q124" s="220">
        <v>0</v>
      </c>
      <c r="R124" s="220">
        <v>0</v>
      </c>
      <c r="S124" s="220">
        <v>0</v>
      </c>
      <c r="T124" s="220">
        <v>0</v>
      </c>
      <c r="U124" s="220">
        <v>0</v>
      </c>
      <c r="V124" s="220">
        <v>0</v>
      </c>
      <c r="W124" s="220">
        <v>0</v>
      </c>
      <c r="X124" s="220">
        <v>0</v>
      </c>
      <c r="Y124" s="220">
        <v>0</v>
      </c>
      <c r="Z124" s="220">
        <v>0</v>
      </c>
      <c r="AA124" s="220">
        <v>0</v>
      </c>
      <c r="AB124" s="220">
        <v>0</v>
      </c>
      <c r="AC124" s="220">
        <v>0</v>
      </c>
      <c r="AD124" s="220">
        <v>0</v>
      </c>
      <c r="AE124" s="220">
        <v>0</v>
      </c>
      <c r="AF124" s="220">
        <v>-0.1</v>
      </c>
      <c r="AG124" s="220">
        <v>-0.1019913377</v>
      </c>
      <c r="AH124" s="220">
        <v>-2.4500000000000002</v>
      </c>
      <c r="AI124" s="220">
        <v>-2.4500000000000002</v>
      </c>
      <c r="AJ124" s="220">
        <v>-2.3521785529999999</v>
      </c>
      <c r="AK124" s="220">
        <v>-2.6324766099999999</v>
      </c>
      <c r="AL124" s="220">
        <v>-0.84426490430000001</v>
      </c>
      <c r="AP124" s="206"/>
    </row>
    <row r="125" spans="1:42" x14ac:dyDescent="0.25">
      <c r="A125" s="219" t="s">
        <v>1098</v>
      </c>
      <c r="B125" s="206" t="s">
        <v>34</v>
      </c>
      <c r="C125" s="206" t="s">
        <v>33</v>
      </c>
      <c r="D125" s="222" t="s">
        <v>581</v>
      </c>
      <c r="E125">
        <v>826</v>
      </c>
      <c r="F125" s="225" t="s">
        <v>581</v>
      </c>
      <c r="G125" s="132" t="s">
        <v>580</v>
      </c>
      <c r="H125" s="224" t="s">
        <v>579</v>
      </c>
      <c r="I125" s="223" t="s">
        <v>578</v>
      </c>
      <c r="J125" s="212" t="s">
        <v>36</v>
      </c>
      <c r="K125" s="206" t="s">
        <v>36</v>
      </c>
      <c r="L125" s="206" t="s">
        <v>36</v>
      </c>
      <c r="M125" s="206" t="s">
        <v>2238</v>
      </c>
      <c r="N125" s="206">
        <v>57</v>
      </c>
      <c r="O125" s="206" t="s">
        <v>3654</v>
      </c>
      <c r="P125" s="220">
        <v>0</v>
      </c>
      <c r="Q125" s="220">
        <v>0</v>
      </c>
      <c r="R125" s="220">
        <v>0</v>
      </c>
      <c r="S125" s="220">
        <v>0</v>
      </c>
      <c r="T125" s="220">
        <v>0</v>
      </c>
      <c r="U125" s="220">
        <v>0</v>
      </c>
      <c r="V125" s="220">
        <v>0</v>
      </c>
      <c r="W125" s="220">
        <v>0</v>
      </c>
      <c r="X125" s="220">
        <v>0</v>
      </c>
      <c r="Y125" s="220">
        <v>0</v>
      </c>
      <c r="Z125" s="220">
        <v>0</v>
      </c>
      <c r="AA125" s="220">
        <v>0</v>
      </c>
      <c r="AB125" s="220">
        <v>0</v>
      </c>
      <c r="AC125" s="220">
        <v>0</v>
      </c>
      <c r="AD125" s="220">
        <v>0</v>
      </c>
      <c r="AE125" s="220">
        <v>0</v>
      </c>
      <c r="AF125" s="220">
        <v>0</v>
      </c>
      <c r="AG125" s="220">
        <v>0</v>
      </c>
      <c r="AH125" s="220">
        <v>0</v>
      </c>
      <c r="AI125" s="220">
        <v>0</v>
      </c>
      <c r="AJ125" s="220">
        <v>0</v>
      </c>
      <c r="AK125" s="220">
        <v>0</v>
      </c>
      <c r="AL125" s="220">
        <v>0</v>
      </c>
      <c r="AP125" s="206"/>
    </row>
    <row r="126" spans="1:42" ht="25.5" x14ac:dyDescent="0.25">
      <c r="A126" s="219" t="s">
        <v>1098</v>
      </c>
      <c r="B126" s="206" t="s">
        <v>34</v>
      </c>
      <c r="C126" s="206" t="s">
        <v>33</v>
      </c>
      <c r="D126" s="222" t="s">
        <v>577</v>
      </c>
      <c r="E126">
        <v>954</v>
      </c>
      <c r="F126" s="225" t="s">
        <v>576</v>
      </c>
      <c r="G126" s="132" t="s">
        <v>575</v>
      </c>
      <c r="H126" s="224" t="s">
        <v>574</v>
      </c>
      <c r="I126" s="223" t="s">
        <v>573</v>
      </c>
      <c r="J126" s="212" t="s">
        <v>36</v>
      </c>
      <c r="K126" s="206" t="s">
        <v>36</v>
      </c>
      <c r="L126" s="206" t="s">
        <v>36</v>
      </c>
      <c r="M126" s="206" t="s">
        <v>3670</v>
      </c>
      <c r="N126" s="206">
        <v>30</v>
      </c>
      <c r="O126" s="206" t="s">
        <v>3647</v>
      </c>
      <c r="P126" s="220">
        <v>0</v>
      </c>
      <c r="Q126" s="220">
        <v>0</v>
      </c>
      <c r="R126" s="220">
        <v>0</v>
      </c>
      <c r="S126" s="220">
        <v>0</v>
      </c>
      <c r="T126" s="220">
        <v>0</v>
      </c>
      <c r="U126" s="220">
        <v>0</v>
      </c>
      <c r="V126" s="220">
        <v>0</v>
      </c>
      <c r="W126" s="220">
        <v>0</v>
      </c>
      <c r="X126" s="220">
        <v>0</v>
      </c>
      <c r="Y126" s="220">
        <v>0</v>
      </c>
      <c r="Z126" s="220">
        <v>0</v>
      </c>
      <c r="AA126" s="220">
        <v>0</v>
      </c>
      <c r="AB126" s="220">
        <v>0</v>
      </c>
      <c r="AC126" s="220">
        <v>0</v>
      </c>
      <c r="AD126" s="220">
        <v>0</v>
      </c>
      <c r="AE126" s="220">
        <v>0</v>
      </c>
      <c r="AF126" s="220">
        <v>0</v>
      </c>
      <c r="AG126" s="220">
        <v>0</v>
      </c>
      <c r="AH126" s="220">
        <v>0</v>
      </c>
      <c r="AI126" s="220">
        <v>0</v>
      </c>
      <c r="AJ126" s="220">
        <v>0</v>
      </c>
      <c r="AK126" s="220">
        <v>0</v>
      </c>
      <c r="AL126" s="220">
        <v>0</v>
      </c>
      <c r="AP126" s="206"/>
    </row>
    <row r="127" spans="1:42" x14ac:dyDescent="0.25">
      <c r="A127" s="219" t="s">
        <v>1098</v>
      </c>
      <c r="B127" s="206" t="s">
        <v>34</v>
      </c>
      <c r="C127" s="206" t="s">
        <v>33</v>
      </c>
      <c r="D127" s="222" t="s">
        <v>572</v>
      </c>
      <c r="E127">
        <v>542</v>
      </c>
      <c r="F127" s="225" t="s">
        <v>571</v>
      </c>
      <c r="G127" s="132" t="s">
        <v>570</v>
      </c>
      <c r="H127" s="224" t="s">
        <v>569</v>
      </c>
      <c r="I127" s="223" t="s">
        <v>568</v>
      </c>
      <c r="J127" s="212" t="s">
        <v>36</v>
      </c>
      <c r="K127" s="206" t="s">
        <v>36</v>
      </c>
      <c r="L127" s="206" t="s">
        <v>36</v>
      </c>
      <c r="M127" s="206" t="s">
        <v>3670</v>
      </c>
      <c r="N127" s="206">
        <v>30</v>
      </c>
      <c r="O127" s="206" t="s">
        <v>3647</v>
      </c>
      <c r="P127" s="220">
        <v>0</v>
      </c>
      <c r="Q127" s="220">
        <v>0</v>
      </c>
      <c r="R127" s="220">
        <v>0</v>
      </c>
      <c r="S127" s="220">
        <v>0</v>
      </c>
      <c r="T127" s="220">
        <v>0</v>
      </c>
      <c r="U127" s="220">
        <v>0</v>
      </c>
      <c r="V127" s="220">
        <v>0</v>
      </c>
      <c r="W127" s="220">
        <v>0</v>
      </c>
      <c r="X127" s="220">
        <v>0</v>
      </c>
      <c r="Y127" s="220">
        <v>31</v>
      </c>
      <c r="Z127" s="220">
        <v>56.2</v>
      </c>
      <c r="AA127" s="220">
        <v>56.4</v>
      </c>
      <c r="AB127" s="220">
        <v>56.9</v>
      </c>
      <c r="AC127" s="220">
        <v>56.3</v>
      </c>
      <c r="AD127" s="220">
        <v>24.47</v>
      </c>
      <c r="AE127" s="220">
        <v>23.62</v>
      </c>
      <c r="AF127" s="220">
        <v>35.74</v>
      </c>
      <c r="AG127" s="220">
        <v>36.451704079999999</v>
      </c>
      <c r="AH127" s="220">
        <v>29.07</v>
      </c>
      <c r="AI127" s="220">
        <v>35.04</v>
      </c>
      <c r="AJ127" s="220">
        <v>55.432793150000002</v>
      </c>
      <c r="AK127" s="220">
        <v>87.483313599999988</v>
      </c>
      <c r="AL127" s="220">
        <v>67.332498299999997</v>
      </c>
      <c r="AP127" s="206"/>
    </row>
    <row r="128" spans="1:42" x14ac:dyDescent="0.25">
      <c r="A128" s="219" t="s">
        <v>1098</v>
      </c>
      <c r="B128" s="206" t="s">
        <v>34</v>
      </c>
      <c r="C128" s="206" t="s">
        <v>33</v>
      </c>
      <c r="D128" s="222" t="s">
        <v>567</v>
      </c>
      <c r="E128">
        <v>967</v>
      </c>
      <c r="F128" s="228" t="s">
        <v>566</v>
      </c>
      <c r="G128" s="232"/>
      <c r="H128" s="227" t="s">
        <v>565</v>
      </c>
      <c r="I128" s="229" t="s">
        <v>564</v>
      </c>
      <c r="J128" s="212" t="s">
        <v>36</v>
      </c>
      <c r="K128" s="226" t="str">
        <f>'T1-FDI-Inw-BHR'!K172</f>
        <v/>
      </c>
      <c r="L128" s="226" t="str">
        <f>'T1-FDI-Inw-BHR'!L172</f>
        <v/>
      </c>
      <c r="M128" s="226" t="str">
        <f>'T1-FDI-Inw-BHR'!M172</f>
        <v>Southern Europe</v>
      </c>
      <c r="N128" s="226">
        <f>'T1-FDI-Inw-BHR'!N172</f>
        <v>39</v>
      </c>
      <c r="O128" s="226" t="str">
        <f>'T1-FDI-Inw-BHR'!O172</f>
        <v>Europe</v>
      </c>
      <c r="P128" s="220">
        <v>0</v>
      </c>
      <c r="Q128" s="220">
        <v>0</v>
      </c>
      <c r="R128" s="220">
        <v>0</v>
      </c>
      <c r="S128" s="220">
        <v>0</v>
      </c>
      <c r="T128" s="220">
        <v>0</v>
      </c>
      <c r="U128" s="220">
        <v>0</v>
      </c>
      <c r="V128" s="220">
        <v>0</v>
      </c>
      <c r="W128" s="220">
        <v>0</v>
      </c>
      <c r="X128" s="220">
        <v>0</v>
      </c>
      <c r="Y128" s="220">
        <v>0</v>
      </c>
      <c r="Z128" s="220">
        <v>0</v>
      </c>
      <c r="AA128" s="220">
        <v>0</v>
      </c>
      <c r="AB128" s="220">
        <v>0</v>
      </c>
      <c r="AC128" s="220">
        <v>0</v>
      </c>
      <c r="AD128" s="220">
        <v>0</v>
      </c>
      <c r="AE128" s="220">
        <v>0</v>
      </c>
      <c r="AF128" s="220">
        <v>0</v>
      </c>
      <c r="AG128" s="220">
        <v>0</v>
      </c>
      <c r="AH128" s="220">
        <v>0</v>
      </c>
      <c r="AI128" s="220">
        <v>0</v>
      </c>
      <c r="AJ128" s="220">
        <v>0</v>
      </c>
      <c r="AK128" s="220">
        <v>0</v>
      </c>
      <c r="AL128" s="220">
        <v>0</v>
      </c>
      <c r="AP128" s="226"/>
    </row>
    <row r="129" spans="1:42" x14ac:dyDescent="0.25">
      <c r="A129" s="219" t="s">
        <v>1098</v>
      </c>
      <c r="B129" s="206" t="s">
        <v>34</v>
      </c>
      <c r="C129" s="206" t="s">
        <v>33</v>
      </c>
      <c r="D129" s="222" t="s">
        <v>563</v>
      </c>
      <c r="E129">
        <v>917</v>
      </c>
      <c r="F129" s="225" t="s">
        <v>562</v>
      </c>
      <c r="G129" s="132" t="s">
        <v>561</v>
      </c>
      <c r="H129" s="224" t="s">
        <v>560</v>
      </c>
      <c r="I129" s="223" t="s">
        <v>559</v>
      </c>
      <c r="J129" s="212" t="s">
        <v>36</v>
      </c>
      <c r="K129" s="206" t="s">
        <v>36</v>
      </c>
      <c r="L129" s="206" t="s">
        <v>36</v>
      </c>
      <c r="M129" s="206" t="s">
        <v>3673</v>
      </c>
      <c r="N129" s="206">
        <v>143</v>
      </c>
      <c r="O129" s="206" t="s">
        <v>3647</v>
      </c>
      <c r="P129" s="220">
        <v>0</v>
      </c>
      <c r="Q129" s="220">
        <v>0</v>
      </c>
      <c r="R129" s="220">
        <v>0</v>
      </c>
      <c r="S129" s="220">
        <v>0</v>
      </c>
      <c r="T129" s="220">
        <v>0</v>
      </c>
      <c r="U129" s="220">
        <v>0</v>
      </c>
      <c r="V129" s="220">
        <v>0</v>
      </c>
      <c r="W129" s="220">
        <v>0</v>
      </c>
      <c r="X129" s="220">
        <v>0</v>
      </c>
      <c r="Y129" s="220">
        <v>0</v>
      </c>
      <c r="Z129" s="220">
        <v>0</v>
      </c>
      <c r="AA129" s="220">
        <v>0</v>
      </c>
      <c r="AB129" s="220">
        <v>0</v>
      </c>
      <c r="AC129" s="220">
        <v>0</v>
      </c>
      <c r="AD129" s="220">
        <v>0</v>
      </c>
      <c r="AE129" s="220">
        <v>0</v>
      </c>
      <c r="AF129" s="220">
        <v>0</v>
      </c>
      <c r="AG129" s="220">
        <v>0</v>
      </c>
      <c r="AH129" s="220">
        <v>0</v>
      </c>
      <c r="AI129" s="220">
        <v>0</v>
      </c>
      <c r="AJ129" s="220">
        <v>0</v>
      </c>
      <c r="AK129" s="220">
        <v>0</v>
      </c>
      <c r="AL129" s="220">
        <v>0</v>
      </c>
      <c r="AP129" s="206"/>
    </row>
    <row r="130" spans="1:42" ht="25.5" x14ac:dyDescent="0.25">
      <c r="A130" s="219" t="s">
        <v>1098</v>
      </c>
      <c r="B130" s="206" t="s">
        <v>34</v>
      </c>
      <c r="C130" s="206" t="s">
        <v>33</v>
      </c>
      <c r="D130" s="222" t="s">
        <v>558</v>
      </c>
      <c r="E130">
        <v>544</v>
      </c>
      <c r="F130" s="225" t="s">
        <v>557</v>
      </c>
      <c r="G130" s="132" t="s">
        <v>556</v>
      </c>
      <c r="H130" s="224" t="s">
        <v>555</v>
      </c>
      <c r="I130" s="223" t="s">
        <v>554</v>
      </c>
      <c r="J130" s="212" t="s">
        <v>36</v>
      </c>
      <c r="K130" s="206" t="s">
        <v>36</v>
      </c>
      <c r="L130" s="206" t="s">
        <v>36</v>
      </c>
      <c r="M130" s="206" t="s">
        <v>3669</v>
      </c>
      <c r="N130" s="206">
        <v>35</v>
      </c>
      <c r="O130" s="206" t="s">
        <v>3647</v>
      </c>
      <c r="P130" s="220">
        <v>0</v>
      </c>
      <c r="Q130" s="220">
        <v>0</v>
      </c>
      <c r="R130" s="220">
        <v>0</v>
      </c>
      <c r="S130" s="220">
        <v>0</v>
      </c>
      <c r="T130" s="220">
        <v>0</v>
      </c>
      <c r="U130" s="220">
        <v>0</v>
      </c>
      <c r="V130" s="220">
        <v>0</v>
      </c>
      <c r="W130" s="220">
        <v>0</v>
      </c>
      <c r="X130" s="220">
        <v>0</v>
      </c>
      <c r="Y130" s="220">
        <v>0</v>
      </c>
      <c r="Z130" s="220">
        <v>0</v>
      </c>
      <c r="AA130" s="220">
        <v>0</v>
      </c>
      <c r="AB130" s="220">
        <v>0</v>
      </c>
      <c r="AC130" s="220">
        <v>0</v>
      </c>
      <c r="AD130" s="220">
        <v>0</v>
      </c>
      <c r="AE130" s="220">
        <v>0</v>
      </c>
      <c r="AF130" s="220">
        <v>0</v>
      </c>
      <c r="AG130" s="220">
        <v>0</v>
      </c>
      <c r="AH130" s="220">
        <v>0</v>
      </c>
      <c r="AI130" s="220">
        <v>0</v>
      </c>
      <c r="AJ130" s="220">
        <v>0</v>
      </c>
      <c r="AK130" s="220">
        <v>0</v>
      </c>
      <c r="AL130" s="220">
        <v>0</v>
      </c>
      <c r="AP130" s="206"/>
    </row>
    <row r="131" spans="1:42" x14ac:dyDescent="0.25">
      <c r="A131" s="219" t="s">
        <v>1098</v>
      </c>
      <c r="B131" s="206" t="s">
        <v>34</v>
      </c>
      <c r="C131" s="206" t="s">
        <v>33</v>
      </c>
      <c r="D131" s="222" t="s">
        <v>553</v>
      </c>
      <c r="E131">
        <v>941</v>
      </c>
      <c r="F131" s="225" t="s">
        <v>553</v>
      </c>
      <c r="G131" s="132" t="s">
        <v>552</v>
      </c>
      <c r="H131" s="224" t="s">
        <v>551</v>
      </c>
      <c r="I131" s="223" t="s">
        <v>550</v>
      </c>
      <c r="J131" s="212" t="s">
        <v>31</v>
      </c>
      <c r="K131" s="206" t="s">
        <v>36</v>
      </c>
      <c r="L131" s="206" t="s">
        <v>36</v>
      </c>
      <c r="M131" s="206" t="s">
        <v>3671</v>
      </c>
      <c r="N131" s="206">
        <v>154</v>
      </c>
      <c r="O131" s="206" t="s">
        <v>3650</v>
      </c>
      <c r="P131" s="220">
        <v>0</v>
      </c>
      <c r="Q131" s="220">
        <v>0</v>
      </c>
      <c r="R131" s="220">
        <v>0</v>
      </c>
      <c r="S131" s="220">
        <v>0</v>
      </c>
      <c r="T131" s="220">
        <v>0</v>
      </c>
      <c r="U131" s="220">
        <v>0</v>
      </c>
      <c r="V131" s="220">
        <v>0</v>
      </c>
      <c r="W131" s="220">
        <v>0</v>
      </c>
      <c r="X131" s="220">
        <v>0</v>
      </c>
      <c r="Y131" s="220">
        <v>0</v>
      </c>
      <c r="Z131" s="220">
        <v>0</v>
      </c>
      <c r="AA131" s="220">
        <v>0</v>
      </c>
      <c r="AB131" s="220">
        <v>0</v>
      </c>
      <c r="AC131" s="220">
        <v>0</v>
      </c>
      <c r="AD131" s="220">
        <v>0</v>
      </c>
      <c r="AE131" s="220">
        <v>0</v>
      </c>
      <c r="AF131" s="220">
        <v>0</v>
      </c>
      <c r="AG131" s="220">
        <v>0</v>
      </c>
      <c r="AH131" s="220">
        <v>0</v>
      </c>
      <c r="AI131" s="220">
        <v>0</v>
      </c>
      <c r="AJ131" s="220">
        <v>0</v>
      </c>
      <c r="AK131" s="220">
        <v>-2.5792952639999998</v>
      </c>
      <c r="AL131" s="220">
        <v>-3.6490552900000002</v>
      </c>
      <c r="AP131" s="206"/>
    </row>
    <row r="132" spans="1:42" x14ac:dyDescent="0.25">
      <c r="A132" s="219" t="s">
        <v>1098</v>
      </c>
      <c r="B132" s="206" t="s">
        <v>34</v>
      </c>
      <c r="C132" s="206" t="s">
        <v>33</v>
      </c>
      <c r="D132" s="222" t="s">
        <v>549</v>
      </c>
      <c r="E132">
        <v>446</v>
      </c>
      <c r="F132" s="225" t="s">
        <v>549</v>
      </c>
      <c r="G132" s="132" t="s">
        <v>548</v>
      </c>
      <c r="H132" s="224" t="s">
        <v>547</v>
      </c>
      <c r="I132" s="223" t="s">
        <v>546</v>
      </c>
      <c r="J132" s="212" t="s">
        <v>36</v>
      </c>
      <c r="K132" s="206" t="s">
        <v>36</v>
      </c>
      <c r="L132" s="206" t="s">
        <v>36</v>
      </c>
      <c r="M132" s="206" t="s">
        <v>3646</v>
      </c>
      <c r="N132" s="206">
        <v>145</v>
      </c>
      <c r="O132" s="206" t="s">
        <v>3647</v>
      </c>
      <c r="P132" s="220">
        <v>0</v>
      </c>
      <c r="Q132" s="220">
        <v>0</v>
      </c>
      <c r="R132" s="220">
        <v>0</v>
      </c>
      <c r="S132" s="220">
        <v>0</v>
      </c>
      <c r="T132" s="220">
        <v>0</v>
      </c>
      <c r="U132" s="220">
        <v>0</v>
      </c>
      <c r="V132" s="220">
        <v>0</v>
      </c>
      <c r="W132" s="220">
        <v>0</v>
      </c>
      <c r="X132" s="220">
        <v>0</v>
      </c>
      <c r="Y132" s="220">
        <v>1.5</v>
      </c>
      <c r="Z132" s="220">
        <v>1</v>
      </c>
      <c r="AA132" s="220">
        <v>73.408144120000003</v>
      </c>
      <c r="AB132" s="220">
        <v>155.24214709999998</v>
      </c>
      <c r="AC132" s="220">
        <v>0.4</v>
      </c>
      <c r="AD132" s="220">
        <v>33.270000000000003</v>
      </c>
      <c r="AE132" s="220">
        <v>34.81</v>
      </c>
      <c r="AF132" s="220">
        <v>27.21</v>
      </c>
      <c r="AG132" s="220">
        <v>27.751842979999999</v>
      </c>
      <c r="AH132" s="220">
        <v>34.92</v>
      </c>
      <c r="AI132" s="220">
        <v>37.020000000000003</v>
      </c>
      <c r="AJ132" s="220">
        <v>51.9938529</v>
      </c>
      <c r="AK132" s="220">
        <v>59.297200400000001</v>
      </c>
      <c r="AL132" s="220">
        <v>44.228318539999997</v>
      </c>
      <c r="AP132" s="206"/>
    </row>
    <row r="133" spans="1:42" x14ac:dyDescent="0.25">
      <c r="A133" s="219" t="s">
        <v>1098</v>
      </c>
      <c r="B133" s="206" t="s">
        <v>34</v>
      </c>
      <c r="C133" s="206" t="s">
        <v>33</v>
      </c>
      <c r="D133" s="222" t="s">
        <v>545</v>
      </c>
      <c r="E133">
        <v>666</v>
      </c>
      <c r="F133" s="225" t="s">
        <v>544</v>
      </c>
      <c r="G133" s="132" t="s">
        <v>543</v>
      </c>
      <c r="H133" s="224" t="s">
        <v>542</v>
      </c>
      <c r="I133" s="223" t="s">
        <v>541</v>
      </c>
      <c r="J133" s="212" t="s">
        <v>36</v>
      </c>
      <c r="K133" s="206" t="s">
        <v>3667</v>
      </c>
      <c r="L133" s="206">
        <v>18</v>
      </c>
      <c r="M133" s="206" t="s">
        <v>3656</v>
      </c>
      <c r="N133" s="206">
        <v>202</v>
      </c>
      <c r="O133" s="206" t="s">
        <v>3652</v>
      </c>
      <c r="P133" s="220">
        <v>0</v>
      </c>
      <c r="Q133" s="220">
        <v>0</v>
      </c>
      <c r="R133" s="220">
        <v>0</v>
      </c>
      <c r="S133" s="220">
        <v>0</v>
      </c>
      <c r="T133" s="220">
        <v>0</v>
      </c>
      <c r="U133" s="220">
        <v>0</v>
      </c>
      <c r="V133" s="220">
        <v>0</v>
      </c>
      <c r="W133" s="220">
        <v>0</v>
      </c>
      <c r="X133" s="220">
        <v>0</v>
      </c>
      <c r="Y133" s="220">
        <v>0</v>
      </c>
      <c r="Z133" s="220">
        <v>0</v>
      </c>
      <c r="AA133" s="220">
        <v>0</v>
      </c>
      <c r="AB133" s="220">
        <v>0</v>
      </c>
      <c r="AC133" s="220">
        <v>0</v>
      </c>
      <c r="AD133" s="220">
        <v>0</v>
      </c>
      <c r="AE133" s="220">
        <v>0</v>
      </c>
      <c r="AF133" s="220">
        <v>0</v>
      </c>
      <c r="AG133" s="220">
        <v>0</v>
      </c>
      <c r="AH133" s="220">
        <v>0</v>
      </c>
      <c r="AI133" s="220">
        <v>0</v>
      </c>
      <c r="AJ133" s="220">
        <v>0</v>
      </c>
      <c r="AK133" s="220">
        <v>0</v>
      </c>
      <c r="AL133" s="220">
        <v>0</v>
      </c>
      <c r="AP133" s="206"/>
    </row>
    <row r="134" spans="1:42" x14ac:dyDescent="0.25">
      <c r="A134" s="219" t="s">
        <v>1098</v>
      </c>
      <c r="B134" s="206" t="s">
        <v>34</v>
      </c>
      <c r="C134" s="206" t="s">
        <v>33</v>
      </c>
      <c r="D134" s="222" t="s">
        <v>540</v>
      </c>
      <c r="E134">
        <v>668</v>
      </c>
      <c r="F134" s="225" t="s">
        <v>540</v>
      </c>
      <c r="G134" s="132" t="s">
        <v>539</v>
      </c>
      <c r="H134" s="224" t="s">
        <v>538</v>
      </c>
      <c r="I134" s="223" t="s">
        <v>537</v>
      </c>
      <c r="J134" s="212" t="s">
        <v>36</v>
      </c>
      <c r="K134" s="206" t="s">
        <v>3665</v>
      </c>
      <c r="L134" s="206">
        <v>11</v>
      </c>
      <c r="M134" s="206" t="s">
        <v>3656</v>
      </c>
      <c r="N134" s="206">
        <v>202</v>
      </c>
      <c r="O134" s="206" t="s">
        <v>3652</v>
      </c>
      <c r="P134" s="220">
        <v>0</v>
      </c>
      <c r="Q134" s="220">
        <v>0</v>
      </c>
      <c r="R134" s="220">
        <v>0</v>
      </c>
      <c r="S134" s="220">
        <v>0</v>
      </c>
      <c r="T134" s="220">
        <v>0</v>
      </c>
      <c r="U134" s="220">
        <v>0</v>
      </c>
      <c r="V134" s="220">
        <v>0</v>
      </c>
      <c r="W134" s="220">
        <v>0</v>
      </c>
      <c r="X134" s="220">
        <v>0</v>
      </c>
      <c r="Y134" s="220">
        <v>0</v>
      </c>
      <c r="Z134" s="220">
        <v>0</v>
      </c>
      <c r="AA134" s="220">
        <v>0</v>
      </c>
      <c r="AB134" s="220">
        <v>0</v>
      </c>
      <c r="AC134" s="220">
        <v>0</v>
      </c>
      <c r="AD134" s="220">
        <v>0</v>
      </c>
      <c r="AE134" s="220">
        <v>0</v>
      </c>
      <c r="AF134" s="220">
        <v>0</v>
      </c>
      <c r="AG134" s="220">
        <v>0</v>
      </c>
      <c r="AH134" s="220">
        <v>0</v>
      </c>
      <c r="AI134" s="220">
        <v>0</v>
      </c>
      <c r="AJ134" s="220">
        <v>2895.2896689999998</v>
      </c>
      <c r="AK134" s="220">
        <v>0</v>
      </c>
      <c r="AL134" s="220">
        <v>0</v>
      </c>
      <c r="AP134" s="206"/>
    </row>
    <row r="135" spans="1:42" x14ac:dyDescent="0.25">
      <c r="A135" s="219" t="s">
        <v>1098</v>
      </c>
      <c r="B135" s="206" t="s">
        <v>34</v>
      </c>
      <c r="C135" s="206" t="s">
        <v>33</v>
      </c>
      <c r="D135" s="222" t="s">
        <v>536</v>
      </c>
      <c r="E135">
        <v>672</v>
      </c>
      <c r="F135" s="225" t="s">
        <v>536</v>
      </c>
      <c r="G135" s="132" t="s">
        <v>535</v>
      </c>
      <c r="H135" s="224" t="s">
        <v>534</v>
      </c>
      <c r="I135" s="223" t="s">
        <v>533</v>
      </c>
      <c r="J135" s="212" t="s">
        <v>36</v>
      </c>
      <c r="K135" s="206" t="s">
        <v>36</v>
      </c>
      <c r="L135" s="206" t="s">
        <v>36</v>
      </c>
      <c r="M135" s="206" t="s">
        <v>3651</v>
      </c>
      <c r="N135" s="206">
        <v>15</v>
      </c>
      <c r="O135" s="206" t="s">
        <v>3652</v>
      </c>
      <c r="P135" s="220">
        <v>0</v>
      </c>
      <c r="Q135" s="220">
        <v>0</v>
      </c>
      <c r="R135" s="220">
        <v>0</v>
      </c>
      <c r="S135" s="220">
        <v>0</v>
      </c>
      <c r="T135" s="220">
        <v>0</v>
      </c>
      <c r="U135" s="220">
        <v>0</v>
      </c>
      <c r="V135" s="220">
        <v>0</v>
      </c>
      <c r="W135" s="220">
        <v>0</v>
      </c>
      <c r="X135" s="220">
        <v>0</v>
      </c>
      <c r="Y135" s="220">
        <v>615</v>
      </c>
      <c r="Z135" s="220">
        <v>1841.8</v>
      </c>
      <c r="AA135" s="220">
        <v>2596.9</v>
      </c>
      <c r="AB135" s="220">
        <v>2740.4</v>
      </c>
      <c r="AC135" s="220">
        <v>2832.902736</v>
      </c>
      <c r="AD135" s="220">
        <v>3465.04</v>
      </c>
      <c r="AE135" s="220">
        <v>3232.52</v>
      </c>
      <c r="AF135" s="220">
        <v>3282.31</v>
      </c>
      <c r="AG135" s="220">
        <v>3347.6718759999999</v>
      </c>
      <c r="AH135" s="220">
        <v>2989.85</v>
      </c>
      <c r="AI135" s="220">
        <v>3108.8</v>
      </c>
      <c r="AJ135" s="220">
        <v>0</v>
      </c>
      <c r="AK135" s="220">
        <v>2956.1648700000001</v>
      </c>
      <c r="AL135" s="220">
        <v>3118.5016449999998</v>
      </c>
      <c r="AP135" s="206"/>
    </row>
    <row r="136" spans="1:42" x14ac:dyDescent="0.25">
      <c r="A136" s="219" t="s">
        <v>1098</v>
      </c>
      <c r="B136" s="206" t="s">
        <v>34</v>
      </c>
      <c r="C136" s="206" t="s">
        <v>33</v>
      </c>
      <c r="D136" s="222" t="s">
        <v>532</v>
      </c>
      <c r="E136">
        <v>147</v>
      </c>
      <c r="F136" s="225" t="s">
        <v>532</v>
      </c>
      <c r="G136" s="132" t="s">
        <v>531</v>
      </c>
      <c r="H136" s="224" t="s">
        <v>530</v>
      </c>
      <c r="I136" s="223" t="s">
        <v>529</v>
      </c>
      <c r="J136" s="212" t="s">
        <v>36</v>
      </c>
      <c r="K136" s="206" t="s">
        <v>36</v>
      </c>
      <c r="L136" s="206" t="s">
        <v>36</v>
      </c>
      <c r="M136" s="206" t="s">
        <v>3662</v>
      </c>
      <c r="N136" s="206">
        <v>155</v>
      </c>
      <c r="O136" s="206" t="s">
        <v>3650</v>
      </c>
      <c r="P136" s="220">
        <v>0</v>
      </c>
      <c r="Q136" s="220">
        <v>0</v>
      </c>
      <c r="R136" s="220">
        <v>0</v>
      </c>
      <c r="S136" s="220">
        <v>0</v>
      </c>
      <c r="T136" s="220">
        <v>0</v>
      </c>
      <c r="U136" s="220">
        <v>0</v>
      </c>
      <c r="V136" s="220">
        <v>0</v>
      </c>
      <c r="W136" s="220">
        <v>0</v>
      </c>
      <c r="X136" s="220">
        <v>0</v>
      </c>
      <c r="Y136" s="220">
        <v>0</v>
      </c>
      <c r="Z136" s="220">
        <v>0.2</v>
      </c>
      <c r="AA136" s="220">
        <v>0</v>
      </c>
      <c r="AB136" s="220">
        <v>0.1</v>
      </c>
      <c r="AC136" s="220">
        <v>0.1</v>
      </c>
      <c r="AD136" s="220">
        <v>0</v>
      </c>
      <c r="AE136" s="220">
        <v>0</v>
      </c>
      <c r="AF136" s="220">
        <v>0</v>
      </c>
      <c r="AG136" s="220">
        <v>0</v>
      </c>
      <c r="AH136" s="220">
        <v>0</v>
      </c>
      <c r="AI136" s="220">
        <v>0</v>
      </c>
      <c r="AJ136" s="220">
        <v>1.7827127659999997E-2</v>
      </c>
      <c r="AK136" s="220">
        <v>0</v>
      </c>
      <c r="AL136" s="220">
        <v>6.9787234040000002E-3</v>
      </c>
      <c r="AP136" s="206"/>
    </row>
    <row r="137" spans="1:42" x14ac:dyDescent="0.25">
      <c r="A137" s="219" t="s">
        <v>1098</v>
      </c>
      <c r="B137" s="206" t="s">
        <v>34</v>
      </c>
      <c r="C137" s="206" t="s">
        <v>33</v>
      </c>
      <c r="D137" s="222" t="s">
        <v>528</v>
      </c>
      <c r="E137">
        <v>946</v>
      </c>
      <c r="F137" s="225" t="s">
        <v>528</v>
      </c>
      <c r="G137" s="132" t="s">
        <v>527</v>
      </c>
      <c r="H137" s="224" t="s">
        <v>526</v>
      </c>
      <c r="I137" s="223" t="s">
        <v>525</v>
      </c>
      <c r="J137" s="212" t="s">
        <v>31</v>
      </c>
      <c r="K137" s="206" t="s">
        <v>36</v>
      </c>
      <c r="L137" s="206" t="s">
        <v>36</v>
      </c>
      <c r="M137" s="206" t="s">
        <v>3671</v>
      </c>
      <c r="N137" s="206">
        <v>154</v>
      </c>
      <c r="O137" s="206" t="s">
        <v>3650</v>
      </c>
      <c r="P137" s="220">
        <v>0</v>
      </c>
      <c r="Q137" s="220">
        <v>0</v>
      </c>
      <c r="R137" s="220">
        <v>0</v>
      </c>
      <c r="S137" s="220">
        <v>0</v>
      </c>
      <c r="T137" s="220">
        <v>0</v>
      </c>
      <c r="U137" s="220">
        <v>0</v>
      </c>
      <c r="V137" s="220">
        <v>0</v>
      </c>
      <c r="W137" s="220">
        <v>0</v>
      </c>
      <c r="X137" s="220">
        <v>0</v>
      </c>
      <c r="Y137" s="220">
        <v>0</v>
      </c>
      <c r="Z137" s="220">
        <v>0</v>
      </c>
      <c r="AA137" s="220">
        <v>0</v>
      </c>
      <c r="AB137" s="220">
        <v>0</v>
      </c>
      <c r="AC137" s="220">
        <v>0</v>
      </c>
      <c r="AD137" s="220">
        <v>0</v>
      </c>
      <c r="AE137" s="220">
        <v>0</v>
      </c>
      <c r="AF137" s="220">
        <v>0</v>
      </c>
      <c r="AG137" s="220">
        <v>0</v>
      </c>
      <c r="AH137" s="220">
        <v>0</v>
      </c>
      <c r="AI137" s="220">
        <v>0</v>
      </c>
      <c r="AJ137" s="220">
        <v>0</v>
      </c>
      <c r="AK137" s="220">
        <v>0</v>
      </c>
      <c r="AL137" s="220">
        <v>0</v>
      </c>
      <c r="AP137" s="206"/>
    </row>
    <row r="138" spans="1:42" x14ac:dyDescent="0.25">
      <c r="A138" s="219" t="s">
        <v>1098</v>
      </c>
      <c r="B138" s="206" t="s">
        <v>34</v>
      </c>
      <c r="C138" s="206" t="s">
        <v>33</v>
      </c>
      <c r="D138" s="222" t="s">
        <v>524</v>
      </c>
      <c r="E138">
        <v>137</v>
      </c>
      <c r="F138" s="225" t="s">
        <v>524</v>
      </c>
      <c r="G138" s="132" t="s">
        <v>523</v>
      </c>
      <c r="H138" s="224" t="s">
        <v>522</v>
      </c>
      <c r="I138" s="223" t="s">
        <v>521</v>
      </c>
      <c r="J138" s="212" t="s">
        <v>31</v>
      </c>
      <c r="K138" s="206" t="s">
        <v>36</v>
      </c>
      <c r="L138" s="206" t="s">
        <v>36</v>
      </c>
      <c r="M138" s="206" t="s">
        <v>3662</v>
      </c>
      <c r="N138" s="206">
        <v>155</v>
      </c>
      <c r="O138" s="206" t="s">
        <v>3650</v>
      </c>
      <c r="P138" s="220">
        <v>0</v>
      </c>
      <c r="Q138" s="220">
        <v>0</v>
      </c>
      <c r="R138" s="220">
        <v>0</v>
      </c>
      <c r="S138" s="220">
        <v>0</v>
      </c>
      <c r="T138" s="220">
        <v>0</v>
      </c>
      <c r="U138" s="220">
        <v>0</v>
      </c>
      <c r="V138" s="220">
        <v>0</v>
      </c>
      <c r="W138" s="220">
        <v>0</v>
      </c>
      <c r="X138" s="220">
        <v>0</v>
      </c>
      <c r="Y138" s="220">
        <v>0</v>
      </c>
      <c r="Z138" s="220">
        <v>6.5</v>
      </c>
      <c r="AA138" s="220">
        <v>6.4</v>
      </c>
      <c r="AB138" s="220">
        <v>6.5</v>
      </c>
      <c r="AC138" s="220">
        <v>7.0740381189999999</v>
      </c>
      <c r="AD138" s="220">
        <v>0.22</v>
      </c>
      <c r="AE138" s="220">
        <v>2.95</v>
      </c>
      <c r="AF138" s="220">
        <v>0.45</v>
      </c>
      <c r="AG138" s="220">
        <v>0.45896101950000001</v>
      </c>
      <c r="AH138" s="220">
        <v>4.24</v>
      </c>
      <c r="AI138" s="220">
        <v>6.01</v>
      </c>
      <c r="AJ138" s="220">
        <v>668.81246499999997</v>
      </c>
      <c r="AK138" s="220">
        <v>41.773947010000001</v>
      </c>
      <c r="AL138" s="220">
        <v>70.60474979</v>
      </c>
      <c r="AP138" s="206"/>
    </row>
    <row r="139" spans="1:42" x14ac:dyDescent="0.25">
      <c r="A139" s="219" t="s">
        <v>1098</v>
      </c>
      <c r="B139" s="206" t="s">
        <v>34</v>
      </c>
      <c r="C139" s="206" t="s">
        <v>33</v>
      </c>
      <c r="D139" s="222" t="s">
        <v>520</v>
      </c>
      <c r="E139">
        <v>674</v>
      </c>
      <c r="F139" s="225" t="s">
        <v>519</v>
      </c>
      <c r="G139" s="132" t="s">
        <v>518</v>
      </c>
      <c r="H139" s="224" t="s">
        <v>517</v>
      </c>
      <c r="I139" s="223" t="s">
        <v>516</v>
      </c>
      <c r="J139" s="212" t="s">
        <v>36</v>
      </c>
      <c r="K139" s="206" t="s">
        <v>3668</v>
      </c>
      <c r="L139" s="206">
        <v>14</v>
      </c>
      <c r="M139" s="206" t="s">
        <v>3656</v>
      </c>
      <c r="N139" s="206">
        <v>202</v>
      </c>
      <c r="O139" s="206" t="s">
        <v>3652</v>
      </c>
      <c r="P139" s="220">
        <v>0</v>
      </c>
      <c r="Q139" s="220">
        <v>0</v>
      </c>
      <c r="R139" s="220">
        <v>0</v>
      </c>
      <c r="S139" s="220">
        <v>0</v>
      </c>
      <c r="T139" s="220">
        <v>0</v>
      </c>
      <c r="U139" s="220">
        <v>0</v>
      </c>
      <c r="V139" s="220">
        <v>0</v>
      </c>
      <c r="W139" s="220">
        <v>0</v>
      </c>
      <c r="X139" s="220">
        <v>0</v>
      </c>
      <c r="Y139" s="220">
        <v>0</v>
      </c>
      <c r="Z139" s="220">
        <v>0</v>
      </c>
      <c r="AA139" s="220">
        <v>0</v>
      </c>
      <c r="AB139" s="220">
        <v>0</v>
      </c>
      <c r="AC139" s="220">
        <v>0</v>
      </c>
      <c r="AD139" s="220">
        <v>0</v>
      </c>
      <c r="AE139" s="220">
        <v>0</v>
      </c>
      <c r="AF139" s="220">
        <v>0</v>
      </c>
      <c r="AG139" s="220">
        <v>0</v>
      </c>
      <c r="AH139" s="220">
        <v>0</v>
      </c>
      <c r="AI139" s="220">
        <v>0</v>
      </c>
      <c r="AJ139" s="220">
        <v>0</v>
      </c>
      <c r="AK139" s="220">
        <v>0</v>
      </c>
      <c r="AL139" s="220">
        <v>0</v>
      </c>
      <c r="AP139" s="206"/>
    </row>
    <row r="140" spans="1:42" x14ac:dyDescent="0.25">
      <c r="A140" s="219" t="s">
        <v>1098</v>
      </c>
      <c r="B140" s="206" t="s">
        <v>34</v>
      </c>
      <c r="C140" s="206" t="s">
        <v>33</v>
      </c>
      <c r="D140" s="222" t="s">
        <v>515</v>
      </c>
      <c r="E140">
        <v>676</v>
      </c>
      <c r="F140" s="225" t="s">
        <v>515</v>
      </c>
      <c r="G140" s="132" t="s">
        <v>514</v>
      </c>
      <c r="H140" s="224" t="s">
        <v>513</v>
      </c>
      <c r="I140" s="223" t="s">
        <v>512</v>
      </c>
      <c r="J140" s="212" t="s">
        <v>36</v>
      </c>
      <c r="K140" s="206" t="s">
        <v>3668</v>
      </c>
      <c r="L140" s="206">
        <v>14</v>
      </c>
      <c r="M140" s="206" t="s">
        <v>3656</v>
      </c>
      <c r="N140" s="206">
        <v>202</v>
      </c>
      <c r="O140" s="206" t="s">
        <v>3652</v>
      </c>
      <c r="P140" s="220">
        <v>0</v>
      </c>
      <c r="Q140" s="220">
        <v>0</v>
      </c>
      <c r="R140" s="220">
        <v>0</v>
      </c>
      <c r="S140" s="220">
        <v>0</v>
      </c>
      <c r="T140" s="220">
        <v>0</v>
      </c>
      <c r="U140" s="220">
        <v>0</v>
      </c>
      <c r="V140" s="220">
        <v>0</v>
      </c>
      <c r="W140" s="220">
        <v>0</v>
      </c>
      <c r="X140" s="220">
        <v>0</v>
      </c>
      <c r="Y140" s="220">
        <v>0</v>
      </c>
      <c r="Z140" s="220">
        <v>0</v>
      </c>
      <c r="AA140" s="220">
        <v>0</v>
      </c>
      <c r="AB140" s="220">
        <v>0</v>
      </c>
      <c r="AC140" s="220">
        <v>0</v>
      </c>
      <c r="AD140" s="220">
        <v>0</v>
      </c>
      <c r="AE140" s="220">
        <v>0</v>
      </c>
      <c r="AF140" s="220">
        <v>0</v>
      </c>
      <c r="AG140" s="220">
        <v>0</v>
      </c>
      <c r="AH140" s="220">
        <v>0</v>
      </c>
      <c r="AI140" s="220">
        <v>0</v>
      </c>
      <c r="AJ140" s="220">
        <v>0</v>
      </c>
      <c r="AK140" s="220">
        <v>0</v>
      </c>
      <c r="AL140" s="220">
        <v>0</v>
      </c>
      <c r="AP140" s="206"/>
    </row>
    <row r="141" spans="1:42" x14ac:dyDescent="0.25">
      <c r="A141" s="219" t="s">
        <v>1098</v>
      </c>
      <c r="B141" s="206" t="s">
        <v>34</v>
      </c>
      <c r="C141" s="206" t="s">
        <v>33</v>
      </c>
      <c r="D141" s="222" t="s">
        <v>511</v>
      </c>
      <c r="E141">
        <v>548</v>
      </c>
      <c r="F141" s="225" t="s">
        <v>511</v>
      </c>
      <c r="G141" s="132" t="s">
        <v>510</v>
      </c>
      <c r="H141" s="224" t="s">
        <v>509</v>
      </c>
      <c r="I141" s="223" t="s">
        <v>508</v>
      </c>
      <c r="J141" s="212" t="s">
        <v>36</v>
      </c>
      <c r="K141" s="206" t="s">
        <v>36</v>
      </c>
      <c r="L141" s="206" t="s">
        <v>36</v>
      </c>
      <c r="M141" s="206" t="s">
        <v>3669</v>
      </c>
      <c r="N141" s="206">
        <v>35</v>
      </c>
      <c r="O141" s="206" t="s">
        <v>3647</v>
      </c>
      <c r="P141" s="220">
        <v>0</v>
      </c>
      <c r="Q141" s="220">
        <v>0</v>
      </c>
      <c r="R141" s="220">
        <v>0</v>
      </c>
      <c r="S141" s="220">
        <v>0</v>
      </c>
      <c r="T141" s="220">
        <v>0</v>
      </c>
      <c r="U141" s="220">
        <v>0</v>
      </c>
      <c r="V141" s="220">
        <v>0</v>
      </c>
      <c r="W141" s="220">
        <v>0</v>
      </c>
      <c r="X141" s="220">
        <v>0</v>
      </c>
      <c r="Y141" s="220">
        <v>13.4</v>
      </c>
      <c r="Z141" s="220">
        <v>13.7</v>
      </c>
      <c r="AA141" s="220">
        <v>15.5</v>
      </c>
      <c r="AB141" s="220">
        <v>10</v>
      </c>
      <c r="AC141" s="220">
        <v>0.5</v>
      </c>
      <c r="AD141" s="220">
        <v>76.62</v>
      </c>
      <c r="AE141" s="220">
        <v>58.9</v>
      </c>
      <c r="AF141" s="220">
        <v>27.08</v>
      </c>
      <c r="AG141" s="220">
        <v>27.61925424</v>
      </c>
      <c r="AH141" s="220">
        <v>170.14</v>
      </c>
      <c r="AI141" s="220">
        <v>-1.27</v>
      </c>
      <c r="AJ141" s="220">
        <v>-1.2849211440000001</v>
      </c>
      <c r="AK141" s="220">
        <v>0.23931605540000001</v>
      </c>
      <c r="AL141" s="220">
        <v>0.90332645739999995</v>
      </c>
      <c r="AP141" s="206"/>
    </row>
    <row r="142" spans="1:42" x14ac:dyDescent="0.25">
      <c r="A142" s="219" t="s">
        <v>1098</v>
      </c>
      <c r="B142" s="206" t="s">
        <v>34</v>
      </c>
      <c r="C142" s="206" t="s">
        <v>33</v>
      </c>
      <c r="D142" s="222" t="s">
        <v>507</v>
      </c>
      <c r="E142">
        <v>556</v>
      </c>
      <c r="F142" s="225" t="s">
        <v>507</v>
      </c>
      <c r="G142" s="132" t="s">
        <v>506</v>
      </c>
      <c r="H142" s="224" t="s">
        <v>505</v>
      </c>
      <c r="I142" s="223" t="s">
        <v>504</v>
      </c>
      <c r="J142" s="212" t="s">
        <v>36</v>
      </c>
      <c r="K142" s="206" t="s">
        <v>36</v>
      </c>
      <c r="L142" s="206" t="s">
        <v>36</v>
      </c>
      <c r="M142" s="206" t="s">
        <v>3648</v>
      </c>
      <c r="N142" s="206">
        <v>34</v>
      </c>
      <c r="O142" s="206" t="s">
        <v>3647</v>
      </c>
      <c r="P142" s="220">
        <v>0</v>
      </c>
      <c r="Q142" s="220">
        <v>0</v>
      </c>
      <c r="R142" s="220">
        <v>0</v>
      </c>
      <c r="S142" s="220">
        <v>0</v>
      </c>
      <c r="T142" s="220">
        <v>0</v>
      </c>
      <c r="U142" s="220">
        <v>0</v>
      </c>
      <c r="V142" s="220">
        <v>0</v>
      </c>
      <c r="W142" s="220">
        <v>0</v>
      </c>
      <c r="X142" s="220">
        <v>0</v>
      </c>
      <c r="Y142" s="220">
        <v>0</v>
      </c>
      <c r="Z142" s="220">
        <v>0</v>
      </c>
      <c r="AA142" s="220">
        <v>0</v>
      </c>
      <c r="AB142" s="220">
        <v>0</v>
      </c>
      <c r="AC142" s="220">
        <v>0</v>
      </c>
      <c r="AD142" s="220">
        <v>0</v>
      </c>
      <c r="AE142" s="220">
        <v>0</v>
      </c>
      <c r="AF142" s="220">
        <v>0</v>
      </c>
      <c r="AG142" s="220">
        <v>0</v>
      </c>
      <c r="AH142" s="220">
        <v>0</v>
      </c>
      <c r="AI142" s="220">
        <v>0</v>
      </c>
      <c r="AJ142" s="220">
        <v>0</v>
      </c>
      <c r="AK142" s="220">
        <v>0</v>
      </c>
      <c r="AL142" s="220">
        <v>0</v>
      </c>
      <c r="AP142" s="206"/>
    </row>
    <row r="143" spans="1:42" x14ac:dyDescent="0.25">
      <c r="A143" s="219" t="s">
        <v>1098</v>
      </c>
      <c r="B143" s="206" t="s">
        <v>34</v>
      </c>
      <c r="C143" s="206" t="s">
        <v>33</v>
      </c>
      <c r="D143" s="222" t="s">
        <v>503</v>
      </c>
      <c r="E143">
        <v>678</v>
      </c>
      <c r="F143" s="225" t="s">
        <v>503</v>
      </c>
      <c r="G143" s="132" t="s">
        <v>502</v>
      </c>
      <c r="H143" s="224" t="s">
        <v>501</v>
      </c>
      <c r="I143" s="223" t="s">
        <v>500</v>
      </c>
      <c r="J143" s="212" t="s">
        <v>36</v>
      </c>
      <c r="K143" s="206" t="s">
        <v>3665</v>
      </c>
      <c r="L143" s="206">
        <v>11</v>
      </c>
      <c r="M143" s="206" t="s">
        <v>3656</v>
      </c>
      <c r="N143" s="206">
        <v>202</v>
      </c>
      <c r="O143" s="206" t="s">
        <v>3652</v>
      </c>
      <c r="P143" s="220">
        <v>0</v>
      </c>
      <c r="Q143" s="220">
        <v>0</v>
      </c>
      <c r="R143" s="220">
        <v>0</v>
      </c>
      <c r="S143" s="220">
        <v>0</v>
      </c>
      <c r="T143" s="220">
        <v>0</v>
      </c>
      <c r="U143" s="220">
        <v>0</v>
      </c>
      <c r="V143" s="220">
        <v>0</v>
      </c>
      <c r="W143" s="220">
        <v>0</v>
      </c>
      <c r="X143" s="220">
        <v>0</v>
      </c>
      <c r="Y143" s="220">
        <v>0</v>
      </c>
      <c r="Z143" s="220">
        <v>0</v>
      </c>
      <c r="AA143" s="220">
        <v>0</v>
      </c>
      <c r="AB143" s="220">
        <v>0</v>
      </c>
      <c r="AC143" s="220">
        <v>0</v>
      </c>
      <c r="AD143" s="220">
        <v>0</v>
      </c>
      <c r="AE143" s="220">
        <v>0</v>
      </c>
      <c r="AF143" s="220">
        <v>0</v>
      </c>
      <c r="AG143" s="220">
        <v>0</v>
      </c>
      <c r="AH143" s="220">
        <v>0</v>
      </c>
      <c r="AI143" s="220">
        <v>0</v>
      </c>
      <c r="AJ143" s="220">
        <v>0</v>
      </c>
      <c r="AK143" s="220">
        <v>0</v>
      </c>
      <c r="AL143" s="220">
        <v>0</v>
      </c>
      <c r="AP143" s="206"/>
    </row>
    <row r="144" spans="1:42" x14ac:dyDescent="0.25">
      <c r="A144" s="219" t="s">
        <v>1098</v>
      </c>
      <c r="B144" s="206" t="s">
        <v>34</v>
      </c>
      <c r="C144" s="206" t="s">
        <v>33</v>
      </c>
      <c r="D144" s="222" t="s">
        <v>499</v>
      </c>
      <c r="E144">
        <v>181</v>
      </c>
      <c r="F144" s="225" t="s">
        <v>499</v>
      </c>
      <c r="G144" s="132" t="s">
        <v>498</v>
      </c>
      <c r="H144" s="224" t="s">
        <v>497</v>
      </c>
      <c r="I144" s="223" t="s">
        <v>496</v>
      </c>
      <c r="J144" s="212" t="s">
        <v>31</v>
      </c>
      <c r="K144" s="206" t="s">
        <v>36</v>
      </c>
      <c r="L144" s="206" t="s">
        <v>36</v>
      </c>
      <c r="M144" s="206" t="s">
        <v>3649</v>
      </c>
      <c r="N144" s="206">
        <v>39</v>
      </c>
      <c r="O144" s="206" t="s">
        <v>3650</v>
      </c>
      <c r="P144" s="220">
        <v>0</v>
      </c>
      <c r="Q144" s="220">
        <v>0</v>
      </c>
      <c r="R144" s="220">
        <v>0</v>
      </c>
      <c r="S144" s="220">
        <v>0</v>
      </c>
      <c r="T144" s="220">
        <v>0</v>
      </c>
      <c r="U144" s="220">
        <v>0</v>
      </c>
      <c r="V144" s="220">
        <v>0</v>
      </c>
      <c r="W144" s="220">
        <v>0</v>
      </c>
      <c r="X144" s="220">
        <v>0</v>
      </c>
      <c r="Y144" s="220">
        <v>0</v>
      </c>
      <c r="Z144" s="220">
        <v>0</v>
      </c>
      <c r="AA144" s="220">
        <v>0</v>
      </c>
      <c r="AB144" s="220">
        <v>0</v>
      </c>
      <c r="AC144" s="220">
        <v>0</v>
      </c>
      <c r="AD144" s="220">
        <v>0</v>
      </c>
      <c r="AE144" s="220">
        <v>0</v>
      </c>
      <c r="AF144" s="220">
        <v>-0.11</v>
      </c>
      <c r="AG144" s="220">
        <v>-0.11219047139999999</v>
      </c>
      <c r="AH144" s="220">
        <v>0</v>
      </c>
      <c r="AI144" s="220">
        <v>0</v>
      </c>
      <c r="AJ144" s="220">
        <v>0</v>
      </c>
      <c r="AK144" s="220">
        <v>0</v>
      </c>
      <c r="AL144" s="220">
        <v>-0.55338006649999993</v>
      </c>
      <c r="AP144" s="206"/>
    </row>
    <row r="145" spans="1:42" x14ac:dyDescent="0.25">
      <c r="A145" s="219" t="s">
        <v>1098</v>
      </c>
      <c r="B145" s="206" t="s">
        <v>34</v>
      </c>
      <c r="C145" s="206" t="s">
        <v>33</v>
      </c>
      <c r="D145" s="222" t="s">
        <v>495</v>
      </c>
      <c r="E145">
        <v>867</v>
      </c>
      <c r="F145" s="225" t="s">
        <v>494</v>
      </c>
      <c r="G145" s="132" t="s">
        <v>493</v>
      </c>
      <c r="H145" s="224" t="s">
        <v>492</v>
      </c>
      <c r="I145" s="223" t="s">
        <v>491</v>
      </c>
      <c r="J145" s="212" t="s">
        <v>36</v>
      </c>
      <c r="K145" s="206" t="s">
        <v>36</v>
      </c>
      <c r="L145" s="206" t="s">
        <v>36</v>
      </c>
      <c r="M145" s="206" t="s">
        <v>2238</v>
      </c>
      <c r="N145" s="206">
        <v>57</v>
      </c>
      <c r="O145" s="206" t="s">
        <v>3654</v>
      </c>
      <c r="P145" s="220">
        <v>0</v>
      </c>
      <c r="Q145" s="220">
        <v>0</v>
      </c>
      <c r="R145" s="220">
        <v>0</v>
      </c>
      <c r="S145" s="220">
        <v>0</v>
      </c>
      <c r="T145" s="220">
        <v>0</v>
      </c>
      <c r="U145" s="220">
        <v>0</v>
      </c>
      <c r="V145" s="220">
        <v>0</v>
      </c>
      <c r="W145" s="220">
        <v>0</v>
      </c>
      <c r="X145" s="220">
        <v>0</v>
      </c>
      <c r="Y145" s="220">
        <v>0</v>
      </c>
      <c r="Z145" s="220">
        <v>0</v>
      </c>
      <c r="AA145" s="220">
        <v>0</v>
      </c>
      <c r="AB145" s="220">
        <v>0</v>
      </c>
      <c r="AC145" s="220">
        <v>0</v>
      </c>
      <c r="AD145" s="220">
        <v>0</v>
      </c>
      <c r="AE145" s="220">
        <v>0</v>
      </c>
      <c r="AF145" s="220">
        <v>62.45</v>
      </c>
      <c r="AG145" s="220">
        <v>63.693590380000003</v>
      </c>
      <c r="AH145" s="220">
        <v>80.03</v>
      </c>
      <c r="AI145" s="220">
        <v>80.03</v>
      </c>
      <c r="AJ145" s="220">
        <v>71.673371299999999</v>
      </c>
      <c r="AK145" s="220">
        <v>143.98849340000001</v>
      </c>
      <c r="AL145" s="220">
        <v>152.377668</v>
      </c>
      <c r="AP145" s="206"/>
    </row>
    <row r="146" spans="1:42" x14ac:dyDescent="0.25">
      <c r="A146" s="219" t="s">
        <v>1098</v>
      </c>
      <c r="B146" s="206" t="s">
        <v>34</v>
      </c>
      <c r="C146" s="206" t="s">
        <v>33</v>
      </c>
      <c r="D146" s="222" t="s">
        <v>490</v>
      </c>
      <c r="E146">
        <v>349</v>
      </c>
      <c r="F146" s="225" t="s">
        <v>490</v>
      </c>
      <c r="G146" s="132" t="s">
        <v>489</v>
      </c>
      <c r="H146" s="224" t="s">
        <v>488</v>
      </c>
      <c r="I146" s="223" t="s">
        <v>487</v>
      </c>
      <c r="J146" s="212" t="s">
        <v>36</v>
      </c>
      <c r="K146" s="206" t="s">
        <v>3657</v>
      </c>
      <c r="L146" s="206">
        <v>29</v>
      </c>
      <c r="M146" s="206" t="s">
        <v>3658</v>
      </c>
      <c r="N146" s="206">
        <v>419</v>
      </c>
      <c r="O146" s="206" t="s">
        <v>3659</v>
      </c>
      <c r="P146" s="220">
        <v>0</v>
      </c>
      <c r="Q146" s="220">
        <v>0</v>
      </c>
      <c r="R146" s="220">
        <v>0</v>
      </c>
      <c r="S146" s="220">
        <v>0</v>
      </c>
      <c r="T146" s="220">
        <v>0</v>
      </c>
      <c r="U146" s="220">
        <v>0</v>
      </c>
      <c r="V146" s="220">
        <v>0</v>
      </c>
      <c r="W146" s="220">
        <v>0</v>
      </c>
      <c r="X146" s="220">
        <v>0</v>
      </c>
      <c r="Y146" s="220">
        <v>0</v>
      </c>
      <c r="Z146" s="220">
        <v>0</v>
      </c>
      <c r="AA146" s="220">
        <v>0</v>
      </c>
      <c r="AB146" s="220">
        <v>0</v>
      </c>
      <c r="AC146" s="220">
        <v>0</v>
      </c>
      <c r="AD146" s="220">
        <v>0</v>
      </c>
      <c r="AE146" s="220">
        <v>0</v>
      </c>
      <c r="AF146" s="220">
        <v>0</v>
      </c>
      <c r="AG146" s="220">
        <v>0</v>
      </c>
      <c r="AH146" s="220">
        <v>0</v>
      </c>
      <c r="AI146" s="220">
        <v>0</v>
      </c>
      <c r="AJ146" s="220">
        <v>0</v>
      </c>
      <c r="AK146" s="220">
        <v>0</v>
      </c>
      <c r="AL146" s="220">
        <v>0</v>
      </c>
      <c r="AP146" s="206"/>
    </row>
    <row r="147" spans="1:42" x14ac:dyDescent="0.25">
      <c r="A147" s="219" t="s">
        <v>1098</v>
      </c>
      <c r="B147" s="206" t="s">
        <v>34</v>
      </c>
      <c r="C147" s="206" t="s">
        <v>33</v>
      </c>
      <c r="D147" s="222" t="s">
        <v>486</v>
      </c>
      <c r="E147">
        <v>682</v>
      </c>
      <c r="F147" s="225" t="s">
        <v>485</v>
      </c>
      <c r="G147" s="132" t="s">
        <v>484</v>
      </c>
      <c r="H147" s="224" t="s">
        <v>483</v>
      </c>
      <c r="I147" s="223" t="s">
        <v>482</v>
      </c>
      <c r="J147" s="212" t="s">
        <v>36</v>
      </c>
      <c r="K147" s="206" t="s">
        <v>3665</v>
      </c>
      <c r="L147" s="206">
        <v>11</v>
      </c>
      <c r="M147" s="206" t="s">
        <v>3656</v>
      </c>
      <c r="N147" s="206">
        <v>202</v>
      </c>
      <c r="O147" s="206" t="s">
        <v>3652</v>
      </c>
      <c r="P147" s="220">
        <v>0</v>
      </c>
      <c r="Q147" s="220">
        <v>0</v>
      </c>
      <c r="R147" s="220">
        <v>0</v>
      </c>
      <c r="S147" s="220">
        <v>0</v>
      </c>
      <c r="T147" s="220">
        <v>0</v>
      </c>
      <c r="U147" s="220">
        <v>0</v>
      </c>
      <c r="V147" s="220">
        <v>0</v>
      </c>
      <c r="W147" s="220">
        <v>0</v>
      </c>
      <c r="X147" s="220">
        <v>0</v>
      </c>
      <c r="Y147" s="220">
        <v>0</v>
      </c>
      <c r="Z147" s="220">
        <v>0.2</v>
      </c>
      <c r="AA147" s="220">
        <v>0</v>
      </c>
      <c r="AB147" s="220">
        <v>0</v>
      </c>
      <c r="AC147" s="220">
        <v>0</v>
      </c>
      <c r="AD147" s="220">
        <v>0</v>
      </c>
      <c r="AE147" s="220">
        <v>0</v>
      </c>
      <c r="AF147" s="220">
        <v>0</v>
      </c>
      <c r="AG147" s="220">
        <v>0</v>
      </c>
      <c r="AH147" s="220">
        <v>0</v>
      </c>
      <c r="AI147" s="220">
        <v>0</v>
      </c>
      <c r="AJ147" s="220">
        <v>0</v>
      </c>
      <c r="AK147" s="220">
        <v>0</v>
      </c>
      <c r="AL147" s="220">
        <v>0</v>
      </c>
      <c r="AP147" s="206"/>
    </row>
    <row r="148" spans="1:42" x14ac:dyDescent="0.25">
      <c r="A148" s="219" t="s">
        <v>1098</v>
      </c>
      <c r="B148" s="206" t="s">
        <v>34</v>
      </c>
      <c r="C148" s="206" t="s">
        <v>33</v>
      </c>
      <c r="D148" s="222" t="s">
        <v>481</v>
      </c>
      <c r="E148">
        <v>684</v>
      </c>
      <c r="F148" s="225" t="s">
        <v>481</v>
      </c>
      <c r="G148" s="132" t="s">
        <v>480</v>
      </c>
      <c r="H148" s="224" t="s">
        <v>479</v>
      </c>
      <c r="I148" s="223" t="s">
        <v>478</v>
      </c>
      <c r="J148" s="212" t="s">
        <v>36</v>
      </c>
      <c r="K148" s="206" t="s">
        <v>3668</v>
      </c>
      <c r="L148" s="206">
        <v>14</v>
      </c>
      <c r="M148" s="206" t="s">
        <v>3656</v>
      </c>
      <c r="N148" s="206">
        <v>202</v>
      </c>
      <c r="O148" s="206" t="s">
        <v>3652</v>
      </c>
      <c r="P148" s="220">
        <v>0</v>
      </c>
      <c r="Q148" s="220">
        <v>0</v>
      </c>
      <c r="R148" s="220">
        <v>0</v>
      </c>
      <c r="S148" s="220">
        <v>0</v>
      </c>
      <c r="T148" s="220">
        <v>0</v>
      </c>
      <c r="U148" s="220">
        <v>0</v>
      </c>
      <c r="V148" s="220">
        <v>0</v>
      </c>
      <c r="W148" s="220">
        <v>0</v>
      </c>
      <c r="X148" s="220">
        <v>0</v>
      </c>
      <c r="Y148" s="220">
        <v>0</v>
      </c>
      <c r="Z148" s="220">
        <v>0</v>
      </c>
      <c r="AA148" s="220">
        <v>0</v>
      </c>
      <c r="AB148" s="220">
        <v>3.5</v>
      </c>
      <c r="AC148" s="220">
        <v>323.17</v>
      </c>
      <c r="AD148" s="220">
        <v>0</v>
      </c>
      <c r="AE148" s="220">
        <v>0</v>
      </c>
      <c r="AF148" s="220">
        <v>0</v>
      </c>
      <c r="AG148" s="220">
        <v>0</v>
      </c>
      <c r="AH148" s="220">
        <v>0</v>
      </c>
      <c r="AI148" s="220">
        <v>0</v>
      </c>
      <c r="AJ148" s="220">
        <v>0</v>
      </c>
      <c r="AK148" s="220">
        <v>0</v>
      </c>
      <c r="AL148" s="220">
        <v>0</v>
      </c>
      <c r="AP148" s="206"/>
    </row>
    <row r="149" spans="1:42" x14ac:dyDescent="0.25">
      <c r="A149" s="219" t="s">
        <v>1098</v>
      </c>
      <c r="B149" s="206" t="s">
        <v>34</v>
      </c>
      <c r="C149" s="206" t="s">
        <v>33</v>
      </c>
      <c r="D149" s="222" t="s">
        <v>477</v>
      </c>
      <c r="E149">
        <v>920</v>
      </c>
      <c r="F149" s="225" t="s">
        <v>477</v>
      </c>
      <c r="G149" s="132" t="s">
        <v>476</v>
      </c>
      <c r="H149" s="224" t="s">
        <v>475</v>
      </c>
      <c r="I149" s="223" t="s">
        <v>474</v>
      </c>
      <c r="J149" s="212" t="s">
        <v>36</v>
      </c>
      <c r="K149" s="206" t="s">
        <v>3668</v>
      </c>
      <c r="L149" s="206">
        <v>14</v>
      </c>
      <c r="M149" s="206" t="s">
        <v>3656</v>
      </c>
      <c r="N149" s="206">
        <v>202</v>
      </c>
      <c r="O149" s="206" t="s">
        <v>3652</v>
      </c>
      <c r="P149" s="220">
        <v>0</v>
      </c>
      <c r="Q149" s="220">
        <v>0</v>
      </c>
      <c r="R149" s="220">
        <v>0</v>
      </c>
      <c r="S149" s="220">
        <v>0</v>
      </c>
      <c r="T149" s="220">
        <v>0</v>
      </c>
      <c r="U149" s="220">
        <v>0</v>
      </c>
      <c r="V149" s="220">
        <v>0</v>
      </c>
      <c r="W149" s="220">
        <v>0</v>
      </c>
      <c r="X149" s="220">
        <v>0</v>
      </c>
      <c r="Y149" s="220">
        <v>0</v>
      </c>
      <c r="Z149" s="220">
        <v>0</v>
      </c>
      <c r="AA149" s="220">
        <v>0</v>
      </c>
      <c r="AB149" s="220">
        <v>0</v>
      </c>
      <c r="AC149" s="220">
        <v>0</v>
      </c>
      <c r="AD149" s="220">
        <v>0</v>
      </c>
      <c r="AE149" s="220">
        <v>0</v>
      </c>
      <c r="AF149" s="220">
        <v>0</v>
      </c>
      <c r="AG149" s="220">
        <v>0</v>
      </c>
      <c r="AH149" s="220">
        <v>0</v>
      </c>
      <c r="AI149" s="220">
        <v>0</v>
      </c>
      <c r="AJ149" s="220">
        <v>0</v>
      </c>
      <c r="AK149" s="220">
        <v>0</v>
      </c>
      <c r="AL149" s="220">
        <v>0</v>
      </c>
      <c r="AP149" s="206"/>
    </row>
    <row r="150" spans="1:42" x14ac:dyDescent="0.25">
      <c r="A150" s="219" t="s">
        <v>1098</v>
      </c>
      <c r="B150" s="206" t="s">
        <v>34</v>
      </c>
      <c r="C150" s="206" t="s">
        <v>33</v>
      </c>
      <c r="D150" s="222" t="s">
        <v>473</v>
      </c>
      <c r="E150">
        <v>273</v>
      </c>
      <c r="F150" s="225" t="s">
        <v>473</v>
      </c>
      <c r="G150" s="132" t="s">
        <v>472</v>
      </c>
      <c r="H150" s="224" t="s">
        <v>471</v>
      </c>
      <c r="I150" s="223" t="s">
        <v>470</v>
      </c>
      <c r="J150" s="212" t="s">
        <v>36</v>
      </c>
      <c r="K150" s="206" t="s">
        <v>3664</v>
      </c>
      <c r="L150" s="206">
        <v>13</v>
      </c>
      <c r="M150" s="206" t="s">
        <v>3658</v>
      </c>
      <c r="N150" s="206">
        <v>419</v>
      </c>
      <c r="O150" s="206" t="s">
        <v>3659</v>
      </c>
      <c r="P150" s="220">
        <v>0</v>
      </c>
      <c r="Q150" s="220">
        <v>0</v>
      </c>
      <c r="R150" s="220">
        <v>0</v>
      </c>
      <c r="S150" s="220">
        <v>0</v>
      </c>
      <c r="T150" s="220">
        <v>0</v>
      </c>
      <c r="U150" s="220">
        <v>0</v>
      </c>
      <c r="V150" s="220">
        <v>0</v>
      </c>
      <c r="W150" s="220">
        <v>0</v>
      </c>
      <c r="X150" s="220">
        <v>0</v>
      </c>
      <c r="Y150" s="220">
        <v>0</v>
      </c>
      <c r="Z150" s="220">
        <v>0</v>
      </c>
      <c r="AA150" s="220">
        <v>0</v>
      </c>
      <c r="AB150" s="220">
        <v>0</v>
      </c>
      <c r="AC150" s="220">
        <v>0</v>
      </c>
      <c r="AD150" s="220">
        <v>0</v>
      </c>
      <c r="AE150" s="220">
        <v>0</v>
      </c>
      <c r="AF150" s="220">
        <v>0.01</v>
      </c>
      <c r="AG150" s="220">
        <v>1.019913377E-2</v>
      </c>
      <c r="AH150" s="220">
        <v>0</v>
      </c>
      <c r="AI150" s="220">
        <v>0</v>
      </c>
      <c r="AJ150" s="220">
        <v>0</v>
      </c>
      <c r="AK150" s="220">
        <v>2.6590672829999999E-2</v>
      </c>
      <c r="AL150" s="220">
        <v>3.2182787230000003E-2</v>
      </c>
      <c r="AP150" s="206"/>
    </row>
    <row r="151" spans="1:42" ht="25.5" x14ac:dyDescent="0.25">
      <c r="A151" s="219" t="s">
        <v>1098</v>
      </c>
      <c r="B151" s="206" t="s">
        <v>34</v>
      </c>
      <c r="C151" s="206" t="s">
        <v>33</v>
      </c>
      <c r="D151" s="222" t="s">
        <v>469</v>
      </c>
      <c r="E151">
        <v>868</v>
      </c>
      <c r="F151" s="225" t="s">
        <v>468</v>
      </c>
      <c r="G151" s="132" t="s">
        <v>467</v>
      </c>
      <c r="H151" s="224" t="s">
        <v>466</v>
      </c>
      <c r="I151" s="223" t="s">
        <v>465</v>
      </c>
      <c r="J151" s="212" t="s">
        <v>36</v>
      </c>
      <c r="K151" s="206" t="s">
        <v>36</v>
      </c>
      <c r="L151" s="206" t="s">
        <v>36</v>
      </c>
      <c r="M151" s="206" t="s">
        <v>2238</v>
      </c>
      <c r="N151" s="206">
        <v>57</v>
      </c>
      <c r="O151" s="206" t="s">
        <v>3654</v>
      </c>
      <c r="P151" s="220">
        <v>0</v>
      </c>
      <c r="Q151" s="220">
        <v>0</v>
      </c>
      <c r="R151" s="220">
        <v>0</v>
      </c>
      <c r="S151" s="220">
        <v>0</v>
      </c>
      <c r="T151" s="220">
        <v>0</v>
      </c>
      <c r="U151" s="220">
        <v>0</v>
      </c>
      <c r="V151" s="220">
        <v>0</v>
      </c>
      <c r="W151" s="220">
        <v>0</v>
      </c>
      <c r="X151" s="220">
        <v>0</v>
      </c>
      <c r="Y151" s="220">
        <v>0</v>
      </c>
      <c r="Z151" s="220">
        <v>0</v>
      </c>
      <c r="AA151" s="220">
        <v>0</v>
      </c>
      <c r="AB151" s="220">
        <v>0</v>
      </c>
      <c r="AC151" s="220">
        <v>0</v>
      </c>
      <c r="AD151" s="220">
        <v>0</v>
      </c>
      <c r="AE151" s="220">
        <v>0</v>
      </c>
      <c r="AF151" s="220">
        <v>0</v>
      </c>
      <c r="AG151" s="220">
        <v>0</v>
      </c>
      <c r="AH151" s="220">
        <v>0</v>
      </c>
      <c r="AI151" s="220">
        <v>0</v>
      </c>
      <c r="AJ151" s="220">
        <v>0</v>
      </c>
      <c r="AK151" s="220">
        <v>0</v>
      </c>
      <c r="AL151" s="220">
        <v>0</v>
      </c>
      <c r="AP151" s="206"/>
    </row>
    <row r="152" spans="1:42" x14ac:dyDescent="0.25">
      <c r="A152" s="219" t="s">
        <v>1098</v>
      </c>
      <c r="B152" s="206" t="s">
        <v>34</v>
      </c>
      <c r="C152" s="206" t="s">
        <v>33</v>
      </c>
      <c r="D152" s="222" t="s">
        <v>464</v>
      </c>
      <c r="E152">
        <v>921</v>
      </c>
      <c r="F152" s="225" t="s">
        <v>463</v>
      </c>
      <c r="G152" s="132" t="s">
        <v>462</v>
      </c>
      <c r="H152" s="224" t="s">
        <v>461</v>
      </c>
      <c r="I152" s="223" t="s">
        <v>460</v>
      </c>
      <c r="J152" s="212" t="s">
        <v>36</v>
      </c>
      <c r="K152" s="206" t="s">
        <v>36</v>
      </c>
      <c r="L152" s="206" t="s">
        <v>36</v>
      </c>
      <c r="M152" s="206" t="s">
        <v>3663</v>
      </c>
      <c r="N152" s="206">
        <v>151</v>
      </c>
      <c r="O152" s="206" t="s">
        <v>3650</v>
      </c>
      <c r="P152" s="220">
        <v>0</v>
      </c>
      <c r="Q152" s="220">
        <v>0</v>
      </c>
      <c r="R152" s="220">
        <v>0</v>
      </c>
      <c r="S152" s="220">
        <v>0</v>
      </c>
      <c r="T152" s="220">
        <v>0</v>
      </c>
      <c r="U152" s="220">
        <v>0</v>
      </c>
      <c r="V152" s="220">
        <v>0</v>
      </c>
      <c r="W152" s="220">
        <v>0</v>
      </c>
      <c r="X152" s="220">
        <v>0</v>
      </c>
      <c r="Y152" s="220">
        <v>0</v>
      </c>
      <c r="Z152" s="220">
        <v>0</v>
      </c>
      <c r="AA152" s="220">
        <v>0</v>
      </c>
      <c r="AB152" s="220">
        <v>0</v>
      </c>
      <c r="AC152" s="220">
        <v>0</v>
      </c>
      <c r="AD152" s="220">
        <v>0</v>
      </c>
      <c r="AE152" s="220">
        <v>0</v>
      </c>
      <c r="AF152" s="220">
        <v>0</v>
      </c>
      <c r="AG152" s="220">
        <v>0</v>
      </c>
      <c r="AH152" s="220">
        <v>0</v>
      </c>
      <c r="AI152" s="220">
        <v>0</v>
      </c>
      <c r="AJ152" s="220">
        <v>0</v>
      </c>
      <c r="AK152" s="220">
        <v>0</v>
      </c>
      <c r="AL152" s="220">
        <v>0</v>
      </c>
      <c r="AP152" s="206"/>
    </row>
    <row r="153" spans="1:42" x14ac:dyDescent="0.25">
      <c r="A153" s="219" t="s">
        <v>1098</v>
      </c>
      <c r="B153" s="206" t="s">
        <v>34</v>
      </c>
      <c r="C153" s="206" t="s">
        <v>33</v>
      </c>
      <c r="D153" s="222" t="s">
        <v>459</v>
      </c>
      <c r="E153">
        <v>183</v>
      </c>
      <c r="F153" s="225" t="s">
        <v>459</v>
      </c>
      <c r="G153" s="132" t="s">
        <v>458</v>
      </c>
      <c r="H153" s="224" t="s">
        <v>457</v>
      </c>
      <c r="I153" s="223" t="s">
        <v>456</v>
      </c>
      <c r="J153" s="212" t="s">
        <v>36</v>
      </c>
      <c r="K153" s="206" t="s">
        <v>36</v>
      </c>
      <c r="L153" s="206" t="s">
        <v>36</v>
      </c>
      <c r="M153" s="206" t="s">
        <v>3662</v>
      </c>
      <c r="N153" s="206">
        <v>155</v>
      </c>
      <c r="O153" s="206" t="s">
        <v>3650</v>
      </c>
      <c r="P153" s="220">
        <v>0</v>
      </c>
      <c r="Q153" s="220">
        <v>0</v>
      </c>
      <c r="R153" s="220">
        <v>0</v>
      </c>
      <c r="S153" s="220">
        <v>0</v>
      </c>
      <c r="T153" s="220">
        <v>0</v>
      </c>
      <c r="U153" s="220">
        <v>0</v>
      </c>
      <c r="V153" s="220">
        <v>0</v>
      </c>
      <c r="W153" s="220">
        <v>0</v>
      </c>
      <c r="X153" s="220">
        <v>0</v>
      </c>
      <c r="Y153" s="220">
        <v>0</v>
      </c>
      <c r="Z153" s="220">
        <v>0</v>
      </c>
      <c r="AA153" s="220">
        <v>0</v>
      </c>
      <c r="AB153" s="220">
        <v>0</v>
      </c>
      <c r="AC153" s="220">
        <v>0</v>
      </c>
      <c r="AD153" s="220">
        <v>0</v>
      </c>
      <c r="AE153" s="220">
        <v>0</v>
      </c>
      <c r="AF153" s="220">
        <v>0</v>
      </c>
      <c r="AG153" s="220">
        <v>0</v>
      </c>
      <c r="AH153" s="220">
        <v>0</v>
      </c>
      <c r="AI153" s="220">
        <v>0</v>
      </c>
      <c r="AJ153" s="220">
        <v>0</v>
      </c>
      <c r="AK153" s="220">
        <v>0</v>
      </c>
      <c r="AL153" s="220">
        <v>0</v>
      </c>
      <c r="AP153" s="206"/>
    </row>
    <row r="154" spans="1:42" x14ac:dyDescent="0.25">
      <c r="A154" s="219" t="s">
        <v>1098</v>
      </c>
      <c r="B154" s="206" t="s">
        <v>34</v>
      </c>
      <c r="C154" s="206" t="s">
        <v>33</v>
      </c>
      <c r="D154" s="222" t="s">
        <v>455</v>
      </c>
      <c r="E154">
        <v>948</v>
      </c>
      <c r="F154" s="225" t="s">
        <v>455</v>
      </c>
      <c r="G154" s="132" t="s">
        <v>454</v>
      </c>
      <c r="H154" s="224" t="s">
        <v>453</v>
      </c>
      <c r="I154" s="223" t="s">
        <v>452</v>
      </c>
      <c r="J154" s="212" t="s">
        <v>36</v>
      </c>
      <c r="K154" s="206" t="s">
        <v>36</v>
      </c>
      <c r="L154" s="206" t="s">
        <v>36</v>
      </c>
      <c r="M154" s="206" t="s">
        <v>3670</v>
      </c>
      <c r="N154" s="206">
        <v>30</v>
      </c>
      <c r="O154" s="206" t="s">
        <v>3647</v>
      </c>
      <c r="P154" s="220">
        <v>0</v>
      </c>
      <c r="Q154" s="220">
        <v>0</v>
      </c>
      <c r="R154" s="220">
        <v>0</v>
      </c>
      <c r="S154" s="220">
        <v>0</v>
      </c>
      <c r="T154" s="220">
        <v>0</v>
      </c>
      <c r="U154" s="220">
        <v>0</v>
      </c>
      <c r="V154" s="220">
        <v>0</v>
      </c>
      <c r="W154" s="220">
        <v>0</v>
      </c>
      <c r="X154" s="220">
        <v>0</v>
      </c>
      <c r="Y154" s="220">
        <v>0</v>
      </c>
      <c r="Z154" s="220">
        <v>0</v>
      </c>
      <c r="AA154" s="220">
        <v>0</v>
      </c>
      <c r="AB154" s="220">
        <v>0</v>
      </c>
      <c r="AC154" s="220">
        <v>0</v>
      </c>
      <c r="AD154" s="220">
        <v>0</v>
      </c>
      <c r="AE154" s="220">
        <v>0</v>
      </c>
      <c r="AF154" s="220">
        <v>0</v>
      </c>
      <c r="AG154" s="220">
        <v>0</v>
      </c>
      <c r="AH154" s="220">
        <v>0</v>
      </c>
      <c r="AI154" s="220">
        <v>0</v>
      </c>
      <c r="AJ154" s="220">
        <v>0</v>
      </c>
      <c r="AK154" s="220">
        <v>0</v>
      </c>
      <c r="AL154" s="220">
        <v>0</v>
      </c>
      <c r="AP154" s="206"/>
    </row>
    <row r="155" spans="1:42" x14ac:dyDescent="0.25">
      <c r="A155" s="219" t="s">
        <v>1098</v>
      </c>
      <c r="B155" s="206" t="s">
        <v>34</v>
      </c>
      <c r="C155" s="206" t="s">
        <v>33</v>
      </c>
      <c r="D155" s="222" t="s">
        <v>451</v>
      </c>
      <c r="E155">
        <v>943</v>
      </c>
      <c r="F155" s="225" t="s">
        <v>451</v>
      </c>
      <c r="G155" s="132" t="s">
        <v>450</v>
      </c>
      <c r="H155" s="224" t="s">
        <v>449</v>
      </c>
      <c r="I155" s="223" t="s">
        <v>448</v>
      </c>
      <c r="J155" s="212" t="s">
        <v>36</v>
      </c>
      <c r="K155" s="206" t="s">
        <v>36</v>
      </c>
      <c r="L155" s="206" t="s">
        <v>36</v>
      </c>
      <c r="M155" s="206" t="s">
        <v>3649</v>
      </c>
      <c r="N155" s="206">
        <v>39</v>
      </c>
      <c r="O155" s="206" t="s">
        <v>3650</v>
      </c>
      <c r="P155" s="220">
        <v>0</v>
      </c>
      <c r="Q155" s="220">
        <v>0</v>
      </c>
      <c r="R155" s="220">
        <v>0</v>
      </c>
      <c r="S155" s="220">
        <v>0</v>
      </c>
      <c r="T155" s="220">
        <v>0</v>
      </c>
      <c r="U155" s="220">
        <v>0</v>
      </c>
      <c r="V155" s="220">
        <v>0</v>
      </c>
      <c r="W155" s="220">
        <v>0</v>
      </c>
      <c r="X155" s="220">
        <v>0</v>
      </c>
      <c r="Y155" s="220">
        <v>0</v>
      </c>
      <c r="Z155" s="220">
        <v>0</v>
      </c>
      <c r="AA155" s="220">
        <v>0</v>
      </c>
      <c r="AB155" s="220">
        <v>0</v>
      </c>
      <c r="AC155" s="220">
        <v>0</v>
      </c>
      <c r="AD155" s="220">
        <v>0</v>
      </c>
      <c r="AE155" s="220">
        <v>0</v>
      </c>
      <c r="AF155" s="220">
        <v>0</v>
      </c>
      <c r="AG155" s="220">
        <v>0</v>
      </c>
      <c r="AH155" s="220">
        <v>0</v>
      </c>
      <c r="AI155" s="220">
        <v>0</v>
      </c>
      <c r="AJ155" s="220">
        <v>0</v>
      </c>
      <c r="AK155" s="220">
        <v>0</v>
      </c>
      <c r="AL155" s="220">
        <v>0</v>
      </c>
      <c r="AP155" s="206"/>
    </row>
    <row r="156" spans="1:42" x14ac:dyDescent="0.25">
      <c r="A156" s="219" t="s">
        <v>1098</v>
      </c>
      <c r="B156" s="206" t="s">
        <v>34</v>
      </c>
      <c r="C156" s="206" t="s">
        <v>33</v>
      </c>
      <c r="D156" s="222" t="s">
        <v>447</v>
      </c>
      <c r="E156">
        <v>351</v>
      </c>
      <c r="F156" s="225" t="s">
        <v>447</v>
      </c>
      <c r="G156" s="132" t="s">
        <v>446</v>
      </c>
      <c r="H156" s="224" t="s">
        <v>445</v>
      </c>
      <c r="I156" s="223" t="s">
        <v>444</v>
      </c>
      <c r="J156" s="212" t="s">
        <v>36</v>
      </c>
      <c r="K156" s="206" t="s">
        <v>3657</v>
      </c>
      <c r="L156" s="206">
        <v>29</v>
      </c>
      <c r="M156" s="206" t="s">
        <v>3658</v>
      </c>
      <c r="N156" s="206">
        <v>419</v>
      </c>
      <c r="O156" s="206" t="s">
        <v>3659</v>
      </c>
      <c r="P156" s="220">
        <v>0</v>
      </c>
      <c r="Q156" s="220">
        <v>0</v>
      </c>
      <c r="R156" s="220">
        <v>0</v>
      </c>
      <c r="S156" s="220">
        <v>0</v>
      </c>
      <c r="T156" s="220">
        <v>0</v>
      </c>
      <c r="U156" s="220">
        <v>0</v>
      </c>
      <c r="V156" s="220">
        <v>0</v>
      </c>
      <c r="W156" s="220">
        <v>0</v>
      </c>
      <c r="X156" s="220">
        <v>0</v>
      </c>
      <c r="Y156" s="220">
        <v>0</v>
      </c>
      <c r="Z156" s="220">
        <v>0</v>
      </c>
      <c r="AA156" s="220">
        <v>0</v>
      </c>
      <c r="AB156" s="220">
        <v>0</v>
      </c>
      <c r="AC156" s="220">
        <v>0</v>
      </c>
      <c r="AD156" s="220">
        <v>0</v>
      </c>
      <c r="AE156" s="220">
        <v>0</v>
      </c>
      <c r="AF156" s="220">
        <v>0</v>
      </c>
      <c r="AG156" s="220">
        <v>0</v>
      </c>
      <c r="AH156" s="220">
        <v>0</v>
      </c>
      <c r="AI156" s="220">
        <v>0</v>
      </c>
      <c r="AJ156" s="220">
        <v>0</v>
      </c>
      <c r="AK156" s="220">
        <v>0</v>
      </c>
      <c r="AL156" s="220">
        <v>0</v>
      </c>
      <c r="AP156" s="206"/>
    </row>
    <row r="157" spans="1:42" x14ac:dyDescent="0.25">
      <c r="A157" s="219" t="s">
        <v>1098</v>
      </c>
      <c r="B157" s="206" t="s">
        <v>34</v>
      </c>
      <c r="C157" s="206" t="s">
        <v>33</v>
      </c>
      <c r="D157" s="222" t="s">
        <v>443</v>
      </c>
      <c r="E157">
        <v>686</v>
      </c>
      <c r="F157" s="225" t="s">
        <v>443</v>
      </c>
      <c r="G157" s="132" t="s">
        <v>442</v>
      </c>
      <c r="H157" s="224" t="s">
        <v>441</v>
      </c>
      <c r="I157" s="223" t="s">
        <v>440</v>
      </c>
      <c r="J157" s="212" t="s">
        <v>36</v>
      </c>
      <c r="K157" s="206" t="s">
        <v>36</v>
      </c>
      <c r="L157" s="206" t="s">
        <v>36</v>
      </c>
      <c r="M157" s="206" t="s">
        <v>3651</v>
      </c>
      <c r="N157" s="206">
        <v>15</v>
      </c>
      <c r="O157" s="206" t="s">
        <v>3652</v>
      </c>
      <c r="P157" s="220">
        <v>0</v>
      </c>
      <c r="Q157" s="220">
        <v>0</v>
      </c>
      <c r="R157" s="220">
        <v>0</v>
      </c>
      <c r="S157" s="220">
        <v>0</v>
      </c>
      <c r="T157" s="220">
        <v>0</v>
      </c>
      <c r="U157" s="220">
        <v>0</v>
      </c>
      <c r="V157" s="220">
        <v>0</v>
      </c>
      <c r="W157" s="220">
        <v>0</v>
      </c>
      <c r="X157" s="220">
        <v>0</v>
      </c>
      <c r="Y157" s="220">
        <v>0.3</v>
      </c>
      <c r="Z157" s="220">
        <v>0.5</v>
      </c>
      <c r="AA157" s="220">
        <v>0</v>
      </c>
      <c r="AB157" s="220">
        <v>0</v>
      </c>
      <c r="AC157" s="220">
        <v>0</v>
      </c>
      <c r="AD157" s="220">
        <v>1.43</v>
      </c>
      <c r="AE157" s="220">
        <v>1.71</v>
      </c>
      <c r="AF157" s="220">
        <v>2.09</v>
      </c>
      <c r="AG157" s="220">
        <v>2.1316189570000001</v>
      </c>
      <c r="AH157" s="220">
        <v>3.35</v>
      </c>
      <c r="AI157" s="220">
        <v>3.35</v>
      </c>
      <c r="AJ157" s="220">
        <v>3.8508609840000001</v>
      </c>
      <c r="AK157" s="220">
        <v>6.1956267690000004</v>
      </c>
      <c r="AL157" s="220">
        <v>6.2006779710000002</v>
      </c>
      <c r="AP157" s="206"/>
    </row>
    <row r="158" spans="1:42" x14ac:dyDescent="0.25">
      <c r="A158" s="219" t="s">
        <v>1098</v>
      </c>
      <c r="B158" s="206" t="s">
        <v>34</v>
      </c>
      <c r="C158" s="206" t="s">
        <v>33</v>
      </c>
      <c r="D158" s="222" t="s">
        <v>439</v>
      </c>
      <c r="E158">
        <v>688</v>
      </c>
      <c r="F158" s="225" t="s">
        <v>438</v>
      </c>
      <c r="G158" s="132" t="s">
        <v>437</v>
      </c>
      <c r="H158" s="224" t="s">
        <v>436</v>
      </c>
      <c r="I158" s="223" t="s">
        <v>435</v>
      </c>
      <c r="J158" s="212" t="s">
        <v>36</v>
      </c>
      <c r="K158" s="206" t="s">
        <v>3668</v>
      </c>
      <c r="L158" s="206">
        <v>14</v>
      </c>
      <c r="M158" s="206" t="s">
        <v>3656</v>
      </c>
      <c r="N158" s="206">
        <v>202</v>
      </c>
      <c r="O158" s="206" t="s">
        <v>3652</v>
      </c>
      <c r="P158" s="220">
        <v>0</v>
      </c>
      <c r="Q158" s="220">
        <v>0</v>
      </c>
      <c r="R158" s="220">
        <v>0</v>
      </c>
      <c r="S158" s="220">
        <v>0</v>
      </c>
      <c r="T158" s="220">
        <v>0</v>
      </c>
      <c r="U158" s="220">
        <v>0</v>
      </c>
      <c r="V158" s="220">
        <v>0</v>
      </c>
      <c r="W158" s="220">
        <v>0</v>
      </c>
      <c r="X158" s="220">
        <v>0</v>
      </c>
      <c r="Y158" s="220">
        <v>0</v>
      </c>
      <c r="Z158" s="220">
        <v>0</v>
      </c>
      <c r="AA158" s="220">
        <v>0</v>
      </c>
      <c r="AB158" s="220">
        <v>0</v>
      </c>
      <c r="AC158" s="220">
        <v>0</v>
      </c>
      <c r="AD158" s="220">
        <v>0</v>
      </c>
      <c r="AE158" s="220">
        <v>0</v>
      </c>
      <c r="AF158" s="220">
        <v>0</v>
      </c>
      <c r="AG158" s="220">
        <v>0</v>
      </c>
      <c r="AH158" s="220">
        <v>0</v>
      </c>
      <c r="AI158" s="220">
        <v>0</v>
      </c>
      <c r="AJ158" s="220">
        <v>0</v>
      </c>
      <c r="AK158" s="220">
        <v>0</v>
      </c>
      <c r="AL158" s="220">
        <v>-4.4119680849999995E-2</v>
      </c>
      <c r="AP158" s="206"/>
    </row>
    <row r="159" spans="1:42" x14ac:dyDescent="0.25">
      <c r="A159" s="219" t="s">
        <v>1098</v>
      </c>
      <c r="B159" s="206" t="s">
        <v>34</v>
      </c>
      <c r="C159" s="206" t="s">
        <v>33</v>
      </c>
      <c r="D159" s="222" t="s">
        <v>434</v>
      </c>
      <c r="E159">
        <v>518</v>
      </c>
      <c r="F159" s="225" t="s">
        <v>434</v>
      </c>
      <c r="G159" s="132" t="s">
        <v>433</v>
      </c>
      <c r="H159" s="224" t="s">
        <v>432</v>
      </c>
      <c r="I159" s="223" t="s">
        <v>431</v>
      </c>
      <c r="J159" s="212" t="s">
        <v>36</v>
      </c>
      <c r="K159" s="206" t="s">
        <v>36</v>
      </c>
      <c r="L159" s="206" t="s">
        <v>36</v>
      </c>
      <c r="M159" s="206" t="s">
        <v>3669</v>
      </c>
      <c r="N159" s="206">
        <v>35</v>
      </c>
      <c r="O159" s="206" t="s">
        <v>3647</v>
      </c>
      <c r="P159" s="220">
        <v>0</v>
      </c>
      <c r="Q159" s="220">
        <v>0</v>
      </c>
      <c r="R159" s="220">
        <v>0</v>
      </c>
      <c r="S159" s="220">
        <v>0</v>
      </c>
      <c r="T159" s="220">
        <v>0</v>
      </c>
      <c r="U159" s="220">
        <v>0</v>
      </c>
      <c r="V159" s="220">
        <v>0</v>
      </c>
      <c r="W159" s="220">
        <v>0</v>
      </c>
      <c r="X159" s="220">
        <v>0</v>
      </c>
      <c r="Y159" s="220">
        <v>0</v>
      </c>
      <c r="Z159" s="220">
        <v>0</v>
      </c>
      <c r="AA159" s="220">
        <v>0</v>
      </c>
      <c r="AB159" s="220">
        <v>0</v>
      </c>
      <c r="AC159" s="220">
        <v>0</v>
      </c>
      <c r="AD159" s="220">
        <v>0</v>
      </c>
      <c r="AE159" s="220">
        <v>0</v>
      </c>
      <c r="AF159" s="220">
        <v>0</v>
      </c>
      <c r="AG159" s="220">
        <v>0</v>
      </c>
      <c r="AH159" s="220">
        <v>0</v>
      </c>
      <c r="AI159" s="220">
        <v>0</v>
      </c>
      <c r="AJ159" s="220">
        <v>0</v>
      </c>
      <c r="AK159" s="220">
        <v>0</v>
      </c>
      <c r="AL159" s="220">
        <v>0</v>
      </c>
      <c r="AP159" s="206"/>
    </row>
    <row r="160" spans="1:42" x14ac:dyDescent="0.25">
      <c r="A160" s="219" t="s">
        <v>1098</v>
      </c>
      <c r="B160" s="206" t="s">
        <v>34</v>
      </c>
      <c r="C160" s="206" t="s">
        <v>33</v>
      </c>
      <c r="D160" s="222" t="s">
        <v>430</v>
      </c>
      <c r="E160">
        <v>728</v>
      </c>
      <c r="F160" s="225" t="s">
        <v>430</v>
      </c>
      <c r="G160" s="132" t="s">
        <v>429</v>
      </c>
      <c r="H160" s="224" t="s">
        <v>428</v>
      </c>
      <c r="I160" s="223" t="s">
        <v>427</v>
      </c>
      <c r="J160" s="212" t="s">
        <v>36</v>
      </c>
      <c r="K160" s="206" t="s">
        <v>3667</v>
      </c>
      <c r="L160" s="206">
        <v>18</v>
      </c>
      <c r="M160" s="206" t="s">
        <v>3656</v>
      </c>
      <c r="N160" s="206">
        <v>202</v>
      </c>
      <c r="O160" s="206" t="s">
        <v>3652</v>
      </c>
      <c r="P160" s="220">
        <v>0</v>
      </c>
      <c r="Q160" s="220">
        <v>0</v>
      </c>
      <c r="R160" s="220">
        <v>0</v>
      </c>
      <c r="S160" s="220">
        <v>0</v>
      </c>
      <c r="T160" s="220">
        <v>0</v>
      </c>
      <c r="U160" s="220">
        <v>0</v>
      </c>
      <c r="V160" s="220">
        <v>0</v>
      </c>
      <c r="W160" s="220">
        <v>0</v>
      </c>
      <c r="X160" s="220">
        <v>0</v>
      </c>
      <c r="Y160" s="220">
        <v>0</v>
      </c>
      <c r="Z160" s="220">
        <v>0</v>
      </c>
      <c r="AA160" s="220">
        <v>0</v>
      </c>
      <c r="AB160" s="220">
        <v>0</v>
      </c>
      <c r="AC160" s="220">
        <v>0</v>
      </c>
      <c r="AD160" s="220">
        <v>0</v>
      </c>
      <c r="AE160" s="220">
        <v>0</v>
      </c>
      <c r="AF160" s="220">
        <v>0</v>
      </c>
      <c r="AG160" s="220">
        <v>0</v>
      </c>
      <c r="AH160" s="220">
        <v>0</v>
      </c>
      <c r="AI160" s="220">
        <v>0</v>
      </c>
      <c r="AJ160" s="220">
        <v>0</v>
      </c>
      <c r="AK160" s="220">
        <v>0</v>
      </c>
      <c r="AL160" s="220">
        <v>0</v>
      </c>
      <c r="AP160" s="206"/>
    </row>
    <row r="161" spans="1:42" x14ac:dyDescent="0.25">
      <c r="A161" s="219" t="s">
        <v>1098</v>
      </c>
      <c r="B161" s="206" t="s">
        <v>34</v>
      </c>
      <c r="C161" s="206" t="s">
        <v>33</v>
      </c>
      <c r="D161" s="222" t="s">
        <v>426</v>
      </c>
      <c r="E161">
        <v>836</v>
      </c>
      <c r="F161" s="225" t="s">
        <v>425</v>
      </c>
      <c r="G161" s="132" t="s">
        <v>424</v>
      </c>
      <c r="H161" s="224" t="s">
        <v>423</v>
      </c>
      <c r="I161" s="223" t="s">
        <v>422</v>
      </c>
      <c r="J161" s="212" t="s">
        <v>36</v>
      </c>
      <c r="K161" s="206" t="s">
        <v>36</v>
      </c>
      <c r="L161" s="206" t="s">
        <v>36</v>
      </c>
      <c r="M161" s="206" t="s">
        <v>2238</v>
      </c>
      <c r="N161" s="206">
        <v>57</v>
      </c>
      <c r="O161" s="206" t="s">
        <v>3654</v>
      </c>
      <c r="P161" s="220">
        <v>0</v>
      </c>
      <c r="Q161" s="220">
        <v>0</v>
      </c>
      <c r="R161" s="220">
        <v>0</v>
      </c>
      <c r="S161" s="220">
        <v>0</v>
      </c>
      <c r="T161" s="220">
        <v>0</v>
      </c>
      <c r="U161" s="220">
        <v>0</v>
      </c>
      <c r="V161" s="220">
        <v>0</v>
      </c>
      <c r="W161" s="220">
        <v>0</v>
      </c>
      <c r="X161" s="220">
        <v>0</v>
      </c>
      <c r="Y161" s="220">
        <v>0</v>
      </c>
      <c r="Z161" s="220">
        <v>0</v>
      </c>
      <c r="AA161" s="220">
        <v>0</v>
      </c>
      <c r="AB161" s="220">
        <v>0</v>
      </c>
      <c r="AC161" s="220">
        <v>0</v>
      </c>
      <c r="AD161" s="220">
        <v>0</v>
      </c>
      <c r="AE161" s="220">
        <v>0</v>
      </c>
      <c r="AF161" s="220">
        <v>0</v>
      </c>
      <c r="AG161" s="220">
        <v>0</v>
      </c>
      <c r="AH161" s="220">
        <v>0</v>
      </c>
      <c r="AI161" s="220">
        <v>0</v>
      </c>
      <c r="AJ161" s="220">
        <v>0</v>
      </c>
      <c r="AK161" s="220">
        <v>0</v>
      </c>
      <c r="AL161" s="220">
        <v>0</v>
      </c>
      <c r="AP161" s="206"/>
    </row>
    <row r="162" spans="1:42" x14ac:dyDescent="0.25">
      <c r="A162" s="219" t="s">
        <v>1098</v>
      </c>
      <c r="B162" s="206" t="s">
        <v>34</v>
      </c>
      <c r="C162" s="206" t="s">
        <v>33</v>
      </c>
      <c r="D162" s="222" t="s">
        <v>421</v>
      </c>
      <c r="E162">
        <v>558</v>
      </c>
      <c r="F162" s="225" t="s">
        <v>421</v>
      </c>
      <c r="G162" s="132" t="s">
        <v>420</v>
      </c>
      <c r="H162" s="224" t="s">
        <v>419</v>
      </c>
      <c r="I162" s="223" t="s">
        <v>418</v>
      </c>
      <c r="J162" s="212" t="s">
        <v>36</v>
      </c>
      <c r="K162" s="206" t="s">
        <v>36</v>
      </c>
      <c r="L162" s="206" t="s">
        <v>36</v>
      </c>
      <c r="M162" s="206" t="s">
        <v>3648</v>
      </c>
      <c r="N162" s="206">
        <v>34</v>
      </c>
      <c r="O162" s="206" t="s">
        <v>3647</v>
      </c>
      <c r="P162" s="220">
        <v>0</v>
      </c>
      <c r="Q162" s="220">
        <v>0</v>
      </c>
      <c r="R162" s="220">
        <v>0</v>
      </c>
      <c r="S162" s="220">
        <v>0</v>
      </c>
      <c r="T162" s="220">
        <v>0</v>
      </c>
      <c r="U162" s="220">
        <v>0</v>
      </c>
      <c r="V162" s="220">
        <v>0</v>
      </c>
      <c r="W162" s="220">
        <v>0</v>
      </c>
      <c r="X162" s="220">
        <v>0</v>
      </c>
      <c r="Y162" s="220">
        <v>0</v>
      </c>
      <c r="Z162" s="220">
        <v>0</v>
      </c>
      <c r="AA162" s="220">
        <v>0</v>
      </c>
      <c r="AB162" s="220">
        <v>0</v>
      </c>
      <c r="AC162" s="220">
        <v>0</v>
      </c>
      <c r="AD162" s="220">
        <v>0</v>
      </c>
      <c r="AE162" s="220">
        <v>0</v>
      </c>
      <c r="AF162" s="220">
        <v>0</v>
      </c>
      <c r="AG162" s="220">
        <v>0</v>
      </c>
      <c r="AH162" s="220">
        <v>0</v>
      </c>
      <c r="AI162" s="220">
        <v>0</v>
      </c>
      <c r="AJ162" s="220">
        <v>6.875E-3</v>
      </c>
      <c r="AK162" s="220">
        <v>0</v>
      </c>
      <c r="AL162" s="220">
        <v>0</v>
      </c>
      <c r="AP162" s="206"/>
    </row>
    <row r="163" spans="1:42" x14ac:dyDescent="0.25">
      <c r="A163" s="219" t="s">
        <v>1098</v>
      </c>
      <c r="B163" s="206" t="s">
        <v>34</v>
      </c>
      <c r="C163" s="206" t="s">
        <v>33</v>
      </c>
      <c r="D163" s="222" t="s">
        <v>417</v>
      </c>
      <c r="E163">
        <v>353</v>
      </c>
      <c r="F163" s="231" t="s">
        <v>417</v>
      </c>
      <c r="G163" s="139">
        <v>530</v>
      </c>
      <c r="H163" s="230" t="s">
        <v>416</v>
      </c>
      <c r="I163" s="229" t="s">
        <v>415</v>
      </c>
      <c r="J163" s="212" t="s">
        <v>36</v>
      </c>
      <c r="K163" s="226" t="str">
        <f>K119</f>
        <v>Caribbean</v>
      </c>
      <c r="L163" s="226">
        <f>L119</f>
        <v>29</v>
      </c>
      <c r="M163" s="226" t="str">
        <f>M119</f>
        <v>Latin America and the Caribbean</v>
      </c>
      <c r="N163" s="226">
        <f>N119</f>
        <v>419</v>
      </c>
      <c r="O163" s="226" t="str">
        <f>O119</f>
        <v>Americas</v>
      </c>
      <c r="P163" s="220">
        <v>0</v>
      </c>
      <c r="Q163" s="220">
        <v>0</v>
      </c>
      <c r="R163" s="220">
        <v>0</v>
      </c>
      <c r="S163" s="220">
        <v>0</v>
      </c>
      <c r="T163" s="220">
        <v>0</v>
      </c>
      <c r="U163" s="220">
        <v>0</v>
      </c>
      <c r="V163" s="220">
        <v>0</v>
      </c>
      <c r="W163" s="220">
        <v>0</v>
      </c>
      <c r="X163" s="220">
        <v>0</v>
      </c>
      <c r="Y163" s="220">
        <v>0</v>
      </c>
      <c r="Z163" s="220">
        <v>0</v>
      </c>
      <c r="AA163" s="220">
        <v>0</v>
      </c>
      <c r="AB163" s="220">
        <v>0</v>
      </c>
      <c r="AC163" s="220">
        <v>0</v>
      </c>
      <c r="AD163" s="220">
        <v>0</v>
      </c>
      <c r="AE163" s="220">
        <v>0</v>
      </c>
      <c r="AF163" s="220">
        <v>0</v>
      </c>
      <c r="AG163" s="220">
        <v>0</v>
      </c>
      <c r="AH163" s="220">
        <v>0</v>
      </c>
      <c r="AI163" s="220">
        <v>0</v>
      </c>
      <c r="AJ163" s="220">
        <v>0</v>
      </c>
      <c r="AK163" s="220">
        <v>0</v>
      </c>
      <c r="AL163" s="220">
        <v>0</v>
      </c>
      <c r="AP163" s="226"/>
    </row>
    <row r="164" spans="1:42" x14ac:dyDescent="0.25">
      <c r="A164" s="219" t="s">
        <v>1098</v>
      </c>
      <c r="B164" s="206" t="s">
        <v>34</v>
      </c>
      <c r="C164" s="206" t="s">
        <v>33</v>
      </c>
      <c r="D164" s="222" t="s">
        <v>414</v>
      </c>
      <c r="E164">
        <v>138</v>
      </c>
      <c r="F164" s="225" t="s">
        <v>413</v>
      </c>
      <c r="G164" s="132" t="s">
        <v>412</v>
      </c>
      <c r="H164" s="224" t="s">
        <v>411</v>
      </c>
      <c r="I164" s="223" t="s">
        <v>410</v>
      </c>
      <c r="J164" s="212" t="s">
        <v>31</v>
      </c>
      <c r="K164" s="206" t="s">
        <v>36</v>
      </c>
      <c r="L164" s="206" t="s">
        <v>36</v>
      </c>
      <c r="M164" s="206" t="s">
        <v>3662</v>
      </c>
      <c r="N164" s="206">
        <v>155</v>
      </c>
      <c r="O164" s="206" t="s">
        <v>3650</v>
      </c>
      <c r="P164" s="220">
        <v>0</v>
      </c>
      <c r="Q164" s="220">
        <v>0</v>
      </c>
      <c r="R164" s="220">
        <v>0</v>
      </c>
      <c r="S164" s="220">
        <v>0</v>
      </c>
      <c r="T164" s="220">
        <v>0</v>
      </c>
      <c r="U164" s="220">
        <v>0</v>
      </c>
      <c r="V164" s="220">
        <v>0</v>
      </c>
      <c r="W164" s="220">
        <v>0</v>
      </c>
      <c r="X164" s="220">
        <v>0</v>
      </c>
      <c r="Y164" s="220">
        <v>0</v>
      </c>
      <c r="Z164" s="220">
        <v>0</v>
      </c>
      <c r="AA164" s="220">
        <v>1160.9039009999999</v>
      </c>
      <c r="AB164" s="220">
        <v>1051.8256799999999</v>
      </c>
      <c r="AC164" s="220">
        <v>1350.00099</v>
      </c>
      <c r="AD164" s="220">
        <v>-27.78</v>
      </c>
      <c r="AE164" s="220">
        <v>-21.03</v>
      </c>
      <c r="AF164" s="220">
        <v>16.43</v>
      </c>
      <c r="AG164" s="220">
        <v>16.757176779999998</v>
      </c>
      <c r="AH164" s="220">
        <v>-162.56</v>
      </c>
      <c r="AI164" s="220">
        <v>31.98</v>
      </c>
      <c r="AJ164" s="220">
        <v>157.38460449999999</v>
      </c>
      <c r="AK164" s="220">
        <v>229.23819040000001</v>
      </c>
      <c r="AL164" s="220">
        <v>412.58886330000001</v>
      </c>
      <c r="AP164" s="206"/>
    </row>
    <row r="165" spans="1:42" x14ac:dyDescent="0.25">
      <c r="A165" s="219" t="s">
        <v>1098</v>
      </c>
      <c r="B165" s="206" t="s">
        <v>34</v>
      </c>
      <c r="C165" s="206" t="s">
        <v>33</v>
      </c>
      <c r="D165" s="222" t="s">
        <v>409</v>
      </c>
      <c r="E165">
        <v>839</v>
      </c>
      <c r="F165" s="225" t="s">
        <v>409</v>
      </c>
      <c r="G165" s="132" t="s">
        <v>408</v>
      </c>
      <c r="H165" s="224" t="s">
        <v>407</v>
      </c>
      <c r="I165" s="223" t="s">
        <v>406</v>
      </c>
      <c r="J165" s="212" t="s">
        <v>36</v>
      </c>
      <c r="K165" s="206" t="s">
        <v>36</v>
      </c>
      <c r="L165" s="206" t="s">
        <v>36</v>
      </c>
      <c r="M165" s="206" t="s">
        <v>3672</v>
      </c>
      <c r="N165" s="206">
        <v>54</v>
      </c>
      <c r="O165" s="206" t="s">
        <v>3654</v>
      </c>
      <c r="P165" s="220">
        <v>0</v>
      </c>
      <c r="Q165" s="220">
        <v>0</v>
      </c>
      <c r="R165" s="220">
        <v>0</v>
      </c>
      <c r="S165" s="220">
        <v>0</v>
      </c>
      <c r="T165" s="220">
        <v>0</v>
      </c>
      <c r="U165" s="220">
        <v>0</v>
      </c>
      <c r="V165" s="220">
        <v>0</v>
      </c>
      <c r="W165" s="220">
        <v>0</v>
      </c>
      <c r="X165" s="220">
        <v>0</v>
      </c>
      <c r="Y165" s="220">
        <v>0</v>
      </c>
      <c r="Z165" s="220">
        <v>0</v>
      </c>
      <c r="AA165" s="220">
        <v>0</v>
      </c>
      <c r="AB165" s="220">
        <v>0</v>
      </c>
      <c r="AC165" s="220">
        <v>0</v>
      </c>
      <c r="AD165" s="220">
        <v>0</v>
      </c>
      <c r="AE165" s="220">
        <v>0</v>
      </c>
      <c r="AF165" s="220">
        <v>0</v>
      </c>
      <c r="AG165" s="220">
        <v>0</v>
      </c>
      <c r="AH165" s="220">
        <v>0</v>
      </c>
      <c r="AI165" s="220">
        <v>0</v>
      </c>
      <c r="AJ165" s="220">
        <v>0</v>
      </c>
      <c r="AK165" s="220">
        <v>0</v>
      </c>
      <c r="AL165" s="220">
        <v>0</v>
      </c>
      <c r="AP165" s="206"/>
    </row>
    <row r="166" spans="1:42" x14ac:dyDescent="0.25">
      <c r="A166" s="219" t="s">
        <v>1098</v>
      </c>
      <c r="B166" s="206" t="s">
        <v>34</v>
      </c>
      <c r="C166" s="206" t="s">
        <v>33</v>
      </c>
      <c r="D166" s="222" t="s">
        <v>405</v>
      </c>
      <c r="E166">
        <v>196</v>
      </c>
      <c r="F166" s="225" t="s">
        <v>405</v>
      </c>
      <c r="G166" s="132" t="s">
        <v>404</v>
      </c>
      <c r="H166" s="224" t="s">
        <v>403</v>
      </c>
      <c r="I166" s="223" t="s">
        <v>402</v>
      </c>
      <c r="J166" s="212" t="s">
        <v>36</v>
      </c>
      <c r="K166" s="206" t="s">
        <v>36</v>
      </c>
      <c r="L166" s="206" t="s">
        <v>36</v>
      </c>
      <c r="M166" s="206" t="s">
        <v>3661</v>
      </c>
      <c r="N166" s="206">
        <v>53</v>
      </c>
      <c r="O166" s="206" t="s">
        <v>3654</v>
      </c>
      <c r="P166" s="220">
        <v>0</v>
      </c>
      <c r="Q166" s="220">
        <v>0</v>
      </c>
      <c r="R166" s="220">
        <v>0</v>
      </c>
      <c r="S166" s="220">
        <v>0</v>
      </c>
      <c r="T166" s="220">
        <v>0</v>
      </c>
      <c r="U166" s="220">
        <v>0</v>
      </c>
      <c r="V166" s="220">
        <v>0</v>
      </c>
      <c r="W166" s="220">
        <v>0</v>
      </c>
      <c r="X166" s="220">
        <v>0</v>
      </c>
      <c r="Y166" s="220">
        <v>0</v>
      </c>
      <c r="Z166" s="220">
        <v>0</v>
      </c>
      <c r="AA166" s="220">
        <v>0</v>
      </c>
      <c r="AB166" s="220">
        <v>4.4096640000000003</v>
      </c>
      <c r="AC166" s="220">
        <v>-1.06626E-2</v>
      </c>
      <c r="AD166" s="220">
        <v>0</v>
      </c>
      <c r="AE166" s="220">
        <v>0</v>
      </c>
      <c r="AF166" s="220">
        <v>0</v>
      </c>
      <c r="AG166" s="220">
        <v>0</v>
      </c>
      <c r="AH166" s="220">
        <v>2.4700000000000002</v>
      </c>
      <c r="AI166" s="220">
        <v>2.4700000000000002</v>
      </c>
      <c r="AJ166" s="220">
        <v>2.47895625</v>
      </c>
      <c r="AK166" s="220">
        <v>0.50522278370000007</v>
      </c>
      <c r="AL166" s="220">
        <v>1.16584442</v>
      </c>
      <c r="AP166" s="206"/>
    </row>
    <row r="167" spans="1:42" x14ac:dyDescent="0.25">
      <c r="A167" s="219" t="s">
        <v>1098</v>
      </c>
      <c r="B167" s="206" t="s">
        <v>34</v>
      </c>
      <c r="C167" s="206" t="s">
        <v>33</v>
      </c>
      <c r="D167" s="222" t="s">
        <v>401</v>
      </c>
      <c r="E167">
        <v>278</v>
      </c>
      <c r="F167" s="225" t="s">
        <v>401</v>
      </c>
      <c r="G167" s="132" t="s">
        <v>400</v>
      </c>
      <c r="H167" s="224" t="s">
        <v>399</v>
      </c>
      <c r="I167" s="223" t="s">
        <v>398</v>
      </c>
      <c r="J167" s="212" t="s">
        <v>36</v>
      </c>
      <c r="K167" s="206" t="s">
        <v>3664</v>
      </c>
      <c r="L167" s="206">
        <v>13</v>
      </c>
      <c r="M167" s="206" t="s">
        <v>3658</v>
      </c>
      <c r="N167" s="206">
        <v>419</v>
      </c>
      <c r="O167" s="206" t="s">
        <v>3659</v>
      </c>
      <c r="P167" s="220">
        <v>0</v>
      </c>
      <c r="Q167" s="220">
        <v>0</v>
      </c>
      <c r="R167" s="220">
        <v>0</v>
      </c>
      <c r="S167" s="220">
        <v>0</v>
      </c>
      <c r="T167" s="220">
        <v>0</v>
      </c>
      <c r="U167" s="220">
        <v>0</v>
      </c>
      <c r="V167" s="220">
        <v>0</v>
      </c>
      <c r="W167" s="220">
        <v>0</v>
      </c>
      <c r="X167" s="220">
        <v>0</v>
      </c>
      <c r="Y167" s="220">
        <v>0</v>
      </c>
      <c r="Z167" s="220">
        <v>0</v>
      </c>
      <c r="AA167" s="220">
        <v>0</v>
      </c>
      <c r="AB167" s="220">
        <v>0</v>
      </c>
      <c r="AC167" s="220">
        <v>0</v>
      </c>
      <c r="AD167" s="220">
        <v>0</v>
      </c>
      <c r="AE167" s="220">
        <v>0</v>
      </c>
      <c r="AF167" s="220">
        <v>0</v>
      </c>
      <c r="AG167" s="220">
        <v>0</v>
      </c>
      <c r="AH167" s="220">
        <v>0</v>
      </c>
      <c r="AI167" s="220">
        <v>0</v>
      </c>
      <c r="AJ167" s="220">
        <v>0</v>
      </c>
      <c r="AK167" s="220">
        <v>0</v>
      </c>
      <c r="AL167" s="220">
        <v>0</v>
      </c>
      <c r="AP167" s="206"/>
    </row>
    <row r="168" spans="1:42" x14ac:dyDescent="0.25">
      <c r="A168" s="219" t="s">
        <v>1098</v>
      </c>
      <c r="B168" s="206" t="s">
        <v>34</v>
      </c>
      <c r="C168" s="206" t="s">
        <v>33</v>
      </c>
      <c r="D168" s="222" t="s">
        <v>397</v>
      </c>
      <c r="E168">
        <v>692</v>
      </c>
      <c r="F168" s="225" t="s">
        <v>397</v>
      </c>
      <c r="G168" s="132" t="s">
        <v>396</v>
      </c>
      <c r="H168" s="224" t="s">
        <v>395</v>
      </c>
      <c r="I168" s="223" t="s">
        <v>394</v>
      </c>
      <c r="J168" s="212" t="s">
        <v>36</v>
      </c>
      <c r="K168" s="206" t="s">
        <v>3665</v>
      </c>
      <c r="L168" s="206">
        <v>11</v>
      </c>
      <c r="M168" s="206" t="s">
        <v>3656</v>
      </c>
      <c r="N168" s="206">
        <v>202</v>
      </c>
      <c r="O168" s="206" t="s">
        <v>3652</v>
      </c>
      <c r="P168" s="220">
        <v>0</v>
      </c>
      <c r="Q168" s="220">
        <v>0</v>
      </c>
      <c r="R168" s="220">
        <v>0</v>
      </c>
      <c r="S168" s="220">
        <v>0</v>
      </c>
      <c r="T168" s="220">
        <v>0</v>
      </c>
      <c r="U168" s="220">
        <v>0</v>
      </c>
      <c r="V168" s="220">
        <v>0</v>
      </c>
      <c r="W168" s="220">
        <v>0</v>
      </c>
      <c r="X168" s="220">
        <v>0</v>
      </c>
      <c r="Y168" s="220">
        <v>0</v>
      </c>
      <c r="Z168" s="220">
        <v>0</v>
      </c>
      <c r="AA168" s="220">
        <v>0</v>
      </c>
      <c r="AB168" s="220">
        <v>0</v>
      </c>
      <c r="AC168" s="220">
        <v>0</v>
      </c>
      <c r="AD168" s="220">
        <v>0</v>
      </c>
      <c r="AE168" s="220">
        <v>0</v>
      </c>
      <c r="AF168" s="220">
        <v>0</v>
      </c>
      <c r="AG168" s="220">
        <v>0</v>
      </c>
      <c r="AH168" s="220">
        <v>0</v>
      </c>
      <c r="AI168" s="220">
        <v>0</v>
      </c>
      <c r="AJ168" s="220">
        <v>0</v>
      </c>
      <c r="AK168" s="220">
        <v>0</v>
      </c>
      <c r="AL168" s="220">
        <v>0</v>
      </c>
      <c r="AP168" s="206"/>
    </row>
    <row r="169" spans="1:42" x14ac:dyDescent="0.25">
      <c r="A169" s="219" t="s">
        <v>1098</v>
      </c>
      <c r="B169" s="206" t="s">
        <v>34</v>
      </c>
      <c r="C169" s="206" t="s">
        <v>33</v>
      </c>
      <c r="D169" s="222" t="s">
        <v>393</v>
      </c>
      <c r="E169">
        <v>694</v>
      </c>
      <c r="F169" s="225" t="s">
        <v>393</v>
      </c>
      <c r="G169" s="132" t="s">
        <v>392</v>
      </c>
      <c r="H169" s="224" t="s">
        <v>391</v>
      </c>
      <c r="I169" s="223" t="s">
        <v>390</v>
      </c>
      <c r="J169" s="212" t="s">
        <v>36</v>
      </c>
      <c r="K169" s="206" t="s">
        <v>3665</v>
      </c>
      <c r="L169" s="206">
        <v>11</v>
      </c>
      <c r="M169" s="206" t="s">
        <v>3656</v>
      </c>
      <c r="N169" s="206">
        <v>202</v>
      </c>
      <c r="O169" s="206" t="s">
        <v>3652</v>
      </c>
      <c r="P169" s="220">
        <v>0</v>
      </c>
      <c r="Q169" s="220">
        <v>0</v>
      </c>
      <c r="R169" s="220">
        <v>0</v>
      </c>
      <c r="S169" s="220">
        <v>0</v>
      </c>
      <c r="T169" s="220">
        <v>0</v>
      </c>
      <c r="U169" s="220">
        <v>0</v>
      </c>
      <c r="V169" s="220">
        <v>0</v>
      </c>
      <c r="W169" s="220">
        <v>0</v>
      </c>
      <c r="X169" s="220">
        <v>0</v>
      </c>
      <c r="Y169" s="220">
        <v>0</v>
      </c>
      <c r="Z169" s="220">
        <v>0</v>
      </c>
      <c r="AA169" s="220">
        <v>0</v>
      </c>
      <c r="AB169" s="220">
        <v>0</v>
      </c>
      <c r="AC169" s="220">
        <v>0</v>
      </c>
      <c r="AD169" s="220">
        <v>0</v>
      </c>
      <c r="AE169" s="220">
        <v>0</v>
      </c>
      <c r="AF169" s="220">
        <v>0</v>
      </c>
      <c r="AG169" s="220">
        <v>0</v>
      </c>
      <c r="AH169" s="220">
        <v>0</v>
      </c>
      <c r="AI169" s="220">
        <v>0</v>
      </c>
      <c r="AJ169" s="220">
        <v>2.5000000000000001E-4</v>
      </c>
      <c r="AK169" s="220">
        <v>5.3181345650000003E-2</v>
      </c>
      <c r="AL169" s="220">
        <v>-5.7849361700000003E-3</v>
      </c>
      <c r="AP169" s="206"/>
    </row>
    <row r="170" spans="1:42" x14ac:dyDescent="0.25">
      <c r="A170" s="219" t="s">
        <v>1098</v>
      </c>
      <c r="B170" s="206" t="s">
        <v>34</v>
      </c>
      <c r="C170" s="206" t="s">
        <v>33</v>
      </c>
      <c r="D170" s="222" t="s">
        <v>389</v>
      </c>
      <c r="E170">
        <v>851</v>
      </c>
      <c r="F170" s="225" t="s">
        <v>389</v>
      </c>
      <c r="G170" s="132" t="s">
        <v>388</v>
      </c>
      <c r="H170" s="224" t="s">
        <v>387</v>
      </c>
      <c r="I170" s="223" t="s">
        <v>386</v>
      </c>
      <c r="J170" s="212" t="s">
        <v>36</v>
      </c>
      <c r="K170" s="206" t="s">
        <v>36</v>
      </c>
      <c r="L170" s="206" t="s">
        <v>36</v>
      </c>
      <c r="M170" s="206" t="s">
        <v>3653</v>
      </c>
      <c r="N170" s="206">
        <v>61</v>
      </c>
      <c r="O170" s="206" t="s">
        <v>3654</v>
      </c>
      <c r="P170" s="220">
        <v>0</v>
      </c>
      <c r="Q170" s="220">
        <v>0</v>
      </c>
      <c r="R170" s="220">
        <v>0</v>
      </c>
      <c r="S170" s="220">
        <v>0</v>
      </c>
      <c r="T170" s="220">
        <v>0</v>
      </c>
      <c r="U170" s="220">
        <v>0</v>
      </c>
      <c r="V170" s="220">
        <v>0</v>
      </c>
      <c r="W170" s="220">
        <v>0</v>
      </c>
      <c r="X170" s="220">
        <v>0</v>
      </c>
      <c r="Y170" s="220">
        <v>0</v>
      </c>
      <c r="Z170" s="220">
        <v>0</v>
      </c>
      <c r="AA170" s="220">
        <v>0</v>
      </c>
      <c r="AB170" s="220">
        <v>0</v>
      </c>
      <c r="AC170" s="220">
        <v>0</v>
      </c>
      <c r="AD170" s="220">
        <v>0</v>
      </c>
      <c r="AE170" s="220">
        <v>0</v>
      </c>
      <c r="AF170" s="220">
        <v>0</v>
      </c>
      <c r="AG170" s="220">
        <v>0</v>
      </c>
      <c r="AH170" s="220">
        <v>0</v>
      </c>
      <c r="AI170" s="220">
        <v>0</v>
      </c>
      <c r="AJ170" s="220">
        <v>0</v>
      </c>
      <c r="AK170" s="220">
        <v>0</v>
      </c>
      <c r="AL170" s="220">
        <v>0</v>
      </c>
      <c r="AP170" s="206"/>
    </row>
    <row r="171" spans="1:42" x14ac:dyDescent="0.25">
      <c r="A171" s="219" t="s">
        <v>1098</v>
      </c>
      <c r="B171" s="206" t="s">
        <v>34</v>
      </c>
      <c r="C171" s="206" t="s">
        <v>33</v>
      </c>
      <c r="D171" s="222" t="s">
        <v>385</v>
      </c>
      <c r="E171">
        <v>849</v>
      </c>
      <c r="F171" s="225" t="s">
        <v>385</v>
      </c>
      <c r="G171" s="132" t="s">
        <v>384</v>
      </c>
      <c r="H171" s="224" t="s">
        <v>383</v>
      </c>
      <c r="I171" s="223" t="s">
        <v>382</v>
      </c>
      <c r="J171" s="212" t="s">
        <v>36</v>
      </c>
      <c r="K171" s="206" t="s">
        <v>36</v>
      </c>
      <c r="L171" s="206" t="s">
        <v>36</v>
      </c>
      <c r="M171" s="206" t="s">
        <v>3661</v>
      </c>
      <c r="N171" s="206">
        <v>53</v>
      </c>
      <c r="O171" s="206" t="s">
        <v>3654</v>
      </c>
      <c r="P171" s="220">
        <v>0</v>
      </c>
      <c r="Q171" s="220">
        <v>0</v>
      </c>
      <c r="R171" s="220">
        <v>0</v>
      </c>
      <c r="S171" s="220">
        <v>0</v>
      </c>
      <c r="T171" s="220">
        <v>0</v>
      </c>
      <c r="U171" s="220">
        <v>0</v>
      </c>
      <c r="V171" s="220">
        <v>0</v>
      </c>
      <c r="W171" s="220">
        <v>0</v>
      </c>
      <c r="X171" s="220">
        <v>0</v>
      </c>
      <c r="Y171" s="220">
        <v>0</v>
      </c>
      <c r="Z171" s="220">
        <v>0</v>
      </c>
      <c r="AA171" s="220">
        <v>0</v>
      </c>
      <c r="AB171" s="220">
        <v>0</v>
      </c>
      <c r="AC171" s="220">
        <v>0</v>
      </c>
      <c r="AD171" s="220">
        <v>0</v>
      </c>
      <c r="AE171" s="220">
        <v>0</v>
      </c>
      <c r="AF171" s="220">
        <v>0</v>
      </c>
      <c r="AG171" s="220">
        <v>0</v>
      </c>
      <c r="AH171" s="220">
        <v>0</v>
      </c>
      <c r="AI171" s="220">
        <v>0</v>
      </c>
      <c r="AJ171" s="220">
        <v>0</v>
      </c>
      <c r="AK171" s="220">
        <v>0</v>
      </c>
      <c r="AL171" s="220">
        <v>0</v>
      </c>
      <c r="AP171" s="206"/>
    </row>
    <row r="172" spans="1:42" x14ac:dyDescent="0.25">
      <c r="A172" s="219" t="s">
        <v>1098</v>
      </c>
      <c r="B172" s="206" t="s">
        <v>34</v>
      </c>
      <c r="C172" s="206" t="s">
        <v>33</v>
      </c>
      <c r="D172" s="222" t="s">
        <v>381</v>
      </c>
      <c r="E172">
        <v>962</v>
      </c>
      <c r="F172" s="225" t="s">
        <v>380</v>
      </c>
      <c r="G172" s="132" t="s">
        <v>379</v>
      </c>
      <c r="H172" s="224" t="s">
        <v>378</v>
      </c>
      <c r="I172" s="223" t="s">
        <v>377</v>
      </c>
      <c r="J172" s="212" t="s">
        <v>36</v>
      </c>
      <c r="K172" s="206" t="s">
        <v>36</v>
      </c>
      <c r="L172" s="206" t="s">
        <v>36</v>
      </c>
      <c r="M172" s="206" t="s">
        <v>3649</v>
      </c>
      <c r="N172" s="206">
        <v>39</v>
      </c>
      <c r="O172" s="206" t="s">
        <v>3650</v>
      </c>
      <c r="P172" s="220">
        <v>0</v>
      </c>
      <c r="Q172" s="220">
        <v>0</v>
      </c>
      <c r="R172" s="220">
        <v>0</v>
      </c>
      <c r="S172" s="220">
        <v>0</v>
      </c>
      <c r="T172" s="220">
        <v>0</v>
      </c>
      <c r="U172" s="220">
        <v>0</v>
      </c>
      <c r="V172" s="220">
        <v>0</v>
      </c>
      <c r="W172" s="220">
        <v>0</v>
      </c>
      <c r="X172" s="220">
        <v>0</v>
      </c>
      <c r="Y172" s="220">
        <v>0</v>
      </c>
      <c r="Z172" s="220">
        <v>0</v>
      </c>
      <c r="AA172" s="220">
        <v>0</v>
      </c>
      <c r="AB172" s="220">
        <v>0</v>
      </c>
      <c r="AC172" s="220">
        <v>0</v>
      </c>
      <c r="AD172" s="220">
        <v>0</v>
      </c>
      <c r="AE172" s="220">
        <v>0</v>
      </c>
      <c r="AF172" s="220">
        <v>0</v>
      </c>
      <c r="AG172" s="220">
        <v>0</v>
      </c>
      <c r="AH172" s="220">
        <v>0</v>
      </c>
      <c r="AI172" s="220">
        <v>0</v>
      </c>
      <c r="AJ172" s="220">
        <v>0</v>
      </c>
      <c r="AK172" s="220">
        <v>-2.6590672829999999E-2</v>
      </c>
      <c r="AL172" s="220">
        <v>-2.4891518130000002E-2</v>
      </c>
      <c r="AP172" s="206"/>
    </row>
    <row r="173" spans="1:42" ht="25.5" x14ac:dyDescent="0.25">
      <c r="A173" s="219" t="s">
        <v>1098</v>
      </c>
      <c r="B173" s="206" t="s">
        <v>34</v>
      </c>
      <c r="C173" s="206" t="s">
        <v>33</v>
      </c>
      <c r="D173" s="222" t="s">
        <v>376</v>
      </c>
      <c r="E173">
        <v>817</v>
      </c>
      <c r="F173" s="225" t="s">
        <v>376</v>
      </c>
      <c r="G173" s="132" t="s">
        <v>375</v>
      </c>
      <c r="H173" s="224" t="s">
        <v>374</v>
      </c>
      <c r="I173" s="223" t="s">
        <v>373</v>
      </c>
      <c r="J173" s="212" t="s">
        <v>36</v>
      </c>
      <c r="K173" s="206" t="s">
        <v>36</v>
      </c>
      <c r="L173" s="206" t="s">
        <v>36</v>
      </c>
      <c r="M173" s="206" t="s">
        <v>2238</v>
      </c>
      <c r="N173" s="206">
        <v>57</v>
      </c>
      <c r="O173" s="206" t="s">
        <v>3654</v>
      </c>
      <c r="P173" s="220">
        <v>0</v>
      </c>
      <c r="Q173" s="220">
        <v>0</v>
      </c>
      <c r="R173" s="220">
        <v>0</v>
      </c>
      <c r="S173" s="220">
        <v>0</v>
      </c>
      <c r="T173" s="220">
        <v>0</v>
      </c>
      <c r="U173" s="220">
        <v>0</v>
      </c>
      <c r="V173" s="220">
        <v>0</v>
      </c>
      <c r="W173" s="220">
        <v>0</v>
      </c>
      <c r="X173" s="220">
        <v>0</v>
      </c>
      <c r="Y173" s="220">
        <v>0</v>
      </c>
      <c r="Z173" s="220">
        <v>0</v>
      </c>
      <c r="AA173" s="220">
        <v>0</v>
      </c>
      <c r="AB173" s="220">
        <v>0</v>
      </c>
      <c r="AC173" s="220">
        <v>0</v>
      </c>
      <c r="AD173" s="220">
        <v>0</v>
      </c>
      <c r="AE173" s="220">
        <v>0</v>
      </c>
      <c r="AF173" s="220">
        <v>0</v>
      </c>
      <c r="AG173" s="220">
        <v>0</v>
      </c>
      <c r="AH173" s="220">
        <v>0</v>
      </c>
      <c r="AI173" s="220">
        <v>0</v>
      </c>
      <c r="AJ173" s="220">
        <v>0</v>
      </c>
      <c r="AK173" s="220">
        <v>0</v>
      </c>
      <c r="AL173" s="220">
        <v>0</v>
      </c>
      <c r="AP173" s="206"/>
    </row>
    <row r="174" spans="1:42" x14ac:dyDescent="0.25">
      <c r="A174" s="219" t="s">
        <v>1098</v>
      </c>
      <c r="B174" s="206" t="s">
        <v>34</v>
      </c>
      <c r="C174" s="206" t="s">
        <v>33</v>
      </c>
      <c r="D174" s="222" t="s">
        <v>372</v>
      </c>
      <c r="E174">
        <v>142</v>
      </c>
      <c r="F174" s="225" t="s">
        <v>372</v>
      </c>
      <c r="G174" s="132" t="s">
        <v>371</v>
      </c>
      <c r="H174" s="224" t="s">
        <v>370</v>
      </c>
      <c r="I174" s="223" t="s">
        <v>369</v>
      </c>
      <c r="J174" s="212" t="s">
        <v>36</v>
      </c>
      <c r="K174" s="206" t="s">
        <v>36</v>
      </c>
      <c r="L174" s="206" t="s">
        <v>36</v>
      </c>
      <c r="M174" s="206" t="s">
        <v>3671</v>
      </c>
      <c r="N174" s="206">
        <v>154</v>
      </c>
      <c r="O174" s="206" t="s">
        <v>3650</v>
      </c>
      <c r="P174" s="220">
        <v>0</v>
      </c>
      <c r="Q174" s="220">
        <v>0</v>
      </c>
      <c r="R174" s="220">
        <v>0</v>
      </c>
      <c r="S174" s="220">
        <v>0</v>
      </c>
      <c r="T174" s="220">
        <v>0</v>
      </c>
      <c r="U174" s="220">
        <v>0</v>
      </c>
      <c r="V174" s="220">
        <v>0</v>
      </c>
      <c r="W174" s="220">
        <v>0</v>
      </c>
      <c r="X174" s="220">
        <v>0</v>
      </c>
      <c r="Y174" s="220">
        <v>0</v>
      </c>
      <c r="Z174" s="220">
        <v>0</v>
      </c>
      <c r="AA174" s="220">
        <v>0</v>
      </c>
      <c r="AB174" s="220">
        <v>0</v>
      </c>
      <c r="AC174" s="220">
        <v>4.9342105259999993</v>
      </c>
      <c r="AD174" s="220">
        <v>0.87</v>
      </c>
      <c r="AE174" s="220">
        <v>1.23</v>
      </c>
      <c r="AF174" s="220">
        <v>1.47</v>
      </c>
      <c r="AG174" s="220">
        <v>1.499272664</v>
      </c>
      <c r="AH174" s="220">
        <v>1.69</v>
      </c>
      <c r="AI174" s="220">
        <v>28.74</v>
      </c>
      <c r="AJ174" s="220">
        <v>26.378252620000001</v>
      </c>
      <c r="AK174" s="220">
        <v>4.0417822699999997</v>
      </c>
      <c r="AL174" s="220">
        <v>5.5097474589999997</v>
      </c>
      <c r="AP174" s="206"/>
    </row>
    <row r="175" spans="1:42" x14ac:dyDescent="0.25">
      <c r="A175" s="219" t="s">
        <v>1098</v>
      </c>
      <c r="B175" s="206" t="s">
        <v>34</v>
      </c>
      <c r="C175" s="206" t="s">
        <v>33</v>
      </c>
      <c r="D175" s="222" t="s">
        <v>368</v>
      </c>
      <c r="E175">
        <v>564</v>
      </c>
      <c r="F175" s="225" t="s">
        <v>368</v>
      </c>
      <c r="G175" s="132" t="s">
        <v>367</v>
      </c>
      <c r="H175" s="224" t="s">
        <v>366</v>
      </c>
      <c r="I175" s="223" t="s">
        <v>365</v>
      </c>
      <c r="J175" s="212" t="s">
        <v>36</v>
      </c>
      <c r="K175" s="206" t="s">
        <v>36</v>
      </c>
      <c r="L175" s="206" t="s">
        <v>36</v>
      </c>
      <c r="M175" s="206" t="s">
        <v>3648</v>
      </c>
      <c r="N175" s="206">
        <v>34</v>
      </c>
      <c r="O175" s="206" t="s">
        <v>3647</v>
      </c>
      <c r="P175" s="220">
        <v>0</v>
      </c>
      <c r="Q175" s="220">
        <v>0</v>
      </c>
      <c r="R175" s="220">
        <v>0</v>
      </c>
      <c r="S175" s="220">
        <v>0</v>
      </c>
      <c r="T175" s="220">
        <v>0</v>
      </c>
      <c r="U175" s="220">
        <v>0</v>
      </c>
      <c r="V175" s="220">
        <v>0</v>
      </c>
      <c r="W175" s="220">
        <v>0</v>
      </c>
      <c r="X175" s="220">
        <v>0</v>
      </c>
      <c r="Y175" s="220">
        <v>41</v>
      </c>
      <c r="Z175" s="220">
        <v>64.2</v>
      </c>
      <c r="AA175" s="220">
        <v>33.700000000000003</v>
      </c>
      <c r="AB175" s="220">
        <v>42</v>
      </c>
      <c r="AC175" s="220">
        <v>46.43829787</v>
      </c>
      <c r="AD175" s="220">
        <v>128.74</v>
      </c>
      <c r="AE175" s="220">
        <v>145.11000000000001</v>
      </c>
      <c r="AF175" s="220">
        <v>155.82</v>
      </c>
      <c r="AG175" s="220">
        <v>158.9229024</v>
      </c>
      <c r="AH175" s="220">
        <v>168.79</v>
      </c>
      <c r="AI175" s="220">
        <v>190.96</v>
      </c>
      <c r="AJ175" s="220">
        <v>214.19738359999999</v>
      </c>
      <c r="AK175" s="220">
        <v>246.17644899999999</v>
      </c>
      <c r="AL175" s="220">
        <v>114.43540779999999</v>
      </c>
      <c r="AP175" s="206"/>
    </row>
    <row r="176" spans="1:42" x14ac:dyDescent="0.25">
      <c r="A176" s="219" t="s">
        <v>1098</v>
      </c>
      <c r="B176" s="206" t="s">
        <v>34</v>
      </c>
      <c r="C176" s="206" t="s">
        <v>33</v>
      </c>
      <c r="D176" s="222" t="s">
        <v>364</v>
      </c>
      <c r="E176">
        <v>565</v>
      </c>
      <c r="F176" s="225" t="s">
        <v>363</v>
      </c>
      <c r="G176" s="132" t="s">
        <v>362</v>
      </c>
      <c r="H176" s="224" t="s">
        <v>361</v>
      </c>
      <c r="I176" s="223" t="s">
        <v>360</v>
      </c>
      <c r="J176" s="212" t="s">
        <v>36</v>
      </c>
      <c r="K176" s="206" t="s">
        <v>36</v>
      </c>
      <c r="L176" s="206" t="s">
        <v>36</v>
      </c>
      <c r="M176" s="206" t="s">
        <v>2238</v>
      </c>
      <c r="N176" s="206">
        <v>57</v>
      </c>
      <c r="O176" s="206" t="s">
        <v>3654</v>
      </c>
      <c r="P176" s="220">
        <v>0</v>
      </c>
      <c r="Q176" s="220">
        <v>0</v>
      </c>
      <c r="R176" s="220">
        <v>0</v>
      </c>
      <c r="S176" s="220">
        <v>0</v>
      </c>
      <c r="T176" s="220">
        <v>0</v>
      </c>
      <c r="U176" s="220">
        <v>0</v>
      </c>
      <c r="V176" s="220">
        <v>0</v>
      </c>
      <c r="W176" s="220">
        <v>0</v>
      </c>
      <c r="X176" s="220">
        <v>0</v>
      </c>
      <c r="Y176" s="220">
        <v>0</v>
      </c>
      <c r="Z176" s="220">
        <v>0</v>
      </c>
      <c r="AA176" s="220">
        <v>0</v>
      </c>
      <c r="AB176" s="220">
        <v>0</v>
      </c>
      <c r="AC176" s="220">
        <v>0</v>
      </c>
      <c r="AD176" s="220">
        <v>0</v>
      </c>
      <c r="AE176" s="220">
        <v>0</v>
      </c>
      <c r="AF176" s="220">
        <v>0</v>
      </c>
      <c r="AG176" s="220">
        <v>0</v>
      </c>
      <c r="AH176" s="220">
        <v>0</v>
      </c>
      <c r="AI176" s="220">
        <v>0</v>
      </c>
      <c r="AJ176" s="220">
        <v>0</v>
      </c>
      <c r="AK176" s="220">
        <v>0</v>
      </c>
      <c r="AL176" s="220">
        <v>0</v>
      </c>
      <c r="AP176" s="206"/>
    </row>
    <row r="177" spans="1:42" x14ac:dyDescent="0.25">
      <c r="A177" s="219" t="s">
        <v>1098</v>
      </c>
      <c r="B177" s="206" t="s">
        <v>34</v>
      </c>
      <c r="C177" s="206" t="s">
        <v>33</v>
      </c>
      <c r="D177" s="222" t="s">
        <v>359</v>
      </c>
      <c r="E177">
        <v>283</v>
      </c>
      <c r="F177" s="225" t="s">
        <v>359</v>
      </c>
      <c r="G177" s="132" t="s">
        <v>358</v>
      </c>
      <c r="H177" s="224" t="s">
        <v>357</v>
      </c>
      <c r="I177" s="223" t="s">
        <v>356</v>
      </c>
      <c r="J177" s="212" t="s">
        <v>36</v>
      </c>
      <c r="K177" s="206" t="s">
        <v>3664</v>
      </c>
      <c r="L177" s="206">
        <v>13</v>
      </c>
      <c r="M177" s="206" t="s">
        <v>3658</v>
      </c>
      <c r="N177" s="206">
        <v>419</v>
      </c>
      <c r="O177" s="206" t="s">
        <v>3659</v>
      </c>
      <c r="P177" s="220">
        <v>0</v>
      </c>
      <c r="Q177" s="220">
        <v>0</v>
      </c>
      <c r="R177" s="220">
        <v>0</v>
      </c>
      <c r="S177" s="220">
        <v>0</v>
      </c>
      <c r="T177" s="220">
        <v>0</v>
      </c>
      <c r="U177" s="220">
        <v>0</v>
      </c>
      <c r="V177" s="220">
        <v>0</v>
      </c>
      <c r="W177" s="220">
        <v>0</v>
      </c>
      <c r="X177" s="220">
        <v>0</v>
      </c>
      <c r="Y177" s="220">
        <v>0</v>
      </c>
      <c r="Z177" s="220">
        <v>0</v>
      </c>
      <c r="AA177" s="220">
        <v>0</v>
      </c>
      <c r="AB177" s="220">
        <v>0</v>
      </c>
      <c r="AC177" s="220">
        <v>2.1</v>
      </c>
      <c r="AD177" s="220">
        <v>0.49</v>
      </c>
      <c r="AE177" s="220">
        <v>0.53</v>
      </c>
      <c r="AF177" s="220">
        <v>0.54</v>
      </c>
      <c r="AG177" s="220">
        <v>0.55075322339999999</v>
      </c>
      <c r="AH177" s="220">
        <v>13.4</v>
      </c>
      <c r="AI177" s="220">
        <v>13.4</v>
      </c>
      <c r="AJ177" s="220">
        <v>9.2273333239999999</v>
      </c>
      <c r="AK177" s="220">
        <v>8.6153779959999994</v>
      </c>
      <c r="AL177" s="220">
        <v>8.3016167549999995</v>
      </c>
      <c r="AP177" s="206"/>
    </row>
    <row r="178" spans="1:42" x14ac:dyDescent="0.25">
      <c r="A178" s="219" t="s">
        <v>1098</v>
      </c>
      <c r="B178" s="206" t="s">
        <v>34</v>
      </c>
      <c r="C178" s="206" t="s">
        <v>33</v>
      </c>
      <c r="D178" s="222" t="s">
        <v>355</v>
      </c>
      <c r="E178">
        <v>853</v>
      </c>
      <c r="F178" s="225" t="s">
        <v>355</v>
      </c>
      <c r="G178" s="132" t="s">
        <v>354</v>
      </c>
      <c r="H178" s="224" t="s">
        <v>353</v>
      </c>
      <c r="I178" s="223" t="s">
        <v>352</v>
      </c>
      <c r="J178" s="212" t="s">
        <v>36</v>
      </c>
      <c r="K178" s="206" t="s">
        <v>36</v>
      </c>
      <c r="L178" s="206" t="s">
        <v>36</v>
      </c>
      <c r="M178" s="206" t="s">
        <v>3672</v>
      </c>
      <c r="N178" s="206">
        <v>54</v>
      </c>
      <c r="O178" s="206" t="s">
        <v>3654</v>
      </c>
      <c r="P178" s="220">
        <v>0</v>
      </c>
      <c r="Q178" s="220">
        <v>0</v>
      </c>
      <c r="R178" s="220">
        <v>0</v>
      </c>
      <c r="S178" s="220">
        <v>0</v>
      </c>
      <c r="T178" s="220">
        <v>0</v>
      </c>
      <c r="U178" s="220">
        <v>0</v>
      </c>
      <c r="V178" s="220">
        <v>0</v>
      </c>
      <c r="W178" s="220">
        <v>0</v>
      </c>
      <c r="X178" s="220">
        <v>0</v>
      </c>
      <c r="Y178" s="220">
        <v>0</v>
      </c>
      <c r="Z178" s="220">
        <v>0</v>
      </c>
      <c r="AA178" s="220">
        <v>0</v>
      </c>
      <c r="AB178" s="220">
        <v>0</v>
      </c>
      <c r="AC178" s="220">
        <v>0</v>
      </c>
      <c r="AD178" s="220">
        <v>0</v>
      </c>
      <c r="AE178" s="220">
        <v>0</v>
      </c>
      <c r="AF178" s="220">
        <v>0</v>
      </c>
      <c r="AG178" s="220">
        <v>0</v>
      </c>
      <c r="AH178" s="220">
        <v>0</v>
      </c>
      <c r="AI178" s="220">
        <v>0</v>
      </c>
      <c r="AJ178" s="220">
        <v>0</v>
      </c>
      <c r="AK178" s="220">
        <v>0</v>
      </c>
      <c r="AL178" s="220">
        <v>0</v>
      </c>
      <c r="AP178" s="206"/>
    </row>
    <row r="179" spans="1:42" x14ac:dyDescent="0.25">
      <c r="A179" s="219" t="s">
        <v>1098</v>
      </c>
      <c r="B179" s="206" t="s">
        <v>34</v>
      </c>
      <c r="C179" s="206" t="s">
        <v>33</v>
      </c>
      <c r="D179" s="222" t="s">
        <v>351</v>
      </c>
      <c r="E179">
        <v>288</v>
      </c>
      <c r="F179" s="225" t="s">
        <v>351</v>
      </c>
      <c r="G179" s="132" t="s">
        <v>350</v>
      </c>
      <c r="H179" s="224" t="s">
        <v>349</v>
      </c>
      <c r="I179" s="223" t="s">
        <v>348</v>
      </c>
      <c r="J179" s="212" t="s">
        <v>36</v>
      </c>
      <c r="K179" s="206" t="s">
        <v>3660</v>
      </c>
      <c r="L179" s="206">
        <v>5</v>
      </c>
      <c r="M179" s="206" t="s">
        <v>3658</v>
      </c>
      <c r="N179" s="206">
        <v>419</v>
      </c>
      <c r="O179" s="206" t="s">
        <v>3659</v>
      </c>
      <c r="P179" s="220">
        <v>0</v>
      </c>
      <c r="Q179" s="220">
        <v>0</v>
      </c>
      <c r="R179" s="220">
        <v>0</v>
      </c>
      <c r="S179" s="220">
        <v>0</v>
      </c>
      <c r="T179" s="220">
        <v>0</v>
      </c>
      <c r="U179" s="220">
        <v>0</v>
      </c>
      <c r="V179" s="220">
        <v>0</v>
      </c>
      <c r="W179" s="220">
        <v>0</v>
      </c>
      <c r="X179" s="220">
        <v>0</v>
      </c>
      <c r="Y179" s="220">
        <v>0</v>
      </c>
      <c r="Z179" s="220">
        <v>0</v>
      </c>
      <c r="AA179" s="220">
        <v>0</v>
      </c>
      <c r="AB179" s="220">
        <v>0</v>
      </c>
      <c r="AC179" s="220">
        <v>0</v>
      </c>
      <c r="AD179" s="220">
        <v>0</v>
      </c>
      <c r="AE179" s="220">
        <v>0</v>
      </c>
      <c r="AF179" s="220">
        <v>0</v>
      </c>
      <c r="AG179" s="220">
        <v>0</v>
      </c>
      <c r="AH179" s="220">
        <v>0</v>
      </c>
      <c r="AI179" s="220">
        <v>0</v>
      </c>
      <c r="AJ179" s="220">
        <v>0</v>
      </c>
      <c r="AK179" s="220">
        <v>0</v>
      </c>
      <c r="AL179" s="220">
        <v>0</v>
      </c>
      <c r="AP179" s="206"/>
    </row>
    <row r="180" spans="1:42" x14ac:dyDescent="0.25">
      <c r="A180" s="219" t="s">
        <v>1098</v>
      </c>
      <c r="B180" s="206" t="s">
        <v>34</v>
      </c>
      <c r="C180" s="206" t="s">
        <v>33</v>
      </c>
      <c r="D180" s="222" t="s">
        <v>347</v>
      </c>
      <c r="E180">
        <v>293</v>
      </c>
      <c r="F180" s="225" t="s">
        <v>347</v>
      </c>
      <c r="G180" s="132" t="s">
        <v>346</v>
      </c>
      <c r="H180" s="224" t="s">
        <v>345</v>
      </c>
      <c r="I180" s="223" t="s">
        <v>344</v>
      </c>
      <c r="J180" s="212" t="s">
        <v>36</v>
      </c>
      <c r="K180" s="206" t="s">
        <v>3660</v>
      </c>
      <c r="L180" s="206">
        <v>5</v>
      </c>
      <c r="M180" s="206" t="s">
        <v>3658</v>
      </c>
      <c r="N180" s="206">
        <v>419</v>
      </c>
      <c r="O180" s="206" t="s">
        <v>3659</v>
      </c>
      <c r="P180" s="220">
        <v>0</v>
      </c>
      <c r="Q180" s="220">
        <v>0</v>
      </c>
      <c r="R180" s="220">
        <v>0</v>
      </c>
      <c r="S180" s="220">
        <v>0</v>
      </c>
      <c r="T180" s="220">
        <v>0</v>
      </c>
      <c r="U180" s="220">
        <v>0</v>
      </c>
      <c r="V180" s="220">
        <v>0</v>
      </c>
      <c r="W180" s="220">
        <v>0</v>
      </c>
      <c r="X180" s="220">
        <v>0</v>
      </c>
      <c r="Y180" s="220">
        <v>0</v>
      </c>
      <c r="Z180" s="220">
        <v>0</v>
      </c>
      <c r="AA180" s="220">
        <v>0</v>
      </c>
      <c r="AB180" s="220">
        <v>0</v>
      </c>
      <c r="AC180" s="220">
        <v>0</v>
      </c>
      <c r="AD180" s="220">
        <v>0</v>
      </c>
      <c r="AE180" s="220">
        <v>0</v>
      </c>
      <c r="AF180" s="220">
        <v>0</v>
      </c>
      <c r="AG180" s="220">
        <v>0</v>
      </c>
      <c r="AH180" s="220">
        <v>0</v>
      </c>
      <c r="AI180" s="220">
        <v>0</v>
      </c>
      <c r="AJ180" s="220">
        <v>-5.5771276600000003E-3</v>
      </c>
      <c r="AK180" s="220">
        <v>0</v>
      </c>
      <c r="AL180" s="220">
        <v>-2.4090000000000001E-3</v>
      </c>
      <c r="AP180" s="206"/>
    </row>
    <row r="181" spans="1:42" x14ac:dyDescent="0.25">
      <c r="A181" s="219" t="s">
        <v>1098</v>
      </c>
      <c r="B181" s="206" t="s">
        <v>34</v>
      </c>
      <c r="C181" s="206" t="s">
        <v>33</v>
      </c>
      <c r="D181" s="222" t="s">
        <v>343</v>
      </c>
      <c r="E181">
        <v>566</v>
      </c>
      <c r="F181" s="225" t="s">
        <v>343</v>
      </c>
      <c r="G181" s="132" t="s">
        <v>342</v>
      </c>
      <c r="H181" s="224" t="s">
        <v>341</v>
      </c>
      <c r="I181" s="223" t="s">
        <v>340</v>
      </c>
      <c r="J181" s="212" t="s">
        <v>36</v>
      </c>
      <c r="K181" s="206" t="s">
        <v>36</v>
      </c>
      <c r="L181" s="206" t="s">
        <v>36</v>
      </c>
      <c r="M181" s="206" t="s">
        <v>3669</v>
      </c>
      <c r="N181" s="206">
        <v>35</v>
      </c>
      <c r="O181" s="206" t="s">
        <v>3647</v>
      </c>
      <c r="P181" s="220">
        <v>0</v>
      </c>
      <c r="Q181" s="220">
        <v>0</v>
      </c>
      <c r="R181" s="220">
        <v>0</v>
      </c>
      <c r="S181" s="220">
        <v>0</v>
      </c>
      <c r="T181" s="220">
        <v>0</v>
      </c>
      <c r="U181" s="220">
        <v>0</v>
      </c>
      <c r="V181" s="220">
        <v>0</v>
      </c>
      <c r="W181" s="220">
        <v>0</v>
      </c>
      <c r="X181" s="220">
        <v>0</v>
      </c>
      <c r="Y181" s="220">
        <v>4.5</v>
      </c>
      <c r="Z181" s="220">
        <v>0</v>
      </c>
      <c r="AA181" s="220">
        <v>0</v>
      </c>
      <c r="AB181" s="220">
        <v>0</v>
      </c>
      <c r="AC181" s="220">
        <v>0</v>
      </c>
      <c r="AD181" s="220">
        <v>-0.04</v>
      </c>
      <c r="AE181" s="220">
        <v>-0.05</v>
      </c>
      <c r="AF181" s="220">
        <v>6.34</v>
      </c>
      <c r="AG181" s="220">
        <v>6.4662508079999999</v>
      </c>
      <c r="AH181" s="220">
        <v>-0.03</v>
      </c>
      <c r="AI181" s="220">
        <v>-0.03</v>
      </c>
      <c r="AJ181" s="220">
        <v>-0.2260546383</v>
      </c>
      <c r="AK181" s="220">
        <v>-5.3181345650000003E-2</v>
      </c>
      <c r="AL181" s="220">
        <v>3.7770446810000004E-2</v>
      </c>
      <c r="AP181" s="206"/>
    </row>
    <row r="182" spans="1:42" x14ac:dyDescent="0.25">
      <c r="A182" s="219" t="s">
        <v>1098</v>
      </c>
      <c r="B182" s="206" t="s">
        <v>34</v>
      </c>
      <c r="C182" s="206" t="s">
        <v>33</v>
      </c>
      <c r="D182" s="222" t="s">
        <v>339</v>
      </c>
      <c r="E182">
        <v>863</v>
      </c>
      <c r="F182" s="225" t="s">
        <v>338</v>
      </c>
      <c r="G182" s="132" t="s">
        <v>337</v>
      </c>
      <c r="H182" s="224" t="s">
        <v>336</v>
      </c>
      <c r="I182" s="223" t="s">
        <v>335</v>
      </c>
      <c r="J182" s="212" t="s">
        <v>36</v>
      </c>
      <c r="K182" s="206" t="s">
        <v>36</v>
      </c>
      <c r="L182" s="206" t="s">
        <v>36</v>
      </c>
      <c r="M182" s="206" t="s">
        <v>3653</v>
      </c>
      <c r="N182" s="206">
        <v>61</v>
      </c>
      <c r="O182" s="206" t="s">
        <v>3654</v>
      </c>
      <c r="P182" s="220">
        <v>0</v>
      </c>
      <c r="Q182" s="220">
        <v>0</v>
      </c>
      <c r="R182" s="220">
        <v>0</v>
      </c>
      <c r="S182" s="220">
        <v>0</v>
      </c>
      <c r="T182" s="220">
        <v>0</v>
      </c>
      <c r="U182" s="220">
        <v>0</v>
      </c>
      <c r="V182" s="220">
        <v>0</v>
      </c>
      <c r="W182" s="220">
        <v>0</v>
      </c>
      <c r="X182" s="220">
        <v>0</v>
      </c>
      <c r="Y182" s="220">
        <v>0</v>
      </c>
      <c r="Z182" s="220">
        <v>0</v>
      </c>
      <c r="AA182" s="220">
        <v>0</v>
      </c>
      <c r="AB182" s="220">
        <v>0</v>
      </c>
      <c r="AC182" s="220">
        <v>0</v>
      </c>
      <c r="AD182" s="220">
        <v>0</v>
      </c>
      <c r="AE182" s="220">
        <v>0</v>
      </c>
      <c r="AF182" s="220">
        <v>0</v>
      </c>
      <c r="AG182" s="220">
        <v>0</v>
      </c>
      <c r="AH182" s="220">
        <v>0</v>
      </c>
      <c r="AI182" s="220">
        <v>0</v>
      </c>
      <c r="AJ182" s="220">
        <v>0</v>
      </c>
      <c r="AK182" s="220">
        <v>0</v>
      </c>
      <c r="AL182" s="220">
        <v>0</v>
      </c>
      <c r="AP182" s="206"/>
    </row>
    <row r="183" spans="1:42" x14ac:dyDescent="0.25">
      <c r="A183" s="219" t="s">
        <v>1098</v>
      </c>
      <c r="B183" s="206" t="s">
        <v>34</v>
      </c>
      <c r="C183" s="206" t="s">
        <v>33</v>
      </c>
      <c r="D183" s="222" t="s">
        <v>334</v>
      </c>
      <c r="E183">
        <v>964</v>
      </c>
      <c r="F183" s="225" t="s">
        <v>333</v>
      </c>
      <c r="G183" s="132" t="s">
        <v>332</v>
      </c>
      <c r="H183" s="224" t="s">
        <v>331</v>
      </c>
      <c r="I183" s="223" t="s">
        <v>330</v>
      </c>
      <c r="J183" s="212" t="s">
        <v>31</v>
      </c>
      <c r="K183" s="206" t="s">
        <v>36</v>
      </c>
      <c r="L183" s="206" t="s">
        <v>36</v>
      </c>
      <c r="M183" s="206" t="s">
        <v>3663</v>
      </c>
      <c r="N183" s="206">
        <v>151</v>
      </c>
      <c r="O183" s="206" t="s">
        <v>3650</v>
      </c>
      <c r="P183" s="220">
        <v>0</v>
      </c>
      <c r="Q183" s="220">
        <v>0</v>
      </c>
      <c r="R183" s="220">
        <v>0</v>
      </c>
      <c r="S183" s="220">
        <v>0</v>
      </c>
      <c r="T183" s="220">
        <v>0</v>
      </c>
      <c r="U183" s="220">
        <v>0</v>
      </c>
      <c r="V183" s="220">
        <v>0</v>
      </c>
      <c r="W183" s="220">
        <v>0</v>
      </c>
      <c r="X183" s="220">
        <v>0</v>
      </c>
      <c r="Y183" s="220">
        <v>0</v>
      </c>
      <c r="Z183" s="220">
        <v>0</v>
      </c>
      <c r="AA183" s="220">
        <v>0</v>
      </c>
      <c r="AB183" s="220">
        <v>0.48393341080000002</v>
      </c>
      <c r="AC183" s="220">
        <v>0</v>
      </c>
      <c r="AD183" s="220">
        <v>0</v>
      </c>
      <c r="AE183" s="220">
        <v>0</v>
      </c>
      <c r="AF183" s="220">
        <v>0</v>
      </c>
      <c r="AG183" s="220">
        <v>0</v>
      </c>
      <c r="AH183" s="220">
        <v>-0.01</v>
      </c>
      <c r="AI183" s="220">
        <v>0.03</v>
      </c>
      <c r="AJ183" s="220">
        <v>0.1950265957</v>
      </c>
      <c r="AK183" s="220">
        <v>0.21272538260000001</v>
      </c>
      <c r="AL183" s="220">
        <v>1.1598404259999999E-2</v>
      </c>
      <c r="AP183" s="206"/>
    </row>
    <row r="184" spans="1:42" x14ac:dyDescent="0.25">
      <c r="A184" s="219" t="s">
        <v>1098</v>
      </c>
      <c r="B184" s="206" t="s">
        <v>34</v>
      </c>
      <c r="C184" s="206" t="s">
        <v>33</v>
      </c>
      <c r="D184" s="222" t="s">
        <v>329</v>
      </c>
      <c r="E184">
        <v>182</v>
      </c>
      <c r="F184" s="225" t="s">
        <v>329</v>
      </c>
      <c r="G184" s="132" t="s">
        <v>328</v>
      </c>
      <c r="H184" s="224" t="s">
        <v>327</v>
      </c>
      <c r="I184" s="223" t="s">
        <v>326</v>
      </c>
      <c r="J184" s="212" t="s">
        <v>31</v>
      </c>
      <c r="K184" s="206" t="s">
        <v>36</v>
      </c>
      <c r="L184" s="206" t="s">
        <v>36</v>
      </c>
      <c r="M184" s="206" t="s">
        <v>3649</v>
      </c>
      <c r="N184" s="206">
        <v>39</v>
      </c>
      <c r="O184" s="206" t="s">
        <v>3650</v>
      </c>
      <c r="P184" s="220">
        <v>0</v>
      </c>
      <c r="Q184" s="220">
        <v>0</v>
      </c>
      <c r="R184" s="220">
        <v>0</v>
      </c>
      <c r="S184" s="220">
        <v>0</v>
      </c>
      <c r="T184" s="220">
        <v>0</v>
      </c>
      <c r="U184" s="220">
        <v>0</v>
      </c>
      <c r="V184" s="220">
        <v>0</v>
      </c>
      <c r="W184" s="220">
        <v>0</v>
      </c>
      <c r="X184" s="220">
        <v>0</v>
      </c>
      <c r="Y184" s="220">
        <v>0</v>
      </c>
      <c r="Z184" s="220">
        <v>0.3</v>
      </c>
      <c r="AA184" s="220">
        <v>0</v>
      </c>
      <c r="AB184" s="220">
        <v>0.1</v>
      </c>
      <c r="AC184" s="220">
        <v>0</v>
      </c>
      <c r="AD184" s="220">
        <v>0</v>
      </c>
      <c r="AE184" s="220">
        <v>0</v>
      </c>
      <c r="AF184" s="220">
        <v>0</v>
      </c>
      <c r="AG184" s="220">
        <v>0</v>
      </c>
      <c r="AH184" s="220">
        <v>-0.25</v>
      </c>
      <c r="AI184" s="220">
        <v>-0.02</v>
      </c>
      <c r="AJ184" s="220">
        <v>1.14731513E-2</v>
      </c>
      <c r="AK184" s="220">
        <v>0.159544037</v>
      </c>
      <c r="AL184" s="220">
        <v>0.10966059930000001</v>
      </c>
      <c r="AP184" s="206"/>
    </row>
    <row r="185" spans="1:42" x14ac:dyDescent="0.25">
      <c r="A185" s="219" t="s">
        <v>1098</v>
      </c>
      <c r="B185" s="206" t="s">
        <v>34</v>
      </c>
      <c r="C185" s="206" t="s">
        <v>33</v>
      </c>
      <c r="D185" s="222" t="s">
        <v>325</v>
      </c>
      <c r="E185">
        <v>359</v>
      </c>
      <c r="F185" s="225" t="s">
        <v>325</v>
      </c>
      <c r="G185" s="132" t="s">
        <v>324</v>
      </c>
      <c r="H185" s="224" t="s">
        <v>323</v>
      </c>
      <c r="I185" s="223" t="s">
        <v>322</v>
      </c>
      <c r="J185" s="212" t="s">
        <v>36</v>
      </c>
      <c r="K185" s="206" t="s">
        <v>3657</v>
      </c>
      <c r="L185" s="206">
        <v>29</v>
      </c>
      <c r="M185" s="206" t="s">
        <v>3658</v>
      </c>
      <c r="N185" s="206">
        <v>419</v>
      </c>
      <c r="O185" s="206" t="s">
        <v>3659</v>
      </c>
      <c r="P185" s="220">
        <v>0</v>
      </c>
      <c r="Q185" s="220">
        <v>0</v>
      </c>
      <c r="R185" s="220">
        <v>0</v>
      </c>
      <c r="S185" s="220">
        <v>0</v>
      </c>
      <c r="T185" s="220">
        <v>0</v>
      </c>
      <c r="U185" s="220">
        <v>0</v>
      </c>
      <c r="V185" s="220">
        <v>0</v>
      </c>
      <c r="W185" s="220">
        <v>0</v>
      </c>
      <c r="X185" s="220">
        <v>0</v>
      </c>
      <c r="Y185" s="220">
        <v>0</v>
      </c>
      <c r="Z185" s="220">
        <v>0</v>
      </c>
      <c r="AA185" s="220">
        <v>0</v>
      </c>
      <c r="AB185" s="220">
        <v>0</v>
      </c>
      <c r="AC185" s="220">
        <v>0</v>
      </c>
      <c r="AD185" s="220">
        <v>0</v>
      </c>
      <c r="AE185" s="220">
        <v>0</v>
      </c>
      <c r="AF185" s="220">
        <v>0</v>
      </c>
      <c r="AG185" s="220">
        <v>0</v>
      </c>
      <c r="AH185" s="220">
        <v>0</v>
      </c>
      <c r="AI185" s="220">
        <v>0</v>
      </c>
      <c r="AJ185" s="220">
        <v>0</v>
      </c>
      <c r="AK185" s="220">
        <v>0</v>
      </c>
      <c r="AL185" s="220">
        <v>0</v>
      </c>
      <c r="AP185" s="206"/>
    </row>
    <row r="186" spans="1:42" x14ac:dyDescent="0.25">
      <c r="A186" s="219" t="s">
        <v>1098</v>
      </c>
      <c r="B186" s="206" t="s">
        <v>34</v>
      </c>
      <c r="C186" s="206" t="s">
        <v>33</v>
      </c>
      <c r="D186" s="222" t="s">
        <v>321</v>
      </c>
      <c r="E186">
        <v>696</v>
      </c>
      <c r="F186" s="225" t="s">
        <v>320</v>
      </c>
      <c r="G186" s="132" t="s">
        <v>319</v>
      </c>
      <c r="H186" s="224" t="s">
        <v>318</v>
      </c>
      <c r="I186" s="223" t="s">
        <v>317</v>
      </c>
      <c r="J186" s="212" t="s">
        <v>36</v>
      </c>
      <c r="K186" s="206" t="s">
        <v>3668</v>
      </c>
      <c r="L186" s="206">
        <v>14</v>
      </c>
      <c r="M186" s="206" t="s">
        <v>3656</v>
      </c>
      <c r="N186" s="206">
        <v>202</v>
      </c>
      <c r="O186" s="206" t="s">
        <v>3652</v>
      </c>
      <c r="P186" s="220">
        <v>0</v>
      </c>
      <c r="Q186" s="220">
        <v>0</v>
      </c>
      <c r="R186" s="220">
        <v>0</v>
      </c>
      <c r="S186" s="220">
        <v>0</v>
      </c>
      <c r="T186" s="220">
        <v>0</v>
      </c>
      <c r="U186" s="220">
        <v>0</v>
      </c>
      <c r="V186" s="220">
        <v>0</v>
      </c>
      <c r="W186" s="220">
        <v>0</v>
      </c>
      <c r="X186" s="220">
        <v>0</v>
      </c>
      <c r="Y186" s="220">
        <v>0</v>
      </c>
      <c r="Z186" s="220">
        <v>0</v>
      </c>
      <c r="AA186" s="220">
        <v>0</v>
      </c>
      <c r="AB186" s="220">
        <v>0</v>
      </c>
      <c r="AC186" s="220">
        <v>0</v>
      </c>
      <c r="AD186" s="220">
        <v>0</v>
      </c>
      <c r="AE186" s="220">
        <v>0</v>
      </c>
      <c r="AF186" s="220">
        <v>0</v>
      </c>
      <c r="AG186" s="220">
        <v>0</v>
      </c>
      <c r="AH186" s="220">
        <v>0</v>
      </c>
      <c r="AI186" s="220">
        <v>0</v>
      </c>
      <c r="AJ186" s="220">
        <v>0</v>
      </c>
      <c r="AK186" s="220">
        <v>0</v>
      </c>
      <c r="AL186" s="220">
        <v>0</v>
      </c>
      <c r="AP186" s="206"/>
    </row>
    <row r="187" spans="1:42" x14ac:dyDescent="0.25">
      <c r="A187" s="219" t="s">
        <v>1098</v>
      </c>
      <c r="B187" s="206" t="s">
        <v>34</v>
      </c>
      <c r="C187" s="206" t="s">
        <v>33</v>
      </c>
      <c r="D187" s="222" t="s">
        <v>316</v>
      </c>
      <c r="E187">
        <v>968</v>
      </c>
      <c r="F187" s="225" t="s">
        <v>316</v>
      </c>
      <c r="G187" s="132" t="s">
        <v>315</v>
      </c>
      <c r="H187" s="224" t="s">
        <v>314</v>
      </c>
      <c r="I187" s="223" t="s">
        <v>313</v>
      </c>
      <c r="J187" s="212" t="s">
        <v>31</v>
      </c>
      <c r="K187" s="206" t="s">
        <v>36</v>
      </c>
      <c r="L187" s="206" t="s">
        <v>36</v>
      </c>
      <c r="M187" s="206" t="s">
        <v>3663</v>
      </c>
      <c r="N187" s="206">
        <v>151</v>
      </c>
      <c r="O187" s="206" t="s">
        <v>3650</v>
      </c>
      <c r="P187" s="220">
        <v>0</v>
      </c>
      <c r="Q187" s="220">
        <v>0</v>
      </c>
      <c r="R187" s="220">
        <v>0</v>
      </c>
      <c r="S187" s="220">
        <v>0</v>
      </c>
      <c r="T187" s="220">
        <v>0</v>
      </c>
      <c r="U187" s="220">
        <v>0</v>
      </c>
      <c r="V187" s="220">
        <v>0</v>
      </c>
      <c r="W187" s="220">
        <v>0</v>
      </c>
      <c r="X187" s="220">
        <v>0</v>
      </c>
      <c r="Y187" s="220">
        <v>0</v>
      </c>
      <c r="Z187" s="220">
        <v>0</v>
      </c>
      <c r="AA187" s="220">
        <v>0</v>
      </c>
      <c r="AB187" s="220">
        <v>0</v>
      </c>
      <c r="AC187" s="220">
        <v>0</v>
      </c>
      <c r="AD187" s="220">
        <v>0</v>
      </c>
      <c r="AE187" s="220">
        <v>0</v>
      </c>
      <c r="AF187" s="220">
        <v>0</v>
      </c>
      <c r="AG187" s="220">
        <v>0</v>
      </c>
      <c r="AH187" s="220">
        <v>0</v>
      </c>
      <c r="AI187" s="220">
        <v>0</v>
      </c>
      <c r="AJ187" s="220">
        <v>-3.0611702129999998E-3</v>
      </c>
      <c r="AK187" s="220">
        <v>5.3181345650000003E-2</v>
      </c>
      <c r="AL187" s="220">
        <v>-2.0227999999999999E-2</v>
      </c>
      <c r="AP187" s="206"/>
    </row>
    <row r="188" spans="1:42" x14ac:dyDescent="0.25">
      <c r="A188" s="219" t="s">
        <v>1098</v>
      </c>
      <c r="B188" s="206" t="s">
        <v>34</v>
      </c>
      <c r="C188" s="206" t="s">
        <v>33</v>
      </c>
      <c r="D188" s="222" t="s">
        <v>312</v>
      </c>
      <c r="E188">
        <v>922</v>
      </c>
      <c r="F188" s="225" t="s">
        <v>312</v>
      </c>
      <c r="G188" s="132" t="s">
        <v>311</v>
      </c>
      <c r="H188" s="224" t="s">
        <v>310</v>
      </c>
      <c r="I188" s="223" t="s">
        <v>309</v>
      </c>
      <c r="J188" s="212" t="s">
        <v>36</v>
      </c>
      <c r="K188" s="206" t="s">
        <v>36</v>
      </c>
      <c r="L188" s="206" t="s">
        <v>36</v>
      </c>
      <c r="M188" s="206" t="s">
        <v>3663</v>
      </c>
      <c r="N188" s="206">
        <v>151</v>
      </c>
      <c r="O188" s="206" t="s">
        <v>3650</v>
      </c>
      <c r="P188" s="220">
        <v>0</v>
      </c>
      <c r="Q188" s="220">
        <v>0</v>
      </c>
      <c r="R188" s="220">
        <v>0</v>
      </c>
      <c r="S188" s="220">
        <v>0</v>
      </c>
      <c r="T188" s="220">
        <v>0</v>
      </c>
      <c r="U188" s="220">
        <v>0</v>
      </c>
      <c r="V188" s="220">
        <v>0</v>
      </c>
      <c r="W188" s="220">
        <v>0</v>
      </c>
      <c r="X188" s="220">
        <v>0</v>
      </c>
      <c r="Y188" s="220">
        <v>0</v>
      </c>
      <c r="Z188" s="220">
        <v>0</v>
      </c>
      <c r="AA188" s="220">
        <v>0</v>
      </c>
      <c r="AB188" s="220">
        <v>0</v>
      </c>
      <c r="AC188" s="220">
        <v>0</v>
      </c>
      <c r="AD188" s="220">
        <v>0.64</v>
      </c>
      <c r="AE188" s="220">
        <v>0.69</v>
      </c>
      <c r="AF188" s="220">
        <v>0.1</v>
      </c>
      <c r="AG188" s="220">
        <v>0.1019913377</v>
      </c>
      <c r="AH188" s="220">
        <v>0.4</v>
      </c>
      <c r="AI188" s="220">
        <v>0.43</v>
      </c>
      <c r="AJ188" s="220">
        <v>0.25533936169999999</v>
      </c>
      <c r="AK188" s="220">
        <v>0.23931605540000001</v>
      </c>
      <c r="AL188" s="220">
        <v>-0.17590570210000001</v>
      </c>
      <c r="AP188" s="206"/>
    </row>
    <row r="189" spans="1:42" x14ac:dyDescent="0.25">
      <c r="A189" s="219" t="s">
        <v>1098</v>
      </c>
      <c r="B189" s="206" t="s">
        <v>34</v>
      </c>
      <c r="C189" s="206" t="s">
        <v>33</v>
      </c>
      <c r="D189" s="222" t="s">
        <v>308</v>
      </c>
      <c r="E189">
        <v>714</v>
      </c>
      <c r="F189" s="225" t="s">
        <v>308</v>
      </c>
      <c r="G189" s="132" t="s">
        <v>307</v>
      </c>
      <c r="H189" s="224" t="s">
        <v>306</v>
      </c>
      <c r="I189" s="223" t="s">
        <v>305</v>
      </c>
      <c r="J189" s="212" t="s">
        <v>36</v>
      </c>
      <c r="K189" s="206" t="s">
        <v>3668</v>
      </c>
      <c r="L189" s="206">
        <v>14</v>
      </c>
      <c r="M189" s="206" t="s">
        <v>3656</v>
      </c>
      <c r="N189" s="206">
        <v>202</v>
      </c>
      <c r="O189" s="206" t="s">
        <v>3652</v>
      </c>
      <c r="P189" s="220">
        <v>0</v>
      </c>
      <c r="Q189" s="220">
        <v>0</v>
      </c>
      <c r="R189" s="220">
        <v>0</v>
      </c>
      <c r="S189" s="220">
        <v>0</v>
      </c>
      <c r="T189" s="220">
        <v>0</v>
      </c>
      <c r="U189" s="220">
        <v>0</v>
      </c>
      <c r="V189" s="220">
        <v>0</v>
      </c>
      <c r="W189" s="220">
        <v>0</v>
      </c>
      <c r="X189" s="220">
        <v>0</v>
      </c>
      <c r="Y189" s="220">
        <v>0</v>
      </c>
      <c r="Z189" s="220">
        <v>0</v>
      </c>
      <c r="AA189" s="220">
        <v>0</v>
      </c>
      <c r="AB189" s="220">
        <v>0</v>
      </c>
      <c r="AC189" s="220">
        <v>0</v>
      </c>
      <c r="AD189" s="220">
        <v>0</v>
      </c>
      <c r="AE189" s="220">
        <v>0</v>
      </c>
      <c r="AF189" s="220">
        <v>0</v>
      </c>
      <c r="AG189" s="220">
        <v>0</v>
      </c>
      <c r="AH189" s="220">
        <v>0</v>
      </c>
      <c r="AI189" s="220">
        <v>0</v>
      </c>
      <c r="AJ189" s="220">
        <v>0</v>
      </c>
      <c r="AK189" s="220">
        <v>0</v>
      </c>
      <c r="AL189" s="220">
        <v>0</v>
      </c>
      <c r="AP189" s="206"/>
    </row>
    <row r="190" spans="1:42" x14ac:dyDescent="0.25">
      <c r="A190" s="219" t="s">
        <v>1098</v>
      </c>
      <c r="B190" s="206" t="s">
        <v>34</v>
      </c>
      <c r="C190" s="206" t="s">
        <v>33</v>
      </c>
      <c r="D190" s="222" t="s">
        <v>304</v>
      </c>
      <c r="E190">
        <v>856</v>
      </c>
      <c r="F190" s="225" t="s">
        <v>304</v>
      </c>
      <c r="G190" s="132" t="s">
        <v>303</v>
      </c>
      <c r="H190" s="224" t="s">
        <v>302</v>
      </c>
      <c r="I190" s="223" t="s">
        <v>301</v>
      </c>
      <c r="J190" s="212" t="s">
        <v>36</v>
      </c>
      <c r="K190" s="206" t="s">
        <v>3665</v>
      </c>
      <c r="L190" s="206">
        <v>11</v>
      </c>
      <c r="M190" s="206" t="s">
        <v>3656</v>
      </c>
      <c r="N190" s="206">
        <v>202</v>
      </c>
      <c r="O190" s="206" t="s">
        <v>3652</v>
      </c>
      <c r="P190" s="220">
        <v>0</v>
      </c>
      <c r="Q190" s="220">
        <v>0</v>
      </c>
      <c r="R190" s="220">
        <v>0</v>
      </c>
      <c r="S190" s="220">
        <v>0</v>
      </c>
      <c r="T190" s="220">
        <v>0</v>
      </c>
      <c r="U190" s="220">
        <v>0</v>
      </c>
      <c r="V190" s="220">
        <v>0</v>
      </c>
      <c r="W190" s="220">
        <v>0</v>
      </c>
      <c r="X190" s="220">
        <v>0</v>
      </c>
      <c r="Y190" s="220">
        <v>0</v>
      </c>
      <c r="Z190" s="220">
        <v>0</v>
      </c>
      <c r="AA190" s="220">
        <v>0</v>
      </c>
      <c r="AB190" s="220">
        <v>0</v>
      </c>
      <c r="AC190" s="220">
        <v>0</v>
      </c>
      <c r="AD190" s="220">
        <v>0</v>
      </c>
      <c r="AE190" s="220">
        <v>0</v>
      </c>
      <c r="AF190" s="220">
        <v>0</v>
      </c>
      <c r="AG190" s="220">
        <v>0</v>
      </c>
      <c r="AH190" s="220">
        <v>0</v>
      </c>
      <c r="AI190" s="220">
        <v>0</v>
      </c>
      <c r="AJ190" s="220">
        <v>0</v>
      </c>
      <c r="AK190" s="220">
        <v>0</v>
      </c>
      <c r="AL190" s="220">
        <v>0</v>
      </c>
      <c r="AP190" s="206"/>
    </row>
    <row r="191" spans="1:42" ht="25.5" x14ac:dyDescent="0.25">
      <c r="A191" s="219" t="s">
        <v>1098</v>
      </c>
      <c r="B191" s="206" t="s">
        <v>34</v>
      </c>
      <c r="C191" s="206" t="s">
        <v>33</v>
      </c>
      <c r="D191" s="222" t="s">
        <v>300</v>
      </c>
      <c r="E191">
        <v>363</v>
      </c>
      <c r="F191" s="225" t="s">
        <v>300</v>
      </c>
      <c r="G191" s="132" t="s">
        <v>299</v>
      </c>
      <c r="H191" s="224" t="s">
        <v>298</v>
      </c>
      <c r="I191" s="223" t="s">
        <v>297</v>
      </c>
      <c r="J191" s="212" t="s">
        <v>36</v>
      </c>
      <c r="K191" s="206" t="s">
        <v>36</v>
      </c>
      <c r="L191" s="206" t="s">
        <v>36</v>
      </c>
      <c r="M191" s="206" t="s">
        <v>3666</v>
      </c>
      <c r="N191" s="206">
        <v>21</v>
      </c>
      <c r="O191" s="206" t="s">
        <v>3659</v>
      </c>
      <c r="P191" s="220">
        <v>0</v>
      </c>
      <c r="Q191" s="220">
        <v>0</v>
      </c>
      <c r="R191" s="220">
        <v>0</v>
      </c>
      <c r="S191" s="220">
        <v>0</v>
      </c>
      <c r="T191" s="220">
        <v>0</v>
      </c>
      <c r="U191" s="220">
        <v>0</v>
      </c>
      <c r="V191" s="220">
        <v>0</v>
      </c>
      <c r="W191" s="220">
        <v>0</v>
      </c>
      <c r="X191" s="220">
        <v>0</v>
      </c>
      <c r="Y191" s="220">
        <v>0</v>
      </c>
      <c r="Z191" s="220">
        <v>0</v>
      </c>
      <c r="AA191" s="220">
        <v>0</v>
      </c>
      <c r="AB191" s="220">
        <v>0</v>
      </c>
      <c r="AC191" s="220">
        <v>0</v>
      </c>
      <c r="AD191" s="220">
        <v>0</v>
      </c>
      <c r="AE191" s="220">
        <v>0</v>
      </c>
      <c r="AF191" s="220">
        <v>0</v>
      </c>
      <c r="AG191" s="220">
        <v>0</v>
      </c>
      <c r="AH191" s="220">
        <v>0</v>
      </c>
      <c r="AI191" s="220">
        <v>0</v>
      </c>
      <c r="AJ191" s="220">
        <v>0</v>
      </c>
      <c r="AK191" s="220">
        <v>0</v>
      </c>
      <c r="AL191" s="220">
        <v>0</v>
      </c>
      <c r="AP191" s="206"/>
    </row>
    <row r="192" spans="1:42" x14ac:dyDescent="0.25">
      <c r="A192" s="219" t="s">
        <v>1098</v>
      </c>
      <c r="B192" s="206" t="s">
        <v>34</v>
      </c>
      <c r="C192" s="206" t="s">
        <v>33</v>
      </c>
      <c r="D192" s="222" t="s">
        <v>296</v>
      </c>
      <c r="E192">
        <v>862</v>
      </c>
      <c r="F192" s="225" t="s">
        <v>296</v>
      </c>
      <c r="G192" s="132" t="s">
        <v>295</v>
      </c>
      <c r="H192" s="224" t="s">
        <v>294</v>
      </c>
      <c r="I192" s="223" t="s">
        <v>293</v>
      </c>
      <c r="J192" s="212" t="s">
        <v>36</v>
      </c>
      <c r="K192" s="206" t="s">
        <v>36</v>
      </c>
      <c r="L192" s="206" t="s">
        <v>36</v>
      </c>
      <c r="M192" s="206" t="s">
        <v>3653</v>
      </c>
      <c r="N192" s="206">
        <v>61</v>
      </c>
      <c r="O192" s="206" t="s">
        <v>3654</v>
      </c>
      <c r="P192" s="220">
        <v>0</v>
      </c>
      <c r="Q192" s="220">
        <v>0</v>
      </c>
      <c r="R192" s="220">
        <v>0</v>
      </c>
      <c r="S192" s="220">
        <v>0</v>
      </c>
      <c r="T192" s="220">
        <v>0</v>
      </c>
      <c r="U192" s="220">
        <v>0</v>
      </c>
      <c r="V192" s="220">
        <v>0</v>
      </c>
      <c r="W192" s="220">
        <v>0</v>
      </c>
      <c r="X192" s="220">
        <v>0</v>
      </c>
      <c r="Y192" s="220">
        <v>0</v>
      </c>
      <c r="Z192" s="220">
        <v>0</v>
      </c>
      <c r="AA192" s="220">
        <v>0</v>
      </c>
      <c r="AB192" s="220">
        <v>0</v>
      </c>
      <c r="AC192" s="220">
        <v>0</v>
      </c>
      <c r="AD192" s="220">
        <v>0</v>
      </c>
      <c r="AE192" s="220">
        <v>0</v>
      </c>
      <c r="AF192" s="220">
        <v>0</v>
      </c>
      <c r="AG192" s="220">
        <v>0</v>
      </c>
      <c r="AH192" s="220">
        <v>0</v>
      </c>
      <c r="AI192" s="220">
        <v>0</v>
      </c>
      <c r="AJ192" s="220">
        <v>0</v>
      </c>
      <c r="AK192" s="220">
        <v>0</v>
      </c>
      <c r="AL192" s="220">
        <v>0</v>
      </c>
      <c r="AP192" s="206"/>
    </row>
    <row r="193" spans="1:42" x14ac:dyDescent="0.25">
      <c r="A193" s="219" t="s">
        <v>1098</v>
      </c>
      <c r="B193" s="206" t="s">
        <v>34</v>
      </c>
      <c r="C193" s="206" t="s">
        <v>33</v>
      </c>
      <c r="D193" s="222" t="s">
        <v>292</v>
      </c>
      <c r="E193">
        <v>135</v>
      </c>
      <c r="F193" s="225" t="s">
        <v>291</v>
      </c>
      <c r="G193" s="132" t="s">
        <v>290</v>
      </c>
      <c r="H193" s="224" t="s">
        <v>289</v>
      </c>
      <c r="I193" s="223" t="s">
        <v>288</v>
      </c>
      <c r="J193" s="212" t="s">
        <v>36</v>
      </c>
      <c r="K193" s="206" t="s">
        <v>36</v>
      </c>
      <c r="L193" s="206" t="s">
        <v>36</v>
      </c>
      <c r="M193" s="206" t="s">
        <v>3649</v>
      </c>
      <c r="N193" s="206">
        <v>39</v>
      </c>
      <c r="O193" s="206" t="s">
        <v>3650</v>
      </c>
      <c r="P193" s="220">
        <v>0</v>
      </c>
      <c r="Q193" s="220">
        <v>0</v>
      </c>
      <c r="R193" s="220">
        <v>0</v>
      </c>
      <c r="S193" s="220">
        <v>0</v>
      </c>
      <c r="T193" s="220">
        <v>0</v>
      </c>
      <c r="U193" s="220">
        <v>0</v>
      </c>
      <c r="V193" s="220">
        <v>0</v>
      </c>
      <c r="W193" s="220">
        <v>0</v>
      </c>
      <c r="X193" s="220">
        <v>0</v>
      </c>
      <c r="Y193" s="220">
        <v>0</v>
      </c>
      <c r="Z193" s="220">
        <v>0</v>
      </c>
      <c r="AA193" s="220">
        <v>0</v>
      </c>
      <c r="AB193" s="220">
        <v>0</v>
      </c>
      <c r="AC193" s="220">
        <v>0</v>
      </c>
      <c r="AD193" s="220">
        <v>0</v>
      </c>
      <c r="AE193" s="220">
        <v>0</v>
      </c>
      <c r="AF193" s="220">
        <v>0</v>
      </c>
      <c r="AG193" s="220">
        <v>0</v>
      </c>
      <c r="AH193" s="220">
        <v>0</v>
      </c>
      <c r="AI193" s="220">
        <v>0</v>
      </c>
      <c r="AJ193" s="220">
        <v>0</v>
      </c>
      <c r="AK193" s="220">
        <v>0</v>
      </c>
      <c r="AL193" s="220">
        <v>0</v>
      </c>
      <c r="AP193" s="206"/>
    </row>
    <row r="194" spans="1:42" ht="25.5" x14ac:dyDescent="0.25">
      <c r="A194" s="219" t="s">
        <v>1098</v>
      </c>
      <c r="B194" s="206" t="s">
        <v>34</v>
      </c>
      <c r="C194" s="206" t="s">
        <v>33</v>
      </c>
      <c r="D194" s="222" t="s">
        <v>287</v>
      </c>
      <c r="E194">
        <v>716</v>
      </c>
      <c r="F194" s="225" t="s">
        <v>286</v>
      </c>
      <c r="G194" s="132" t="s">
        <v>285</v>
      </c>
      <c r="H194" s="224" t="s">
        <v>284</v>
      </c>
      <c r="I194" s="223" t="s">
        <v>283</v>
      </c>
      <c r="J194" s="212" t="s">
        <v>36</v>
      </c>
      <c r="K194" s="206" t="s">
        <v>3655</v>
      </c>
      <c r="L194" s="206">
        <v>17</v>
      </c>
      <c r="M194" s="206" t="s">
        <v>3656</v>
      </c>
      <c r="N194" s="206">
        <v>202</v>
      </c>
      <c r="O194" s="206" t="s">
        <v>3652</v>
      </c>
      <c r="P194" s="220">
        <v>0</v>
      </c>
      <c r="Q194" s="220">
        <v>0</v>
      </c>
      <c r="R194" s="220">
        <v>0</v>
      </c>
      <c r="S194" s="220">
        <v>0</v>
      </c>
      <c r="T194" s="220">
        <v>0</v>
      </c>
      <c r="U194" s="220">
        <v>0</v>
      </c>
      <c r="V194" s="220">
        <v>0</v>
      </c>
      <c r="W194" s="220">
        <v>0</v>
      </c>
      <c r="X194" s="220">
        <v>0</v>
      </c>
      <c r="Y194" s="220">
        <v>0</v>
      </c>
      <c r="Z194" s="220">
        <v>0</v>
      </c>
      <c r="AA194" s="220">
        <v>0</v>
      </c>
      <c r="AB194" s="220">
        <v>0</v>
      </c>
      <c r="AC194" s="220">
        <v>0</v>
      </c>
      <c r="AD194" s="220">
        <v>0</v>
      </c>
      <c r="AE194" s="220">
        <v>0</v>
      </c>
      <c r="AF194" s="220">
        <v>0</v>
      </c>
      <c r="AG194" s="220">
        <v>0</v>
      </c>
      <c r="AH194" s="220">
        <v>0</v>
      </c>
      <c r="AI194" s="220">
        <v>0</v>
      </c>
      <c r="AJ194" s="220">
        <v>0</v>
      </c>
      <c r="AK194" s="220">
        <v>0</v>
      </c>
      <c r="AL194" s="220">
        <v>0</v>
      </c>
      <c r="AP194" s="206"/>
    </row>
    <row r="195" spans="1:42" x14ac:dyDescent="0.25">
      <c r="A195" s="219" t="s">
        <v>1098</v>
      </c>
      <c r="B195" s="206" t="s">
        <v>34</v>
      </c>
      <c r="C195" s="206" t="s">
        <v>33</v>
      </c>
      <c r="D195" s="222" t="s">
        <v>282</v>
      </c>
      <c r="E195">
        <v>722</v>
      </c>
      <c r="F195" s="225" t="s">
        <v>282</v>
      </c>
      <c r="G195" s="132" t="s">
        <v>281</v>
      </c>
      <c r="H195" s="224" t="s">
        <v>280</v>
      </c>
      <c r="I195" s="223" t="s">
        <v>279</v>
      </c>
      <c r="J195" s="212" t="s">
        <v>36</v>
      </c>
      <c r="K195" s="206" t="s">
        <v>3665</v>
      </c>
      <c r="L195" s="206">
        <v>11</v>
      </c>
      <c r="M195" s="206" t="s">
        <v>3656</v>
      </c>
      <c r="N195" s="206">
        <v>202</v>
      </c>
      <c r="O195" s="206" t="s">
        <v>3652</v>
      </c>
      <c r="P195" s="220">
        <v>0</v>
      </c>
      <c r="Q195" s="220">
        <v>0</v>
      </c>
      <c r="R195" s="220">
        <v>0</v>
      </c>
      <c r="S195" s="220">
        <v>0</v>
      </c>
      <c r="T195" s="220">
        <v>0</v>
      </c>
      <c r="U195" s="220">
        <v>0</v>
      </c>
      <c r="V195" s="220">
        <v>0</v>
      </c>
      <c r="W195" s="220">
        <v>0</v>
      </c>
      <c r="X195" s="220">
        <v>0</v>
      </c>
      <c r="Y195" s="220">
        <v>0</v>
      </c>
      <c r="Z195" s="220">
        <v>0</v>
      </c>
      <c r="AA195" s="220">
        <v>0</v>
      </c>
      <c r="AB195" s="220">
        <v>0</v>
      </c>
      <c r="AC195" s="220">
        <v>0</v>
      </c>
      <c r="AD195" s="220">
        <v>0</v>
      </c>
      <c r="AE195" s="220">
        <v>0</v>
      </c>
      <c r="AF195" s="220">
        <v>0</v>
      </c>
      <c r="AG195" s="220">
        <v>0</v>
      </c>
      <c r="AH195" s="220">
        <v>0</v>
      </c>
      <c r="AI195" s="220">
        <v>0</v>
      </c>
      <c r="AJ195" s="220">
        <v>0</v>
      </c>
      <c r="AK195" s="220">
        <v>0</v>
      </c>
      <c r="AL195" s="220">
        <v>0</v>
      </c>
      <c r="AP195" s="206"/>
    </row>
    <row r="196" spans="1:42" x14ac:dyDescent="0.25">
      <c r="A196" s="219" t="s">
        <v>1098</v>
      </c>
      <c r="B196" s="206" t="s">
        <v>34</v>
      </c>
      <c r="C196" s="206" t="s">
        <v>33</v>
      </c>
      <c r="D196" s="222" t="s">
        <v>278</v>
      </c>
      <c r="E196">
        <v>942</v>
      </c>
      <c r="F196" s="225" t="s">
        <v>277</v>
      </c>
      <c r="G196" s="132" t="s">
        <v>276</v>
      </c>
      <c r="H196" s="224" t="s">
        <v>275</v>
      </c>
      <c r="I196" s="223" t="s">
        <v>274</v>
      </c>
      <c r="J196" s="212" t="s">
        <v>36</v>
      </c>
      <c r="K196" s="206" t="s">
        <v>36</v>
      </c>
      <c r="L196" s="206" t="s">
        <v>36</v>
      </c>
      <c r="M196" s="206" t="s">
        <v>3649</v>
      </c>
      <c r="N196" s="206">
        <v>39</v>
      </c>
      <c r="O196" s="206" t="s">
        <v>3650</v>
      </c>
      <c r="P196" s="220">
        <v>0</v>
      </c>
      <c r="Q196" s="220">
        <v>0</v>
      </c>
      <c r="R196" s="220">
        <v>0</v>
      </c>
      <c r="S196" s="220">
        <v>0</v>
      </c>
      <c r="T196" s="220">
        <v>0</v>
      </c>
      <c r="U196" s="220">
        <v>0</v>
      </c>
      <c r="V196" s="220">
        <v>0</v>
      </c>
      <c r="W196" s="220">
        <v>0</v>
      </c>
      <c r="X196" s="220">
        <v>0</v>
      </c>
      <c r="Y196" s="220">
        <v>0</v>
      </c>
      <c r="Z196" s="220">
        <v>0</v>
      </c>
      <c r="AA196" s="220">
        <v>0</v>
      </c>
      <c r="AB196" s="220">
        <v>0</v>
      </c>
      <c r="AC196" s="220">
        <v>7.0513382620000006E-3</v>
      </c>
      <c r="AD196" s="220">
        <v>0</v>
      </c>
      <c r="AE196" s="220">
        <v>0</v>
      </c>
      <c r="AF196" s="220">
        <v>0</v>
      </c>
      <c r="AG196" s="220">
        <v>0</v>
      </c>
      <c r="AH196" s="220">
        <v>0.02</v>
      </c>
      <c r="AI196" s="220">
        <v>0.02</v>
      </c>
      <c r="AJ196" s="220">
        <v>0.26576063830000002</v>
      </c>
      <c r="AK196" s="220">
        <v>0</v>
      </c>
      <c r="AL196" s="220">
        <v>5.7021276600000004E-3</v>
      </c>
      <c r="AP196" s="206"/>
    </row>
    <row r="197" spans="1:42" x14ac:dyDescent="0.25">
      <c r="A197" s="219" t="s">
        <v>1098</v>
      </c>
      <c r="B197" s="206" t="s">
        <v>34</v>
      </c>
      <c r="C197" s="206" t="s">
        <v>33</v>
      </c>
      <c r="D197" s="222" t="s">
        <v>273</v>
      </c>
      <c r="E197">
        <v>718</v>
      </c>
      <c r="F197" s="225" t="s">
        <v>273</v>
      </c>
      <c r="G197" s="132" t="s">
        <v>272</v>
      </c>
      <c r="H197" s="224" t="s">
        <v>271</v>
      </c>
      <c r="I197" s="223" t="s">
        <v>270</v>
      </c>
      <c r="J197" s="212" t="s">
        <v>36</v>
      </c>
      <c r="K197" s="206" t="s">
        <v>3668</v>
      </c>
      <c r="L197" s="206">
        <v>14</v>
      </c>
      <c r="M197" s="206" t="s">
        <v>3656</v>
      </c>
      <c r="N197" s="206">
        <v>202</v>
      </c>
      <c r="O197" s="206" t="s">
        <v>3652</v>
      </c>
      <c r="P197" s="220">
        <v>0</v>
      </c>
      <c r="Q197" s="220">
        <v>0</v>
      </c>
      <c r="R197" s="220">
        <v>0</v>
      </c>
      <c r="S197" s="220">
        <v>0</v>
      </c>
      <c r="T197" s="220">
        <v>0</v>
      </c>
      <c r="U197" s="220">
        <v>0</v>
      </c>
      <c r="V197" s="220">
        <v>0</v>
      </c>
      <c r="W197" s="220">
        <v>0</v>
      </c>
      <c r="X197" s="220">
        <v>0</v>
      </c>
      <c r="Y197" s="220">
        <v>0</v>
      </c>
      <c r="Z197" s="220">
        <v>0</v>
      </c>
      <c r="AA197" s="220">
        <v>0</v>
      </c>
      <c r="AB197" s="220">
        <v>0</v>
      </c>
      <c r="AC197" s="220">
        <v>0</v>
      </c>
      <c r="AD197" s="220">
        <v>0</v>
      </c>
      <c r="AE197" s="220">
        <v>0</v>
      </c>
      <c r="AF197" s="220">
        <v>0</v>
      </c>
      <c r="AG197" s="220">
        <v>0</v>
      </c>
      <c r="AH197" s="220">
        <v>0</v>
      </c>
      <c r="AI197" s="220">
        <v>0</v>
      </c>
      <c r="AJ197" s="220">
        <v>0.3025226064</v>
      </c>
      <c r="AK197" s="220">
        <v>0.34567874680000005</v>
      </c>
      <c r="AL197" s="220">
        <v>0.3470279255</v>
      </c>
      <c r="AP197" s="206"/>
    </row>
    <row r="198" spans="1:42" x14ac:dyDescent="0.25">
      <c r="A198" s="219" t="s">
        <v>1098</v>
      </c>
      <c r="B198" s="206" t="s">
        <v>34</v>
      </c>
      <c r="C198" s="206" t="s">
        <v>33</v>
      </c>
      <c r="D198" s="222" t="s">
        <v>269</v>
      </c>
      <c r="E198">
        <v>724</v>
      </c>
      <c r="F198" s="225" t="s">
        <v>269</v>
      </c>
      <c r="G198" s="132" t="s">
        <v>268</v>
      </c>
      <c r="H198" s="224" t="s">
        <v>267</v>
      </c>
      <c r="I198" s="223" t="s">
        <v>266</v>
      </c>
      <c r="J198" s="212" t="s">
        <v>36</v>
      </c>
      <c r="K198" s="206" t="s">
        <v>3665</v>
      </c>
      <c r="L198" s="206">
        <v>11</v>
      </c>
      <c r="M198" s="206" t="s">
        <v>3656</v>
      </c>
      <c r="N198" s="206">
        <v>202</v>
      </c>
      <c r="O198" s="206" t="s">
        <v>3652</v>
      </c>
      <c r="P198" s="220">
        <v>0</v>
      </c>
      <c r="Q198" s="220">
        <v>0</v>
      </c>
      <c r="R198" s="220">
        <v>0</v>
      </c>
      <c r="S198" s="220">
        <v>0</v>
      </c>
      <c r="T198" s="220">
        <v>0</v>
      </c>
      <c r="U198" s="220">
        <v>0</v>
      </c>
      <c r="V198" s="220">
        <v>0</v>
      </c>
      <c r="W198" s="220">
        <v>0</v>
      </c>
      <c r="X198" s="220">
        <v>0</v>
      </c>
      <c r="Y198" s="220">
        <v>0</v>
      </c>
      <c r="Z198" s="220">
        <v>0</v>
      </c>
      <c r="AA198" s="220">
        <v>0</v>
      </c>
      <c r="AB198" s="220">
        <v>0</v>
      </c>
      <c r="AC198" s="220">
        <v>0</v>
      </c>
      <c r="AD198" s="220">
        <v>0</v>
      </c>
      <c r="AE198" s="220">
        <v>0</v>
      </c>
      <c r="AF198" s="220">
        <v>0</v>
      </c>
      <c r="AG198" s="220">
        <v>0</v>
      </c>
      <c r="AH198" s="220">
        <v>0</v>
      </c>
      <c r="AI198" s="220">
        <v>0</v>
      </c>
      <c r="AJ198" s="220">
        <v>0</v>
      </c>
      <c r="AK198" s="220">
        <v>0</v>
      </c>
      <c r="AL198" s="220">
        <v>0</v>
      </c>
      <c r="AP198" s="206"/>
    </row>
    <row r="199" spans="1:42" x14ac:dyDescent="0.25">
      <c r="A199" s="219" t="s">
        <v>1098</v>
      </c>
      <c r="B199" s="206" t="s">
        <v>34</v>
      </c>
      <c r="C199" s="206" t="s">
        <v>33</v>
      </c>
      <c r="D199" s="222" t="s">
        <v>265</v>
      </c>
      <c r="E199">
        <v>576</v>
      </c>
      <c r="F199" s="225" t="s">
        <v>265</v>
      </c>
      <c r="G199" s="132" t="s">
        <v>264</v>
      </c>
      <c r="H199" s="224" t="s">
        <v>263</v>
      </c>
      <c r="I199" s="223" t="s">
        <v>262</v>
      </c>
      <c r="J199" s="212" t="s">
        <v>36</v>
      </c>
      <c r="K199" s="206" t="s">
        <v>36</v>
      </c>
      <c r="L199" s="206" t="s">
        <v>36</v>
      </c>
      <c r="M199" s="206" t="s">
        <v>3669</v>
      </c>
      <c r="N199" s="206">
        <v>35</v>
      </c>
      <c r="O199" s="206" t="s">
        <v>3647</v>
      </c>
      <c r="P199" s="220">
        <v>0</v>
      </c>
      <c r="Q199" s="220">
        <v>0</v>
      </c>
      <c r="R199" s="220">
        <v>0</v>
      </c>
      <c r="S199" s="220">
        <v>0</v>
      </c>
      <c r="T199" s="220">
        <v>0</v>
      </c>
      <c r="U199" s="220">
        <v>0</v>
      </c>
      <c r="V199" s="220">
        <v>0</v>
      </c>
      <c r="W199" s="220">
        <v>0</v>
      </c>
      <c r="X199" s="220">
        <v>0</v>
      </c>
      <c r="Y199" s="220">
        <v>0</v>
      </c>
      <c r="Z199" s="220">
        <v>0</v>
      </c>
      <c r="AA199" s="220">
        <v>0</v>
      </c>
      <c r="AB199" s="220">
        <v>0</v>
      </c>
      <c r="AC199" s="220">
        <v>0</v>
      </c>
      <c r="AD199" s="220">
        <v>33.630000000000003</v>
      </c>
      <c r="AE199" s="220">
        <v>34.14</v>
      </c>
      <c r="AF199" s="220">
        <v>29.78</v>
      </c>
      <c r="AG199" s="220">
        <v>30.373020359999998</v>
      </c>
      <c r="AH199" s="220">
        <v>23.95</v>
      </c>
      <c r="AI199" s="220">
        <v>29.69</v>
      </c>
      <c r="AJ199" s="220">
        <v>25.933449280000001</v>
      </c>
      <c r="AK199" s="220">
        <v>45.17755313</v>
      </c>
      <c r="AL199" s="220">
        <v>63.281063850000002</v>
      </c>
      <c r="AP199" s="206"/>
    </row>
    <row r="200" spans="1:42" ht="25.5" x14ac:dyDescent="0.25">
      <c r="A200" s="219" t="s">
        <v>1098</v>
      </c>
      <c r="B200" s="206" t="s">
        <v>34</v>
      </c>
      <c r="C200" s="206" t="s">
        <v>33</v>
      </c>
      <c r="D200" s="222" t="s">
        <v>261</v>
      </c>
      <c r="E200">
        <v>352</v>
      </c>
      <c r="F200" s="225" t="s">
        <v>260</v>
      </c>
      <c r="G200" s="132" t="s">
        <v>259</v>
      </c>
      <c r="H200" s="224" t="s">
        <v>258</v>
      </c>
      <c r="I200" s="223" t="s">
        <v>257</v>
      </c>
      <c r="J200" s="212" t="s">
        <v>36</v>
      </c>
      <c r="K200" s="206" t="s">
        <v>3657</v>
      </c>
      <c r="L200" s="206">
        <v>29</v>
      </c>
      <c r="M200" s="206" t="s">
        <v>3658</v>
      </c>
      <c r="N200" s="206">
        <v>419</v>
      </c>
      <c r="O200" s="206" t="s">
        <v>3659</v>
      </c>
      <c r="P200" s="220">
        <v>0</v>
      </c>
      <c r="Q200" s="220">
        <v>0</v>
      </c>
      <c r="R200" s="220">
        <v>0</v>
      </c>
      <c r="S200" s="220">
        <v>0</v>
      </c>
      <c r="T200" s="220">
        <v>0</v>
      </c>
      <c r="U200" s="220">
        <v>0</v>
      </c>
      <c r="V200" s="220">
        <v>0</v>
      </c>
      <c r="W200" s="220">
        <v>0</v>
      </c>
      <c r="X200" s="220">
        <v>0</v>
      </c>
      <c r="Y200" s="220">
        <v>0</v>
      </c>
      <c r="Z200" s="220">
        <v>0</v>
      </c>
      <c r="AA200" s="220">
        <v>0</v>
      </c>
      <c r="AB200" s="220">
        <v>0</v>
      </c>
      <c r="AC200" s="220">
        <v>0</v>
      </c>
      <c r="AD200" s="220">
        <v>0</v>
      </c>
      <c r="AE200" s="220">
        <v>0</v>
      </c>
      <c r="AF200" s="220">
        <v>0</v>
      </c>
      <c r="AG200" s="220">
        <v>0</v>
      </c>
      <c r="AH200" s="220">
        <v>0</v>
      </c>
      <c r="AI200" s="220">
        <v>0</v>
      </c>
      <c r="AJ200" s="220">
        <v>0</v>
      </c>
      <c r="AK200" s="220">
        <v>0</v>
      </c>
      <c r="AL200" s="220">
        <v>0</v>
      </c>
      <c r="AP200" s="206"/>
    </row>
    <row r="201" spans="1:42" x14ac:dyDescent="0.25">
      <c r="A201" s="219" t="s">
        <v>1098</v>
      </c>
      <c r="B201" s="206" t="s">
        <v>34</v>
      </c>
      <c r="C201" s="206" t="s">
        <v>33</v>
      </c>
      <c r="D201" s="222" t="s">
        <v>256</v>
      </c>
      <c r="E201">
        <v>936</v>
      </c>
      <c r="F201" s="225" t="s">
        <v>255</v>
      </c>
      <c r="G201" s="132" t="s">
        <v>254</v>
      </c>
      <c r="H201" s="224" t="s">
        <v>253</v>
      </c>
      <c r="I201" s="223" t="s">
        <v>252</v>
      </c>
      <c r="J201" s="212" t="s">
        <v>31</v>
      </c>
      <c r="K201" s="206" t="s">
        <v>36</v>
      </c>
      <c r="L201" s="206" t="s">
        <v>36</v>
      </c>
      <c r="M201" s="206" t="s">
        <v>3663</v>
      </c>
      <c r="N201" s="206">
        <v>151</v>
      </c>
      <c r="O201" s="206" t="s">
        <v>3650</v>
      </c>
      <c r="P201" s="220">
        <v>0</v>
      </c>
      <c r="Q201" s="220">
        <v>0</v>
      </c>
      <c r="R201" s="220">
        <v>0</v>
      </c>
      <c r="S201" s="220">
        <v>0</v>
      </c>
      <c r="T201" s="220">
        <v>0</v>
      </c>
      <c r="U201" s="220">
        <v>0</v>
      </c>
      <c r="V201" s="220">
        <v>0</v>
      </c>
      <c r="W201" s="220">
        <v>0</v>
      </c>
      <c r="X201" s="220">
        <v>0</v>
      </c>
      <c r="Y201" s="220">
        <v>0</v>
      </c>
      <c r="Z201" s="220">
        <v>0</v>
      </c>
      <c r="AA201" s="220">
        <v>0</v>
      </c>
      <c r="AB201" s="220">
        <v>0</v>
      </c>
      <c r="AC201" s="220">
        <v>0</v>
      </c>
      <c r="AD201" s="220">
        <v>0</v>
      </c>
      <c r="AE201" s="220">
        <v>0</v>
      </c>
      <c r="AF201" s="220">
        <v>0</v>
      </c>
      <c r="AG201" s="220">
        <v>0</v>
      </c>
      <c r="AH201" s="220">
        <v>0</v>
      </c>
      <c r="AI201" s="220">
        <v>0</v>
      </c>
      <c r="AJ201" s="220">
        <v>0</v>
      </c>
      <c r="AK201" s="220">
        <v>0</v>
      </c>
      <c r="AL201" s="220">
        <v>5.6359042549999995E-2</v>
      </c>
      <c r="AP201" s="206"/>
    </row>
    <row r="202" spans="1:42" x14ac:dyDescent="0.25">
      <c r="A202" s="219" t="s">
        <v>1098</v>
      </c>
      <c r="B202" s="206" t="s">
        <v>34</v>
      </c>
      <c r="C202" s="206" t="s">
        <v>33</v>
      </c>
      <c r="D202" s="222" t="s">
        <v>251</v>
      </c>
      <c r="E202">
        <v>961</v>
      </c>
      <c r="F202" s="225" t="s">
        <v>250</v>
      </c>
      <c r="G202" s="132" t="s">
        <v>249</v>
      </c>
      <c r="H202" s="224" t="s">
        <v>248</v>
      </c>
      <c r="I202" s="223" t="s">
        <v>247</v>
      </c>
      <c r="J202" s="212" t="s">
        <v>31</v>
      </c>
      <c r="K202" s="206" t="s">
        <v>36</v>
      </c>
      <c r="L202" s="206" t="s">
        <v>36</v>
      </c>
      <c r="M202" s="206" t="s">
        <v>3649</v>
      </c>
      <c r="N202" s="206">
        <v>39</v>
      </c>
      <c r="O202" s="206" t="s">
        <v>3650</v>
      </c>
      <c r="P202" s="220">
        <v>0</v>
      </c>
      <c r="Q202" s="220">
        <v>0</v>
      </c>
      <c r="R202" s="220">
        <v>0</v>
      </c>
      <c r="S202" s="220">
        <v>0</v>
      </c>
      <c r="T202" s="220">
        <v>0</v>
      </c>
      <c r="U202" s="220">
        <v>0</v>
      </c>
      <c r="V202" s="220">
        <v>0</v>
      </c>
      <c r="W202" s="220">
        <v>0</v>
      </c>
      <c r="X202" s="220">
        <v>0</v>
      </c>
      <c r="Y202" s="220">
        <v>0</v>
      </c>
      <c r="Z202" s="220">
        <v>0</v>
      </c>
      <c r="AA202" s="220">
        <v>0</v>
      </c>
      <c r="AB202" s="220">
        <v>0</v>
      </c>
      <c r="AC202" s="220">
        <v>0</v>
      </c>
      <c r="AD202" s="220">
        <v>0</v>
      </c>
      <c r="AE202" s="220">
        <v>0</v>
      </c>
      <c r="AF202" s="220">
        <v>0</v>
      </c>
      <c r="AG202" s="220">
        <v>0</v>
      </c>
      <c r="AH202" s="220">
        <v>0</v>
      </c>
      <c r="AI202" s="220">
        <v>0</v>
      </c>
      <c r="AJ202" s="220">
        <v>0</v>
      </c>
      <c r="AK202" s="220">
        <v>0</v>
      </c>
      <c r="AL202" s="220">
        <v>0</v>
      </c>
      <c r="AP202" s="206"/>
    </row>
    <row r="203" spans="1:42" x14ac:dyDescent="0.25">
      <c r="A203" s="219" t="s">
        <v>1098</v>
      </c>
      <c r="B203" s="206" t="s">
        <v>34</v>
      </c>
      <c r="C203" s="206" t="s">
        <v>33</v>
      </c>
      <c r="D203" s="222" t="s">
        <v>246</v>
      </c>
      <c r="E203">
        <v>813</v>
      </c>
      <c r="F203" s="225" t="s">
        <v>246</v>
      </c>
      <c r="G203" s="132" t="s">
        <v>245</v>
      </c>
      <c r="H203" s="224" t="s">
        <v>244</v>
      </c>
      <c r="I203" s="223" t="s">
        <v>243</v>
      </c>
      <c r="J203" s="212" t="s">
        <v>36</v>
      </c>
      <c r="K203" s="206" t="s">
        <v>36</v>
      </c>
      <c r="L203" s="206" t="s">
        <v>36</v>
      </c>
      <c r="M203" s="206" t="s">
        <v>3672</v>
      </c>
      <c r="N203" s="206">
        <v>54</v>
      </c>
      <c r="O203" s="206" t="s">
        <v>3654</v>
      </c>
      <c r="P203" s="220">
        <v>0</v>
      </c>
      <c r="Q203" s="220">
        <v>0</v>
      </c>
      <c r="R203" s="220">
        <v>0</v>
      </c>
      <c r="S203" s="220">
        <v>0</v>
      </c>
      <c r="T203" s="220">
        <v>0</v>
      </c>
      <c r="U203" s="220">
        <v>0</v>
      </c>
      <c r="V203" s="220">
        <v>0</v>
      </c>
      <c r="W203" s="220">
        <v>0</v>
      </c>
      <c r="X203" s="220">
        <v>0</v>
      </c>
      <c r="Y203" s="220">
        <v>0</v>
      </c>
      <c r="Z203" s="220">
        <v>0</v>
      </c>
      <c r="AA203" s="220">
        <v>0</v>
      </c>
      <c r="AB203" s="220">
        <v>0</v>
      </c>
      <c r="AC203" s="220">
        <v>0</v>
      </c>
      <c r="AD203" s="220">
        <v>0</v>
      </c>
      <c r="AE203" s="220">
        <v>0</v>
      </c>
      <c r="AF203" s="220">
        <v>0</v>
      </c>
      <c r="AG203" s="220">
        <v>0</v>
      </c>
      <c r="AH203" s="220">
        <v>0</v>
      </c>
      <c r="AI203" s="220">
        <v>0</v>
      </c>
      <c r="AJ203" s="220">
        <v>0</v>
      </c>
      <c r="AK203" s="220">
        <v>0</v>
      </c>
      <c r="AL203" s="220">
        <v>0</v>
      </c>
      <c r="AP203" s="206"/>
    </row>
    <row r="204" spans="1:42" x14ac:dyDescent="0.25">
      <c r="A204" s="219" t="s">
        <v>1098</v>
      </c>
      <c r="B204" s="206" t="s">
        <v>34</v>
      </c>
      <c r="C204" s="206" t="s">
        <v>33</v>
      </c>
      <c r="D204" s="222" t="s">
        <v>242</v>
      </c>
      <c r="E204">
        <v>726</v>
      </c>
      <c r="F204" s="225" t="s">
        <v>242</v>
      </c>
      <c r="G204" s="132" t="s">
        <v>241</v>
      </c>
      <c r="H204" s="224" t="s">
        <v>240</v>
      </c>
      <c r="I204" s="223" t="s">
        <v>239</v>
      </c>
      <c r="J204" s="212" t="s">
        <v>36</v>
      </c>
      <c r="K204" s="206" t="s">
        <v>3668</v>
      </c>
      <c r="L204" s="206">
        <v>14</v>
      </c>
      <c r="M204" s="206" t="s">
        <v>3656</v>
      </c>
      <c r="N204" s="206">
        <v>202</v>
      </c>
      <c r="O204" s="206" t="s">
        <v>3652</v>
      </c>
      <c r="P204" s="220">
        <v>0</v>
      </c>
      <c r="Q204" s="220">
        <v>0</v>
      </c>
      <c r="R204" s="220">
        <v>0</v>
      </c>
      <c r="S204" s="220">
        <v>0</v>
      </c>
      <c r="T204" s="220">
        <v>0</v>
      </c>
      <c r="U204" s="220">
        <v>0</v>
      </c>
      <c r="V204" s="220">
        <v>0</v>
      </c>
      <c r="W204" s="220">
        <v>0</v>
      </c>
      <c r="X204" s="220">
        <v>0</v>
      </c>
      <c r="Y204" s="220">
        <v>0</v>
      </c>
      <c r="Z204" s="220">
        <v>0.3</v>
      </c>
      <c r="AA204" s="220">
        <v>0</v>
      </c>
      <c r="AB204" s="220">
        <v>0</v>
      </c>
      <c r="AC204" s="220">
        <v>0</v>
      </c>
      <c r="AD204" s="220">
        <v>0</v>
      </c>
      <c r="AE204" s="220">
        <v>0</v>
      </c>
      <c r="AF204" s="220">
        <v>0</v>
      </c>
      <c r="AG204" s="220">
        <v>0</v>
      </c>
      <c r="AH204" s="220">
        <v>0</v>
      </c>
      <c r="AI204" s="220">
        <v>0</v>
      </c>
      <c r="AJ204" s="220">
        <v>0</v>
      </c>
      <c r="AK204" s="220">
        <v>0</v>
      </c>
      <c r="AL204" s="220">
        <v>0</v>
      </c>
      <c r="AP204" s="206"/>
    </row>
    <row r="205" spans="1:42" x14ac:dyDescent="0.25">
      <c r="A205" s="219" t="s">
        <v>1098</v>
      </c>
      <c r="B205" s="206" t="s">
        <v>34</v>
      </c>
      <c r="C205" s="206" t="s">
        <v>33</v>
      </c>
      <c r="D205" s="222" t="s">
        <v>238</v>
      </c>
      <c r="E205">
        <v>199</v>
      </c>
      <c r="F205" s="225" t="s">
        <v>238</v>
      </c>
      <c r="G205" s="132" t="s">
        <v>237</v>
      </c>
      <c r="H205" s="224" t="s">
        <v>236</v>
      </c>
      <c r="I205" s="223" t="s">
        <v>235</v>
      </c>
      <c r="J205" s="212" t="s">
        <v>36</v>
      </c>
      <c r="K205" s="206" t="s">
        <v>3667</v>
      </c>
      <c r="L205" s="206">
        <v>18</v>
      </c>
      <c r="M205" s="206" t="s">
        <v>3656</v>
      </c>
      <c r="N205" s="206">
        <v>202</v>
      </c>
      <c r="O205" s="206" t="s">
        <v>3652</v>
      </c>
      <c r="P205" s="220">
        <v>0</v>
      </c>
      <c r="Q205" s="220">
        <v>0</v>
      </c>
      <c r="R205" s="220">
        <v>0</v>
      </c>
      <c r="S205" s="220">
        <v>0</v>
      </c>
      <c r="T205" s="220">
        <v>0</v>
      </c>
      <c r="U205" s="220">
        <v>0</v>
      </c>
      <c r="V205" s="220">
        <v>0</v>
      </c>
      <c r="W205" s="220">
        <v>0</v>
      </c>
      <c r="X205" s="220">
        <v>0</v>
      </c>
      <c r="Y205" s="220">
        <v>0</v>
      </c>
      <c r="Z205" s="220">
        <v>0</v>
      </c>
      <c r="AA205" s="220">
        <v>0.1228063712</v>
      </c>
      <c r="AB205" s="220">
        <v>0</v>
      </c>
      <c r="AC205" s="220">
        <v>0.95330247809999991</v>
      </c>
      <c r="AD205" s="220">
        <v>0.04</v>
      </c>
      <c r="AE205" s="220">
        <v>0.1</v>
      </c>
      <c r="AF205" s="220">
        <v>-0.13</v>
      </c>
      <c r="AG205" s="220">
        <v>-0.13258873900000001</v>
      </c>
      <c r="AH205" s="220">
        <v>-0.28000000000000003</v>
      </c>
      <c r="AI205" s="220">
        <v>-0.28000000000000003</v>
      </c>
      <c r="AJ205" s="220">
        <v>-0.30966543619999998</v>
      </c>
      <c r="AK205" s="220">
        <v>-0.47863211090000002</v>
      </c>
      <c r="AL205" s="220">
        <v>-5.7807030290000002E-3</v>
      </c>
      <c r="AP205" s="206"/>
    </row>
    <row r="206" spans="1:42" ht="38.25" x14ac:dyDescent="0.25">
      <c r="A206" s="219" t="s">
        <v>1098</v>
      </c>
      <c r="B206" s="206" t="s">
        <v>34</v>
      </c>
      <c r="C206" s="206" t="s">
        <v>33</v>
      </c>
      <c r="D206" s="222" t="s">
        <v>234</v>
      </c>
      <c r="E206">
        <v>873</v>
      </c>
      <c r="F206" s="225" t="s">
        <v>233</v>
      </c>
      <c r="G206" s="132" t="s">
        <v>232</v>
      </c>
      <c r="H206" s="224" t="s">
        <v>231</v>
      </c>
      <c r="I206" s="223" t="s">
        <v>230</v>
      </c>
      <c r="J206" s="212" t="s">
        <v>36</v>
      </c>
      <c r="K206" s="206" t="s">
        <v>3660</v>
      </c>
      <c r="L206" s="206">
        <v>5</v>
      </c>
      <c r="M206" s="206" t="s">
        <v>3658</v>
      </c>
      <c r="N206" s="206">
        <v>419</v>
      </c>
      <c r="O206" s="206" t="s">
        <v>3659</v>
      </c>
      <c r="P206" s="220">
        <v>0</v>
      </c>
      <c r="Q206" s="220">
        <v>0</v>
      </c>
      <c r="R206" s="220">
        <v>0</v>
      </c>
      <c r="S206" s="220">
        <v>0</v>
      </c>
      <c r="T206" s="220">
        <v>0</v>
      </c>
      <c r="U206" s="220">
        <v>0</v>
      </c>
      <c r="V206" s="220">
        <v>0</v>
      </c>
      <c r="W206" s="220">
        <v>0</v>
      </c>
      <c r="X206" s="220">
        <v>0</v>
      </c>
      <c r="Y206" s="220">
        <v>0</v>
      </c>
      <c r="Z206" s="220">
        <v>0</v>
      </c>
      <c r="AA206" s="220">
        <v>0</v>
      </c>
      <c r="AB206" s="220">
        <v>0</v>
      </c>
      <c r="AC206" s="220">
        <v>0</v>
      </c>
      <c r="AD206" s="220">
        <v>0</v>
      </c>
      <c r="AE206" s="220">
        <v>0</v>
      </c>
      <c r="AF206" s="220">
        <v>0</v>
      </c>
      <c r="AG206" s="220">
        <v>0</v>
      </c>
      <c r="AH206" s="220">
        <v>0</v>
      </c>
      <c r="AI206" s="220">
        <v>0</v>
      </c>
      <c r="AJ206" s="220">
        <v>0</v>
      </c>
      <c r="AK206" s="220">
        <v>0</v>
      </c>
      <c r="AL206" s="220">
        <v>0</v>
      </c>
      <c r="AP206" s="206"/>
    </row>
    <row r="207" spans="1:42" x14ac:dyDescent="0.25">
      <c r="A207" s="219" t="s">
        <v>1098</v>
      </c>
      <c r="B207" s="206" t="s">
        <v>34</v>
      </c>
      <c r="C207" s="206" t="s">
        <v>33</v>
      </c>
      <c r="D207" s="222" t="s">
        <v>229</v>
      </c>
      <c r="E207">
        <v>733</v>
      </c>
      <c r="F207" s="225" t="s">
        <v>228</v>
      </c>
      <c r="G207" s="132" t="s">
        <v>227</v>
      </c>
      <c r="H207" s="224" t="s">
        <v>226</v>
      </c>
      <c r="I207" s="223" t="s">
        <v>225</v>
      </c>
      <c r="J207" s="212" t="s">
        <v>36</v>
      </c>
      <c r="K207" s="206" t="s">
        <v>3668</v>
      </c>
      <c r="L207" s="206">
        <v>14</v>
      </c>
      <c r="M207" s="206" t="s">
        <v>3656</v>
      </c>
      <c r="N207" s="206">
        <v>202</v>
      </c>
      <c r="O207" s="206" t="s">
        <v>3652</v>
      </c>
      <c r="P207" s="220">
        <v>0</v>
      </c>
      <c r="Q207" s="220">
        <v>0</v>
      </c>
      <c r="R207" s="220">
        <v>0</v>
      </c>
      <c r="S207" s="220">
        <v>0</v>
      </c>
      <c r="T207" s="220">
        <v>0</v>
      </c>
      <c r="U207" s="220">
        <v>0</v>
      </c>
      <c r="V207" s="220">
        <v>0</v>
      </c>
      <c r="W207" s="220">
        <v>0</v>
      </c>
      <c r="X207" s="220">
        <v>0</v>
      </c>
      <c r="Y207" s="220">
        <v>0</v>
      </c>
      <c r="Z207" s="220">
        <v>0</v>
      </c>
      <c r="AA207" s="220">
        <v>0</v>
      </c>
      <c r="AB207" s="220">
        <v>0</v>
      </c>
      <c r="AC207" s="220">
        <v>0</v>
      </c>
      <c r="AD207" s="220">
        <v>0</v>
      </c>
      <c r="AE207" s="220">
        <v>0</v>
      </c>
      <c r="AF207" s="220">
        <v>0</v>
      </c>
      <c r="AG207" s="220">
        <v>0</v>
      </c>
      <c r="AH207" s="220">
        <v>0</v>
      </c>
      <c r="AI207" s="220">
        <v>1.24</v>
      </c>
      <c r="AJ207" s="220">
        <v>0</v>
      </c>
      <c r="AK207" s="220">
        <v>0</v>
      </c>
      <c r="AL207" s="220">
        <v>0</v>
      </c>
      <c r="AP207" s="206"/>
    </row>
    <row r="208" spans="1:42" x14ac:dyDescent="0.25">
      <c r="A208" s="219" t="s">
        <v>1098</v>
      </c>
      <c r="B208" s="206" t="s">
        <v>34</v>
      </c>
      <c r="C208" s="206" t="s">
        <v>33</v>
      </c>
      <c r="D208" s="222" t="s">
        <v>224</v>
      </c>
      <c r="E208">
        <v>184</v>
      </c>
      <c r="F208" s="225" t="s">
        <v>224</v>
      </c>
      <c r="G208" s="132" t="s">
        <v>223</v>
      </c>
      <c r="H208" s="224" t="s">
        <v>222</v>
      </c>
      <c r="I208" s="223" t="s">
        <v>221</v>
      </c>
      <c r="J208" s="212" t="s">
        <v>31</v>
      </c>
      <c r="K208" s="206" t="s">
        <v>36</v>
      </c>
      <c r="L208" s="206" t="s">
        <v>36</v>
      </c>
      <c r="M208" s="206" t="s">
        <v>3649</v>
      </c>
      <c r="N208" s="206">
        <v>39</v>
      </c>
      <c r="O208" s="206" t="s">
        <v>3650</v>
      </c>
      <c r="P208" s="220">
        <v>0</v>
      </c>
      <c r="Q208" s="220">
        <v>0</v>
      </c>
      <c r="R208" s="220">
        <v>0</v>
      </c>
      <c r="S208" s="220">
        <v>0</v>
      </c>
      <c r="T208" s="220">
        <v>0</v>
      </c>
      <c r="U208" s="220">
        <v>0</v>
      </c>
      <c r="V208" s="220">
        <v>0</v>
      </c>
      <c r="W208" s="220">
        <v>0</v>
      </c>
      <c r="X208" s="220">
        <v>0</v>
      </c>
      <c r="Y208" s="220">
        <v>0.1</v>
      </c>
      <c r="Z208" s="220">
        <v>0</v>
      </c>
      <c r="AA208" s="220">
        <v>0.1</v>
      </c>
      <c r="AB208" s="220">
        <v>0.1</v>
      </c>
      <c r="AC208" s="220">
        <v>0</v>
      </c>
      <c r="AD208" s="220">
        <v>0</v>
      </c>
      <c r="AE208" s="220">
        <v>0</v>
      </c>
      <c r="AF208" s="220">
        <v>0.12</v>
      </c>
      <c r="AG208" s="220">
        <v>0.1223896052</v>
      </c>
      <c r="AH208" s="220">
        <v>0.14000000000000001</v>
      </c>
      <c r="AI208" s="220">
        <v>0.09</v>
      </c>
      <c r="AJ208" s="220">
        <v>1.585124</v>
      </c>
      <c r="AK208" s="220">
        <v>5.7435853310000002</v>
      </c>
      <c r="AL208" s="220">
        <v>33.248777799999999</v>
      </c>
      <c r="AP208" s="206"/>
    </row>
    <row r="209" spans="1:42" x14ac:dyDescent="0.25">
      <c r="A209" s="219" t="s">
        <v>1098</v>
      </c>
      <c r="B209" s="206" t="s">
        <v>34</v>
      </c>
      <c r="C209" s="206" t="s">
        <v>33</v>
      </c>
      <c r="D209" s="222" t="s">
        <v>220</v>
      </c>
      <c r="E209">
        <v>524</v>
      </c>
      <c r="F209" s="225" t="s">
        <v>220</v>
      </c>
      <c r="G209" s="132" t="s">
        <v>219</v>
      </c>
      <c r="H209" s="224" t="s">
        <v>218</v>
      </c>
      <c r="I209" s="223" t="s">
        <v>217</v>
      </c>
      <c r="J209" s="212" t="s">
        <v>36</v>
      </c>
      <c r="K209" s="206" t="s">
        <v>36</v>
      </c>
      <c r="L209" s="206" t="s">
        <v>36</v>
      </c>
      <c r="M209" s="206" t="s">
        <v>3648</v>
      </c>
      <c r="N209" s="206">
        <v>34</v>
      </c>
      <c r="O209" s="206" t="s">
        <v>3647</v>
      </c>
      <c r="P209" s="220">
        <v>0</v>
      </c>
      <c r="Q209" s="220">
        <v>0</v>
      </c>
      <c r="R209" s="220">
        <v>0</v>
      </c>
      <c r="S209" s="220">
        <v>0</v>
      </c>
      <c r="T209" s="220">
        <v>0</v>
      </c>
      <c r="U209" s="220">
        <v>0</v>
      </c>
      <c r="V209" s="220">
        <v>0</v>
      </c>
      <c r="W209" s="220">
        <v>0</v>
      </c>
      <c r="X209" s="220">
        <v>0</v>
      </c>
      <c r="Y209" s="220">
        <v>0</v>
      </c>
      <c r="Z209" s="220">
        <v>0</v>
      </c>
      <c r="AA209" s="220">
        <v>0</v>
      </c>
      <c r="AB209" s="220">
        <v>0</v>
      </c>
      <c r="AC209" s="220">
        <v>0</v>
      </c>
      <c r="AD209" s="220">
        <v>0.2</v>
      </c>
      <c r="AE209" s="220">
        <v>0</v>
      </c>
      <c r="AF209" s="220">
        <v>0</v>
      </c>
      <c r="AG209" s="220">
        <v>0</v>
      </c>
      <c r="AH209" s="220">
        <v>0</v>
      </c>
      <c r="AI209" s="220">
        <v>0.31</v>
      </c>
      <c r="AJ209" s="220">
        <v>0.28145638299999998</v>
      </c>
      <c r="AK209" s="220">
        <v>0.26590672830000001</v>
      </c>
      <c r="AL209" s="220">
        <v>0.22048696809999999</v>
      </c>
      <c r="AP209" s="206"/>
    </row>
    <row r="210" spans="1:42" x14ac:dyDescent="0.25">
      <c r="A210" s="219" t="s">
        <v>1098</v>
      </c>
      <c r="B210" s="206" t="s">
        <v>34</v>
      </c>
      <c r="C210" s="206" t="s">
        <v>33</v>
      </c>
      <c r="D210" s="222" t="s">
        <v>216</v>
      </c>
      <c r="E210">
        <v>361</v>
      </c>
      <c r="F210" s="225" t="s">
        <v>215</v>
      </c>
      <c r="G210" s="132" t="s">
        <v>214</v>
      </c>
      <c r="H210" s="224" t="s">
        <v>213</v>
      </c>
      <c r="I210" s="223" t="s">
        <v>212</v>
      </c>
      <c r="J210" s="212" t="s">
        <v>36</v>
      </c>
      <c r="K210" s="206" t="s">
        <v>3657</v>
      </c>
      <c r="L210" s="206">
        <v>29</v>
      </c>
      <c r="M210" s="206" t="s">
        <v>3658</v>
      </c>
      <c r="N210" s="206">
        <v>419</v>
      </c>
      <c r="O210" s="206" t="s">
        <v>3659</v>
      </c>
      <c r="P210" s="220">
        <v>0</v>
      </c>
      <c r="Q210" s="220">
        <v>0</v>
      </c>
      <c r="R210" s="220">
        <v>0</v>
      </c>
      <c r="S210" s="220">
        <v>0</v>
      </c>
      <c r="T210" s="220">
        <v>0</v>
      </c>
      <c r="U210" s="220">
        <v>0</v>
      </c>
      <c r="V210" s="220">
        <v>0</v>
      </c>
      <c r="W210" s="220">
        <v>0</v>
      </c>
      <c r="X210" s="220">
        <v>0</v>
      </c>
      <c r="Y210" s="220">
        <v>0</v>
      </c>
      <c r="Z210" s="220">
        <v>0</v>
      </c>
      <c r="AA210" s="220">
        <v>0</v>
      </c>
      <c r="AB210" s="220">
        <v>0</v>
      </c>
      <c r="AC210" s="220">
        <v>0</v>
      </c>
      <c r="AD210" s="220">
        <v>0</v>
      </c>
      <c r="AE210" s="220">
        <v>0</v>
      </c>
      <c r="AF210" s="220">
        <v>0</v>
      </c>
      <c r="AG210" s="220">
        <v>0</v>
      </c>
      <c r="AH210" s="220">
        <v>0</v>
      </c>
      <c r="AI210" s="220">
        <v>0</v>
      </c>
      <c r="AJ210" s="220">
        <v>0</v>
      </c>
      <c r="AK210" s="220">
        <v>0</v>
      </c>
      <c r="AL210" s="220">
        <v>3.1412473400000001</v>
      </c>
      <c r="AP210" s="206"/>
    </row>
    <row r="211" spans="1:42" x14ac:dyDescent="0.25">
      <c r="A211" s="219" t="s">
        <v>1098</v>
      </c>
      <c r="B211" s="206" t="s">
        <v>34</v>
      </c>
      <c r="C211" s="206" t="s">
        <v>33</v>
      </c>
      <c r="D211" s="222" t="s">
        <v>211</v>
      </c>
      <c r="E211">
        <v>362</v>
      </c>
      <c r="F211" s="225" t="s">
        <v>210</v>
      </c>
      <c r="G211" s="132" t="s">
        <v>209</v>
      </c>
      <c r="H211" s="224" t="s">
        <v>208</v>
      </c>
      <c r="I211" s="223" t="s">
        <v>207</v>
      </c>
      <c r="J211" s="212" t="s">
        <v>36</v>
      </c>
      <c r="K211" s="206" t="s">
        <v>3657</v>
      </c>
      <c r="L211" s="206">
        <v>29</v>
      </c>
      <c r="M211" s="206" t="s">
        <v>3658</v>
      </c>
      <c r="N211" s="206">
        <v>419</v>
      </c>
      <c r="O211" s="206" t="s">
        <v>3659</v>
      </c>
      <c r="P211" s="220">
        <v>0</v>
      </c>
      <c r="Q211" s="220">
        <v>0</v>
      </c>
      <c r="R211" s="220">
        <v>0</v>
      </c>
      <c r="S211" s="220">
        <v>0</v>
      </c>
      <c r="T211" s="220">
        <v>0</v>
      </c>
      <c r="U211" s="220">
        <v>0</v>
      </c>
      <c r="V211" s="220">
        <v>0</v>
      </c>
      <c r="W211" s="220">
        <v>0</v>
      </c>
      <c r="X211" s="220">
        <v>0</v>
      </c>
      <c r="Y211" s="220">
        <v>0</v>
      </c>
      <c r="Z211" s="220">
        <v>0</v>
      </c>
      <c r="AA211" s="220">
        <v>0</v>
      </c>
      <c r="AB211" s="220">
        <v>0</v>
      </c>
      <c r="AC211" s="220">
        <v>0</v>
      </c>
      <c r="AD211" s="220">
        <v>0</v>
      </c>
      <c r="AE211" s="220">
        <v>0</v>
      </c>
      <c r="AF211" s="220">
        <v>0</v>
      </c>
      <c r="AG211" s="220">
        <v>0</v>
      </c>
      <c r="AH211" s="220">
        <v>0</v>
      </c>
      <c r="AI211" s="220">
        <v>0</v>
      </c>
      <c r="AJ211" s="220">
        <v>0</v>
      </c>
      <c r="AK211" s="220">
        <v>0</v>
      </c>
      <c r="AL211" s="220">
        <v>0</v>
      </c>
      <c r="AP211" s="206"/>
    </row>
    <row r="212" spans="1:42" ht="25.5" x14ac:dyDescent="0.25">
      <c r="A212" s="219" t="s">
        <v>1098</v>
      </c>
      <c r="B212" s="206" t="s">
        <v>34</v>
      </c>
      <c r="C212" s="206" t="s">
        <v>33</v>
      </c>
      <c r="D212" s="222" t="s">
        <v>206</v>
      </c>
      <c r="E212">
        <v>364</v>
      </c>
      <c r="F212" s="225" t="s">
        <v>205</v>
      </c>
      <c r="G212" s="132" t="s">
        <v>204</v>
      </c>
      <c r="H212" s="224" t="s">
        <v>203</v>
      </c>
      <c r="I212" s="223" t="s">
        <v>202</v>
      </c>
      <c r="J212" s="212" t="s">
        <v>36</v>
      </c>
      <c r="K212" s="206" t="s">
        <v>3657</v>
      </c>
      <c r="L212" s="206">
        <v>29</v>
      </c>
      <c r="M212" s="206" t="s">
        <v>3658</v>
      </c>
      <c r="N212" s="206">
        <v>419</v>
      </c>
      <c r="O212" s="206" t="s">
        <v>3659</v>
      </c>
      <c r="P212" s="220">
        <v>0</v>
      </c>
      <c r="Q212" s="220">
        <v>0</v>
      </c>
      <c r="R212" s="220">
        <v>0</v>
      </c>
      <c r="S212" s="220">
        <v>0</v>
      </c>
      <c r="T212" s="220">
        <v>0</v>
      </c>
      <c r="U212" s="220">
        <v>0</v>
      </c>
      <c r="V212" s="220">
        <v>0</v>
      </c>
      <c r="W212" s="220">
        <v>0</v>
      </c>
      <c r="X212" s="220">
        <v>0</v>
      </c>
      <c r="Y212" s="220">
        <v>0</v>
      </c>
      <c r="Z212" s="220">
        <v>0</v>
      </c>
      <c r="AA212" s="220">
        <v>0</v>
      </c>
      <c r="AB212" s="220">
        <v>0</v>
      </c>
      <c r="AC212" s="220">
        <v>0</v>
      </c>
      <c r="AD212" s="220">
        <v>0</v>
      </c>
      <c r="AE212" s="220">
        <v>0</v>
      </c>
      <c r="AF212" s="220">
        <v>0</v>
      </c>
      <c r="AG212" s="220">
        <v>0</v>
      </c>
      <c r="AH212" s="220">
        <v>0</v>
      </c>
      <c r="AI212" s="220">
        <v>0</v>
      </c>
      <c r="AJ212" s="220">
        <v>0</v>
      </c>
      <c r="AK212" s="220">
        <v>0</v>
      </c>
      <c r="AL212" s="220">
        <v>0</v>
      </c>
      <c r="AP212" s="206"/>
    </row>
    <row r="213" spans="1:42" x14ac:dyDescent="0.25">
      <c r="A213" s="219" t="s">
        <v>1098</v>
      </c>
      <c r="B213" s="206" t="s">
        <v>34</v>
      </c>
      <c r="C213" s="206" t="s">
        <v>33</v>
      </c>
      <c r="D213" s="222" t="s">
        <v>201</v>
      </c>
      <c r="E213">
        <v>732</v>
      </c>
      <c r="F213" s="225" t="s">
        <v>201</v>
      </c>
      <c r="G213" s="132" t="s">
        <v>200</v>
      </c>
      <c r="H213" s="224" t="s">
        <v>199</v>
      </c>
      <c r="I213" s="223" t="s">
        <v>198</v>
      </c>
      <c r="J213" s="212" t="s">
        <v>36</v>
      </c>
      <c r="K213" s="206" t="s">
        <v>36</v>
      </c>
      <c r="L213" s="206" t="s">
        <v>36</v>
      </c>
      <c r="M213" s="206" t="s">
        <v>3651</v>
      </c>
      <c r="N213" s="206">
        <v>15</v>
      </c>
      <c r="O213" s="206" t="s">
        <v>3652</v>
      </c>
      <c r="P213" s="220">
        <v>0</v>
      </c>
      <c r="Q213" s="220">
        <v>0</v>
      </c>
      <c r="R213" s="220">
        <v>0</v>
      </c>
      <c r="S213" s="220">
        <v>0</v>
      </c>
      <c r="T213" s="220">
        <v>0</v>
      </c>
      <c r="U213" s="220">
        <v>0</v>
      </c>
      <c r="V213" s="220">
        <v>0</v>
      </c>
      <c r="W213" s="220">
        <v>0</v>
      </c>
      <c r="X213" s="220">
        <v>0</v>
      </c>
      <c r="Y213" s="220">
        <v>0</v>
      </c>
      <c r="Z213" s="220">
        <v>0.3</v>
      </c>
      <c r="AA213" s="220">
        <v>0</v>
      </c>
      <c r="AB213" s="220">
        <v>0</v>
      </c>
      <c r="AC213" s="220">
        <v>0</v>
      </c>
      <c r="AD213" s="220">
        <v>0.05</v>
      </c>
      <c r="AE213" s="220">
        <v>0.04</v>
      </c>
      <c r="AF213" s="220">
        <v>0.22</v>
      </c>
      <c r="AG213" s="220">
        <v>0.22438094289999999</v>
      </c>
      <c r="AH213" s="220">
        <v>1.24</v>
      </c>
      <c r="AI213" s="220">
        <v>0</v>
      </c>
      <c r="AJ213" s="220">
        <v>-8.213971398</v>
      </c>
      <c r="AK213" s="220">
        <v>-6.8072122439999996</v>
      </c>
      <c r="AL213" s="220">
        <v>1.9487013970000002</v>
      </c>
      <c r="AP213" s="206"/>
    </row>
    <row r="214" spans="1:42" x14ac:dyDescent="0.25">
      <c r="A214" s="219" t="s">
        <v>1098</v>
      </c>
      <c r="B214" s="206" t="s">
        <v>34</v>
      </c>
      <c r="C214" s="206" t="s">
        <v>33</v>
      </c>
      <c r="D214" s="222" t="s">
        <v>197</v>
      </c>
      <c r="E214">
        <v>366</v>
      </c>
      <c r="F214" s="225" t="s">
        <v>197</v>
      </c>
      <c r="G214" s="132" t="s">
        <v>196</v>
      </c>
      <c r="H214" s="224" t="s">
        <v>195</v>
      </c>
      <c r="I214" s="223" t="s">
        <v>194</v>
      </c>
      <c r="J214" s="212" t="s">
        <v>36</v>
      </c>
      <c r="K214" s="206" t="s">
        <v>3660</v>
      </c>
      <c r="L214" s="206">
        <v>5</v>
      </c>
      <c r="M214" s="206" t="s">
        <v>3658</v>
      </c>
      <c r="N214" s="206">
        <v>419</v>
      </c>
      <c r="O214" s="206" t="s">
        <v>3659</v>
      </c>
      <c r="P214" s="220">
        <v>0</v>
      </c>
      <c r="Q214" s="220">
        <v>0</v>
      </c>
      <c r="R214" s="220">
        <v>0</v>
      </c>
      <c r="S214" s="220">
        <v>0</v>
      </c>
      <c r="T214" s="220">
        <v>0</v>
      </c>
      <c r="U214" s="220">
        <v>0</v>
      </c>
      <c r="V214" s="220">
        <v>0</v>
      </c>
      <c r="W214" s="220">
        <v>0</v>
      </c>
      <c r="X214" s="220">
        <v>0</v>
      </c>
      <c r="Y214" s="220">
        <v>0</v>
      </c>
      <c r="Z214" s="220">
        <v>0</v>
      </c>
      <c r="AA214" s="220">
        <v>0</v>
      </c>
      <c r="AB214" s="220">
        <v>0</v>
      </c>
      <c r="AC214" s="220">
        <v>0</v>
      </c>
      <c r="AD214" s="220">
        <v>0</v>
      </c>
      <c r="AE214" s="220">
        <v>0</v>
      </c>
      <c r="AF214" s="220">
        <v>0</v>
      </c>
      <c r="AG214" s="220">
        <v>0</v>
      </c>
      <c r="AH214" s="220">
        <v>0</v>
      </c>
      <c r="AI214" s="220">
        <v>0</v>
      </c>
      <c r="AJ214" s="220">
        <v>0</v>
      </c>
      <c r="AK214" s="220">
        <v>0</v>
      </c>
      <c r="AL214" s="220">
        <v>0</v>
      </c>
      <c r="AP214" s="206"/>
    </row>
    <row r="215" spans="1:42" x14ac:dyDescent="0.25">
      <c r="A215" s="219" t="s">
        <v>1098</v>
      </c>
      <c r="B215" s="206" t="s">
        <v>34</v>
      </c>
      <c r="C215" s="206" t="s">
        <v>33</v>
      </c>
      <c r="D215" s="222" t="s">
        <v>193</v>
      </c>
      <c r="E215">
        <v>144</v>
      </c>
      <c r="F215" s="225" t="s">
        <v>193</v>
      </c>
      <c r="G215" s="132" t="s">
        <v>192</v>
      </c>
      <c r="H215" s="224" t="s">
        <v>191</v>
      </c>
      <c r="I215" s="223" t="s">
        <v>190</v>
      </c>
      <c r="J215" s="212" t="s">
        <v>31</v>
      </c>
      <c r="K215" s="206" t="s">
        <v>36</v>
      </c>
      <c r="L215" s="206" t="s">
        <v>36</v>
      </c>
      <c r="M215" s="206" t="s">
        <v>3671</v>
      </c>
      <c r="N215" s="206">
        <v>154</v>
      </c>
      <c r="O215" s="206" t="s">
        <v>3650</v>
      </c>
      <c r="P215" s="220">
        <v>0</v>
      </c>
      <c r="Q215" s="220">
        <v>0</v>
      </c>
      <c r="R215" s="220">
        <v>0</v>
      </c>
      <c r="S215" s="220">
        <v>0</v>
      </c>
      <c r="T215" s="220">
        <v>0</v>
      </c>
      <c r="U215" s="220">
        <v>0</v>
      </c>
      <c r="V215" s="220">
        <v>0</v>
      </c>
      <c r="W215" s="220">
        <v>0</v>
      </c>
      <c r="X215" s="220">
        <v>0</v>
      </c>
      <c r="Y215" s="220">
        <v>0</v>
      </c>
      <c r="Z215" s="220">
        <v>0</v>
      </c>
      <c r="AA215" s="220">
        <v>0</v>
      </c>
      <c r="AB215" s="220">
        <v>0</v>
      </c>
      <c r="AC215" s="220">
        <v>0</v>
      </c>
      <c r="AD215" s="220">
        <v>0</v>
      </c>
      <c r="AE215" s="220">
        <v>0</v>
      </c>
      <c r="AF215" s="220">
        <v>0.02</v>
      </c>
      <c r="AG215" s="220">
        <v>2.039826753E-2</v>
      </c>
      <c r="AH215" s="220">
        <v>0.03</v>
      </c>
      <c r="AI215" s="220">
        <v>0.03</v>
      </c>
      <c r="AJ215" s="220">
        <v>-1.3882978720000001E-3</v>
      </c>
      <c r="AK215" s="220">
        <v>18.320973579999997</v>
      </c>
      <c r="AL215" s="220">
        <v>92.365928189999991</v>
      </c>
      <c r="AP215" s="206"/>
    </row>
    <row r="216" spans="1:42" x14ac:dyDescent="0.25">
      <c r="A216" s="219" t="s">
        <v>1098</v>
      </c>
      <c r="B216" s="206" t="s">
        <v>34</v>
      </c>
      <c r="C216" s="206" t="s">
        <v>33</v>
      </c>
      <c r="D216" s="222" t="s">
        <v>189</v>
      </c>
      <c r="E216">
        <v>146</v>
      </c>
      <c r="F216" s="225" t="s">
        <v>189</v>
      </c>
      <c r="G216" s="132" t="s">
        <v>188</v>
      </c>
      <c r="H216" s="224" t="s">
        <v>187</v>
      </c>
      <c r="I216" s="223" t="s">
        <v>186</v>
      </c>
      <c r="J216" s="212" t="s">
        <v>36</v>
      </c>
      <c r="K216" s="206" t="s">
        <v>36</v>
      </c>
      <c r="L216" s="206" t="s">
        <v>36</v>
      </c>
      <c r="M216" s="206" t="s">
        <v>3662</v>
      </c>
      <c r="N216" s="206">
        <v>155</v>
      </c>
      <c r="O216" s="206" t="s">
        <v>3650</v>
      </c>
      <c r="P216" s="220">
        <v>0</v>
      </c>
      <c r="Q216" s="220">
        <v>0</v>
      </c>
      <c r="R216" s="220">
        <v>0</v>
      </c>
      <c r="S216" s="220">
        <v>0</v>
      </c>
      <c r="T216" s="220">
        <v>0</v>
      </c>
      <c r="U216" s="220">
        <v>0</v>
      </c>
      <c r="V216" s="220">
        <v>0</v>
      </c>
      <c r="W216" s="220">
        <v>0</v>
      </c>
      <c r="X216" s="220">
        <v>0</v>
      </c>
      <c r="Y216" s="220">
        <v>5.2</v>
      </c>
      <c r="Z216" s="220">
        <v>13.9</v>
      </c>
      <c r="AA216" s="220">
        <v>7.8</v>
      </c>
      <c r="AB216" s="220">
        <v>8</v>
      </c>
      <c r="AC216" s="220">
        <v>5.7</v>
      </c>
      <c r="AD216" s="220">
        <v>155.26</v>
      </c>
      <c r="AE216" s="220">
        <v>136.56</v>
      </c>
      <c r="AF216" s="220">
        <v>132.61000000000001</v>
      </c>
      <c r="AG216" s="220">
        <v>135.2507129</v>
      </c>
      <c r="AH216" s="220">
        <v>-80.709999999999994</v>
      </c>
      <c r="AI216" s="220">
        <v>-101.28</v>
      </c>
      <c r="AJ216" s="220">
        <v>-31.172023249999999</v>
      </c>
      <c r="AK216" s="220">
        <v>-84.691292950000005</v>
      </c>
      <c r="AL216" s="220">
        <v>-29.056763829999998</v>
      </c>
      <c r="AP216" s="206"/>
    </row>
    <row r="217" spans="1:42" x14ac:dyDescent="0.25">
      <c r="A217" s="219" t="s">
        <v>1098</v>
      </c>
      <c r="B217" s="206" t="s">
        <v>34</v>
      </c>
      <c r="C217" s="206" t="s">
        <v>33</v>
      </c>
      <c r="D217" s="222" t="s">
        <v>185</v>
      </c>
      <c r="E217">
        <v>463</v>
      </c>
      <c r="F217" s="225" t="s">
        <v>184</v>
      </c>
      <c r="G217" s="132" t="s">
        <v>183</v>
      </c>
      <c r="H217" s="224" t="s">
        <v>182</v>
      </c>
      <c r="I217" s="223" t="s">
        <v>181</v>
      </c>
      <c r="J217" s="212" t="s">
        <v>36</v>
      </c>
      <c r="K217" s="206" t="s">
        <v>36</v>
      </c>
      <c r="L217" s="206" t="s">
        <v>36</v>
      </c>
      <c r="M217" s="206" t="s">
        <v>3646</v>
      </c>
      <c r="N217" s="206">
        <v>145</v>
      </c>
      <c r="O217" s="206" t="s">
        <v>3647</v>
      </c>
      <c r="P217" s="220">
        <v>0</v>
      </c>
      <c r="Q217" s="220">
        <v>0</v>
      </c>
      <c r="R217" s="220">
        <v>0</v>
      </c>
      <c r="S217" s="220">
        <v>0</v>
      </c>
      <c r="T217" s="220">
        <v>0</v>
      </c>
      <c r="U217" s="220">
        <v>0</v>
      </c>
      <c r="V217" s="220">
        <v>0</v>
      </c>
      <c r="W217" s="220">
        <v>0</v>
      </c>
      <c r="X217" s="220">
        <v>0</v>
      </c>
      <c r="Y217" s="220">
        <v>0</v>
      </c>
      <c r="Z217" s="220">
        <v>0.9</v>
      </c>
      <c r="AA217" s="220">
        <v>1.5</v>
      </c>
      <c r="AB217" s="220">
        <v>0.9</v>
      </c>
      <c r="AC217" s="220">
        <v>0.5</v>
      </c>
      <c r="AD217" s="220">
        <v>0</v>
      </c>
      <c r="AE217" s="220">
        <v>0</v>
      </c>
      <c r="AF217" s="220">
        <v>0</v>
      </c>
      <c r="AG217" s="220">
        <v>0</v>
      </c>
      <c r="AH217" s="220">
        <v>1.02</v>
      </c>
      <c r="AI217" s="220">
        <v>1.06</v>
      </c>
      <c r="AJ217" s="220">
        <v>1.1619514099999999</v>
      </c>
      <c r="AK217" s="220">
        <v>3.1376993939999998</v>
      </c>
      <c r="AL217" s="220">
        <v>1.6841364890000001</v>
      </c>
      <c r="AP217" s="206"/>
    </row>
    <row r="218" spans="1:42" x14ac:dyDescent="0.25">
      <c r="A218" s="219" t="s">
        <v>1098</v>
      </c>
      <c r="B218" s="206" t="s">
        <v>34</v>
      </c>
      <c r="C218" s="206" t="s">
        <v>33</v>
      </c>
      <c r="D218" s="222" t="s">
        <v>180</v>
      </c>
      <c r="E218">
        <v>528</v>
      </c>
      <c r="F218" s="228" t="s">
        <v>179</v>
      </c>
      <c r="G218" s="213">
        <v>158</v>
      </c>
      <c r="H218" s="227" t="s">
        <v>178</v>
      </c>
      <c r="I218" s="213" t="s">
        <v>177</v>
      </c>
      <c r="J218" s="212" t="s">
        <v>36</v>
      </c>
      <c r="K218" s="226" t="str">
        <f>K54</f>
        <v/>
      </c>
      <c r="L218" s="226" t="str">
        <f>L54</f>
        <v/>
      </c>
      <c r="M218" s="226" t="str">
        <f>M54</f>
        <v>Eastern Asia</v>
      </c>
      <c r="N218" s="226">
        <f>N54</f>
        <v>30</v>
      </c>
      <c r="O218" s="226" t="str">
        <f>O54</f>
        <v>Asia</v>
      </c>
      <c r="P218" s="220">
        <v>0</v>
      </c>
      <c r="Q218" s="220">
        <v>0</v>
      </c>
      <c r="R218" s="220">
        <v>0</v>
      </c>
      <c r="S218" s="220">
        <v>0</v>
      </c>
      <c r="T218" s="220">
        <v>0</v>
      </c>
      <c r="U218" s="220">
        <v>0</v>
      </c>
      <c r="V218" s="220">
        <v>0</v>
      </c>
      <c r="W218" s="220">
        <v>0</v>
      </c>
      <c r="X218" s="220">
        <v>0</v>
      </c>
      <c r="Y218" s="220">
        <v>0</v>
      </c>
      <c r="Z218" s="220">
        <v>0</v>
      </c>
      <c r="AA218" s="220">
        <v>0</v>
      </c>
      <c r="AB218" s="220">
        <v>0</v>
      </c>
      <c r="AC218" s="220">
        <v>0</v>
      </c>
      <c r="AD218" s="220">
        <v>0</v>
      </c>
      <c r="AE218" s="220">
        <v>0</v>
      </c>
      <c r="AF218" s="220">
        <v>0</v>
      </c>
      <c r="AG218" s="220">
        <v>0</v>
      </c>
      <c r="AH218" s="220">
        <v>6.45</v>
      </c>
      <c r="AI218" s="220">
        <v>6.45</v>
      </c>
      <c r="AJ218" s="220">
        <v>9.5733271280000007</v>
      </c>
      <c r="AK218" s="220">
        <v>7.8442484840000004</v>
      </c>
      <c r="AL218" s="220">
        <v>9.0159255319999989</v>
      </c>
      <c r="AP218" s="226"/>
    </row>
    <row r="219" spans="1:42" x14ac:dyDescent="0.25">
      <c r="A219" s="219" t="s">
        <v>1098</v>
      </c>
      <c r="B219" s="206" t="s">
        <v>34</v>
      </c>
      <c r="C219" s="206" t="s">
        <v>33</v>
      </c>
      <c r="D219" s="222" t="s">
        <v>176</v>
      </c>
      <c r="E219">
        <v>923</v>
      </c>
      <c r="F219" s="225" t="s">
        <v>175</v>
      </c>
      <c r="G219" s="132" t="s">
        <v>174</v>
      </c>
      <c r="H219" s="224" t="s">
        <v>173</v>
      </c>
      <c r="I219" s="223" t="s">
        <v>172</v>
      </c>
      <c r="J219" s="212" t="s">
        <v>36</v>
      </c>
      <c r="K219" s="206" t="s">
        <v>36</v>
      </c>
      <c r="L219" s="206" t="s">
        <v>36</v>
      </c>
      <c r="M219" s="206" t="s">
        <v>3673</v>
      </c>
      <c r="N219" s="206">
        <v>143</v>
      </c>
      <c r="O219" s="206" t="s">
        <v>3647</v>
      </c>
      <c r="P219" s="220">
        <v>0</v>
      </c>
      <c r="Q219" s="220">
        <v>0</v>
      </c>
      <c r="R219" s="220">
        <v>0</v>
      </c>
      <c r="S219" s="220">
        <v>0</v>
      </c>
      <c r="T219" s="220">
        <v>0</v>
      </c>
      <c r="U219" s="220">
        <v>0</v>
      </c>
      <c r="V219" s="220">
        <v>0</v>
      </c>
      <c r="W219" s="220">
        <v>0</v>
      </c>
      <c r="X219" s="220">
        <v>0</v>
      </c>
      <c r="Y219" s="220">
        <v>0</v>
      </c>
      <c r="Z219" s="220">
        <v>0</v>
      </c>
      <c r="AA219" s="220">
        <v>0</v>
      </c>
      <c r="AB219" s="220">
        <v>0</v>
      </c>
      <c r="AC219" s="220">
        <v>0</v>
      </c>
      <c r="AD219" s="220">
        <v>0</v>
      </c>
      <c r="AE219" s="220">
        <v>0</v>
      </c>
      <c r="AF219" s="220">
        <v>0</v>
      </c>
      <c r="AG219" s="220">
        <v>0</v>
      </c>
      <c r="AH219" s="220">
        <v>0</v>
      </c>
      <c r="AI219" s="220">
        <v>0</v>
      </c>
      <c r="AJ219" s="220">
        <v>0</v>
      </c>
      <c r="AK219" s="220">
        <v>0</v>
      </c>
      <c r="AL219" s="220">
        <v>0</v>
      </c>
      <c r="AP219" s="206"/>
    </row>
    <row r="220" spans="1:42" ht="25.5" x14ac:dyDescent="0.25">
      <c r="A220" s="219" t="s">
        <v>1098</v>
      </c>
      <c r="B220" s="206" t="s">
        <v>34</v>
      </c>
      <c r="C220" s="206" t="s">
        <v>33</v>
      </c>
      <c r="D220" s="222" t="s">
        <v>171</v>
      </c>
      <c r="E220">
        <v>738</v>
      </c>
      <c r="F220" s="225" t="s">
        <v>170</v>
      </c>
      <c r="G220" s="132" t="s">
        <v>169</v>
      </c>
      <c r="H220" s="224" t="s">
        <v>168</v>
      </c>
      <c r="I220" s="223" t="s">
        <v>167</v>
      </c>
      <c r="J220" s="212" t="s">
        <v>36</v>
      </c>
      <c r="K220" s="206" t="s">
        <v>3668</v>
      </c>
      <c r="L220" s="206">
        <v>14</v>
      </c>
      <c r="M220" s="206" t="s">
        <v>3656</v>
      </c>
      <c r="N220" s="206">
        <v>202</v>
      </c>
      <c r="O220" s="206" t="s">
        <v>3652</v>
      </c>
      <c r="P220" s="220">
        <v>0</v>
      </c>
      <c r="Q220" s="220">
        <v>0</v>
      </c>
      <c r="R220" s="220">
        <v>0</v>
      </c>
      <c r="S220" s="220">
        <v>0</v>
      </c>
      <c r="T220" s="220">
        <v>0</v>
      </c>
      <c r="U220" s="220">
        <v>0</v>
      </c>
      <c r="V220" s="220">
        <v>0</v>
      </c>
      <c r="W220" s="220">
        <v>0</v>
      </c>
      <c r="X220" s="220">
        <v>0</v>
      </c>
      <c r="Y220" s="220">
        <v>0</v>
      </c>
      <c r="Z220" s="220">
        <v>0</v>
      </c>
      <c r="AA220" s="220">
        <v>0</v>
      </c>
      <c r="AB220" s="220">
        <v>0</v>
      </c>
      <c r="AC220" s="220">
        <v>0</v>
      </c>
      <c r="AD220" s="220">
        <v>0</v>
      </c>
      <c r="AE220" s="220">
        <v>0</v>
      </c>
      <c r="AF220" s="220">
        <v>0</v>
      </c>
      <c r="AG220" s="220">
        <v>0</v>
      </c>
      <c r="AH220" s="220">
        <v>0</v>
      </c>
      <c r="AI220" s="220">
        <v>0</v>
      </c>
      <c r="AJ220" s="220">
        <v>0</v>
      </c>
      <c r="AK220" s="220">
        <v>0</v>
      </c>
      <c r="AL220" s="220">
        <v>2.755125</v>
      </c>
      <c r="AP220" s="206"/>
    </row>
    <row r="221" spans="1:42" x14ac:dyDescent="0.25">
      <c r="A221" s="219" t="s">
        <v>1098</v>
      </c>
      <c r="B221" s="206" t="s">
        <v>34</v>
      </c>
      <c r="C221" s="206" t="s">
        <v>33</v>
      </c>
      <c r="D221" s="222" t="s">
        <v>166</v>
      </c>
      <c r="E221">
        <v>578</v>
      </c>
      <c r="F221" s="225" t="s">
        <v>166</v>
      </c>
      <c r="G221" s="132" t="s">
        <v>165</v>
      </c>
      <c r="H221" s="224" t="s">
        <v>164</v>
      </c>
      <c r="I221" s="223" t="s">
        <v>163</v>
      </c>
      <c r="J221" s="212" t="s">
        <v>36</v>
      </c>
      <c r="K221" s="206" t="s">
        <v>36</v>
      </c>
      <c r="L221" s="206" t="s">
        <v>36</v>
      </c>
      <c r="M221" s="206" t="s">
        <v>3669</v>
      </c>
      <c r="N221" s="206">
        <v>35</v>
      </c>
      <c r="O221" s="206" t="s">
        <v>3647</v>
      </c>
      <c r="P221" s="220">
        <v>0</v>
      </c>
      <c r="Q221" s="220">
        <v>0</v>
      </c>
      <c r="R221" s="220">
        <v>0</v>
      </c>
      <c r="S221" s="220">
        <v>0</v>
      </c>
      <c r="T221" s="220">
        <v>0</v>
      </c>
      <c r="U221" s="220">
        <v>0</v>
      </c>
      <c r="V221" s="220">
        <v>0</v>
      </c>
      <c r="W221" s="220">
        <v>0</v>
      </c>
      <c r="X221" s="220">
        <v>0</v>
      </c>
      <c r="Y221" s="220">
        <v>0</v>
      </c>
      <c r="Z221" s="220">
        <v>0.1</v>
      </c>
      <c r="AA221" s="220">
        <v>16.401128279999998</v>
      </c>
      <c r="AB221" s="220">
        <v>16.582883800000001</v>
      </c>
      <c r="AC221" s="220">
        <v>16.582883800000001</v>
      </c>
      <c r="AD221" s="220">
        <v>0</v>
      </c>
      <c r="AE221" s="220">
        <v>0</v>
      </c>
      <c r="AF221" s="220">
        <v>0</v>
      </c>
      <c r="AG221" s="220">
        <v>0</v>
      </c>
      <c r="AH221" s="220">
        <v>0</v>
      </c>
      <c r="AI221" s="220">
        <v>0</v>
      </c>
      <c r="AJ221" s="220">
        <v>0.25333068089999999</v>
      </c>
      <c r="AK221" s="220">
        <v>-3.1908807390000002</v>
      </c>
      <c r="AL221" s="220">
        <v>1.2161885319999999</v>
      </c>
      <c r="AP221" s="206"/>
    </row>
    <row r="222" spans="1:42" x14ac:dyDescent="0.25">
      <c r="A222" s="219" t="s">
        <v>1098</v>
      </c>
      <c r="B222" s="206" t="s">
        <v>34</v>
      </c>
      <c r="C222" s="206" t="s">
        <v>33</v>
      </c>
      <c r="D222" s="222" t="s">
        <v>162</v>
      </c>
      <c r="E222">
        <v>537</v>
      </c>
      <c r="F222" s="225" t="s">
        <v>161</v>
      </c>
      <c r="G222" s="132" t="s">
        <v>160</v>
      </c>
      <c r="H222" s="224" t="s">
        <v>159</v>
      </c>
      <c r="I222" s="223" t="s">
        <v>158</v>
      </c>
      <c r="J222" s="212" t="s">
        <v>36</v>
      </c>
      <c r="K222" s="206" t="s">
        <v>36</v>
      </c>
      <c r="L222" s="206" t="s">
        <v>36</v>
      </c>
      <c r="M222" s="206" t="s">
        <v>3669</v>
      </c>
      <c r="N222" s="206">
        <v>35</v>
      </c>
      <c r="O222" s="206" t="s">
        <v>3647</v>
      </c>
      <c r="P222" s="220">
        <v>0</v>
      </c>
      <c r="Q222" s="220">
        <v>0</v>
      </c>
      <c r="R222" s="220">
        <v>0</v>
      </c>
      <c r="S222" s="220">
        <v>0</v>
      </c>
      <c r="T222" s="220">
        <v>0</v>
      </c>
      <c r="U222" s="220">
        <v>0</v>
      </c>
      <c r="V222" s="220">
        <v>0</v>
      </c>
      <c r="W222" s="220">
        <v>0</v>
      </c>
      <c r="X222" s="220">
        <v>0</v>
      </c>
      <c r="Y222" s="220">
        <v>0</v>
      </c>
      <c r="Z222" s="220">
        <v>0</v>
      </c>
      <c r="AA222" s="220">
        <v>0</v>
      </c>
      <c r="AB222" s="220">
        <v>0</v>
      </c>
      <c r="AC222" s="220">
        <v>0</v>
      </c>
      <c r="AD222" s="220">
        <v>0</v>
      </c>
      <c r="AE222" s="220">
        <v>0</v>
      </c>
      <c r="AF222" s="220">
        <v>0</v>
      </c>
      <c r="AG222" s="220">
        <v>0</v>
      </c>
      <c r="AH222" s="220">
        <v>0</v>
      </c>
      <c r="AI222" s="220">
        <v>0</v>
      </c>
      <c r="AJ222" s="220">
        <v>0</v>
      </c>
      <c r="AK222" s="220">
        <v>0</v>
      </c>
      <c r="AL222" s="220">
        <v>0</v>
      </c>
      <c r="AP222" s="206"/>
    </row>
    <row r="223" spans="1:42" x14ac:dyDescent="0.25">
      <c r="A223" s="219" t="s">
        <v>1098</v>
      </c>
      <c r="B223" s="206" t="s">
        <v>34</v>
      </c>
      <c r="C223" s="206" t="s">
        <v>33</v>
      </c>
      <c r="D223" s="222" t="s">
        <v>157</v>
      </c>
      <c r="E223">
        <v>742</v>
      </c>
      <c r="F223" s="225" t="s">
        <v>157</v>
      </c>
      <c r="G223" s="132" t="s">
        <v>156</v>
      </c>
      <c r="H223" s="224" t="s">
        <v>155</v>
      </c>
      <c r="I223" s="223" t="s">
        <v>154</v>
      </c>
      <c r="J223" s="212" t="s">
        <v>36</v>
      </c>
      <c r="K223" s="206" t="s">
        <v>3665</v>
      </c>
      <c r="L223" s="206">
        <v>11</v>
      </c>
      <c r="M223" s="206" t="s">
        <v>3656</v>
      </c>
      <c r="N223" s="206">
        <v>202</v>
      </c>
      <c r="O223" s="206" t="s">
        <v>3652</v>
      </c>
      <c r="P223" s="220">
        <v>0</v>
      </c>
      <c r="Q223" s="220">
        <v>0</v>
      </c>
      <c r="R223" s="220">
        <v>0</v>
      </c>
      <c r="S223" s="220">
        <v>0</v>
      </c>
      <c r="T223" s="220">
        <v>0</v>
      </c>
      <c r="U223" s="220">
        <v>0</v>
      </c>
      <c r="V223" s="220">
        <v>0</v>
      </c>
      <c r="W223" s="220">
        <v>0</v>
      </c>
      <c r="X223" s="220">
        <v>0</v>
      </c>
      <c r="Y223" s="220">
        <v>0</v>
      </c>
      <c r="Z223" s="220">
        <v>0</v>
      </c>
      <c r="AA223" s="220">
        <v>0</v>
      </c>
      <c r="AB223" s="220">
        <v>0</v>
      </c>
      <c r="AC223" s="220">
        <v>0</v>
      </c>
      <c r="AD223" s="220">
        <v>0</v>
      </c>
      <c r="AE223" s="220">
        <v>0</v>
      </c>
      <c r="AF223" s="220">
        <v>0</v>
      </c>
      <c r="AG223" s="220">
        <v>0</v>
      </c>
      <c r="AH223" s="220">
        <v>0</v>
      </c>
      <c r="AI223" s="220">
        <v>0</v>
      </c>
      <c r="AJ223" s="220">
        <v>0</v>
      </c>
      <c r="AK223" s="220">
        <v>0</v>
      </c>
      <c r="AL223" s="220">
        <v>0</v>
      </c>
      <c r="AP223" s="206"/>
    </row>
    <row r="224" spans="1:42" x14ac:dyDescent="0.25">
      <c r="A224" s="219" t="s">
        <v>1098</v>
      </c>
      <c r="B224" s="206" t="s">
        <v>34</v>
      </c>
      <c r="C224" s="206" t="s">
        <v>33</v>
      </c>
      <c r="D224" s="222" t="s">
        <v>153</v>
      </c>
      <c r="E224">
        <v>818</v>
      </c>
      <c r="F224" s="225" t="s">
        <v>153</v>
      </c>
      <c r="G224" s="132" t="s">
        <v>152</v>
      </c>
      <c r="H224" s="224" t="s">
        <v>151</v>
      </c>
      <c r="I224" s="223" t="s">
        <v>150</v>
      </c>
      <c r="J224" s="212" t="s">
        <v>36</v>
      </c>
      <c r="K224" s="206" t="s">
        <v>36</v>
      </c>
      <c r="L224" s="206" t="s">
        <v>36</v>
      </c>
      <c r="M224" s="206" t="s">
        <v>3653</v>
      </c>
      <c r="N224" s="206">
        <v>61</v>
      </c>
      <c r="O224" s="206" t="s">
        <v>3654</v>
      </c>
      <c r="P224" s="220">
        <v>0</v>
      </c>
      <c r="Q224" s="220">
        <v>0</v>
      </c>
      <c r="R224" s="220">
        <v>0</v>
      </c>
      <c r="S224" s="220">
        <v>0</v>
      </c>
      <c r="T224" s="220">
        <v>0</v>
      </c>
      <c r="U224" s="220">
        <v>0</v>
      </c>
      <c r="V224" s="220">
        <v>0</v>
      </c>
      <c r="W224" s="220">
        <v>0</v>
      </c>
      <c r="X224" s="220">
        <v>0</v>
      </c>
      <c r="Y224" s="220">
        <v>0</v>
      </c>
      <c r="Z224" s="220">
        <v>0</v>
      </c>
      <c r="AA224" s="220">
        <v>0</v>
      </c>
      <c r="AB224" s="220">
        <v>0</v>
      </c>
      <c r="AC224" s="220">
        <v>0</v>
      </c>
      <c r="AD224" s="220">
        <v>0</v>
      </c>
      <c r="AE224" s="220">
        <v>0</v>
      </c>
      <c r="AF224" s="220">
        <v>0</v>
      </c>
      <c r="AG224" s="220">
        <v>0</v>
      </c>
      <c r="AH224" s="220">
        <v>0</v>
      </c>
      <c r="AI224" s="220">
        <v>0</v>
      </c>
      <c r="AJ224" s="220">
        <v>0</v>
      </c>
      <c r="AK224" s="220">
        <v>0</v>
      </c>
      <c r="AL224" s="220">
        <v>0</v>
      </c>
      <c r="AP224" s="206"/>
    </row>
    <row r="225" spans="1:42" x14ac:dyDescent="0.25">
      <c r="A225" s="219" t="s">
        <v>1098</v>
      </c>
      <c r="B225" s="206" t="s">
        <v>34</v>
      </c>
      <c r="C225" s="206" t="s">
        <v>33</v>
      </c>
      <c r="D225" s="222" t="s">
        <v>149</v>
      </c>
      <c r="E225">
        <v>866</v>
      </c>
      <c r="F225" s="225" t="s">
        <v>149</v>
      </c>
      <c r="G225" s="132" t="s">
        <v>148</v>
      </c>
      <c r="H225" s="224" t="s">
        <v>147</v>
      </c>
      <c r="I225" s="223" t="s">
        <v>146</v>
      </c>
      <c r="J225" s="212" t="s">
        <v>36</v>
      </c>
      <c r="K225" s="206" t="s">
        <v>36</v>
      </c>
      <c r="L225" s="206" t="s">
        <v>36</v>
      </c>
      <c r="M225" s="206" t="s">
        <v>3653</v>
      </c>
      <c r="N225" s="206">
        <v>61</v>
      </c>
      <c r="O225" s="206" t="s">
        <v>3654</v>
      </c>
      <c r="P225" s="220">
        <v>0</v>
      </c>
      <c r="Q225" s="220">
        <v>0</v>
      </c>
      <c r="R225" s="220">
        <v>0</v>
      </c>
      <c r="S225" s="220">
        <v>0</v>
      </c>
      <c r="T225" s="220">
        <v>0</v>
      </c>
      <c r="U225" s="220">
        <v>0</v>
      </c>
      <c r="V225" s="220">
        <v>0</v>
      </c>
      <c r="W225" s="220">
        <v>0</v>
      </c>
      <c r="X225" s="220">
        <v>0</v>
      </c>
      <c r="Y225" s="220">
        <v>0</v>
      </c>
      <c r="Z225" s="220">
        <v>0</v>
      </c>
      <c r="AA225" s="220">
        <v>0</v>
      </c>
      <c r="AB225" s="220">
        <v>0</v>
      </c>
      <c r="AC225" s="220">
        <v>0</v>
      </c>
      <c r="AD225" s="220">
        <v>0</v>
      </c>
      <c r="AE225" s="220">
        <v>0</v>
      </c>
      <c r="AF225" s="220">
        <v>0</v>
      </c>
      <c r="AG225" s="220">
        <v>0</v>
      </c>
      <c r="AH225" s="220">
        <v>0</v>
      </c>
      <c r="AI225" s="220">
        <v>0</v>
      </c>
      <c r="AJ225" s="220">
        <v>0</v>
      </c>
      <c r="AK225" s="220">
        <v>0</v>
      </c>
      <c r="AL225" s="220">
        <v>0</v>
      </c>
      <c r="AP225" s="206"/>
    </row>
    <row r="226" spans="1:42" x14ac:dyDescent="0.25">
      <c r="A226" s="219" t="s">
        <v>1098</v>
      </c>
      <c r="B226" s="206" t="s">
        <v>34</v>
      </c>
      <c r="C226" s="206" t="s">
        <v>33</v>
      </c>
      <c r="D226" s="222" t="s">
        <v>145</v>
      </c>
      <c r="E226">
        <v>369</v>
      </c>
      <c r="F226" s="225" t="s">
        <v>145</v>
      </c>
      <c r="G226" s="132" t="s">
        <v>144</v>
      </c>
      <c r="H226" s="224" t="s">
        <v>143</v>
      </c>
      <c r="I226" s="223" t="s">
        <v>142</v>
      </c>
      <c r="J226" s="212" t="s">
        <v>36</v>
      </c>
      <c r="K226" s="206" t="s">
        <v>3657</v>
      </c>
      <c r="L226" s="206">
        <v>29</v>
      </c>
      <c r="M226" s="206" t="s">
        <v>3658</v>
      </c>
      <c r="N226" s="206">
        <v>419</v>
      </c>
      <c r="O226" s="206" t="s">
        <v>3659</v>
      </c>
      <c r="P226" s="220">
        <v>0</v>
      </c>
      <c r="Q226" s="220">
        <v>0</v>
      </c>
      <c r="R226" s="220">
        <v>0</v>
      </c>
      <c r="S226" s="220">
        <v>0</v>
      </c>
      <c r="T226" s="220">
        <v>0</v>
      </c>
      <c r="U226" s="220">
        <v>0</v>
      </c>
      <c r="V226" s="220">
        <v>0</v>
      </c>
      <c r="W226" s="220">
        <v>0</v>
      </c>
      <c r="X226" s="220">
        <v>0</v>
      </c>
      <c r="Y226" s="220">
        <v>0</v>
      </c>
      <c r="Z226" s="220">
        <v>0</v>
      </c>
      <c r="AA226" s="220">
        <v>0</v>
      </c>
      <c r="AB226" s="220">
        <v>0</v>
      </c>
      <c r="AC226" s="220">
        <v>0</v>
      </c>
      <c r="AD226" s="220">
        <v>0</v>
      </c>
      <c r="AE226" s="220">
        <v>0</v>
      </c>
      <c r="AF226" s="220">
        <v>0</v>
      </c>
      <c r="AG226" s="220">
        <v>0</v>
      </c>
      <c r="AH226" s="220">
        <v>0</v>
      </c>
      <c r="AI226" s="220">
        <v>0</v>
      </c>
      <c r="AJ226" s="220">
        <v>0</v>
      </c>
      <c r="AK226" s="220">
        <v>0</v>
      </c>
      <c r="AL226" s="220">
        <v>5.0350000000000004E-3</v>
      </c>
      <c r="AP226" s="206"/>
    </row>
    <row r="227" spans="1:42" x14ac:dyDescent="0.25">
      <c r="A227" s="219" t="s">
        <v>1098</v>
      </c>
      <c r="B227" s="206" t="s">
        <v>34</v>
      </c>
      <c r="C227" s="206" t="s">
        <v>33</v>
      </c>
      <c r="D227" s="222" t="s">
        <v>141</v>
      </c>
      <c r="E227">
        <v>744</v>
      </c>
      <c r="F227" s="225" t="s">
        <v>141</v>
      </c>
      <c r="G227" s="132" t="s">
        <v>140</v>
      </c>
      <c r="H227" s="224" t="s">
        <v>139</v>
      </c>
      <c r="I227" s="223" t="s">
        <v>138</v>
      </c>
      <c r="J227" s="212" t="s">
        <v>36</v>
      </c>
      <c r="K227" s="206" t="s">
        <v>36</v>
      </c>
      <c r="L227" s="206" t="s">
        <v>36</v>
      </c>
      <c r="M227" s="206" t="s">
        <v>3651</v>
      </c>
      <c r="N227" s="206">
        <v>15</v>
      </c>
      <c r="O227" s="206" t="s">
        <v>3652</v>
      </c>
      <c r="P227" s="220">
        <v>0</v>
      </c>
      <c r="Q227" s="220">
        <v>0</v>
      </c>
      <c r="R227" s="220">
        <v>0</v>
      </c>
      <c r="S227" s="220">
        <v>0</v>
      </c>
      <c r="T227" s="220">
        <v>0</v>
      </c>
      <c r="U227" s="220">
        <v>0</v>
      </c>
      <c r="V227" s="220">
        <v>0</v>
      </c>
      <c r="W227" s="220">
        <v>0</v>
      </c>
      <c r="X227" s="220">
        <v>0</v>
      </c>
      <c r="Y227" s="220">
        <v>0</v>
      </c>
      <c r="Z227" s="220">
        <v>0.5</v>
      </c>
      <c r="AA227" s="220">
        <v>0.1</v>
      </c>
      <c r="AB227" s="220">
        <v>0.1</v>
      </c>
      <c r="AC227" s="220">
        <v>0.1</v>
      </c>
      <c r="AD227" s="220">
        <v>0</v>
      </c>
      <c r="AE227" s="220">
        <v>0</v>
      </c>
      <c r="AF227" s="220">
        <v>0</v>
      </c>
      <c r="AG227" s="220">
        <v>0</v>
      </c>
      <c r="AH227" s="220">
        <v>-0.14000000000000001</v>
      </c>
      <c r="AI227" s="220">
        <v>-0.14000000000000001</v>
      </c>
      <c r="AJ227" s="220">
        <v>-0.1455691489</v>
      </c>
      <c r="AK227" s="220">
        <v>0</v>
      </c>
      <c r="AL227" s="220">
        <v>-6.9492914730000001E-3</v>
      </c>
      <c r="AP227" s="206"/>
    </row>
    <row r="228" spans="1:42" x14ac:dyDescent="0.25">
      <c r="A228" s="219" t="s">
        <v>1098</v>
      </c>
      <c r="B228" s="206" t="s">
        <v>34</v>
      </c>
      <c r="C228" s="206" t="s">
        <v>33</v>
      </c>
      <c r="D228" s="222" t="s">
        <v>137</v>
      </c>
      <c r="E228">
        <v>186</v>
      </c>
      <c r="F228" s="225" t="s">
        <v>136</v>
      </c>
      <c r="G228" s="132" t="s">
        <v>135</v>
      </c>
      <c r="H228" s="224" t="s">
        <v>134</v>
      </c>
      <c r="I228" s="223" t="s">
        <v>133</v>
      </c>
      <c r="J228" s="212" t="s">
        <v>36</v>
      </c>
      <c r="K228" s="206" t="s">
        <v>36</v>
      </c>
      <c r="L228" s="206" t="s">
        <v>36</v>
      </c>
      <c r="M228" s="206" t="s">
        <v>3646</v>
      </c>
      <c r="N228" s="206">
        <v>145</v>
      </c>
      <c r="O228" s="206" t="s">
        <v>3647</v>
      </c>
      <c r="P228" s="220">
        <v>0</v>
      </c>
      <c r="Q228" s="220">
        <v>0</v>
      </c>
      <c r="R228" s="220">
        <v>0</v>
      </c>
      <c r="S228" s="220">
        <v>0</v>
      </c>
      <c r="T228" s="220">
        <v>0</v>
      </c>
      <c r="U228" s="220">
        <v>0</v>
      </c>
      <c r="V228" s="220">
        <v>0</v>
      </c>
      <c r="W228" s="220">
        <v>0</v>
      </c>
      <c r="X228" s="220">
        <v>0</v>
      </c>
      <c r="Y228" s="220">
        <v>287</v>
      </c>
      <c r="Z228" s="220">
        <v>126.3</v>
      </c>
      <c r="AA228" s="220">
        <v>202.1</v>
      </c>
      <c r="AB228" s="220">
        <v>60.9</v>
      </c>
      <c r="AC228" s="220">
        <v>20.36</v>
      </c>
      <c r="AD228" s="220">
        <v>279.51</v>
      </c>
      <c r="AE228" s="220">
        <v>308.52999999999997</v>
      </c>
      <c r="AF228" s="220">
        <v>214.33</v>
      </c>
      <c r="AG228" s="220">
        <v>218.59803400000001</v>
      </c>
      <c r="AH228" s="220">
        <v>412.37</v>
      </c>
      <c r="AI228" s="220">
        <v>474.48</v>
      </c>
      <c r="AJ228" s="220">
        <v>598.32137839999996</v>
      </c>
      <c r="AK228" s="220">
        <v>1053.9479080000001</v>
      </c>
      <c r="AL228" s="220">
        <v>638.68091629999992</v>
      </c>
      <c r="AP228" s="206"/>
    </row>
    <row r="229" spans="1:42" x14ac:dyDescent="0.25">
      <c r="A229" s="219" t="s">
        <v>1098</v>
      </c>
      <c r="B229" s="206" t="s">
        <v>34</v>
      </c>
      <c r="C229" s="206" t="s">
        <v>33</v>
      </c>
      <c r="D229" s="222" t="s">
        <v>132</v>
      </c>
      <c r="E229">
        <v>925</v>
      </c>
      <c r="F229" s="225" t="s">
        <v>132</v>
      </c>
      <c r="G229" s="132" t="s">
        <v>131</v>
      </c>
      <c r="H229" s="224" t="s">
        <v>130</v>
      </c>
      <c r="I229" s="223" t="s">
        <v>129</v>
      </c>
      <c r="J229" s="212" t="s">
        <v>36</v>
      </c>
      <c r="K229" s="206" t="s">
        <v>36</v>
      </c>
      <c r="L229" s="206" t="s">
        <v>36</v>
      </c>
      <c r="M229" s="206" t="s">
        <v>3673</v>
      </c>
      <c r="N229" s="206">
        <v>143</v>
      </c>
      <c r="O229" s="206" t="s">
        <v>3647</v>
      </c>
      <c r="P229" s="220">
        <v>0</v>
      </c>
      <c r="Q229" s="220">
        <v>0</v>
      </c>
      <c r="R229" s="220">
        <v>0</v>
      </c>
      <c r="S229" s="220">
        <v>0</v>
      </c>
      <c r="T229" s="220">
        <v>0</v>
      </c>
      <c r="U229" s="220">
        <v>0</v>
      </c>
      <c r="V229" s="220">
        <v>0</v>
      </c>
      <c r="W229" s="220">
        <v>0</v>
      </c>
      <c r="X229" s="220">
        <v>0</v>
      </c>
      <c r="Y229" s="220">
        <v>0</v>
      </c>
      <c r="Z229" s="220">
        <v>0</v>
      </c>
      <c r="AA229" s="220">
        <v>0</v>
      </c>
      <c r="AB229" s="220">
        <v>0</v>
      </c>
      <c r="AC229" s="220">
        <v>0</v>
      </c>
      <c r="AD229" s="220">
        <v>0</v>
      </c>
      <c r="AE229" s="220">
        <v>0</v>
      </c>
      <c r="AF229" s="220">
        <v>0</v>
      </c>
      <c r="AG229" s="220">
        <v>0</v>
      </c>
      <c r="AH229" s="220">
        <v>0</v>
      </c>
      <c r="AI229" s="220">
        <v>0</v>
      </c>
      <c r="AJ229" s="220">
        <v>0</v>
      </c>
      <c r="AK229" s="220">
        <v>0</v>
      </c>
      <c r="AL229" s="220">
        <v>0</v>
      </c>
      <c r="AP229" s="206"/>
    </row>
    <row r="230" spans="1:42" ht="25.5" x14ac:dyDescent="0.25">
      <c r="A230" s="219" t="s">
        <v>1098</v>
      </c>
      <c r="B230" s="206" t="s">
        <v>34</v>
      </c>
      <c r="C230" s="206" t="s">
        <v>33</v>
      </c>
      <c r="D230" s="222" t="s">
        <v>128</v>
      </c>
      <c r="E230">
        <v>381</v>
      </c>
      <c r="F230" s="225" t="s">
        <v>128</v>
      </c>
      <c r="G230" s="132" t="s">
        <v>127</v>
      </c>
      <c r="H230" s="224" t="s">
        <v>126</v>
      </c>
      <c r="I230" s="223" t="s">
        <v>125</v>
      </c>
      <c r="J230" s="212" t="s">
        <v>36</v>
      </c>
      <c r="K230" s="206" t="s">
        <v>3657</v>
      </c>
      <c r="L230" s="206">
        <v>29</v>
      </c>
      <c r="M230" s="206" t="s">
        <v>3658</v>
      </c>
      <c r="N230" s="206">
        <v>419</v>
      </c>
      <c r="O230" s="206" t="s">
        <v>3659</v>
      </c>
      <c r="P230" s="220">
        <v>0</v>
      </c>
      <c r="Q230" s="220">
        <v>0</v>
      </c>
      <c r="R230" s="220">
        <v>0</v>
      </c>
      <c r="S230" s="220">
        <v>0</v>
      </c>
      <c r="T230" s="220">
        <v>0</v>
      </c>
      <c r="U230" s="220">
        <v>0</v>
      </c>
      <c r="V230" s="220">
        <v>0</v>
      </c>
      <c r="W230" s="220">
        <v>0</v>
      </c>
      <c r="X230" s="220">
        <v>0</v>
      </c>
      <c r="Y230" s="220">
        <v>0</v>
      </c>
      <c r="Z230" s="220">
        <v>0</v>
      </c>
      <c r="AA230" s="220">
        <v>0</v>
      </c>
      <c r="AB230" s="220">
        <v>0</v>
      </c>
      <c r="AC230" s="220">
        <v>0</v>
      </c>
      <c r="AD230" s="220">
        <v>0</v>
      </c>
      <c r="AE230" s="220">
        <v>0</v>
      </c>
      <c r="AF230" s="220">
        <v>0</v>
      </c>
      <c r="AG230" s="220">
        <v>0</v>
      </c>
      <c r="AH230" s="220">
        <v>0</v>
      </c>
      <c r="AI230" s="220">
        <v>0</v>
      </c>
      <c r="AJ230" s="220">
        <v>0</v>
      </c>
      <c r="AK230" s="220">
        <v>0</v>
      </c>
      <c r="AL230" s="220">
        <v>5.1349784570000008</v>
      </c>
      <c r="AP230" s="206"/>
    </row>
    <row r="231" spans="1:42" x14ac:dyDescent="0.25">
      <c r="A231" s="219" t="s">
        <v>1098</v>
      </c>
      <c r="B231" s="206" t="s">
        <v>34</v>
      </c>
      <c r="C231" s="206" t="s">
        <v>33</v>
      </c>
      <c r="D231" s="222" t="s">
        <v>124</v>
      </c>
      <c r="E231">
        <v>869</v>
      </c>
      <c r="F231" s="225" t="s">
        <v>124</v>
      </c>
      <c r="G231" s="132" t="s">
        <v>123</v>
      </c>
      <c r="H231" s="224" t="s">
        <v>122</v>
      </c>
      <c r="I231" s="223" t="s">
        <v>121</v>
      </c>
      <c r="J231" s="212" t="s">
        <v>36</v>
      </c>
      <c r="K231" s="206" t="s">
        <v>36</v>
      </c>
      <c r="L231" s="206" t="s">
        <v>36</v>
      </c>
      <c r="M231" s="206" t="s">
        <v>3653</v>
      </c>
      <c r="N231" s="206">
        <v>61</v>
      </c>
      <c r="O231" s="206" t="s">
        <v>3654</v>
      </c>
      <c r="P231" s="220">
        <v>0</v>
      </c>
      <c r="Q231" s="220">
        <v>0</v>
      </c>
      <c r="R231" s="220">
        <v>0</v>
      </c>
      <c r="S231" s="220">
        <v>0</v>
      </c>
      <c r="T231" s="220">
        <v>0</v>
      </c>
      <c r="U231" s="220">
        <v>0</v>
      </c>
      <c r="V231" s="220">
        <v>0</v>
      </c>
      <c r="W231" s="220">
        <v>0</v>
      </c>
      <c r="X231" s="220">
        <v>0</v>
      </c>
      <c r="Y231" s="220">
        <v>0</v>
      </c>
      <c r="Z231" s="220">
        <v>0</v>
      </c>
      <c r="AA231" s="220">
        <v>0</v>
      </c>
      <c r="AB231" s="220">
        <v>0</v>
      </c>
      <c r="AC231" s="220">
        <v>0</v>
      </c>
      <c r="AD231" s="220">
        <v>0</v>
      </c>
      <c r="AE231" s="220">
        <v>0</v>
      </c>
      <c r="AF231" s="220">
        <v>0</v>
      </c>
      <c r="AG231" s="220">
        <v>0</v>
      </c>
      <c r="AH231" s="220">
        <v>0</v>
      </c>
      <c r="AI231" s="220">
        <v>0</v>
      </c>
      <c r="AJ231" s="220">
        <v>0</v>
      </c>
      <c r="AK231" s="220">
        <v>0</v>
      </c>
      <c r="AL231" s="220">
        <v>0</v>
      </c>
      <c r="AP231" s="206"/>
    </row>
    <row r="232" spans="1:42" x14ac:dyDescent="0.25">
      <c r="A232" s="219" t="s">
        <v>1098</v>
      </c>
      <c r="B232" s="206" t="s">
        <v>34</v>
      </c>
      <c r="C232" s="206" t="s">
        <v>33</v>
      </c>
      <c r="D232" s="222" t="s">
        <v>120</v>
      </c>
      <c r="E232">
        <v>746</v>
      </c>
      <c r="F232" s="225" t="s">
        <v>120</v>
      </c>
      <c r="G232" s="132" t="s">
        <v>119</v>
      </c>
      <c r="H232" s="224" t="s">
        <v>118</v>
      </c>
      <c r="I232" s="223" t="s">
        <v>117</v>
      </c>
      <c r="J232" s="212" t="s">
        <v>36</v>
      </c>
      <c r="K232" s="206" t="s">
        <v>3668</v>
      </c>
      <c r="L232" s="206">
        <v>14</v>
      </c>
      <c r="M232" s="206" t="s">
        <v>3656</v>
      </c>
      <c r="N232" s="206">
        <v>202</v>
      </c>
      <c r="O232" s="206" t="s">
        <v>3652</v>
      </c>
      <c r="P232" s="220">
        <v>0</v>
      </c>
      <c r="Q232" s="220">
        <v>0</v>
      </c>
      <c r="R232" s="220">
        <v>0</v>
      </c>
      <c r="S232" s="220">
        <v>0</v>
      </c>
      <c r="T232" s="220">
        <v>0</v>
      </c>
      <c r="U232" s="220">
        <v>0</v>
      </c>
      <c r="V232" s="220">
        <v>0</v>
      </c>
      <c r="W232" s="220">
        <v>0</v>
      </c>
      <c r="X232" s="220">
        <v>0</v>
      </c>
      <c r="Y232" s="220">
        <v>0</v>
      </c>
      <c r="Z232" s="220">
        <v>0</v>
      </c>
      <c r="AA232" s="220">
        <v>0</v>
      </c>
      <c r="AB232" s="220">
        <v>0</v>
      </c>
      <c r="AC232" s="220">
        <v>0</v>
      </c>
      <c r="AD232" s="220">
        <v>0</v>
      </c>
      <c r="AE232" s="220">
        <v>0</v>
      </c>
      <c r="AF232" s="220">
        <v>0</v>
      </c>
      <c r="AG232" s="220">
        <v>0</v>
      </c>
      <c r="AH232" s="220">
        <v>0</v>
      </c>
      <c r="AI232" s="220">
        <v>0</v>
      </c>
      <c r="AJ232" s="220">
        <v>0</v>
      </c>
      <c r="AK232" s="220">
        <v>0</v>
      </c>
      <c r="AL232" s="220">
        <v>0</v>
      </c>
      <c r="AP232" s="206"/>
    </row>
    <row r="233" spans="1:42" x14ac:dyDescent="0.25">
      <c r="A233" s="219" t="s">
        <v>1098</v>
      </c>
      <c r="B233" s="206" t="s">
        <v>34</v>
      </c>
      <c r="C233" s="206" t="s">
        <v>33</v>
      </c>
      <c r="D233" s="222" t="s">
        <v>116</v>
      </c>
      <c r="E233">
        <v>926</v>
      </c>
      <c r="F233" s="225" t="s">
        <v>116</v>
      </c>
      <c r="G233" s="132" t="s">
        <v>115</v>
      </c>
      <c r="H233" s="224" t="s">
        <v>114</v>
      </c>
      <c r="I233" s="223" t="s">
        <v>113</v>
      </c>
      <c r="J233" s="212" t="s">
        <v>36</v>
      </c>
      <c r="K233" s="206" t="s">
        <v>36</v>
      </c>
      <c r="L233" s="206" t="s">
        <v>36</v>
      </c>
      <c r="M233" s="206" t="s">
        <v>3663</v>
      </c>
      <c r="N233" s="206">
        <v>151</v>
      </c>
      <c r="O233" s="206" t="s">
        <v>3650</v>
      </c>
      <c r="P233" s="220">
        <v>0</v>
      </c>
      <c r="Q233" s="220">
        <v>0</v>
      </c>
      <c r="R233" s="220">
        <v>0</v>
      </c>
      <c r="S233" s="220">
        <v>0</v>
      </c>
      <c r="T233" s="220">
        <v>0</v>
      </c>
      <c r="U233" s="220">
        <v>0</v>
      </c>
      <c r="V233" s="220">
        <v>0</v>
      </c>
      <c r="W233" s="220">
        <v>0</v>
      </c>
      <c r="X233" s="220">
        <v>0</v>
      </c>
      <c r="Y233" s="220">
        <v>0</v>
      </c>
      <c r="Z233" s="220">
        <v>0</v>
      </c>
      <c r="AA233" s="220">
        <v>0</v>
      </c>
      <c r="AB233" s="220">
        <v>0</v>
      </c>
      <c r="AC233" s="220">
        <v>0</v>
      </c>
      <c r="AD233" s="220">
        <v>0</v>
      </c>
      <c r="AE233" s="220">
        <v>0</v>
      </c>
      <c r="AF233" s="220">
        <v>0</v>
      </c>
      <c r="AG233" s="220">
        <v>0</v>
      </c>
      <c r="AH233" s="220">
        <v>0</v>
      </c>
      <c r="AI233" s="220">
        <v>0</v>
      </c>
      <c r="AJ233" s="220">
        <v>0</v>
      </c>
      <c r="AK233" s="220">
        <v>0</v>
      </c>
      <c r="AL233" s="220">
        <v>7.9521276600000006E-3</v>
      </c>
      <c r="AP233" s="206"/>
    </row>
    <row r="234" spans="1:42" ht="38.25" x14ac:dyDescent="0.25">
      <c r="A234" s="219" t="s">
        <v>1098</v>
      </c>
      <c r="B234" s="206" t="s">
        <v>34</v>
      </c>
      <c r="C234" s="206" t="s">
        <v>33</v>
      </c>
      <c r="D234" s="222" t="s">
        <v>112</v>
      </c>
      <c r="E234">
        <v>112</v>
      </c>
      <c r="F234" s="225" t="s">
        <v>111</v>
      </c>
      <c r="G234" s="132" t="s">
        <v>110</v>
      </c>
      <c r="H234" s="224" t="s">
        <v>109</v>
      </c>
      <c r="I234" s="223" t="s">
        <v>108</v>
      </c>
      <c r="J234" s="212" t="s">
        <v>36</v>
      </c>
      <c r="K234" s="206" t="s">
        <v>36</v>
      </c>
      <c r="L234" s="206" t="s">
        <v>36</v>
      </c>
      <c r="M234" s="206" t="s">
        <v>3671</v>
      </c>
      <c r="N234" s="206">
        <v>154</v>
      </c>
      <c r="O234" s="206" t="s">
        <v>3650</v>
      </c>
      <c r="P234" s="220">
        <v>0</v>
      </c>
      <c r="Q234" s="220">
        <v>0</v>
      </c>
      <c r="R234" s="220">
        <v>0</v>
      </c>
      <c r="S234" s="220">
        <v>0</v>
      </c>
      <c r="T234" s="220">
        <v>0</v>
      </c>
      <c r="U234" s="220">
        <v>0</v>
      </c>
      <c r="V234" s="220">
        <v>0</v>
      </c>
      <c r="W234" s="220">
        <v>0</v>
      </c>
      <c r="X234" s="220">
        <v>0</v>
      </c>
      <c r="Y234" s="220">
        <v>310.5</v>
      </c>
      <c r="Z234" s="220">
        <v>160.1</v>
      </c>
      <c r="AA234" s="220">
        <v>208.9</v>
      </c>
      <c r="AB234" s="220">
        <v>66.3</v>
      </c>
      <c r="AC234" s="220">
        <v>-20.59517164</v>
      </c>
      <c r="AD234" s="220">
        <v>737.11</v>
      </c>
      <c r="AE234" s="220">
        <v>544.59</v>
      </c>
      <c r="AF234" s="220">
        <v>561.87</v>
      </c>
      <c r="AG234" s="220">
        <v>573.05872899999997</v>
      </c>
      <c r="AH234" s="220">
        <v>736.03</v>
      </c>
      <c r="AI234" s="220">
        <v>797.62</v>
      </c>
      <c r="AJ234" s="220">
        <v>913.63413720000005</v>
      </c>
      <c r="AK234" s="220">
        <v>234.396781</v>
      </c>
      <c r="AL234" s="220">
        <v>54.060345560000002</v>
      </c>
      <c r="AP234" s="206"/>
    </row>
    <row r="235" spans="1:42" ht="25.5" x14ac:dyDescent="0.25">
      <c r="A235" s="219" t="s">
        <v>1098</v>
      </c>
      <c r="B235" s="206" t="s">
        <v>34</v>
      </c>
      <c r="C235" s="206" t="s">
        <v>33</v>
      </c>
      <c r="D235" s="222" t="s">
        <v>107</v>
      </c>
      <c r="E235">
        <v>111</v>
      </c>
      <c r="F235" s="225" t="s">
        <v>106</v>
      </c>
      <c r="G235" s="132" t="s">
        <v>105</v>
      </c>
      <c r="H235" s="224" t="s">
        <v>104</v>
      </c>
      <c r="I235" s="223" t="s">
        <v>103</v>
      </c>
      <c r="J235" s="212" t="s">
        <v>36</v>
      </c>
      <c r="K235" s="206" t="s">
        <v>36</v>
      </c>
      <c r="L235" s="206" t="s">
        <v>36</v>
      </c>
      <c r="M235" s="206" t="s">
        <v>3666</v>
      </c>
      <c r="N235" s="206">
        <v>21</v>
      </c>
      <c r="O235" s="206" t="s">
        <v>3659</v>
      </c>
      <c r="P235" s="220">
        <v>0</v>
      </c>
      <c r="Q235" s="220">
        <v>0</v>
      </c>
      <c r="R235" s="220">
        <v>0</v>
      </c>
      <c r="S235" s="220">
        <v>0</v>
      </c>
      <c r="T235" s="220">
        <v>0</v>
      </c>
      <c r="U235" s="220">
        <v>0</v>
      </c>
      <c r="V235" s="220">
        <v>0</v>
      </c>
      <c r="W235" s="220">
        <v>0</v>
      </c>
      <c r="X235" s="220">
        <v>0</v>
      </c>
      <c r="Y235" s="220">
        <v>71.400000000000006</v>
      </c>
      <c r="Z235" s="220">
        <v>115.1</v>
      </c>
      <c r="AA235" s="220">
        <v>67.7</v>
      </c>
      <c r="AB235" s="220">
        <v>71.5</v>
      </c>
      <c r="AC235" s="220">
        <v>74.141147619999998</v>
      </c>
      <c r="AD235" s="220">
        <v>386.37</v>
      </c>
      <c r="AE235" s="220">
        <v>252.88</v>
      </c>
      <c r="AF235" s="220">
        <v>253.71</v>
      </c>
      <c r="AG235" s="220">
        <v>258.76222280000002</v>
      </c>
      <c r="AH235" s="220">
        <v>157.36000000000001</v>
      </c>
      <c r="AI235" s="220">
        <v>343.23</v>
      </c>
      <c r="AJ235" s="220">
        <v>517.76723560000005</v>
      </c>
      <c r="AK235" s="220">
        <v>355.46411439999997</v>
      </c>
      <c r="AL235" s="220">
        <v>384.75161110000005</v>
      </c>
      <c r="AP235" s="206"/>
    </row>
    <row r="236" spans="1:42" ht="25.5" x14ac:dyDescent="0.25">
      <c r="A236" s="219" t="s">
        <v>1098</v>
      </c>
      <c r="B236" s="206" t="s">
        <v>34</v>
      </c>
      <c r="C236" s="206" t="s">
        <v>33</v>
      </c>
      <c r="D236" s="222" t="s">
        <v>102</v>
      </c>
      <c r="E236">
        <v>373</v>
      </c>
      <c r="F236" s="225" t="s">
        <v>102</v>
      </c>
      <c r="G236" s="132" t="s">
        <v>101</v>
      </c>
      <c r="H236" s="224" t="s">
        <v>100</v>
      </c>
      <c r="I236" s="223" t="s">
        <v>99</v>
      </c>
      <c r="J236" s="212" t="s">
        <v>36</v>
      </c>
      <c r="K236" s="206" t="s">
        <v>3657</v>
      </c>
      <c r="L236" s="206">
        <v>29</v>
      </c>
      <c r="M236" s="206" t="s">
        <v>3658</v>
      </c>
      <c r="N236" s="206">
        <v>419</v>
      </c>
      <c r="O236" s="206" t="s">
        <v>3659</v>
      </c>
      <c r="P236" s="220">
        <v>0</v>
      </c>
      <c r="Q236" s="220">
        <v>0</v>
      </c>
      <c r="R236" s="220">
        <v>0</v>
      </c>
      <c r="S236" s="220">
        <v>0</v>
      </c>
      <c r="T236" s="220">
        <v>0</v>
      </c>
      <c r="U236" s="220">
        <v>0</v>
      </c>
      <c r="V236" s="220">
        <v>0</v>
      </c>
      <c r="W236" s="220">
        <v>0</v>
      </c>
      <c r="X236" s="220">
        <v>0</v>
      </c>
      <c r="Y236" s="220">
        <v>0</v>
      </c>
      <c r="Z236" s="220">
        <v>0</v>
      </c>
      <c r="AA236" s="220">
        <v>0</v>
      </c>
      <c r="AB236" s="220">
        <v>0</v>
      </c>
      <c r="AC236" s="220">
        <v>0</v>
      </c>
      <c r="AD236" s="220">
        <v>0</v>
      </c>
      <c r="AE236" s="220">
        <v>0</v>
      </c>
      <c r="AF236" s="220">
        <v>0</v>
      </c>
      <c r="AG236" s="220">
        <v>0</v>
      </c>
      <c r="AH236" s="220">
        <v>0</v>
      </c>
      <c r="AI236" s="220">
        <v>0</v>
      </c>
      <c r="AJ236" s="220">
        <v>0</v>
      </c>
      <c r="AK236" s="220">
        <v>-2.0474818080000001</v>
      </c>
      <c r="AL236" s="220">
        <v>-3.9932028719999999</v>
      </c>
      <c r="AP236" s="206"/>
    </row>
    <row r="237" spans="1:42" x14ac:dyDescent="0.25">
      <c r="A237" s="219" t="s">
        <v>1098</v>
      </c>
      <c r="B237" s="206" t="s">
        <v>34</v>
      </c>
      <c r="C237" s="206" t="s">
        <v>33</v>
      </c>
      <c r="D237" s="222" t="s">
        <v>98</v>
      </c>
      <c r="E237">
        <v>298</v>
      </c>
      <c r="F237" s="225" t="s">
        <v>98</v>
      </c>
      <c r="G237" s="132" t="s">
        <v>97</v>
      </c>
      <c r="H237" s="224" t="s">
        <v>96</v>
      </c>
      <c r="I237" s="223" t="s">
        <v>95</v>
      </c>
      <c r="J237" s="212" t="s">
        <v>36</v>
      </c>
      <c r="K237" s="206" t="s">
        <v>3660</v>
      </c>
      <c r="L237" s="206">
        <v>5</v>
      </c>
      <c r="M237" s="206" t="s">
        <v>3658</v>
      </c>
      <c r="N237" s="206">
        <v>419</v>
      </c>
      <c r="O237" s="206" t="s">
        <v>3659</v>
      </c>
      <c r="P237" s="220">
        <v>0</v>
      </c>
      <c r="Q237" s="220">
        <v>0</v>
      </c>
      <c r="R237" s="220">
        <v>0</v>
      </c>
      <c r="S237" s="220">
        <v>0</v>
      </c>
      <c r="T237" s="220">
        <v>0</v>
      </c>
      <c r="U237" s="220">
        <v>0</v>
      </c>
      <c r="V237" s="220">
        <v>0</v>
      </c>
      <c r="W237" s="220">
        <v>0</v>
      </c>
      <c r="X237" s="220">
        <v>0</v>
      </c>
      <c r="Y237" s="220">
        <v>0</v>
      </c>
      <c r="Z237" s="220">
        <v>0</v>
      </c>
      <c r="AA237" s="220">
        <v>0</v>
      </c>
      <c r="AB237" s="220">
        <v>0</v>
      </c>
      <c r="AC237" s="220">
        <v>0</v>
      </c>
      <c r="AD237" s="220">
        <v>0</v>
      </c>
      <c r="AE237" s="220">
        <v>0</v>
      </c>
      <c r="AF237" s="220">
        <v>0</v>
      </c>
      <c r="AG237" s="220">
        <v>0</v>
      </c>
      <c r="AH237" s="220">
        <v>0</v>
      </c>
      <c r="AI237" s="220">
        <v>0</v>
      </c>
      <c r="AJ237" s="220">
        <v>0</v>
      </c>
      <c r="AK237" s="220">
        <v>0</v>
      </c>
      <c r="AL237" s="220">
        <v>0</v>
      </c>
      <c r="AP237" s="206"/>
    </row>
    <row r="238" spans="1:42" ht="25.5" x14ac:dyDescent="0.25">
      <c r="A238" s="219" t="s">
        <v>1098</v>
      </c>
      <c r="B238" s="206" t="s">
        <v>34</v>
      </c>
      <c r="C238" s="206" t="s">
        <v>33</v>
      </c>
      <c r="D238" s="222" t="s">
        <v>94</v>
      </c>
      <c r="E238">
        <v>374</v>
      </c>
      <c r="F238" s="225" t="s">
        <v>93</v>
      </c>
      <c r="G238" s="132" t="s">
        <v>92</v>
      </c>
      <c r="H238" s="224" t="s">
        <v>91</v>
      </c>
      <c r="I238" s="223" t="s">
        <v>90</v>
      </c>
      <c r="J238" s="212" t="s">
        <v>36</v>
      </c>
      <c r="K238" s="206" t="s">
        <v>36</v>
      </c>
      <c r="L238" s="206" t="s">
        <v>36</v>
      </c>
      <c r="M238" s="206" t="s">
        <v>2238</v>
      </c>
      <c r="N238" s="206">
        <v>57</v>
      </c>
      <c r="O238" s="206" t="s">
        <v>3654</v>
      </c>
      <c r="P238" s="220">
        <v>0</v>
      </c>
      <c r="Q238" s="220">
        <v>0</v>
      </c>
      <c r="R238" s="220">
        <v>0</v>
      </c>
      <c r="S238" s="220">
        <v>0</v>
      </c>
      <c r="T238" s="220">
        <v>0</v>
      </c>
      <c r="U238" s="220">
        <v>0</v>
      </c>
      <c r="V238" s="220">
        <v>0</v>
      </c>
      <c r="W238" s="220">
        <v>0</v>
      </c>
      <c r="X238" s="220">
        <v>0</v>
      </c>
      <c r="Y238" s="220">
        <v>0</v>
      </c>
      <c r="Z238" s="220">
        <v>0</v>
      </c>
      <c r="AA238" s="220">
        <v>0</v>
      </c>
      <c r="AB238" s="220">
        <v>0</v>
      </c>
      <c r="AC238" s="220">
        <v>0</v>
      </c>
      <c r="AD238" s="220">
        <v>0</v>
      </c>
      <c r="AE238" s="220">
        <v>0</v>
      </c>
      <c r="AF238" s="220">
        <v>0</v>
      </c>
      <c r="AG238" s="220">
        <v>0</v>
      </c>
      <c r="AH238" s="220">
        <v>0</v>
      </c>
      <c r="AI238" s="220">
        <v>0</v>
      </c>
      <c r="AJ238" s="220">
        <v>0</v>
      </c>
      <c r="AK238" s="220">
        <v>0</v>
      </c>
      <c r="AL238" s="220">
        <v>0</v>
      </c>
      <c r="AP238" s="206"/>
    </row>
    <row r="239" spans="1:42" x14ac:dyDescent="0.25">
      <c r="A239" s="219" t="s">
        <v>1098</v>
      </c>
      <c r="B239" s="206" t="s">
        <v>34</v>
      </c>
      <c r="C239" s="206" t="s">
        <v>33</v>
      </c>
      <c r="D239" s="222" t="s">
        <v>89</v>
      </c>
      <c r="E239">
        <v>927</v>
      </c>
      <c r="F239" s="225" t="s">
        <v>88</v>
      </c>
      <c r="G239" s="132" t="s">
        <v>87</v>
      </c>
      <c r="H239" s="224" t="s">
        <v>86</v>
      </c>
      <c r="I239" s="223" t="s">
        <v>85</v>
      </c>
      <c r="J239" s="212" t="s">
        <v>36</v>
      </c>
      <c r="K239" s="206" t="s">
        <v>36</v>
      </c>
      <c r="L239" s="206" t="s">
        <v>36</v>
      </c>
      <c r="M239" s="206" t="s">
        <v>3673</v>
      </c>
      <c r="N239" s="206">
        <v>143</v>
      </c>
      <c r="O239" s="206" t="s">
        <v>3647</v>
      </c>
      <c r="P239" s="220">
        <v>0</v>
      </c>
      <c r="Q239" s="220">
        <v>0</v>
      </c>
      <c r="R239" s="220">
        <v>0</v>
      </c>
      <c r="S239" s="220">
        <v>0</v>
      </c>
      <c r="T239" s="220">
        <v>0</v>
      </c>
      <c r="U239" s="220">
        <v>0</v>
      </c>
      <c r="V239" s="220">
        <v>0</v>
      </c>
      <c r="W239" s="220">
        <v>0</v>
      </c>
      <c r="X239" s="220">
        <v>0</v>
      </c>
      <c r="Y239" s="220">
        <v>0</v>
      </c>
      <c r="Z239" s="220">
        <v>0</v>
      </c>
      <c r="AA239" s="220">
        <v>0</v>
      </c>
      <c r="AB239" s="220">
        <v>0</v>
      </c>
      <c r="AC239" s="220">
        <v>0</v>
      </c>
      <c r="AD239" s="220">
        <v>0</v>
      </c>
      <c r="AE239" s="220">
        <v>0</v>
      </c>
      <c r="AF239" s="220">
        <v>0</v>
      </c>
      <c r="AG239" s="220">
        <v>0</v>
      </c>
      <c r="AH239" s="220">
        <v>0</v>
      </c>
      <c r="AI239" s="220">
        <v>0</v>
      </c>
      <c r="AJ239" s="220">
        <v>0</v>
      </c>
      <c r="AK239" s="220">
        <v>0</v>
      </c>
      <c r="AL239" s="220">
        <v>-1.196808511E-4</v>
      </c>
      <c r="AP239" s="206"/>
    </row>
    <row r="240" spans="1:42" x14ac:dyDescent="0.25">
      <c r="A240" s="219" t="s">
        <v>1098</v>
      </c>
      <c r="B240" s="206" t="s">
        <v>34</v>
      </c>
      <c r="C240" s="206" t="s">
        <v>33</v>
      </c>
      <c r="D240" s="222" t="s">
        <v>84</v>
      </c>
      <c r="E240">
        <v>846</v>
      </c>
      <c r="F240" s="225" t="s">
        <v>84</v>
      </c>
      <c r="G240" s="132" t="s">
        <v>83</v>
      </c>
      <c r="H240" s="224" t="s">
        <v>82</v>
      </c>
      <c r="I240" s="223" t="s">
        <v>81</v>
      </c>
      <c r="J240" s="212" t="s">
        <v>36</v>
      </c>
      <c r="K240" s="206" t="s">
        <v>36</v>
      </c>
      <c r="L240" s="206" t="s">
        <v>36</v>
      </c>
      <c r="M240" s="206" t="s">
        <v>3672</v>
      </c>
      <c r="N240" s="206">
        <v>54</v>
      </c>
      <c r="O240" s="206" t="s">
        <v>3654</v>
      </c>
      <c r="P240" s="220">
        <v>0</v>
      </c>
      <c r="Q240" s="220">
        <v>0</v>
      </c>
      <c r="R240" s="220">
        <v>0</v>
      </c>
      <c r="S240" s="220">
        <v>0</v>
      </c>
      <c r="T240" s="220">
        <v>0</v>
      </c>
      <c r="U240" s="220">
        <v>0</v>
      </c>
      <c r="V240" s="220">
        <v>0</v>
      </c>
      <c r="W240" s="220">
        <v>0</v>
      </c>
      <c r="X240" s="220">
        <v>0</v>
      </c>
      <c r="Y240" s="220">
        <v>0</v>
      </c>
      <c r="Z240" s="220">
        <v>0</v>
      </c>
      <c r="AA240" s="220">
        <v>0</v>
      </c>
      <c r="AB240" s="220">
        <v>0</v>
      </c>
      <c r="AC240" s="220">
        <v>0</v>
      </c>
      <c r="AD240" s="220">
        <v>0</v>
      </c>
      <c r="AE240" s="220">
        <v>0</v>
      </c>
      <c r="AF240" s="220">
        <v>0</v>
      </c>
      <c r="AG240" s="220">
        <v>0</v>
      </c>
      <c r="AH240" s="220">
        <v>0</v>
      </c>
      <c r="AI240" s="220">
        <v>0</v>
      </c>
      <c r="AJ240" s="220">
        <v>0</v>
      </c>
      <c r="AK240" s="220">
        <v>0</v>
      </c>
      <c r="AL240" s="220">
        <v>0</v>
      </c>
      <c r="AP240" s="206"/>
    </row>
    <row r="241" spans="1:42" ht="25.5" x14ac:dyDescent="0.25">
      <c r="A241" s="219" t="s">
        <v>1098</v>
      </c>
      <c r="B241" s="206" t="s">
        <v>34</v>
      </c>
      <c r="C241" s="206" t="s">
        <v>33</v>
      </c>
      <c r="D241" s="222" t="s">
        <v>80</v>
      </c>
      <c r="E241">
        <v>299</v>
      </c>
      <c r="F241" s="225" t="s">
        <v>79</v>
      </c>
      <c r="G241" s="132" t="s">
        <v>78</v>
      </c>
      <c r="H241" s="224" t="s">
        <v>77</v>
      </c>
      <c r="I241" s="223" t="s">
        <v>76</v>
      </c>
      <c r="J241" s="212" t="s">
        <v>36</v>
      </c>
      <c r="K241" s="206" t="s">
        <v>3660</v>
      </c>
      <c r="L241" s="206">
        <v>5</v>
      </c>
      <c r="M241" s="206" t="s">
        <v>3658</v>
      </c>
      <c r="N241" s="206">
        <v>419</v>
      </c>
      <c r="O241" s="206" t="s">
        <v>3659</v>
      </c>
      <c r="P241" s="220">
        <v>0</v>
      </c>
      <c r="Q241" s="220">
        <v>0</v>
      </c>
      <c r="R241" s="220">
        <v>0</v>
      </c>
      <c r="S241" s="220">
        <v>0</v>
      </c>
      <c r="T241" s="220">
        <v>0</v>
      </c>
      <c r="U241" s="220">
        <v>0</v>
      </c>
      <c r="V241" s="220">
        <v>0</v>
      </c>
      <c r="W241" s="220">
        <v>0</v>
      </c>
      <c r="X241" s="220">
        <v>0</v>
      </c>
      <c r="Y241" s="220">
        <v>0</v>
      </c>
      <c r="Z241" s="220">
        <v>0</v>
      </c>
      <c r="AA241" s="220">
        <v>0</v>
      </c>
      <c r="AB241" s="220">
        <v>0</v>
      </c>
      <c r="AC241" s="220">
        <v>0</v>
      </c>
      <c r="AD241" s="220">
        <v>0</v>
      </c>
      <c r="AE241" s="220">
        <v>0</v>
      </c>
      <c r="AF241" s="220">
        <v>0</v>
      </c>
      <c r="AG241" s="220">
        <v>0</v>
      </c>
      <c r="AH241" s="220">
        <v>0</v>
      </c>
      <c r="AI241" s="220">
        <v>0</v>
      </c>
      <c r="AJ241" s="220">
        <v>-2.1654255319999999E-2</v>
      </c>
      <c r="AK241" s="220">
        <v>-2.6590672829999999E-2</v>
      </c>
      <c r="AL241" s="220">
        <v>-2.5007042549999997E-2</v>
      </c>
      <c r="AP241" s="206"/>
    </row>
    <row r="242" spans="1:42" x14ac:dyDescent="0.25">
      <c r="A242" s="219" t="s">
        <v>1098</v>
      </c>
      <c r="B242" s="206" t="s">
        <v>34</v>
      </c>
      <c r="C242" s="206" t="s">
        <v>33</v>
      </c>
      <c r="D242" s="222" t="s">
        <v>75</v>
      </c>
      <c r="E242">
        <v>582</v>
      </c>
      <c r="F242" s="225" t="s">
        <v>74</v>
      </c>
      <c r="G242" s="132" t="s">
        <v>73</v>
      </c>
      <c r="H242" s="224" t="s">
        <v>72</v>
      </c>
      <c r="I242" s="223" t="s">
        <v>71</v>
      </c>
      <c r="J242" s="212" t="s">
        <v>36</v>
      </c>
      <c r="K242" s="206" t="s">
        <v>36</v>
      </c>
      <c r="L242" s="206" t="s">
        <v>36</v>
      </c>
      <c r="M242" s="206" t="s">
        <v>3669</v>
      </c>
      <c r="N242" s="206">
        <v>35</v>
      </c>
      <c r="O242" s="206" t="s">
        <v>3647</v>
      </c>
      <c r="P242" s="220">
        <v>0</v>
      </c>
      <c r="Q242" s="220">
        <v>0</v>
      </c>
      <c r="R242" s="220">
        <v>0</v>
      </c>
      <c r="S242" s="220">
        <v>0</v>
      </c>
      <c r="T242" s="220">
        <v>0</v>
      </c>
      <c r="U242" s="220">
        <v>0</v>
      </c>
      <c r="V242" s="220">
        <v>0</v>
      </c>
      <c r="W242" s="220">
        <v>0</v>
      </c>
      <c r="X242" s="220">
        <v>0</v>
      </c>
      <c r="Y242" s="220">
        <v>0</v>
      </c>
      <c r="Z242" s="220">
        <v>0</v>
      </c>
      <c r="AA242" s="220">
        <v>0</v>
      </c>
      <c r="AB242" s="220">
        <v>0</v>
      </c>
      <c r="AC242" s="220">
        <v>0</v>
      </c>
      <c r="AD242" s="220">
        <v>0</v>
      </c>
      <c r="AE242" s="220">
        <v>0</v>
      </c>
      <c r="AF242" s="220">
        <v>0</v>
      </c>
      <c r="AG242" s="220">
        <v>0</v>
      </c>
      <c r="AH242" s="220">
        <v>0</v>
      </c>
      <c r="AI242" s="220">
        <v>0</v>
      </c>
      <c r="AJ242" s="220">
        <v>4.893617021E-4</v>
      </c>
      <c r="AK242" s="220">
        <v>0</v>
      </c>
      <c r="AL242" s="220">
        <v>-3.5700106379999999E-2</v>
      </c>
      <c r="AP242" s="206"/>
    </row>
    <row r="243" spans="1:42" ht="25.5" x14ac:dyDescent="0.25">
      <c r="A243" s="219" t="s">
        <v>1098</v>
      </c>
      <c r="B243" s="206" t="s">
        <v>34</v>
      </c>
      <c r="C243" s="206" t="s">
        <v>33</v>
      </c>
      <c r="D243" s="222" t="s">
        <v>70</v>
      </c>
      <c r="E243">
        <v>857</v>
      </c>
      <c r="F243" s="225" t="s">
        <v>70</v>
      </c>
      <c r="G243" s="132" t="s">
        <v>69</v>
      </c>
      <c r="H243" s="224" t="s">
        <v>68</v>
      </c>
      <c r="I243" s="223" t="s">
        <v>67</v>
      </c>
      <c r="J243" s="212" t="s">
        <v>36</v>
      </c>
      <c r="K243" s="206" t="s">
        <v>36</v>
      </c>
      <c r="L243" s="206" t="s">
        <v>36</v>
      </c>
      <c r="M243" s="206" t="s">
        <v>3653</v>
      </c>
      <c r="N243" s="206">
        <v>61</v>
      </c>
      <c r="O243" s="206" t="s">
        <v>3654</v>
      </c>
      <c r="P243" s="220">
        <v>0</v>
      </c>
      <c r="Q243" s="220">
        <v>0</v>
      </c>
      <c r="R243" s="220">
        <v>0</v>
      </c>
      <c r="S243" s="220">
        <v>0</v>
      </c>
      <c r="T243" s="220">
        <v>0</v>
      </c>
      <c r="U243" s="220">
        <v>0</v>
      </c>
      <c r="V243" s="220">
        <v>0</v>
      </c>
      <c r="W243" s="220">
        <v>0</v>
      </c>
      <c r="X243" s="220">
        <v>0</v>
      </c>
      <c r="Y243" s="220">
        <v>0</v>
      </c>
      <c r="Z243" s="220">
        <v>0</v>
      </c>
      <c r="AA243" s="220">
        <v>0</v>
      </c>
      <c r="AB243" s="220">
        <v>0</v>
      </c>
      <c r="AC243" s="220">
        <v>0</v>
      </c>
      <c r="AD243" s="220">
        <v>0</v>
      </c>
      <c r="AE243" s="220">
        <v>0</v>
      </c>
      <c r="AF243" s="220">
        <v>0</v>
      </c>
      <c r="AG243" s="220">
        <v>0</v>
      </c>
      <c r="AH243" s="220">
        <v>0</v>
      </c>
      <c r="AI243" s="220">
        <v>0</v>
      </c>
      <c r="AJ243" s="220">
        <v>0</v>
      </c>
      <c r="AK243" s="220">
        <v>0</v>
      </c>
      <c r="AL243" s="220">
        <v>0</v>
      </c>
      <c r="AP243" s="206"/>
    </row>
    <row r="244" spans="1:42" x14ac:dyDescent="0.25">
      <c r="A244" s="219" t="s">
        <v>1098</v>
      </c>
      <c r="B244" s="206" t="s">
        <v>34</v>
      </c>
      <c r="C244" s="206" t="s">
        <v>33</v>
      </c>
      <c r="D244" s="222" t="s">
        <v>66</v>
      </c>
      <c r="E244">
        <v>487</v>
      </c>
      <c r="F244" s="225" t="s">
        <v>65</v>
      </c>
      <c r="G244" s="132" t="s">
        <v>64</v>
      </c>
      <c r="H244" s="224" t="s">
        <v>63</v>
      </c>
      <c r="I244" s="223" t="s">
        <v>62</v>
      </c>
      <c r="J244" s="212" t="s">
        <v>36</v>
      </c>
      <c r="K244" s="206" t="s">
        <v>36</v>
      </c>
      <c r="L244" s="206" t="s">
        <v>36</v>
      </c>
      <c r="M244" s="206" t="s">
        <v>3646</v>
      </c>
      <c r="N244" s="206">
        <v>145</v>
      </c>
      <c r="O244" s="206" t="s">
        <v>3647</v>
      </c>
      <c r="P244" s="220">
        <v>0</v>
      </c>
      <c r="Q244" s="220">
        <v>0</v>
      </c>
      <c r="R244" s="220">
        <v>0</v>
      </c>
      <c r="S244" s="220">
        <v>0</v>
      </c>
      <c r="T244" s="220">
        <v>0</v>
      </c>
      <c r="U244" s="220">
        <v>0</v>
      </c>
      <c r="V244" s="220">
        <v>0</v>
      </c>
      <c r="W244" s="220">
        <v>0</v>
      </c>
      <c r="X244" s="220">
        <v>0</v>
      </c>
      <c r="Y244" s="220">
        <v>0</v>
      </c>
      <c r="Z244" s="220">
        <v>0</v>
      </c>
      <c r="AA244" s="220">
        <v>0</v>
      </c>
      <c r="AB244" s="220">
        <v>0</v>
      </c>
      <c r="AC244" s="220">
        <v>0</v>
      </c>
      <c r="AD244" s="220">
        <v>0.54</v>
      </c>
      <c r="AE244" s="220">
        <v>0.56000000000000005</v>
      </c>
      <c r="AF244" s="220">
        <v>0.59</v>
      </c>
      <c r="AG244" s="220">
        <v>0.60174889229999995</v>
      </c>
      <c r="AH244" s="220">
        <v>16.8</v>
      </c>
      <c r="AI244" s="220">
        <v>16.8</v>
      </c>
      <c r="AJ244" s="220">
        <v>2.5389210850000001</v>
      </c>
      <c r="AK244" s="220">
        <v>1.329533641</v>
      </c>
      <c r="AL244" s="220">
        <v>6.4311702129999995E-2</v>
      </c>
      <c r="AP244" s="206"/>
    </row>
    <row r="245" spans="1:42" x14ac:dyDescent="0.25">
      <c r="A245" s="219" t="s">
        <v>1098</v>
      </c>
      <c r="B245" s="206" t="s">
        <v>34</v>
      </c>
      <c r="C245" s="206" t="s">
        <v>33</v>
      </c>
      <c r="D245" s="222" t="s">
        <v>61</v>
      </c>
      <c r="E245">
        <v>793</v>
      </c>
      <c r="F245" s="225" t="s">
        <v>61</v>
      </c>
      <c r="G245" s="132" t="s">
        <v>60</v>
      </c>
      <c r="H245" s="224" t="s">
        <v>59</v>
      </c>
      <c r="I245" s="223" t="s">
        <v>58</v>
      </c>
      <c r="J245" s="212" t="s">
        <v>36</v>
      </c>
      <c r="K245" s="206" t="s">
        <v>36</v>
      </c>
      <c r="L245" s="206" t="s">
        <v>36</v>
      </c>
      <c r="M245" s="206" t="s">
        <v>3651</v>
      </c>
      <c r="N245" s="206">
        <v>15</v>
      </c>
      <c r="O245" s="206" t="s">
        <v>3652</v>
      </c>
      <c r="P245" s="220">
        <v>0</v>
      </c>
      <c r="Q245" s="220">
        <v>0</v>
      </c>
      <c r="R245" s="220">
        <v>0</v>
      </c>
      <c r="S245" s="220">
        <v>0</v>
      </c>
      <c r="T245" s="220">
        <v>0</v>
      </c>
      <c r="U245" s="220">
        <v>0</v>
      </c>
      <c r="V245" s="220">
        <v>0</v>
      </c>
      <c r="W245" s="220">
        <v>0</v>
      </c>
      <c r="X245" s="220">
        <v>0</v>
      </c>
      <c r="Y245" s="220">
        <v>0</v>
      </c>
      <c r="Z245" s="220">
        <v>0</v>
      </c>
      <c r="AA245" s="220">
        <v>0</v>
      </c>
      <c r="AB245" s="220">
        <v>0</v>
      </c>
      <c r="AC245" s="220">
        <v>0</v>
      </c>
      <c r="AD245" s="220">
        <v>0</v>
      </c>
      <c r="AE245" s="220">
        <v>0</v>
      </c>
      <c r="AF245" s="220">
        <v>0</v>
      </c>
      <c r="AG245" s="220">
        <v>0</v>
      </c>
      <c r="AH245" s="220">
        <v>0</v>
      </c>
      <c r="AI245" s="220">
        <v>0</v>
      </c>
      <c r="AJ245" s="220">
        <v>0</v>
      </c>
      <c r="AK245" s="220">
        <v>0</v>
      </c>
      <c r="AL245" s="220">
        <v>0</v>
      </c>
      <c r="AP245" s="206"/>
    </row>
    <row r="246" spans="1:42" x14ac:dyDescent="0.25">
      <c r="A246" s="219" t="s">
        <v>1098</v>
      </c>
      <c r="B246" s="206" t="s">
        <v>34</v>
      </c>
      <c r="C246" s="206" t="s">
        <v>33</v>
      </c>
      <c r="D246" s="222" t="s">
        <v>57</v>
      </c>
      <c r="E246">
        <v>474</v>
      </c>
      <c r="F246" s="225" t="s">
        <v>56</v>
      </c>
      <c r="G246" s="132" t="s">
        <v>55</v>
      </c>
      <c r="H246" s="224" t="s">
        <v>54</v>
      </c>
      <c r="I246" s="223" t="s">
        <v>53</v>
      </c>
      <c r="J246" s="212" t="s">
        <v>36</v>
      </c>
      <c r="K246" s="206" t="s">
        <v>36</v>
      </c>
      <c r="L246" s="206" t="s">
        <v>36</v>
      </c>
      <c r="M246" s="206" t="s">
        <v>3646</v>
      </c>
      <c r="N246" s="206">
        <v>145</v>
      </c>
      <c r="O246" s="206" t="s">
        <v>3647</v>
      </c>
      <c r="P246" s="220">
        <v>0</v>
      </c>
      <c r="Q246" s="220">
        <v>0</v>
      </c>
      <c r="R246" s="220">
        <v>0</v>
      </c>
      <c r="S246" s="220">
        <v>0</v>
      </c>
      <c r="T246" s="220">
        <v>0</v>
      </c>
      <c r="U246" s="220">
        <v>0</v>
      </c>
      <c r="V246" s="220">
        <v>0</v>
      </c>
      <c r="W246" s="220">
        <v>0</v>
      </c>
      <c r="X246" s="220">
        <v>0</v>
      </c>
      <c r="Y246" s="220">
        <v>0</v>
      </c>
      <c r="Z246" s="220">
        <v>1.9</v>
      </c>
      <c r="AA246" s="220">
        <v>1</v>
      </c>
      <c r="AB246" s="220">
        <v>1.4</v>
      </c>
      <c r="AC246" s="220">
        <v>0.1</v>
      </c>
      <c r="AD246" s="220">
        <v>11.35</v>
      </c>
      <c r="AE246" s="220">
        <v>11.87</v>
      </c>
      <c r="AF246" s="220">
        <v>12.29</v>
      </c>
      <c r="AG246" s="220">
        <v>12.534735400000001</v>
      </c>
      <c r="AH246" s="220">
        <v>12.25</v>
      </c>
      <c r="AI246" s="220">
        <v>13.91</v>
      </c>
      <c r="AJ246" s="220">
        <v>10.1821471</v>
      </c>
      <c r="AK246" s="220">
        <v>7.0997096449999999</v>
      </c>
      <c r="AL246" s="220">
        <v>4.5957293870000004</v>
      </c>
      <c r="AP246" s="206"/>
    </row>
    <row r="247" spans="1:42" x14ac:dyDescent="0.25">
      <c r="A247" s="219" t="s">
        <v>1098</v>
      </c>
      <c r="B247" s="206" t="s">
        <v>34</v>
      </c>
      <c r="C247" s="206" t="s">
        <v>33</v>
      </c>
      <c r="D247" s="222" t="s">
        <v>52</v>
      </c>
      <c r="E247">
        <v>754</v>
      </c>
      <c r="F247" s="225" t="s">
        <v>52</v>
      </c>
      <c r="G247" s="132" t="s">
        <v>51</v>
      </c>
      <c r="H247" s="224" t="s">
        <v>50</v>
      </c>
      <c r="I247" s="223" t="s">
        <v>49</v>
      </c>
      <c r="J247" s="212" t="s">
        <v>36</v>
      </c>
      <c r="K247" s="206" t="s">
        <v>3668</v>
      </c>
      <c r="L247" s="206">
        <v>14</v>
      </c>
      <c r="M247" s="206" t="s">
        <v>3656</v>
      </c>
      <c r="N247" s="206">
        <v>202</v>
      </c>
      <c r="O247" s="206" t="s">
        <v>3652</v>
      </c>
      <c r="P247" s="220">
        <v>0</v>
      </c>
      <c r="Q247" s="220">
        <v>0</v>
      </c>
      <c r="R247" s="220">
        <v>0</v>
      </c>
      <c r="S247" s="220">
        <v>0</v>
      </c>
      <c r="T247" s="220">
        <v>0</v>
      </c>
      <c r="U247" s="220">
        <v>0</v>
      </c>
      <c r="V247" s="220">
        <v>0</v>
      </c>
      <c r="W247" s="220">
        <v>0</v>
      </c>
      <c r="X247" s="220">
        <v>0</v>
      </c>
      <c r="Y247" s="220">
        <v>0</v>
      </c>
      <c r="Z247" s="220">
        <v>0</v>
      </c>
      <c r="AA247" s="220">
        <v>0</v>
      </c>
      <c r="AB247" s="220">
        <v>0</v>
      </c>
      <c r="AC247" s="220">
        <v>0</v>
      </c>
      <c r="AD247" s="220">
        <v>0</v>
      </c>
      <c r="AE247" s="220">
        <v>0</v>
      </c>
      <c r="AF247" s="220">
        <v>0</v>
      </c>
      <c r="AG247" s="220">
        <v>0</v>
      </c>
      <c r="AH247" s="220">
        <v>0</v>
      </c>
      <c r="AI247" s="220">
        <v>0</v>
      </c>
      <c r="AJ247" s="220">
        <v>0</v>
      </c>
      <c r="AK247" s="220">
        <v>0</v>
      </c>
      <c r="AL247" s="220">
        <v>0</v>
      </c>
      <c r="AP247" s="206"/>
    </row>
    <row r="248" spans="1:42" x14ac:dyDescent="0.25">
      <c r="A248" s="219" t="s">
        <v>1098</v>
      </c>
      <c r="B248" s="206" t="s">
        <v>34</v>
      </c>
      <c r="C248" s="206" t="s">
        <v>33</v>
      </c>
      <c r="D248" s="222" t="s">
        <v>48</v>
      </c>
      <c r="E248">
        <v>698</v>
      </c>
      <c r="F248" s="225" t="s">
        <v>48</v>
      </c>
      <c r="G248" s="132" t="s">
        <v>47</v>
      </c>
      <c r="H248" s="224" t="s">
        <v>46</v>
      </c>
      <c r="I248" s="223" t="s">
        <v>45</v>
      </c>
      <c r="J248" s="212" t="s">
        <v>36</v>
      </c>
      <c r="K248" s="206" t="s">
        <v>3668</v>
      </c>
      <c r="L248" s="206">
        <v>14</v>
      </c>
      <c r="M248" s="206" t="s">
        <v>3656</v>
      </c>
      <c r="N248" s="206">
        <v>202</v>
      </c>
      <c r="O248" s="206" t="s">
        <v>3652</v>
      </c>
      <c r="P248" s="220">
        <v>0</v>
      </c>
      <c r="Q248" s="220">
        <v>0</v>
      </c>
      <c r="R248" s="220">
        <v>0</v>
      </c>
      <c r="S248" s="220">
        <v>0</v>
      </c>
      <c r="T248" s="220">
        <v>0</v>
      </c>
      <c r="U248" s="220">
        <v>0</v>
      </c>
      <c r="V248" s="220">
        <v>0</v>
      </c>
      <c r="W248" s="220">
        <v>0</v>
      </c>
      <c r="X248" s="220">
        <v>0</v>
      </c>
      <c r="Y248" s="220">
        <v>0</v>
      </c>
      <c r="Z248" s="220">
        <v>0</v>
      </c>
      <c r="AA248" s="220">
        <v>0</v>
      </c>
      <c r="AB248" s="220">
        <v>0</v>
      </c>
      <c r="AC248" s="220">
        <v>0</v>
      </c>
      <c r="AD248" s="220">
        <v>0</v>
      </c>
      <c r="AE248" s="220">
        <v>0</v>
      </c>
      <c r="AF248" s="220">
        <v>0</v>
      </c>
      <c r="AG248" s="220">
        <v>0</v>
      </c>
      <c r="AH248" s="220">
        <v>0</v>
      </c>
      <c r="AI248" s="220">
        <v>0</v>
      </c>
      <c r="AJ248" s="220">
        <v>0</v>
      </c>
      <c r="AK248" s="220">
        <v>0</v>
      </c>
      <c r="AL248" s="220">
        <v>0</v>
      </c>
      <c r="AP248" s="206"/>
    </row>
    <row r="249" spans="1:42" x14ac:dyDescent="0.25">
      <c r="A249" s="219" t="s">
        <v>1098</v>
      </c>
      <c r="B249" s="206" t="s">
        <v>34</v>
      </c>
      <c r="C249" s="206" t="s">
        <v>33</v>
      </c>
      <c r="D249" s="222" t="s">
        <v>44</v>
      </c>
      <c r="E249">
        <v>983</v>
      </c>
      <c r="F249" t="s">
        <v>44</v>
      </c>
      <c r="G249" s="221" t="s">
        <v>43</v>
      </c>
      <c r="H249" s="214" t="s">
        <v>42</v>
      </c>
      <c r="I249" s="213" t="s">
        <v>41</v>
      </c>
      <c r="J249" s="212" t="s">
        <v>36</v>
      </c>
      <c r="M249" s="206"/>
      <c r="N249" s="206"/>
      <c r="O249" t="s">
        <v>35</v>
      </c>
      <c r="P249" s="220">
        <v>5905.8353565548996</v>
      </c>
      <c r="Q249" s="220">
        <v>5986.1542921427999</v>
      </c>
      <c r="R249" s="220">
        <v>6203.1749915559003</v>
      </c>
      <c r="S249" s="220">
        <v>6719.9289360932999</v>
      </c>
      <c r="T249" s="220">
        <v>7353.9698030057998</v>
      </c>
      <c r="U249" s="220">
        <v>8276.0980534849205</v>
      </c>
      <c r="V249" s="220">
        <v>11190.757921785666</v>
      </c>
      <c r="W249" s="220">
        <v>12947.070436567634</v>
      </c>
      <c r="X249" s="220">
        <v>14741.0687911121</v>
      </c>
      <c r="Y249" s="220">
        <v>0</v>
      </c>
      <c r="Z249" s="220">
        <v>454</v>
      </c>
      <c r="AA249" s="220">
        <v>6783</v>
      </c>
      <c r="AB249" s="220">
        <v>6969</v>
      </c>
      <c r="AC249" s="220">
        <v>926</v>
      </c>
      <c r="AD249" s="220">
        <v>0</v>
      </c>
      <c r="AE249" s="220">
        <v>0</v>
      </c>
      <c r="AF249" s="220">
        <v>0</v>
      </c>
      <c r="AG249" s="220">
        <v>0</v>
      </c>
      <c r="AH249" s="220">
        <v>144</v>
      </c>
      <c r="AI249" s="220">
        <v>0</v>
      </c>
      <c r="AJ249" s="220">
        <v>15</v>
      </c>
      <c r="AK249" s="220">
        <v>20</v>
      </c>
      <c r="AL249" s="220">
        <v>0</v>
      </c>
    </row>
    <row r="250" spans="1:42" x14ac:dyDescent="0.25">
      <c r="A250" s="219" t="s">
        <v>1098</v>
      </c>
      <c r="B250" s="206" t="s">
        <v>34</v>
      </c>
      <c r="C250" s="206" t="s">
        <v>33</v>
      </c>
      <c r="D250" s="218" t="s">
        <v>35</v>
      </c>
      <c r="E250">
        <v>1</v>
      </c>
      <c r="F250" t="s">
        <v>35</v>
      </c>
      <c r="G250" s="215" t="s">
        <v>39</v>
      </c>
      <c r="H250" s="214" t="s">
        <v>38</v>
      </c>
      <c r="I250" s="213" t="s">
        <v>37</v>
      </c>
      <c r="J250" s="212" t="s">
        <v>36</v>
      </c>
      <c r="M250" s="206"/>
      <c r="N250" s="206"/>
      <c r="O250" t="s">
        <v>35</v>
      </c>
      <c r="P250" s="210">
        <v>5906</v>
      </c>
      <c r="Q250" s="210">
        <v>5986</v>
      </c>
      <c r="R250" s="210">
        <v>6203</v>
      </c>
      <c r="S250" s="210">
        <v>6720</v>
      </c>
      <c r="T250" s="210">
        <v>7354</v>
      </c>
      <c r="U250" s="210">
        <v>8276.0980534849205</v>
      </c>
      <c r="V250" s="210">
        <v>11190.757921785666</v>
      </c>
      <c r="W250" s="210">
        <v>12947.070436567634</v>
      </c>
      <c r="X250" s="210">
        <v>14741.0687911121</v>
      </c>
      <c r="Y250" s="210">
        <v>14998.218352532394</v>
      </c>
      <c r="Z250" s="210">
        <v>15153.989361702128</v>
      </c>
      <c r="AA250" s="210">
        <v>22331.33</v>
      </c>
      <c r="AB250" s="210">
        <v>23876.01063829787</v>
      </c>
      <c r="AC250" s="210">
        <v>27603.723404255317</v>
      </c>
      <c r="AD250" s="210">
        <v>25747.074468085106</v>
      </c>
      <c r="AE250" s="210">
        <v>25811.968085106386</v>
      </c>
      <c r="AF250" s="210">
        <v>26055.319148936167</v>
      </c>
      <c r="AG250" s="210">
        <v>26574.202127659573</v>
      </c>
      <c r="AH250" s="210">
        <v>29135.638297872341</v>
      </c>
      <c r="AI250" s="210">
        <v>30077.39361702128</v>
      </c>
      <c r="AJ250" s="210">
        <v>31705.053191489362</v>
      </c>
      <c r="AK250" s="210">
        <v>33484.308510638301</v>
      </c>
      <c r="AL250" s="210">
        <v>35435.638297872334</v>
      </c>
    </row>
    <row r="251" spans="1:42" x14ac:dyDescent="0.25">
      <c r="B251" s="206"/>
      <c r="C251" s="206"/>
      <c r="J251" s="207">
        <v>0</v>
      </c>
      <c r="M251" s="206"/>
      <c r="N251" s="206"/>
      <c r="O251" s="206"/>
      <c r="P251" s="217">
        <f t="shared" ref="P251:AK251" si="0">P250-SUM(P3:P249)</f>
        <v>0.16464344510040974</v>
      </c>
      <c r="Q251" s="217">
        <f t="shared" si="0"/>
        <v>-0.15429214279993175</v>
      </c>
      <c r="R251" s="217">
        <f t="shared" si="0"/>
        <v>-0.17499155590030568</v>
      </c>
      <c r="S251" s="217">
        <f t="shared" si="0"/>
        <v>7.1063906700146617E-2</v>
      </c>
      <c r="T251" s="217">
        <f t="shared" si="0"/>
        <v>3.0196994200196059E-2</v>
      </c>
      <c r="U251" s="217">
        <f t="shared" si="0"/>
        <v>0</v>
      </c>
      <c r="V251" s="217">
        <f t="shared" si="0"/>
        <v>0</v>
      </c>
      <c r="W251" s="217">
        <f t="shared" si="0"/>
        <v>0</v>
      </c>
      <c r="X251" s="217">
        <f t="shared" si="0"/>
        <v>0</v>
      </c>
      <c r="Y251" s="217">
        <f t="shared" si="0"/>
        <v>0.11835253239769372</v>
      </c>
      <c r="Z251" s="217">
        <f t="shared" si="0"/>
        <v>-0.31063829787126451</v>
      </c>
      <c r="AA251" s="217">
        <f t="shared" si="0"/>
        <v>-0.44066558519989485</v>
      </c>
      <c r="AB251" s="217">
        <f t="shared" si="0"/>
        <v>0.2796590639736678</v>
      </c>
      <c r="AC251" s="217">
        <f t="shared" si="0"/>
        <v>0.29284200995971332</v>
      </c>
      <c r="AD251" s="217">
        <f t="shared" si="0"/>
        <v>-2.5531914900057018E-2</v>
      </c>
      <c r="AE251" s="217">
        <f t="shared" si="0"/>
        <v>-0.1019148936138663</v>
      </c>
      <c r="AF251" s="217">
        <f t="shared" si="0"/>
        <v>-3.0851063838781556E-2</v>
      </c>
      <c r="AG251" s="217">
        <f t="shared" si="0"/>
        <v>2.1268361597321928E-3</v>
      </c>
      <c r="AH251" s="217">
        <f t="shared" si="0"/>
        <v>9.8297872333205305E-2</v>
      </c>
      <c r="AI251" s="217">
        <f t="shared" si="0"/>
        <v>6.361702126741875E-2</v>
      </c>
      <c r="AJ251" s="217">
        <f t="shared" si="0"/>
        <v>-0.38100922707963036</v>
      </c>
      <c r="AK251" s="217">
        <f t="shared" si="0"/>
        <v>-0.3723293937582639</v>
      </c>
      <c r="AL251" s="217">
        <f t="shared" ref="AL251" si="1">AL250-SUM(AL3:AL249)</f>
        <v>0.14021795625012601</v>
      </c>
      <c r="AP251" s="206"/>
    </row>
    <row r="252" spans="1:42" x14ac:dyDescent="0.25">
      <c r="B252" s="206"/>
      <c r="C252" s="206"/>
      <c r="D252" s="216"/>
      <c r="G252" s="215"/>
      <c r="H252" s="214"/>
      <c r="I252" s="213"/>
      <c r="J252" s="212"/>
      <c r="M252" s="206"/>
      <c r="N252" s="206"/>
      <c r="P252" s="209">
        <v>4837</v>
      </c>
      <c r="Q252" s="210">
        <v>0</v>
      </c>
      <c r="R252" s="210">
        <v>3855</v>
      </c>
      <c r="S252" s="209">
        <v>116</v>
      </c>
      <c r="T252" s="209">
        <v>-9254</v>
      </c>
      <c r="U252" s="209">
        <v>-19231.901946515078</v>
      </c>
      <c r="V252" s="209">
        <v>-29123.242078214334</v>
      </c>
      <c r="W252" s="211">
        <v>-35894.318263228146</v>
      </c>
      <c r="X252" s="211">
        <v>-39159.816164640113</v>
      </c>
      <c r="Y252" s="211">
        <v>-40036.226848284496</v>
      </c>
      <c r="Z252" s="211">
        <v>-48671.470134553827</v>
      </c>
      <c r="AA252" s="211">
        <v>-48641.304445200818</v>
      </c>
      <c r="AB252" s="211">
        <v>-56645.977108468636</v>
      </c>
      <c r="AC252" s="211">
        <v>-62671.02132004693</v>
      </c>
      <c r="AD252" s="211">
        <v>-75603.776450907404</v>
      </c>
      <c r="AE252" s="211">
        <v>-84081.564930550521</v>
      </c>
      <c r="AF252" s="211">
        <v>-92917.587590342257</v>
      </c>
      <c r="AG252" s="210">
        <v>-229787.37531271341</v>
      </c>
      <c r="AH252" s="210">
        <v>-239082.63917998364</v>
      </c>
      <c r="AI252" s="209">
        <v>-478817.60801011376</v>
      </c>
      <c r="AJ252" s="209">
        <v>-216358.19784563861</v>
      </c>
      <c r="AK252" s="209">
        <v>-213303.87960463268</v>
      </c>
      <c r="AL252" s="209">
        <v>-214259.79801054767</v>
      </c>
    </row>
    <row r="253" spans="1:42" x14ac:dyDescent="0.25">
      <c r="P253" s="208">
        <v>3352.9251708132851</v>
      </c>
      <c r="Q253" s="208">
        <v>5986</v>
      </c>
      <c r="R253" s="208">
        <v>1812.2567436738518</v>
      </c>
      <c r="S253" s="208">
        <v>-140.76324570522411</v>
      </c>
      <c r="T253" s="208">
        <v>440.77832438441328</v>
      </c>
      <c r="U253" s="208">
        <v>-1216.9596569894293</v>
      </c>
      <c r="V253" s="208">
        <v>-765.14763854231569</v>
      </c>
      <c r="W253" s="208">
        <v>-35894.318263228146</v>
      </c>
      <c r="X253" s="208">
        <v>-39159.816164640113</v>
      </c>
      <c r="Y253" s="208">
        <v>-40036.226848284496</v>
      </c>
      <c r="Z253" s="208">
        <v>-48671.470134553827</v>
      </c>
      <c r="AA253" s="208">
        <v>-48641.304445200818</v>
      </c>
      <c r="AB253" s="208">
        <v>-56645.977108468636</v>
      </c>
      <c r="AC253" s="208">
        <v>-62671.02132004693</v>
      </c>
      <c r="AD253" s="208">
        <v>-75603.776450907404</v>
      </c>
      <c r="AE253" s="208">
        <v>-84081.564930550521</v>
      </c>
      <c r="AF253" s="208">
        <v>-92917.587590342257</v>
      </c>
      <c r="AG253" s="208">
        <v>-229787.37531271341</v>
      </c>
      <c r="AH253" s="208">
        <v>-239082.63917998364</v>
      </c>
      <c r="AI253" s="208">
        <v>-478817.60801011376</v>
      </c>
      <c r="AJ253" s="208">
        <v>-216358.19784563861</v>
      </c>
      <c r="AK253" s="208">
        <v>-213303.87960463268</v>
      </c>
      <c r="AL253" s="208">
        <v>-214259.79801054767</v>
      </c>
    </row>
    <row r="255" spans="1:42" x14ac:dyDescent="0.25">
      <c r="B255" s="109"/>
      <c r="C255" s="109"/>
      <c r="F255" s="116" t="s">
        <v>32</v>
      </c>
      <c r="G255" s="116"/>
      <c r="H255" s="116"/>
      <c r="I255" s="116"/>
      <c r="J255" s="115" t="s">
        <v>31</v>
      </c>
      <c r="K255" s="110"/>
      <c r="L255" s="110"/>
      <c r="M255" s="109"/>
      <c r="N255" s="109"/>
      <c r="O255" s="109"/>
      <c r="P255" s="109"/>
      <c r="Q255" s="109"/>
      <c r="R255" s="109"/>
      <c r="S255" s="109"/>
      <c r="T255" s="109"/>
      <c r="U255" s="109"/>
      <c r="V255" s="109"/>
      <c r="W255" s="109"/>
      <c r="X255" s="109"/>
      <c r="Y255" s="114">
        <f t="shared" ref="Y255:AL255" si="2">SUMIF($J$3:$J$249,$J255,Y$3:Y$249)</f>
        <v>77.5</v>
      </c>
      <c r="Z255" s="114">
        <f t="shared" si="2"/>
        <v>-77.2</v>
      </c>
      <c r="AA255" s="114">
        <f t="shared" si="2"/>
        <v>1210.2825848139998</v>
      </c>
      <c r="AB255" s="114">
        <f t="shared" si="2"/>
        <v>1049.4240647038998</v>
      </c>
      <c r="AC255" s="114">
        <f t="shared" si="2"/>
        <v>1368.152811446</v>
      </c>
      <c r="AD255" s="114">
        <f t="shared" si="2"/>
        <v>-81.88</v>
      </c>
      <c r="AE255" s="114">
        <f t="shared" si="2"/>
        <v>76.95</v>
      </c>
      <c r="AF255" s="114">
        <f t="shared" si="2"/>
        <v>187.27000000000004</v>
      </c>
      <c r="AG255" s="114">
        <f t="shared" si="2"/>
        <v>190.99917809230001</v>
      </c>
      <c r="AH255" s="114">
        <f t="shared" si="2"/>
        <v>192.20000000000002</v>
      </c>
      <c r="AI255" s="114">
        <f t="shared" si="2"/>
        <v>399.64999999999986</v>
      </c>
      <c r="AJ255" s="114">
        <f t="shared" si="2"/>
        <v>1566.6056472899052</v>
      </c>
      <c r="AK255" s="114">
        <f t="shared" si="2"/>
        <v>550.05465806730001</v>
      </c>
      <c r="AL255" s="114">
        <f t="shared" si="2"/>
        <v>819.83254161755997</v>
      </c>
      <c r="AP255" s="109"/>
    </row>
    <row r="256" spans="1:42" x14ac:dyDescent="0.25">
      <c r="B256" s="109"/>
      <c r="C256" s="109"/>
      <c r="F256" s="116" t="s">
        <v>30</v>
      </c>
      <c r="G256" s="109"/>
      <c r="H256" s="109"/>
      <c r="I256" s="109"/>
      <c r="J256" s="111"/>
      <c r="K256" s="110"/>
      <c r="L256" s="110"/>
      <c r="M256" s="109"/>
      <c r="N256" s="109"/>
      <c r="O256" s="109"/>
      <c r="P256" s="109"/>
      <c r="Q256" s="109"/>
      <c r="R256" s="109"/>
      <c r="S256" s="109"/>
      <c r="T256" s="109"/>
      <c r="U256" s="109"/>
      <c r="V256" s="109"/>
      <c r="W256" s="109"/>
      <c r="X256" s="109"/>
      <c r="Y256" s="109"/>
      <c r="Z256" s="114">
        <f t="shared" ref="Z256:AL256" si="3">Z255-Y255</f>
        <v>-154.69999999999999</v>
      </c>
      <c r="AA256" s="114">
        <f t="shared" si="3"/>
        <v>1287.4825848139999</v>
      </c>
      <c r="AB256" s="114">
        <f t="shared" si="3"/>
        <v>-160.85852011010002</v>
      </c>
      <c r="AC256" s="114">
        <f t="shared" si="3"/>
        <v>318.72874674210016</v>
      </c>
      <c r="AD256" s="114">
        <f t="shared" si="3"/>
        <v>-1450.0328114459999</v>
      </c>
      <c r="AE256" s="114">
        <f t="shared" si="3"/>
        <v>158.82999999999998</v>
      </c>
      <c r="AF256" s="114">
        <f t="shared" si="3"/>
        <v>110.32000000000004</v>
      </c>
      <c r="AG256" s="114">
        <f t="shared" si="3"/>
        <v>3.7291780922999749</v>
      </c>
      <c r="AH256" s="114">
        <f t="shared" si="3"/>
        <v>1.2008219077000035</v>
      </c>
      <c r="AI256" s="114">
        <f t="shared" si="3"/>
        <v>207.44999999999985</v>
      </c>
      <c r="AJ256" s="114">
        <f t="shared" si="3"/>
        <v>1166.9556472899053</v>
      </c>
      <c r="AK256" s="114">
        <f t="shared" si="3"/>
        <v>-1016.5509892226052</v>
      </c>
      <c r="AL256" s="114">
        <f t="shared" si="3"/>
        <v>269.77788355025996</v>
      </c>
      <c r="AP256" s="109"/>
    </row>
  </sheetData>
  <pageMargins left="0.7" right="0.7" top="0.75" bottom="0.75" header="0.3" footer="0.3"/>
  <pageSetup orientation="portrait" verticalDpi="0"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F0"/>
  </sheetPr>
  <dimension ref="A1:AL256"/>
  <sheetViews>
    <sheetView topLeftCell="D1" workbookViewId="0">
      <pane xSplit="12" ySplit="2" topLeftCell="P3" activePane="bottomRight" state="frozen"/>
      <selection activeCell="AL13" sqref="AL13"/>
      <selection pane="topRight" activeCell="AL13" sqref="AL13"/>
      <selection pane="bottomLeft" activeCell="AL13" sqref="AL13"/>
      <selection pane="bottomRight" activeCell="W14" sqref="W14"/>
    </sheetView>
  </sheetViews>
  <sheetFormatPr defaultRowHeight="15" x14ac:dyDescent="0.25"/>
  <cols>
    <col min="1" max="1" width="19.5703125" customWidth="1"/>
    <col min="2" max="2" width="10.85546875" customWidth="1"/>
    <col min="3" max="3" width="18.5703125" customWidth="1"/>
    <col min="4" max="4" width="45.28515625" customWidth="1"/>
    <col min="5" max="5" width="10.28515625" customWidth="1"/>
    <col min="6" max="6" width="28.5703125" customWidth="1"/>
    <col min="7" max="7" width="9" bestFit="1" customWidth="1"/>
    <col min="8" max="9" width="7.85546875" bestFit="1" customWidth="1"/>
    <col min="10" max="10" width="7.85546875" style="207" customWidth="1"/>
    <col min="11" max="11" width="23.85546875" style="206" customWidth="1"/>
    <col min="12" max="12" width="7.42578125" style="206" customWidth="1"/>
    <col min="13" max="13" width="27.7109375" customWidth="1"/>
    <col min="14" max="15" width="9.140625" customWidth="1"/>
    <col min="33" max="33" width="9.140625" bestFit="1" customWidth="1"/>
    <col min="38" max="38" width="9.140625" style="504"/>
  </cols>
  <sheetData>
    <row r="1" spans="1:38" s="269" customFormat="1" ht="12.75" x14ac:dyDescent="0.2">
      <c r="A1" s="185" t="s">
        <v>1120</v>
      </c>
      <c r="B1" s="185" t="s">
        <v>1107</v>
      </c>
      <c r="C1" s="185" t="s">
        <v>1106</v>
      </c>
      <c r="D1" s="280" t="s">
        <v>1119</v>
      </c>
      <c r="E1" s="279" t="s">
        <v>1118</v>
      </c>
      <c r="F1" s="185" t="s">
        <v>1117</v>
      </c>
      <c r="G1" s="185" t="s">
        <v>1116</v>
      </c>
      <c r="H1" s="185" t="s">
        <v>1115</v>
      </c>
      <c r="I1" s="185" t="s">
        <v>1114</v>
      </c>
      <c r="J1" s="185" t="s">
        <v>1113</v>
      </c>
      <c r="K1" s="185" t="s">
        <v>1112</v>
      </c>
      <c r="L1" s="185" t="s">
        <v>1111</v>
      </c>
      <c r="M1" s="185" t="s">
        <v>1110</v>
      </c>
      <c r="N1" s="185" t="s">
        <v>1109</v>
      </c>
      <c r="O1" s="185" t="s">
        <v>1108</v>
      </c>
      <c r="P1" s="278">
        <v>2000</v>
      </c>
      <c r="Q1" s="278">
        <v>2001</v>
      </c>
      <c r="R1" s="278">
        <v>2002</v>
      </c>
      <c r="S1" s="278">
        <v>2003</v>
      </c>
      <c r="T1" s="278">
        <v>2004</v>
      </c>
      <c r="U1" s="278">
        <v>2005</v>
      </c>
      <c r="V1" s="278">
        <v>2006</v>
      </c>
      <c r="W1" s="278">
        <v>2007</v>
      </c>
      <c r="X1" s="278">
        <v>2008</v>
      </c>
      <c r="Y1" s="278">
        <v>2009</v>
      </c>
      <c r="Z1" s="278">
        <v>2010</v>
      </c>
      <c r="AA1" s="278">
        <v>2011</v>
      </c>
      <c r="AB1" s="278">
        <v>2012</v>
      </c>
      <c r="AC1" s="278">
        <v>2013</v>
      </c>
      <c r="AD1" s="278">
        <v>2014</v>
      </c>
      <c r="AE1" s="278">
        <v>2015</v>
      </c>
      <c r="AF1" s="278">
        <v>2016</v>
      </c>
      <c r="AG1" s="278">
        <v>2017</v>
      </c>
      <c r="AH1" s="278">
        <v>2018</v>
      </c>
      <c r="AI1" s="278">
        <v>2019</v>
      </c>
      <c r="AJ1" s="278">
        <v>2020</v>
      </c>
      <c r="AK1" s="278">
        <v>2021</v>
      </c>
      <c r="AL1" s="278">
        <v>2022</v>
      </c>
    </row>
    <row r="2" spans="1:38" s="264" customFormat="1" ht="13.9" customHeight="1" x14ac:dyDescent="0.2">
      <c r="A2" s="190"/>
      <c r="B2" s="189"/>
      <c r="C2" s="189"/>
      <c r="D2" s="268"/>
      <c r="E2" s="267"/>
      <c r="F2" s="190"/>
      <c r="G2" s="190"/>
      <c r="H2" s="190"/>
      <c r="I2" s="190"/>
      <c r="J2" s="190"/>
      <c r="K2" s="189"/>
      <c r="L2" s="189"/>
      <c r="M2" s="189"/>
      <c r="N2" s="189"/>
      <c r="O2" s="189"/>
      <c r="P2" s="266" t="s">
        <v>1105</v>
      </c>
      <c r="Q2" s="266" t="s">
        <v>1105</v>
      </c>
      <c r="R2" s="266" t="s">
        <v>1105</v>
      </c>
      <c r="S2" s="266" t="s">
        <v>1105</v>
      </c>
      <c r="T2" s="266" t="s">
        <v>1105</v>
      </c>
      <c r="U2" s="266" t="s">
        <v>1105</v>
      </c>
      <c r="V2" s="266" t="s">
        <v>1105</v>
      </c>
      <c r="W2" s="266" t="s">
        <v>1105</v>
      </c>
      <c r="X2" s="266" t="s">
        <v>1105</v>
      </c>
      <c r="Y2" s="278" t="s">
        <v>1103</v>
      </c>
      <c r="Z2" s="278" t="s">
        <v>1103</v>
      </c>
      <c r="AA2" s="278" t="s">
        <v>1103</v>
      </c>
      <c r="AB2" s="278" t="s">
        <v>1103</v>
      </c>
      <c r="AC2" s="278" t="s">
        <v>1103</v>
      </c>
      <c r="AD2" s="265" t="s">
        <v>1121</v>
      </c>
      <c r="AE2" s="265" t="s">
        <v>1121</v>
      </c>
      <c r="AF2" s="265" t="s">
        <v>1121</v>
      </c>
      <c r="AG2" s="265" t="s">
        <v>1121</v>
      </c>
      <c r="AH2" s="278" t="s">
        <v>1103</v>
      </c>
      <c r="AI2" s="278" t="s">
        <v>1103</v>
      </c>
      <c r="AJ2" s="278" t="s">
        <v>1103</v>
      </c>
      <c r="AK2" s="278" t="s">
        <v>1103</v>
      </c>
      <c r="AL2" s="278" t="s">
        <v>1103</v>
      </c>
    </row>
    <row r="3" spans="1:38" x14ac:dyDescent="0.25">
      <c r="A3" s="219" t="s">
        <v>1098</v>
      </c>
      <c r="B3" s="206" t="s">
        <v>34</v>
      </c>
      <c r="C3" s="206" t="s">
        <v>33</v>
      </c>
      <c r="D3" s="263" t="s">
        <v>40</v>
      </c>
      <c r="E3" s="262">
        <v>466</v>
      </c>
      <c r="F3" s="261" t="s">
        <v>40</v>
      </c>
      <c r="G3" s="182" t="s">
        <v>1102</v>
      </c>
      <c r="H3" s="260" t="s">
        <v>1101</v>
      </c>
      <c r="I3" s="259" t="s">
        <v>1100</v>
      </c>
      <c r="J3" s="212" t="s">
        <v>1078</v>
      </c>
      <c r="K3" s="206" t="s">
        <v>36</v>
      </c>
      <c r="L3" s="206" t="s">
        <v>36</v>
      </c>
      <c r="M3" s="206" t="s">
        <v>3646</v>
      </c>
      <c r="N3" s="206">
        <v>145</v>
      </c>
      <c r="O3" s="206" t="s">
        <v>3647</v>
      </c>
      <c r="P3" s="220">
        <v>0</v>
      </c>
      <c r="Q3" s="220">
        <v>0</v>
      </c>
      <c r="R3" s="220">
        <v>0</v>
      </c>
      <c r="S3" s="220">
        <v>0</v>
      </c>
      <c r="T3" s="220">
        <v>0</v>
      </c>
      <c r="U3" s="220">
        <v>0</v>
      </c>
      <c r="V3" s="220">
        <v>0</v>
      </c>
      <c r="W3" s="179">
        <v>107.07940013614704</v>
      </c>
      <c r="X3" s="179">
        <v>514.32021347855687</v>
      </c>
      <c r="Y3" s="179">
        <v>246.47769121851599</v>
      </c>
      <c r="Z3" s="179">
        <v>302.02373124574541</v>
      </c>
      <c r="AA3" s="179">
        <v>486.34702872702519</v>
      </c>
      <c r="AB3" s="179">
        <v>553.62338788291356</v>
      </c>
      <c r="AC3" s="179">
        <v>685.43287978216483</v>
      </c>
      <c r="AD3" s="179">
        <v>840.0770036759701</v>
      </c>
      <c r="AE3" s="179">
        <v>875.14433192648062</v>
      </c>
      <c r="AF3" s="179">
        <v>1379.5382880871341</v>
      </c>
      <c r="AG3" s="277">
        <v>1736.2824905507562</v>
      </c>
      <c r="AH3" s="277">
        <v>1452.52</v>
      </c>
      <c r="AI3" s="277">
        <v>1617.8002697473291</v>
      </c>
      <c r="AJ3" s="277">
        <v>1795.25</v>
      </c>
      <c r="AK3" s="277">
        <v>2892.6528644771065</v>
      </c>
      <c r="AL3" s="510">
        <v>2892.6528644771065</v>
      </c>
    </row>
    <row r="4" spans="1:38" x14ac:dyDescent="0.25">
      <c r="A4" s="219" t="s">
        <v>1098</v>
      </c>
      <c r="B4" s="206" t="s">
        <v>34</v>
      </c>
      <c r="C4" s="206" t="s">
        <v>33</v>
      </c>
      <c r="D4" s="258" t="s">
        <v>1099</v>
      </c>
      <c r="E4" s="257">
        <v>419</v>
      </c>
      <c r="F4" s="219" t="s">
        <v>1098</v>
      </c>
      <c r="G4" s="175" t="s">
        <v>1097</v>
      </c>
      <c r="H4" s="256" t="s">
        <v>1096</v>
      </c>
      <c r="I4" s="255" t="s">
        <v>1095</v>
      </c>
      <c r="J4" s="212" t="s">
        <v>1078</v>
      </c>
      <c r="K4" s="206" t="s">
        <v>36</v>
      </c>
      <c r="L4" s="206" t="s">
        <v>36</v>
      </c>
      <c r="M4" s="206" t="s">
        <v>3646</v>
      </c>
      <c r="N4" s="206">
        <v>145</v>
      </c>
      <c r="O4" s="206" t="s">
        <v>3647</v>
      </c>
      <c r="P4" s="254">
        <v>0</v>
      </c>
      <c r="Q4" s="254">
        <v>0</v>
      </c>
      <c r="R4" s="254">
        <v>0</v>
      </c>
      <c r="S4" s="254">
        <v>0</v>
      </c>
      <c r="T4" s="254">
        <v>0</v>
      </c>
      <c r="U4" s="254">
        <v>0</v>
      </c>
      <c r="V4" s="254">
        <v>0</v>
      </c>
      <c r="W4" s="254">
        <v>0</v>
      </c>
      <c r="X4" s="254">
        <v>0</v>
      </c>
      <c r="Y4" s="254">
        <v>0</v>
      </c>
      <c r="Z4" s="254">
        <v>0</v>
      </c>
      <c r="AA4" s="254">
        <v>0</v>
      </c>
      <c r="AB4" s="254">
        <v>0</v>
      </c>
      <c r="AC4" s="254">
        <v>0</v>
      </c>
      <c r="AD4" s="254">
        <v>0</v>
      </c>
      <c r="AE4" s="254">
        <v>0</v>
      </c>
      <c r="AF4" s="254">
        <v>0</v>
      </c>
      <c r="AG4" s="254">
        <v>0</v>
      </c>
      <c r="AH4" s="254">
        <v>0</v>
      </c>
      <c r="AI4" s="254">
        <v>0</v>
      </c>
      <c r="AJ4" s="254">
        <v>0</v>
      </c>
      <c r="AK4" s="254">
        <v>0</v>
      </c>
      <c r="AL4" s="254">
        <v>0</v>
      </c>
    </row>
    <row r="5" spans="1:38" x14ac:dyDescent="0.25">
      <c r="A5" s="219" t="s">
        <v>1098</v>
      </c>
      <c r="B5" s="206" t="s">
        <v>34</v>
      </c>
      <c r="C5" s="206" t="s">
        <v>33</v>
      </c>
      <c r="D5" s="253" t="s">
        <v>1094</v>
      </c>
      <c r="E5" s="252">
        <v>456</v>
      </c>
      <c r="F5" s="251" t="s">
        <v>1094</v>
      </c>
      <c r="G5" s="168" t="s">
        <v>1093</v>
      </c>
      <c r="H5" s="250" t="s">
        <v>1092</v>
      </c>
      <c r="I5" s="249" t="s">
        <v>1091</v>
      </c>
      <c r="J5" s="212" t="s">
        <v>1078</v>
      </c>
      <c r="K5" s="206" t="s">
        <v>36</v>
      </c>
      <c r="L5" s="206" t="s">
        <v>36</v>
      </c>
      <c r="M5" s="206" t="s">
        <v>3646</v>
      </c>
      <c r="N5" s="206">
        <v>145</v>
      </c>
      <c r="O5" s="206" t="s">
        <v>3647</v>
      </c>
      <c r="P5" s="220">
        <v>0</v>
      </c>
      <c r="Q5" s="220">
        <v>0</v>
      </c>
      <c r="R5" s="220">
        <v>0</v>
      </c>
      <c r="S5" s="220">
        <v>0</v>
      </c>
      <c r="T5" s="220">
        <v>0</v>
      </c>
      <c r="U5" s="220">
        <v>748</v>
      </c>
      <c r="V5" s="220">
        <v>0</v>
      </c>
      <c r="W5" s="220">
        <v>1867</v>
      </c>
      <c r="X5" s="220">
        <v>3548</v>
      </c>
      <c r="Y5" s="220">
        <v>5965.0666670000001</v>
      </c>
      <c r="Z5" s="220">
        <v>6899.5950730000004</v>
      </c>
      <c r="AA5" s="511">
        <v>5690.4019798557583</v>
      </c>
      <c r="AB5" s="511">
        <v>4693.1268211754559</v>
      </c>
      <c r="AC5" s="511">
        <v>3870.629779338497</v>
      </c>
      <c r="AD5" s="220">
        <v>3192.28</v>
      </c>
      <c r="AE5" s="220">
        <v>5958.6670451583514</v>
      </c>
      <c r="AF5" s="220">
        <v>6823.5577137536347</v>
      </c>
      <c r="AG5" s="220">
        <v>7162.4185285585072</v>
      </c>
      <c r="AH5" s="274">
        <v>8327.1742184327959</v>
      </c>
      <c r="AI5" s="274">
        <v>8396.004792169113</v>
      </c>
      <c r="AJ5" s="274">
        <v>8407.7741190817087</v>
      </c>
      <c r="AK5" s="274">
        <v>8212.2777687124963</v>
      </c>
      <c r="AL5" s="510">
        <v>8889.9602880906186</v>
      </c>
    </row>
    <row r="6" spans="1:38" x14ac:dyDescent="0.25">
      <c r="A6" s="219" t="s">
        <v>1098</v>
      </c>
      <c r="B6" s="206" t="s">
        <v>34</v>
      </c>
      <c r="C6" s="206" t="s">
        <v>33</v>
      </c>
      <c r="D6" s="248" t="s">
        <v>1090</v>
      </c>
      <c r="E6" s="247">
        <v>449</v>
      </c>
      <c r="F6" s="246" t="s">
        <v>1090</v>
      </c>
      <c r="G6" s="160" t="s">
        <v>1089</v>
      </c>
      <c r="H6" s="245" t="s">
        <v>1088</v>
      </c>
      <c r="I6" s="244" t="s">
        <v>1087</v>
      </c>
      <c r="J6" s="212" t="s">
        <v>1078</v>
      </c>
      <c r="K6" s="206" t="s">
        <v>36</v>
      </c>
      <c r="L6" s="206" t="s">
        <v>36</v>
      </c>
      <c r="M6" s="206" t="s">
        <v>3646</v>
      </c>
      <c r="N6" s="206">
        <v>145</v>
      </c>
      <c r="O6" s="206" t="s">
        <v>3647</v>
      </c>
      <c r="P6" s="220">
        <v>0</v>
      </c>
      <c r="Q6" s="220">
        <v>0</v>
      </c>
      <c r="R6" s="220">
        <v>0</v>
      </c>
      <c r="S6" s="220">
        <v>0</v>
      </c>
      <c r="T6" s="220">
        <v>0</v>
      </c>
      <c r="U6" s="276">
        <v>36.931079323797135</v>
      </c>
      <c r="V6" s="276">
        <v>61.118335500650197</v>
      </c>
      <c r="W6" s="276">
        <v>171.65149544863459</v>
      </c>
      <c r="X6" s="276">
        <v>213.26397919375813</v>
      </c>
      <c r="Y6" s="276">
        <v>287.9063719115735</v>
      </c>
      <c r="Z6" s="276">
        <v>430.16905071521455</v>
      </c>
      <c r="AA6" s="276">
        <v>558.64759427828346</v>
      </c>
      <c r="AB6" s="276">
        <v>594.79843953185957</v>
      </c>
      <c r="AC6" s="276">
        <v>640.83224967490253</v>
      </c>
      <c r="AD6" s="276">
        <v>687.64629388816638</v>
      </c>
      <c r="AE6" s="276">
        <v>811.70351105331599</v>
      </c>
      <c r="AF6" s="276">
        <v>904.55136540962292</v>
      </c>
      <c r="AG6" s="276">
        <v>893.10793237971382</v>
      </c>
      <c r="AH6" s="276">
        <v>943.04291287386218</v>
      </c>
      <c r="AI6" s="276">
        <v>979.19375812743817</v>
      </c>
      <c r="AJ6" s="276">
        <v>966.44993498049416</v>
      </c>
      <c r="AK6" s="276">
        <v>965.40962288686603</v>
      </c>
      <c r="AL6" s="276">
        <v>963.06892067620288</v>
      </c>
    </row>
    <row r="7" spans="1:38" x14ac:dyDescent="0.25">
      <c r="A7" s="219" t="s">
        <v>1098</v>
      </c>
      <c r="B7" s="206" t="s">
        <v>34</v>
      </c>
      <c r="C7" s="206" t="s">
        <v>33</v>
      </c>
      <c r="D7" s="243" t="s">
        <v>1086</v>
      </c>
      <c r="E7" s="242">
        <v>453</v>
      </c>
      <c r="F7" s="241" t="s">
        <v>1086</v>
      </c>
      <c r="G7" s="153" t="s">
        <v>1085</v>
      </c>
      <c r="H7" s="240" t="s">
        <v>1084</v>
      </c>
      <c r="I7" s="239" t="s">
        <v>1083</v>
      </c>
      <c r="J7" s="212" t="s">
        <v>1078</v>
      </c>
      <c r="K7" s="206" t="s">
        <v>36</v>
      </c>
      <c r="L7" s="206" t="s">
        <v>36</v>
      </c>
      <c r="M7" s="206" t="s">
        <v>3646</v>
      </c>
      <c r="N7" s="206">
        <v>145</v>
      </c>
      <c r="O7" s="206" t="s">
        <v>3647</v>
      </c>
      <c r="P7" s="220">
        <v>0</v>
      </c>
      <c r="Q7" s="220">
        <v>0</v>
      </c>
      <c r="R7" s="220">
        <v>0</v>
      </c>
      <c r="S7" s="220">
        <v>0</v>
      </c>
      <c r="T7" s="220">
        <v>0</v>
      </c>
      <c r="U7" s="220">
        <v>0</v>
      </c>
      <c r="V7" s="220">
        <v>0</v>
      </c>
      <c r="W7" s="220">
        <v>0</v>
      </c>
      <c r="X7" s="220">
        <v>87.77472527472527</v>
      </c>
      <c r="Y7" s="275">
        <v>27.525359256128482</v>
      </c>
      <c r="Z7" s="275">
        <v>32.090958351223946</v>
      </c>
      <c r="AA7" s="275">
        <v>37.413848019829203</v>
      </c>
      <c r="AB7" s="275">
        <v>43.619639162240524</v>
      </c>
      <c r="AC7" s="275">
        <v>50.854777611638809</v>
      </c>
      <c r="AD7" s="220">
        <v>59.29</v>
      </c>
      <c r="AE7" s="220">
        <v>63.7</v>
      </c>
      <c r="AF7" s="220">
        <v>121.17</v>
      </c>
      <c r="AG7" s="220">
        <v>122.4032478</v>
      </c>
      <c r="AH7" s="274">
        <v>93.632288719595365</v>
      </c>
      <c r="AI7" s="274">
        <v>95.370659550835825</v>
      </c>
      <c r="AJ7" s="274">
        <v>114.84515049900806</v>
      </c>
      <c r="AK7" s="274">
        <v>116.53013702690585</v>
      </c>
      <c r="AL7" s="510">
        <v>116.53013702690585</v>
      </c>
    </row>
    <row r="8" spans="1:38" x14ac:dyDescent="0.25">
      <c r="A8" s="219" t="s">
        <v>1098</v>
      </c>
      <c r="B8" s="206" t="s">
        <v>34</v>
      </c>
      <c r="C8" s="206" t="s">
        <v>33</v>
      </c>
      <c r="D8" s="238" t="s">
        <v>1082</v>
      </c>
      <c r="E8" s="237">
        <v>443</v>
      </c>
      <c r="F8" s="236" t="s">
        <v>1082</v>
      </c>
      <c r="G8" s="146" t="s">
        <v>1081</v>
      </c>
      <c r="H8" s="235" t="s">
        <v>1080</v>
      </c>
      <c r="I8" s="234" t="s">
        <v>1079</v>
      </c>
      <c r="J8" s="212" t="s">
        <v>1078</v>
      </c>
      <c r="K8" s="206" t="s">
        <v>36</v>
      </c>
      <c r="L8" s="206" t="s">
        <v>36</v>
      </c>
      <c r="M8" s="206" t="s">
        <v>3646</v>
      </c>
      <c r="N8" s="206">
        <v>145</v>
      </c>
      <c r="O8" s="206" t="s">
        <v>3647</v>
      </c>
      <c r="P8" s="220">
        <v>0</v>
      </c>
      <c r="Q8" s="220">
        <v>0</v>
      </c>
      <c r="R8" s="220">
        <v>0</v>
      </c>
      <c r="S8" s="220">
        <v>0</v>
      </c>
      <c r="T8" s="220">
        <v>0</v>
      </c>
      <c r="U8" s="220">
        <v>0</v>
      </c>
      <c r="V8" s="220">
        <v>0</v>
      </c>
      <c r="W8" s="220">
        <v>0</v>
      </c>
      <c r="X8" s="220">
        <v>0</v>
      </c>
      <c r="Y8" s="273">
        <v>1514.413368</v>
      </c>
      <c r="Z8" s="273">
        <v>1578.546632</v>
      </c>
      <c r="AA8" s="273">
        <v>1623.1053469999999</v>
      </c>
      <c r="AB8" s="273">
        <v>765.59534759999997</v>
      </c>
      <c r="AC8" s="273">
        <v>1008.921892</v>
      </c>
      <c r="AD8" s="273">
        <v>1117.2896229999999</v>
      </c>
      <c r="AE8" s="273">
        <v>1102.46469</v>
      </c>
      <c r="AF8" s="273">
        <v>1028.439294</v>
      </c>
      <c r="AG8" s="273">
        <v>1012.065545</v>
      </c>
      <c r="AH8" s="273">
        <v>883.27787839999996</v>
      </c>
      <c r="AI8" s="273">
        <v>831.68793600000004</v>
      </c>
      <c r="AJ8" s="273">
        <v>758.02070160000005</v>
      </c>
      <c r="AK8" s="273">
        <v>785.8413223</v>
      </c>
      <c r="AL8" s="273">
        <v>795.58895610000002</v>
      </c>
    </row>
    <row r="9" spans="1:38" x14ac:dyDescent="0.25">
      <c r="A9" s="219" t="s">
        <v>1098</v>
      </c>
      <c r="B9" s="206" t="s">
        <v>34</v>
      </c>
      <c r="C9" s="206" t="s">
        <v>33</v>
      </c>
      <c r="D9" s="233" t="s">
        <v>1077</v>
      </c>
      <c r="E9">
        <v>512</v>
      </c>
      <c r="F9" s="225" t="s">
        <v>1076</v>
      </c>
      <c r="G9" s="132" t="s">
        <v>1075</v>
      </c>
      <c r="H9" s="224" t="s">
        <v>1074</v>
      </c>
      <c r="I9" s="223" t="s">
        <v>1073</v>
      </c>
      <c r="J9" s="212" t="s">
        <v>36</v>
      </c>
      <c r="K9" s="206" t="s">
        <v>36</v>
      </c>
      <c r="L9" s="206" t="s">
        <v>36</v>
      </c>
      <c r="M9" s="206" t="s">
        <v>3648</v>
      </c>
      <c r="N9" s="206">
        <v>34</v>
      </c>
      <c r="O9" s="206" t="s">
        <v>3647</v>
      </c>
      <c r="P9" s="220">
        <v>0</v>
      </c>
      <c r="Q9" s="220">
        <v>0</v>
      </c>
      <c r="R9" s="220">
        <v>0</v>
      </c>
      <c r="S9" s="220">
        <v>0</v>
      </c>
      <c r="T9" s="220">
        <v>0</v>
      </c>
      <c r="U9" s="220">
        <v>0</v>
      </c>
      <c r="V9" s="220">
        <v>0</v>
      </c>
      <c r="W9" s="220">
        <v>0</v>
      </c>
      <c r="X9" s="220">
        <v>0</v>
      </c>
      <c r="Y9" s="220">
        <v>0</v>
      </c>
      <c r="Z9" s="220">
        <v>0</v>
      </c>
      <c r="AA9" s="220">
        <v>0</v>
      </c>
      <c r="AB9" s="220">
        <v>0</v>
      </c>
      <c r="AC9" s="220">
        <v>0</v>
      </c>
      <c r="AD9" s="220">
        <v>0</v>
      </c>
      <c r="AE9" s="220">
        <v>0</v>
      </c>
      <c r="AF9" s="220">
        <v>0</v>
      </c>
      <c r="AG9" s="220">
        <v>0</v>
      </c>
      <c r="AH9" s="220">
        <v>0</v>
      </c>
      <c r="AI9" s="220">
        <v>0</v>
      </c>
      <c r="AJ9" s="220">
        <v>0</v>
      </c>
      <c r="AK9" s="220">
        <v>0</v>
      </c>
      <c r="AL9" s="220">
        <v>0</v>
      </c>
    </row>
    <row r="10" spans="1:38" x14ac:dyDescent="0.25">
      <c r="A10" s="219" t="s">
        <v>1098</v>
      </c>
      <c r="B10" s="206" t="s">
        <v>34</v>
      </c>
      <c r="C10" s="206" t="s">
        <v>33</v>
      </c>
      <c r="D10" s="222" t="s">
        <v>1072</v>
      </c>
      <c r="E10">
        <v>914</v>
      </c>
      <c r="F10" s="225" t="s">
        <v>1072</v>
      </c>
      <c r="G10" s="132" t="s">
        <v>1071</v>
      </c>
      <c r="H10" s="224" t="s">
        <v>1070</v>
      </c>
      <c r="I10" s="223" t="s">
        <v>1069</v>
      </c>
      <c r="J10" s="212" t="s">
        <v>36</v>
      </c>
      <c r="K10" s="206" t="s">
        <v>36</v>
      </c>
      <c r="L10" s="206" t="s">
        <v>36</v>
      </c>
      <c r="M10" s="206" t="s">
        <v>3649</v>
      </c>
      <c r="N10" s="206">
        <v>39</v>
      </c>
      <c r="O10" s="206" t="s">
        <v>3650</v>
      </c>
      <c r="P10" s="220">
        <v>0</v>
      </c>
      <c r="Q10" s="220">
        <v>0</v>
      </c>
      <c r="R10" s="220">
        <v>0</v>
      </c>
      <c r="S10" s="220">
        <v>0</v>
      </c>
      <c r="T10" s="220">
        <v>0</v>
      </c>
      <c r="U10" s="220">
        <v>0</v>
      </c>
      <c r="V10" s="220">
        <v>0</v>
      </c>
      <c r="W10" s="220">
        <v>0</v>
      </c>
      <c r="X10" s="220">
        <v>0</v>
      </c>
      <c r="Y10" s="220">
        <v>0</v>
      </c>
      <c r="Z10" s="220">
        <v>0</v>
      </c>
      <c r="AA10" s="220">
        <v>0</v>
      </c>
      <c r="AB10" s="220">
        <v>0</v>
      </c>
      <c r="AC10" s="220">
        <v>0</v>
      </c>
      <c r="AD10" s="220">
        <v>0</v>
      </c>
      <c r="AE10" s="220">
        <v>0</v>
      </c>
      <c r="AF10" s="220">
        <v>0</v>
      </c>
      <c r="AG10" s="220">
        <v>0</v>
      </c>
      <c r="AH10" s="220">
        <v>0</v>
      </c>
      <c r="AI10" s="220">
        <v>0</v>
      </c>
      <c r="AJ10" s="220">
        <v>0</v>
      </c>
      <c r="AK10" s="220">
        <v>0</v>
      </c>
      <c r="AL10" s="220">
        <v>0</v>
      </c>
    </row>
    <row r="11" spans="1:38" x14ac:dyDescent="0.25">
      <c r="A11" s="219" t="s">
        <v>1098</v>
      </c>
      <c r="B11" s="206" t="s">
        <v>34</v>
      </c>
      <c r="C11" s="206" t="s">
        <v>33</v>
      </c>
      <c r="D11" s="222" t="s">
        <v>1068</v>
      </c>
      <c r="E11">
        <v>612</v>
      </c>
      <c r="F11" s="225" t="s">
        <v>1068</v>
      </c>
      <c r="G11" s="132" t="s">
        <v>1067</v>
      </c>
      <c r="H11" s="224" t="s">
        <v>1066</v>
      </c>
      <c r="I11" s="223" t="s">
        <v>1065</v>
      </c>
      <c r="J11" s="212" t="s">
        <v>36</v>
      </c>
      <c r="K11" s="206" t="s">
        <v>36</v>
      </c>
      <c r="L11" s="206" t="s">
        <v>36</v>
      </c>
      <c r="M11" s="206" t="s">
        <v>3651</v>
      </c>
      <c r="N11" s="206">
        <v>15</v>
      </c>
      <c r="O11" s="206" t="s">
        <v>3652</v>
      </c>
      <c r="P11" s="220">
        <v>0</v>
      </c>
      <c r="Q11" s="220">
        <v>0</v>
      </c>
      <c r="R11" s="220">
        <v>0</v>
      </c>
      <c r="S11" s="220">
        <v>0</v>
      </c>
      <c r="T11" s="220">
        <v>0</v>
      </c>
      <c r="U11" s="220">
        <v>0</v>
      </c>
      <c r="V11" s="220">
        <v>0</v>
      </c>
      <c r="W11" s="220">
        <v>0</v>
      </c>
      <c r="X11" s="220">
        <v>0</v>
      </c>
      <c r="Y11" s="220">
        <v>0</v>
      </c>
      <c r="Z11" s="220">
        <v>0</v>
      </c>
      <c r="AA11" s="220">
        <v>0</v>
      </c>
      <c r="AB11" s="220">
        <v>0</v>
      </c>
      <c r="AC11" s="220">
        <v>0</v>
      </c>
      <c r="AD11" s="220">
        <v>124.16</v>
      </c>
      <c r="AE11" s="220">
        <v>59.12</v>
      </c>
      <c r="AF11" s="220">
        <v>30.54</v>
      </c>
      <c r="AG11" s="220">
        <v>30.85083096</v>
      </c>
      <c r="AH11" s="220">
        <v>200.96187040000001</v>
      </c>
      <c r="AI11" s="220">
        <v>199.60998809999998</v>
      </c>
      <c r="AJ11" s="220">
        <v>219.75892859999999</v>
      </c>
      <c r="AK11" s="220">
        <v>220.25820059999998</v>
      </c>
      <c r="AL11" s="220">
        <v>220.26871059999999</v>
      </c>
    </row>
    <row r="12" spans="1:38" x14ac:dyDescent="0.25">
      <c r="A12" s="219" t="s">
        <v>1098</v>
      </c>
      <c r="B12" s="206" t="s">
        <v>34</v>
      </c>
      <c r="C12" s="206" t="s">
        <v>33</v>
      </c>
      <c r="D12" s="222" t="s">
        <v>1064</v>
      </c>
      <c r="E12">
        <v>859</v>
      </c>
      <c r="F12" s="225" t="s">
        <v>1064</v>
      </c>
      <c r="G12" s="132" t="s">
        <v>1063</v>
      </c>
      <c r="H12" s="224" t="s">
        <v>1062</v>
      </c>
      <c r="I12" s="223" t="s">
        <v>1061</v>
      </c>
      <c r="J12" s="212" t="s">
        <v>36</v>
      </c>
      <c r="K12" s="206" t="s">
        <v>36</v>
      </c>
      <c r="L12" s="206" t="s">
        <v>36</v>
      </c>
      <c r="M12" s="206" t="s">
        <v>3653</v>
      </c>
      <c r="N12" s="206">
        <v>61</v>
      </c>
      <c r="O12" s="206" t="s">
        <v>3654</v>
      </c>
      <c r="P12" s="220">
        <v>0</v>
      </c>
      <c r="Q12" s="220">
        <v>0</v>
      </c>
      <c r="R12" s="220">
        <v>0</v>
      </c>
      <c r="S12" s="220">
        <v>0</v>
      </c>
      <c r="T12" s="220">
        <v>0</v>
      </c>
      <c r="U12" s="220">
        <v>0</v>
      </c>
      <c r="V12" s="220">
        <v>0</v>
      </c>
      <c r="W12" s="220">
        <v>0</v>
      </c>
      <c r="X12" s="220">
        <v>0</v>
      </c>
      <c r="Y12" s="220">
        <v>0</v>
      </c>
      <c r="Z12" s="220">
        <v>0</v>
      </c>
      <c r="AA12" s="220">
        <v>0</v>
      </c>
      <c r="AB12" s="220">
        <v>0</v>
      </c>
      <c r="AC12" s="220">
        <v>0</v>
      </c>
      <c r="AD12" s="220">
        <v>0</v>
      </c>
      <c r="AE12" s="220">
        <v>0</v>
      </c>
      <c r="AF12" s="220">
        <v>0</v>
      </c>
      <c r="AG12" s="220">
        <v>0</v>
      </c>
      <c r="AH12" s="220">
        <v>0</v>
      </c>
      <c r="AI12" s="220">
        <v>0</v>
      </c>
      <c r="AJ12" s="220">
        <v>0</v>
      </c>
      <c r="AK12" s="220">
        <v>0</v>
      </c>
      <c r="AL12" s="220">
        <v>0</v>
      </c>
    </row>
    <row r="13" spans="1:38" x14ac:dyDescent="0.25">
      <c r="A13" s="219" t="s">
        <v>1098</v>
      </c>
      <c r="B13" s="206" t="s">
        <v>34</v>
      </c>
      <c r="C13" s="206" t="s">
        <v>33</v>
      </c>
      <c r="D13" s="222" t="s">
        <v>1060</v>
      </c>
      <c r="E13">
        <v>171</v>
      </c>
      <c r="F13" s="225" t="s">
        <v>1059</v>
      </c>
      <c r="G13" s="132" t="s">
        <v>1058</v>
      </c>
      <c r="H13" s="224" t="s">
        <v>1057</v>
      </c>
      <c r="I13" s="223" t="s">
        <v>1056</v>
      </c>
      <c r="J13" s="212" t="s">
        <v>36</v>
      </c>
      <c r="K13" s="206" t="s">
        <v>36</v>
      </c>
      <c r="L13" s="206" t="s">
        <v>36</v>
      </c>
      <c r="M13" s="206" t="s">
        <v>3649</v>
      </c>
      <c r="N13" s="206">
        <v>39</v>
      </c>
      <c r="O13" s="206" t="s">
        <v>3650</v>
      </c>
      <c r="P13" s="220">
        <v>0</v>
      </c>
      <c r="Q13" s="220">
        <v>0</v>
      </c>
      <c r="R13" s="220">
        <v>0</v>
      </c>
      <c r="S13" s="220">
        <v>0</v>
      </c>
      <c r="T13" s="220">
        <v>0</v>
      </c>
      <c r="U13" s="220">
        <v>0</v>
      </c>
      <c r="V13" s="220">
        <v>0</v>
      </c>
      <c r="W13" s="220">
        <v>0</v>
      </c>
      <c r="X13" s="220">
        <v>0</v>
      </c>
      <c r="Y13" s="220">
        <v>0</v>
      </c>
      <c r="Z13" s="220">
        <v>0</v>
      </c>
      <c r="AA13" s="220">
        <v>0</v>
      </c>
      <c r="AB13" s="220">
        <v>0</v>
      </c>
      <c r="AC13" s="220">
        <v>0</v>
      </c>
      <c r="AD13" s="220">
        <v>0</v>
      </c>
      <c r="AE13" s="220">
        <v>0</v>
      </c>
      <c r="AF13" s="220">
        <v>0</v>
      </c>
      <c r="AG13" s="220">
        <v>0</v>
      </c>
      <c r="AH13" s="220">
        <v>0</v>
      </c>
      <c r="AI13" s="220">
        <v>0</v>
      </c>
      <c r="AJ13" s="220">
        <v>0</v>
      </c>
      <c r="AK13" s="220">
        <v>0</v>
      </c>
      <c r="AL13" s="220">
        <v>0</v>
      </c>
    </row>
    <row r="14" spans="1:38" x14ac:dyDescent="0.25">
      <c r="A14" s="219" t="s">
        <v>1098</v>
      </c>
      <c r="B14" s="206" t="s">
        <v>34</v>
      </c>
      <c r="C14" s="206" t="s">
        <v>33</v>
      </c>
      <c r="D14" s="222" t="s">
        <v>1055</v>
      </c>
      <c r="E14">
        <v>614</v>
      </c>
      <c r="F14" s="225" t="s">
        <v>1055</v>
      </c>
      <c r="G14" s="132" t="s">
        <v>1054</v>
      </c>
      <c r="H14" s="224" t="s">
        <v>1053</v>
      </c>
      <c r="I14" s="223" t="s">
        <v>1052</v>
      </c>
      <c r="J14" s="212" t="s">
        <v>36</v>
      </c>
      <c r="K14" s="206" t="s">
        <v>3655</v>
      </c>
      <c r="L14" s="206">
        <v>17</v>
      </c>
      <c r="M14" s="206" t="s">
        <v>3656</v>
      </c>
      <c r="N14" s="206">
        <v>202</v>
      </c>
      <c r="O14" s="206" t="s">
        <v>3652</v>
      </c>
      <c r="P14" s="220">
        <v>0</v>
      </c>
      <c r="Q14" s="220">
        <v>0</v>
      </c>
      <c r="R14" s="220">
        <v>0</v>
      </c>
      <c r="S14" s="220">
        <v>0</v>
      </c>
      <c r="T14" s="220">
        <v>0</v>
      </c>
      <c r="U14" s="220">
        <v>0</v>
      </c>
      <c r="V14" s="220">
        <v>0</v>
      </c>
      <c r="W14" s="220">
        <v>0</v>
      </c>
      <c r="X14" s="220">
        <v>0</v>
      </c>
      <c r="Y14" s="220">
        <v>0</v>
      </c>
      <c r="Z14" s="220">
        <v>0</v>
      </c>
      <c r="AA14" s="220">
        <v>0</v>
      </c>
      <c r="AB14" s="220">
        <v>0</v>
      </c>
      <c r="AC14" s="220">
        <v>0</v>
      </c>
      <c r="AD14" s="220">
        <v>0</v>
      </c>
      <c r="AE14" s="220">
        <v>0</v>
      </c>
      <c r="AF14" s="220">
        <v>2.08</v>
      </c>
      <c r="AG14" s="220">
        <v>2.1011698889999999</v>
      </c>
      <c r="AH14" s="220">
        <v>0</v>
      </c>
      <c r="AI14" s="220">
        <v>0</v>
      </c>
      <c r="AJ14" s="220">
        <v>0</v>
      </c>
      <c r="AK14" s="220">
        <v>0</v>
      </c>
      <c r="AL14" s="220">
        <v>0</v>
      </c>
    </row>
    <row r="15" spans="1:38" x14ac:dyDescent="0.25">
      <c r="A15" s="219" t="s">
        <v>1098</v>
      </c>
      <c r="B15" s="206" t="s">
        <v>34</v>
      </c>
      <c r="C15" s="206" t="s">
        <v>33</v>
      </c>
      <c r="D15" s="222" t="s">
        <v>1051</v>
      </c>
      <c r="E15">
        <v>312</v>
      </c>
      <c r="F15" s="225" t="s">
        <v>1051</v>
      </c>
      <c r="G15" s="132" t="s">
        <v>1050</v>
      </c>
      <c r="H15" s="224" t="s">
        <v>1049</v>
      </c>
      <c r="I15" s="223" t="s">
        <v>1048</v>
      </c>
      <c r="J15" s="212" t="s">
        <v>36</v>
      </c>
      <c r="K15" s="206" t="s">
        <v>3657</v>
      </c>
      <c r="L15" s="206">
        <v>29</v>
      </c>
      <c r="M15" s="206" t="s">
        <v>3658</v>
      </c>
      <c r="N15" s="206">
        <v>419</v>
      </c>
      <c r="O15" s="206" t="s">
        <v>3659</v>
      </c>
      <c r="P15" s="220">
        <v>0</v>
      </c>
      <c r="Q15" s="220">
        <v>0</v>
      </c>
      <c r="R15" s="220">
        <v>0</v>
      </c>
      <c r="S15" s="220">
        <v>0</v>
      </c>
      <c r="T15" s="220">
        <v>0</v>
      </c>
      <c r="U15" s="220">
        <v>0</v>
      </c>
      <c r="V15" s="220">
        <v>0</v>
      </c>
      <c r="W15" s="220">
        <v>0</v>
      </c>
      <c r="X15" s="220">
        <v>0</v>
      </c>
      <c r="Y15" s="220">
        <v>0</v>
      </c>
      <c r="Z15" s="220">
        <v>0</v>
      </c>
      <c r="AA15" s="220">
        <v>0</v>
      </c>
      <c r="AB15" s="220">
        <v>0</v>
      </c>
      <c r="AC15" s="220">
        <v>0</v>
      </c>
      <c r="AD15" s="220">
        <v>0</v>
      </c>
      <c r="AE15" s="220">
        <v>0</v>
      </c>
      <c r="AF15" s="220">
        <v>0</v>
      </c>
      <c r="AG15" s="220">
        <v>0</v>
      </c>
      <c r="AH15" s="220">
        <v>0</v>
      </c>
      <c r="AI15" s="220">
        <v>0</v>
      </c>
      <c r="AJ15" s="220">
        <v>0</v>
      </c>
      <c r="AK15" s="220">
        <v>0</v>
      </c>
      <c r="AL15" s="220">
        <v>0</v>
      </c>
    </row>
    <row r="16" spans="1:38" x14ac:dyDescent="0.25">
      <c r="A16" s="219" t="s">
        <v>1098</v>
      </c>
      <c r="B16" s="206" t="s">
        <v>34</v>
      </c>
      <c r="C16" s="206" t="s">
        <v>33</v>
      </c>
      <c r="D16" s="222" t="s">
        <v>1047</v>
      </c>
      <c r="E16">
        <v>311</v>
      </c>
      <c r="F16" s="225" t="s">
        <v>1047</v>
      </c>
      <c r="G16" s="132" t="s">
        <v>1046</v>
      </c>
      <c r="H16" s="224" t="s">
        <v>1045</v>
      </c>
      <c r="I16" s="223" t="s">
        <v>1044</v>
      </c>
      <c r="J16" s="212" t="s">
        <v>36</v>
      </c>
      <c r="K16" s="206" t="s">
        <v>3657</v>
      </c>
      <c r="L16" s="206">
        <v>29</v>
      </c>
      <c r="M16" s="206" t="s">
        <v>3658</v>
      </c>
      <c r="N16" s="206">
        <v>419</v>
      </c>
      <c r="O16" s="206" t="s">
        <v>3659</v>
      </c>
      <c r="P16" s="220">
        <v>0</v>
      </c>
      <c r="Q16" s="220">
        <v>0</v>
      </c>
      <c r="R16" s="220">
        <v>0</v>
      </c>
      <c r="S16" s="220">
        <v>0</v>
      </c>
      <c r="T16" s="220">
        <v>0</v>
      </c>
      <c r="U16" s="220">
        <v>0</v>
      </c>
      <c r="V16" s="220">
        <v>0</v>
      </c>
      <c r="W16" s="220">
        <v>0</v>
      </c>
      <c r="X16" s="220">
        <v>0</v>
      </c>
      <c r="Y16" s="220">
        <v>0</v>
      </c>
      <c r="Z16" s="220">
        <v>0</v>
      </c>
      <c r="AA16" s="220">
        <v>0</v>
      </c>
      <c r="AB16" s="220">
        <v>0</v>
      </c>
      <c r="AC16" s="220">
        <v>0</v>
      </c>
      <c r="AD16" s="220">
        <v>0</v>
      </c>
      <c r="AE16" s="220">
        <v>0</v>
      </c>
      <c r="AF16" s="220">
        <v>0</v>
      </c>
      <c r="AG16" s="220">
        <v>0</v>
      </c>
      <c r="AH16" s="220">
        <v>0</v>
      </c>
      <c r="AI16" s="220">
        <v>0</v>
      </c>
      <c r="AJ16" s="220">
        <v>0</v>
      </c>
      <c r="AK16" s="220">
        <v>0</v>
      </c>
      <c r="AL16" s="220">
        <v>0</v>
      </c>
    </row>
    <row r="17" spans="1:38" x14ac:dyDescent="0.25">
      <c r="A17" s="219" t="s">
        <v>1098</v>
      </c>
      <c r="B17" s="206" t="s">
        <v>34</v>
      </c>
      <c r="C17" s="206" t="s">
        <v>33</v>
      </c>
      <c r="D17" s="222" t="s">
        <v>1043</v>
      </c>
      <c r="E17">
        <v>213</v>
      </c>
      <c r="F17" s="225" t="s">
        <v>1043</v>
      </c>
      <c r="G17" s="132" t="s">
        <v>1042</v>
      </c>
      <c r="H17" s="224" t="s">
        <v>1041</v>
      </c>
      <c r="I17" s="223" t="s">
        <v>1040</v>
      </c>
      <c r="J17" s="212" t="s">
        <v>36</v>
      </c>
      <c r="K17" s="206" t="s">
        <v>3660</v>
      </c>
      <c r="L17" s="206">
        <v>5</v>
      </c>
      <c r="M17" s="206" t="s">
        <v>3658</v>
      </c>
      <c r="N17" s="206">
        <v>419</v>
      </c>
      <c r="O17" s="206" t="s">
        <v>3659</v>
      </c>
      <c r="P17" s="220">
        <v>0</v>
      </c>
      <c r="Q17" s="220">
        <v>0</v>
      </c>
      <c r="R17" s="220">
        <v>0</v>
      </c>
      <c r="S17" s="220">
        <v>0</v>
      </c>
      <c r="T17" s="220">
        <v>0</v>
      </c>
      <c r="U17" s="220">
        <v>1.01</v>
      </c>
      <c r="V17" s="220">
        <v>4.8070000000000004</v>
      </c>
      <c r="W17" s="220">
        <v>2.44</v>
      </c>
      <c r="X17" s="220">
        <v>2.2389999999999999</v>
      </c>
      <c r="Y17" s="220">
        <v>0</v>
      </c>
      <c r="Z17" s="220">
        <v>0</v>
      </c>
      <c r="AA17" s="220">
        <v>0</v>
      </c>
      <c r="AB17" s="220">
        <v>0</v>
      </c>
      <c r="AC17" s="220">
        <v>0</v>
      </c>
      <c r="AD17" s="220">
        <v>0.02</v>
      </c>
      <c r="AE17" s="220">
        <v>0.31</v>
      </c>
      <c r="AF17" s="220">
        <v>10.51</v>
      </c>
      <c r="AG17" s="220">
        <v>10.616968999999999</v>
      </c>
      <c r="AH17" s="220">
        <v>9.2417525960000006E-5</v>
      </c>
      <c r="AI17" s="220">
        <v>0</v>
      </c>
      <c r="AJ17" s="220">
        <v>0</v>
      </c>
      <c r="AK17" s="220">
        <v>0</v>
      </c>
      <c r="AL17" s="220">
        <v>0</v>
      </c>
    </row>
    <row r="18" spans="1:38" x14ac:dyDescent="0.25">
      <c r="A18" s="219" t="s">
        <v>1098</v>
      </c>
      <c r="B18" s="206" t="s">
        <v>34</v>
      </c>
      <c r="C18" s="206" t="s">
        <v>33</v>
      </c>
      <c r="D18" s="222" t="s">
        <v>1039</v>
      </c>
      <c r="E18">
        <v>911</v>
      </c>
      <c r="F18" s="225" t="s">
        <v>1038</v>
      </c>
      <c r="G18" s="132" t="s">
        <v>1037</v>
      </c>
      <c r="H18" s="224" t="s">
        <v>1036</v>
      </c>
      <c r="I18" s="223" t="s">
        <v>1035</v>
      </c>
      <c r="J18" s="212" t="s">
        <v>36</v>
      </c>
      <c r="K18" s="206" t="s">
        <v>36</v>
      </c>
      <c r="L18" s="206" t="s">
        <v>36</v>
      </c>
      <c r="M18" s="206" t="s">
        <v>3646</v>
      </c>
      <c r="N18" s="206">
        <v>145</v>
      </c>
      <c r="O18" s="206" t="s">
        <v>3647</v>
      </c>
      <c r="P18" s="220">
        <v>0</v>
      </c>
      <c r="Q18" s="220">
        <v>0</v>
      </c>
      <c r="R18" s="220">
        <v>0</v>
      </c>
      <c r="S18" s="220">
        <v>0</v>
      </c>
      <c r="T18" s="220">
        <v>0</v>
      </c>
      <c r="U18" s="220">
        <v>0</v>
      </c>
      <c r="V18" s="220">
        <v>0</v>
      </c>
      <c r="W18" s="220">
        <v>0</v>
      </c>
      <c r="X18" s="220">
        <v>0</v>
      </c>
      <c r="Y18" s="220">
        <v>0</v>
      </c>
      <c r="Z18" s="220">
        <v>0</v>
      </c>
      <c r="AA18" s="220">
        <v>0</v>
      </c>
      <c r="AB18" s="220">
        <v>0</v>
      </c>
      <c r="AC18" s="220">
        <v>0</v>
      </c>
      <c r="AD18" s="220">
        <v>0</v>
      </c>
      <c r="AE18" s="220">
        <v>0</v>
      </c>
      <c r="AF18" s="220">
        <v>0</v>
      </c>
      <c r="AG18" s="220">
        <v>0</v>
      </c>
      <c r="AH18" s="220">
        <v>0</v>
      </c>
      <c r="AI18" s="220">
        <v>0</v>
      </c>
      <c r="AJ18" s="220">
        <v>0</v>
      </c>
      <c r="AK18" s="220">
        <v>0</v>
      </c>
      <c r="AL18" s="220">
        <v>0</v>
      </c>
    </row>
    <row r="19" spans="1:38" x14ac:dyDescent="0.25">
      <c r="A19" s="219" t="s">
        <v>1098</v>
      </c>
      <c r="B19" s="206" t="s">
        <v>34</v>
      </c>
      <c r="C19" s="206" t="s">
        <v>33</v>
      </c>
      <c r="D19" s="222" t="s">
        <v>1034</v>
      </c>
      <c r="E19">
        <v>314</v>
      </c>
      <c r="F19" s="225" t="s">
        <v>1033</v>
      </c>
      <c r="G19" s="132" t="s">
        <v>1032</v>
      </c>
      <c r="H19" s="224" t="s">
        <v>1031</v>
      </c>
      <c r="I19" s="223" t="s">
        <v>1030</v>
      </c>
      <c r="J19" s="212" t="s">
        <v>36</v>
      </c>
      <c r="K19" s="206" t="s">
        <v>3657</v>
      </c>
      <c r="L19" s="206">
        <v>29</v>
      </c>
      <c r="M19" s="206" t="s">
        <v>3658</v>
      </c>
      <c r="N19" s="206">
        <v>419</v>
      </c>
      <c r="O19" s="206" t="s">
        <v>3659</v>
      </c>
      <c r="P19" s="220">
        <v>0</v>
      </c>
      <c r="Q19" s="220">
        <v>0</v>
      </c>
      <c r="R19" s="220">
        <v>0</v>
      </c>
      <c r="S19" s="220">
        <v>0</v>
      </c>
      <c r="T19" s="220">
        <v>0</v>
      </c>
      <c r="U19" s="220">
        <v>0</v>
      </c>
      <c r="V19" s="220">
        <v>0</v>
      </c>
      <c r="W19" s="220">
        <v>0</v>
      </c>
      <c r="X19" s="220">
        <v>0</v>
      </c>
      <c r="Y19" s="220">
        <v>0</v>
      </c>
      <c r="Z19" s="220">
        <v>0</v>
      </c>
      <c r="AA19" s="220">
        <v>0</v>
      </c>
      <c r="AB19" s="220">
        <v>0</v>
      </c>
      <c r="AC19" s="220">
        <v>0</v>
      </c>
      <c r="AD19" s="220">
        <v>0</v>
      </c>
      <c r="AE19" s="220">
        <v>0</v>
      </c>
      <c r="AF19" s="220">
        <v>0</v>
      </c>
      <c r="AG19" s="220">
        <v>0</v>
      </c>
      <c r="AH19" s="220">
        <v>0</v>
      </c>
      <c r="AI19" s="220">
        <v>0</v>
      </c>
      <c r="AJ19" s="220">
        <v>0</v>
      </c>
      <c r="AK19" s="220">
        <v>0</v>
      </c>
      <c r="AL19" s="220">
        <v>0</v>
      </c>
    </row>
    <row r="20" spans="1:38" x14ac:dyDescent="0.25">
      <c r="A20" s="219" t="s">
        <v>1098</v>
      </c>
      <c r="B20" s="206" t="s">
        <v>34</v>
      </c>
      <c r="C20" s="206" t="s">
        <v>33</v>
      </c>
      <c r="D20" s="222" t="s">
        <v>1029</v>
      </c>
      <c r="E20">
        <v>193</v>
      </c>
      <c r="F20" s="225" t="s">
        <v>1029</v>
      </c>
      <c r="G20" s="132" t="s">
        <v>1028</v>
      </c>
      <c r="H20" s="224" t="s">
        <v>1027</v>
      </c>
      <c r="I20" s="223" t="s">
        <v>1026</v>
      </c>
      <c r="J20" s="212" t="s">
        <v>36</v>
      </c>
      <c r="K20" s="206" t="s">
        <v>36</v>
      </c>
      <c r="L20" s="206" t="s">
        <v>36</v>
      </c>
      <c r="M20" s="206" t="s">
        <v>3661</v>
      </c>
      <c r="N20" s="206">
        <v>53</v>
      </c>
      <c r="O20" s="206" t="s">
        <v>3654</v>
      </c>
      <c r="P20" s="220">
        <v>0</v>
      </c>
      <c r="Q20" s="220">
        <v>0</v>
      </c>
      <c r="R20" s="220">
        <v>0</v>
      </c>
      <c r="S20" s="220">
        <v>0</v>
      </c>
      <c r="T20" s="220">
        <v>0</v>
      </c>
      <c r="U20" s="220">
        <v>0</v>
      </c>
      <c r="V20" s="220">
        <v>0</v>
      </c>
      <c r="W20" s="220">
        <v>0</v>
      </c>
      <c r="X20" s="220">
        <v>0</v>
      </c>
      <c r="Y20" s="220">
        <v>0</v>
      </c>
      <c r="Z20" s="220">
        <v>0</v>
      </c>
      <c r="AA20" s="220">
        <v>0</v>
      </c>
      <c r="AB20" s="220">
        <v>0</v>
      </c>
      <c r="AC20" s="220">
        <v>0</v>
      </c>
      <c r="AD20" s="220">
        <v>0</v>
      </c>
      <c r="AE20" s="220">
        <v>19.82</v>
      </c>
      <c r="AF20" s="220">
        <v>20.3</v>
      </c>
      <c r="AG20" s="220">
        <v>20.50660997</v>
      </c>
      <c r="AH20" s="220">
        <v>0</v>
      </c>
      <c r="AI20" s="220">
        <v>0</v>
      </c>
      <c r="AJ20" s="220">
        <v>0</v>
      </c>
      <c r="AK20" s="220">
        <v>0</v>
      </c>
      <c r="AL20" s="220">
        <v>0</v>
      </c>
    </row>
    <row r="21" spans="1:38" x14ac:dyDescent="0.25">
      <c r="A21" s="219" t="s">
        <v>1098</v>
      </c>
      <c r="B21" s="206" t="s">
        <v>34</v>
      </c>
      <c r="C21" s="206" t="s">
        <v>33</v>
      </c>
      <c r="D21" s="222" t="s">
        <v>1025</v>
      </c>
      <c r="E21">
        <v>122</v>
      </c>
      <c r="F21" s="225" t="s">
        <v>1025</v>
      </c>
      <c r="G21" s="132" t="s">
        <v>1024</v>
      </c>
      <c r="H21" s="224" t="s">
        <v>1023</v>
      </c>
      <c r="I21" s="223" t="s">
        <v>1022</v>
      </c>
      <c r="J21" s="212" t="s">
        <v>31</v>
      </c>
      <c r="K21" s="206" t="s">
        <v>36</v>
      </c>
      <c r="L21" s="206" t="s">
        <v>36</v>
      </c>
      <c r="M21" s="206" t="s">
        <v>3662</v>
      </c>
      <c r="N21" s="206">
        <v>155</v>
      </c>
      <c r="O21" s="206" t="s">
        <v>3650</v>
      </c>
      <c r="P21" s="220">
        <v>0</v>
      </c>
      <c r="Q21" s="220">
        <v>0</v>
      </c>
      <c r="R21" s="220">
        <v>0</v>
      </c>
      <c r="S21" s="220">
        <v>0</v>
      </c>
      <c r="T21" s="220">
        <v>0</v>
      </c>
      <c r="U21" s="220">
        <v>0</v>
      </c>
      <c r="V21" s="220">
        <v>0</v>
      </c>
      <c r="W21" s="220">
        <v>0</v>
      </c>
      <c r="X21" s="220">
        <v>0</v>
      </c>
      <c r="Y21" s="220">
        <v>0</v>
      </c>
      <c r="Z21" s="220">
        <v>0</v>
      </c>
      <c r="AA21" s="220">
        <v>-0.55665648239999999</v>
      </c>
      <c r="AB21" s="220">
        <v>-3.66384186E-2</v>
      </c>
      <c r="AC21" s="220">
        <v>0</v>
      </c>
      <c r="AD21" s="220">
        <v>0</v>
      </c>
      <c r="AE21" s="220">
        <v>0</v>
      </c>
      <c r="AF21" s="220">
        <v>0</v>
      </c>
      <c r="AG21" s="220">
        <v>0</v>
      </c>
      <c r="AH21" s="220">
        <v>0</v>
      </c>
      <c r="AI21" s="220">
        <v>0</v>
      </c>
      <c r="AJ21" s="220">
        <v>0</v>
      </c>
      <c r="AK21" s="220">
        <v>0</v>
      </c>
      <c r="AL21" s="220">
        <v>0</v>
      </c>
    </row>
    <row r="22" spans="1:38" x14ac:dyDescent="0.25">
      <c r="A22" s="219" t="s">
        <v>1098</v>
      </c>
      <c r="B22" s="206" t="s">
        <v>34</v>
      </c>
      <c r="C22" s="206" t="s">
        <v>33</v>
      </c>
      <c r="D22" s="222" t="s">
        <v>1021</v>
      </c>
      <c r="E22">
        <v>912</v>
      </c>
      <c r="F22" s="225" t="s">
        <v>1020</v>
      </c>
      <c r="G22" s="132" t="s">
        <v>1019</v>
      </c>
      <c r="H22" s="224" t="s">
        <v>1018</v>
      </c>
      <c r="I22" s="223" t="s">
        <v>1017</v>
      </c>
      <c r="J22" s="212" t="s">
        <v>36</v>
      </c>
      <c r="K22" s="206" t="s">
        <v>36</v>
      </c>
      <c r="L22" s="206" t="s">
        <v>36</v>
      </c>
      <c r="M22" s="206" t="s">
        <v>3646</v>
      </c>
      <c r="N22" s="206">
        <v>145</v>
      </c>
      <c r="O22" s="206" t="s">
        <v>3647</v>
      </c>
      <c r="P22" s="220">
        <v>0</v>
      </c>
      <c r="Q22" s="220">
        <v>0</v>
      </c>
      <c r="R22" s="220">
        <v>0</v>
      </c>
      <c r="S22" s="220">
        <v>0</v>
      </c>
      <c r="T22" s="220">
        <v>0</v>
      </c>
      <c r="U22" s="220">
        <v>0</v>
      </c>
      <c r="V22" s="220">
        <v>0</v>
      </c>
      <c r="W22" s="220">
        <v>0</v>
      </c>
      <c r="X22" s="220">
        <v>0</v>
      </c>
      <c r="Y22" s="220">
        <v>21.279</v>
      </c>
      <c r="Z22" s="220">
        <v>22.484000000000002</v>
      </c>
      <c r="AA22" s="220">
        <v>96.837000000000003</v>
      </c>
      <c r="AB22" s="220">
        <v>134.55099999999999</v>
      </c>
      <c r="AC22" s="220">
        <v>136.465</v>
      </c>
      <c r="AD22" s="220">
        <v>0.33</v>
      </c>
      <c r="AE22" s="220">
        <v>0.33</v>
      </c>
      <c r="AF22" s="220">
        <v>0.33</v>
      </c>
      <c r="AG22" s="220">
        <v>0.33335868420000003</v>
      </c>
      <c r="AH22" s="220">
        <v>157.2450982</v>
      </c>
      <c r="AI22" s="220">
        <v>158.36509819999998</v>
      </c>
      <c r="AJ22" s="220">
        <v>157.36045819999998</v>
      </c>
      <c r="AK22" s="220">
        <v>157.95735819999999</v>
      </c>
      <c r="AL22" s="220">
        <v>158.0221382</v>
      </c>
    </row>
    <row r="23" spans="1:38" x14ac:dyDescent="0.25">
      <c r="A23" s="219" t="s">
        <v>1098</v>
      </c>
      <c r="B23" s="206" t="s">
        <v>34</v>
      </c>
      <c r="C23" s="206" t="s">
        <v>33</v>
      </c>
      <c r="D23" s="222" t="s">
        <v>1016</v>
      </c>
      <c r="E23">
        <v>313</v>
      </c>
      <c r="F23" s="225" t="s">
        <v>1015</v>
      </c>
      <c r="G23" s="132" t="s">
        <v>1014</v>
      </c>
      <c r="H23" s="224" t="s">
        <v>1013</v>
      </c>
      <c r="I23" s="223" t="s">
        <v>1012</v>
      </c>
      <c r="J23" s="212" t="s">
        <v>36</v>
      </c>
      <c r="K23" s="206" t="s">
        <v>3657</v>
      </c>
      <c r="L23" s="206">
        <v>29</v>
      </c>
      <c r="M23" s="206" t="s">
        <v>3658</v>
      </c>
      <c r="N23" s="206">
        <v>419</v>
      </c>
      <c r="O23" s="206" t="s">
        <v>3659</v>
      </c>
      <c r="P23" s="220">
        <v>0</v>
      </c>
      <c r="Q23" s="220">
        <v>0</v>
      </c>
      <c r="R23" s="220">
        <v>0</v>
      </c>
      <c r="S23" s="220">
        <v>0</v>
      </c>
      <c r="T23" s="220">
        <v>0</v>
      </c>
      <c r="U23" s="220">
        <v>0</v>
      </c>
      <c r="V23" s="220">
        <v>0</v>
      </c>
      <c r="W23" s="220">
        <v>0</v>
      </c>
      <c r="X23" s="220">
        <v>0</v>
      </c>
      <c r="Y23" s="220">
        <v>0</v>
      </c>
      <c r="Z23" s="220">
        <v>0</v>
      </c>
      <c r="AA23" s="220">
        <v>0</v>
      </c>
      <c r="AB23" s="220">
        <v>0</v>
      </c>
      <c r="AC23" s="220">
        <v>0</v>
      </c>
      <c r="AD23" s="220">
        <v>178.62</v>
      </c>
      <c r="AE23" s="220">
        <v>128.79</v>
      </c>
      <c r="AF23" s="220">
        <v>28.89</v>
      </c>
      <c r="AG23" s="220">
        <v>29.184037539999999</v>
      </c>
      <c r="AH23" s="220">
        <v>0</v>
      </c>
      <c r="AI23" s="220">
        <v>0</v>
      </c>
      <c r="AJ23" s="220">
        <v>0</v>
      </c>
      <c r="AK23" s="220">
        <v>0</v>
      </c>
      <c r="AL23" s="220">
        <v>0</v>
      </c>
    </row>
    <row r="24" spans="1:38" x14ac:dyDescent="0.25">
      <c r="A24" s="219" t="s">
        <v>1098</v>
      </c>
      <c r="B24" s="206" t="s">
        <v>34</v>
      </c>
      <c r="C24" s="206" t="s">
        <v>33</v>
      </c>
      <c r="D24" s="222" t="s">
        <v>1011</v>
      </c>
      <c r="E24">
        <v>513</v>
      </c>
      <c r="F24" s="225" t="s">
        <v>1011</v>
      </c>
      <c r="G24" s="132" t="s">
        <v>1010</v>
      </c>
      <c r="H24" s="224" t="s">
        <v>1009</v>
      </c>
      <c r="I24" s="223" t="s">
        <v>1008</v>
      </c>
      <c r="J24" s="212" t="s">
        <v>36</v>
      </c>
      <c r="K24" s="206" t="s">
        <v>36</v>
      </c>
      <c r="L24" s="206" t="s">
        <v>36</v>
      </c>
      <c r="M24" s="206" t="s">
        <v>3648</v>
      </c>
      <c r="N24" s="206">
        <v>34</v>
      </c>
      <c r="O24" s="206" t="s">
        <v>3647</v>
      </c>
      <c r="P24" s="220">
        <v>0</v>
      </c>
      <c r="Q24" s="220">
        <v>5.41</v>
      </c>
      <c r="R24" s="220">
        <v>7.46</v>
      </c>
      <c r="S24" s="220">
        <v>7.55</v>
      </c>
      <c r="T24" s="220">
        <v>5.83</v>
      </c>
      <c r="U24" s="220">
        <v>0</v>
      </c>
      <c r="V24" s="220">
        <v>0</v>
      </c>
      <c r="W24" s="220">
        <v>0</v>
      </c>
      <c r="X24" s="220">
        <v>0</v>
      </c>
      <c r="Y24" s="220">
        <v>0.01</v>
      </c>
      <c r="Z24" s="220">
        <v>0.11</v>
      </c>
      <c r="AA24" s="220">
        <v>0.12</v>
      </c>
      <c r="AB24" s="220">
        <v>-3.23</v>
      </c>
      <c r="AC24" s="220">
        <v>-3.3656591639999998</v>
      </c>
      <c r="AD24" s="220">
        <v>22.88</v>
      </c>
      <c r="AE24" s="220">
        <v>-3.52</v>
      </c>
      <c r="AF24" s="220">
        <v>-3.5</v>
      </c>
      <c r="AG24" s="220">
        <v>-3.33</v>
      </c>
      <c r="AH24" s="220">
        <v>-2.11</v>
      </c>
      <c r="AI24" s="220">
        <v>-2.08</v>
      </c>
      <c r="AJ24" s="220">
        <v>-2.09</v>
      </c>
      <c r="AK24" s="220">
        <v>1.1499999999999999</v>
      </c>
      <c r="AL24" s="220">
        <v>1.82</v>
      </c>
    </row>
    <row r="25" spans="1:38" x14ac:dyDescent="0.25">
      <c r="A25" s="219" t="s">
        <v>1098</v>
      </c>
      <c r="B25" s="206" t="s">
        <v>34</v>
      </c>
      <c r="C25" s="206" t="s">
        <v>33</v>
      </c>
      <c r="D25" s="222" t="s">
        <v>1007</v>
      </c>
      <c r="E25">
        <v>316</v>
      </c>
      <c r="F25" s="225" t="s">
        <v>1007</v>
      </c>
      <c r="G25" s="132" t="s">
        <v>1006</v>
      </c>
      <c r="H25" s="224" t="s">
        <v>1005</v>
      </c>
      <c r="I25" s="223" t="s">
        <v>1004</v>
      </c>
      <c r="J25" s="212" t="s">
        <v>36</v>
      </c>
      <c r="K25" s="206" t="s">
        <v>3657</v>
      </c>
      <c r="L25" s="206">
        <v>29</v>
      </c>
      <c r="M25" s="206" t="s">
        <v>3658</v>
      </c>
      <c r="N25" s="206">
        <v>419</v>
      </c>
      <c r="O25" s="206" t="s">
        <v>3659</v>
      </c>
      <c r="P25" s="220">
        <v>0</v>
      </c>
      <c r="Q25" s="220">
        <v>0</v>
      </c>
      <c r="R25" s="220">
        <v>0</v>
      </c>
      <c r="S25" s="220">
        <v>0</v>
      </c>
      <c r="T25" s="220">
        <v>0</v>
      </c>
      <c r="U25" s="220">
        <v>0</v>
      </c>
      <c r="V25" s="220">
        <v>0</v>
      </c>
      <c r="W25" s="220">
        <v>0</v>
      </c>
      <c r="X25" s="220">
        <v>0</v>
      </c>
      <c r="Y25" s="220">
        <v>0</v>
      </c>
      <c r="Z25" s="220">
        <v>0</v>
      </c>
      <c r="AA25" s="220">
        <v>0</v>
      </c>
      <c r="AB25" s="220">
        <v>0</v>
      </c>
      <c r="AC25" s="220">
        <v>0</v>
      </c>
      <c r="AD25" s="220">
        <v>0</v>
      </c>
      <c r="AE25" s="220">
        <v>0</v>
      </c>
      <c r="AF25" s="220">
        <v>0</v>
      </c>
      <c r="AG25" s="220">
        <v>0</v>
      </c>
      <c r="AH25" s="220">
        <v>0</v>
      </c>
      <c r="AI25" s="220">
        <v>0</v>
      </c>
      <c r="AJ25" s="220">
        <v>0</v>
      </c>
      <c r="AK25" s="220">
        <v>0</v>
      </c>
      <c r="AL25" s="220">
        <v>0</v>
      </c>
    </row>
    <row r="26" spans="1:38" x14ac:dyDescent="0.25">
      <c r="A26" s="219" t="s">
        <v>1098</v>
      </c>
      <c r="B26" s="206" t="s">
        <v>34</v>
      </c>
      <c r="C26" s="206" t="s">
        <v>33</v>
      </c>
      <c r="D26" s="222" t="s">
        <v>1003</v>
      </c>
      <c r="E26">
        <v>913</v>
      </c>
      <c r="F26" s="225" t="s">
        <v>1002</v>
      </c>
      <c r="G26" s="132" t="s">
        <v>1001</v>
      </c>
      <c r="H26" s="224" t="s">
        <v>1000</v>
      </c>
      <c r="I26" s="223" t="s">
        <v>999</v>
      </c>
      <c r="J26" s="212" t="s">
        <v>36</v>
      </c>
      <c r="K26" s="206" t="s">
        <v>36</v>
      </c>
      <c r="L26" s="206" t="s">
        <v>36</v>
      </c>
      <c r="M26" s="206" t="s">
        <v>3663</v>
      </c>
      <c r="N26" s="206">
        <v>151</v>
      </c>
      <c r="O26" s="206" t="s">
        <v>3650</v>
      </c>
      <c r="P26" s="220">
        <v>0</v>
      </c>
      <c r="Q26" s="220">
        <v>0</v>
      </c>
      <c r="R26" s="220">
        <v>0</v>
      </c>
      <c r="S26" s="220">
        <v>0</v>
      </c>
      <c r="T26" s="220">
        <v>0</v>
      </c>
      <c r="U26" s="220">
        <v>0</v>
      </c>
      <c r="V26" s="220">
        <v>0</v>
      </c>
      <c r="W26" s="220">
        <v>0</v>
      </c>
      <c r="X26" s="220">
        <v>0</v>
      </c>
      <c r="Y26" s="220">
        <v>0.02</v>
      </c>
      <c r="Z26" s="220">
        <v>6.9999999999999999E-4</v>
      </c>
      <c r="AA26" s="220">
        <v>2.0000000000000001E-4</v>
      </c>
      <c r="AB26" s="220">
        <v>4.02E-2</v>
      </c>
      <c r="AC26" s="220">
        <v>0.1002</v>
      </c>
      <c r="AD26" s="220">
        <v>0.26</v>
      </c>
      <c r="AE26" s="220">
        <v>0.26</v>
      </c>
      <c r="AF26" s="220">
        <v>0.26</v>
      </c>
      <c r="AG26" s="220">
        <v>0.26264623609999999</v>
      </c>
      <c r="AH26" s="220">
        <v>1.7488999999999999</v>
      </c>
      <c r="AI26" s="220">
        <v>1.3384</v>
      </c>
      <c r="AJ26" s="220">
        <v>1.0920000000000001</v>
      </c>
      <c r="AK26" s="220">
        <v>1.1000000000000001</v>
      </c>
      <c r="AL26" s="220">
        <v>1.1000000000000001</v>
      </c>
    </row>
    <row r="27" spans="1:38" x14ac:dyDescent="0.25">
      <c r="A27" s="219" t="s">
        <v>1098</v>
      </c>
      <c r="B27" s="206" t="s">
        <v>34</v>
      </c>
      <c r="C27" s="206" t="s">
        <v>33</v>
      </c>
      <c r="D27" s="222" t="s">
        <v>998</v>
      </c>
      <c r="E27">
        <v>124</v>
      </c>
      <c r="F27" s="225" t="s">
        <v>998</v>
      </c>
      <c r="G27" s="132" t="s">
        <v>997</v>
      </c>
      <c r="H27" s="224" t="s">
        <v>996</v>
      </c>
      <c r="I27" s="223" t="s">
        <v>995</v>
      </c>
      <c r="J27" s="212" t="s">
        <v>31</v>
      </c>
      <c r="K27" s="206" t="s">
        <v>36</v>
      </c>
      <c r="L27" s="206" t="s">
        <v>36</v>
      </c>
      <c r="M27" s="206" t="s">
        <v>3662</v>
      </c>
      <c r="N27" s="206">
        <v>155</v>
      </c>
      <c r="O27" s="206" t="s">
        <v>3650</v>
      </c>
      <c r="P27" s="220">
        <v>0</v>
      </c>
      <c r="Q27" s="220">
        <v>0</v>
      </c>
      <c r="R27" s="220">
        <v>0</v>
      </c>
      <c r="S27" s="220">
        <v>0</v>
      </c>
      <c r="T27" s="220">
        <v>0</v>
      </c>
      <c r="U27" s="220">
        <v>0</v>
      </c>
      <c r="V27" s="220">
        <v>0</v>
      </c>
      <c r="W27" s="220">
        <v>0</v>
      </c>
      <c r="X27" s="220">
        <v>0</v>
      </c>
      <c r="Y27" s="220">
        <v>0</v>
      </c>
      <c r="Z27" s="220">
        <v>0</v>
      </c>
      <c r="AA27" s="220">
        <v>-45.674669999999999</v>
      </c>
      <c r="AB27" s="220">
        <v>-88.135919999999999</v>
      </c>
      <c r="AC27" s="220">
        <v>-78.746610000000004</v>
      </c>
      <c r="AD27" s="220">
        <v>0</v>
      </c>
      <c r="AE27" s="220">
        <v>-47.140709999999999</v>
      </c>
      <c r="AF27" s="220">
        <v>-44.799250000000001</v>
      </c>
      <c r="AG27" s="220">
        <v>0</v>
      </c>
      <c r="AH27" s="220">
        <v>0</v>
      </c>
      <c r="AI27" s="220">
        <v>-3.9319000000000002</v>
      </c>
      <c r="AJ27" s="220">
        <v>7.9761499999999996</v>
      </c>
      <c r="AK27" s="220">
        <v>6.1160399999999999</v>
      </c>
      <c r="AL27" s="220">
        <v>7.0395599999999998</v>
      </c>
    </row>
    <row r="28" spans="1:38" x14ac:dyDescent="0.25">
      <c r="A28" s="219" t="s">
        <v>1098</v>
      </c>
      <c r="B28" s="206" t="s">
        <v>34</v>
      </c>
      <c r="C28" s="206" t="s">
        <v>33</v>
      </c>
      <c r="D28" s="222" t="s">
        <v>994</v>
      </c>
      <c r="E28">
        <v>339</v>
      </c>
      <c r="F28" s="225" t="s">
        <v>994</v>
      </c>
      <c r="G28" s="132" t="s">
        <v>993</v>
      </c>
      <c r="H28" s="224" t="s">
        <v>992</v>
      </c>
      <c r="I28" s="223" t="s">
        <v>991</v>
      </c>
      <c r="J28" s="212" t="s">
        <v>36</v>
      </c>
      <c r="K28" s="206" t="s">
        <v>3664</v>
      </c>
      <c r="L28" s="206">
        <v>13</v>
      </c>
      <c r="M28" s="206" t="s">
        <v>3658</v>
      </c>
      <c r="N28" s="206">
        <v>419</v>
      </c>
      <c r="O28" s="206" t="s">
        <v>3659</v>
      </c>
      <c r="P28" s="220">
        <v>0</v>
      </c>
      <c r="Q28" s="220">
        <v>0</v>
      </c>
      <c r="R28" s="220">
        <v>0</v>
      </c>
      <c r="S28" s="220">
        <v>0</v>
      </c>
      <c r="T28" s="220">
        <v>0</v>
      </c>
      <c r="U28" s="220">
        <v>0</v>
      </c>
      <c r="V28" s="220">
        <v>0</v>
      </c>
      <c r="W28" s="220">
        <v>0</v>
      </c>
      <c r="X28" s="220">
        <v>0</v>
      </c>
      <c r="Y28" s="220">
        <v>0</v>
      </c>
      <c r="Z28" s="220">
        <v>0</v>
      </c>
      <c r="AA28" s="220">
        <v>0</v>
      </c>
      <c r="AB28" s="220">
        <v>0</v>
      </c>
      <c r="AC28" s="220">
        <v>0</v>
      </c>
      <c r="AD28" s="220">
        <v>0</v>
      </c>
      <c r="AE28" s="220">
        <v>0</v>
      </c>
      <c r="AF28" s="220">
        <v>0</v>
      </c>
      <c r="AG28" s="220">
        <v>0</v>
      </c>
      <c r="AH28" s="220">
        <v>0</v>
      </c>
      <c r="AI28" s="220">
        <v>0</v>
      </c>
      <c r="AJ28" s="220">
        <v>0</v>
      </c>
      <c r="AK28" s="220">
        <v>0</v>
      </c>
      <c r="AL28" s="220">
        <v>0</v>
      </c>
    </row>
    <row r="29" spans="1:38" x14ac:dyDescent="0.25">
      <c r="A29" s="219" t="s">
        <v>1098</v>
      </c>
      <c r="B29" s="206" t="s">
        <v>34</v>
      </c>
      <c r="C29" s="206" t="s">
        <v>33</v>
      </c>
      <c r="D29" s="222" t="s">
        <v>990</v>
      </c>
      <c r="E29">
        <v>638</v>
      </c>
      <c r="F29" s="225" t="s">
        <v>990</v>
      </c>
      <c r="G29" s="132" t="s">
        <v>989</v>
      </c>
      <c r="H29" s="224" t="s">
        <v>988</v>
      </c>
      <c r="I29" s="223" t="s">
        <v>987</v>
      </c>
      <c r="J29" s="212" t="s">
        <v>36</v>
      </c>
      <c r="K29" s="206" t="s">
        <v>3665</v>
      </c>
      <c r="L29" s="206">
        <v>11</v>
      </c>
      <c r="M29" s="206" t="s">
        <v>3656</v>
      </c>
      <c r="N29" s="206">
        <v>202</v>
      </c>
      <c r="O29" s="206" t="s">
        <v>3652</v>
      </c>
      <c r="P29" s="220">
        <v>0</v>
      </c>
      <c r="Q29" s="220">
        <v>0</v>
      </c>
      <c r="R29" s="220">
        <v>0</v>
      </c>
      <c r="S29" s="220">
        <v>0</v>
      </c>
      <c r="T29" s="220">
        <v>0</v>
      </c>
      <c r="U29" s="220">
        <v>0</v>
      </c>
      <c r="V29" s="220">
        <v>0</v>
      </c>
      <c r="W29" s="220">
        <v>0</v>
      </c>
      <c r="X29" s="220">
        <v>0</v>
      </c>
      <c r="Y29" s="220">
        <v>0</v>
      </c>
      <c r="Z29" s="220">
        <v>0</v>
      </c>
      <c r="AA29" s="220">
        <v>0</v>
      </c>
      <c r="AB29" s="220">
        <v>0</v>
      </c>
      <c r="AC29" s="220">
        <v>0</v>
      </c>
      <c r="AD29" s="220">
        <v>0</v>
      </c>
      <c r="AE29" s="220">
        <v>0</v>
      </c>
      <c r="AF29" s="220">
        <v>0</v>
      </c>
      <c r="AG29" s="220">
        <v>0</v>
      </c>
      <c r="AH29" s="220">
        <v>0</v>
      </c>
      <c r="AI29" s="220">
        <v>0</v>
      </c>
      <c r="AJ29" s="220">
        <v>0</v>
      </c>
      <c r="AK29" s="220">
        <v>0</v>
      </c>
      <c r="AL29" s="220">
        <v>0</v>
      </c>
    </row>
    <row r="30" spans="1:38" x14ac:dyDescent="0.25">
      <c r="A30" s="219" t="s">
        <v>1098</v>
      </c>
      <c r="B30" s="206" t="s">
        <v>34</v>
      </c>
      <c r="C30" s="206" t="s">
        <v>33</v>
      </c>
      <c r="D30" s="222" t="s">
        <v>986</v>
      </c>
      <c r="E30">
        <v>319</v>
      </c>
      <c r="F30" s="225" t="s">
        <v>986</v>
      </c>
      <c r="G30" s="132" t="s">
        <v>985</v>
      </c>
      <c r="H30" s="224" t="s">
        <v>984</v>
      </c>
      <c r="I30" s="223" t="s">
        <v>983</v>
      </c>
      <c r="J30" s="212" t="s">
        <v>36</v>
      </c>
      <c r="K30" s="206" t="s">
        <v>36</v>
      </c>
      <c r="L30" s="206" t="s">
        <v>36</v>
      </c>
      <c r="M30" s="206" t="s">
        <v>3666</v>
      </c>
      <c r="N30" s="206">
        <v>21</v>
      </c>
      <c r="O30" s="206" t="s">
        <v>3659</v>
      </c>
      <c r="P30" s="220">
        <v>0</v>
      </c>
      <c r="Q30" s="220">
        <v>0</v>
      </c>
      <c r="R30" s="220">
        <v>0</v>
      </c>
      <c r="S30" s="220">
        <v>0</v>
      </c>
      <c r="T30" s="220">
        <v>0</v>
      </c>
      <c r="U30" s="220">
        <v>0</v>
      </c>
      <c r="V30" s="220">
        <v>0</v>
      </c>
      <c r="W30" s="220">
        <v>0</v>
      </c>
      <c r="X30" s="220">
        <v>0</v>
      </c>
      <c r="Y30" s="220">
        <v>0</v>
      </c>
      <c r="Z30" s="220">
        <v>0</v>
      </c>
      <c r="AA30" s="220">
        <v>0</v>
      </c>
      <c r="AB30" s="220">
        <v>0</v>
      </c>
      <c r="AC30" s="220">
        <v>0</v>
      </c>
      <c r="AD30" s="220">
        <v>0</v>
      </c>
      <c r="AE30" s="220">
        <v>0</v>
      </c>
      <c r="AF30" s="220">
        <v>36.74</v>
      </c>
      <c r="AG30" s="220">
        <v>37.113933509999995</v>
      </c>
      <c r="AH30" s="220">
        <v>0</v>
      </c>
      <c r="AI30" s="220">
        <v>0</v>
      </c>
      <c r="AJ30" s="220">
        <v>0</v>
      </c>
      <c r="AK30" s="220">
        <v>0</v>
      </c>
      <c r="AL30" s="220">
        <v>0</v>
      </c>
    </row>
    <row r="31" spans="1:38" x14ac:dyDescent="0.25">
      <c r="A31" s="219" t="s">
        <v>1098</v>
      </c>
      <c r="B31" s="206" t="s">
        <v>34</v>
      </c>
      <c r="C31" s="206" t="s">
        <v>33</v>
      </c>
      <c r="D31" s="222" t="s">
        <v>982</v>
      </c>
      <c r="E31">
        <v>514</v>
      </c>
      <c r="F31" s="225" t="s">
        <v>982</v>
      </c>
      <c r="G31" s="132" t="s">
        <v>981</v>
      </c>
      <c r="H31" s="224" t="s">
        <v>980</v>
      </c>
      <c r="I31" s="223" t="s">
        <v>979</v>
      </c>
      <c r="J31" s="212" t="s">
        <v>36</v>
      </c>
      <c r="K31" s="206" t="s">
        <v>36</v>
      </c>
      <c r="L31" s="206" t="s">
        <v>36</v>
      </c>
      <c r="M31" s="206" t="s">
        <v>3648</v>
      </c>
      <c r="N31" s="206">
        <v>34</v>
      </c>
      <c r="O31" s="206" t="s">
        <v>3647</v>
      </c>
      <c r="P31" s="220">
        <v>0</v>
      </c>
      <c r="Q31" s="220">
        <v>0</v>
      </c>
      <c r="R31" s="220">
        <v>0</v>
      </c>
      <c r="S31" s="220">
        <v>0</v>
      </c>
      <c r="T31" s="220">
        <v>0</v>
      </c>
      <c r="U31" s="220">
        <v>0</v>
      </c>
      <c r="V31" s="220">
        <v>0</v>
      </c>
      <c r="W31" s="220">
        <v>0</v>
      </c>
      <c r="X31" s="220">
        <v>0</v>
      </c>
      <c r="Y31" s="220">
        <v>0</v>
      </c>
      <c r="Z31" s="220">
        <v>0</v>
      </c>
      <c r="AA31" s="220">
        <v>0</v>
      </c>
      <c r="AB31" s="220">
        <v>0</v>
      </c>
      <c r="AC31" s="220">
        <v>0</v>
      </c>
      <c r="AD31" s="220">
        <v>0</v>
      </c>
      <c r="AE31" s="220">
        <v>0</v>
      </c>
      <c r="AF31" s="220">
        <v>0</v>
      </c>
      <c r="AG31" s="220">
        <v>0</v>
      </c>
      <c r="AH31" s="220">
        <v>0</v>
      </c>
      <c r="AI31" s="220">
        <v>0</v>
      </c>
      <c r="AJ31" s="220">
        <v>0</v>
      </c>
      <c r="AK31" s="220">
        <v>0</v>
      </c>
      <c r="AL31" s="220">
        <v>0</v>
      </c>
    </row>
    <row r="32" spans="1:38" x14ac:dyDescent="0.25">
      <c r="A32" s="219" t="s">
        <v>1098</v>
      </c>
      <c r="B32" s="206" t="s">
        <v>34</v>
      </c>
      <c r="C32" s="206" t="s">
        <v>33</v>
      </c>
      <c r="D32" s="222" t="s">
        <v>978</v>
      </c>
      <c r="E32">
        <v>218</v>
      </c>
      <c r="F32" s="225" t="s">
        <v>977</v>
      </c>
      <c r="G32" s="132" t="s">
        <v>976</v>
      </c>
      <c r="H32" s="224" t="s">
        <v>975</v>
      </c>
      <c r="I32" s="223" t="s">
        <v>974</v>
      </c>
      <c r="J32" s="212" t="s">
        <v>36</v>
      </c>
      <c r="K32" s="206" t="s">
        <v>3660</v>
      </c>
      <c r="L32" s="206">
        <v>5</v>
      </c>
      <c r="M32" s="206" t="s">
        <v>3658</v>
      </c>
      <c r="N32" s="206">
        <v>419</v>
      </c>
      <c r="O32" s="206" t="s">
        <v>3659</v>
      </c>
      <c r="P32" s="220">
        <v>0</v>
      </c>
      <c r="Q32" s="220">
        <v>0</v>
      </c>
      <c r="R32" s="220">
        <v>0</v>
      </c>
      <c r="S32" s="220">
        <v>0</v>
      </c>
      <c r="T32" s="220">
        <v>0</v>
      </c>
      <c r="U32" s="220">
        <v>0</v>
      </c>
      <c r="V32" s="220">
        <v>0</v>
      </c>
      <c r="W32" s="220">
        <v>0</v>
      </c>
      <c r="X32" s="220">
        <v>0</v>
      </c>
      <c r="Y32" s="220">
        <v>0</v>
      </c>
      <c r="Z32" s="220">
        <v>0</v>
      </c>
      <c r="AA32" s="220">
        <v>0</v>
      </c>
      <c r="AB32" s="220">
        <v>0</v>
      </c>
      <c r="AC32" s="220">
        <v>0</v>
      </c>
      <c r="AD32" s="220">
        <v>0</v>
      </c>
      <c r="AE32" s="220">
        <v>0</v>
      </c>
      <c r="AF32" s="220">
        <v>0</v>
      </c>
      <c r="AG32" s="220">
        <v>0</v>
      </c>
      <c r="AH32" s="220">
        <v>0</v>
      </c>
      <c r="AI32" s="220">
        <v>0</v>
      </c>
      <c r="AJ32" s="220">
        <v>0</v>
      </c>
      <c r="AK32" s="220">
        <v>0</v>
      </c>
      <c r="AL32" s="220">
        <v>0</v>
      </c>
    </row>
    <row r="33" spans="1:38" ht="25.5" x14ac:dyDescent="0.25">
      <c r="A33" s="219" t="s">
        <v>1098</v>
      </c>
      <c r="B33" s="206" t="s">
        <v>34</v>
      </c>
      <c r="C33" s="206" t="s">
        <v>33</v>
      </c>
      <c r="D33" s="222" t="s">
        <v>973</v>
      </c>
      <c r="E33">
        <v>357</v>
      </c>
      <c r="F33" s="225" t="s">
        <v>972</v>
      </c>
      <c r="G33" s="132" t="s">
        <v>971</v>
      </c>
      <c r="H33" s="224" t="s">
        <v>970</v>
      </c>
      <c r="I33" s="223" t="s">
        <v>969</v>
      </c>
      <c r="J33" s="212" t="s">
        <v>36</v>
      </c>
      <c r="K33" s="206" t="s">
        <v>3657</v>
      </c>
      <c r="L33" s="206">
        <v>29</v>
      </c>
      <c r="M33" s="206" t="s">
        <v>3658</v>
      </c>
      <c r="N33" s="206">
        <v>419</v>
      </c>
      <c r="O33" s="206" t="s">
        <v>3659</v>
      </c>
      <c r="P33" s="220">
        <v>0</v>
      </c>
      <c r="Q33" s="220">
        <v>0</v>
      </c>
      <c r="R33" s="220">
        <v>0</v>
      </c>
      <c r="S33" s="220">
        <v>0</v>
      </c>
      <c r="T33" s="220">
        <v>0</v>
      </c>
      <c r="U33" s="220">
        <v>0</v>
      </c>
      <c r="V33" s="220">
        <v>0</v>
      </c>
      <c r="W33" s="220">
        <v>0</v>
      </c>
      <c r="X33" s="220">
        <v>0</v>
      </c>
      <c r="Y33" s="220">
        <v>0</v>
      </c>
      <c r="Z33" s="220">
        <v>0</v>
      </c>
      <c r="AA33" s="220">
        <v>0</v>
      </c>
      <c r="AB33" s="220">
        <v>0</v>
      </c>
      <c r="AC33" s="220">
        <v>0</v>
      </c>
      <c r="AD33" s="220">
        <v>0</v>
      </c>
      <c r="AE33" s="220">
        <v>0</v>
      </c>
      <c r="AF33" s="220">
        <v>0</v>
      </c>
      <c r="AG33" s="220">
        <v>0</v>
      </c>
      <c r="AH33" s="220">
        <v>0</v>
      </c>
      <c r="AI33" s="220">
        <v>0</v>
      </c>
      <c r="AJ33" s="220">
        <v>0</v>
      </c>
      <c r="AK33" s="220">
        <v>0</v>
      </c>
      <c r="AL33" s="220">
        <v>0</v>
      </c>
    </row>
    <row r="34" spans="1:38" x14ac:dyDescent="0.25">
      <c r="A34" s="219" t="s">
        <v>1098</v>
      </c>
      <c r="B34" s="206" t="s">
        <v>34</v>
      </c>
      <c r="C34" s="206" t="s">
        <v>33</v>
      </c>
      <c r="D34" s="222" t="s">
        <v>968</v>
      </c>
      <c r="E34">
        <v>963</v>
      </c>
      <c r="F34" s="225" t="s">
        <v>968</v>
      </c>
      <c r="G34" s="132" t="s">
        <v>967</v>
      </c>
      <c r="H34" s="224" t="s">
        <v>966</v>
      </c>
      <c r="I34" s="223" t="s">
        <v>965</v>
      </c>
      <c r="J34" s="212" t="s">
        <v>36</v>
      </c>
      <c r="K34" s="206" t="s">
        <v>36</v>
      </c>
      <c r="L34" s="206" t="s">
        <v>36</v>
      </c>
      <c r="M34" s="206" t="s">
        <v>3649</v>
      </c>
      <c r="N34" s="206">
        <v>39</v>
      </c>
      <c r="O34" s="206" t="s">
        <v>3650</v>
      </c>
      <c r="P34" s="220">
        <v>0</v>
      </c>
      <c r="Q34" s="220">
        <v>0</v>
      </c>
      <c r="R34" s="220">
        <v>0</v>
      </c>
      <c r="S34" s="220">
        <v>0</v>
      </c>
      <c r="T34" s="220">
        <v>0</v>
      </c>
      <c r="U34" s="220">
        <v>0</v>
      </c>
      <c r="V34" s="220">
        <v>0</v>
      </c>
      <c r="W34" s="220">
        <v>0</v>
      </c>
      <c r="X34" s="220">
        <v>0</v>
      </c>
      <c r="Y34" s="220">
        <v>0</v>
      </c>
      <c r="Z34" s="220">
        <v>0</v>
      </c>
      <c r="AA34" s="220">
        <v>0</v>
      </c>
      <c r="AB34" s="220">
        <v>0</v>
      </c>
      <c r="AC34" s="220">
        <v>1.585119205</v>
      </c>
      <c r="AD34" s="220">
        <v>2.1405000830000001</v>
      </c>
      <c r="AE34" s="220">
        <v>2.8238217130000001</v>
      </c>
      <c r="AF34" s="220">
        <v>6.9640377679999999</v>
      </c>
      <c r="AG34" s="220">
        <v>12.110379930000001</v>
      </c>
      <c r="AH34" s="220">
        <v>13.97716161</v>
      </c>
      <c r="AI34" s="220">
        <v>14.503817269999999</v>
      </c>
      <c r="AJ34" s="220">
        <v>23.1139157</v>
      </c>
      <c r="AK34" s="220">
        <v>22.638294030000001</v>
      </c>
      <c r="AL34" s="220">
        <v>23.66476724</v>
      </c>
    </row>
    <row r="35" spans="1:38" x14ac:dyDescent="0.25">
      <c r="A35" s="219" t="s">
        <v>1098</v>
      </c>
      <c r="B35" s="206" t="s">
        <v>34</v>
      </c>
      <c r="C35" s="206" t="s">
        <v>33</v>
      </c>
      <c r="D35" s="222" t="s">
        <v>964</v>
      </c>
      <c r="E35">
        <v>616</v>
      </c>
      <c r="F35" s="225" t="s">
        <v>964</v>
      </c>
      <c r="G35" s="132" t="s">
        <v>963</v>
      </c>
      <c r="H35" s="224" t="s">
        <v>962</v>
      </c>
      <c r="I35" s="223" t="s">
        <v>961</v>
      </c>
      <c r="J35" s="212" t="s">
        <v>36</v>
      </c>
      <c r="K35" s="206" t="s">
        <v>3667</v>
      </c>
      <c r="L35" s="206">
        <v>18</v>
      </c>
      <c r="M35" s="206" t="s">
        <v>3656</v>
      </c>
      <c r="N35" s="206">
        <v>202</v>
      </c>
      <c r="O35" s="206" t="s">
        <v>3652</v>
      </c>
      <c r="P35" s="220">
        <v>0</v>
      </c>
      <c r="Q35" s="220">
        <v>0</v>
      </c>
      <c r="R35" s="220">
        <v>0</v>
      </c>
      <c r="S35" s="220">
        <v>0</v>
      </c>
      <c r="T35" s="220">
        <v>0</v>
      </c>
      <c r="U35" s="220">
        <v>0</v>
      </c>
      <c r="V35" s="220">
        <v>0</v>
      </c>
      <c r="W35" s="220">
        <v>0</v>
      </c>
      <c r="X35" s="220">
        <v>0</v>
      </c>
      <c r="Y35" s="220">
        <v>0</v>
      </c>
      <c r="Z35" s="220">
        <v>0</v>
      </c>
      <c r="AA35" s="220">
        <v>0</v>
      </c>
      <c r="AB35" s="220">
        <v>0</v>
      </c>
      <c r="AC35" s="220">
        <v>0</v>
      </c>
      <c r="AD35" s="220">
        <v>0</v>
      </c>
      <c r="AE35" s="220">
        <v>0</v>
      </c>
      <c r="AF35" s="220">
        <v>0</v>
      </c>
      <c r="AG35" s="220">
        <v>0</v>
      </c>
      <c r="AH35" s="220">
        <v>0</v>
      </c>
      <c r="AI35" s="220">
        <v>0</v>
      </c>
      <c r="AJ35" s="220">
        <v>0</v>
      </c>
      <c r="AK35" s="220">
        <v>0</v>
      </c>
      <c r="AL35" s="220">
        <v>0</v>
      </c>
    </row>
    <row r="36" spans="1:38" x14ac:dyDescent="0.25">
      <c r="A36" s="219" t="s">
        <v>1098</v>
      </c>
      <c r="B36" s="206" t="s">
        <v>34</v>
      </c>
      <c r="C36" s="206" t="s">
        <v>33</v>
      </c>
      <c r="D36" s="222" t="s">
        <v>960</v>
      </c>
      <c r="E36">
        <v>871</v>
      </c>
      <c r="F36" s="225" t="s">
        <v>960</v>
      </c>
      <c r="G36" s="132" t="s">
        <v>959</v>
      </c>
      <c r="H36" s="224" t="s">
        <v>958</v>
      </c>
      <c r="I36" s="223" t="s">
        <v>957</v>
      </c>
      <c r="J36" s="212" t="s">
        <v>36</v>
      </c>
      <c r="K36" s="206" t="s">
        <v>3660</v>
      </c>
      <c r="L36" s="206">
        <v>5</v>
      </c>
      <c r="M36" s="206" t="s">
        <v>3658</v>
      </c>
      <c r="N36" s="206">
        <v>419</v>
      </c>
      <c r="O36" s="206" t="s">
        <v>3659</v>
      </c>
      <c r="P36" s="220">
        <v>0</v>
      </c>
      <c r="Q36" s="220">
        <v>0</v>
      </c>
      <c r="R36" s="220">
        <v>0</v>
      </c>
      <c r="S36" s="220">
        <v>0</v>
      </c>
      <c r="T36" s="220">
        <v>0</v>
      </c>
      <c r="U36" s="220">
        <v>0</v>
      </c>
      <c r="V36" s="220">
        <v>0</v>
      </c>
      <c r="W36" s="220">
        <v>0</v>
      </c>
      <c r="X36" s="220">
        <v>0</v>
      </c>
      <c r="Y36" s="220">
        <v>0</v>
      </c>
      <c r="Z36" s="220">
        <v>0</v>
      </c>
      <c r="AA36" s="220">
        <v>0</v>
      </c>
      <c r="AB36" s="220">
        <v>0</v>
      </c>
      <c r="AC36" s="220">
        <v>0</v>
      </c>
      <c r="AD36" s="220">
        <v>0</v>
      </c>
      <c r="AE36" s="220">
        <v>0</v>
      </c>
      <c r="AF36" s="220">
        <v>0</v>
      </c>
      <c r="AG36" s="220">
        <v>0</v>
      </c>
      <c r="AH36" s="220">
        <v>0</v>
      </c>
      <c r="AI36" s="220">
        <v>0</v>
      </c>
      <c r="AJ36" s="220">
        <v>0</v>
      </c>
      <c r="AK36" s="220">
        <v>0</v>
      </c>
      <c r="AL36" s="220">
        <v>0</v>
      </c>
    </row>
    <row r="37" spans="1:38" x14ac:dyDescent="0.25">
      <c r="A37" s="219" t="s">
        <v>1098</v>
      </c>
      <c r="B37" s="206" t="s">
        <v>34</v>
      </c>
      <c r="C37" s="206" t="s">
        <v>33</v>
      </c>
      <c r="D37" s="222" t="s">
        <v>956</v>
      </c>
      <c r="E37">
        <v>223</v>
      </c>
      <c r="F37" s="225" t="s">
        <v>956</v>
      </c>
      <c r="G37" s="132" t="s">
        <v>955</v>
      </c>
      <c r="H37" s="224" t="s">
        <v>954</v>
      </c>
      <c r="I37" s="223" t="s">
        <v>953</v>
      </c>
      <c r="J37" s="212" t="s">
        <v>36</v>
      </c>
      <c r="K37" s="206" t="s">
        <v>3660</v>
      </c>
      <c r="L37" s="206">
        <v>5</v>
      </c>
      <c r="M37" s="206" t="s">
        <v>3658</v>
      </c>
      <c r="N37" s="206">
        <v>419</v>
      </c>
      <c r="O37" s="206" t="s">
        <v>3659</v>
      </c>
      <c r="P37" s="220">
        <v>0</v>
      </c>
      <c r="Q37" s="220">
        <v>0</v>
      </c>
      <c r="R37" s="220">
        <v>0</v>
      </c>
      <c r="S37" s="220">
        <v>0</v>
      </c>
      <c r="T37" s="220">
        <v>0</v>
      </c>
      <c r="U37" s="220">
        <v>10.973601</v>
      </c>
      <c r="V37" s="220">
        <v>0</v>
      </c>
      <c r="W37" s="220">
        <v>0</v>
      </c>
      <c r="X37" s="220">
        <v>0</v>
      </c>
      <c r="Y37" s="220">
        <v>0</v>
      </c>
      <c r="Z37" s="220">
        <v>4.6450832460000004</v>
      </c>
      <c r="AA37" s="220">
        <v>4.6389393300000004</v>
      </c>
      <c r="AB37" s="220">
        <v>4.258244382</v>
      </c>
      <c r="AC37" s="220">
        <v>3.793557898</v>
      </c>
      <c r="AD37" s="220">
        <v>4.5999999999999996</v>
      </c>
      <c r="AE37" s="220">
        <v>682</v>
      </c>
      <c r="AF37" s="220">
        <v>0.45026022779999997</v>
      </c>
      <c r="AG37" s="220">
        <v>6.1581739999999996E-2</v>
      </c>
      <c r="AH37" s="220">
        <v>0</v>
      </c>
      <c r="AI37" s="220">
        <v>0</v>
      </c>
      <c r="AJ37" s="220">
        <v>0</v>
      </c>
      <c r="AK37" s="220">
        <v>0</v>
      </c>
      <c r="AL37" s="220">
        <v>0</v>
      </c>
    </row>
    <row r="38" spans="1:38" x14ac:dyDescent="0.25">
      <c r="A38" s="219" t="s">
        <v>1098</v>
      </c>
      <c r="B38" s="206" t="s">
        <v>34</v>
      </c>
      <c r="C38" s="206" t="s">
        <v>33</v>
      </c>
      <c r="D38" s="222" t="s">
        <v>952</v>
      </c>
      <c r="E38">
        <v>585</v>
      </c>
      <c r="F38" s="225" t="s">
        <v>952</v>
      </c>
      <c r="G38" s="132" t="s">
        <v>951</v>
      </c>
      <c r="H38" s="224" t="s">
        <v>950</v>
      </c>
      <c r="I38" s="223" t="s">
        <v>949</v>
      </c>
      <c r="J38" s="212" t="s">
        <v>36</v>
      </c>
      <c r="K38" s="206" t="s">
        <v>3668</v>
      </c>
      <c r="L38" s="206">
        <v>14</v>
      </c>
      <c r="M38" s="206" t="s">
        <v>3656</v>
      </c>
      <c r="N38" s="206">
        <v>202</v>
      </c>
      <c r="O38" s="206" t="s">
        <v>3652</v>
      </c>
      <c r="P38" s="220">
        <v>0</v>
      </c>
      <c r="Q38" s="220">
        <v>0</v>
      </c>
      <c r="R38" s="220">
        <v>0</v>
      </c>
      <c r="S38" s="220">
        <v>0</v>
      </c>
      <c r="T38" s="220">
        <v>0</v>
      </c>
      <c r="U38" s="220">
        <v>0</v>
      </c>
      <c r="V38" s="220">
        <v>0</v>
      </c>
      <c r="W38" s="220">
        <v>0</v>
      </c>
      <c r="X38" s="220">
        <v>0</v>
      </c>
      <c r="Y38" s="220">
        <v>0</v>
      </c>
      <c r="Z38" s="220">
        <v>0</v>
      </c>
      <c r="AA38" s="220">
        <v>0</v>
      </c>
      <c r="AB38" s="220">
        <v>0</v>
      </c>
      <c r="AC38" s="220">
        <v>0</v>
      </c>
      <c r="AD38" s="220">
        <v>0</v>
      </c>
      <c r="AE38" s="220">
        <v>0</v>
      </c>
      <c r="AF38" s="220">
        <v>0</v>
      </c>
      <c r="AG38" s="220">
        <v>0</v>
      </c>
      <c r="AH38" s="220">
        <v>0</v>
      </c>
      <c r="AI38" s="220">
        <v>0</v>
      </c>
      <c r="AJ38" s="220">
        <v>0</v>
      </c>
      <c r="AK38" s="220">
        <v>0</v>
      </c>
      <c r="AL38" s="220">
        <v>0</v>
      </c>
    </row>
    <row r="39" spans="1:38" x14ac:dyDescent="0.25">
      <c r="A39" s="219" t="s">
        <v>1098</v>
      </c>
      <c r="B39" s="206" t="s">
        <v>34</v>
      </c>
      <c r="C39" s="206" t="s">
        <v>33</v>
      </c>
      <c r="D39" s="222" t="s">
        <v>948</v>
      </c>
      <c r="E39">
        <v>371</v>
      </c>
      <c r="F39" s="225" t="s">
        <v>948</v>
      </c>
      <c r="G39" s="132" t="s">
        <v>947</v>
      </c>
      <c r="H39" s="224" t="s">
        <v>946</v>
      </c>
      <c r="I39" s="223" t="s">
        <v>945</v>
      </c>
      <c r="J39" s="212" t="s">
        <v>36</v>
      </c>
      <c r="K39" s="206" t="s">
        <v>3657</v>
      </c>
      <c r="L39" s="206">
        <v>29</v>
      </c>
      <c r="M39" s="206" t="s">
        <v>3658</v>
      </c>
      <c r="N39" s="206">
        <v>419</v>
      </c>
      <c r="O39" s="206" t="s">
        <v>3659</v>
      </c>
      <c r="P39" s="220">
        <v>0</v>
      </c>
      <c r="Q39" s="220">
        <v>0</v>
      </c>
      <c r="R39" s="220">
        <v>0</v>
      </c>
      <c r="S39" s="220">
        <v>0</v>
      </c>
      <c r="T39" s="220">
        <v>0</v>
      </c>
      <c r="U39" s="220">
        <v>0</v>
      </c>
      <c r="V39" s="220">
        <v>0</v>
      </c>
      <c r="W39" s="220">
        <v>0</v>
      </c>
      <c r="X39" s="220">
        <v>0</v>
      </c>
      <c r="Y39" s="220">
        <v>0</v>
      </c>
      <c r="Z39" s="220">
        <v>0</v>
      </c>
      <c r="AA39" s="220">
        <v>0</v>
      </c>
      <c r="AB39" s="220">
        <v>0</v>
      </c>
      <c r="AC39" s="220">
        <v>0</v>
      </c>
      <c r="AD39" s="220">
        <v>0</v>
      </c>
      <c r="AE39" s="220">
        <v>0</v>
      </c>
      <c r="AF39" s="220">
        <v>0</v>
      </c>
      <c r="AG39" s="220">
        <v>0</v>
      </c>
      <c r="AH39" s="220">
        <v>0</v>
      </c>
      <c r="AI39" s="220">
        <v>0</v>
      </c>
      <c r="AJ39" s="220">
        <v>0</v>
      </c>
      <c r="AK39" s="220">
        <v>0</v>
      </c>
      <c r="AL39" s="220">
        <v>0</v>
      </c>
    </row>
    <row r="40" spans="1:38" x14ac:dyDescent="0.25">
      <c r="A40" s="219" t="s">
        <v>1098</v>
      </c>
      <c r="B40" s="206" t="s">
        <v>34</v>
      </c>
      <c r="C40" s="206" t="s">
        <v>33</v>
      </c>
      <c r="D40" s="222" t="s">
        <v>944</v>
      </c>
      <c r="E40">
        <v>516</v>
      </c>
      <c r="F40" s="225" t="s">
        <v>944</v>
      </c>
      <c r="G40" s="132" t="s">
        <v>943</v>
      </c>
      <c r="H40" s="224" t="s">
        <v>942</v>
      </c>
      <c r="I40" s="223" t="s">
        <v>941</v>
      </c>
      <c r="J40" s="212" t="s">
        <v>36</v>
      </c>
      <c r="K40" s="206" t="s">
        <v>36</v>
      </c>
      <c r="L40" s="206" t="s">
        <v>36</v>
      </c>
      <c r="M40" s="206" t="s">
        <v>3669</v>
      </c>
      <c r="N40" s="206">
        <v>35</v>
      </c>
      <c r="O40" s="206" t="s">
        <v>3647</v>
      </c>
      <c r="P40" s="220">
        <v>0</v>
      </c>
      <c r="Q40" s="220">
        <v>0</v>
      </c>
      <c r="R40" s="220">
        <v>0</v>
      </c>
      <c r="S40" s="220">
        <v>0</v>
      </c>
      <c r="T40" s="220">
        <v>0</v>
      </c>
      <c r="U40" s="220">
        <v>0</v>
      </c>
      <c r="V40" s="220">
        <v>0</v>
      </c>
      <c r="W40" s="220">
        <v>0</v>
      </c>
      <c r="X40" s="220">
        <v>0</v>
      </c>
      <c r="Y40" s="220">
        <v>0</v>
      </c>
      <c r="Z40" s="220">
        <v>0</v>
      </c>
      <c r="AA40" s="220">
        <v>0</v>
      </c>
      <c r="AB40" s="220">
        <v>0</v>
      </c>
      <c r="AC40" s="220">
        <v>0</v>
      </c>
      <c r="AD40" s="220">
        <v>0</v>
      </c>
      <c r="AE40" s="220">
        <v>0</v>
      </c>
      <c r="AF40" s="220">
        <v>0</v>
      </c>
      <c r="AG40" s="220">
        <v>0</v>
      </c>
      <c r="AH40" s="220">
        <v>0</v>
      </c>
      <c r="AI40" s="220">
        <v>0</v>
      </c>
      <c r="AJ40" s="220">
        <v>0</v>
      </c>
      <c r="AK40" s="220">
        <v>0</v>
      </c>
      <c r="AL40" s="220">
        <v>0</v>
      </c>
    </row>
    <row r="41" spans="1:38" x14ac:dyDescent="0.25">
      <c r="A41" s="219" t="s">
        <v>1098</v>
      </c>
      <c r="B41" s="206" t="s">
        <v>34</v>
      </c>
      <c r="C41" s="206" t="s">
        <v>33</v>
      </c>
      <c r="D41" s="222" t="s">
        <v>940</v>
      </c>
      <c r="E41">
        <v>918</v>
      </c>
      <c r="F41" s="225" t="s">
        <v>940</v>
      </c>
      <c r="G41" s="132" t="s">
        <v>939</v>
      </c>
      <c r="H41" s="224" t="s">
        <v>938</v>
      </c>
      <c r="I41" s="223" t="s">
        <v>937</v>
      </c>
      <c r="J41" s="212" t="s">
        <v>31</v>
      </c>
      <c r="K41" s="206" t="s">
        <v>36</v>
      </c>
      <c r="L41" s="206" t="s">
        <v>36</v>
      </c>
      <c r="M41" s="206" t="s">
        <v>3663</v>
      </c>
      <c r="N41" s="206">
        <v>151</v>
      </c>
      <c r="O41" s="206" t="s">
        <v>3650</v>
      </c>
      <c r="P41" s="220">
        <v>0</v>
      </c>
      <c r="Q41" s="220">
        <v>0</v>
      </c>
      <c r="R41" s="220">
        <v>0</v>
      </c>
      <c r="S41" s="220">
        <v>0</v>
      </c>
      <c r="T41" s="220">
        <v>0</v>
      </c>
      <c r="U41" s="220">
        <v>0</v>
      </c>
      <c r="V41" s="220">
        <v>0</v>
      </c>
      <c r="W41" s="220">
        <v>0</v>
      </c>
      <c r="X41" s="220">
        <v>0.76682634097190716</v>
      </c>
      <c r="Y41" s="220">
        <v>0.9155837402</v>
      </c>
      <c r="Z41" s="220">
        <v>1.1183438210000001</v>
      </c>
      <c r="AA41" s="220">
        <v>1.0923551359999999</v>
      </c>
      <c r="AB41" s="220">
        <v>1.1046658759999999</v>
      </c>
      <c r="AC41" s="220">
        <v>1.155743481</v>
      </c>
      <c r="AD41" s="220">
        <v>14.72892315</v>
      </c>
      <c r="AE41" s="220">
        <v>13.71990392</v>
      </c>
      <c r="AF41" s="220">
        <v>12.13</v>
      </c>
      <c r="AG41" s="220">
        <v>12.253457089999999</v>
      </c>
      <c r="AH41" s="220">
        <v>1.2000936659999999</v>
      </c>
      <c r="AI41" s="220">
        <v>1.1717403790000001</v>
      </c>
      <c r="AJ41" s="220">
        <v>1.28615346</v>
      </c>
      <c r="AK41" s="220">
        <v>1.1986797150000001</v>
      </c>
      <c r="AL41" s="220">
        <v>1.1179582269999999</v>
      </c>
    </row>
    <row r="42" spans="1:38" x14ac:dyDescent="0.25">
      <c r="A42" s="219" t="s">
        <v>1098</v>
      </c>
      <c r="B42" s="206" t="s">
        <v>34</v>
      </c>
      <c r="C42" s="206" t="s">
        <v>33</v>
      </c>
      <c r="D42" s="222" t="s">
        <v>936</v>
      </c>
      <c r="E42">
        <v>748</v>
      </c>
      <c r="F42" s="225" t="s">
        <v>936</v>
      </c>
      <c r="G42" s="132" t="s">
        <v>935</v>
      </c>
      <c r="H42" s="224" t="s">
        <v>934</v>
      </c>
      <c r="I42" s="223" t="s">
        <v>933</v>
      </c>
      <c r="J42" s="212" t="s">
        <v>36</v>
      </c>
      <c r="K42" s="206" t="s">
        <v>3665</v>
      </c>
      <c r="L42" s="206">
        <v>11</v>
      </c>
      <c r="M42" s="206" t="s">
        <v>3656</v>
      </c>
      <c r="N42" s="206">
        <v>202</v>
      </c>
      <c r="O42" s="206" t="s">
        <v>3652</v>
      </c>
      <c r="P42" s="220">
        <v>0</v>
      </c>
      <c r="Q42" s="220">
        <v>0</v>
      </c>
      <c r="R42" s="220">
        <v>0</v>
      </c>
      <c r="S42" s="220">
        <v>0</v>
      </c>
      <c r="T42" s="220">
        <v>0</v>
      </c>
      <c r="U42" s="220">
        <v>0</v>
      </c>
      <c r="V42" s="220">
        <v>0</v>
      </c>
      <c r="W42" s="220">
        <v>0</v>
      </c>
      <c r="X42" s="220">
        <v>0</v>
      </c>
      <c r="Y42" s="220">
        <v>0</v>
      </c>
      <c r="Z42" s="220">
        <v>0</v>
      </c>
      <c r="AA42" s="220">
        <v>0</v>
      </c>
      <c r="AB42" s="220">
        <v>0</v>
      </c>
      <c r="AC42" s="220">
        <v>0</v>
      </c>
      <c r="AD42" s="220">
        <v>0</v>
      </c>
      <c r="AE42" s="220">
        <v>0</v>
      </c>
      <c r="AF42" s="220">
        <v>0</v>
      </c>
      <c r="AG42" s="220">
        <v>0</v>
      </c>
      <c r="AH42" s="220">
        <v>0</v>
      </c>
      <c r="AI42" s="220">
        <v>0</v>
      </c>
      <c r="AJ42" s="220">
        <v>0</v>
      </c>
      <c r="AK42" s="220">
        <v>0</v>
      </c>
      <c r="AL42" s="220">
        <v>0</v>
      </c>
    </row>
    <row r="43" spans="1:38" x14ac:dyDescent="0.25">
      <c r="A43" s="219" t="s">
        <v>1098</v>
      </c>
      <c r="B43" s="206" t="s">
        <v>34</v>
      </c>
      <c r="C43" s="206" t="s">
        <v>33</v>
      </c>
      <c r="D43" s="222" t="s">
        <v>932</v>
      </c>
      <c r="E43">
        <v>618</v>
      </c>
      <c r="F43" s="225" t="s">
        <v>932</v>
      </c>
      <c r="G43" s="132" t="s">
        <v>931</v>
      </c>
      <c r="H43" s="224" t="s">
        <v>930</v>
      </c>
      <c r="I43" s="223" t="s">
        <v>929</v>
      </c>
      <c r="J43" s="212" t="s">
        <v>36</v>
      </c>
      <c r="K43" s="206" t="s">
        <v>3668</v>
      </c>
      <c r="L43" s="206">
        <v>14</v>
      </c>
      <c r="M43" s="206" t="s">
        <v>3656</v>
      </c>
      <c r="N43" s="206">
        <v>202</v>
      </c>
      <c r="O43" s="206" t="s">
        <v>3652</v>
      </c>
      <c r="P43" s="220">
        <v>0</v>
      </c>
      <c r="Q43" s="220">
        <v>0</v>
      </c>
      <c r="R43" s="220">
        <v>0</v>
      </c>
      <c r="S43" s="220">
        <v>0</v>
      </c>
      <c r="T43" s="220">
        <v>0</v>
      </c>
      <c r="U43" s="220">
        <v>0</v>
      </c>
      <c r="V43" s="220">
        <v>0</v>
      </c>
      <c r="W43" s="220">
        <v>0</v>
      </c>
      <c r="X43" s="220">
        <v>0</v>
      </c>
      <c r="Y43" s="220">
        <v>0</v>
      </c>
      <c r="Z43" s="220">
        <v>0</v>
      </c>
      <c r="AA43" s="220">
        <v>0</v>
      </c>
      <c r="AB43" s="220">
        <v>0</v>
      </c>
      <c r="AC43" s="220">
        <v>0</v>
      </c>
      <c r="AD43" s="220">
        <v>0</v>
      </c>
      <c r="AE43" s="220">
        <v>0</v>
      </c>
      <c r="AF43" s="220">
        <v>0</v>
      </c>
      <c r="AG43" s="220">
        <v>0</v>
      </c>
      <c r="AH43" s="220">
        <v>0</v>
      </c>
      <c r="AI43" s="220">
        <v>0</v>
      </c>
      <c r="AJ43" s="220">
        <v>0</v>
      </c>
      <c r="AK43" s="220">
        <v>0</v>
      </c>
      <c r="AL43" s="220">
        <v>0</v>
      </c>
    </row>
    <row r="44" spans="1:38" x14ac:dyDescent="0.25">
      <c r="A44" s="219" t="s">
        <v>1098</v>
      </c>
      <c r="B44" s="206" t="s">
        <v>34</v>
      </c>
      <c r="C44" s="206" t="s">
        <v>33</v>
      </c>
      <c r="D44" s="222" t="s">
        <v>928</v>
      </c>
      <c r="E44">
        <v>624</v>
      </c>
      <c r="F44" s="225" t="s">
        <v>928</v>
      </c>
      <c r="G44" s="132" t="s">
        <v>927</v>
      </c>
      <c r="H44" s="224" t="s">
        <v>926</v>
      </c>
      <c r="I44" s="223" t="s">
        <v>925</v>
      </c>
      <c r="J44" s="212" t="s">
        <v>36</v>
      </c>
      <c r="K44" s="206" t="s">
        <v>3665</v>
      </c>
      <c r="L44" s="206">
        <v>11</v>
      </c>
      <c r="M44" s="206" t="s">
        <v>3656</v>
      </c>
      <c r="N44" s="206">
        <v>202</v>
      </c>
      <c r="O44" s="206" t="s">
        <v>3652</v>
      </c>
      <c r="P44" s="220">
        <v>0</v>
      </c>
      <c r="Q44" s="220">
        <v>0</v>
      </c>
      <c r="R44" s="220">
        <v>0</v>
      </c>
      <c r="S44" s="220">
        <v>0</v>
      </c>
      <c r="T44" s="220">
        <v>0</v>
      </c>
      <c r="U44" s="220">
        <v>0</v>
      </c>
      <c r="V44" s="220">
        <v>0</v>
      </c>
      <c r="W44" s="220">
        <v>0</v>
      </c>
      <c r="X44" s="220">
        <v>0</v>
      </c>
      <c r="Y44" s="220">
        <v>0</v>
      </c>
      <c r="Z44" s="220">
        <v>0</v>
      </c>
      <c r="AA44" s="220">
        <v>0</v>
      </c>
      <c r="AB44" s="220">
        <v>0</v>
      </c>
      <c r="AC44" s="220">
        <v>0</v>
      </c>
      <c r="AD44" s="220">
        <v>0</v>
      </c>
      <c r="AE44" s="220">
        <v>0</v>
      </c>
      <c r="AF44" s="220">
        <v>0</v>
      </c>
      <c r="AG44" s="220">
        <v>0</v>
      </c>
      <c r="AH44" s="220">
        <v>0</v>
      </c>
      <c r="AI44" s="220">
        <v>0</v>
      </c>
      <c r="AJ44" s="220">
        <v>0</v>
      </c>
      <c r="AK44" s="220">
        <v>0</v>
      </c>
      <c r="AL44" s="220">
        <v>0</v>
      </c>
    </row>
    <row r="45" spans="1:38" x14ac:dyDescent="0.25">
      <c r="A45" s="219" t="s">
        <v>1098</v>
      </c>
      <c r="B45" s="206" t="s">
        <v>34</v>
      </c>
      <c r="C45" s="206" t="s">
        <v>33</v>
      </c>
      <c r="D45" s="222" t="s">
        <v>924</v>
      </c>
      <c r="E45">
        <v>522</v>
      </c>
      <c r="F45" s="225" t="s">
        <v>924</v>
      </c>
      <c r="G45" s="132" t="s">
        <v>923</v>
      </c>
      <c r="H45" s="224" t="s">
        <v>922</v>
      </c>
      <c r="I45" s="223" t="s">
        <v>921</v>
      </c>
      <c r="J45" s="212" t="s">
        <v>36</v>
      </c>
      <c r="K45" s="206" t="s">
        <v>36</v>
      </c>
      <c r="L45" s="206" t="s">
        <v>36</v>
      </c>
      <c r="M45" s="206" t="s">
        <v>3669</v>
      </c>
      <c r="N45" s="206">
        <v>35</v>
      </c>
      <c r="O45" s="206" t="s">
        <v>3647</v>
      </c>
      <c r="P45" s="220">
        <v>0</v>
      </c>
      <c r="Q45" s="220">
        <v>0</v>
      </c>
      <c r="R45" s="220">
        <v>0</v>
      </c>
      <c r="S45" s="220">
        <v>0</v>
      </c>
      <c r="T45" s="220">
        <v>0</v>
      </c>
      <c r="U45" s="220">
        <v>0</v>
      </c>
      <c r="V45" s="220">
        <v>0</v>
      </c>
      <c r="W45" s="220">
        <v>0</v>
      </c>
      <c r="X45" s="220">
        <v>0</v>
      </c>
      <c r="Y45" s="220">
        <v>0</v>
      </c>
      <c r="Z45" s="220">
        <v>0</v>
      </c>
      <c r="AA45" s="220">
        <v>0</v>
      </c>
      <c r="AB45" s="220">
        <v>0</v>
      </c>
      <c r="AC45" s="220">
        <v>0</v>
      </c>
      <c r="AD45" s="220">
        <v>0</v>
      </c>
      <c r="AE45" s="220">
        <v>0</v>
      </c>
      <c r="AF45" s="220">
        <v>0</v>
      </c>
      <c r="AG45" s="220">
        <v>0</v>
      </c>
      <c r="AH45" s="220">
        <v>0</v>
      </c>
      <c r="AI45" s="220">
        <v>0</v>
      </c>
      <c r="AJ45" s="220">
        <v>0</v>
      </c>
      <c r="AK45" s="220">
        <v>0</v>
      </c>
      <c r="AL45" s="220">
        <v>0</v>
      </c>
    </row>
    <row r="46" spans="1:38" x14ac:dyDescent="0.25">
      <c r="A46" s="219" t="s">
        <v>1098</v>
      </c>
      <c r="B46" s="206" t="s">
        <v>34</v>
      </c>
      <c r="C46" s="206" t="s">
        <v>33</v>
      </c>
      <c r="D46" s="222" t="s">
        <v>920</v>
      </c>
      <c r="E46">
        <v>622</v>
      </c>
      <c r="F46" s="225" t="s">
        <v>920</v>
      </c>
      <c r="G46" s="132" t="s">
        <v>919</v>
      </c>
      <c r="H46" s="224" t="s">
        <v>918</v>
      </c>
      <c r="I46" s="223" t="s">
        <v>917</v>
      </c>
      <c r="J46" s="212" t="s">
        <v>36</v>
      </c>
      <c r="K46" s="206" t="s">
        <v>3655</v>
      </c>
      <c r="L46" s="206">
        <v>17</v>
      </c>
      <c r="M46" s="206" t="s">
        <v>3656</v>
      </c>
      <c r="N46" s="206">
        <v>202</v>
      </c>
      <c r="O46" s="206" t="s">
        <v>3652</v>
      </c>
      <c r="P46" s="220">
        <v>0</v>
      </c>
      <c r="Q46" s="220">
        <v>0</v>
      </c>
      <c r="R46" s="220">
        <v>0</v>
      </c>
      <c r="S46" s="220">
        <v>0</v>
      </c>
      <c r="T46" s="220">
        <v>0</v>
      </c>
      <c r="U46" s="220">
        <v>0</v>
      </c>
      <c r="V46" s="220">
        <v>0</v>
      </c>
      <c r="W46" s="220">
        <v>0</v>
      </c>
      <c r="X46" s="220">
        <v>0</v>
      </c>
      <c r="Y46" s="220">
        <v>0</v>
      </c>
      <c r="Z46" s="220">
        <v>0</v>
      </c>
      <c r="AA46" s="220">
        <v>0</v>
      </c>
      <c r="AB46" s="220">
        <v>0</v>
      </c>
      <c r="AC46" s="220">
        <v>0</v>
      </c>
      <c r="AD46" s="220">
        <v>0</v>
      </c>
      <c r="AE46" s="220">
        <v>0</v>
      </c>
      <c r="AF46" s="220">
        <v>0</v>
      </c>
      <c r="AG46" s="220">
        <v>0</v>
      </c>
      <c r="AH46" s="220">
        <v>0</v>
      </c>
      <c r="AI46" s="220">
        <v>0</v>
      </c>
      <c r="AJ46" s="220">
        <v>0</v>
      </c>
      <c r="AK46" s="220">
        <v>0</v>
      </c>
      <c r="AL46" s="220">
        <v>0</v>
      </c>
    </row>
    <row r="47" spans="1:38" x14ac:dyDescent="0.25">
      <c r="A47" s="219" t="s">
        <v>1098</v>
      </c>
      <c r="B47" s="206" t="s">
        <v>34</v>
      </c>
      <c r="C47" s="206" t="s">
        <v>33</v>
      </c>
      <c r="D47" s="222" t="s">
        <v>916</v>
      </c>
      <c r="E47">
        <v>156</v>
      </c>
      <c r="F47" s="225" t="s">
        <v>916</v>
      </c>
      <c r="G47" s="132" t="s">
        <v>915</v>
      </c>
      <c r="H47" s="224" t="s">
        <v>914</v>
      </c>
      <c r="I47" s="223" t="s">
        <v>913</v>
      </c>
      <c r="J47" s="212" t="s">
        <v>36</v>
      </c>
      <c r="K47" s="206" t="s">
        <v>36</v>
      </c>
      <c r="L47" s="206" t="s">
        <v>36</v>
      </c>
      <c r="M47" s="206" t="s">
        <v>3666</v>
      </c>
      <c r="N47" s="206">
        <v>21</v>
      </c>
      <c r="O47" s="206" t="s">
        <v>3659</v>
      </c>
      <c r="P47" s="220">
        <v>0</v>
      </c>
      <c r="Q47" s="220">
        <v>0</v>
      </c>
      <c r="R47" s="220">
        <v>0</v>
      </c>
      <c r="S47" s="220">
        <v>0</v>
      </c>
      <c r="T47" s="220">
        <v>0</v>
      </c>
      <c r="U47" s="220">
        <v>0</v>
      </c>
      <c r="V47" s="220">
        <v>0</v>
      </c>
      <c r="W47" s="220">
        <v>0</v>
      </c>
      <c r="X47" s="220">
        <v>0</v>
      </c>
      <c r="Y47" s="220">
        <v>0</v>
      </c>
      <c r="Z47" s="220">
        <v>0</v>
      </c>
      <c r="AA47" s="220">
        <v>0</v>
      </c>
      <c r="AB47" s="220">
        <v>0</v>
      </c>
      <c r="AC47" s="220">
        <v>0</v>
      </c>
      <c r="AD47" s="220">
        <v>0</v>
      </c>
      <c r="AE47" s="220">
        <v>0</v>
      </c>
      <c r="AF47" s="220">
        <v>319.07</v>
      </c>
      <c r="AG47" s="220">
        <v>322.3174406</v>
      </c>
      <c r="AH47" s="220">
        <v>0</v>
      </c>
      <c r="AI47" s="220">
        <v>6.126043342</v>
      </c>
      <c r="AJ47" s="220">
        <v>7.0006222779999998</v>
      </c>
      <c r="AK47" s="220">
        <v>10.104935869999998</v>
      </c>
      <c r="AL47" s="220">
        <v>9.5567154300000006</v>
      </c>
    </row>
    <row r="48" spans="1:38" x14ac:dyDescent="0.25">
      <c r="A48" s="219" t="s">
        <v>1098</v>
      </c>
      <c r="B48" s="206" t="s">
        <v>34</v>
      </c>
      <c r="C48" s="206" t="s">
        <v>33</v>
      </c>
      <c r="D48" s="222" t="s">
        <v>912</v>
      </c>
      <c r="E48">
        <v>377</v>
      </c>
      <c r="F48" s="225" t="s">
        <v>912</v>
      </c>
      <c r="G48" s="132" t="s">
        <v>911</v>
      </c>
      <c r="H48" s="224" t="s">
        <v>910</v>
      </c>
      <c r="I48" s="223" t="s">
        <v>909</v>
      </c>
      <c r="J48" s="212" t="s">
        <v>36</v>
      </c>
      <c r="K48" s="206" t="s">
        <v>3657</v>
      </c>
      <c r="L48" s="206">
        <v>29</v>
      </c>
      <c r="M48" s="206" t="s">
        <v>3658</v>
      </c>
      <c r="N48" s="206">
        <v>419</v>
      </c>
      <c r="O48" s="206" t="s">
        <v>3659</v>
      </c>
      <c r="P48" s="220">
        <v>0</v>
      </c>
      <c r="Q48" s="220">
        <v>0</v>
      </c>
      <c r="R48" s="220">
        <v>0</v>
      </c>
      <c r="S48" s="220">
        <v>0</v>
      </c>
      <c r="T48" s="220">
        <v>0</v>
      </c>
      <c r="U48" s="220">
        <v>0</v>
      </c>
      <c r="V48" s="220">
        <v>0</v>
      </c>
      <c r="W48" s="220">
        <v>0</v>
      </c>
      <c r="X48" s="220">
        <v>0</v>
      </c>
      <c r="Y48" s="220">
        <v>0</v>
      </c>
      <c r="Z48" s="220">
        <v>0</v>
      </c>
      <c r="AA48" s="220">
        <v>0</v>
      </c>
      <c r="AB48" s="220">
        <v>0</v>
      </c>
      <c r="AC48" s="220">
        <v>0</v>
      </c>
      <c r="AD48" s="220">
        <v>68.92</v>
      </c>
      <c r="AE48" s="220">
        <v>1161.49</v>
      </c>
      <c r="AF48" s="220">
        <v>1238.4100000000001</v>
      </c>
      <c r="AG48" s="220">
        <v>1251.014328</v>
      </c>
      <c r="AH48" s="220">
        <v>0</v>
      </c>
      <c r="AI48" s="220">
        <v>0</v>
      </c>
      <c r="AJ48" s="220">
        <v>0</v>
      </c>
      <c r="AK48" s="220">
        <v>0</v>
      </c>
      <c r="AL48" s="220">
        <v>0</v>
      </c>
    </row>
    <row r="49" spans="1:38" x14ac:dyDescent="0.25">
      <c r="A49" s="219" t="s">
        <v>1098</v>
      </c>
      <c r="B49" s="206" t="s">
        <v>34</v>
      </c>
      <c r="C49" s="206" t="s">
        <v>33</v>
      </c>
      <c r="D49" s="222" t="s">
        <v>908</v>
      </c>
      <c r="E49">
        <v>626</v>
      </c>
      <c r="F49" s="225" t="s">
        <v>907</v>
      </c>
      <c r="G49" s="132" t="s">
        <v>906</v>
      </c>
      <c r="H49" s="224" t="s">
        <v>905</v>
      </c>
      <c r="I49" s="223" t="s">
        <v>904</v>
      </c>
      <c r="J49" s="212" t="s">
        <v>36</v>
      </c>
      <c r="K49" s="206" t="s">
        <v>3655</v>
      </c>
      <c r="L49" s="206">
        <v>17</v>
      </c>
      <c r="M49" s="206" t="s">
        <v>3656</v>
      </c>
      <c r="N49" s="206">
        <v>202</v>
      </c>
      <c r="O49" s="206" t="s">
        <v>3652</v>
      </c>
      <c r="P49" s="220">
        <v>0</v>
      </c>
      <c r="Q49" s="220">
        <v>0</v>
      </c>
      <c r="R49" s="220">
        <v>0</v>
      </c>
      <c r="S49" s="220">
        <v>0</v>
      </c>
      <c r="T49" s="220">
        <v>0</v>
      </c>
      <c r="U49" s="220">
        <v>0</v>
      </c>
      <c r="V49" s="220">
        <v>0</v>
      </c>
      <c r="W49" s="220">
        <v>0</v>
      </c>
      <c r="X49" s="220">
        <v>0</v>
      </c>
      <c r="Y49" s="220">
        <v>0</v>
      </c>
      <c r="Z49" s="220">
        <v>0</v>
      </c>
      <c r="AA49" s="220">
        <v>0</v>
      </c>
      <c r="AB49" s="220">
        <v>0</v>
      </c>
      <c r="AC49" s="220">
        <v>0</v>
      </c>
      <c r="AD49" s="220">
        <v>0</v>
      </c>
      <c r="AE49" s="220">
        <v>0</v>
      </c>
      <c r="AF49" s="220">
        <v>0</v>
      </c>
      <c r="AG49" s="220">
        <v>0</v>
      </c>
      <c r="AH49" s="220">
        <v>0</v>
      </c>
      <c r="AI49" s="220">
        <v>0</v>
      </c>
      <c r="AJ49" s="220">
        <v>0</v>
      </c>
      <c r="AK49" s="220">
        <v>0</v>
      </c>
      <c r="AL49" s="220">
        <v>0</v>
      </c>
    </row>
    <row r="50" spans="1:38" x14ac:dyDescent="0.25">
      <c r="A50" s="219" t="s">
        <v>1098</v>
      </c>
      <c r="B50" s="206" t="s">
        <v>34</v>
      </c>
      <c r="C50" s="206" t="s">
        <v>33</v>
      </c>
      <c r="D50" s="222" t="s">
        <v>903</v>
      </c>
      <c r="E50">
        <v>628</v>
      </c>
      <c r="F50" s="225" t="s">
        <v>903</v>
      </c>
      <c r="G50" s="132" t="s">
        <v>902</v>
      </c>
      <c r="H50" s="224" t="s">
        <v>901</v>
      </c>
      <c r="I50" s="223" t="s">
        <v>900</v>
      </c>
      <c r="J50" s="212" t="s">
        <v>36</v>
      </c>
      <c r="K50" s="206" t="s">
        <v>3655</v>
      </c>
      <c r="L50" s="206">
        <v>17</v>
      </c>
      <c r="M50" s="206" t="s">
        <v>3656</v>
      </c>
      <c r="N50" s="206">
        <v>202</v>
      </c>
      <c r="O50" s="206" t="s">
        <v>3652</v>
      </c>
      <c r="P50" s="220">
        <v>0</v>
      </c>
      <c r="Q50" s="220">
        <v>0</v>
      </c>
      <c r="R50" s="220">
        <v>0</v>
      </c>
      <c r="S50" s="220">
        <v>0</v>
      </c>
      <c r="T50" s="220">
        <v>0</v>
      </c>
      <c r="U50" s="220">
        <v>0</v>
      </c>
      <c r="V50" s="220">
        <v>0</v>
      </c>
      <c r="W50" s="220">
        <v>0</v>
      </c>
      <c r="X50" s="220">
        <v>0</v>
      </c>
      <c r="Y50" s="220">
        <v>0</v>
      </c>
      <c r="Z50" s="220">
        <v>0</v>
      </c>
      <c r="AA50" s="220">
        <v>0</v>
      </c>
      <c r="AB50" s="220">
        <v>0</v>
      </c>
      <c r="AC50" s="220">
        <v>0</v>
      </c>
      <c r="AD50" s="220">
        <v>0</v>
      </c>
      <c r="AE50" s="220">
        <v>0</v>
      </c>
      <c r="AF50" s="220">
        <v>0</v>
      </c>
      <c r="AG50" s="220">
        <v>0</v>
      </c>
      <c r="AH50" s="220">
        <v>0</v>
      </c>
      <c r="AI50" s="220">
        <v>0</v>
      </c>
      <c r="AJ50" s="220">
        <v>0</v>
      </c>
      <c r="AK50" s="220">
        <v>0</v>
      </c>
      <c r="AL50" s="220">
        <v>0</v>
      </c>
    </row>
    <row r="51" spans="1:38" x14ac:dyDescent="0.25">
      <c r="A51" s="219" t="s">
        <v>1098</v>
      </c>
      <c r="B51" s="206" t="s">
        <v>34</v>
      </c>
      <c r="C51" s="206" t="s">
        <v>33</v>
      </c>
      <c r="D51" s="222" t="s">
        <v>899</v>
      </c>
      <c r="E51">
        <v>228</v>
      </c>
      <c r="F51" s="225" t="s">
        <v>899</v>
      </c>
      <c r="G51" s="132" t="s">
        <v>898</v>
      </c>
      <c r="H51" s="224" t="s">
        <v>897</v>
      </c>
      <c r="I51" s="223" t="s">
        <v>896</v>
      </c>
      <c r="J51" s="212" t="s">
        <v>36</v>
      </c>
      <c r="K51" s="206" t="s">
        <v>3660</v>
      </c>
      <c r="L51" s="206">
        <v>5</v>
      </c>
      <c r="M51" s="206" t="s">
        <v>3658</v>
      </c>
      <c r="N51" s="206">
        <v>419</v>
      </c>
      <c r="O51" s="206" t="s">
        <v>3659</v>
      </c>
      <c r="P51" s="220">
        <v>0</v>
      </c>
      <c r="Q51" s="220">
        <v>0</v>
      </c>
      <c r="R51" s="220">
        <v>0</v>
      </c>
      <c r="S51" s="220">
        <v>0</v>
      </c>
      <c r="T51" s="220">
        <v>0</v>
      </c>
      <c r="U51" s="220">
        <v>0</v>
      </c>
      <c r="V51" s="220">
        <v>0</v>
      </c>
      <c r="W51" s="220">
        <v>0</v>
      </c>
      <c r="X51" s="220">
        <v>0</v>
      </c>
      <c r="Y51" s="220">
        <v>0</v>
      </c>
      <c r="Z51" s="220">
        <v>0</v>
      </c>
      <c r="AA51" s="220">
        <v>0</v>
      </c>
      <c r="AB51" s="220">
        <v>0</v>
      </c>
      <c r="AC51" s="220">
        <v>0</v>
      </c>
      <c r="AD51" s="220">
        <v>0</v>
      </c>
      <c r="AE51" s="220">
        <v>0</v>
      </c>
      <c r="AF51" s="220">
        <v>9.31</v>
      </c>
      <c r="AG51" s="220">
        <v>9.4047556070000002</v>
      </c>
      <c r="AH51" s="220">
        <v>0</v>
      </c>
      <c r="AI51" s="220">
        <v>0</v>
      </c>
      <c r="AJ51" s="220">
        <v>0</v>
      </c>
      <c r="AK51" s="220">
        <v>0</v>
      </c>
      <c r="AL51" s="220">
        <v>0</v>
      </c>
    </row>
    <row r="52" spans="1:38" ht="25.5" x14ac:dyDescent="0.25">
      <c r="A52" s="219" t="s">
        <v>1098</v>
      </c>
      <c r="B52" s="206" t="s">
        <v>34</v>
      </c>
      <c r="C52" s="206" t="s">
        <v>33</v>
      </c>
      <c r="D52" s="222" t="s">
        <v>895</v>
      </c>
      <c r="E52">
        <v>532</v>
      </c>
      <c r="F52" s="225" t="s">
        <v>894</v>
      </c>
      <c r="G52" s="132" t="s">
        <v>893</v>
      </c>
      <c r="H52" s="224" t="s">
        <v>892</v>
      </c>
      <c r="I52" s="223" t="s">
        <v>891</v>
      </c>
      <c r="J52" s="212" t="s">
        <v>36</v>
      </c>
      <c r="K52" s="206" t="s">
        <v>36</v>
      </c>
      <c r="L52" s="206" t="s">
        <v>36</v>
      </c>
      <c r="M52" s="206" t="s">
        <v>3670</v>
      </c>
      <c r="N52" s="206">
        <v>30</v>
      </c>
      <c r="O52" s="206" t="s">
        <v>3647</v>
      </c>
      <c r="P52" s="220">
        <v>0</v>
      </c>
      <c r="Q52" s="220">
        <v>0</v>
      </c>
      <c r="R52" s="220">
        <v>0</v>
      </c>
      <c r="S52" s="220">
        <v>0</v>
      </c>
      <c r="T52" s="220">
        <v>0</v>
      </c>
      <c r="U52" s="220">
        <v>0</v>
      </c>
      <c r="V52" s="220">
        <v>0</v>
      </c>
      <c r="W52" s="220">
        <v>0</v>
      </c>
      <c r="X52" s="220">
        <v>0</v>
      </c>
      <c r="Y52" s="220">
        <v>0</v>
      </c>
      <c r="Z52" s="220">
        <v>0</v>
      </c>
      <c r="AA52" s="220">
        <v>0</v>
      </c>
      <c r="AB52" s="220">
        <v>0</v>
      </c>
      <c r="AC52" s="220">
        <v>0</v>
      </c>
      <c r="AD52" s="220">
        <v>69.599999999999994</v>
      </c>
      <c r="AE52" s="220">
        <v>82.42</v>
      </c>
      <c r="AF52" s="220">
        <v>80.69</v>
      </c>
      <c r="AG52" s="220">
        <v>81.511249190000001</v>
      </c>
      <c r="AH52" s="220">
        <v>0</v>
      </c>
      <c r="AI52" s="220">
        <v>0</v>
      </c>
      <c r="AJ52" s="220">
        <v>0</v>
      </c>
      <c r="AK52" s="220">
        <v>0</v>
      </c>
      <c r="AL52" s="220">
        <v>0</v>
      </c>
    </row>
    <row r="53" spans="1:38" ht="25.5" x14ac:dyDescent="0.25">
      <c r="A53" s="219" t="s">
        <v>1098</v>
      </c>
      <c r="B53" s="206" t="s">
        <v>34</v>
      </c>
      <c r="C53" s="206" t="s">
        <v>33</v>
      </c>
      <c r="D53" s="222" t="s">
        <v>890</v>
      </c>
      <c r="E53">
        <v>546</v>
      </c>
      <c r="F53" s="225" t="s">
        <v>889</v>
      </c>
      <c r="G53" s="132" t="s">
        <v>888</v>
      </c>
      <c r="H53" s="224" t="s">
        <v>887</v>
      </c>
      <c r="I53" s="223" t="s">
        <v>886</v>
      </c>
      <c r="J53" s="212" t="s">
        <v>36</v>
      </c>
      <c r="K53" s="206" t="s">
        <v>36</v>
      </c>
      <c r="L53" s="206" t="s">
        <v>36</v>
      </c>
      <c r="M53" s="206" t="s">
        <v>3670</v>
      </c>
      <c r="N53" s="206">
        <v>30</v>
      </c>
      <c r="O53" s="206" t="s">
        <v>3647</v>
      </c>
      <c r="P53" s="220">
        <v>0</v>
      </c>
      <c r="Q53" s="220">
        <v>0</v>
      </c>
      <c r="R53" s="220">
        <v>0</v>
      </c>
      <c r="S53" s="220">
        <v>0</v>
      </c>
      <c r="T53" s="220">
        <v>0</v>
      </c>
      <c r="U53" s="220">
        <v>0</v>
      </c>
      <c r="V53" s="220">
        <v>0</v>
      </c>
      <c r="W53" s="220">
        <v>0</v>
      </c>
      <c r="X53" s="220">
        <v>0</v>
      </c>
      <c r="Y53" s="220">
        <v>0</v>
      </c>
      <c r="Z53" s="220">
        <v>0</v>
      </c>
      <c r="AA53" s="220">
        <v>0</v>
      </c>
      <c r="AB53" s="220">
        <v>0</v>
      </c>
      <c r="AC53" s="220">
        <v>0</v>
      </c>
      <c r="AD53" s="220">
        <v>0</v>
      </c>
      <c r="AE53" s="220">
        <v>0</v>
      </c>
      <c r="AF53" s="220">
        <v>0</v>
      </c>
      <c r="AG53" s="220">
        <v>0</v>
      </c>
      <c r="AH53" s="220">
        <v>0</v>
      </c>
      <c r="AI53" s="220">
        <v>0</v>
      </c>
      <c r="AJ53" s="220">
        <v>0</v>
      </c>
      <c r="AK53" s="220">
        <v>0</v>
      </c>
      <c r="AL53" s="220">
        <v>0</v>
      </c>
    </row>
    <row r="54" spans="1:38" x14ac:dyDescent="0.25">
      <c r="A54" s="219" t="s">
        <v>1098</v>
      </c>
      <c r="B54" s="206" t="s">
        <v>34</v>
      </c>
      <c r="C54" s="206" t="s">
        <v>33</v>
      </c>
      <c r="D54" s="222" t="s">
        <v>885</v>
      </c>
      <c r="E54">
        <v>924</v>
      </c>
      <c r="F54" s="225" t="s">
        <v>884</v>
      </c>
      <c r="G54" s="132" t="s">
        <v>883</v>
      </c>
      <c r="H54" s="224" t="s">
        <v>882</v>
      </c>
      <c r="I54" s="223" t="s">
        <v>881</v>
      </c>
      <c r="J54" s="212" t="s">
        <v>36</v>
      </c>
      <c r="K54" s="206" t="s">
        <v>36</v>
      </c>
      <c r="L54" s="206" t="s">
        <v>36</v>
      </c>
      <c r="M54" s="206" t="s">
        <v>3670</v>
      </c>
      <c r="N54" s="206">
        <v>30</v>
      </c>
      <c r="O54" s="206" t="s">
        <v>3647</v>
      </c>
      <c r="P54" s="220">
        <v>0</v>
      </c>
      <c r="Q54" s="220">
        <v>0</v>
      </c>
      <c r="R54" s="220">
        <v>0</v>
      </c>
      <c r="S54" s="220">
        <v>0</v>
      </c>
      <c r="T54" s="220">
        <v>0</v>
      </c>
      <c r="U54" s="220">
        <v>0</v>
      </c>
      <c r="V54" s="220">
        <v>0</v>
      </c>
      <c r="W54" s="220">
        <v>0</v>
      </c>
      <c r="X54" s="220">
        <v>0</v>
      </c>
      <c r="Y54" s="220">
        <v>6.2</v>
      </c>
      <c r="Z54" s="220">
        <v>8.1171375430000001</v>
      </c>
      <c r="AA54" s="220">
        <v>8.6934275999999997</v>
      </c>
      <c r="AB54" s="220">
        <v>6.22649001</v>
      </c>
      <c r="AC54" s="220">
        <v>6.7588935700000006</v>
      </c>
      <c r="AD54" s="220">
        <v>3.7297380000000002</v>
      </c>
      <c r="AE54" s="220">
        <v>50.32</v>
      </c>
      <c r="AF54" s="220">
        <v>7.68</v>
      </c>
      <c r="AG54" s="220">
        <v>7.7581657419999992</v>
      </c>
      <c r="AH54" s="220">
        <v>2.7037149999999999</v>
      </c>
      <c r="AI54" s="220">
        <v>2.834492</v>
      </c>
      <c r="AJ54" s="220">
        <v>2.3239899999999998</v>
      </c>
      <c r="AK54" s="220">
        <v>3.4673790000000002</v>
      </c>
      <c r="AL54" s="220">
        <v>3.1029420000000001</v>
      </c>
    </row>
    <row r="55" spans="1:38" x14ac:dyDescent="0.25">
      <c r="A55" s="219" t="s">
        <v>1098</v>
      </c>
      <c r="B55" s="206" t="s">
        <v>34</v>
      </c>
      <c r="C55" s="206" t="s">
        <v>33</v>
      </c>
      <c r="D55" s="222" t="s">
        <v>880</v>
      </c>
      <c r="E55">
        <v>814</v>
      </c>
      <c r="F55" s="225" t="s">
        <v>880</v>
      </c>
      <c r="G55" s="132" t="s">
        <v>879</v>
      </c>
      <c r="H55" s="224" t="s">
        <v>878</v>
      </c>
      <c r="I55" s="223" t="s">
        <v>877</v>
      </c>
      <c r="J55" s="212" t="s">
        <v>36</v>
      </c>
      <c r="K55" s="206" t="s">
        <v>36</v>
      </c>
      <c r="L55" s="206" t="s">
        <v>36</v>
      </c>
      <c r="M55" s="206" t="s">
        <v>3661</v>
      </c>
      <c r="N55" s="206">
        <v>53</v>
      </c>
      <c r="O55" s="206" t="s">
        <v>3654</v>
      </c>
      <c r="P55" s="220">
        <v>0</v>
      </c>
      <c r="Q55" s="220">
        <v>0</v>
      </c>
      <c r="R55" s="220">
        <v>0</v>
      </c>
      <c r="S55" s="220">
        <v>0</v>
      </c>
      <c r="T55" s="220">
        <v>0</v>
      </c>
      <c r="U55" s="220">
        <v>0</v>
      </c>
      <c r="V55" s="220">
        <v>0</v>
      </c>
      <c r="W55" s="220">
        <v>0</v>
      </c>
      <c r="X55" s="220">
        <v>0</v>
      </c>
      <c r="Y55" s="220">
        <v>0</v>
      </c>
      <c r="Z55" s="220">
        <v>0</v>
      </c>
      <c r="AA55" s="220">
        <v>0</v>
      </c>
      <c r="AB55" s="220">
        <v>0</v>
      </c>
      <c r="AC55" s="220">
        <v>0</v>
      </c>
      <c r="AD55" s="220">
        <v>0</v>
      </c>
      <c r="AE55" s="220">
        <v>0</v>
      </c>
      <c r="AF55" s="220">
        <v>0</v>
      </c>
      <c r="AG55" s="220">
        <v>0</v>
      </c>
      <c r="AH55" s="220">
        <v>0</v>
      </c>
      <c r="AI55" s="220">
        <v>0</v>
      </c>
      <c r="AJ55" s="220">
        <v>0</v>
      </c>
      <c r="AK55" s="220">
        <v>0</v>
      </c>
      <c r="AL55" s="220">
        <v>0</v>
      </c>
    </row>
    <row r="56" spans="1:38" x14ac:dyDescent="0.25">
      <c r="A56" s="219" t="s">
        <v>1098</v>
      </c>
      <c r="B56" s="206" t="s">
        <v>34</v>
      </c>
      <c r="C56" s="206" t="s">
        <v>33</v>
      </c>
      <c r="D56" s="222" t="s">
        <v>876</v>
      </c>
      <c r="E56">
        <v>865</v>
      </c>
      <c r="F56" s="225" t="s">
        <v>876</v>
      </c>
      <c r="G56" s="132" t="s">
        <v>875</v>
      </c>
      <c r="H56" s="224" t="s">
        <v>874</v>
      </c>
      <c r="I56" s="223" t="s">
        <v>873</v>
      </c>
      <c r="J56" s="212" t="s">
        <v>36</v>
      </c>
      <c r="K56" s="206" t="s">
        <v>36</v>
      </c>
      <c r="L56" s="206" t="s">
        <v>36</v>
      </c>
      <c r="M56" s="206" t="s">
        <v>3661</v>
      </c>
      <c r="N56" s="206">
        <v>53</v>
      </c>
      <c r="O56" s="206" t="s">
        <v>3654</v>
      </c>
      <c r="P56" s="220">
        <v>0</v>
      </c>
      <c r="Q56" s="220">
        <v>0</v>
      </c>
      <c r="R56" s="220">
        <v>0</v>
      </c>
      <c r="S56" s="220">
        <v>0</v>
      </c>
      <c r="T56" s="220">
        <v>0</v>
      </c>
      <c r="U56" s="220">
        <v>0</v>
      </c>
      <c r="V56" s="220">
        <v>0</v>
      </c>
      <c r="W56" s="220">
        <v>0</v>
      </c>
      <c r="X56" s="220">
        <v>0</v>
      </c>
      <c r="Y56" s="220">
        <v>0</v>
      </c>
      <c r="Z56" s="220">
        <v>0</v>
      </c>
      <c r="AA56" s="220">
        <v>0</v>
      </c>
      <c r="AB56" s="220">
        <v>0</v>
      </c>
      <c r="AC56" s="220">
        <v>0</v>
      </c>
      <c r="AD56" s="220">
        <v>0</v>
      </c>
      <c r="AE56" s="220">
        <v>0</v>
      </c>
      <c r="AF56" s="220">
        <v>0</v>
      </c>
      <c r="AG56" s="220">
        <v>0</v>
      </c>
      <c r="AH56" s="220">
        <v>0</v>
      </c>
      <c r="AI56" s="220">
        <v>0</v>
      </c>
      <c r="AJ56" s="220">
        <v>0</v>
      </c>
      <c r="AK56" s="220">
        <v>0</v>
      </c>
      <c r="AL56" s="220">
        <v>0</v>
      </c>
    </row>
    <row r="57" spans="1:38" x14ac:dyDescent="0.25">
      <c r="A57" s="219" t="s">
        <v>1098</v>
      </c>
      <c r="B57" s="206" t="s">
        <v>34</v>
      </c>
      <c r="C57" s="206" t="s">
        <v>33</v>
      </c>
      <c r="D57" s="222" t="s">
        <v>872</v>
      </c>
      <c r="E57">
        <v>233</v>
      </c>
      <c r="F57" s="225" t="s">
        <v>872</v>
      </c>
      <c r="G57" s="132" t="s">
        <v>871</v>
      </c>
      <c r="H57" s="224" t="s">
        <v>870</v>
      </c>
      <c r="I57" s="223" t="s">
        <v>869</v>
      </c>
      <c r="J57" s="212" t="s">
        <v>36</v>
      </c>
      <c r="K57" s="206" t="s">
        <v>3660</v>
      </c>
      <c r="L57" s="206">
        <v>5</v>
      </c>
      <c r="M57" s="206" t="s">
        <v>3658</v>
      </c>
      <c r="N57" s="206">
        <v>419</v>
      </c>
      <c r="O57" s="206" t="s">
        <v>3659</v>
      </c>
      <c r="P57" s="220">
        <v>0</v>
      </c>
      <c r="Q57" s="220">
        <v>0</v>
      </c>
      <c r="R57" s="220">
        <v>0</v>
      </c>
      <c r="S57" s="220">
        <v>0</v>
      </c>
      <c r="T57" s="220">
        <v>0</v>
      </c>
      <c r="U57" s="220">
        <v>0</v>
      </c>
      <c r="V57" s="220">
        <v>0</v>
      </c>
      <c r="W57" s="220">
        <v>0</v>
      </c>
      <c r="X57" s="220">
        <v>0</v>
      </c>
      <c r="Y57" s="220">
        <v>0</v>
      </c>
      <c r="Z57" s="220">
        <v>0</v>
      </c>
      <c r="AA57" s="220">
        <v>0</v>
      </c>
      <c r="AB57" s="220">
        <v>0</v>
      </c>
      <c r="AC57" s="220">
        <v>0</v>
      </c>
      <c r="AD57" s="220">
        <v>0</v>
      </c>
      <c r="AE57" s="220">
        <v>0</v>
      </c>
      <c r="AF57" s="220">
        <v>0</v>
      </c>
      <c r="AG57" s="220">
        <v>0</v>
      </c>
      <c r="AH57" s="220">
        <v>0</v>
      </c>
      <c r="AI57" s="220">
        <v>0</v>
      </c>
      <c r="AJ57" s="220">
        <v>0</v>
      </c>
      <c r="AK57" s="220">
        <v>0</v>
      </c>
      <c r="AL57" s="220">
        <v>0</v>
      </c>
    </row>
    <row r="58" spans="1:38" x14ac:dyDescent="0.25">
      <c r="A58" s="219" t="s">
        <v>1098</v>
      </c>
      <c r="B58" s="206" t="s">
        <v>34</v>
      </c>
      <c r="C58" s="206" t="s">
        <v>33</v>
      </c>
      <c r="D58" s="222" t="s">
        <v>868</v>
      </c>
      <c r="E58">
        <v>632</v>
      </c>
      <c r="F58" s="225" t="s">
        <v>867</v>
      </c>
      <c r="G58" s="132" t="s">
        <v>866</v>
      </c>
      <c r="H58" s="224" t="s">
        <v>865</v>
      </c>
      <c r="I58" s="223" t="s">
        <v>864</v>
      </c>
      <c r="J58" s="212" t="s">
        <v>36</v>
      </c>
      <c r="K58" s="206" t="s">
        <v>3668</v>
      </c>
      <c r="L58" s="206">
        <v>14</v>
      </c>
      <c r="M58" s="206" t="s">
        <v>3656</v>
      </c>
      <c r="N58" s="206">
        <v>202</v>
      </c>
      <c r="O58" s="206" t="s">
        <v>3652</v>
      </c>
      <c r="P58" s="220">
        <v>0</v>
      </c>
      <c r="Q58" s="220">
        <v>0</v>
      </c>
      <c r="R58" s="220">
        <v>0</v>
      </c>
      <c r="S58" s="220">
        <v>0</v>
      </c>
      <c r="T58" s="220">
        <v>0</v>
      </c>
      <c r="U58" s="220">
        <v>0</v>
      </c>
      <c r="V58" s="220">
        <v>0</v>
      </c>
      <c r="W58" s="220">
        <v>0</v>
      </c>
      <c r="X58" s="220">
        <v>0</v>
      </c>
      <c r="Y58" s="220">
        <v>0</v>
      </c>
      <c r="Z58" s="220">
        <v>0</v>
      </c>
      <c r="AA58" s="220">
        <v>0</v>
      </c>
      <c r="AB58" s="220">
        <v>0</v>
      </c>
      <c r="AC58" s="220">
        <v>0</v>
      </c>
      <c r="AD58" s="220">
        <v>0</v>
      </c>
      <c r="AE58" s="220">
        <v>0</v>
      </c>
      <c r="AF58" s="220">
        <v>0</v>
      </c>
      <c r="AG58" s="220">
        <v>0</v>
      </c>
      <c r="AH58" s="220">
        <v>0</v>
      </c>
      <c r="AI58" s="220">
        <v>0</v>
      </c>
      <c r="AJ58" s="220">
        <v>0</v>
      </c>
      <c r="AK58" s="220">
        <v>0</v>
      </c>
      <c r="AL58" s="220">
        <v>0</v>
      </c>
    </row>
    <row r="59" spans="1:38" ht="25.5" x14ac:dyDescent="0.25">
      <c r="A59" s="219" t="s">
        <v>1098</v>
      </c>
      <c r="B59" s="206" t="s">
        <v>34</v>
      </c>
      <c r="C59" s="206" t="s">
        <v>33</v>
      </c>
      <c r="D59" s="222" t="s">
        <v>863</v>
      </c>
      <c r="E59">
        <v>636</v>
      </c>
      <c r="F59" s="225" t="s">
        <v>862</v>
      </c>
      <c r="G59" s="132" t="s">
        <v>861</v>
      </c>
      <c r="H59" s="224" t="s">
        <v>860</v>
      </c>
      <c r="I59" s="223" t="s">
        <v>859</v>
      </c>
      <c r="J59" s="212" t="s">
        <v>36</v>
      </c>
      <c r="K59" s="206" t="s">
        <v>3655</v>
      </c>
      <c r="L59" s="206">
        <v>17</v>
      </c>
      <c r="M59" s="206" t="s">
        <v>3656</v>
      </c>
      <c r="N59" s="206">
        <v>202</v>
      </c>
      <c r="O59" s="206" t="s">
        <v>3652</v>
      </c>
      <c r="P59" s="220">
        <v>0</v>
      </c>
      <c r="Q59" s="220">
        <v>0</v>
      </c>
      <c r="R59" s="220">
        <v>0</v>
      </c>
      <c r="S59" s="220">
        <v>0</v>
      </c>
      <c r="T59" s="220">
        <v>0</v>
      </c>
      <c r="U59" s="220">
        <v>0</v>
      </c>
      <c r="V59" s="220">
        <v>0</v>
      </c>
      <c r="W59" s="220">
        <v>0</v>
      </c>
      <c r="X59" s="220">
        <v>0</v>
      </c>
      <c r="Y59" s="220">
        <v>0</v>
      </c>
      <c r="Z59" s="220">
        <v>0</v>
      </c>
      <c r="AA59" s="220">
        <v>0</v>
      </c>
      <c r="AB59" s="220">
        <v>0</v>
      </c>
      <c r="AC59" s="220">
        <v>0</v>
      </c>
      <c r="AD59" s="220">
        <v>0</v>
      </c>
      <c r="AE59" s="220">
        <v>0</v>
      </c>
      <c r="AF59" s="220">
        <v>0</v>
      </c>
      <c r="AG59" s="220">
        <v>0</v>
      </c>
      <c r="AH59" s="220">
        <v>0</v>
      </c>
      <c r="AI59" s="220">
        <v>0</v>
      </c>
      <c r="AJ59" s="220">
        <v>0</v>
      </c>
      <c r="AK59" s="220">
        <v>0</v>
      </c>
      <c r="AL59" s="220">
        <v>0</v>
      </c>
    </row>
    <row r="60" spans="1:38" x14ac:dyDescent="0.25">
      <c r="A60" s="219" t="s">
        <v>1098</v>
      </c>
      <c r="B60" s="206" t="s">
        <v>34</v>
      </c>
      <c r="C60" s="206" t="s">
        <v>33</v>
      </c>
      <c r="D60" s="222" t="s">
        <v>858</v>
      </c>
      <c r="E60">
        <v>634</v>
      </c>
      <c r="F60" s="225" t="s">
        <v>857</v>
      </c>
      <c r="G60" s="132" t="s">
        <v>856</v>
      </c>
      <c r="H60" s="224" t="s">
        <v>855</v>
      </c>
      <c r="I60" s="223" t="s">
        <v>854</v>
      </c>
      <c r="J60" s="212" t="s">
        <v>36</v>
      </c>
      <c r="K60" s="206" t="s">
        <v>3655</v>
      </c>
      <c r="L60" s="206">
        <v>17</v>
      </c>
      <c r="M60" s="206" t="s">
        <v>3656</v>
      </c>
      <c r="N60" s="206">
        <v>202</v>
      </c>
      <c r="O60" s="206" t="s">
        <v>3652</v>
      </c>
      <c r="P60" s="220">
        <v>0</v>
      </c>
      <c r="Q60" s="220">
        <v>0</v>
      </c>
      <c r="R60" s="220">
        <v>0</v>
      </c>
      <c r="S60" s="220">
        <v>0</v>
      </c>
      <c r="T60" s="220">
        <v>0</v>
      </c>
      <c r="U60" s="220">
        <v>0</v>
      </c>
      <c r="V60" s="220">
        <v>0</v>
      </c>
      <c r="W60" s="220">
        <v>0</v>
      </c>
      <c r="X60" s="220">
        <v>0</v>
      </c>
      <c r="Y60" s="220">
        <v>0</v>
      </c>
      <c r="Z60" s="220">
        <v>0</v>
      </c>
      <c r="AA60" s="220">
        <v>0</v>
      </c>
      <c r="AB60" s="220">
        <v>0</v>
      </c>
      <c r="AC60" s="220">
        <v>0</v>
      </c>
      <c r="AD60" s="220">
        <v>0</v>
      </c>
      <c r="AE60" s="220">
        <v>0</v>
      </c>
      <c r="AF60" s="220">
        <v>0</v>
      </c>
      <c r="AG60" s="220">
        <v>0</v>
      </c>
      <c r="AH60" s="220">
        <v>0</v>
      </c>
      <c r="AI60" s="220">
        <v>0</v>
      </c>
      <c r="AJ60" s="220">
        <v>0</v>
      </c>
      <c r="AK60" s="220">
        <v>0</v>
      </c>
      <c r="AL60" s="220">
        <v>0</v>
      </c>
    </row>
    <row r="61" spans="1:38" x14ac:dyDescent="0.25">
      <c r="A61" s="219" t="s">
        <v>1098</v>
      </c>
      <c r="B61" s="206" t="s">
        <v>34</v>
      </c>
      <c r="C61" s="206" t="s">
        <v>33</v>
      </c>
      <c r="D61" s="222" t="s">
        <v>853</v>
      </c>
      <c r="E61">
        <v>815</v>
      </c>
      <c r="F61" s="225" t="s">
        <v>853</v>
      </c>
      <c r="G61" s="132" t="s">
        <v>852</v>
      </c>
      <c r="H61" s="224" t="s">
        <v>851</v>
      </c>
      <c r="I61" s="223" t="s">
        <v>850</v>
      </c>
      <c r="J61" s="212" t="s">
        <v>36</v>
      </c>
      <c r="K61" s="206" t="s">
        <v>36</v>
      </c>
      <c r="L61" s="206" t="s">
        <v>36</v>
      </c>
      <c r="M61" s="206" t="s">
        <v>3653</v>
      </c>
      <c r="N61" s="206">
        <v>61</v>
      </c>
      <c r="O61" s="206" t="s">
        <v>3654</v>
      </c>
      <c r="P61" s="220">
        <v>0</v>
      </c>
      <c r="Q61" s="220">
        <v>0</v>
      </c>
      <c r="R61" s="220">
        <v>0</v>
      </c>
      <c r="S61" s="220">
        <v>0</v>
      </c>
      <c r="T61" s="220">
        <v>0</v>
      </c>
      <c r="U61" s="220">
        <v>0</v>
      </c>
      <c r="V61" s="220">
        <v>0</v>
      </c>
      <c r="W61" s="220">
        <v>0</v>
      </c>
      <c r="X61" s="220">
        <v>0</v>
      </c>
      <c r="Y61" s="220">
        <v>0</v>
      </c>
      <c r="Z61" s="220">
        <v>0</v>
      </c>
      <c r="AA61" s="220">
        <v>0</v>
      </c>
      <c r="AB61" s="220">
        <v>0</v>
      </c>
      <c r="AC61" s="220">
        <v>0</v>
      </c>
      <c r="AD61" s="220">
        <v>0</v>
      </c>
      <c r="AE61" s="220">
        <v>0</v>
      </c>
      <c r="AF61" s="220">
        <v>0</v>
      </c>
      <c r="AG61" s="220">
        <v>0</v>
      </c>
      <c r="AH61" s="220">
        <v>0</v>
      </c>
      <c r="AI61" s="220">
        <v>0</v>
      </c>
      <c r="AJ61" s="220">
        <v>0</v>
      </c>
      <c r="AK61" s="220">
        <v>0</v>
      </c>
      <c r="AL61" s="220">
        <v>0</v>
      </c>
    </row>
    <row r="62" spans="1:38" x14ac:dyDescent="0.25">
      <c r="A62" s="219" t="s">
        <v>1098</v>
      </c>
      <c r="B62" s="206" t="s">
        <v>34</v>
      </c>
      <c r="C62" s="206" t="s">
        <v>33</v>
      </c>
      <c r="D62" s="222" t="s">
        <v>849</v>
      </c>
      <c r="E62">
        <v>238</v>
      </c>
      <c r="F62" s="225" t="s">
        <v>849</v>
      </c>
      <c r="G62" s="132" t="s">
        <v>848</v>
      </c>
      <c r="H62" s="224" t="s">
        <v>847</v>
      </c>
      <c r="I62" s="223" t="s">
        <v>846</v>
      </c>
      <c r="J62" s="212" t="s">
        <v>36</v>
      </c>
      <c r="K62" s="206" t="s">
        <v>3664</v>
      </c>
      <c r="L62" s="206">
        <v>13</v>
      </c>
      <c r="M62" s="206" t="s">
        <v>3658</v>
      </c>
      <c r="N62" s="206">
        <v>419</v>
      </c>
      <c r="O62" s="206" t="s">
        <v>3659</v>
      </c>
      <c r="P62" s="220">
        <v>0</v>
      </c>
      <c r="Q62" s="220">
        <v>0</v>
      </c>
      <c r="R62" s="220">
        <v>0</v>
      </c>
      <c r="S62" s="220">
        <v>0</v>
      </c>
      <c r="T62" s="220">
        <v>0</v>
      </c>
      <c r="U62" s="220">
        <v>0</v>
      </c>
      <c r="V62" s="220">
        <v>0</v>
      </c>
      <c r="W62" s="220">
        <v>0</v>
      </c>
      <c r="X62" s="220">
        <v>0</v>
      </c>
      <c r="Y62" s="220">
        <v>0</v>
      </c>
      <c r="Z62" s="220">
        <v>0</v>
      </c>
      <c r="AA62" s="220">
        <v>0</v>
      </c>
      <c r="AB62" s="220">
        <v>0</v>
      </c>
      <c r="AC62" s="220">
        <v>0</v>
      </c>
      <c r="AD62" s="220">
        <v>0</v>
      </c>
      <c r="AE62" s="220">
        <v>0</v>
      </c>
      <c r="AF62" s="220">
        <v>0</v>
      </c>
      <c r="AG62" s="220">
        <v>0</v>
      </c>
      <c r="AH62" s="220">
        <v>0</v>
      </c>
      <c r="AI62" s="220">
        <v>0</v>
      </c>
      <c r="AJ62" s="220">
        <v>0</v>
      </c>
      <c r="AK62" s="220">
        <v>0</v>
      </c>
      <c r="AL62" s="220">
        <v>0</v>
      </c>
    </row>
    <row r="63" spans="1:38" x14ac:dyDescent="0.25">
      <c r="A63" s="219" t="s">
        <v>1098</v>
      </c>
      <c r="B63" s="206" t="s">
        <v>34</v>
      </c>
      <c r="C63" s="206" t="s">
        <v>33</v>
      </c>
      <c r="D63" s="222" t="s">
        <v>845</v>
      </c>
      <c r="E63">
        <v>662</v>
      </c>
      <c r="F63" s="225" t="s">
        <v>844</v>
      </c>
      <c r="G63" s="132" t="s">
        <v>843</v>
      </c>
      <c r="H63" s="224" t="s">
        <v>842</v>
      </c>
      <c r="I63" s="223" t="s">
        <v>841</v>
      </c>
      <c r="J63" s="212" t="s">
        <v>36</v>
      </c>
      <c r="K63" s="206" t="s">
        <v>3665</v>
      </c>
      <c r="L63" s="206">
        <v>11</v>
      </c>
      <c r="M63" s="206" t="s">
        <v>3656</v>
      </c>
      <c r="N63" s="206">
        <v>202</v>
      </c>
      <c r="O63" s="206" t="s">
        <v>3652</v>
      </c>
      <c r="P63" s="220">
        <v>0</v>
      </c>
      <c r="Q63" s="220">
        <v>0</v>
      </c>
      <c r="R63" s="220">
        <v>0</v>
      </c>
      <c r="S63" s="220">
        <v>0</v>
      </c>
      <c r="T63" s="220">
        <v>0</v>
      </c>
      <c r="U63" s="220">
        <v>0</v>
      </c>
      <c r="V63" s="220">
        <v>0</v>
      </c>
      <c r="W63" s="220">
        <v>0</v>
      </c>
      <c r="X63" s="220">
        <v>0</v>
      </c>
      <c r="Y63" s="220">
        <v>0</v>
      </c>
      <c r="Z63" s="220">
        <v>0</v>
      </c>
      <c r="AA63" s="220">
        <v>0</v>
      </c>
      <c r="AB63" s="220">
        <v>0</v>
      </c>
      <c r="AC63" s="220">
        <v>0</v>
      </c>
      <c r="AD63" s="220">
        <v>0</v>
      </c>
      <c r="AE63" s="220">
        <v>0</v>
      </c>
      <c r="AF63" s="220">
        <v>0</v>
      </c>
      <c r="AG63" s="220">
        <v>0</v>
      </c>
      <c r="AH63" s="220">
        <v>0</v>
      </c>
      <c r="AI63" s="220">
        <v>0</v>
      </c>
      <c r="AJ63" s="220">
        <v>0</v>
      </c>
      <c r="AK63" s="220">
        <v>0</v>
      </c>
      <c r="AL63" s="220">
        <v>0</v>
      </c>
    </row>
    <row r="64" spans="1:38" x14ac:dyDescent="0.25">
      <c r="A64" s="219" t="s">
        <v>1098</v>
      </c>
      <c r="B64" s="206" t="s">
        <v>34</v>
      </c>
      <c r="C64" s="206" t="s">
        <v>33</v>
      </c>
      <c r="D64" s="222" t="s">
        <v>840</v>
      </c>
      <c r="E64">
        <v>960</v>
      </c>
      <c r="F64" s="225" t="s">
        <v>839</v>
      </c>
      <c r="G64" s="132" t="s">
        <v>838</v>
      </c>
      <c r="H64" s="224" t="s">
        <v>837</v>
      </c>
      <c r="I64" s="223" t="s">
        <v>836</v>
      </c>
      <c r="J64" s="212" t="s">
        <v>31</v>
      </c>
      <c r="K64" s="206" t="s">
        <v>36</v>
      </c>
      <c r="L64" s="206" t="s">
        <v>36</v>
      </c>
      <c r="M64" s="206" t="s">
        <v>3649</v>
      </c>
      <c r="N64" s="206">
        <v>39</v>
      </c>
      <c r="O64" s="206" t="s">
        <v>3650</v>
      </c>
      <c r="P64" s="220">
        <v>0</v>
      </c>
      <c r="Q64" s="220">
        <v>0</v>
      </c>
      <c r="R64" s="220">
        <v>0</v>
      </c>
      <c r="S64" s="220">
        <v>0</v>
      </c>
      <c r="T64" s="220">
        <v>0</v>
      </c>
      <c r="U64" s="220">
        <v>0</v>
      </c>
      <c r="V64" s="220">
        <v>0</v>
      </c>
      <c r="W64" s="220">
        <v>0</v>
      </c>
      <c r="X64" s="220">
        <v>0</v>
      </c>
      <c r="Y64" s="220">
        <v>0</v>
      </c>
      <c r="Z64" s="220">
        <v>0</v>
      </c>
      <c r="AA64" s="220">
        <v>0</v>
      </c>
      <c r="AB64" s="220">
        <v>0</v>
      </c>
      <c r="AC64" s="220">
        <v>0</v>
      </c>
      <c r="AD64" s="220">
        <v>3.03</v>
      </c>
      <c r="AE64" s="220">
        <v>2.1033668590000002E-3</v>
      </c>
      <c r="AF64" s="220">
        <v>2.1091938780000001E-3</v>
      </c>
      <c r="AG64" s="220">
        <v>4.3681034929999996</v>
      </c>
      <c r="AH64" s="220">
        <v>4.2147897690000002</v>
      </c>
      <c r="AI64" s="220">
        <v>4.1223970219999995</v>
      </c>
      <c r="AJ64" s="220">
        <v>4.5993358420000003</v>
      </c>
      <c r="AK64" s="220">
        <v>7.518000067</v>
      </c>
      <c r="AL64" s="220">
        <v>12.469540070000001</v>
      </c>
    </row>
    <row r="65" spans="1:38" x14ac:dyDescent="0.25">
      <c r="A65" s="219" t="s">
        <v>1098</v>
      </c>
      <c r="B65" s="206" t="s">
        <v>34</v>
      </c>
      <c r="C65" s="206" t="s">
        <v>33</v>
      </c>
      <c r="D65" s="222" t="s">
        <v>835</v>
      </c>
      <c r="E65">
        <v>928</v>
      </c>
      <c r="F65" s="225" t="s">
        <v>835</v>
      </c>
      <c r="G65" s="132" t="s">
        <v>834</v>
      </c>
      <c r="H65" s="224" t="s">
        <v>833</v>
      </c>
      <c r="I65" s="223" t="s">
        <v>832</v>
      </c>
      <c r="J65" s="212" t="s">
        <v>36</v>
      </c>
      <c r="K65" s="206" t="s">
        <v>3657</v>
      </c>
      <c r="L65" s="206">
        <v>29</v>
      </c>
      <c r="M65" s="206" t="s">
        <v>3658</v>
      </c>
      <c r="N65" s="206">
        <v>419</v>
      </c>
      <c r="O65" s="206" t="s">
        <v>3659</v>
      </c>
      <c r="P65" s="220">
        <v>0</v>
      </c>
      <c r="Q65" s="220">
        <v>0</v>
      </c>
      <c r="R65" s="220">
        <v>0</v>
      </c>
      <c r="S65" s="220">
        <v>0</v>
      </c>
      <c r="T65" s="220">
        <v>0</v>
      </c>
      <c r="U65" s="220">
        <v>0</v>
      </c>
      <c r="V65" s="220">
        <v>0</v>
      </c>
      <c r="W65" s="220">
        <v>0</v>
      </c>
      <c r="X65" s="220">
        <v>0</v>
      </c>
      <c r="Y65" s="220">
        <v>0</v>
      </c>
      <c r="Z65" s="220">
        <v>0</v>
      </c>
      <c r="AA65" s="220">
        <v>0</v>
      </c>
      <c r="AB65" s="220">
        <v>0</v>
      </c>
      <c r="AC65" s="220">
        <v>0</v>
      </c>
      <c r="AD65" s="220">
        <v>0</v>
      </c>
      <c r="AE65" s="220">
        <v>0</v>
      </c>
      <c r="AF65" s="220">
        <v>0</v>
      </c>
      <c r="AG65" s="220">
        <v>0</v>
      </c>
      <c r="AH65" s="220">
        <v>0</v>
      </c>
      <c r="AI65" s="220">
        <v>0</v>
      </c>
      <c r="AJ65" s="220">
        <v>0</v>
      </c>
      <c r="AK65" s="220">
        <v>0</v>
      </c>
      <c r="AL65" s="220">
        <v>0</v>
      </c>
    </row>
    <row r="66" spans="1:38" x14ac:dyDescent="0.25">
      <c r="A66" s="219" t="s">
        <v>1098</v>
      </c>
      <c r="B66" s="206" t="s">
        <v>34</v>
      </c>
      <c r="C66" s="206" t="s">
        <v>33</v>
      </c>
      <c r="D66" s="222" t="s">
        <v>831</v>
      </c>
      <c r="E66">
        <v>354</v>
      </c>
      <c r="F66" s="225" t="s">
        <v>830</v>
      </c>
      <c r="G66" s="132" t="s">
        <v>829</v>
      </c>
      <c r="H66" s="224" t="s">
        <v>828</v>
      </c>
      <c r="I66" s="223" t="s">
        <v>827</v>
      </c>
      <c r="J66" s="212" t="s">
        <v>36</v>
      </c>
      <c r="K66" s="206" t="s">
        <v>3657</v>
      </c>
      <c r="L66" s="206">
        <v>29</v>
      </c>
      <c r="M66" s="206" t="s">
        <v>3658</v>
      </c>
      <c r="N66" s="206">
        <v>419</v>
      </c>
      <c r="O66" s="206" t="s">
        <v>3659</v>
      </c>
      <c r="P66" s="220">
        <v>0</v>
      </c>
      <c r="Q66" s="220">
        <v>0</v>
      </c>
      <c r="R66" s="220">
        <v>0</v>
      </c>
      <c r="S66" s="220">
        <v>0</v>
      </c>
      <c r="T66" s="220">
        <v>0</v>
      </c>
      <c r="U66" s="220">
        <v>0</v>
      </c>
      <c r="V66" s="220">
        <v>0</v>
      </c>
      <c r="W66" s="220">
        <v>0</v>
      </c>
      <c r="X66" s="220">
        <v>0</v>
      </c>
      <c r="Y66" s="220">
        <v>0</v>
      </c>
      <c r="Z66" s="220">
        <v>0</v>
      </c>
      <c r="AA66" s="220">
        <v>0</v>
      </c>
      <c r="AB66" s="220">
        <v>0</v>
      </c>
      <c r="AC66" s="220">
        <v>0</v>
      </c>
      <c r="AD66" s="220">
        <v>0</v>
      </c>
      <c r="AE66" s="220">
        <v>0</v>
      </c>
      <c r="AF66" s="220">
        <v>0</v>
      </c>
      <c r="AG66" s="220">
        <v>0</v>
      </c>
      <c r="AH66" s="220">
        <v>0</v>
      </c>
      <c r="AI66" s="220">
        <v>0</v>
      </c>
      <c r="AJ66" s="220">
        <v>0</v>
      </c>
      <c r="AK66" s="220">
        <v>0</v>
      </c>
      <c r="AL66" s="220">
        <v>0</v>
      </c>
    </row>
    <row r="67" spans="1:38" x14ac:dyDescent="0.25">
      <c r="A67" s="219" t="s">
        <v>1098</v>
      </c>
      <c r="B67" s="206" t="s">
        <v>34</v>
      </c>
      <c r="C67" s="206" t="s">
        <v>33</v>
      </c>
      <c r="D67" s="222" t="s">
        <v>826</v>
      </c>
      <c r="E67">
        <v>423</v>
      </c>
      <c r="F67" s="225" t="s">
        <v>826</v>
      </c>
      <c r="G67" s="132" t="s">
        <v>825</v>
      </c>
      <c r="H67" s="224" t="s">
        <v>824</v>
      </c>
      <c r="I67" s="223" t="s">
        <v>823</v>
      </c>
      <c r="J67" s="212" t="s">
        <v>31</v>
      </c>
      <c r="K67" s="206" t="s">
        <v>36</v>
      </c>
      <c r="L67" s="206" t="s">
        <v>36</v>
      </c>
      <c r="M67" s="206" t="s">
        <v>3646</v>
      </c>
      <c r="N67" s="206">
        <v>145</v>
      </c>
      <c r="O67" s="206" t="s">
        <v>3647</v>
      </c>
      <c r="P67" s="220">
        <v>0</v>
      </c>
      <c r="Q67" s="220">
        <v>0</v>
      </c>
      <c r="R67" s="220">
        <v>0</v>
      </c>
      <c r="S67" s="220">
        <v>0</v>
      </c>
      <c r="T67" s="220">
        <v>2.2570011986487959</v>
      </c>
      <c r="U67" s="220">
        <v>2.8418977601032469</v>
      </c>
      <c r="V67" s="220">
        <v>4.4778026105589221</v>
      </c>
      <c r="W67" s="220">
        <v>6.3300269983011974</v>
      </c>
      <c r="X67" s="220">
        <v>6.0399751720836239</v>
      </c>
      <c r="Y67" s="220">
        <v>0</v>
      </c>
      <c r="Z67" s="220">
        <v>5.6948349609999998</v>
      </c>
      <c r="AA67" s="220">
        <v>0</v>
      </c>
      <c r="AB67" s="220">
        <v>0</v>
      </c>
      <c r="AC67" s="220">
        <v>0</v>
      </c>
      <c r="AD67" s="220">
        <v>0.56000000000000005</v>
      </c>
      <c r="AE67" s="220">
        <v>0.46</v>
      </c>
      <c r="AF67" s="220">
        <v>8.1199999999999992</v>
      </c>
      <c r="AG67" s="220">
        <v>8.2026439880000002</v>
      </c>
      <c r="AH67" s="220">
        <v>0</v>
      </c>
      <c r="AI67" s="220">
        <v>61.192270919999999</v>
      </c>
      <c r="AJ67" s="220">
        <v>28.280570829999998</v>
      </c>
      <c r="AK67" s="220">
        <v>23.593667309999997</v>
      </c>
      <c r="AL67" s="220">
        <v>26.125985059999998</v>
      </c>
    </row>
    <row r="68" spans="1:38" x14ac:dyDescent="0.25">
      <c r="A68" s="219" t="s">
        <v>1098</v>
      </c>
      <c r="B68" s="206" t="s">
        <v>34</v>
      </c>
      <c r="C68" s="206" t="s">
        <v>33</v>
      </c>
      <c r="D68" s="222" t="s">
        <v>822</v>
      </c>
      <c r="E68">
        <v>935</v>
      </c>
      <c r="F68" s="225" t="s">
        <v>821</v>
      </c>
      <c r="G68" s="132" t="s">
        <v>820</v>
      </c>
      <c r="H68" s="224" t="s">
        <v>819</v>
      </c>
      <c r="I68" s="223" t="s">
        <v>818</v>
      </c>
      <c r="J68" s="212" t="s">
        <v>31</v>
      </c>
      <c r="K68" s="206" t="s">
        <v>36</v>
      </c>
      <c r="L68" s="206" t="s">
        <v>36</v>
      </c>
      <c r="M68" s="206" t="s">
        <v>3663</v>
      </c>
      <c r="N68" s="206">
        <v>151</v>
      </c>
      <c r="O68" s="206" t="s">
        <v>3650</v>
      </c>
      <c r="P68" s="220">
        <v>0</v>
      </c>
      <c r="Q68" s="220">
        <v>0</v>
      </c>
      <c r="R68" s="220">
        <v>0</v>
      </c>
      <c r="S68" s="220">
        <v>0</v>
      </c>
      <c r="T68" s="220">
        <v>0</v>
      </c>
      <c r="U68" s="220">
        <v>0</v>
      </c>
      <c r="V68" s="220">
        <v>0</v>
      </c>
      <c r="W68" s="220">
        <v>0</v>
      </c>
      <c r="X68" s="220">
        <v>0</v>
      </c>
      <c r="Y68" s="220">
        <v>0</v>
      </c>
      <c r="Z68" s="220">
        <v>0</v>
      </c>
      <c r="AA68" s="220">
        <v>1.5195586759999999</v>
      </c>
      <c r="AB68" s="220">
        <v>2.0834426659999998</v>
      </c>
      <c r="AC68" s="220">
        <v>0</v>
      </c>
      <c r="AD68" s="220">
        <v>187.62678460000001</v>
      </c>
      <c r="AE68" s="220">
        <v>0.85787947149999999</v>
      </c>
      <c r="AF68" s="220">
        <v>6.1225476809999995</v>
      </c>
      <c r="AG68" s="220">
        <v>24.561551829999999</v>
      </c>
      <c r="AH68" s="220">
        <v>0</v>
      </c>
      <c r="AI68" s="220">
        <v>7.52734185</v>
      </c>
      <c r="AJ68" s="220">
        <v>11.57773414</v>
      </c>
      <c r="AK68" s="220">
        <v>11.052070519999999</v>
      </c>
      <c r="AL68" s="220">
        <v>11.164839050000001</v>
      </c>
    </row>
    <row r="69" spans="1:38" x14ac:dyDescent="0.25">
      <c r="A69" s="219" t="s">
        <v>1098</v>
      </c>
      <c r="B69" s="206" t="s">
        <v>34</v>
      </c>
      <c r="C69" s="206" t="s">
        <v>33</v>
      </c>
      <c r="D69" s="222" t="s">
        <v>817</v>
      </c>
      <c r="E69">
        <v>128</v>
      </c>
      <c r="F69" s="225" t="s">
        <v>817</v>
      </c>
      <c r="G69" s="132" t="s">
        <v>816</v>
      </c>
      <c r="H69" s="224" t="s">
        <v>815</v>
      </c>
      <c r="I69" s="223" t="s">
        <v>814</v>
      </c>
      <c r="J69" s="212" t="s">
        <v>31</v>
      </c>
      <c r="K69" s="206" t="s">
        <v>36</v>
      </c>
      <c r="L69" s="206" t="s">
        <v>36</v>
      </c>
      <c r="M69" s="206" t="s">
        <v>3671</v>
      </c>
      <c r="N69" s="206">
        <v>154</v>
      </c>
      <c r="O69" s="206" t="s">
        <v>3650</v>
      </c>
      <c r="P69" s="220">
        <v>0</v>
      </c>
      <c r="Q69" s="220">
        <v>0</v>
      </c>
      <c r="R69" s="220">
        <v>0</v>
      </c>
      <c r="S69" s="220">
        <v>0</v>
      </c>
      <c r="T69" s="220">
        <v>0</v>
      </c>
      <c r="U69" s="220">
        <v>0</v>
      </c>
      <c r="V69" s="220">
        <v>0</v>
      </c>
      <c r="W69" s="220">
        <v>0</v>
      </c>
      <c r="X69" s="220">
        <v>0</v>
      </c>
      <c r="Y69" s="220">
        <v>0</v>
      </c>
      <c r="Z69" s="220">
        <v>0</v>
      </c>
      <c r="AA69" s="220">
        <v>0</v>
      </c>
      <c r="AB69" s="220">
        <v>0</v>
      </c>
      <c r="AC69" s="220">
        <v>0</v>
      </c>
      <c r="AD69" s="220">
        <v>0</v>
      </c>
      <c r="AE69" s="220">
        <v>0</v>
      </c>
      <c r="AF69" s="220">
        <v>20.05</v>
      </c>
      <c r="AG69" s="220">
        <v>20.25406551</v>
      </c>
      <c r="AH69" s="220">
        <v>0</v>
      </c>
      <c r="AI69" s="220">
        <v>0</v>
      </c>
      <c r="AJ69" s="220">
        <v>0</v>
      </c>
      <c r="AK69" s="220">
        <v>0</v>
      </c>
      <c r="AL69" s="220">
        <v>0</v>
      </c>
    </row>
    <row r="70" spans="1:38" x14ac:dyDescent="0.25">
      <c r="A70" s="219" t="s">
        <v>1098</v>
      </c>
      <c r="B70" s="206" t="s">
        <v>34</v>
      </c>
      <c r="C70" s="206" t="s">
        <v>33</v>
      </c>
      <c r="D70" s="222" t="s">
        <v>813</v>
      </c>
      <c r="E70">
        <v>611</v>
      </c>
      <c r="F70" s="225" t="s">
        <v>813</v>
      </c>
      <c r="G70" s="132" t="s">
        <v>812</v>
      </c>
      <c r="H70" s="224" t="s">
        <v>811</v>
      </c>
      <c r="I70" s="223" t="s">
        <v>810</v>
      </c>
      <c r="J70" s="212" t="s">
        <v>36</v>
      </c>
      <c r="K70" s="206" t="s">
        <v>3668</v>
      </c>
      <c r="L70" s="206">
        <v>14</v>
      </c>
      <c r="M70" s="206" t="s">
        <v>3656</v>
      </c>
      <c r="N70" s="206">
        <v>202</v>
      </c>
      <c r="O70" s="206" t="s">
        <v>3652</v>
      </c>
      <c r="P70" s="220">
        <v>0</v>
      </c>
      <c r="Q70" s="220">
        <v>0</v>
      </c>
      <c r="R70" s="220">
        <v>0</v>
      </c>
      <c r="S70" s="220">
        <v>0</v>
      </c>
      <c r="T70" s="220">
        <v>0</v>
      </c>
      <c r="U70" s="220">
        <v>0</v>
      </c>
      <c r="V70" s="220">
        <v>0</v>
      </c>
      <c r="W70" s="220">
        <v>0</v>
      </c>
      <c r="X70" s="220">
        <v>0</v>
      </c>
      <c r="Y70" s="220">
        <v>0</v>
      </c>
      <c r="Z70" s="220">
        <v>0</v>
      </c>
      <c r="AA70" s="220">
        <v>0</v>
      </c>
      <c r="AB70" s="220">
        <v>0</v>
      </c>
      <c r="AC70" s="220">
        <v>0</v>
      </c>
      <c r="AD70" s="220">
        <v>0</v>
      </c>
      <c r="AE70" s="220">
        <v>0</v>
      </c>
      <c r="AF70" s="220">
        <v>0</v>
      </c>
      <c r="AG70" s="220">
        <v>0</v>
      </c>
      <c r="AH70" s="220">
        <v>0</v>
      </c>
      <c r="AI70" s="220">
        <v>0</v>
      </c>
      <c r="AJ70" s="220">
        <v>0</v>
      </c>
      <c r="AK70" s="220">
        <v>0</v>
      </c>
      <c r="AL70" s="220">
        <v>0</v>
      </c>
    </row>
    <row r="71" spans="1:38" x14ac:dyDescent="0.25">
      <c r="A71" s="219" t="s">
        <v>1098</v>
      </c>
      <c r="B71" s="206" t="s">
        <v>34</v>
      </c>
      <c r="C71" s="206" t="s">
        <v>33</v>
      </c>
      <c r="D71" s="222" t="s">
        <v>809</v>
      </c>
      <c r="E71">
        <v>321</v>
      </c>
      <c r="F71" s="225" t="s">
        <v>809</v>
      </c>
      <c r="G71" s="132" t="s">
        <v>808</v>
      </c>
      <c r="H71" s="224" t="s">
        <v>807</v>
      </c>
      <c r="I71" s="223" t="s">
        <v>806</v>
      </c>
      <c r="J71" s="212" t="s">
        <v>36</v>
      </c>
      <c r="K71" s="206" t="s">
        <v>3657</v>
      </c>
      <c r="L71" s="206">
        <v>29</v>
      </c>
      <c r="M71" s="206" t="s">
        <v>3658</v>
      </c>
      <c r="N71" s="206">
        <v>419</v>
      </c>
      <c r="O71" s="206" t="s">
        <v>3659</v>
      </c>
      <c r="P71" s="220">
        <v>0</v>
      </c>
      <c r="Q71" s="220">
        <v>0</v>
      </c>
      <c r="R71" s="220">
        <v>0</v>
      </c>
      <c r="S71" s="220">
        <v>0</v>
      </c>
      <c r="T71" s="220">
        <v>0</v>
      </c>
      <c r="U71" s="220">
        <v>0</v>
      </c>
      <c r="V71" s="220">
        <v>0</v>
      </c>
      <c r="W71" s="220">
        <v>0</v>
      </c>
      <c r="X71" s="220">
        <v>0</v>
      </c>
      <c r="Y71" s="220">
        <v>0</v>
      </c>
      <c r="Z71" s="220">
        <v>0</v>
      </c>
      <c r="AA71" s="220">
        <v>0</v>
      </c>
      <c r="AB71" s="220">
        <v>0</v>
      </c>
      <c r="AC71" s="220">
        <v>0</v>
      </c>
      <c r="AD71" s="220">
        <v>0</v>
      </c>
      <c r="AE71" s="220">
        <v>0</v>
      </c>
      <c r="AF71" s="220">
        <v>0</v>
      </c>
      <c r="AG71" s="220">
        <v>0</v>
      </c>
      <c r="AH71" s="220">
        <v>0</v>
      </c>
      <c r="AI71" s="220">
        <v>0</v>
      </c>
      <c r="AJ71" s="220">
        <v>0</v>
      </c>
      <c r="AK71" s="220">
        <v>0</v>
      </c>
      <c r="AL71" s="220">
        <v>0</v>
      </c>
    </row>
    <row r="72" spans="1:38" x14ac:dyDescent="0.25">
      <c r="A72" s="219" t="s">
        <v>1098</v>
      </c>
      <c r="B72" s="206" t="s">
        <v>34</v>
      </c>
      <c r="C72" s="206" t="s">
        <v>33</v>
      </c>
      <c r="D72" s="222" t="s">
        <v>805</v>
      </c>
      <c r="E72">
        <v>243</v>
      </c>
      <c r="F72" s="225" t="s">
        <v>804</v>
      </c>
      <c r="G72" s="132" t="s">
        <v>803</v>
      </c>
      <c r="H72" s="224" t="s">
        <v>802</v>
      </c>
      <c r="I72" s="223" t="s">
        <v>801</v>
      </c>
      <c r="J72" s="212" t="s">
        <v>36</v>
      </c>
      <c r="K72" s="206" t="s">
        <v>3657</v>
      </c>
      <c r="L72" s="206">
        <v>29</v>
      </c>
      <c r="M72" s="206" t="s">
        <v>3658</v>
      </c>
      <c r="N72" s="206">
        <v>419</v>
      </c>
      <c r="O72" s="206" t="s">
        <v>3659</v>
      </c>
      <c r="P72" s="220">
        <v>0</v>
      </c>
      <c r="Q72" s="220">
        <v>0</v>
      </c>
      <c r="R72" s="220">
        <v>0</v>
      </c>
      <c r="S72" s="220">
        <v>0</v>
      </c>
      <c r="T72" s="220">
        <v>0</v>
      </c>
      <c r="U72" s="220">
        <v>0</v>
      </c>
      <c r="V72" s="220">
        <v>0</v>
      </c>
      <c r="W72" s="220">
        <v>0</v>
      </c>
      <c r="X72" s="220">
        <v>0</v>
      </c>
      <c r="Y72" s="220">
        <v>0</v>
      </c>
      <c r="Z72" s="220">
        <v>0</v>
      </c>
      <c r="AA72" s="220">
        <v>0</v>
      </c>
      <c r="AB72" s="220">
        <v>0</v>
      </c>
      <c r="AC72" s="220">
        <v>0</v>
      </c>
      <c r="AD72" s="220">
        <v>0</v>
      </c>
      <c r="AE72" s="220">
        <v>0</v>
      </c>
      <c r="AF72" s="220">
        <v>0</v>
      </c>
      <c r="AG72" s="220">
        <v>0</v>
      </c>
      <c r="AH72" s="220">
        <v>0</v>
      </c>
      <c r="AI72" s="220">
        <v>0</v>
      </c>
      <c r="AJ72" s="220">
        <v>0</v>
      </c>
      <c r="AK72" s="220">
        <v>0</v>
      </c>
      <c r="AL72" s="220">
        <v>0</v>
      </c>
    </row>
    <row r="73" spans="1:38" x14ac:dyDescent="0.25">
      <c r="A73" s="219" t="s">
        <v>1098</v>
      </c>
      <c r="B73" s="206" t="s">
        <v>34</v>
      </c>
      <c r="C73" s="206" t="s">
        <v>33</v>
      </c>
      <c r="D73" s="222" t="s">
        <v>800</v>
      </c>
      <c r="E73">
        <v>248</v>
      </c>
      <c r="F73" s="225" t="s">
        <v>800</v>
      </c>
      <c r="G73" s="132" t="s">
        <v>799</v>
      </c>
      <c r="H73" s="224" t="s">
        <v>798</v>
      </c>
      <c r="I73" s="223" t="s">
        <v>797</v>
      </c>
      <c r="J73" s="212" t="s">
        <v>36</v>
      </c>
      <c r="K73" s="206" t="s">
        <v>3660</v>
      </c>
      <c r="L73" s="206">
        <v>5</v>
      </c>
      <c r="M73" s="206" t="s">
        <v>3658</v>
      </c>
      <c r="N73" s="206">
        <v>419</v>
      </c>
      <c r="O73" s="206" t="s">
        <v>3659</v>
      </c>
      <c r="P73" s="220">
        <v>0</v>
      </c>
      <c r="Q73" s="220">
        <v>0</v>
      </c>
      <c r="R73" s="220">
        <v>0</v>
      </c>
      <c r="S73" s="220">
        <v>0</v>
      </c>
      <c r="T73" s="220">
        <v>0</v>
      </c>
      <c r="U73" s="220">
        <v>0</v>
      </c>
      <c r="V73" s="220">
        <v>0</v>
      </c>
      <c r="W73" s="220">
        <v>0</v>
      </c>
      <c r="X73" s="220">
        <v>0</v>
      </c>
      <c r="Y73" s="220">
        <v>0</v>
      </c>
      <c r="Z73" s="220">
        <v>0</v>
      </c>
      <c r="AA73" s="220">
        <v>0</v>
      </c>
      <c r="AB73" s="220">
        <v>0</v>
      </c>
      <c r="AC73" s="220">
        <v>0</v>
      </c>
      <c r="AD73" s="220">
        <v>0</v>
      </c>
      <c r="AE73" s="220">
        <v>0</v>
      </c>
      <c r="AF73" s="220">
        <v>0</v>
      </c>
      <c r="AG73" s="220">
        <v>0</v>
      </c>
      <c r="AH73" s="220">
        <v>0</v>
      </c>
      <c r="AI73" s="220">
        <v>0</v>
      </c>
      <c r="AJ73" s="220">
        <v>0</v>
      </c>
      <c r="AK73" s="220">
        <v>0</v>
      </c>
      <c r="AL73" s="220">
        <v>0</v>
      </c>
    </row>
    <row r="74" spans="1:38" x14ac:dyDescent="0.25">
      <c r="A74" s="219" t="s">
        <v>1098</v>
      </c>
      <c r="B74" s="206" t="s">
        <v>34</v>
      </c>
      <c r="C74" s="206" t="s">
        <v>33</v>
      </c>
      <c r="D74" s="222" t="s">
        <v>796</v>
      </c>
      <c r="E74">
        <v>469</v>
      </c>
      <c r="F74" s="225" t="s">
        <v>795</v>
      </c>
      <c r="G74" s="132" t="s">
        <v>794</v>
      </c>
      <c r="H74" s="224" t="s">
        <v>793</v>
      </c>
      <c r="I74" s="223" t="s">
        <v>792</v>
      </c>
      <c r="J74" s="212" t="s">
        <v>36</v>
      </c>
      <c r="K74" s="206" t="s">
        <v>36</v>
      </c>
      <c r="L74" s="206" t="s">
        <v>36</v>
      </c>
      <c r="M74" s="206" t="s">
        <v>3651</v>
      </c>
      <c r="N74" s="206">
        <v>15</v>
      </c>
      <c r="O74" s="206" t="s">
        <v>3652</v>
      </c>
      <c r="P74" s="220">
        <v>0</v>
      </c>
      <c r="Q74" s="220">
        <v>0</v>
      </c>
      <c r="R74" s="220">
        <v>0</v>
      </c>
      <c r="S74" s="220">
        <v>0</v>
      </c>
      <c r="T74" s="220">
        <v>0</v>
      </c>
      <c r="U74" s="220">
        <v>0</v>
      </c>
      <c r="V74" s="220">
        <v>0</v>
      </c>
      <c r="W74" s="220">
        <v>0</v>
      </c>
      <c r="X74" s="220">
        <v>0</v>
      </c>
      <c r="Y74" s="220">
        <v>0</v>
      </c>
      <c r="Z74" s="220">
        <v>0</v>
      </c>
      <c r="AA74" s="220">
        <v>0</v>
      </c>
      <c r="AB74" s="220">
        <v>0</v>
      </c>
      <c r="AC74" s="220">
        <v>0</v>
      </c>
      <c r="AD74" s="220">
        <v>151.25</v>
      </c>
      <c r="AE74" s="220">
        <v>513.29</v>
      </c>
      <c r="AF74" s="220">
        <v>718.67</v>
      </c>
      <c r="AG74" s="220">
        <v>725.98450179999998</v>
      </c>
      <c r="AH74" s="220">
        <v>0</v>
      </c>
      <c r="AI74" s="220">
        <v>0</v>
      </c>
      <c r="AJ74" s="220">
        <v>0</v>
      </c>
      <c r="AK74" s="220">
        <v>0</v>
      </c>
      <c r="AL74" s="220">
        <v>0</v>
      </c>
    </row>
    <row r="75" spans="1:38" x14ac:dyDescent="0.25">
      <c r="A75" s="219" t="s">
        <v>1098</v>
      </c>
      <c r="B75" s="206" t="s">
        <v>34</v>
      </c>
      <c r="C75" s="206" t="s">
        <v>33</v>
      </c>
      <c r="D75" s="222" t="s">
        <v>791</v>
      </c>
      <c r="E75">
        <v>253</v>
      </c>
      <c r="F75" s="225" t="s">
        <v>791</v>
      </c>
      <c r="G75" s="132" t="s">
        <v>790</v>
      </c>
      <c r="H75" s="224" t="s">
        <v>789</v>
      </c>
      <c r="I75" s="223" t="s">
        <v>788</v>
      </c>
      <c r="J75" s="212" t="s">
        <v>36</v>
      </c>
      <c r="K75" s="206" t="s">
        <v>3664</v>
      </c>
      <c r="L75" s="206">
        <v>13</v>
      </c>
      <c r="M75" s="206" t="s">
        <v>3658</v>
      </c>
      <c r="N75" s="206">
        <v>419</v>
      </c>
      <c r="O75" s="206" t="s">
        <v>3659</v>
      </c>
      <c r="P75" s="220">
        <v>0</v>
      </c>
      <c r="Q75" s="220">
        <v>0</v>
      </c>
      <c r="R75" s="220">
        <v>0</v>
      </c>
      <c r="S75" s="220">
        <v>0</v>
      </c>
      <c r="T75" s="220">
        <v>0</v>
      </c>
      <c r="U75" s="220">
        <v>0</v>
      </c>
      <c r="V75" s="220">
        <v>0</v>
      </c>
      <c r="W75" s="220">
        <v>0</v>
      </c>
      <c r="X75" s="220">
        <v>0</v>
      </c>
      <c r="Y75" s="220">
        <v>0</v>
      </c>
      <c r="Z75" s="220">
        <v>0</v>
      </c>
      <c r="AA75" s="220">
        <v>0</v>
      </c>
      <c r="AB75" s="220">
        <v>0</v>
      </c>
      <c r="AC75" s="220">
        <v>0</v>
      </c>
      <c r="AD75" s="220">
        <v>0</v>
      </c>
      <c r="AE75" s="220">
        <v>0</v>
      </c>
      <c r="AF75" s="220">
        <v>0</v>
      </c>
      <c r="AG75" s="220">
        <v>0</v>
      </c>
      <c r="AH75" s="220">
        <v>0</v>
      </c>
      <c r="AI75" s="220">
        <v>0</v>
      </c>
      <c r="AJ75" s="220">
        <v>0</v>
      </c>
      <c r="AK75" s="220">
        <v>0</v>
      </c>
      <c r="AL75" s="220">
        <v>0</v>
      </c>
    </row>
    <row r="76" spans="1:38" x14ac:dyDescent="0.25">
      <c r="A76" s="219" t="s">
        <v>1098</v>
      </c>
      <c r="B76" s="206" t="s">
        <v>34</v>
      </c>
      <c r="C76" s="206" t="s">
        <v>33</v>
      </c>
      <c r="D76" s="222" t="s">
        <v>787</v>
      </c>
      <c r="E76">
        <v>642</v>
      </c>
      <c r="F76" s="225" t="s">
        <v>786</v>
      </c>
      <c r="G76" s="132" t="s">
        <v>785</v>
      </c>
      <c r="H76" s="224" t="s">
        <v>784</v>
      </c>
      <c r="I76" s="223" t="s">
        <v>783</v>
      </c>
      <c r="J76" s="212" t="s">
        <v>36</v>
      </c>
      <c r="K76" s="206" t="s">
        <v>3655</v>
      </c>
      <c r="L76" s="206">
        <v>17</v>
      </c>
      <c r="M76" s="206" t="s">
        <v>3656</v>
      </c>
      <c r="N76" s="206">
        <v>202</v>
      </c>
      <c r="O76" s="206" t="s">
        <v>3652</v>
      </c>
      <c r="P76" s="220">
        <v>0</v>
      </c>
      <c r="Q76" s="220">
        <v>0</v>
      </c>
      <c r="R76" s="220">
        <v>0</v>
      </c>
      <c r="S76" s="220">
        <v>0</v>
      </c>
      <c r="T76" s="220">
        <v>0</v>
      </c>
      <c r="U76" s="220">
        <v>0</v>
      </c>
      <c r="V76" s="220">
        <v>0</v>
      </c>
      <c r="W76" s="220">
        <v>0</v>
      </c>
      <c r="X76" s="220">
        <v>0</v>
      </c>
      <c r="Y76" s="220">
        <v>0</v>
      </c>
      <c r="Z76" s="220">
        <v>0</v>
      </c>
      <c r="AA76" s="220">
        <v>0</v>
      </c>
      <c r="AB76" s="220">
        <v>0</v>
      </c>
      <c r="AC76" s="220">
        <v>0</v>
      </c>
      <c r="AD76" s="220">
        <v>0</v>
      </c>
      <c r="AE76" s="220">
        <v>0</v>
      </c>
      <c r="AF76" s="220">
        <v>0</v>
      </c>
      <c r="AG76" s="220">
        <v>0</v>
      </c>
      <c r="AH76" s="220">
        <v>0</v>
      </c>
      <c r="AI76" s="220">
        <v>0</v>
      </c>
      <c r="AJ76" s="220">
        <v>0</v>
      </c>
      <c r="AK76" s="220">
        <v>0</v>
      </c>
      <c r="AL76" s="220">
        <v>0</v>
      </c>
    </row>
    <row r="77" spans="1:38" x14ac:dyDescent="0.25">
      <c r="A77" s="219" t="s">
        <v>1098</v>
      </c>
      <c r="B77" s="206" t="s">
        <v>34</v>
      </c>
      <c r="C77" s="206" t="s">
        <v>33</v>
      </c>
      <c r="D77" s="222" t="s">
        <v>782</v>
      </c>
      <c r="E77">
        <v>643</v>
      </c>
      <c r="F77" s="225" t="s">
        <v>781</v>
      </c>
      <c r="G77" s="132" t="s">
        <v>780</v>
      </c>
      <c r="H77" s="224" t="s">
        <v>779</v>
      </c>
      <c r="I77" s="223" t="s">
        <v>778</v>
      </c>
      <c r="J77" s="212" t="s">
        <v>36</v>
      </c>
      <c r="K77" s="206" t="s">
        <v>3668</v>
      </c>
      <c r="L77" s="206">
        <v>14</v>
      </c>
      <c r="M77" s="206" t="s">
        <v>3656</v>
      </c>
      <c r="N77" s="206">
        <v>202</v>
      </c>
      <c r="O77" s="206" t="s">
        <v>3652</v>
      </c>
      <c r="P77" s="220">
        <v>0</v>
      </c>
      <c r="Q77" s="220">
        <v>0</v>
      </c>
      <c r="R77" s="220">
        <v>0</v>
      </c>
      <c r="S77" s="220">
        <v>0</v>
      </c>
      <c r="T77" s="220">
        <v>0</v>
      </c>
      <c r="U77" s="220">
        <v>0</v>
      </c>
      <c r="V77" s="220">
        <v>0</v>
      </c>
      <c r="W77" s="220">
        <v>0</v>
      </c>
      <c r="X77" s="220">
        <v>0</v>
      </c>
      <c r="Y77" s="220">
        <v>0</v>
      </c>
      <c r="Z77" s="220">
        <v>0</v>
      </c>
      <c r="AA77" s="220">
        <v>0</v>
      </c>
      <c r="AB77" s="220">
        <v>0</v>
      </c>
      <c r="AC77" s="220">
        <v>0</v>
      </c>
      <c r="AD77" s="220">
        <v>0</v>
      </c>
      <c r="AE77" s="220">
        <v>0</v>
      </c>
      <c r="AF77" s="220">
        <v>0</v>
      </c>
      <c r="AG77" s="220">
        <v>0</v>
      </c>
      <c r="AH77" s="220">
        <v>0</v>
      </c>
      <c r="AI77" s="220">
        <v>0</v>
      </c>
      <c r="AJ77" s="220">
        <v>0</v>
      </c>
      <c r="AK77" s="220">
        <v>0</v>
      </c>
      <c r="AL77" s="220">
        <v>0</v>
      </c>
    </row>
    <row r="78" spans="1:38" x14ac:dyDescent="0.25">
      <c r="A78" s="219" t="s">
        <v>1098</v>
      </c>
      <c r="B78" s="206" t="s">
        <v>34</v>
      </c>
      <c r="C78" s="206" t="s">
        <v>33</v>
      </c>
      <c r="D78" s="222" t="s">
        <v>777</v>
      </c>
      <c r="E78">
        <v>939</v>
      </c>
      <c r="F78" s="225" t="s">
        <v>776</v>
      </c>
      <c r="G78" s="132" t="s">
        <v>775</v>
      </c>
      <c r="H78" s="224" t="s">
        <v>774</v>
      </c>
      <c r="I78" s="223" t="s">
        <v>773</v>
      </c>
      <c r="J78" s="212" t="s">
        <v>31</v>
      </c>
      <c r="K78" s="206" t="s">
        <v>36</v>
      </c>
      <c r="L78" s="206" t="s">
        <v>36</v>
      </c>
      <c r="M78" s="206" t="s">
        <v>3671</v>
      </c>
      <c r="N78" s="206">
        <v>154</v>
      </c>
      <c r="O78" s="206" t="s">
        <v>3650</v>
      </c>
      <c r="P78" s="220">
        <v>0</v>
      </c>
      <c r="Q78" s="220">
        <v>0</v>
      </c>
      <c r="R78" s="220">
        <v>0</v>
      </c>
      <c r="S78" s="220">
        <v>0</v>
      </c>
      <c r="T78" s="220">
        <v>0</v>
      </c>
      <c r="U78" s="220">
        <v>0</v>
      </c>
      <c r="V78" s="220">
        <v>0</v>
      </c>
      <c r="W78" s="220">
        <v>0</v>
      </c>
      <c r="X78" s="220">
        <v>0</v>
      </c>
      <c r="Y78" s="220">
        <v>0</v>
      </c>
      <c r="Z78" s="220">
        <v>0.66810000000000003</v>
      </c>
      <c r="AA78" s="220">
        <v>0.51756000000000002</v>
      </c>
      <c r="AB78" s="220">
        <v>0</v>
      </c>
      <c r="AC78" s="220">
        <v>0.358566</v>
      </c>
      <c r="AD78" s="220">
        <v>0.18454320000000002</v>
      </c>
      <c r="AE78" s="220">
        <v>0.32661000000000001</v>
      </c>
      <c r="AF78" s="220">
        <v>0.3088513</v>
      </c>
      <c r="AG78" s="220">
        <v>0.40056620000000004</v>
      </c>
      <c r="AH78" s="220">
        <v>0.40075</v>
      </c>
      <c r="AI78" s="220">
        <v>0.48755559999999998</v>
      </c>
      <c r="AJ78" s="220">
        <v>0.65527140000000006</v>
      </c>
      <c r="AK78" s="220">
        <v>1.0340638</v>
      </c>
      <c r="AL78" s="220">
        <v>1.7641563999999998</v>
      </c>
    </row>
    <row r="79" spans="1:38" x14ac:dyDescent="0.25">
      <c r="A79" s="219" t="s">
        <v>1098</v>
      </c>
      <c r="B79" s="206" t="s">
        <v>34</v>
      </c>
      <c r="C79" s="206" t="s">
        <v>33</v>
      </c>
      <c r="D79" s="222" t="s">
        <v>772</v>
      </c>
      <c r="E79">
        <v>734</v>
      </c>
      <c r="F79" s="225" t="s">
        <v>771</v>
      </c>
      <c r="G79" s="132" t="s">
        <v>770</v>
      </c>
      <c r="H79" s="224" t="s">
        <v>769</v>
      </c>
      <c r="I79" s="223" t="s">
        <v>768</v>
      </c>
      <c r="J79" s="212" t="s">
        <v>36</v>
      </c>
      <c r="K79" s="206" t="s">
        <v>3667</v>
      </c>
      <c r="L79" s="206">
        <v>18</v>
      </c>
      <c r="M79" s="206" t="s">
        <v>3656</v>
      </c>
      <c r="N79" s="206">
        <v>202</v>
      </c>
      <c r="O79" s="206" t="s">
        <v>3652</v>
      </c>
      <c r="P79" s="220">
        <v>0</v>
      </c>
      <c r="Q79" s="220">
        <v>0</v>
      </c>
      <c r="R79" s="220">
        <v>0</v>
      </c>
      <c r="S79" s="220">
        <v>0</v>
      </c>
      <c r="T79" s="220">
        <v>0</v>
      </c>
      <c r="U79" s="220">
        <v>0</v>
      </c>
      <c r="V79" s="220">
        <v>0</v>
      </c>
      <c r="W79" s="220">
        <v>0</v>
      </c>
      <c r="X79" s="220">
        <v>0</v>
      </c>
      <c r="Y79" s="220">
        <v>0</v>
      </c>
      <c r="Z79" s="220">
        <v>0</v>
      </c>
      <c r="AA79" s="220">
        <v>0</v>
      </c>
      <c r="AB79" s="220">
        <v>0</v>
      </c>
      <c r="AC79" s="220">
        <v>0</v>
      </c>
      <c r="AD79" s="220">
        <v>0</v>
      </c>
      <c r="AE79" s="220">
        <v>0</v>
      </c>
      <c r="AF79" s="220">
        <v>0</v>
      </c>
      <c r="AG79" s="220">
        <v>0</v>
      </c>
      <c r="AH79" s="220">
        <v>0</v>
      </c>
      <c r="AI79" s="220">
        <v>0</v>
      </c>
      <c r="AJ79" s="220">
        <v>0</v>
      </c>
      <c r="AK79" s="220">
        <v>0</v>
      </c>
      <c r="AL79" s="220">
        <v>0</v>
      </c>
    </row>
    <row r="80" spans="1:38" x14ac:dyDescent="0.25">
      <c r="A80" s="219" t="s">
        <v>1098</v>
      </c>
      <c r="B80" s="206" t="s">
        <v>34</v>
      </c>
      <c r="C80" s="206" t="s">
        <v>33</v>
      </c>
      <c r="D80" s="222" t="s">
        <v>767</v>
      </c>
      <c r="E80">
        <v>644</v>
      </c>
      <c r="F80" s="225" t="s">
        <v>766</v>
      </c>
      <c r="G80" s="132" t="s">
        <v>765</v>
      </c>
      <c r="H80" s="224" t="s">
        <v>764</v>
      </c>
      <c r="I80" s="223" t="s">
        <v>763</v>
      </c>
      <c r="J80" s="212" t="s">
        <v>36</v>
      </c>
      <c r="K80" s="206" t="s">
        <v>3668</v>
      </c>
      <c r="L80" s="206">
        <v>14</v>
      </c>
      <c r="M80" s="206" t="s">
        <v>3656</v>
      </c>
      <c r="N80" s="206">
        <v>202</v>
      </c>
      <c r="O80" s="206" t="s">
        <v>3652</v>
      </c>
      <c r="P80" s="220">
        <v>0</v>
      </c>
      <c r="Q80" s="220">
        <v>0</v>
      </c>
      <c r="R80" s="220">
        <v>0</v>
      </c>
      <c r="S80" s="220">
        <v>0</v>
      </c>
      <c r="T80" s="220">
        <v>0</v>
      </c>
      <c r="U80" s="220">
        <v>0</v>
      </c>
      <c r="V80" s="220">
        <v>0</v>
      </c>
      <c r="W80" s="220">
        <v>0</v>
      </c>
      <c r="X80" s="220">
        <v>0</v>
      </c>
      <c r="Y80" s="220">
        <v>0</v>
      </c>
      <c r="Z80" s="220">
        <v>0</v>
      </c>
      <c r="AA80" s="220">
        <v>0</v>
      </c>
      <c r="AB80" s="220">
        <v>0</v>
      </c>
      <c r="AC80" s="220">
        <v>0</v>
      </c>
      <c r="AD80" s="220">
        <v>0</v>
      </c>
      <c r="AE80" s="220">
        <v>0</v>
      </c>
      <c r="AF80" s="220">
        <v>0</v>
      </c>
      <c r="AG80" s="220">
        <v>0</v>
      </c>
      <c r="AH80" s="220">
        <v>0</v>
      </c>
      <c r="AI80" s="220">
        <v>0</v>
      </c>
      <c r="AJ80" s="220">
        <v>0</v>
      </c>
      <c r="AK80" s="220">
        <v>0</v>
      </c>
      <c r="AL80" s="220">
        <v>0</v>
      </c>
    </row>
    <row r="81" spans="1:38" x14ac:dyDescent="0.25">
      <c r="A81" s="219" t="s">
        <v>1098</v>
      </c>
      <c r="B81" s="206" t="s">
        <v>34</v>
      </c>
      <c r="C81" s="206" t="s">
        <v>33</v>
      </c>
      <c r="D81" s="222" t="s">
        <v>762</v>
      </c>
      <c r="E81">
        <v>323</v>
      </c>
      <c r="F81" s="225" t="s">
        <v>762</v>
      </c>
      <c r="G81" s="132" t="s">
        <v>761</v>
      </c>
      <c r="H81" s="224" t="s">
        <v>760</v>
      </c>
      <c r="I81" s="223" t="s">
        <v>759</v>
      </c>
      <c r="J81" s="212" t="s">
        <v>36</v>
      </c>
      <c r="K81" s="206" t="s">
        <v>3660</v>
      </c>
      <c r="L81" s="206">
        <v>5</v>
      </c>
      <c r="M81" s="206" t="s">
        <v>3658</v>
      </c>
      <c r="N81" s="206">
        <v>419</v>
      </c>
      <c r="O81" s="206" t="s">
        <v>3659</v>
      </c>
      <c r="P81" s="220">
        <v>0</v>
      </c>
      <c r="Q81" s="220">
        <v>0</v>
      </c>
      <c r="R81" s="220">
        <v>0</v>
      </c>
      <c r="S81" s="220">
        <v>0</v>
      </c>
      <c r="T81" s="220">
        <v>0</v>
      </c>
      <c r="U81" s="220">
        <v>0</v>
      </c>
      <c r="V81" s="220">
        <v>0</v>
      </c>
      <c r="W81" s="220">
        <v>0</v>
      </c>
      <c r="X81" s="220">
        <v>0</v>
      </c>
      <c r="Y81" s="220">
        <v>0</v>
      </c>
      <c r="Z81" s="220">
        <v>0</v>
      </c>
      <c r="AA81" s="220">
        <v>0</v>
      </c>
      <c r="AB81" s="220">
        <v>0</v>
      </c>
      <c r="AC81" s="220">
        <v>0</v>
      </c>
      <c r="AD81" s="220">
        <v>0</v>
      </c>
      <c r="AE81" s="220">
        <v>0</v>
      </c>
      <c r="AF81" s="220">
        <v>0</v>
      </c>
      <c r="AG81" s="220">
        <v>0</v>
      </c>
      <c r="AH81" s="220">
        <v>0</v>
      </c>
      <c r="AI81" s="220">
        <v>0</v>
      </c>
      <c r="AJ81" s="220">
        <v>0</v>
      </c>
      <c r="AK81" s="220">
        <v>0</v>
      </c>
      <c r="AL81" s="220">
        <v>0</v>
      </c>
    </row>
    <row r="82" spans="1:38" x14ac:dyDescent="0.25">
      <c r="A82" s="219" t="s">
        <v>1098</v>
      </c>
      <c r="B82" s="206" t="s">
        <v>34</v>
      </c>
      <c r="C82" s="206" t="s">
        <v>33</v>
      </c>
      <c r="D82" s="222" t="s">
        <v>758</v>
      </c>
      <c r="E82">
        <v>816</v>
      </c>
      <c r="F82" s="225" t="s">
        <v>758</v>
      </c>
      <c r="G82" s="132" t="s">
        <v>757</v>
      </c>
      <c r="H82" s="224" t="s">
        <v>756</v>
      </c>
      <c r="I82" s="223" t="s">
        <v>755</v>
      </c>
      <c r="J82" s="212" t="s">
        <v>36</v>
      </c>
      <c r="K82" s="206" t="s">
        <v>36</v>
      </c>
      <c r="L82" s="206" t="s">
        <v>36</v>
      </c>
      <c r="M82" s="206" t="s">
        <v>3671</v>
      </c>
      <c r="N82" s="206">
        <v>154</v>
      </c>
      <c r="O82" s="206" t="s">
        <v>3650</v>
      </c>
      <c r="P82" s="220">
        <v>0</v>
      </c>
      <c r="Q82" s="220">
        <v>0</v>
      </c>
      <c r="R82" s="220">
        <v>0</v>
      </c>
      <c r="S82" s="220">
        <v>0</v>
      </c>
      <c r="T82" s="220">
        <v>0</v>
      </c>
      <c r="U82" s="220">
        <v>0</v>
      </c>
      <c r="V82" s="220">
        <v>0</v>
      </c>
      <c r="W82" s="220">
        <v>0</v>
      </c>
      <c r="X82" s="220">
        <v>0</v>
      </c>
      <c r="Y82" s="220">
        <v>0</v>
      </c>
      <c r="Z82" s="220">
        <v>0</v>
      </c>
      <c r="AA82" s="220">
        <v>0</v>
      </c>
      <c r="AB82" s="220">
        <v>0</v>
      </c>
      <c r="AC82" s="220">
        <v>0</v>
      </c>
      <c r="AD82" s="220">
        <v>0</v>
      </c>
      <c r="AE82" s="220">
        <v>0</v>
      </c>
      <c r="AF82" s="220">
        <v>0</v>
      </c>
      <c r="AG82" s="220">
        <v>0</v>
      </c>
      <c r="AH82" s="220">
        <v>0</v>
      </c>
      <c r="AI82" s="220">
        <v>0</v>
      </c>
      <c r="AJ82" s="220">
        <v>0</v>
      </c>
      <c r="AK82" s="220">
        <v>0</v>
      </c>
      <c r="AL82" s="220">
        <v>0</v>
      </c>
    </row>
    <row r="83" spans="1:38" x14ac:dyDescent="0.25">
      <c r="A83" s="219" t="s">
        <v>1098</v>
      </c>
      <c r="B83" s="206" t="s">
        <v>34</v>
      </c>
      <c r="C83" s="206" t="s">
        <v>33</v>
      </c>
      <c r="D83" s="222" t="s">
        <v>754</v>
      </c>
      <c r="E83">
        <v>819</v>
      </c>
      <c r="F83" s="225" t="s">
        <v>753</v>
      </c>
      <c r="G83" s="132" t="s">
        <v>752</v>
      </c>
      <c r="H83" s="224" t="s">
        <v>751</v>
      </c>
      <c r="I83" s="223" t="s">
        <v>750</v>
      </c>
      <c r="J83" s="212" t="s">
        <v>36</v>
      </c>
      <c r="K83" s="206" t="s">
        <v>36</v>
      </c>
      <c r="L83" s="206" t="s">
        <v>36</v>
      </c>
      <c r="M83" s="206" t="s">
        <v>3672</v>
      </c>
      <c r="N83" s="206">
        <v>54</v>
      </c>
      <c r="O83" s="206" t="s">
        <v>3654</v>
      </c>
      <c r="P83" s="220">
        <v>0</v>
      </c>
      <c r="Q83" s="220">
        <v>0</v>
      </c>
      <c r="R83" s="220">
        <v>0</v>
      </c>
      <c r="S83" s="220">
        <v>0</v>
      </c>
      <c r="T83" s="220">
        <v>0</v>
      </c>
      <c r="U83" s="220">
        <v>0</v>
      </c>
      <c r="V83" s="220">
        <v>0</v>
      </c>
      <c r="W83" s="220">
        <v>0</v>
      </c>
      <c r="X83" s="220">
        <v>0</v>
      </c>
      <c r="Y83" s="220">
        <v>0</v>
      </c>
      <c r="Z83" s="220">
        <v>0</v>
      </c>
      <c r="AA83" s="220">
        <v>0</v>
      </c>
      <c r="AB83" s="220">
        <v>0</v>
      </c>
      <c r="AC83" s="220">
        <v>0</v>
      </c>
      <c r="AD83" s="220">
        <v>0</v>
      </c>
      <c r="AE83" s="220">
        <v>0</v>
      </c>
      <c r="AF83" s="220">
        <v>0</v>
      </c>
      <c r="AG83" s="220">
        <v>0</v>
      </c>
      <c r="AH83" s="220">
        <v>0</v>
      </c>
      <c r="AI83" s="220">
        <v>0</v>
      </c>
      <c r="AJ83" s="220">
        <v>0</v>
      </c>
      <c r="AK83" s="220">
        <v>0</v>
      </c>
      <c r="AL83" s="220">
        <v>0</v>
      </c>
    </row>
    <row r="84" spans="1:38" x14ac:dyDescent="0.25">
      <c r="A84" s="219" t="s">
        <v>1098</v>
      </c>
      <c r="B84" s="206" t="s">
        <v>34</v>
      </c>
      <c r="C84" s="206" t="s">
        <v>33</v>
      </c>
      <c r="D84" s="222" t="s">
        <v>749</v>
      </c>
      <c r="E84">
        <v>172</v>
      </c>
      <c r="F84" s="225" t="s">
        <v>749</v>
      </c>
      <c r="G84" s="132" t="s">
        <v>748</v>
      </c>
      <c r="H84" s="224" t="s">
        <v>747</v>
      </c>
      <c r="I84" s="223" t="s">
        <v>746</v>
      </c>
      <c r="J84" s="212" t="s">
        <v>31</v>
      </c>
      <c r="K84" s="206" t="s">
        <v>36</v>
      </c>
      <c r="L84" s="206" t="s">
        <v>36</v>
      </c>
      <c r="M84" s="206" t="s">
        <v>3671</v>
      </c>
      <c r="N84" s="206">
        <v>154</v>
      </c>
      <c r="O84" s="206" t="s">
        <v>3650</v>
      </c>
      <c r="P84" s="220">
        <v>0</v>
      </c>
      <c r="Q84" s="220">
        <v>0</v>
      </c>
      <c r="R84" s="220">
        <v>0</v>
      </c>
      <c r="S84" s="220">
        <v>0</v>
      </c>
      <c r="T84" s="220">
        <v>0</v>
      </c>
      <c r="U84" s="220">
        <v>0</v>
      </c>
      <c r="V84" s="220">
        <v>0</v>
      </c>
      <c r="W84" s="220">
        <v>0</v>
      </c>
      <c r="X84" s="220">
        <v>0</v>
      </c>
      <c r="Y84" s="220">
        <v>0</v>
      </c>
      <c r="Z84" s="220">
        <v>0</v>
      </c>
      <c r="AA84" s="220">
        <v>0</v>
      </c>
      <c r="AB84" s="220">
        <v>0</v>
      </c>
      <c r="AC84" s="220">
        <v>0</v>
      </c>
      <c r="AD84" s="220">
        <v>0</v>
      </c>
      <c r="AE84" s="220">
        <v>0</v>
      </c>
      <c r="AF84" s="220">
        <v>0</v>
      </c>
      <c r="AG84" s="220">
        <v>0</v>
      </c>
      <c r="AH84" s="220">
        <v>0</v>
      </c>
      <c r="AI84" s="220">
        <v>0</v>
      </c>
      <c r="AJ84" s="220">
        <v>0</v>
      </c>
      <c r="AK84" s="220">
        <v>0</v>
      </c>
      <c r="AL84" s="220">
        <v>0</v>
      </c>
    </row>
    <row r="85" spans="1:38" x14ac:dyDescent="0.25">
      <c r="A85" s="219" t="s">
        <v>1098</v>
      </c>
      <c r="B85" s="206" t="s">
        <v>34</v>
      </c>
      <c r="C85" s="206" t="s">
        <v>33</v>
      </c>
      <c r="D85" s="222" t="s">
        <v>745</v>
      </c>
      <c r="E85">
        <v>132</v>
      </c>
      <c r="F85" s="225" t="s">
        <v>745</v>
      </c>
      <c r="G85" s="132" t="s">
        <v>744</v>
      </c>
      <c r="H85" s="224" t="s">
        <v>743</v>
      </c>
      <c r="I85" s="223" t="s">
        <v>742</v>
      </c>
      <c r="J85" s="212" t="s">
        <v>31</v>
      </c>
      <c r="K85" s="206" t="s">
        <v>36</v>
      </c>
      <c r="L85" s="206" t="s">
        <v>36</v>
      </c>
      <c r="M85" s="206" t="s">
        <v>3662</v>
      </c>
      <c r="N85" s="206">
        <v>155</v>
      </c>
      <c r="O85" s="206" t="s">
        <v>3650</v>
      </c>
      <c r="P85" s="220">
        <v>0</v>
      </c>
      <c r="Q85" s="220">
        <v>0</v>
      </c>
      <c r="R85" s="220">
        <v>0</v>
      </c>
      <c r="S85" s="220">
        <v>0</v>
      </c>
      <c r="T85" s="220">
        <v>0</v>
      </c>
      <c r="U85" s="220">
        <v>0</v>
      </c>
      <c r="V85" s="220">
        <v>0</v>
      </c>
      <c r="W85" s="220">
        <v>0</v>
      </c>
      <c r="X85" s="220">
        <v>0</v>
      </c>
      <c r="Y85" s="220">
        <v>0</v>
      </c>
      <c r="Z85" s="220">
        <v>0</v>
      </c>
      <c r="AA85" s="220">
        <v>142.18667099999999</v>
      </c>
      <c r="AB85" s="220">
        <v>0</v>
      </c>
      <c r="AC85" s="220">
        <v>0</v>
      </c>
      <c r="AD85" s="220">
        <v>0</v>
      </c>
      <c r="AE85" s="220">
        <v>0</v>
      </c>
      <c r="AF85" s="220">
        <v>0</v>
      </c>
      <c r="AG85" s="220">
        <v>0</v>
      </c>
      <c r="AH85" s="220">
        <v>0</v>
      </c>
      <c r="AI85" s="220">
        <v>0</v>
      </c>
      <c r="AJ85" s="220">
        <v>0</v>
      </c>
      <c r="AK85" s="220">
        <v>0</v>
      </c>
      <c r="AL85" s="220">
        <v>0</v>
      </c>
    </row>
    <row r="86" spans="1:38" x14ac:dyDescent="0.25">
      <c r="A86" s="219" t="s">
        <v>1098</v>
      </c>
      <c r="B86" s="206" t="s">
        <v>34</v>
      </c>
      <c r="C86" s="206" t="s">
        <v>33</v>
      </c>
      <c r="D86" s="222" t="s">
        <v>741</v>
      </c>
      <c r="E86">
        <v>887</v>
      </c>
      <c r="F86" s="225" t="s">
        <v>741</v>
      </c>
      <c r="G86" s="132" t="s">
        <v>740</v>
      </c>
      <c r="H86" s="224" t="s">
        <v>739</v>
      </c>
      <c r="I86" s="223" t="s">
        <v>738</v>
      </c>
      <c r="J86" s="212" t="s">
        <v>36</v>
      </c>
      <c r="K86" s="206" t="s">
        <v>36</v>
      </c>
      <c r="L86" s="206" t="s">
        <v>36</v>
      </c>
      <c r="M86" s="206" t="s">
        <v>3653</v>
      </c>
      <c r="N86" s="206">
        <v>61</v>
      </c>
      <c r="O86" s="206" t="s">
        <v>3654</v>
      </c>
      <c r="P86" s="220">
        <v>0</v>
      </c>
      <c r="Q86" s="220">
        <v>0</v>
      </c>
      <c r="R86" s="220">
        <v>0</v>
      </c>
      <c r="S86" s="220">
        <v>0</v>
      </c>
      <c r="T86" s="220">
        <v>0</v>
      </c>
      <c r="U86" s="220">
        <v>0</v>
      </c>
      <c r="V86" s="220">
        <v>0</v>
      </c>
      <c r="W86" s="220">
        <v>0</v>
      </c>
      <c r="X86" s="220">
        <v>0</v>
      </c>
      <c r="Y86" s="220">
        <v>0</v>
      </c>
      <c r="Z86" s="220">
        <v>0</v>
      </c>
      <c r="AA86" s="220">
        <v>0</v>
      </c>
      <c r="AB86" s="220">
        <v>0</v>
      </c>
      <c r="AC86" s="220">
        <v>0</v>
      </c>
      <c r="AD86" s="220">
        <v>0</v>
      </c>
      <c r="AE86" s="220">
        <v>0</v>
      </c>
      <c r="AF86" s="220">
        <v>0</v>
      </c>
      <c r="AG86" s="220">
        <v>0</v>
      </c>
      <c r="AH86" s="220">
        <v>0</v>
      </c>
      <c r="AI86" s="220">
        <v>0</v>
      </c>
      <c r="AJ86" s="220">
        <v>0</v>
      </c>
      <c r="AK86" s="220">
        <v>0</v>
      </c>
      <c r="AL86" s="220">
        <v>0</v>
      </c>
    </row>
    <row r="87" spans="1:38" x14ac:dyDescent="0.25">
      <c r="A87" s="219" t="s">
        <v>1098</v>
      </c>
      <c r="B87" s="206" t="s">
        <v>34</v>
      </c>
      <c r="C87" s="206" t="s">
        <v>33</v>
      </c>
      <c r="D87" s="222" t="s">
        <v>737</v>
      </c>
      <c r="E87">
        <v>876</v>
      </c>
      <c r="F87" s="225" t="s">
        <v>737</v>
      </c>
      <c r="G87" s="132" t="s">
        <v>736</v>
      </c>
      <c r="H87" s="224" t="s">
        <v>735</v>
      </c>
      <c r="I87" s="223" t="s">
        <v>734</v>
      </c>
      <c r="J87" s="212" t="s">
        <v>36</v>
      </c>
      <c r="K87" s="206" t="s">
        <v>3668</v>
      </c>
      <c r="L87" s="206">
        <v>14</v>
      </c>
      <c r="M87" s="206" t="s">
        <v>3656</v>
      </c>
      <c r="N87" s="206">
        <v>202</v>
      </c>
      <c r="O87" s="206" t="s">
        <v>3652</v>
      </c>
      <c r="P87" s="220">
        <v>0</v>
      </c>
      <c r="Q87" s="220">
        <v>0</v>
      </c>
      <c r="R87" s="220">
        <v>0</v>
      </c>
      <c r="S87" s="220">
        <v>0</v>
      </c>
      <c r="T87" s="220">
        <v>0</v>
      </c>
      <c r="U87" s="220">
        <v>0</v>
      </c>
      <c r="V87" s="220">
        <v>0</v>
      </c>
      <c r="W87" s="220">
        <v>0</v>
      </c>
      <c r="X87" s="220">
        <v>0</v>
      </c>
      <c r="Y87" s="220">
        <v>0</v>
      </c>
      <c r="Z87" s="220">
        <v>0</v>
      </c>
      <c r="AA87" s="220">
        <v>0</v>
      </c>
      <c r="AB87" s="220">
        <v>0</v>
      </c>
      <c r="AC87" s="220">
        <v>0</v>
      </c>
      <c r="AD87" s="220">
        <v>0</v>
      </c>
      <c r="AE87" s="220">
        <v>0</v>
      </c>
      <c r="AF87" s="220">
        <v>0</v>
      </c>
      <c r="AG87" s="220">
        <v>0</v>
      </c>
      <c r="AH87" s="220">
        <v>0</v>
      </c>
      <c r="AI87" s="220">
        <v>0</v>
      </c>
      <c r="AJ87" s="220">
        <v>0</v>
      </c>
      <c r="AK87" s="220">
        <v>0</v>
      </c>
      <c r="AL87" s="220">
        <v>0</v>
      </c>
    </row>
    <row r="88" spans="1:38" x14ac:dyDescent="0.25">
      <c r="A88" s="219" t="s">
        <v>1098</v>
      </c>
      <c r="B88" s="206" t="s">
        <v>34</v>
      </c>
      <c r="C88" s="206" t="s">
        <v>33</v>
      </c>
      <c r="D88" s="222" t="s">
        <v>733</v>
      </c>
      <c r="E88">
        <v>646</v>
      </c>
      <c r="F88" s="225" t="s">
        <v>733</v>
      </c>
      <c r="G88" s="132" t="s">
        <v>732</v>
      </c>
      <c r="H88" s="224" t="s">
        <v>731</v>
      </c>
      <c r="I88" s="223" t="s">
        <v>730</v>
      </c>
      <c r="J88" s="212" t="s">
        <v>36</v>
      </c>
      <c r="K88" s="206" t="s">
        <v>3655</v>
      </c>
      <c r="L88" s="206">
        <v>17</v>
      </c>
      <c r="M88" s="206" t="s">
        <v>3656</v>
      </c>
      <c r="N88" s="206">
        <v>202</v>
      </c>
      <c r="O88" s="206" t="s">
        <v>3652</v>
      </c>
      <c r="P88" s="220">
        <v>0</v>
      </c>
      <c r="Q88" s="220">
        <v>0</v>
      </c>
      <c r="R88" s="220">
        <v>0</v>
      </c>
      <c r="S88" s="220">
        <v>0</v>
      </c>
      <c r="T88" s="220">
        <v>0</v>
      </c>
      <c r="U88" s="220">
        <v>0</v>
      </c>
      <c r="V88" s="220">
        <v>0</v>
      </c>
      <c r="W88" s="220">
        <v>0</v>
      </c>
      <c r="X88" s="220">
        <v>0</v>
      </c>
      <c r="Y88" s="220">
        <v>0</v>
      </c>
      <c r="Z88" s="220">
        <v>0</v>
      </c>
      <c r="AA88" s="220">
        <v>0</v>
      </c>
      <c r="AB88" s="220">
        <v>0</v>
      </c>
      <c r="AC88" s="220">
        <v>0</v>
      </c>
      <c r="AD88" s="220">
        <v>0</v>
      </c>
      <c r="AE88" s="220">
        <v>0</v>
      </c>
      <c r="AF88" s="220">
        <v>0</v>
      </c>
      <c r="AG88" s="220">
        <v>0</v>
      </c>
      <c r="AH88" s="220">
        <v>0</v>
      </c>
      <c r="AI88" s="220">
        <v>0</v>
      </c>
      <c r="AJ88" s="220">
        <v>0</v>
      </c>
      <c r="AK88" s="220">
        <v>0</v>
      </c>
      <c r="AL88" s="220">
        <v>0</v>
      </c>
    </row>
    <row r="89" spans="1:38" x14ac:dyDescent="0.25">
      <c r="A89" s="219" t="s">
        <v>1098</v>
      </c>
      <c r="B89" s="206" t="s">
        <v>34</v>
      </c>
      <c r="C89" s="206" t="s">
        <v>33</v>
      </c>
      <c r="D89" s="222" t="s">
        <v>729</v>
      </c>
      <c r="E89">
        <v>648</v>
      </c>
      <c r="F89" s="225" t="s">
        <v>728</v>
      </c>
      <c r="G89" s="132" t="s">
        <v>727</v>
      </c>
      <c r="H89" s="224" t="s">
        <v>726</v>
      </c>
      <c r="I89" s="223" t="s">
        <v>725</v>
      </c>
      <c r="J89" s="212" t="s">
        <v>36</v>
      </c>
      <c r="K89" s="206" t="s">
        <v>3665</v>
      </c>
      <c r="L89" s="206">
        <v>11</v>
      </c>
      <c r="M89" s="206" t="s">
        <v>3656</v>
      </c>
      <c r="N89" s="206">
        <v>202</v>
      </c>
      <c r="O89" s="206" t="s">
        <v>3652</v>
      </c>
      <c r="P89" s="220">
        <v>0</v>
      </c>
      <c r="Q89" s="220">
        <v>0</v>
      </c>
      <c r="R89" s="220">
        <v>0</v>
      </c>
      <c r="S89" s="220">
        <v>0</v>
      </c>
      <c r="T89" s="220">
        <v>0</v>
      </c>
      <c r="U89" s="220">
        <v>0</v>
      </c>
      <c r="V89" s="220">
        <v>0</v>
      </c>
      <c r="W89" s="220">
        <v>0</v>
      </c>
      <c r="X89" s="220">
        <v>0</v>
      </c>
      <c r="Y89" s="220">
        <v>0</v>
      </c>
      <c r="Z89" s="220">
        <v>0</v>
      </c>
      <c r="AA89" s="220">
        <v>0</v>
      </c>
      <c r="AB89" s="220">
        <v>0</v>
      </c>
      <c r="AC89" s="220">
        <v>0</v>
      </c>
      <c r="AD89" s="220">
        <v>0</v>
      </c>
      <c r="AE89" s="220">
        <v>0</v>
      </c>
      <c r="AF89" s="220">
        <v>0</v>
      </c>
      <c r="AG89" s="220">
        <v>0</v>
      </c>
      <c r="AH89" s="220">
        <v>0</v>
      </c>
      <c r="AI89" s="220">
        <v>0</v>
      </c>
      <c r="AJ89" s="220">
        <v>0</v>
      </c>
      <c r="AK89" s="220">
        <v>0</v>
      </c>
      <c r="AL89" s="220">
        <v>0</v>
      </c>
    </row>
    <row r="90" spans="1:38" x14ac:dyDescent="0.25">
      <c r="A90" s="219" t="s">
        <v>1098</v>
      </c>
      <c r="B90" s="206" t="s">
        <v>34</v>
      </c>
      <c r="C90" s="206" t="s">
        <v>33</v>
      </c>
      <c r="D90" s="222" t="s">
        <v>724</v>
      </c>
      <c r="E90">
        <v>915</v>
      </c>
      <c r="F90" s="225" t="s">
        <v>724</v>
      </c>
      <c r="G90" s="132" t="s">
        <v>723</v>
      </c>
      <c r="H90" s="224" t="s">
        <v>722</v>
      </c>
      <c r="I90" s="223" t="s">
        <v>721</v>
      </c>
      <c r="J90" s="212" t="s">
        <v>36</v>
      </c>
      <c r="K90" s="206" t="s">
        <v>36</v>
      </c>
      <c r="L90" s="206" t="s">
        <v>36</v>
      </c>
      <c r="M90" s="206" t="s">
        <v>3646</v>
      </c>
      <c r="N90" s="206">
        <v>145</v>
      </c>
      <c r="O90" s="206" t="s">
        <v>3647</v>
      </c>
      <c r="P90" s="220">
        <v>0</v>
      </c>
      <c r="Q90" s="220">
        <v>0</v>
      </c>
      <c r="R90" s="220">
        <v>0</v>
      </c>
      <c r="S90" s="220">
        <v>0</v>
      </c>
      <c r="T90" s="220">
        <v>0</v>
      </c>
      <c r="U90" s="220">
        <v>0</v>
      </c>
      <c r="V90" s="220">
        <v>0</v>
      </c>
      <c r="W90" s="220">
        <v>0</v>
      </c>
      <c r="X90" s="220">
        <v>0</v>
      </c>
      <c r="Y90" s="220">
        <v>0</v>
      </c>
      <c r="Z90" s="220">
        <v>0</v>
      </c>
      <c r="AA90" s="220">
        <v>0</v>
      </c>
      <c r="AB90" s="220">
        <v>0</v>
      </c>
      <c r="AC90" s="220">
        <v>0</v>
      </c>
      <c r="AD90" s="220">
        <v>0</v>
      </c>
      <c r="AE90" s="220">
        <v>0</v>
      </c>
      <c r="AF90" s="220">
        <v>-1.3476888999999999</v>
      </c>
      <c r="AG90" s="220">
        <v>-1.6254226999999999</v>
      </c>
      <c r="AH90" s="220">
        <v>-1.1927866999999999</v>
      </c>
      <c r="AI90" s="220">
        <v>-0.94763509999999995</v>
      </c>
      <c r="AJ90" s="220">
        <v>-0.31649899999999997</v>
      </c>
      <c r="AK90" s="220">
        <v>-0.26313170000000002</v>
      </c>
      <c r="AL90" s="220">
        <v>1.5839018</v>
      </c>
    </row>
    <row r="91" spans="1:38" x14ac:dyDescent="0.25">
      <c r="A91" s="219" t="s">
        <v>1098</v>
      </c>
      <c r="B91" s="206" t="s">
        <v>34</v>
      </c>
      <c r="C91" s="206" t="s">
        <v>33</v>
      </c>
      <c r="D91" s="222" t="s">
        <v>720</v>
      </c>
      <c r="E91">
        <v>134</v>
      </c>
      <c r="F91" s="225" t="s">
        <v>720</v>
      </c>
      <c r="G91" s="132" t="s">
        <v>719</v>
      </c>
      <c r="H91" s="224" t="s">
        <v>718</v>
      </c>
      <c r="I91" s="223" t="s">
        <v>717</v>
      </c>
      <c r="J91" s="212" t="s">
        <v>31</v>
      </c>
      <c r="K91" s="206" t="s">
        <v>36</v>
      </c>
      <c r="L91" s="206" t="s">
        <v>36</v>
      </c>
      <c r="M91" s="206" t="s">
        <v>3662</v>
      </c>
      <c r="N91" s="206">
        <v>155</v>
      </c>
      <c r="O91" s="206" t="s">
        <v>3650</v>
      </c>
      <c r="P91" s="220">
        <v>0</v>
      </c>
      <c r="Q91" s="220">
        <v>0</v>
      </c>
      <c r="R91" s="220">
        <v>0</v>
      </c>
      <c r="S91" s="220">
        <v>0</v>
      </c>
      <c r="T91" s="220">
        <v>0</v>
      </c>
      <c r="U91" s="220">
        <v>0</v>
      </c>
      <c r="V91" s="220">
        <v>0</v>
      </c>
      <c r="W91" s="220">
        <v>0</v>
      </c>
      <c r="X91" s="220">
        <v>0</v>
      </c>
      <c r="Y91" s="220">
        <v>0</v>
      </c>
      <c r="Z91" s="220">
        <v>0</v>
      </c>
      <c r="AA91" s="220">
        <v>0</v>
      </c>
      <c r="AB91" s="220">
        <v>0</v>
      </c>
      <c r="AC91" s="220">
        <v>0.41372999999999999</v>
      </c>
      <c r="AD91" s="220">
        <v>47.23</v>
      </c>
      <c r="AE91" s="220">
        <v>0.7</v>
      </c>
      <c r="AF91" s="220">
        <v>109.61</v>
      </c>
      <c r="AG91" s="220">
        <v>110.7255921</v>
      </c>
      <c r="AH91" s="220">
        <v>0</v>
      </c>
      <c r="AI91" s="220">
        <v>0</v>
      </c>
      <c r="AJ91" s="220">
        <v>0</v>
      </c>
      <c r="AK91" s="220">
        <v>0</v>
      </c>
      <c r="AL91" s="220">
        <v>0</v>
      </c>
    </row>
    <row r="92" spans="1:38" x14ac:dyDescent="0.25">
      <c r="A92" s="219" t="s">
        <v>1098</v>
      </c>
      <c r="B92" s="206" t="s">
        <v>34</v>
      </c>
      <c r="C92" s="206" t="s">
        <v>33</v>
      </c>
      <c r="D92" s="222" t="s">
        <v>716</v>
      </c>
      <c r="E92">
        <v>652</v>
      </c>
      <c r="F92" s="225" t="s">
        <v>716</v>
      </c>
      <c r="G92" s="132" t="s">
        <v>715</v>
      </c>
      <c r="H92" s="224" t="s">
        <v>714</v>
      </c>
      <c r="I92" s="223" t="s">
        <v>713</v>
      </c>
      <c r="J92" s="212" t="s">
        <v>36</v>
      </c>
      <c r="K92" s="206" t="s">
        <v>3665</v>
      </c>
      <c r="L92" s="206">
        <v>11</v>
      </c>
      <c r="M92" s="206" t="s">
        <v>3656</v>
      </c>
      <c r="N92" s="206">
        <v>202</v>
      </c>
      <c r="O92" s="206" t="s">
        <v>3652</v>
      </c>
      <c r="P92" s="220">
        <v>0</v>
      </c>
      <c r="Q92" s="220">
        <v>0</v>
      </c>
      <c r="R92" s="220">
        <v>0</v>
      </c>
      <c r="S92" s="220">
        <v>0</v>
      </c>
      <c r="T92" s="220">
        <v>0</v>
      </c>
      <c r="U92" s="220">
        <v>0</v>
      </c>
      <c r="V92" s="220">
        <v>0</v>
      </c>
      <c r="W92" s="220">
        <v>0</v>
      </c>
      <c r="X92" s="220">
        <v>0</v>
      </c>
      <c r="Y92" s="220">
        <v>0.1</v>
      </c>
      <c r="Z92" s="220">
        <v>0</v>
      </c>
      <c r="AA92" s="220">
        <v>0</v>
      </c>
      <c r="AB92" s="220">
        <v>-0.11905550250000001</v>
      </c>
      <c r="AC92" s="220">
        <v>0.69782892299999999</v>
      </c>
      <c r="AD92" s="220">
        <v>0.57874628920000004</v>
      </c>
      <c r="AE92" s="220">
        <v>0</v>
      </c>
      <c r="AF92" s="220">
        <v>0.72035641159999997</v>
      </c>
      <c r="AG92" s="220">
        <v>0.81599723710000005</v>
      </c>
      <c r="AH92" s="220">
        <v>-0.9114977178</v>
      </c>
      <c r="AI92" s="220">
        <v>0</v>
      </c>
      <c r="AJ92" s="220">
        <v>0</v>
      </c>
      <c r="AK92" s="220">
        <v>0</v>
      </c>
      <c r="AL92" s="220">
        <v>0</v>
      </c>
    </row>
    <row r="93" spans="1:38" x14ac:dyDescent="0.25">
      <c r="A93" s="219" t="s">
        <v>1098</v>
      </c>
      <c r="B93" s="206" t="s">
        <v>34</v>
      </c>
      <c r="C93" s="206" t="s">
        <v>33</v>
      </c>
      <c r="D93" s="222" t="s">
        <v>712</v>
      </c>
      <c r="E93">
        <v>823</v>
      </c>
      <c r="F93" s="225" t="s">
        <v>712</v>
      </c>
      <c r="G93" s="132" t="s">
        <v>711</v>
      </c>
      <c r="H93" s="224" t="s">
        <v>710</v>
      </c>
      <c r="I93" s="223" t="s">
        <v>709</v>
      </c>
      <c r="J93" s="212" t="s">
        <v>36</v>
      </c>
      <c r="K93" s="206" t="s">
        <v>36</v>
      </c>
      <c r="L93" s="206" t="s">
        <v>36</v>
      </c>
      <c r="M93" s="206" t="s">
        <v>3649</v>
      </c>
      <c r="N93" s="206">
        <v>39</v>
      </c>
      <c r="O93" s="206" t="s">
        <v>3650</v>
      </c>
      <c r="P93" s="220">
        <v>0</v>
      </c>
      <c r="Q93" s="220">
        <v>0</v>
      </c>
      <c r="R93" s="220">
        <v>0</v>
      </c>
      <c r="S93" s="220">
        <v>0</v>
      </c>
      <c r="T93" s="220">
        <v>0</v>
      </c>
      <c r="U93" s="220">
        <v>0</v>
      </c>
      <c r="V93" s="220">
        <v>0</v>
      </c>
      <c r="W93" s="220">
        <v>0</v>
      </c>
      <c r="X93" s="220">
        <v>0</v>
      </c>
      <c r="Y93" s="220">
        <v>0</v>
      </c>
      <c r="Z93" s="220">
        <v>0</v>
      </c>
      <c r="AA93" s="220">
        <v>0</v>
      </c>
      <c r="AB93" s="220">
        <v>0</v>
      </c>
      <c r="AC93" s="220">
        <v>0</v>
      </c>
      <c r="AD93" s="220">
        <v>0</v>
      </c>
      <c r="AE93" s="220">
        <v>0</v>
      </c>
      <c r="AF93" s="220">
        <v>0</v>
      </c>
      <c r="AG93" s="220">
        <v>0</v>
      </c>
      <c r="AH93" s="220">
        <v>0</v>
      </c>
      <c r="AI93" s="220">
        <v>0</v>
      </c>
      <c r="AJ93" s="220">
        <v>0</v>
      </c>
      <c r="AK93" s="220">
        <v>0</v>
      </c>
      <c r="AL93" s="220">
        <v>0</v>
      </c>
    </row>
    <row r="94" spans="1:38" x14ac:dyDescent="0.25">
      <c r="A94" s="219" t="s">
        <v>1098</v>
      </c>
      <c r="B94" s="206" t="s">
        <v>34</v>
      </c>
      <c r="C94" s="206" t="s">
        <v>33</v>
      </c>
      <c r="D94" s="222" t="s">
        <v>708</v>
      </c>
      <c r="E94">
        <v>174</v>
      </c>
      <c r="F94" s="225" t="s">
        <v>708</v>
      </c>
      <c r="G94" s="132" t="s">
        <v>707</v>
      </c>
      <c r="H94" s="224" t="s">
        <v>706</v>
      </c>
      <c r="I94" s="223" t="s">
        <v>705</v>
      </c>
      <c r="J94" s="212" t="s">
        <v>31</v>
      </c>
      <c r="K94" s="206" t="s">
        <v>36</v>
      </c>
      <c r="L94" s="206" t="s">
        <v>36</v>
      </c>
      <c r="M94" s="206" t="s">
        <v>3649</v>
      </c>
      <c r="N94" s="206">
        <v>39</v>
      </c>
      <c r="O94" s="206" t="s">
        <v>3650</v>
      </c>
      <c r="P94" s="220">
        <v>0</v>
      </c>
      <c r="Q94" s="220">
        <v>0</v>
      </c>
      <c r="R94" s="220">
        <v>0</v>
      </c>
      <c r="S94" s="220">
        <v>0</v>
      </c>
      <c r="T94" s="220">
        <v>0</v>
      </c>
      <c r="U94" s="220">
        <v>0</v>
      </c>
      <c r="V94" s="220">
        <v>0</v>
      </c>
      <c r="W94" s="220">
        <v>0</v>
      </c>
      <c r="X94" s="220">
        <v>0</v>
      </c>
      <c r="Y94" s="220">
        <v>0</v>
      </c>
      <c r="Z94" s="220">
        <v>0</v>
      </c>
      <c r="AA94" s="220">
        <v>0</v>
      </c>
      <c r="AB94" s="220">
        <v>0</v>
      </c>
      <c r="AC94" s="220">
        <v>0</v>
      </c>
      <c r="AD94" s="220">
        <v>0</v>
      </c>
      <c r="AE94" s="220">
        <v>0</v>
      </c>
      <c r="AF94" s="220">
        <v>0</v>
      </c>
      <c r="AG94" s="220">
        <v>2.2286712980000001</v>
      </c>
      <c r="AH94" s="220">
        <v>2.5009513280000002</v>
      </c>
      <c r="AI94" s="220">
        <v>2.7048958870000002</v>
      </c>
      <c r="AJ94" s="220">
        <v>3.2150020000000001</v>
      </c>
      <c r="AK94" s="220">
        <v>8.5093246009999994</v>
      </c>
      <c r="AL94" s="220">
        <v>16.103320950000001</v>
      </c>
    </row>
    <row r="95" spans="1:38" x14ac:dyDescent="0.25">
      <c r="A95" s="219" t="s">
        <v>1098</v>
      </c>
      <c r="B95" s="206" t="s">
        <v>34</v>
      </c>
      <c r="C95" s="206" t="s">
        <v>33</v>
      </c>
      <c r="D95" s="222" t="s">
        <v>704</v>
      </c>
      <c r="E95">
        <v>326</v>
      </c>
      <c r="F95" s="225" t="s">
        <v>704</v>
      </c>
      <c r="G95" s="132" t="s">
        <v>703</v>
      </c>
      <c r="H95" s="224" t="s">
        <v>702</v>
      </c>
      <c r="I95" s="223" t="s">
        <v>701</v>
      </c>
      <c r="J95" s="212" t="s">
        <v>36</v>
      </c>
      <c r="K95" s="206" t="s">
        <v>36</v>
      </c>
      <c r="L95" s="206" t="s">
        <v>36</v>
      </c>
      <c r="M95" s="206" t="s">
        <v>3666</v>
      </c>
      <c r="N95" s="206">
        <v>21</v>
      </c>
      <c r="O95" s="206" t="s">
        <v>3659</v>
      </c>
      <c r="P95" s="220">
        <v>0</v>
      </c>
      <c r="Q95" s="220">
        <v>0</v>
      </c>
      <c r="R95" s="220">
        <v>0</v>
      </c>
      <c r="S95" s="220">
        <v>0</v>
      </c>
      <c r="T95" s="220">
        <v>0</v>
      </c>
      <c r="U95" s="220">
        <v>0</v>
      </c>
      <c r="V95" s="220">
        <v>0</v>
      </c>
      <c r="W95" s="220">
        <v>0</v>
      </c>
      <c r="X95" s="220">
        <v>0</v>
      </c>
      <c r="Y95" s="220">
        <v>0</v>
      </c>
      <c r="Z95" s="220">
        <v>0</v>
      </c>
      <c r="AA95" s="220">
        <v>0</v>
      </c>
      <c r="AB95" s="220">
        <v>0</v>
      </c>
      <c r="AC95" s="220">
        <v>0</v>
      </c>
      <c r="AD95" s="220">
        <v>0</v>
      </c>
      <c r="AE95" s="220">
        <v>0</v>
      </c>
      <c r="AF95" s="220">
        <v>0</v>
      </c>
      <c r="AG95" s="220">
        <v>0</v>
      </c>
      <c r="AH95" s="220">
        <v>0</v>
      </c>
      <c r="AI95" s="220">
        <v>0</v>
      </c>
      <c r="AJ95" s="220">
        <v>0</v>
      </c>
      <c r="AK95" s="220">
        <v>0</v>
      </c>
      <c r="AL95" s="220">
        <v>0</v>
      </c>
    </row>
    <row r="96" spans="1:38" x14ac:dyDescent="0.25">
      <c r="A96" s="219" t="s">
        <v>1098</v>
      </c>
      <c r="B96" s="206" t="s">
        <v>34</v>
      </c>
      <c r="C96" s="206" t="s">
        <v>33</v>
      </c>
      <c r="D96" s="222" t="s">
        <v>700</v>
      </c>
      <c r="E96">
        <v>328</v>
      </c>
      <c r="F96" s="225" t="s">
        <v>700</v>
      </c>
      <c r="G96" s="132" t="s">
        <v>699</v>
      </c>
      <c r="H96" s="224" t="s">
        <v>698</v>
      </c>
      <c r="I96" s="223" t="s">
        <v>697</v>
      </c>
      <c r="J96" s="212" t="s">
        <v>36</v>
      </c>
      <c r="K96" s="206" t="s">
        <v>3657</v>
      </c>
      <c r="L96" s="206">
        <v>29</v>
      </c>
      <c r="M96" s="206" t="s">
        <v>3658</v>
      </c>
      <c r="N96" s="206">
        <v>419</v>
      </c>
      <c r="O96" s="206" t="s">
        <v>3659</v>
      </c>
      <c r="P96" s="220">
        <v>0</v>
      </c>
      <c r="Q96" s="220">
        <v>0</v>
      </c>
      <c r="R96" s="220">
        <v>0</v>
      </c>
      <c r="S96" s="220">
        <v>0</v>
      </c>
      <c r="T96" s="220">
        <v>0</v>
      </c>
      <c r="U96" s="220">
        <v>0</v>
      </c>
      <c r="V96" s="220">
        <v>0</v>
      </c>
      <c r="W96" s="220">
        <v>0</v>
      </c>
      <c r="X96" s="220">
        <v>0</v>
      </c>
      <c r="Y96" s="220">
        <v>0</v>
      </c>
      <c r="Z96" s="220">
        <v>0</v>
      </c>
      <c r="AA96" s="220">
        <v>0</v>
      </c>
      <c r="AB96" s="220">
        <v>0</v>
      </c>
      <c r="AC96" s="220">
        <v>0</v>
      </c>
      <c r="AD96" s="220">
        <v>0</v>
      </c>
      <c r="AE96" s="220">
        <v>0</v>
      </c>
      <c r="AF96" s="220">
        <v>0</v>
      </c>
      <c r="AG96" s="220">
        <v>0</v>
      </c>
      <c r="AH96" s="220">
        <v>0</v>
      </c>
      <c r="AI96" s="220">
        <v>0</v>
      </c>
      <c r="AJ96" s="220">
        <v>0</v>
      </c>
      <c r="AK96" s="220">
        <v>0</v>
      </c>
      <c r="AL96" s="220">
        <v>0</v>
      </c>
    </row>
    <row r="97" spans="1:38" x14ac:dyDescent="0.25">
      <c r="A97" s="219" t="s">
        <v>1098</v>
      </c>
      <c r="B97" s="206" t="s">
        <v>34</v>
      </c>
      <c r="C97" s="206" t="s">
        <v>33</v>
      </c>
      <c r="D97" s="222" t="s">
        <v>696</v>
      </c>
      <c r="E97">
        <v>329</v>
      </c>
      <c r="F97" s="225" t="s">
        <v>696</v>
      </c>
      <c r="G97" s="132" t="s">
        <v>695</v>
      </c>
      <c r="H97" s="224" t="s">
        <v>694</v>
      </c>
      <c r="I97" s="223" t="s">
        <v>693</v>
      </c>
      <c r="J97" s="212" t="s">
        <v>36</v>
      </c>
      <c r="K97" s="206" t="s">
        <v>3657</v>
      </c>
      <c r="L97" s="206">
        <v>29</v>
      </c>
      <c r="M97" s="206" t="s">
        <v>3658</v>
      </c>
      <c r="N97" s="206">
        <v>419</v>
      </c>
      <c r="O97" s="206" t="s">
        <v>3659</v>
      </c>
      <c r="P97" s="220">
        <v>0</v>
      </c>
      <c r="Q97" s="220">
        <v>0</v>
      </c>
      <c r="R97" s="220">
        <v>0</v>
      </c>
      <c r="S97" s="220">
        <v>0</v>
      </c>
      <c r="T97" s="220">
        <v>0</v>
      </c>
      <c r="U97" s="220">
        <v>0</v>
      </c>
      <c r="V97" s="220">
        <v>0</v>
      </c>
      <c r="W97" s="220">
        <v>0</v>
      </c>
      <c r="X97" s="220">
        <v>0</v>
      </c>
      <c r="Y97" s="220">
        <v>0</v>
      </c>
      <c r="Z97" s="220">
        <v>0</v>
      </c>
      <c r="AA97" s="220">
        <v>0</v>
      </c>
      <c r="AB97" s="220">
        <v>0</v>
      </c>
      <c r="AC97" s="220">
        <v>0</v>
      </c>
      <c r="AD97" s="220">
        <v>0</v>
      </c>
      <c r="AE97" s="220">
        <v>0</v>
      </c>
      <c r="AF97" s="220">
        <v>0</v>
      </c>
      <c r="AG97" s="220">
        <v>0</v>
      </c>
      <c r="AH97" s="220">
        <v>0</v>
      </c>
      <c r="AI97" s="220">
        <v>0</v>
      </c>
      <c r="AJ97" s="220">
        <v>0</v>
      </c>
      <c r="AK97" s="220">
        <v>0</v>
      </c>
      <c r="AL97" s="220">
        <v>0</v>
      </c>
    </row>
    <row r="98" spans="1:38" x14ac:dyDescent="0.25">
      <c r="A98" s="219" t="s">
        <v>1098</v>
      </c>
      <c r="B98" s="206" t="s">
        <v>34</v>
      </c>
      <c r="C98" s="206" t="s">
        <v>33</v>
      </c>
      <c r="D98" s="222" t="s">
        <v>692</v>
      </c>
      <c r="E98">
        <v>829</v>
      </c>
      <c r="F98" s="225" t="s">
        <v>692</v>
      </c>
      <c r="G98" s="132" t="s">
        <v>691</v>
      </c>
      <c r="H98" s="224" t="s">
        <v>690</v>
      </c>
      <c r="I98" s="223" t="s">
        <v>689</v>
      </c>
      <c r="J98" s="212" t="s">
        <v>36</v>
      </c>
      <c r="K98" s="206" t="s">
        <v>36</v>
      </c>
      <c r="L98" s="206" t="s">
        <v>36</v>
      </c>
      <c r="M98" s="206" t="s">
        <v>2238</v>
      </c>
      <c r="N98" s="206">
        <v>57</v>
      </c>
      <c r="O98" s="206" t="s">
        <v>3654</v>
      </c>
      <c r="P98" s="220">
        <v>0</v>
      </c>
      <c r="Q98" s="220">
        <v>0</v>
      </c>
      <c r="R98" s="220">
        <v>0</v>
      </c>
      <c r="S98" s="220">
        <v>0</v>
      </c>
      <c r="T98" s="220">
        <v>0</v>
      </c>
      <c r="U98" s="220">
        <v>0</v>
      </c>
      <c r="V98" s="220">
        <v>0</v>
      </c>
      <c r="W98" s="220">
        <v>0</v>
      </c>
      <c r="X98" s="220">
        <v>0</v>
      </c>
      <c r="Y98" s="220">
        <v>0</v>
      </c>
      <c r="Z98" s="220">
        <v>0</v>
      </c>
      <c r="AA98" s="220">
        <v>0</v>
      </c>
      <c r="AB98" s="220">
        <v>0</v>
      </c>
      <c r="AC98" s="220">
        <v>0</v>
      </c>
      <c r="AD98" s="220">
        <v>0</v>
      </c>
      <c r="AE98" s="220">
        <v>0</v>
      </c>
      <c r="AF98" s="220">
        <v>0</v>
      </c>
      <c r="AG98" s="220">
        <v>0</v>
      </c>
      <c r="AH98" s="220">
        <v>0</v>
      </c>
      <c r="AI98" s="220">
        <v>0</v>
      </c>
      <c r="AJ98" s="220">
        <v>0</v>
      </c>
      <c r="AK98" s="220">
        <v>0</v>
      </c>
      <c r="AL98" s="220">
        <v>0</v>
      </c>
    </row>
    <row r="99" spans="1:38" x14ac:dyDescent="0.25">
      <c r="A99" s="219" t="s">
        <v>1098</v>
      </c>
      <c r="B99" s="206" t="s">
        <v>34</v>
      </c>
      <c r="C99" s="206" t="s">
        <v>33</v>
      </c>
      <c r="D99" s="222" t="s">
        <v>688</v>
      </c>
      <c r="E99">
        <v>258</v>
      </c>
      <c r="F99" s="225" t="s">
        <v>688</v>
      </c>
      <c r="G99" s="132" t="s">
        <v>687</v>
      </c>
      <c r="H99" s="224" t="s">
        <v>686</v>
      </c>
      <c r="I99" s="223" t="s">
        <v>685</v>
      </c>
      <c r="J99" s="212" t="s">
        <v>36</v>
      </c>
      <c r="K99" s="206" t="s">
        <v>3664</v>
      </c>
      <c r="L99" s="206">
        <v>13</v>
      </c>
      <c r="M99" s="206" t="s">
        <v>3658</v>
      </c>
      <c r="N99" s="206">
        <v>419</v>
      </c>
      <c r="O99" s="206" t="s">
        <v>3659</v>
      </c>
      <c r="P99" s="220">
        <v>0</v>
      </c>
      <c r="Q99" s="220">
        <v>0</v>
      </c>
      <c r="R99" s="220">
        <v>0</v>
      </c>
      <c r="S99" s="220">
        <v>0</v>
      </c>
      <c r="T99" s="220">
        <v>0</v>
      </c>
      <c r="U99" s="220">
        <v>0</v>
      </c>
      <c r="V99" s="220">
        <v>0</v>
      </c>
      <c r="W99" s="220">
        <v>0</v>
      </c>
      <c r="X99" s="220">
        <v>0</v>
      </c>
      <c r="Y99" s="220">
        <v>0</v>
      </c>
      <c r="Z99" s="220">
        <v>0</v>
      </c>
      <c r="AA99" s="220">
        <v>0</v>
      </c>
      <c r="AB99" s="220">
        <v>0</v>
      </c>
      <c r="AC99" s="220">
        <v>0</v>
      </c>
      <c r="AD99" s="220">
        <v>0</v>
      </c>
      <c r="AE99" s="220">
        <v>0</v>
      </c>
      <c r="AF99" s="220">
        <v>0</v>
      </c>
      <c r="AG99" s="220">
        <v>0</v>
      </c>
      <c r="AH99" s="220">
        <v>0</v>
      </c>
      <c r="AI99" s="220">
        <v>0</v>
      </c>
      <c r="AJ99" s="220">
        <v>0</v>
      </c>
      <c r="AK99" s="220">
        <v>0</v>
      </c>
      <c r="AL99" s="220">
        <v>0</v>
      </c>
    </row>
    <row r="100" spans="1:38" x14ac:dyDescent="0.25">
      <c r="A100" s="219" t="s">
        <v>1098</v>
      </c>
      <c r="B100" s="206" t="s">
        <v>34</v>
      </c>
      <c r="C100" s="206" t="s">
        <v>33</v>
      </c>
      <c r="D100" s="222" t="s">
        <v>684</v>
      </c>
      <c r="E100">
        <v>113</v>
      </c>
      <c r="F100" s="225" t="s">
        <v>684</v>
      </c>
      <c r="G100" s="132" t="s">
        <v>683</v>
      </c>
      <c r="H100" s="224" t="s">
        <v>682</v>
      </c>
      <c r="I100" s="223" t="s">
        <v>681</v>
      </c>
      <c r="J100" s="212" t="s">
        <v>36</v>
      </c>
      <c r="K100" s="206" t="s">
        <v>3476</v>
      </c>
      <c r="L100" s="206">
        <v>830</v>
      </c>
      <c r="M100" s="206" t="s">
        <v>3671</v>
      </c>
      <c r="N100" s="206">
        <v>154</v>
      </c>
      <c r="O100" s="206" t="s">
        <v>3650</v>
      </c>
      <c r="P100" s="220">
        <v>0</v>
      </c>
      <c r="Q100" s="220">
        <v>0</v>
      </c>
      <c r="R100" s="220">
        <v>0</v>
      </c>
      <c r="S100" s="220">
        <v>0</v>
      </c>
      <c r="T100" s="220">
        <v>0</v>
      </c>
      <c r="U100" s="220">
        <v>0</v>
      </c>
      <c r="V100" s="220">
        <v>0</v>
      </c>
      <c r="W100" s="220">
        <v>0</v>
      </c>
      <c r="X100" s="220">
        <v>0</v>
      </c>
      <c r="Y100" s="220">
        <v>0</v>
      </c>
      <c r="Z100" s="220">
        <v>0</v>
      </c>
      <c r="AA100" s="220">
        <v>0</v>
      </c>
      <c r="AB100" s="220">
        <v>0</v>
      </c>
      <c r="AC100" s="220">
        <v>0</v>
      </c>
      <c r="AD100" s="220">
        <v>0</v>
      </c>
      <c r="AE100" s="220">
        <v>0</v>
      </c>
      <c r="AF100" s="220">
        <v>0</v>
      </c>
      <c r="AG100" s="220">
        <v>0</v>
      </c>
      <c r="AH100" s="220">
        <v>0</v>
      </c>
      <c r="AI100" s="220">
        <v>0</v>
      </c>
      <c r="AJ100" s="220">
        <v>0</v>
      </c>
      <c r="AK100" s="220">
        <v>0</v>
      </c>
      <c r="AL100" s="220">
        <v>0</v>
      </c>
    </row>
    <row r="101" spans="1:38" x14ac:dyDescent="0.25">
      <c r="A101" s="219" t="s">
        <v>1098</v>
      </c>
      <c r="B101" s="206" t="s">
        <v>34</v>
      </c>
      <c r="C101" s="206" t="s">
        <v>33</v>
      </c>
      <c r="D101" s="222" t="s">
        <v>680</v>
      </c>
      <c r="E101">
        <v>333</v>
      </c>
      <c r="F101" s="225" t="s">
        <v>679</v>
      </c>
      <c r="G101" s="132" t="s">
        <v>678</v>
      </c>
      <c r="H101" s="224" t="s">
        <v>677</v>
      </c>
      <c r="I101" s="223" t="s">
        <v>676</v>
      </c>
      <c r="J101" s="212" t="s">
        <v>36</v>
      </c>
      <c r="K101" s="206" t="s">
        <v>3660</v>
      </c>
      <c r="L101" s="206">
        <v>5</v>
      </c>
      <c r="M101" s="206" t="s">
        <v>3658</v>
      </c>
      <c r="N101" s="206">
        <v>419</v>
      </c>
      <c r="O101" s="206" t="s">
        <v>3659</v>
      </c>
      <c r="P101" s="220">
        <v>0</v>
      </c>
      <c r="Q101" s="220">
        <v>0</v>
      </c>
      <c r="R101" s="220">
        <v>0</v>
      </c>
      <c r="S101" s="220">
        <v>0</v>
      </c>
      <c r="T101" s="220">
        <v>0</v>
      </c>
      <c r="U101" s="220">
        <v>0</v>
      </c>
      <c r="V101" s="220">
        <v>0</v>
      </c>
      <c r="W101" s="220">
        <v>0</v>
      </c>
      <c r="X101" s="220">
        <v>0</v>
      </c>
      <c r="Y101" s="220">
        <v>0</v>
      </c>
      <c r="Z101" s="220">
        <v>0</v>
      </c>
      <c r="AA101" s="220">
        <v>0</v>
      </c>
      <c r="AB101" s="220">
        <v>0</v>
      </c>
      <c r="AC101" s="220">
        <v>0</v>
      </c>
      <c r="AD101" s="220">
        <v>0</v>
      </c>
      <c r="AE101" s="220">
        <v>0</v>
      </c>
      <c r="AF101" s="220">
        <v>0</v>
      </c>
      <c r="AG101" s="220">
        <v>0</v>
      </c>
      <c r="AH101" s="220">
        <v>0</v>
      </c>
      <c r="AI101" s="220">
        <v>0</v>
      </c>
      <c r="AJ101" s="220">
        <v>0</v>
      </c>
      <c r="AK101" s="220">
        <v>0</v>
      </c>
      <c r="AL101" s="220">
        <v>0</v>
      </c>
    </row>
    <row r="102" spans="1:38" x14ac:dyDescent="0.25">
      <c r="A102" s="219" t="s">
        <v>1098</v>
      </c>
      <c r="B102" s="206" t="s">
        <v>34</v>
      </c>
      <c r="C102" s="206" t="s">
        <v>33</v>
      </c>
      <c r="D102" s="222" t="s">
        <v>675</v>
      </c>
      <c r="E102">
        <v>656</v>
      </c>
      <c r="F102" s="225" t="s">
        <v>675</v>
      </c>
      <c r="G102" s="132" t="s">
        <v>674</v>
      </c>
      <c r="H102" s="224" t="s">
        <v>673</v>
      </c>
      <c r="I102" s="223" t="s">
        <v>672</v>
      </c>
      <c r="J102" s="212" t="s">
        <v>36</v>
      </c>
      <c r="K102" s="206" t="s">
        <v>3665</v>
      </c>
      <c r="L102" s="206">
        <v>11</v>
      </c>
      <c r="M102" s="206" t="s">
        <v>3656</v>
      </c>
      <c r="N102" s="206">
        <v>202</v>
      </c>
      <c r="O102" s="206" t="s">
        <v>3652</v>
      </c>
      <c r="P102" s="220">
        <v>0</v>
      </c>
      <c r="Q102" s="220">
        <v>0</v>
      </c>
      <c r="R102" s="220">
        <v>0</v>
      </c>
      <c r="S102" s="220">
        <v>0</v>
      </c>
      <c r="T102" s="220">
        <v>0</v>
      </c>
      <c r="U102" s="220">
        <v>0</v>
      </c>
      <c r="V102" s="220">
        <v>0</v>
      </c>
      <c r="W102" s="220">
        <v>0</v>
      </c>
      <c r="X102" s="220">
        <v>0</v>
      </c>
      <c r="Y102" s="220">
        <v>0</v>
      </c>
      <c r="Z102" s="220">
        <v>0</v>
      </c>
      <c r="AA102" s="220">
        <v>0</v>
      </c>
      <c r="AB102" s="220">
        <v>0</v>
      </c>
      <c r="AC102" s="220">
        <v>0</v>
      </c>
      <c r="AD102" s="220">
        <v>0</v>
      </c>
      <c r="AE102" s="220">
        <v>0</v>
      </c>
      <c r="AF102" s="220">
        <v>0</v>
      </c>
      <c r="AG102" s="220">
        <v>0</v>
      </c>
      <c r="AH102" s="220">
        <v>0</v>
      </c>
      <c r="AI102" s="220">
        <v>0</v>
      </c>
      <c r="AJ102" s="220">
        <v>0</v>
      </c>
      <c r="AK102" s="220">
        <v>0</v>
      </c>
      <c r="AL102" s="220">
        <v>0</v>
      </c>
    </row>
    <row r="103" spans="1:38" x14ac:dyDescent="0.25">
      <c r="A103" s="219" t="s">
        <v>1098</v>
      </c>
      <c r="B103" s="206" t="s">
        <v>34</v>
      </c>
      <c r="C103" s="206" t="s">
        <v>33</v>
      </c>
      <c r="D103" s="222" t="s">
        <v>671</v>
      </c>
      <c r="E103">
        <v>654</v>
      </c>
      <c r="F103" s="225" t="s">
        <v>671</v>
      </c>
      <c r="G103" s="132" t="s">
        <v>670</v>
      </c>
      <c r="H103" s="224" t="s">
        <v>669</v>
      </c>
      <c r="I103" s="223" t="s">
        <v>668</v>
      </c>
      <c r="J103" s="212" t="s">
        <v>36</v>
      </c>
      <c r="K103" s="206" t="s">
        <v>3665</v>
      </c>
      <c r="L103" s="206">
        <v>11</v>
      </c>
      <c r="M103" s="206" t="s">
        <v>3656</v>
      </c>
      <c r="N103" s="206">
        <v>202</v>
      </c>
      <c r="O103" s="206" t="s">
        <v>3652</v>
      </c>
      <c r="P103" s="220">
        <v>0</v>
      </c>
      <c r="Q103" s="220">
        <v>0</v>
      </c>
      <c r="R103" s="220">
        <v>0</v>
      </c>
      <c r="S103" s="220">
        <v>0</v>
      </c>
      <c r="T103" s="220">
        <v>0</v>
      </c>
      <c r="U103" s="220">
        <v>0</v>
      </c>
      <c r="V103" s="220">
        <v>0</v>
      </c>
      <c r="W103" s="220">
        <v>0</v>
      </c>
      <c r="X103" s="220">
        <v>0</v>
      </c>
      <c r="Y103" s="220">
        <v>0</v>
      </c>
      <c r="Z103" s="220">
        <v>0</v>
      </c>
      <c r="AA103" s="220">
        <v>0</v>
      </c>
      <c r="AB103" s="220">
        <v>0</v>
      </c>
      <c r="AC103" s="220">
        <v>0</v>
      </c>
      <c r="AD103" s="220">
        <v>0</v>
      </c>
      <c r="AE103" s="220">
        <v>0</v>
      </c>
      <c r="AF103" s="220">
        <v>0</v>
      </c>
      <c r="AG103" s="220">
        <v>0</v>
      </c>
      <c r="AH103" s="220">
        <v>0</v>
      </c>
      <c r="AI103" s="220">
        <v>0</v>
      </c>
      <c r="AJ103" s="220">
        <v>0</v>
      </c>
      <c r="AK103" s="220">
        <v>0</v>
      </c>
      <c r="AL103" s="220">
        <v>0</v>
      </c>
    </row>
    <row r="104" spans="1:38" x14ac:dyDescent="0.25">
      <c r="A104" s="219" t="s">
        <v>1098</v>
      </c>
      <c r="B104" s="206" t="s">
        <v>34</v>
      </c>
      <c r="C104" s="206" t="s">
        <v>33</v>
      </c>
      <c r="D104" s="222" t="s">
        <v>667</v>
      </c>
      <c r="E104">
        <v>336</v>
      </c>
      <c r="F104" s="225" t="s">
        <v>667</v>
      </c>
      <c r="G104" s="132" t="s">
        <v>666</v>
      </c>
      <c r="H104" s="224" t="s">
        <v>665</v>
      </c>
      <c r="I104" s="223" t="s">
        <v>664</v>
      </c>
      <c r="J104" s="212" t="s">
        <v>36</v>
      </c>
      <c r="K104" s="206" t="s">
        <v>3660</v>
      </c>
      <c r="L104" s="206">
        <v>5</v>
      </c>
      <c r="M104" s="206" t="s">
        <v>3658</v>
      </c>
      <c r="N104" s="206">
        <v>419</v>
      </c>
      <c r="O104" s="206" t="s">
        <v>3659</v>
      </c>
      <c r="P104" s="220">
        <v>0</v>
      </c>
      <c r="Q104" s="220">
        <v>0</v>
      </c>
      <c r="R104" s="220">
        <v>0</v>
      </c>
      <c r="S104" s="220">
        <v>0</v>
      </c>
      <c r="T104" s="220">
        <v>0</v>
      </c>
      <c r="U104" s="220">
        <v>0</v>
      </c>
      <c r="V104" s="220">
        <v>0</v>
      </c>
      <c r="W104" s="220">
        <v>0</v>
      </c>
      <c r="X104" s="220">
        <v>0</v>
      </c>
      <c r="Y104" s="220">
        <v>0</v>
      </c>
      <c r="Z104" s="220">
        <v>0</v>
      </c>
      <c r="AA104" s="220">
        <v>0</v>
      </c>
      <c r="AB104" s="220">
        <v>0</v>
      </c>
      <c r="AC104" s="220">
        <v>0</v>
      </c>
      <c r="AD104" s="220">
        <v>0</v>
      </c>
      <c r="AE104" s="220">
        <v>0</v>
      </c>
      <c r="AF104" s="220">
        <v>0</v>
      </c>
      <c r="AG104" s="220">
        <v>0</v>
      </c>
      <c r="AH104" s="220">
        <v>0</v>
      </c>
      <c r="AI104" s="220">
        <v>0</v>
      </c>
      <c r="AJ104" s="220">
        <v>0</v>
      </c>
      <c r="AK104" s="220">
        <v>0</v>
      </c>
      <c r="AL104" s="220">
        <v>0</v>
      </c>
    </row>
    <row r="105" spans="1:38" x14ac:dyDescent="0.25">
      <c r="A105" s="219" t="s">
        <v>1098</v>
      </c>
      <c r="B105" s="206" t="s">
        <v>34</v>
      </c>
      <c r="C105" s="206" t="s">
        <v>33</v>
      </c>
      <c r="D105" s="222" t="s">
        <v>663</v>
      </c>
      <c r="E105">
        <v>263</v>
      </c>
      <c r="F105" s="225" t="s">
        <v>663</v>
      </c>
      <c r="G105" s="132" t="s">
        <v>662</v>
      </c>
      <c r="H105" s="224" t="s">
        <v>661</v>
      </c>
      <c r="I105" s="223" t="s">
        <v>660</v>
      </c>
      <c r="J105" s="212" t="s">
        <v>36</v>
      </c>
      <c r="K105" s="206" t="s">
        <v>3657</v>
      </c>
      <c r="L105" s="206">
        <v>29</v>
      </c>
      <c r="M105" s="206" t="s">
        <v>3658</v>
      </c>
      <c r="N105" s="206">
        <v>419</v>
      </c>
      <c r="O105" s="206" t="s">
        <v>3659</v>
      </c>
      <c r="P105" s="220">
        <v>0</v>
      </c>
      <c r="Q105" s="220">
        <v>0</v>
      </c>
      <c r="R105" s="220">
        <v>0</v>
      </c>
      <c r="S105" s="220">
        <v>0</v>
      </c>
      <c r="T105" s="220">
        <v>0</v>
      </c>
      <c r="U105" s="220">
        <v>0</v>
      </c>
      <c r="V105" s="220">
        <v>0</v>
      </c>
      <c r="W105" s="220">
        <v>0</v>
      </c>
      <c r="X105" s="220">
        <v>0</v>
      </c>
      <c r="Y105" s="220">
        <v>0</v>
      </c>
      <c r="Z105" s="220">
        <v>0</v>
      </c>
      <c r="AA105" s="220">
        <v>0</v>
      </c>
      <c r="AB105" s="220">
        <v>0</v>
      </c>
      <c r="AC105" s="220">
        <v>0</v>
      </c>
      <c r="AD105" s="220">
        <v>0</v>
      </c>
      <c r="AE105" s="220">
        <v>0</v>
      </c>
      <c r="AF105" s="220">
        <v>0</v>
      </c>
      <c r="AG105" s="220">
        <v>0</v>
      </c>
      <c r="AH105" s="220">
        <v>0</v>
      </c>
      <c r="AI105" s="220">
        <v>0</v>
      </c>
      <c r="AJ105" s="220">
        <v>0</v>
      </c>
      <c r="AK105" s="220">
        <v>0</v>
      </c>
      <c r="AL105" s="220">
        <v>0</v>
      </c>
    </row>
    <row r="106" spans="1:38" ht="25.5" x14ac:dyDescent="0.25">
      <c r="A106" s="219" t="s">
        <v>1098</v>
      </c>
      <c r="B106" s="206" t="s">
        <v>34</v>
      </c>
      <c r="C106" s="206" t="s">
        <v>33</v>
      </c>
      <c r="D106" s="222" t="s">
        <v>659</v>
      </c>
      <c r="E106">
        <v>872</v>
      </c>
      <c r="F106" s="225" t="s">
        <v>659</v>
      </c>
      <c r="G106" s="132" t="s">
        <v>658</v>
      </c>
      <c r="H106" s="224" t="s">
        <v>657</v>
      </c>
      <c r="I106" s="223" t="s">
        <v>656</v>
      </c>
      <c r="J106" s="212" t="s">
        <v>36</v>
      </c>
      <c r="K106" s="206" t="s">
        <v>36</v>
      </c>
      <c r="L106" s="206" t="s">
        <v>36</v>
      </c>
      <c r="M106" s="206" t="s">
        <v>3661</v>
      </c>
      <c r="N106" s="206">
        <v>53</v>
      </c>
      <c r="O106" s="206" t="s">
        <v>3654</v>
      </c>
      <c r="P106" s="220">
        <v>0</v>
      </c>
      <c r="Q106" s="220">
        <v>0</v>
      </c>
      <c r="R106" s="220">
        <v>0</v>
      </c>
      <c r="S106" s="220">
        <v>0</v>
      </c>
      <c r="T106" s="220">
        <v>0</v>
      </c>
      <c r="U106" s="220">
        <v>0</v>
      </c>
      <c r="V106" s="220">
        <v>0</v>
      </c>
      <c r="W106" s="220">
        <v>0</v>
      </c>
      <c r="X106" s="220">
        <v>0</v>
      </c>
      <c r="Y106" s="220">
        <v>0</v>
      </c>
      <c r="Z106" s="220">
        <v>0</v>
      </c>
      <c r="AA106" s="220">
        <v>0</v>
      </c>
      <c r="AB106" s="220">
        <v>0</v>
      </c>
      <c r="AC106" s="220">
        <v>0</v>
      </c>
      <c r="AD106" s="220">
        <v>0</v>
      </c>
      <c r="AE106" s="220">
        <v>0</v>
      </c>
      <c r="AF106" s="220">
        <v>0</v>
      </c>
      <c r="AG106" s="220">
        <v>0</v>
      </c>
      <c r="AH106" s="220">
        <v>0</v>
      </c>
      <c r="AI106" s="220">
        <v>0</v>
      </c>
      <c r="AJ106" s="220">
        <v>0</v>
      </c>
      <c r="AK106" s="220">
        <v>0</v>
      </c>
      <c r="AL106" s="220">
        <v>0</v>
      </c>
    </row>
    <row r="107" spans="1:38" x14ac:dyDescent="0.25">
      <c r="A107" s="219" t="s">
        <v>1098</v>
      </c>
      <c r="B107" s="206" t="s">
        <v>34</v>
      </c>
      <c r="C107" s="206" t="s">
        <v>33</v>
      </c>
      <c r="D107" s="222" t="s">
        <v>655</v>
      </c>
      <c r="E107">
        <v>187</v>
      </c>
      <c r="F107" s="225" t="s">
        <v>655</v>
      </c>
      <c r="G107" s="132" t="s">
        <v>654</v>
      </c>
      <c r="H107" s="224" t="s">
        <v>653</v>
      </c>
      <c r="I107" s="223" t="s">
        <v>652</v>
      </c>
      <c r="J107" s="212" t="s">
        <v>36</v>
      </c>
      <c r="K107" s="206" t="s">
        <v>36</v>
      </c>
      <c r="L107" s="206" t="s">
        <v>36</v>
      </c>
      <c r="M107" s="206" t="s">
        <v>3649</v>
      </c>
      <c r="N107" s="206">
        <v>39</v>
      </c>
      <c r="O107" s="206" t="s">
        <v>3650</v>
      </c>
      <c r="P107" s="220">
        <v>0</v>
      </c>
      <c r="Q107" s="220">
        <v>0</v>
      </c>
      <c r="R107" s="220">
        <v>0</v>
      </c>
      <c r="S107" s="220">
        <v>0</v>
      </c>
      <c r="T107" s="220">
        <v>0</v>
      </c>
      <c r="U107" s="220">
        <v>0</v>
      </c>
      <c r="V107" s="220">
        <v>0</v>
      </c>
      <c r="W107" s="220">
        <v>0</v>
      </c>
      <c r="X107" s="220">
        <v>0</v>
      </c>
      <c r="Y107" s="220">
        <v>0</v>
      </c>
      <c r="Z107" s="220">
        <v>0</v>
      </c>
      <c r="AA107" s="220">
        <v>0</v>
      </c>
      <c r="AB107" s="220">
        <v>0</v>
      </c>
      <c r="AC107" s="220">
        <v>0</v>
      </c>
      <c r="AD107" s="220">
        <v>0</v>
      </c>
      <c r="AE107" s="220">
        <v>0</v>
      </c>
      <c r="AF107" s="220">
        <v>0</v>
      </c>
      <c r="AG107" s="220">
        <v>0</v>
      </c>
      <c r="AH107" s="220">
        <v>0</v>
      </c>
      <c r="AI107" s="220">
        <v>0</v>
      </c>
      <c r="AJ107" s="220">
        <v>0</v>
      </c>
      <c r="AK107" s="220">
        <v>0</v>
      </c>
      <c r="AL107" s="220">
        <v>0</v>
      </c>
    </row>
    <row r="108" spans="1:38" x14ac:dyDescent="0.25">
      <c r="A108" s="219" t="s">
        <v>1098</v>
      </c>
      <c r="B108" s="206" t="s">
        <v>34</v>
      </c>
      <c r="C108" s="206" t="s">
        <v>33</v>
      </c>
      <c r="D108" s="222" t="s">
        <v>651</v>
      </c>
      <c r="E108">
        <v>268</v>
      </c>
      <c r="F108" s="225" t="s">
        <v>651</v>
      </c>
      <c r="G108" s="132" t="s">
        <v>650</v>
      </c>
      <c r="H108" s="224" t="s">
        <v>649</v>
      </c>
      <c r="I108" s="223" t="s">
        <v>648</v>
      </c>
      <c r="J108" s="212" t="s">
        <v>36</v>
      </c>
      <c r="K108" s="206" t="s">
        <v>3664</v>
      </c>
      <c r="L108" s="206">
        <v>13</v>
      </c>
      <c r="M108" s="206" t="s">
        <v>3658</v>
      </c>
      <c r="N108" s="206">
        <v>419</v>
      </c>
      <c r="O108" s="206" t="s">
        <v>3659</v>
      </c>
      <c r="P108" s="220">
        <v>0</v>
      </c>
      <c r="Q108" s="220">
        <v>0</v>
      </c>
      <c r="R108" s="220">
        <v>0</v>
      </c>
      <c r="S108" s="220">
        <v>0</v>
      </c>
      <c r="T108" s="220">
        <v>0</v>
      </c>
      <c r="U108" s="220">
        <v>0</v>
      </c>
      <c r="V108" s="220">
        <v>0</v>
      </c>
      <c r="W108" s="220">
        <v>0</v>
      </c>
      <c r="X108" s="220">
        <v>0</v>
      </c>
      <c r="Y108" s="220">
        <v>0</v>
      </c>
      <c r="Z108" s="220">
        <v>0</v>
      </c>
      <c r="AA108" s="220">
        <v>0</v>
      </c>
      <c r="AB108" s="220">
        <v>0</v>
      </c>
      <c r="AC108" s="220">
        <v>0</v>
      </c>
      <c r="AD108" s="220">
        <v>0</v>
      </c>
      <c r="AE108" s="220">
        <v>0</v>
      </c>
      <c r="AF108" s="220">
        <v>0</v>
      </c>
      <c r="AG108" s="220">
        <v>0</v>
      </c>
      <c r="AH108" s="220">
        <v>0</v>
      </c>
      <c r="AI108" s="220">
        <v>0</v>
      </c>
      <c r="AJ108" s="220">
        <v>0</v>
      </c>
      <c r="AK108" s="220">
        <v>0</v>
      </c>
      <c r="AL108" s="220">
        <v>0</v>
      </c>
    </row>
    <row r="109" spans="1:38" x14ac:dyDescent="0.25">
      <c r="A109" s="219" t="s">
        <v>1098</v>
      </c>
      <c r="B109" s="206" t="s">
        <v>34</v>
      </c>
      <c r="C109" s="206" t="s">
        <v>33</v>
      </c>
      <c r="D109" s="222" t="s">
        <v>647</v>
      </c>
      <c r="E109">
        <v>944</v>
      </c>
      <c r="F109" s="225" t="s">
        <v>647</v>
      </c>
      <c r="G109" s="132" t="s">
        <v>646</v>
      </c>
      <c r="H109" s="224" t="s">
        <v>645</v>
      </c>
      <c r="I109" s="223" t="s">
        <v>644</v>
      </c>
      <c r="J109" s="212" t="s">
        <v>31</v>
      </c>
      <c r="K109" s="206" t="s">
        <v>36</v>
      </c>
      <c r="L109" s="206" t="s">
        <v>36</v>
      </c>
      <c r="M109" s="206" t="s">
        <v>3663</v>
      </c>
      <c r="N109" s="206">
        <v>151</v>
      </c>
      <c r="O109" s="206" t="s">
        <v>3650</v>
      </c>
      <c r="P109" s="220">
        <v>0</v>
      </c>
      <c r="Q109" s="220">
        <v>0</v>
      </c>
      <c r="R109" s="220">
        <v>0</v>
      </c>
      <c r="S109" s="220">
        <v>0</v>
      </c>
      <c r="T109" s="220">
        <v>0</v>
      </c>
      <c r="U109" s="220">
        <v>0</v>
      </c>
      <c r="V109" s="220">
        <v>0</v>
      </c>
      <c r="W109" s="220">
        <v>0</v>
      </c>
      <c r="X109" s="220">
        <v>0</v>
      </c>
      <c r="Y109" s="220">
        <v>0</v>
      </c>
      <c r="Z109" s="220">
        <v>0</v>
      </c>
      <c r="AA109" s="220">
        <v>0</v>
      </c>
      <c r="AB109" s="220">
        <v>-0.28047345309999999</v>
      </c>
      <c r="AC109" s="220">
        <v>-0.25484304720000001</v>
      </c>
      <c r="AD109" s="220">
        <v>-8.0284027319999993E-2</v>
      </c>
      <c r="AE109" s="220">
        <v>-0.72602309600000003</v>
      </c>
      <c r="AF109" s="220">
        <v>-0.1046511628</v>
      </c>
      <c r="AG109" s="220">
        <v>2.2749401129999999E-2</v>
      </c>
      <c r="AH109" s="220">
        <v>-0.30334946960000003</v>
      </c>
      <c r="AI109" s="220">
        <v>-0.24207776349999999</v>
      </c>
      <c r="AJ109" s="220">
        <v>-0.22317056770000002</v>
      </c>
      <c r="AK109" s="220">
        <v>-1.97936815E-2</v>
      </c>
      <c r="AL109" s="220">
        <v>-0.14669399489999999</v>
      </c>
    </row>
    <row r="110" spans="1:38" x14ac:dyDescent="0.25">
      <c r="A110" s="219" t="s">
        <v>1098</v>
      </c>
      <c r="B110" s="206" t="s">
        <v>34</v>
      </c>
      <c r="C110" s="206" t="s">
        <v>33</v>
      </c>
      <c r="D110" s="222" t="s">
        <v>643</v>
      </c>
      <c r="E110">
        <v>176</v>
      </c>
      <c r="F110" s="225" t="s">
        <v>643</v>
      </c>
      <c r="G110" s="132" t="s">
        <v>642</v>
      </c>
      <c r="H110" s="224" t="s">
        <v>641</v>
      </c>
      <c r="I110" s="223" t="s">
        <v>640</v>
      </c>
      <c r="J110" s="212" t="s">
        <v>36</v>
      </c>
      <c r="K110" s="206" t="s">
        <v>36</v>
      </c>
      <c r="L110" s="206" t="s">
        <v>36</v>
      </c>
      <c r="M110" s="206" t="s">
        <v>3671</v>
      </c>
      <c r="N110" s="206">
        <v>154</v>
      </c>
      <c r="O110" s="206" t="s">
        <v>3650</v>
      </c>
      <c r="P110" s="220">
        <v>0</v>
      </c>
      <c r="Q110" s="220">
        <v>0</v>
      </c>
      <c r="R110" s="220">
        <v>0</v>
      </c>
      <c r="S110" s="220">
        <v>0</v>
      </c>
      <c r="T110" s="220">
        <v>0</v>
      </c>
      <c r="U110" s="220">
        <v>0</v>
      </c>
      <c r="V110" s="220">
        <v>0</v>
      </c>
      <c r="W110" s="220">
        <v>0</v>
      </c>
      <c r="X110" s="220">
        <v>0</v>
      </c>
      <c r="Y110" s="220">
        <v>0</v>
      </c>
      <c r="Z110" s="220">
        <v>0</v>
      </c>
      <c r="AA110" s="220">
        <v>0</v>
      </c>
      <c r="AB110" s="220">
        <v>0</v>
      </c>
      <c r="AC110" s="220">
        <v>0</v>
      </c>
      <c r="AD110" s="220">
        <v>0</v>
      </c>
      <c r="AE110" s="220">
        <v>0</v>
      </c>
      <c r="AF110" s="220">
        <v>0</v>
      </c>
      <c r="AG110" s="220">
        <v>0</v>
      </c>
      <c r="AH110" s="220">
        <v>0</v>
      </c>
      <c r="AI110" s="220">
        <v>0</v>
      </c>
      <c r="AJ110" s="220">
        <v>0</v>
      </c>
      <c r="AK110" s="220">
        <v>0</v>
      </c>
      <c r="AL110" s="220">
        <v>0</v>
      </c>
    </row>
    <row r="111" spans="1:38" x14ac:dyDescent="0.25">
      <c r="A111" s="219" t="s">
        <v>1098</v>
      </c>
      <c r="B111" s="206" t="s">
        <v>34</v>
      </c>
      <c r="C111" s="206" t="s">
        <v>33</v>
      </c>
      <c r="D111" s="222" t="s">
        <v>639</v>
      </c>
      <c r="E111">
        <v>534</v>
      </c>
      <c r="F111" s="225" t="s">
        <v>639</v>
      </c>
      <c r="G111" s="132" t="s">
        <v>638</v>
      </c>
      <c r="H111" s="224" t="s">
        <v>637</v>
      </c>
      <c r="I111" s="223" t="s">
        <v>636</v>
      </c>
      <c r="J111" s="212" t="s">
        <v>36</v>
      </c>
      <c r="K111" s="206" t="s">
        <v>36</v>
      </c>
      <c r="L111" s="206" t="s">
        <v>36</v>
      </c>
      <c r="M111" s="206" t="s">
        <v>3648</v>
      </c>
      <c r="N111" s="206">
        <v>34</v>
      </c>
      <c r="O111" s="206" t="s">
        <v>3647</v>
      </c>
      <c r="P111" s="220">
        <v>0</v>
      </c>
      <c r="Q111" s="220">
        <v>0</v>
      </c>
      <c r="R111" s="220">
        <v>0</v>
      </c>
      <c r="S111" s="220">
        <v>0</v>
      </c>
      <c r="T111" s="220">
        <v>0</v>
      </c>
      <c r="U111" s="220">
        <v>0</v>
      </c>
      <c r="V111" s="220">
        <v>0</v>
      </c>
      <c r="W111" s="220">
        <v>0</v>
      </c>
      <c r="X111" s="220">
        <v>0</v>
      </c>
      <c r="Y111" s="220">
        <v>0</v>
      </c>
      <c r="Z111" s="220">
        <v>5.9808078550000001</v>
      </c>
      <c r="AA111" s="220">
        <v>29.515583929999998</v>
      </c>
      <c r="AB111" s="220">
        <v>10.5153047</v>
      </c>
      <c r="AC111" s="220">
        <v>19.532449070000002</v>
      </c>
      <c r="AD111" s="220">
        <v>4646.54</v>
      </c>
      <c r="AE111" s="220">
        <v>4447.3599999999997</v>
      </c>
      <c r="AF111" s="220">
        <v>4429.72</v>
      </c>
      <c r="AG111" s="220">
        <v>4474.8049419999998</v>
      </c>
      <c r="AH111" s="220">
        <v>53.530260499999997</v>
      </c>
      <c r="AI111" s="220">
        <v>68.215618599999999</v>
      </c>
      <c r="AJ111" s="220">
        <v>50.497169200000002</v>
      </c>
      <c r="AK111" s="220">
        <v>57.319740250000002</v>
      </c>
      <c r="AL111" s="220">
        <v>56.386209299999997</v>
      </c>
    </row>
    <row r="112" spans="1:38" x14ac:dyDescent="0.25">
      <c r="A112" s="219" t="s">
        <v>1098</v>
      </c>
      <c r="B112" s="206" t="s">
        <v>34</v>
      </c>
      <c r="C112" s="206" t="s">
        <v>33</v>
      </c>
      <c r="D112" s="222" t="s">
        <v>635</v>
      </c>
      <c r="E112">
        <v>536</v>
      </c>
      <c r="F112" s="225" t="s">
        <v>635</v>
      </c>
      <c r="G112" s="132" t="s">
        <v>634</v>
      </c>
      <c r="H112" s="224" t="s">
        <v>633</v>
      </c>
      <c r="I112" s="223" t="s">
        <v>632</v>
      </c>
      <c r="J112" s="212" t="s">
        <v>36</v>
      </c>
      <c r="K112" s="206" t="s">
        <v>36</v>
      </c>
      <c r="L112" s="206" t="s">
        <v>36</v>
      </c>
      <c r="M112" s="206" t="s">
        <v>3669</v>
      </c>
      <c r="N112" s="206">
        <v>35</v>
      </c>
      <c r="O112" s="206" t="s">
        <v>3647</v>
      </c>
      <c r="P112" s="220">
        <v>0</v>
      </c>
      <c r="Q112" s="220">
        <v>0</v>
      </c>
      <c r="R112" s="220">
        <v>0</v>
      </c>
      <c r="S112" s="220">
        <v>0</v>
      </c>
      <c r="T112" s="220">
        <v>0</v>
      </c>
      <c r="U112" s="220">
        <v>0</v>
      </c>
      <c r="V112" s="220">
        <v>0</v>
      </c>
      <c r="W112" s="220">
        <v>0</v>
      </c>
      <c r="X112" s="220">
        <v>0</v>
      </c>
      <c r="Y112" s="220">
        <v>0</v>
      </c>
      <c r="Z112" s="220">
        <v>0</v>
      </c>
      <c r="AA112" s="220">
        <v>0</v>
      </c>
      <c r="AB112" s="220">
        <v>0</v>
      </c>
      <c r="AC112" s="220">
        <v>0</v>
      </c>
      <c r="AD112" s="220">
        <v>-1.241744622E-3</v>
      </c>
      <c r="AE112" s="220">
        <v>19.455329989999999</v>
      </c>
      <c r="AF112" s="220">
        <v>20.768412559999998</v>
      </c>
      <c r="AG112" s="220">
        <v>0</v>
      </c>
      <c r="AH112" s="220">
        <v>2.9193000000000003E-4</v>
      </c>
      <c r="AI112" s="220">
        <v>0</v>
      </c>
      <c r="AJ112" s="220">
        <v>8.5203899999999992E-3</v>
      </c>
      <c r="AK112" s="220">
        <v>4.5699E-4</v>
      </c>
      <c r="AL112" s="220">
        <v>0</v>
      </c>
    </row>
    <row r="113" spans="1:38" x14ac:dyDescent="0.25">
      <c r="A113" s="219" t="s">
        <v>1098</v>
      </c>
      <c r="B113" s="206" t="s">
        <v>34</v>
      </c>
      <c r="C113" s="206" t="s">
        <v>33</v>
      </c>
      <c r="D113" s="222" t="s">
        <v>631</v>
      </c>
      <c r="E113">
        <v>429</v>
      </c>
      <c r="F113" s="225" t="s">
        <v>630</v>
      </c>
      <c r="G113" s="132" t="s">
        <v>629</v>
      </c>
      <c r="H113" s="224" t="s">
        <v>628</v>
      </c>
      <c r="I113" s="223" t="s">
        <v>627</v>
      </c>
      <c r="J113" s="212" t="s">
        <v>36</v>
      </c>
      <c r="K113" s="206" t="s">
        <v>36</v>
      </c>
      <c r="L113" s="206" t="s">
        <v>36</v>
      </c>
      <c r="M113" s="206" t="s">
        <v>3648</v>
      </c>
      <c r="N113" s="206">
        <v>34</v>
      </c>
      <c r="O113" s="206" t="s">
        <v>3647</v>
      </c>
      <c r="P113" s="220">
        <v>0</v>
      </c>
      <c r="Q113" s="220">
        <v>0</v>
      </c>
      <c r="R113" s="220">
        <v>0</v>
      </c>
      <c r="S113" s="220">
        <v>0</v>
      </c>
      <c r="T113" s="220">
        <v>0</v>
      </c>
      <c r="U113" s="220">
        <v>0</v>
      </c>
      <c r="V113" s="220">
        <v>0</v>
      </c>
      <c r="W113" s="220">
        <v>0</v>
      </c>
      <c r="X113" s="220">
        <v>0</v>
      </c>
      <c r="Y113" s="220">
        <v>0</v>
      </c>
      <c r="Z113" s="220">
        <v>0</v>
      </c>
      <c r="AA113" s="220">
        <v>0</v>
      </c>
      <c r="AB113" s="220">
        <v>0</v>
      </c>
      <c r="AC113" s="220">
        <v>0</v>
      </c>
      <c r="AD113" s="220">
        <v>0</v>
      </c>
      <c r="AE113" s="220">
        <v>0</v>
      </c>
      <c r="AF113" s="220">
        <v>0</v>
      </c>
      <c r="AG113" s="220">
        <v>0</v>
      </c>
      <c r="AH113" s="220">
        <v>0</v>
      </c>
      <c r="AI113" s="220">
        <v>0</v>
      </c>
      <c r="AJ113" s="220">
        <v>0</v>
      </c>
      <c r="AK113" s="220">
        <v>0</v>
      </c>
      <c r="AL113" s="220">
        <v>0</v>
      </c>
    </row>
    <row r="114" spans="1:38" x14ac:dyDescent="0.25">
      <c r="A114" s="219" t="s">
        <v>1098</v>
      </c>
      <c r="B114" s="206" t="s">
        <v>34</v>
      </c>
      <c r="C114" s="206" t="s">
        <v>33</v>
      </c>
      <c r="D114" s="222" t="s">
        <v>626</v>
      </c>
      <c r="E114">
        <v>433</v>
      </c>
      <c r="F114" s="225" t="s">
        <v>626</v>
      </c>
      <c r="G114" s="132" t="s">
        <v>625</v>
      </c>
      <c r="H114" s="224" t="s">
        <v>624</v>
      </c>
      <c r="I114" s="223" t="s">
        <v>623</v>
      </c>
      <c r="J114" s="212" t="s">
        <v>36</v>
      </c>
      <c r="K114" s="206" t="s">
        <v>36</v>
      </c>
      <c r="L114" s="206" t="s">
        <v>36</v>
      </c>
      <c r="M114" s="206" t="s">
        <v>3646</v>
      </c>
      <c r="N114" s="206">
        <v>145</v>
      </c>
      <c r="O114" s="206" t="s">
        <v>3647</v>
      </c>
      <c r="P114" s="220">
        <v>0</v>
      </c>
      <c r="Q114" s="220">
        <v>0</v>
      </c>
      <c r="R114" s="220">
        <v>0</v>
      </c>
      <c r="S114" s="220">
        <v>0</v>
      </c>
      <c r="T114" s="220">
        <v>0</v>
      </c>
      <c r="U114" s="220">
        <v>0</v>
      </c>
      <c r="V114" s="220">
        <v>0</v>
      </c>
      <c r="W114" s="220">
        <v>0</v>
      </c>
      <c r="X114" s="220">
        <v>0</v>
      </c>
      <c r="Y114" s="220">
        <v>0</v>
      </c>
      <c r="Z114" s="220">
        <v>0</v>
      </c>
      <c r="AA114" s="220">
        <v>0</v>
      </c>
      <c r="AB114" s="220">
        <v>0</v>
      </c>
      <c r="AC114" s="220">
        <v>0</v>
      </c>
      <c r="AD114" s="220">
        <v>0</v>
      </c>
      <c r="AE114" s="220">
        <v>166.31</v>
      </c>
      <c r="AF114" s="220">
        <v>166.31</v>
      </c>
      <c r="AG114" s="220">
        <v>168.0026751</v>
      </c>
      <c r="AH114" s="220">
        <v>0</v>
      </c>
      <c r="AI114" s="220">
        <v>0</v>
      </c>
      <c r="AJ114" s="220">
        <v>0</v>
      </c>
      <c r="AK114" s="220">
        <v>0</v>
      </c>
      <c r="AL114" s="220">
        <v>0</v>
      </c>
    </row>
    <row r="115" spans="1:38" x14ac:dyDescent="0.25">
      <c r="A115" s="219" t="s">
        <v>1098</v>
      </c>
      <c r="B115" s="206" t="s">
        <v>34</v>
      </c>
      <c r="C115" s="206" t="s">
        <v>33</v>
      </c>
      <c r="D115" s="222" t="s">
        <v>622</v>
      </c>
      <c r="E115">
        <v>178</v>
      </c>
      <c r="F115" s="225" t="s">
        <v>622</v>
      </c>
      <c r="G115" s="132" t="s">
        <v>621</v>
      </c>
      <c r="H115" s="224" t="s">
        <v>620</v>
      </c>
      <c r="I115" s="223" t="s">
        <v>619</v>
      </c>
      <c r="J115" s="212" t="s">
        <v>31</v>
      </c>
      <c r="K115" s="206" t="s">
        <v>36</v>
      </c>
      <c r="L115" s="206" t="s">
        <v>36</v>
      </c>
      <c r="M115" s="206" t="s">
        <v>3671</v>
      </c>
      <c r="N115" s="206">
        <v>154</v>
      </c>
      <c r="O115" s="206" t="s">
        <v>3650</v>
      </c>
      <c r="P115" s="220">
        <v>0</v>
      </c>
      <c r="Q115" s="220">
        <v>0</v>
      </c>
      <c r="R115" s="220">
        <v>0</v>
      </c>
      <c r="S115" s="220">
        <v>0</v>
      </c>
      <c r="T115" s="220">
        <v>0</v>
      </c>
      <c r="U115" s="220">
        <v>0</v>
      </c>
      <c r="V115" s="220">
        <v>0</v>
      </c>
      <c r="W115" s="220">
        <v>0</v>
      </c>
      <c r="X115" s="220">
        <v>0</v>
      </c>
      <c r="Y115" s="220">
        <v>0</v>
      </c>
      <c r="Z115" s="220">
        <v>0</v>
      </c>
      <c r="AA115" s="220">
        <v>0</v>
      </c>
      <c r="AB115" s="220">
        <v>0</v>
      </c>
      <c r="AC115" s="220">
        <v>0</v>
      </c>
      <c r="AD115" s="220">
        <v>-3.6423000000000001</v>
      </c>
      <c r="AE115" s="220">
        <v>-2.1774</v>
      </c>
      <c r="AF115" s="220">
        <v>0</v>
      </c>
      <c r="AG115" s="220">
        <v>0</v>
      </c>
      <c r="AH115" s="220">
        <v>1.145</v>
      </c>
      <c r="AI115" s="220">
        <v>0</v>
      </c>
      <c r="AJ115" s="220">
        <v>0</v>
      </c>
      <c r="AK115" s="220">
        <v>0</v>
      </c>
      <c r="AL115" s="220">
        <v>0</v>
      </c>
    </row>
    <row r="116" spans="1:38" x14ac:dyDescent="0.25">
      <c r="A116" s="219" t="s">
        <v>1098</v>
      </c>
      <c r="B116" s="206" t="s">
        <v>34</v>
      </c>
      <c r="C116" s="206" t="s">
        <v>33</v>
      </c>
      <c r="D116" s="222" t="s">
        <v>618</v>
      </c>
      <c r="E116">
        <v>118</v>
      </c>
      <c r="F116" s="225" t="s">
        <v>618</v>
      </c>
      <c r="G116" s="132" t="s">
        <v>617</v>
      </c>
      <c r="H116" s="224" t="s">
        <v>616</v>
      </c>
      <c r="I116" s="223" t="s">
        <v>615</v>
      </c>
      <c r="J116" s="212" t="s">
        <v>36</v>
      </c>
      <c r="K116" s="206" t="s">
        <v>36</v>
      </c>
      <c r="L116" s="206" t="s">
        <v>36</v>
      </c>
      <c r="M116" s="206" t="s">
        <v>3671</v>
      </c>
      <c r="N116" s="206">
        <v>154</v>
      </c>
      <c r="O116" s="206" t="s">
        <v>3650</v>
      </c>
      <c r="P116" s="220">
        <v>0</v>
      </c>
      <c r="Q116" s="220">
        <v>0</v>
      </c>
      <c r="R116" s="220">
        <v>0</v>
      </c>
      <c r="S116" s="220">
        <v>0</v>
      </c>
      <c r="T116" s="220">
        <v>0</v>
      </c>
      <c r="U116" s="220">
        <v>0</v>
      </c>
      <c r="V116" s="220">
        <v>0</v>
      </c>
      <c r="W116" s="220">
        <v>0</v>
      </c>
      <c r="X116" s="220">
        <v>0</v>
      </c>
      <c r="Y116" s="220">
        <v>0</v>
      </c>
      <c r="Z116" s="220">
        <v>0</v>
      </c>
      <c r="AA116" s="220">
        <v>0</v>
      </c>
      <c r="AB116" s="220">
        <v>0</v>
      </c>
      <c r="AC116" s="220">
        <v>0</v>
      </c>
      <c r="AD116" s="220">
        <v>0</v>
      </c>
      <c r="AE116" s="220">
        <v>0</v>
      </c>
      <c r="AF116" s="220">
        <v>0</v>
      </c>
      <c r="AG116" s="220">
        <v>0</v>
      </c>
      <c r="AH116" s="220">
        <v>0</v>
      </c>
      <c r="AI116" s="220">
        <v>0</v>
      </c>
      <c r="AJ116" s="220">
        <v>0</v>
      </c>
      <c r="AK116" s="220">
        <v>0</v>
      </c>
      <c r="AL116" s="220">
        <v>0</v>
      </c>
    </row>
    <row r="117" spans="1:38" x14ac:dyDescent="0.25">
      <c r="A117" s="219" t="s">
        <v>1098</v>
      </c>
      <c r="B117" s="206" t="s">
        <v>34</v>
      </c>
      <c r="C117" s="206" t="s">
        <v>33</v>
      </c>
      <c r="D117" s="222" t="s">
        <v>614</v>
      </c>
      <c r="E117">
        <v>436</v>
      </c>
      <c r="F117" s="225" t="s">
        <v>614</v>
      </c>
      <c r="G117" s="132" t="s">
        <v>613</v>
      </c>
      <c r="H117" s="224" t="s">
        <v>612</v>
      </c>
      <c r="I117" s="223" t="s">
        <v>611</v>
      </c>
      <c r="J117" s="212" t="s">
        <v>36</v>
      </c>
      <c r="K117" s="206" t="s">
        <v>36</v>
      </c>
      <c r="L117" s="206" t="s">
        <v>36</v>
      </c>
      <c r="M117" s="206" t="s">
        <v>3646</v>
      </c>
      <c r="N117" s="206">
        <v>145</v>
      </c>
      <c r="O117" s="206" t="s">
        <v>3647</v>
      </c>
      <c r="P117" s="220">
        <v>0</v>
      </c>
      <c r="Q117" s="220">
        <v>0</v>
      </c>
      <c r="R117" s="220">
        <v>0</v>
      </c>
      <c r="S117" s="220">
        <v>0</v>
      </c>
      <c r="T117" s="220">
        <v>0</v>
      </c>
      <c r="U117" s="220">
        <v>0</v>
      </c>
      <c r="V117" s="220">
        <v>0</v>
      </c>
      <c r="W117" s="220">
        <v>0</v>
      </c>
      <c r="X117" s="220">
        <v>0</v>
      </c>
      <c r="Y117" s="220">
        <v>0</v>
      </c>
      <c r="Z117" s="220">
        <v>0</v>
      </c>
      <c r="AA117" s="220">
        <v>0</v>
      </c>
      <c r="AB117" s="220">
        <v>0</v>
      </c>
      <c r="AC117" s="220">
        <v>0</v>
      </c>
      <c r="AD117" s="220">
        <v>0</v>
      </c>
      <c r="AE117" s="220">
        <v>0</v>
      </c>
      <c r="AF117" s="220">
        <v>0</v>
      </c>
      <c r="AG117" s="220">
        <v>0</v>
      </c>
      <c r="AH117" s="220">
        <v>0</v>
      </c>
      <c r="AI117" s="220">
        <v>0</v>
      </c>
      <c r="AJ117" s="220">
        <v>0</v>
      </c>
      <c r="AK117" s="220">
        <v>0</v>
      </c>
      <c r="AL117" s="220">
        <v>0</v>
      </c>
    </row>
    <row r="118" spans="1:38" x14ac:dyDescent="0.25">
      <c r="A118" s="219" t="s">
        <v>1098</v>
      </c>
      <c r="B118" s="206" t="s">
        <v>34</v>
      </c>
      <c r="C118" s="206" t="s">
        <v>33</v>
      </c>
      <c r="D118" s="222" t="s">
        <v>610</v>
      </c>
      <c r="E118">
        <v>136</v>
      </c>
      <c r="F118" s="225" t="s">
        <v>610</v>
      </c>
      <c r="G118" s="132" t="s">
        <v>609</v>
      </c>
      <c r="H118" s="224" t="s">
        <v>608</v>
      </c>
      <c r="I118" s="223" t="s">
        <v>607</v>
      </c>
      <c r="J118" s="212" t="s">
        <v>31</v>
      </c>
      <c r="K118" s="206" t="s">
        <v>36</v>
      </c>
      <c r="L118" s="206" t="s">
        <v>36</v>
      </c>
      <c r="M118" s="206" t="s">
        <v>3649</v>
      </c>
      <c r="N118" s="206">
        <v>39</v>
      </c>
      <c r="O118" s="206" t="s">
        <v>3650</v>
      </c>
      <c r="P118" s="220">
        <v>0</v>
      </c>
      <c r="Q118" s="220">
        <v>0</v>
      </c>
      <c r="R118" s="220">
        <v>0</v>
      </c>
      <c r="S118" s="220">
        <v>0</v>
      </c>
      <c r="T118" s="220">
        <v>0</v>
      </c>
      <c r="U118" s="220">
        <v>0</v>
      </c>
      <c r="V118" s="220">
        <v>0</v>
      </c>
      <c r="W118" s="220">
        <v>0</v>
      </c>
      <c r="X118" s="220">
        <v>1.1829444461454102</v>
      </c>
      <c r="Y118" s="220">
        <v>0.210522081</v>
      </c>
      <c r="Z118" s="220">
        <v>1.1586350540000001</v>
      </c>
      <c r="AA118" s="220">
        <v>0.18952659030000002</v>
      </c>
      <c r="AB118" s="220">
        <v>-9.9717454869999997</v>
      </c>
      <c r="AC118" s="220">
        <v>25.490547960000001</v>
      </c>
      <c r="AD118" s="220">
        <v>187.57</v>
      </c>
      <c r="AE118" s="220">
        <v>192.12</v>
      </c>
      <c r="AF118" s="220">
        <v>192.12</v>
      </c>
      <c r="AG118" s="220">
        <v>194.07536490000001</v>
      </c>
      <c r="AH118" s="220">
        <v>0.45933048999999998</v>
      </c>
      <c r="AI118" s="220">
        <v>-6.4033800000000002E-2</v>
      </c>
      <c r="AJ118" s="220">
        <v>-3.5929487999999998</v>
      </c>
      <c r="AK118" s="220">
        <v>0.50060919999999998</v>
      </c>
      <c r="AL118" s="220">
        <v>0.87461199999999995</v>
      </c>
    </row>
    <row r="119" spans="1:38" x14ac:dyDescent="0.25">
      <c r="A119" s="219" t="s">
        <v>1098</v>
      </c>
      <c r="B119" s="206" t="s">
        <v>34</v>
      </c>
      <c r="C119" s="206" t="s">
        <v>33</v>
      </c>
      <c r="D119" s="222" t="s">
        <v>606</v>
      </c>
      <c r="E119">
        <v>343</v>
      </c>
      <c r="F119" s="225" t="s">
        <v>606</v>
      </c>
      <c r="G119" s="132" t="s">
        <v>605</v>
      </c>
      <c r="H119" s="224" t="s">
        <v>604</v>
      </c>
      <c r="I119" s="223" t="s">
        <v>603</v>
      </c>
      <c r="J119" s="212" t="s">
        <v>36</v>
      </c>
      <c r="K119" s="206" t="s">
        <v>3657</v>
      </c>
      <c r="L119" s="206">
        <v>29</v>
      </c>
      <c r="M119" s="206" t="s">
        <v>3658</v>
      </c>
      <c r="N119" s="206">
        <v>419</v>
      </c>
      <c r="O119" s="206" t="s">
        <v>3659</v>
      </c>
      <c r="P119" s="220">
        <v>0</v>
      </c>
      <c r="Q119" s="220">
        <v>0</v>
      </c>
      <c r="R119" s="220">
        <v>0</v>
      </c>
      <c r="S119" s="220">
        <v>0</v>
      </c>
      <c r="T119" s="220">
        <v>0</v>
      </c>
      <c r="U119" s="220">
        <v>0</v>
      </c>
      <c r="V119" s="220">
        <v>0</v>
      </c>
      <c r="W119" s="220">
        <v>0</v>
      </c>
      <c r="X119" s="220">
        <v>0</v>
      </c>
      <c r="Y119" s="220">
        <v>0</v>
      </c>
      <c r="Z119" s="220">
        <v>0</v>
      </c>
      <c r="AA119" s="220">
        <v>0</v>
      </c>
      <c r="AB119" s="220">
        <v>0</v>
      </c>
      <c r="AC119" s="220">
        <v>0</v>
      </c>
      <c r="AD119" s="220">
        <v>0</v>
      </c>
      <c r="AE119" s="220">
        <v>0</v>
      </c>
      <c r="AF119" s="220">
        <v>0</v>
      </c>
      <c r="AG119" s="220">
        <v>0</v>
      </c>
      <c r="AH119" s="220">
        <v>0</v>
      </c>
      <c r="AI119" s="220">
        <v>0</v>
      </c>
      <c r="AJ119" s="220">
        <v>0</v>
      </c>
      <c r="AK119" s="220">
        <v>0</v>
      </c>
      <c r="AL119" s="220">
        <v>0</v>
      </c>
    </row>
    <row r="120" spans="1:38" x14ac:dyDescent="0.25">
      <c r="A120" s="219" t="s">
        <v>1098</v>
      </c>
      <c r="B120" s="206" t="s">
        <v>34</v>
      </c>
      <c r="C120" s="206" t="s">
        <v>33</v>
      </c>
      <c r="D120" s="222" t="s">
        <v>602</v>
      </c>
      <c r="E120">
        <v>158</v>
      </c>
      <c r="F120" s="225" t="s">
        <v>602</v>
      </c>
      <c r="G120" s="132" t="s">
        <v>601</v>
      </c>
      <c r="H120" s="224" t="s">
        <v>600</v>
      </c>
      <c r="I120" s="223" t="s">
        <v>599</v>
      </c>
      <c r="J120" s="212" t="s">
        <v>36</v>
      </c>
      <c r="K120" s="206" t="s">
        <v>36</v>
      </c>
      <c r="L120" s="206" t="s">
        <v>36</v>
      </c>
      <c r="M120" s="206" t="s">
        <v>3670</v>
      </c>
      <c r="N120" s="206">
        <v>30</v>
      </c>
      <c r="O120" s="206" t="s">
        <v>3647</v>
      </c>
      <c r="P120" s="220">
        <v>0</v>
      </c>
      <c r="Q120" s="220">
        <v>0</v>
      </c>
      <c r="R120" s="220">
        <v>0</v>
      </c>
      <c r="S120" s="220">
        <v>0</v>
      </c>
      <c r="T120" s="220">
        <v>0</v>
      </c>
      <c r="U120" s="220">
        <v>0</v>
      </c>
      <c r="V120" s="220">
        <v>0</v>
      </c>
      <c r="W120" s="220">
        <v>0</v>
      </c>
      <c r="X120" s="220">
        <v>0</v>
      </c>
      <c r="Y120" s="220">
        <v>0</v>
      </c>
      <c r="Z120" s="220">
        <v>0</v>
      </c>
      <c r="AA120" s="220">
        <v>0</v>
      </c>
      <c r="AB120" s="220">
        <v>0</v>
      </c>
      <c r="AC120" s="220">
        <v>0</v>
      </c>
      <c r="AD120" s="220">
        <v>0</v>
      </c>
      <c r="AE120" s="220">
        <v>0</v>
      </c>
      <c r="AF120" s="220">
        <v>0.88</v>
      </c>
      <c r="AG120" s="220">
        <v>0.88895649129999998</v>
      </c>
      <c r="AH120" s="220">
        <v>0</v>
      </c>
      <c r="AI120" s="220">
        <v>0</v>
      </c>
      <c r="AJ120" s="220">
        <v>0</v>
      </c>
      <c r="AK120" s="220">
        <v>0</v>
      </c>
      <c r="AL120" s="220">
        <v>0</v>
      </c>
    </row>
    <row r="121" spans="1:38" x14ac:dyDescent="0.25">
      <c r="A121" s="219" t="s">
        <v>1098</v>
      </c>
      <c r="B121" s="206" t="s">
        <v>34</v>
      </c>
      <c r="C121" s="206" t="s">
        <v>33</v>
      </c>
      <c r="D121" s="222" t="s">
        <v>598</v>
      </c>
      <c r="E121">
        <v>117</v>
      </c>
      <c r="F121" s="225" t="s">
        <v>598</v>
      </c>
      <c r="G121" s="132" t="s">
        <v>597</v>
      </c>
      <c r="H121" s="224" t="s">
        <v>596</v>
      </c>
      <c r="I121" s="223" t="s">
        <v>595</v>
      </c>
      <c r="J121" s="212" t="s">
        <v>36</v>
      </c>
      <c r="K121" s="206" t="s">
        <v>3476</v>
      </c>
      <c r="L121" s="206">
        <v>830</v>
      </c>
      <c r="M121" s="206" t="s">
        <v>3671</v>
      </c>
      <c r="N121" s="206">
        <v>154</v>
      </c>
      <c r="O121" s="206" t="s">
        <v>3650</v>
      </c>
      <c r="P121" s="220">
        <v>0</v>
      </c>
      <c r="Q121" s="220">
        <v>0</v>
      </c>
      <c r="R121" s="220">
        <v>0</v>
      </c>
      <c r="S121" s="220">
        <v>0</v>
      </c>
      <c r="T121" s="220">
        <v>0</v>
      </c>
      <c r="U121" s="220">
        <v>0</v>
      </c>
      <c r="V121" s="220">
        <v>0</v>
      </c>
      <c r="W121" s="220">
        <v>0</v>
      </c>
      <c r="X121" s="220">
        <v>0</v>
      </c>
      <c r="Y121" s="220">
        <v>0</v>
      </c>
      <c r="Z121" s="220">
        <v>0</v>
      </c>
      <c r="AA121" s="220">
        <v>0</v>
      </c>
      <c r="AB121" s="220">
        <v>0</v>
      </c>
      <c r="AC121" s="220">
        <v>0</v>
      </c>
      <c r="AD121" s="220">
        <v>0</v>
      </c>
      <c r="AE121" s="220">
        <v>0</v>
      </c>
      <c r="AF121" s="220">
        <v>1.67</v>
      </c>
      <c r="AG121" s="220">
        <v>1.6869969779999998</v>
      </c>
      <c r="AH121" s="220">
        <v>0</v>
      </c>
      <c r="AI121" s="220">
        <v>0</v>
      </c>
      <c r="AJ121" s="220">
        <v>0</v>
      </c>
      <c r="AK121" s="220">
        <v>0</v>
      </c>
      <c r="AL121" s="220">
        <v>0</v>
      </c>
    </row>
    <row r="122" spans="1:38" x14ac:dyDescent="0.25">
      <c r="A122" s="219" t="s">
        <v>1098</v>
      </c>
      <c r="B122" s="206" t="s">
        <v>34</v>
      </c>
      <c r="C122" s="206" t="s">
        <v>33</v>
      </c>
      <c r="D122" s="222" t="s">
        <v>594</v>
      </c>
      <c r="E122">
        <v>439</v>
      </c>
      <c r="F122" s="225" t="s">
        <v>594</v>
      </c>
      <c r="G122" s="132" t="s">
        <v>593</v>
      </c>
      <c r="H122" s="224" t="s">
        <v>592</v>
      </c>
      <c r="I122" s="223" t="s">
        <v>591</v>
      </c>
      <c r="J122" s="212" t="s">
        <v>36</v>
      </c>
      <c r="K122" s="206" t="s">
        <v>36</v>
      </c>
      <c r="L122" s="206" t="s">
        <v>36</v>
      </c>
      <c r="M122" s="206" t="s">
        <v>3646</v>
      </c>
      <c r="N122" s="206">
        <v>145</v>
      </c>
      <c r="O122" s="206" t="s">
        <v>3647</v>
      </c>
      <c r="P122" s="220">
        <v>0</v>
      </c>
      <c r="Q122" s="220">
        <v>0</v>
      </c>
      <c r="R122" s="220">
        <v>0</v>
      </c>
      <c r="S122" s="220">
        <v>0</v>
      </c>
      <c r="T122" s="220">
        <v>0</v>
      </c>
      <c r="U122" s="220">
        <v>0</v>
      </c>
      <c r="V122" s="220">
        <v>0</v>
      </c>
      <c r="W122" s="220">
        <v>0</v>
      </c>
      <c r="X122" s="220">
        <v>0</v>
      </c>
      <c r="Y122" s="220">
        <v>698.5</v>
      </c>
      <c r="Z122" s="220">
        <v>0</v>
      </c>
      <c r="AA122" s="220">
        <v>0</v>
      </c>
      <c r="AB122" s="220">
        <v>0</v>
      </c>
      <c r="AC122" s="220">
        <v>0</v>
      </c>
      <c r="AD122" s="220">
        <v>79.69</v>
      </c>
      <c r="AE122" s="220">
        <v>81.67</v>
      </c>
      <c r="AF122" s="220">
        <v>566.19000000000005</v>
      </c>
      <c r="AG122" s="220">
        <v>571.95258620000004</v>
      </c>
      <c r="AH122" s="220">
        <v>0</v>
      </c>
      <c r="AI122" s="220">
        <v>0</v>
      </c>
      <c r="AJ122" s="220">
        <v>0</v>
      </c>
      <c r="AK122" s="220">
        <v>0</v>
      </c>
      <c r="AL122" s="220">
        <v>0</v>
      </c>
    </row>
    <row r="123" spans="1:38" x14ac:dyDescent="0.25">
      <c r="A123" s="219" t="s">
        <v>1098</v>
      </c>
      <c r="B123" s="206" t="s">
        <v>34</v>
      </c>
      <c r="C123" s="206" t="s">
        <v>33</v>
      </c>
      <c r="D123" s="222" t="s">
        <v>590</v>
      </c>
      <c r="E123">
        <v>916</v>
      </c>
      <c r="F123" s="225" t="s">
        <v>589</v>
      </c>
      <c r="G123" s="132" t="s">
        <v>588</v>
      </c>
      <c r="H123" s="224" t="s">
        <v>587</v>
      </c>
      <c r="I123" s="223" t="s">
        <v>586</v>
      </c>
      <c r="J123" s="212" t="s">
        <v>36</v>
      </c>
      <c r="K123" s="206" t="s">
        <v>36</v>
      </c>
      <c r="L123" s="206" t="s">
        <v>36</v>
      </c>
      <c r="M123" s="206" t="s">
        <v>3673</v>
      </c>
      <c r="N123" s="206">
        <v>143</v>
      </c>
      <c r="O123" s="206" t="s">
        <v>3647</v>
      </c>
      <c r="P123" s="220">
        <v>0</v>
      </c>
      <c r="Q123" s="220">
        <v>0</v>
      </c>
      <c r="R123" s="220">
        <v>0</v>
      </c>
      <c r="S123" s="220">
        <v>0</v>
      </c>
      <c r="T123" s="220">
        <v>0</v>
      </c>
      <c r="U123" s="220">
        <v>0</v>
      </c>
      <c r="V123" s="220">
        <v>0</v>
      </c>
      <c r="W123" s="220">
        <v>0</v>
      </c>
      <c r="X123" s="220">
        <v>0</v>
      </c>
      <c r="Y123" s="220">
        <v>13.807</v>
      </c>
      <c r="Z123" s="220">
        <v>21.945</v>
      </c>
      <c r="AA123" s="220">
        <v>21.192</v>
      </c>
      <c r="AB123" s="220">
        <v>19.475999999999999</v>
      </c>
      <c r="AC123" s="220">
        <v>0</v>
      </c>
      <c r="AD123" s="220">
        <v>-3.1219999999999999</v>
      </c>
      <c r="AE123" s="220">
        <v>71.599999999999994</v>
      </c>
      <c r="AF123" s="220">
        <v>68.78</v>
      </c>
      <c r="AG123" s="220">
        <v>69.480031220000001</v>
      </c>
      <c r="AH123" s="220">
        <v>4.49885</v>
      </c>
      <c r="AI123" s="220">
        <v>4.7746399999999998</v>
      </c>
      <c r="AJ123" s="220">
        <v>4.88652</v>
      </c>
      <c r="AK123" s="220">
        <v>5.32301</v>
      </c>
      <c r="AL123" s="220">
        <v>6.1175100000000002</v>
      </c>
    </row>
    <row r="124" spans="1:38" x14ac:dyDescent="0.25">
      <c r="A124" s="219" t="s">
        <v>1098</v>
      </c>
      <c r="B124" s="206" t="s">
        <v>34</v>
      </c>
      <c r="C124" s="206" t="s">
        <v>33</v>
      </c>
      <c r="D124" s="222" t="s">
        <v>585</v>
      </c>
      <c r="E124">
        <v>664</v>
      </c>
      <c r="F124" s="225" t="s">
        <v>585</v>
      </c>
      <c r="G124" s="132" t="s">
        <v>584</v>
      </c>
      <c r="H124" s="224" t="s">
        <v>583</v>
      </c>
      <c r="I124" s="223" t="s">
        <v>582</v>
      </c>
      <c r="J124" s="212" t="s">
        <v>36</v>
      </c>
      <c r="K124" s="206" t="s">
        <v>3668</v>
      </c>
      <c r="L124" s="206">
        <v>14</v>
      </c>
      <c r="M124" s="206" t="s">
        <v>3656</v>
      </c>
      <c r="N124" s="206">
        <v>202</v>
      </c>
      <c r="O124" s="206" t="s">
        <v>3652</v>
      </c>
      <c r="P124" s="220">
        <v>0</v>
      </c>
      <c r="Q124" s="220">
        <v>0</v>
      </c>
      <c r="R124" s="220">
        <v>0</v>
      </c>
      <c r="S124" s="220">
        <v>0</v>
      </c>
      <c r="T124" s="220">
        <v>0</v>
      </c>
      <c r="U124" s="220">
        <v>0</v>
      </c>
      <c r="V124" s="220">
        <v>0</v>
      </c>
      <c r="W124" s="220">
        <v>5.286063023534104</v>
      </c>
      <c r="X124" s="220">
        <v>3.4916633531117176</v>
      </c>
      <c r="Y124" s="220">
        <v>0</v>
      </c>
      <c r="Z124" s="220">
        <v>0</v>
      </c>
      <c r="AA124" s="220">
        <v>0</v>
      </c>
      <c r="AB124" s="220">
        <v>0</v>
      </c>
      <c r="AC124" s="220">
        <v>0</v>
      </c>
      <c r="AD124" s="220">
        <v>96.62</v>
      </c>
      <c r="AE124" s="220">
        <v>91.64</v>
      </c>
      <c r="AF124" s="220">
        <v>148.47999999999999</v>
      </c>
      <c r="AG124" s="220">
        <v>149.99120440000002</v>
      </c>
      <c r="AH124" s="220">
        <v>0</v>
      </c>
      <c r="AI124" s="220">
        <v>0</v>
      </c>
      <c r="AJ124" s="220">
        <v>0</v>
      </c>
      <c r="AK124" s="220">
        <v>0</v>
      </c>
      <c r="AL124" s="220">
        <v>0</v>
      </c>
    </row>
    <row r="125" spans="1:38" x14ac:dyDescent="0.25">
      <c r="A125" s="219" t="s">
        <v>1098</v>
      </c>
      <c r="B125" s="206" t="s">
        <v>34</v>
      </c>
      <c r="C125" s="206" t="s">
        <v>33</v>
      </c>
      <c r="D125" s="222" t="s">
        <v>581</v>
      </c>
      <c r="E125">
        <v>826</v>
      </c>
      <c r="F125" s="225" t="s">
        <v>581</v>
      </c>
      <c r="G125" s="132" t="s">
        <v>580</v>
      </c>
      <c r="H125" s="224" t="s">
        <v>579</v>
      </c>
      <c r="I125" s="223" t="s">
        <v>578</v>
      </c>
      <c r="J125" s="212" t="s">
        <v>36</v>
      </c>
      <c r="K125" s="206" t="s">
        <v>36</v>
      </c>
      <c r="L125" s="206" t="s">
        <v>36</v>
      </c>
      <c r="M125" s="206" t="s">
        <v>2238</v>
      </c>
      <c r="N125" s="206">
        <v>57</v>
      </c>
      <c r="O125" s="206" t="s">
        <v>3654</v>
      </c>
      <c r="P125" s="220">
        <v>0</v>
      </c>
      <c r="Q125" s="220">
        <v>0</v>
      </c>
      <c r="R125" s="220">
        <v>0</v>
      </c>
      <c r="S125" s="220">
        <v>0</v>
      </c>
      <c r="T125" s="220">
        <v>0</v>
      </c>
      <c r="U125" s="220">
        <v>0</v>
      </c>
      <c r="V125" s="220">
        <v>0</v>
      </c>
      <c r="W125" s="220">
        <v>0</v>
      </c>
      <c r="X125" s="220">
        <v>0</v>
      </c>
      <c r="Y125" s="220">
        <v>0</v>
      </c>
      <c r="Z125" s="220">
        <v>0</v>
      </c>
      <c r="AA125" s="220">
        <v>0</v>
      </c>
      <c r="AB125" s="220">
        <v>0</v>
      </c>
      <c r="AC125" s="220">
        <v>0</v>
      </c>
      <c r="AD125" s="220">
        <v>0</v>
      </c>
      <c r="AE125" s="220">
        <v>0</v>
      </c>
      <c r="AF125" s="220">
        <v>0</v>
      </c>
      <c r="AG125" s="220">
        <v>0</v>
      </c>
      <c r="AH125" s="220">
        <v>0</v>
      </c>
      <c r="AI125" s="220">
        <v>0</v>
      </c>
      <c r="AJ125" s="220">
        <v>0</v>
      </c>
      <c r="AK125" s="220">
        <v>0</v>
      </c>
      <c r="AL125" s="220">
        <v>0</v>
      </c>
    </row>
    <row r="126" spans="1:38" ht="25.5" x14ac:dyDescent="0.25">
      <c r="A126" s="219" t="s">
        <v>1098</v>
      </c>
      <c r="B126" s="206" t="s">
        <v>34</v>
      </c>
      <c r="C126" s="206" t="s">
        <v>33</v>
      </c>
      <c r="D126" s="222" t="s">
        <v>577</v>
      </c>
      <c r="E126">
        <v>954</v>
      </c>
      <c r="F126" s="225" t="s">
        <v>576</v>
      </c>
      <c r="G126" s="132" t="s">
        <v>575</v>
      </c>
      <c r="H126" s="224" t="s">
        <v>574</v>
      </c>
      <c r="I126" s="223" t="s">
        <v>573</v>
      </c>
      <c r="J126" s="212" t="s">
        <v>36</v>
      </c>
      <c r="K126" s="206" t="s">
        <v>36</v>
      </c>
      <c r="L126" s="206" t="s">
        <v>36</v>
      </c>
      <c r="M126" s="206" t="s">
        <v>3670</v>
      </c>
      <c r="N126" s="206">
        <v>30</v>
      </c>
      <c r="O126" s="206" t="s">
        <v>3647</v>
      </c>
      <c r="P126" s="220">
        <v>0</v>
      </c>
      <c r="Q126" s="220">
        <v>0</v>
      </c>
      <c r="R126" s="220">
        <v>0</v>
      </c>
      <c r="S126" s="220">
        <v>0</v>
      </c>
      <c r="T126" s="220">
        <v>0</v>
      </c>
      <c r="U126" s="220">
        <v>0</v>
      </c>
      <c r="V126" s="220">
        <v>0</v>
      </c>
      <c r="W126" s="220">
        <v>0</v>
      </c>
      <c r="X126" s="220">
        <v>0</v>
      </c>
      <c r="Y126" s="220">
        <v>0</v>
      </c>
      <c r="Z126" s="220">
        <v>0</v>
      </c>
      <c r="AA126" s="220">
        <v>0</v>
      </c>
      <c r="AB126" s="220">
        <v>0</v>
      </c>
      <c r="AC126" s="220">
        <v>0</v>
      </c>
      <c r="AD126" s="220">
        <v>0</v>
      </c>
      <c r="AE126" s="220">
        <v>0</v>
      </c>
      <c r="AF126" s="220">
        <v>0</v>
      </c>
      <c r="AG126" s="220">
        <v>0</v>
      </c>
      <c r="AH126" s="220">
        <v>0</v>
      </c>
      <c r="AI126" s="220">
        <v>0</v>
      </c>
      <c r="AJ126" s="220">
        <v>0</v>
      </c>
      <c r="AK126" s="220">
        <v>0</v>
      </c>
      <c r="AL126" s="220">
        <v>0</v>
      </c>
    </row>
    <row r="127" spans="1:38" x14ac:dyDescent="0.25">
      <c r="A127" s="219" t="s">
        <v>1098</v>
      </c>
      <c r="B127" s="206" t="s">
        <v>34</v>
      </c>
      <c r="C127" s="206" t="s">
        <v>33</v>
      </c>
      <c r="D127" s="222" t="s">
        <v>572</v>
      </c>
      <c r="E127">
        <v>542</v>
      </c>
      <c r="F127" s="225" t="s">
        <v>571</v>
      </c>
      <c r="G127" s="132" t="s">
        <v>570</v>
      </c>
      <c r="H127" s="224" t="s">
        <v>569</v>
      </c>
      <c r="I127" s="223" t="s">
        <v>568</v>
      </c>
      <c r="J127" s="212" t="s">
        <v>36</v>
      </c>
      <c r="K127" s="206" t="s">
        <v>36</v>
      </c>
      <c r="L127" s="206" t="s">
        <v>36</v>
      </c>
      <c r="M127" s="206" t="s">
        <v>3670</v>
      </c>
      <c r="N127" s="206">
        <v>30</v>
      </c>
      <c r="O127" s="206" t="s">
        <v>3647</v>
      </c>
      <c r="P127" s="220">
        <v>0</v>
      </c>
      <c r="Q127" s="220">
        <v>5.05</v>
      </c>
      <c r="R127" s="220">
        <v>5.05</v>
      </c>
      <c r="S127" s="220">
        <v>5.05</v>
      </c>
      <c r="T127" s="220">
        <v>5.05</v>
      </c>
      <c r="U127" s="220">
        <v>5.05</v>
      </c>
      <c r="V127" s="220">
        <v>5.1550000000000002</v>
      </c>
      <c r="W127" s="220">
        <v>0</v>
      </c>
      <c r="X127" s="220">
        <v>0</v>
      </c>
      <c r="Y127" s="220">
        <v>0.5636087676</v>
      </c>
      <c r="Z127" s="220">
        <v>3.3754534120000002</v>
      </c>
      <c r="AA127" s="220">
        <v>2.3157572799999997</v>
      </c>
      <c r="AB127" s="220">
        <v>2.437814253</v>
      </c>
      <c r="AC127" s="220">
        <v>2.998181728</v>
      </c>
      <c r="AD127" s="220">
        <v>141.58000000000001</v>
      </c>
      <c r="AE127" s="220">
        <v>147.34399999999999</v>
      </c>
      <c r="AF127" s="220">
        <v>141.94</v>
      </c>
      <c r="AG127" s="220">
        <v>143.3846413</v>
      </c>
      <c r="AH127" s="220">
        <v>9.0905826289999991E-2</v>
      </c>
      <c r="AI127" s="220">
        <v>0.2162850496</v>
      </c>
      <c r="AJ127" s="220">
        <v>0.37463278529999999</v>
      </c>
      <c r="AK127" s="220">
        <v>2.9132518240000002E-2</v>
      </c>
      <c r="AL127" s="220">
        <v>0.2151522156</v>
      </c>
    </row>
    <row r="128" spans="1:38" x14ac:dyDescent="0.25">
      <c r="A128" s="219" t="s">
        <v>1098</v>
      </c>
      <c r="B128" s="206" t="s">
        <v>34</v>
      </c>
      <c r="C128" s="206" t="s">
        <v>33</v>
      </c>
      <c r="D128" s="222" t="s">
        <v>567</v>
      </c>
      <c r="E128">
        <v>967</v>
      </c>
      <c r="F128" s="228" t="s">
        <v>566</v>
      </c>
      <c r="G128" s="232"/>
      <c r="H128" s="227" t="s">
        <v>565</v>
      </c>
      <c r="I128" s="229" t="s">
        <v>564</v>
      </c>
      <c r="J128" s="212" t="s">
        <v>36</v>
      </c>
      <c r="K128" s="226" t="str">
        <f>'T1-FDI-Otw-BHR'!K172</f>
        <v/>
      </c>
      <c r="L128" s="226" t="str">
        <f>'T1-FDI-Otw-BHR'!L172</f>
        <v/>
      </c>
      <c r="M128" s="226" t="str">
        <f>'T1-FDI-Otw-BHR'!M172</f>
        <v>Southern Europe</v>
      </c>
      <c r="N128" s="226">
        <f>'T1-FDI-Otw-BHR'!N172</f>
        <v>39</v>
      </c>
      <c r="O128" s="226" t="str">
        <f>'T1-FDI-Otw-BHR'!O172</f>
        <v>Europe</v>
      </c>
      <c r="P128" s="220">
        <v>0</v>
      </c>
      <c r="Q128" s="220">
        <v>0</v>
      </c>
      <c r="R128" s="220">
        <v>0</v>
      </c>
      <c r="S128" s="220">
        <v>0</v>
      </c>
      <c r="T128" s="220">
        <v>0</v>
      </c>
      <c r="U128" s="220">
        <v>0</v>
      </c>
      <c r="V128" s="220">
        <v>0</v>
      </c>
      <c r="W128" s="220">
        <v>0</v>
      </c>
      <c r="X128" s="220">
        <v>0</v>
      </c>
      <c r="Y128" s="220">
        <v>0</v>
      </c>
      <c r="Z128" s="220">
        <v>0</v>
      </c>
      <c r="AA128" s="220">
        <v>0</v>
      </c>
      <c r="AB128" s="220">
        <v>0</v>
      </c>
      <c r="AC128" s="220">
        <v>0</v>
      </c>
      <c r="AD128" s="220">
        <v>0</v>
      </c>
      <c r="AE128" s="220">
        <v>0</v>
      </c>
      <c r="AF128" s="220">
        <v>0</v>
      </c>
      <c r="AG128" s="220">
        <v>0</v>
      </c>
      <c r="AH128" s="220">
        <v>0</v>
      </c>
      <c r="AI128" s="220">
        <v>0</v>
      </c>
      <c r="AJ128" s="220">
        <v>0</v>
      </c>
      <c r="AK128" s="220">
        <v>0</v>
      </c>
      <c r="AL128" s="220">
        <v>0</v>
      </c>
    </row>
    <row r="129" spans="1:38" x14ac:dyDescent="0.25">
      <c r="A129" s="219" t="s">
        <v>1098</v>
      </c>
      <c r="B129" s="206" t="s">
        <v>34</v>
      </c>
      <c r="C129" s="206" t="s">
        <v>33</v>
      </c>
      <c r="D129" s="222" t="s">
        <v>563</v>
      </c>
      <c r="E129">
        <v>917</v>
      </c>
      <c r="F129" s="225" t="s">
        <v>562</v>
      </c>
      <c r="G129" s="132" t="s">
        <v>561</v>
      </c>
      <c r="H129" s="224" t="s">
        <v>560</v>
      </c>
      <c r="I129" s="223" t="s">
        <v>559</v>
      </c>
      <c r="J129" s="212" t="s">
        <v>36</v>
      </c>
      <c r="K129" s="206" t="s">
        <v>36</v>
      </c>
      <c r="L129" s="206" t="s">
        <v>36</v>
      </c>
      <c r="M129" s="206" t="s">
        <v>3673</v>
      </c>
      <c r="N129" s="206">
        <v>143</v>
      </c>
      <c r="O129" s="206" t="s">
        <v>3647</v>
      </c>
      <c r="P129" s="220">
        <v>0</v>
      </c>
      <c r="Q129" s="220">
        <v>0</v>
      </c>
      <c r="R129" s="220">
        <v>0</v>
      </c>
      <c r="S129" s="220">
        <v>0</v>
      </c>
      <c r="T129" s="220">
        <v>0</v>
      </c>
      <c r="U129" s="220">
        <v>0</v>
      </c>
      <c r="V129" s="220">
        <v>0</v>
      </c>
      <c r="W129" s="220">
        <v>0</v>
      </c>
      <c r="X129" s="220">
        <v>0</v>
      </c>
      <c r="Y129" s="220">
        <v>0</v>
      </c>
      <c r="Z129" s="220">
        <v>0</v>
      </c>
      <c r="AA129" s="220">
        <v>0</v>
      </c>
      <c r="AB129" s="220">
        <v>0</v>
      </c>
      <c r="AC129" s="220">
        <v>0</v>
      </c>
      <c r="AD129" s="220">
        <v>0</v>
      </c>
      <c r="AE129" s="220">
        <v>0</v>
      </c>
      <c r="AF129" s="220">
        <v>0</v>
      </c>
      <c r="AG129" s="220">
        <v>0</v>
      </c>
      <c r="AH129" s="220">
        <v>0</v>
      </c>
      <c r="AI129" s="220">
        <v>0</v>
      </c>
      <c r="AJ129" s="220">
        <v>0</v>
      </c>
      <c r="AK129" s="220">
        <v>0</v>
      </c>
      <c r="AL129" s="220">
        <v>0</v>
      </c>
    </row>
    <row r="130" spans="1:38" ht="25.5" x14ac:dyDescent="0.25">
      <c r="A130" s="219" t="s">
        <v>1098</v>
      </c>
      <c r="B130" s="206" t="s">
        <v>34</v>
      </c>
      <c r="C130" s="206" t="s">
        <v>33</v>
      </c>
      <c r="D130" s="222" t="s">
        <v>558</v>
      </c>
      <c r="E130">
        <v>544</v>
      </c>
      <c r="F130" s="225" t="s">
        <v>557</v>
      </c>
      <c r="G130" s="132" t="s">
        <v>556</v>
      </c>
      <c r="H130" s="224" t="s">
        <v>555</v>
      </c>
      <c r="I130" s="223" t="s">
        <v>554</v>
      </c>
      <c r="J130" s="212" t="s">
        <v>36</v>
      </c>
      <c r="K130" s="206" t="s">
        <v>36</v>
      </c>
      <c r="L130" s="206" t="s">
        <v>36</v>
      </c>
      <c r="M130" s="206" t="s">
        <v>3669</v>
      </c>
      <c r="N130" s="206">
        <v>35</v>
      </c>
      <c r="O130" s="206" t="s">
        <v>3647</v>
      </c>
      <c r="P130" s="220">
        <v>0</v>
      </c>
      <c r="Q130" s="220">
        <v>0</v>
      </c>
      <c r="R130" s="220">
        <v>0</v>
      </c>
      <c r="S130" s="220">
        <v>0</v>
      </c>
      <c r="T130" s="220">
        <v>0</v>
      </c>
      <c r="U130" s="220">
        <v>0</v>
      </c>
      <c r="V130" s="220">
        <v>0</v>
      </c>
      <c r="W130" s="220">
        <v>0</v>
      </c>
      <c r="X130" s="220">
        <v>0</v>
      </c>
      <c r="Y130" s="220">
        <v>0</v>
      </c>
      <c r="Z130" s="220">
        <v>0</v>
      </c>
      <c r="AA130" s="220">
        <v>0</v>
      </c>
      <c r="AB130" s="220">
        <v>0</v>
      </c>
      <c r="AC130" s="220">
        <v>0</v>
      </c>
      <c r="AD130" s="220">
        <v>0</v>
      </c>
      <c r="AE130" s="220">
        <v>0</v>
      </c>
      <c r="AF130" s="220">
        <v>0</v>
      </c>
      <c r="AG130" s="220">
        <v>0</v>
      </c>
      <c r="AH130" s="220">
        <v>0</v>
      </c>
      <c r="AI130" s="220">
        <v>0</v>
      </c>
      <c r="AJ130" s="220">
        <v>0</v>
      </c>
      <c r="AK130" s="220">
        <v>0</v>
      </c>
      <c r="AL130" s="220">
        <v>0</v>
      </c>
    </row>
    <row r="131" spans="1:38" x14ac:dyDescent="0.25">
      <c r="A131" s="219" t="s">
        <v>1098</v>
      </c>
      <c r="B131" s="206" t="s">
        <v>34</v>
      </c>
      <c r="C131" s="206" t="s">
        <v>33</v>
      </c>
      <c r="D131" s="222" t="s">
        <v>553</v>
      </c>
      <c r="E131">
        <v>941</v>
      </c>
      <c r="F131" s="225" t="s">
        <v>553</v>
      </c>
      <c r="G131" s="132" t="s">
        <v>552</v>
      </c>
      <c r="H131" s="224" t="s">
        <v>551</v>
      </c>
      <c r="I131" s="223" t="s">
        <v>550</v>
      </c>
      <c r="J131" s="212" t="s">
        <v>31</v>
      </c>
      <c r="K131" s="206" t="s">
        <v>36</v>
      </c>
      <c r="L131" s="206" t="s">
        <v>36</v>
      </c>
      <c r="M131" s="206" t="s">
        <v>3671</v>
      </c>
      <c r="N131" s="206">
        <v>154</v>
      </c>
      <c r="O131" s="206" t="s">
        <v>3650</v>
      </c>
      <c r="P131" s="220">
        <v>0</v>
      </c>
      <c r="Q131" s="220">
        <v>0</v>
      </c>
      <c r="R131" s="220">
        <v>0</v>
      </c>
      <c r="S131" s="220">
        <v>0</v>
      </c>
      <c r="T131" s="220">
        <v>0</v>
      </c>
      <c r="U131" s="220">
        <v>0</v>
      </c>
      <c r="V131" s="220">
        <v>0</v>
      </c>
      <c r="W131" s="220">
        <v>0</v>
      </c>
      <c r="X131" s="220">
        <v>0</v>
      </c>
      <c r="Y131" s="220">
        <v>0</v>
      </c>
      <c r="Z131" s="220">
        <v>0</v>
      </c>
      <c r="AA131" s="220">
        <v>0</v>
      </c>
      <c r="AB131" s="220">
        <v>0</v>
      </c>
      <c r="AC131" s="220">
        <v>0</v>
      </c>
      <c r="AD131" s="220">
        <v>0</v>
      </c>
      <c r="AE131" s="220">
        <v>0</v>
      </c>
      <c r="AF131" s="220">
        <v>0</v>
      </c>
      <c r="AG131" s="220">
        <v>0</v>
      </c>
      <c r="AH131" s="220">
        <v>0</v>
      </c>
      <c r="AI131" s="220">
        <v>0</v>
      </c>
      <c r="AJ131" s="220">
        <v>0</v>
      </c>
      <c r="AK131" s="220">
        <v>0</v>
      </c>
      <c r="AL131" s="220">
        <v>0</v>
      </c>
    </row>
    <row r="132" spans="1:38" x14ac:dyDescent="0.25">
      <c r="A132" s="219" t="s">
        <v>1098</v>
      </c>
      <c r="B132" s="206" t="s">
        <v>34</v>
      </c>
      <c r="C132" s="206" t="s">
        <v>33</v>
      </c>
      <c r="D132" s="222" t="s">
        <v>549</v>
      </c>
      <c r="E132">
        <v>446</v>
      </c>
      <c r="F132" s="225" t="s">
        <v>549</v>
      </c>
      <c r="G132" s="132" t="s">
        <v>548</v>
      </c>
      <c r="H132" s="224" t="s">
        <v>547</v>
      </c>
      <c r="I132" s="223" t="s">
        <v>546</v>
      </c>
      <c r="J132" s="212" t="s">
        <v>36</v>
      </c>
      <c r="K132" s="206" t="s">
        <v>36</v>
      </c>
      <c r="L132" s="206" t="s">
        <v>36</v>
      </c>
      <c r="M132" s="206" t="s">
        <v>3646</v>
      </c>
      <c r="N132" s="206">
        <v>145</v>
      </c>
      <c r="O132" s="206" t="s">
        <v>3647</v>
      </c>
      <c r="P132" s="220">
        <v>0</v>
      </c>
      <c r="Q132" s="220">
        <v>0</v>
      </c>
      <c r="R132" s="220">
        <v>0</v>
      </c>
      <c r="S132" s="220">
        <v>0</v>
      </c>
      <c r="T132" s="220">
        <v>0</v>
      </c>
      <c r="U132" s="220">
        <v>0</v>
      </c>
      <c r="V132" s="220">
        <v>0</v>
      </c>
      <c r="W132" s="220">
        <v>0</v>
      </c>
      <c r="X132" s="220">
        <v>0</v>
      </c>
      <c r="Y132" s="220">
        <v>0</v>
      </c>
      <c r="Z132" s="220">
        <v>0</v>
      </c>
      <c r="AA132" s="220">
        <v>43.037222119999996</v>
      </c>
      <c r="AB132" s="220">
        <v>48.671405469999996</v>
      </c>
      <c r="AC132" s="220">
        <v>47.716362539999999</v>
      </c>
      <c r="AD132" s="220">
        <v>195.82</v>
      </c>
      <c r="AE132" s="220">
        <v>58.41</v>
      </c>
      <c r="AF132" s="220">
        <v>3.13</v>
      </c>
      <c r="AG132" s="220">
        <v>3.1618566110000002</v>
      </c>
      <c r="AH132" s="220">
        <v>26.04978054</v>
      </c>
      <c r="AI132" s="220">
        <v>24.18694125</v>
      </c>
      <c r="AJ132" s="220">
        <v>24.296548949999998</v>
      </c>
      <c r="AK132" s="220">
        <v>9.8774474859999994</v>
      </c>
      <c r="AL132" s="220">
        <v>44.444812849999998</v>
      </c>
    </row>
    <row r="133" spans="1:38" x14ac:dyDescent="0.25">
      <c r="A133" s="219" t="s">
        <v>1098</v>
      </c>
      <c r="B133" s="206" t="s">
        <v>34</v>
      </c>
      <c r="C133" s="206" t="s">
        <v>33</v>
      </c>
      <c r="D133" s="222" t="s">
        <v>545</v>
      </c>
      <c r="E133">
        <v>666</v>
      </c>
      <c r="F133" s="225" t="s">
        <v>544</v>
      </c>
      <c r="G133" s="132" t="s">
        <v>543</v>
      </c>
      <c r="H133" s="224" t="s">
        <v>542</v>
      </c>
      <c r="I133" s="223" t="s">
        <v>541</v>
      </c>
      <c r="J133" s="212" t="s">
        <v>36</v>
      </c>
      <c r="K133" s="206" t="s">
        <v>3667</v>
      </c>
      <c r="L133" s="206">
        <v>18</v>
      </c>
      <c r="M133" s="206" t="s">
        <v>3656</v>
      </c>
      <c r="N133" s="206">
        <v>202</v>
      </c>
      <c r="O133" s="206" t="s">
        <v>3652</v>
      </c>
      <c r="P133" s="220">
        <v>0</v>
      </c>
      <c r="Q133" s="220">
        <v>0</v>
      </c>
      <c r="R133" s="220">
        <v>0</v>
      </c>
      <c r="S133" s="220">
        <v>0</v>
      </c>
      <c r="T133" s="220">
        <v>0</v>
      </c>
      <c r="U133" s="220">
        <v>0</v>
      </c>
      <c r="V133" s="220">
        <v>0</v>
      </c>
      <c r="W133" s="220">
        <v>0</v>
      </c>
      <c r="X133" s="220">
        <v>0</v>
      </c>
      <c r="Y133" s="220">
        <v>0</v>
      </c>
      <c r="Z133" s="220">
        <v>0</v>
      </c>
      <c r="AA133" s="220">
        <v>0</v>
      </c>
      <c r="AB133" s="220">
        <v>0</v>
      </c>
      <c r="AC133" s="220">
        <v>0</v>
      </c>
      <c r="AD133" s="220">
        <v>0</v>
      </c>
      <c r="AE133" s="220">
        <v>0</v>
      </c>
      <c r="AF133" s="220">
        <v>0</v>
      </c>
      <c r="AG133" s="220">
        <v>0</v>
      </c>
      <c r="AH133" s="220">
        <v>0</v>
      </c>
      <c r="AI133" s="220">
        <v>0</v>
      </c>
      <c r="AJ133" s="220">
        <v>0</v>
      </c>
      <c r="AK133" s="220">
        <v>0</v>
      </c>
      <c r="AL133" s="220">
        <v>0</v>
      </c>
    </row>
    <row r="134" spans="1:38" x14ac:dyDescent="0.25">
      <c r="A134" s="219" t="s">
        <v>1098</v>
      </c>
      <c r="B134" s="206" t="s">
        <v>34</v>
      </c>
      <c r="C134" s="206" t="s">
        <v>33</v>
      </c>
      <c r="D134" s="222" t="s">
        <v>540</v>
      </c>
      <c r="E134">
        <v>668</v>
      </c>
      <c r="F134" s="225" t="s">
        <v>540</v>
      </c>
      <c r="G134" s="132" t="s">
        <v>539</v>
      </c>
      <c r="H134" s="224" t="s">
        <v>538</v>
      </c>
      <c r="I134" s="223" t="s">
        <v>537</v>
      </c>
      <c r="J134" s="212" t="s">
        <v>36</v>
      </c>
      <c r="K134" s="206" t="s">
        <v>3665</v>
      </c>
      <c r="L134" s="206">
        <v>11</v>
      </c>
      <c r="M134" s="206" t="s">
        <v>3656</v>
      </c>
      <c r="N134" s="206">
        <v>202</v>
      </c>
      <c r="O134" s="206" t="s">
        <v>3652</v>
      </c>
      <c r="P134" s="220">
        <v>0</v>
      </c>
      <c r="Q134" s="220">
        <v>0</v>
      </c>
      <c r="R134" s="220">
        <v>0</v>
      </c>
      <c r="S134" s="220">
        <v>0</v>
      </c>
      <c r="T134" s="220">
        <v>0</v>
      </c>
      <c r="U134" s="220">
        <v>0</v>
      </c>
      <c r="V134" s="220">
        <v>0</v>
      </c>
      <c r="W134" s="220">
        <v>0</v>
      </c>
      <c r="X134" s="220">
        <v>0</v>
      </c>
      <c r="Y134" s="220">
        <v>0</v>
      </c>
      <c r="Z134" s="220">
        <v>0</v>
      </c>
      <c r="AA134" s="220">
        <v>0</v>
      </c>
      <c r="AB134" s="220">
        <v>0</v>
      </c>
      <c r="AC134" s="220">
        <v>0</v>
      </c>
      <c r="AD134" s="220">
        <v>0</v>
      </c>
      <c r="AE134" s="220">
        <v>0</v>
      </c>
      <c r="AF134" s="220">
        <v>0</v>
      </c>
      <c r="AG134" s="220">
        <v>0</v>
      </c>
      <c r="AH134" s="220">
        <v>0</v>
      </c>
      <c r="AI134" s="220">
        <v>0</v>
      </c>
      <c r="AJ134" s="220">
        <v>0</v>
      </c>
      <c r="AK134" s="220">
        <v>0</v>
      </c>
      <c r="AL134" s="220">
        <v>0</v>
      </c>
    </row>
    <row r="135" spans="1:38" x14ac:dyDescent="0.25">
      <c r="A135" s="219" t="s">
        <v>1098</v>
      </c>
      <c r="B135" s="206" t="s">
        <v>34</v>
      </c>
      <c r="C135" s="206" t="s">
        <v>33</v>
      </c>
      <c r="D135" s="222" t="s">
        <v>536</v>
      </c>
      <c r="E135">
        <v>672</v>
      </c>
      <c r="F135" s="225" t="s">
        <v>536</v>
      </c>
      <c r="G135" s="132" t="s">
        <v>535</v>
      </c>
      <c r="H135" s="224" t="s">
        <v>534</v>
      </c>
      <c r="I135" s="223" t="s">
        <v>533</v>
      </c>
      <c r="J135" s="212" t="s">
        <v>36</v>
      </c>
      <c r="K135" s="206" t="s">
        <v>36</v>
      </c>
      <c r="L135" s="206" t="s">
        <v>36</v>
      </c>
      <c r="M135" s="206" t="s">
        <v>3651</v>
      </c>
      <c r="N135" s="206">
        <v>15</v>
      </c>
      <c r="O135" s="206" t="s">
        <v>3652</v>
      </c>
      <c r="P135" s="220">
        <v>0</v>
      </c>
      <c r="Q135" s="220">
        <v>0</v>
      </c>
      <c r="R135" s="220">
        <v>0</v>
      </c>
      <c r="S135" s="220">
        <v>0</v>
      </c>
      <c r="T135" s="220">
        <v>0</v>
      </c>
      <c r="U135" s="220">
        <v>0</v>
      </c>
      <c r="V135" s="220">
        <v>0</v>
      </c>
      <c r="W135" s="220">
        <v>0</v>
      </c>
      <c r="X135" s="220">
        <v>0</v>
      </c>
      <c r="Y135" s="220">
        <v>0</v>
      </c>
      <c r="Z135" s="220">
        <v>0</v>
      </c>
      <c r="AA135" s="220">
        <v>0</v>
      </c>
      <c r="AB135" s="220">
        <v>0</v>
      </c>
      <c r="AC135" s="220">
        <v>0</v>
      </c>
      <c r="AD135" s="220">
        <v>113.36</v>
      </c>
      <c r="AE135" s="220">
        <v>114.64</v>
      </c>
      <c r="AF135" s="220">
        <v>121.18</v>
      </c>
      <c r="AG135" s="220">
        <v>122.41334959999999</v>
      </c>
      <c r="AH135" s="220">
        <v>0</v>
      </c>
      <c r="AI135" s="220">
        <v>0</v>
      </c>
      <c r="AJ135" s="220">
        <v>0</v>
      </c>
      <c r="AK135" s="220">
        <v>0</v>
      </c>
      <c r="AL135" s="220">
        <v>0</v>
      </c>
    </row>
    <row r="136" spans="1:38" x14ac:dyDescent="0.25">
      <c r="A136" s="219" t="s">
        <v>1098</v>
      </c>
      <c r="B136" s="206" t="s">
        <v>34</v>
      </c>
      <c r="C136" s="206" t="s">
        <v>33</v>
      </c>
      <c r="D136" s="222" t="s">
        <v>532</v>
      </c>
      <c r="E136">
        <v>147</v>
      </c>
      <c r="F136" s="225" t="s">
        <v>532</v>
      </c>
      <c r="G136" s="132" t="s">
        <v>531</v>
      </c>
      <c r="H136" s="224" t="s">
        <v>530</v>
      </c>
      <c r="I136" s="223" t="s">
        <v>529</v>
      </c>
      <c r="J136" s="212" t="s">
        <v>36</v>
      </c>
      <c r="K136" s="206" t="s">
        <v>36</v>
      </c>
      <c r="L136" s="206" t="s">
        <v>36</v>
      </c>
      <c r="M136" s="206" t="s">
        <v>3662</v>
      </c>
      <c r="N136" s="206">
        <v>155</v>
      </c>
      <c r="O136" s="206" t="s">
        <v>3650</v>
      </c>
      <c r="P136" s="220">
        <v>0</v>
      </c>
      <c r="Q136" s="220">
        <v>0</v>
      </c>
      <c r="R136" s="220">
        <v>0</v>
      </c>
      <c r="S136" s="220">
        <v>0</v>
      </c>
      <c r="T136" s="220">
        <v>0</v>
      </c>
      <c r="U136" s="220">
        <v>0</v>
      </c>
      <c r="V136" s="220">
        <v>0</v>
      </c>
      <c r="W136" s="220">
        <v>0</v>
      </c>
      <c r="X136" s="220">
        <v>0</v>
      </c>
      <c r="Y136" s="220">
        <v>0</v>
      </c>
      <c r="Z136" s="220">
        <v>0</v>
      </c>
      <c r="AA136" s="220">
        <v>0</v>
      </c>
      <c r="AB136" s="220">
        <v>0</v>
      </c>
      <c r="AC136" s="220">
        <v>0</v>
      </c>
      <c r="AD136" s="220">
        <v>0</v>
      </c>
      <c r="AE136" s="220">
        <v>0</v>
      </c>
      <c r="AF136" s="220">
        <v>0</v>
      </c>
      <c r="AG136" s="220">
        <v>0</v>
      </c>
      <c r="AH136" s="220">
        <v>0</v>
      </c>
      <c r="AI136" s="220">
        <v>0</v>
      </c>
      <c r="AJ136" s="220">
        <v>0</v>
      </c>
      <c r="AK136" s="220">
        <v>0</v>
      </c>
      <c r="AL136" s="220">
        <v>0</v>
      </c>
    </row>
    <row r="137" spans="1:38" x14ac:dyDescent="0.25">
      <c r="A137" s="219" t="s">
        <v>1098</v>
      </c>
      <c r="B137" s="206" t="s">
        <v>34</v>
      </c>
      <c r="C137" s="206" t="s">
        <v>33</v>
      </c>
      <c r="D137" s="222" t="s">
        <v>528</v>
      </c>
      <c r="E137">
        <v>946</v>
      </c>
      <c r="F137" s="225" t="s">
        <v>528</v>
      </c>
      <c r="G137" s="132" t="s">
        <v>527</v>
      </c>
      <c r="H137" s="224" t="s">
        <v>526</v>
      </c>
      <c r="I137" s="223" t="s">
        <v>525</v>
      </c>
      <c r="J137" s="212" t="s">
        <v>31</v>
      </c>
      <c r="K137" s="206" t="s">
        <v>36</v>
      </c>
      <c r="L137" s="206" t="s">
        <v>36</v>
      </c>
      <c r="M137" s="206" t="s">
        <v>3671</v>
      </c>
      <c r="N137" s="206">
        <v>154</v>
      </c>
      <c r="O137" s="206" t="s">
        <v>3650</v>
      </c>
      <c r="P137" s="220">
        <v>0</v>
      </c>
      <c r="Q137" s="220">
        <v>0</v>
      </c>
      <c r="R137" s="220">
        <v>0</v>
      </c>
      <c r="S137" s="220">
        <v>0</v>
      </c>
      <c r="T137" s="220">
        <v>0</v>
      </c>
      <c r="U137" s="220">
        <v>0</v>
      </c>
      <c r="V137" s="220">
        <v>0</v>
      </c>
      <c r="W137" s="220">
        <v>0</v>
      </c>
      <c r="X137" s="220">
        <v>0</v>
      </c>
      <c r="Y137" s="220">
        <v>0</v>
      </c>
      <c r="Z137" s="220">
        <v>0</v>
      </c>
      <c r="AA137" s="220">
        <v>0</v>
      </c>
      <c r="AB137" s="220">
        <v>0</v>
      </c>
      <c r="AC137" s="220">
        <v>0</v>
      </c>
      <c r="AD137" s="220">
        <v>0</v>
      </c>
      <c r="AE137" s="220">
        <v>0</v>
      </c>
      <c r="AF137" s="220">
        <v>0</v>
      </c>
      <c r="AG137" s="220">
        <v>0</v>
      </c>
      <c r="AH137" s="220">
        <v>0</v>
      </c>
      <c r="AI137" s="220">
        <v>4.4935999999999997E-2</v>
      </c>
      <c r="AJ137" s="220">
        <v>4.9084000000000003E-2</v>
      </c>
      <c r="AK137" s="220">
        <v>0.11326</v>
      </c>
      <c r="AL137" s="220">
        <v>7.4662000000000006E-2</v>
      </c>
    </row>
    <row r="138" spans="1:38" x14ac:dyDescent="0.25">
      <c r="A138" s="219" t="s">
        <v>1098</v>
      </c>
      <c r="B138" s="206" t="s">
        <v>34</v>
      </c>
      <c r="C138" s="206" t="s">
        <v>33</v>
      </c>
      <c r="D138" s="222" t="s">
        <v>524</v>
      </c>
      <c r="E138">
        <v>137</v>
      </c>
      <c r="F138" s="225" t="s">
        <v>524</v>
      </c>
      <c r="G138" s="132" t="s">
        <v>523</v>
      </c>
      <c r="H138" s="224" t="s">
        <v>522</v>
      </c>
      <c r="I138" s="223" t="s">
        <v>521</v>
      </c>
      <c r="J138" s="212" t="s">
        <v>31</v>
      </c>
      <c r="K138" s="206" t="s">
        <v>36</v>
      </c>
      <c r="L138" s="206" t="s">
        <v>36</v>
      </c>
      <c r="M138" s="206" t="s">
        <v>3662</v>
      </c>
      <c r="N138" s="206">
        <v>155</v>
      </c>
      <c r="O138" s="206" t="s">
        <v>3650</v>
      </c>
      <c r="P138" s="220">
        <v>0</v>
      </c>
      <c r="Q138" s="220">
        <v>0</v>
      </c>
      <c r="R138" s="220">
        <v>0</v>
      </c>
      <c r="S138" s="220">
        <v>0</v>
      </c>
      <c r="T138" s="220">
        <v>0</v>
      </c>
      <c r="U138" s="220">
        <v>0</v>
      </c>
      <c r="V138" s="220">
        <v>0</v>
      </c>
      <c r="W138" s="220">
        <v>0</v>
      </c>
      <c r="X138" s="220">
        <v>0</v>
      </c>
      <c r="Y138" s="220">
        <v>0</v>
      </c>
      <c r="Z138" s="220">
        <v>0</v>
      </c>
      <c r="AA138" s="220">
        <v>0</v>
      </c>
      <c r="AB138" s="220">
        <v>-7.0813279910000002</v>
      </c>
      <c r="AC138" s="220">
        <v>0</v>
      </c>
      <c r="AD138" s="220">
        <v>-1.94085419</v>
      </c>
      <c r="AE138" s="220">
        <v>592.55999999999995</v>
      </c>
      <c r="AF138" s="220">
        <v>513.33000000000004</v>
      </c>
      <c r="AG138" s="220">
        <v>518.55458599999997</v>
      </c>
      <c r="AH138" s="220">
        <v>1408.637203</v>
      </c>
      <c r="AI138" s="220">
        <v>1406.194168</v>
      </c>
      <c r="AJ138" s="220">
        <v>1188.4377059999999</v>
      </c>
      <c r="AK138" s="220">
        <v>32.897185870000001</v>
      </c>
      <c r="AL138" s="220">
        <v>72.012268019999993</v>
      </c>
    </row>
    <row r="139" spans="1:38" x14ac:dyDescent="0.25">
      <c r="A139" s="219" t="s">
        <v>1098</v>
      </c>
      <c r="B139" s="206" t="s">
        <v>34</v>
      </c>
      <c r="C139" s="206" t="s">
        <v>33</v>
      </c>
      <c r="D139" s="222" t="s">
        <v>520</v>
      </c>
      <c r="E139">
        <v>674</v>
      </c>
      <c r="F139" s="225" t="s">
        <v>519</v>
      </c>
      <c r="G139" s="132" t="s">
        <v>518</v>
      </c>
      <c r="H139" s="224" t="s">
        <v>517</v>
      </c>
      <c r="I139" s="223" t="s">
        <v>516</v>
      </c>
      <c r="J139" s="212" t="s">
        <v>36</v>
      </c>
      <c r="K139" s="206" t="s">
        <v>3668</v>
      </c>
      <c r="L139" s="206">
        <v>14</v>
      </c>
      <c r="M139" s="206" t="s">
        <v>3656</v>
      </c>
      <c r="N139" s="206">
        <v>202</v>
      </c>
      <c r="O139" s="206" t="s">
        <v>3652</v>
      </c>
      <c r="P139" s="220">
        <v>0</v>
      </c>
      <c r="Q139" s="220">
        <v>0</v>
      </c>
      <c r="R139" s="220">
        <v>0</v>
      </c>
      <c r="S139" s="220">
        <v>0</v>
      </c>
      <c r="T139" s="220">
        <v>0</v>
      </c>
      <c r="U139" s="220">
        <v>0</v>
      </c>
      <c r="V139" s="220">
        <v>0</v>
      </c>
      <c r="W139" s="220">
        <v>23.1713391802719</v>
      </c>
      <c r="X139" s="220">
        <v>87.724956460039991</v>
      </c>
      <c r="Y139" s="220">
        <v>0</v>
      </c>
      <c r="Z139" s="220">
        <v>0</v>
      </c>
      <c r="AA139" s="220">
        <v>0</v>
      </c>
      <c r="AB139" s="220">
        <v>0</v>
      </c>
      <c r="AC139" s="220">
        <v>0</v>
      </c>
      <c r="AD139" s="220">
        <v>0</v>
      </c>
      <c r="AE139" s="220">
        <v>0</v>
      </c>
      <c r="AF139" s="220">
        <v>0</v>
      </c>
      <c r="AG139" s="220">
        <v>0</v>
      </c>
      <c r="AH139" s="220">
        <v>0</v>
      </c>
      <c r="AI139" s="220">
        <v>0</v>
      </c>
      <c r="AJ139" s="220">
        <v>0</v>
      </c>
      <c r="AK139" s="220">
        <v>0</v>
      </c>
      <c r="AL139" s="220">
        <v>0</v>
      </c>
    </row>
    <row r="140" spans="1:38" x14ac:dyDescent="0.25">
      <c r="A140" s="219" t="s">
        <v>1098</v>
      </c>
      <c r="B140" s="206" t="s">
        <v>34</v>
      </c>
      <c r="C140" s="206" t="s">
        <v>33</v>
      </c>
      <c r="D140" s="222" t="s">
        <v>515</v>
      </c>
      <c r="E140">
        <v>676</v>
      </c>
      <c r="F140" s="225" t="s">
        <v>515</v>
      </c>
      <c r="G140" s="132" t="s">
        <v>514</v>
      </c>
      <c r="H140" s="224" t="s">
        <v>513</v>
      </c>
      <c r="I140" s="223" t="s">
        <v>512</v>
      </c>
      <c r="J140" s="212" t="s">
        <v>36</v>
      </c>
      <c r="K140" s="206" t="s">
        <v>3668</v>
      </c>
      <c r="L140" s="206">
        <v>14</v>
      </c>
      <c r="M140" s="206" t="s">
        <v>3656</v>
      </c>
      <c r="N140" s="206">
        <v>202</v>
      </c>
      <c r="O140" s="206" t="s">
        <v>3652</v>
      </c>
      <c r="P140" s="220">
        <v>0</v>
      </c>
      <c r="Q140" s="220">
        <v>0</v>
      </c>
      <c r="R140" s="220">
        <v>0</v>
      </c>
      <c r="S140" s="220">
        <v>0</v>
      </c>
      <c r="T140" s="220">
        <v>0</v>
      </c>
      <c r="U140" s="220">
        <v>0</v>
      </c>
      <c r="V140" s="220">
        <v>0</v>
      </c>
      <c r="W140" s="220">
        <v>0</v>
      </c>
      <c r="X140" s="220">
        <v>0</v>
      </c>
      <c r="Y140" s="220">
        <v>0</v>
      </c>
      <c r="Z140" s="220">
        <v>0</v>
      </c>
      <c r="AA140" s="220">
        <v>0</v>
      </c>
      <c r="AB140" s="220">
        <v>0</v>
      </c>
      <c r="AC140" s="220">
        <v>0</v>
      </c>
      <c r="AD140" s="220">
        <v>0</v>
      </c>
      <c r="AE140" s="220">
        <v>0</v>
      </c>
      <c r="AF140" s="220">
        <v>0</v>
      </c>
      <c r="AG140" s="220">
        <v>0</v>
      </c>
      <c r="AH140" s="220">
        <v>0</v>
      </c>
      <c r="AI140" s="220">
        <v>0</v>
      </c>
      <c r="AJ140" s="220">
        <v>0</v>
      </c>
      <c r="AK140" s="220">
        <v>0</v>
      </c>
      <c r="AL140" s="220">
        <v>0</v>
      </c>
    </row>
    <row r="141" spans="1:38" x14ac:dyDescent="0.25">
      <c r="A141" s="219" t="s">
        <v>1098</v>
      </c>
      <c r="B141" s="206" t="s">
        <v>34</v>
      </c>
      <c r="C141" s="206" t="s">
        <v>33</v>
      </c>
      <c r="D141" s="222" t="s">
        <v>511</v>
      </c>
      <c r="E141">
        <v>548</v>
      </c>
      <c r="F141" s="225" t="s">
        <v>511</v>
      </c>
      <c r="G141" s="132" t="s">
        <v>510</v>
      </c>
      <c r="H141" s="224" t="s">
        <v>509</v>
      </c>
      <c r="I141" s="223" t="s">
        <v>508</v>
      </c>
      <c r="J141" s="212" t="s">
        <v>36</v>
      </c>
      <c r="K141" s="206" t="s">
        <v>36</v>
      </c>
      <c r="L141" s="206" t="s">
        <v>36</v>
      </c>
      <c r="M141" s="206" t="s">
        <v>3669</v>
      </c>
      <c r="N141" s="206">
        <v>35</v>
      </c>
      <c r="O141" s="206" t="s">
        <v>3647</v>
      </c>
      <c r="P141" s="220">
        <v>0</v>
      </c>
      <c r="Q141" s="220">
        <v>0</v>
      </c>
      <c r="R141" s="220">
        <v>0</v>
      </c>
      <c r="S141" s="220">
        <v>0</v>
      </c>
      <c r="T141" s="220">
        <v>0</v>
      </c>
      <c r="U141" s="220">
        <v>0</v>
      </c>
      <c r="V141" s="220">
        <v>0</v>
      </c>
      <c r="W141" s="220">
        <v>0</v>
      </c>
      <c r="X141" s="220">
        <v>0</v>
      </c>
      <c r="Y141" s="220">
        <v>0</v>
      </c>
      <c r="Z141" s="220">
        <v>0</v>
      </c>
      <c r="AA141" s="220">
        <v>0</v>
      </c>
      <c r="AB141" s="220">
        <v>0</v>
      </c>
      <c r="AC141" s="220">
        <v>0</v>
      </c>
      <c r="AD141" s="220">
        <v>0</v>
      </c>
      <c r="AE141" s="220">
        <v>11.83</v>
      </c>
      <c r="AF141" s="220">
        <v>27.05</v>
      </c>
      <c r="AG141" s="220">
        <v>27.325310329999997</v>
      </c>
      <c r="AH141" s="220">
        <v>0</v>
      </c>
      <c r="AI141" s="220">
        <v>0</v>
      </c>
      <c r="AJ141" s="220">
        <v>0</v>
      </c>
      <c r="AK141" s="220">
        <v>0</v>
      </c>
      <c r="AL141" s="220">
        <v>0</v>
      </c>
    </row>
    <row r="142" spans="1:38" x14ac:dyDescent="0.25">
      <c r="A142" s="219" t="s">
        <v>1098</v>
      </c>
      <c r="B142" s="206" t="s">
        <v>34</v>
      </c>
      <c r="C142" s="206" t="s">
        <v>33</v>
      </c>
      <c r="D142" s="222" t="s">
        <v>507</v>
      </c>
      <c r="E142">
        <v>556</v>
      </c>
      <c r="F142" s="225" t="s">
        <v>507</v>
      </c>
      <c r="G142" s="132" t="s">
        <v>506</v>
      </c>
      <c r="H142" s="224" t="s">
        <v>505</v>
      </c>
      <c r="I142" s="223" t="s">
        <v>504</v>
      </c>
      <c r="J142" s="212" t="s">
        <v>36</v>
      </c>
      <c r="K142" s="206" t="s">
        <v>36</v>
      </c>
      <c r="L142" s="206" t="s">
        <v>36</v>
      </c>
      <c r="M142" s="206" t="s">
        <v>3648</v>
      </c>
      <c r="N142" s="206">
        <v>34</v>
      </c>
      <c r="O142" s="206" t="s">
        <v>3647</v>
      </c>
      <c r="P142" s="220">
        <v>0</v>
      </c>
      <c r="Q142" s="220">
        <v>0</v>
      </c>
      <c r="R142" s="220">
        <v>0</v>
      </c>
      <c r="S142" s="220">
        <v>0</v>
      </c>
      <c r="T142" s="220">
        <v>0</v>
      </c>
      <c r="U142" s="220">
        <v>0</v>
      </c>
      <c r="V142" s="220">
        <v>0</v>
      </c>
      <c r="W142" s="220">
        <v>0</v>
      </c>
      <c r="X142" s="220">
        <v>0</v>
      </c>
      <c r="Y142" s="220">
        <v>0</v>
      </c>
      <c r="Z142" s="220">
        <v>0</v>
      </c>
      <c r="AA142" s="220">
        <v>0</v>
      </c>
      <c r="AB142" s="220">
        <v>0</v>
      </c>
      <c r="AC142" s="220">
        <v>0</v>
      </c>
      <c r="AD142" s="220">
        <v>0</v>
      </c>
      <c r="AE142" s="220">
        <v>0</v>
      </c>
      <c r="AF142" s="220">
        <v>59.36</v>
      </c>
      <c r="AG142" s="220">
        <v>59.96415605</v>
      </c>
      <c r="AH142" s="220">
        <v>0</v>
      </c>
      <c r="AI142" s="220">
        <v>0</v>
      </c>
      <c r="AJ142" s="220">
        <v>0</v>
      </c>
      <c r="AK142" s="220">
        <v>0</v>
      </c>
      <c r="AL142" s="220">
        <v>0</v>
      </c>
    </row>
    <row r="143" spans="1:38" x14ac:dyDescent="0.25">
      <c r="A143" s="219" t="s">
        <v>1098</v>
      </c>
      <c r="B143" s="206" t="s">
        <v>34</v>
      </c>
      <c r="C143" s="206" t="s">
        <v>33</v>
      </c>
      <c r="D143" s="222" t="s">
        <v>503</v>
      </c>
      <c r="E143">
        <v>678</v>
      </c>
      <c r="F143" s="225" t="s">
        <v>503</v>
      </c>
      <c r="G143" s="132" t="s">
        <v>502</v>
      </c>
      <c r="H143" s="224" t="s">
        <v>501</v>
      </c>
      <c r="I143" s="223" t="s">
        <v>500</v>
      </c>
      <c r="J143" s="212" t="s">
        <v>36</v>
      </c>
      <c r="K143" s="206" t="s">
        <v>3665</v>
      </c>
      <c r="L143" s="206">
        <v>11</v>
      </c>
      <c r="M143" s="206" t="s">
        <v>3656</v>
      </c>
      <c r="N143" s="206">
        <v>202</v>
      </c>
      <c r="O143" s="206" t="s">
        <v>3652</v>
      </c>
      <c r="P143" s="220">
        <v>0</v>
      </c>
      <c r="Q143" s="220">
        <v>0</v>
      </c>
      <c r="R143" s="220">
        <v>0</v>
      </c>
      <c r="S143" s="220">
        <v>0</v>
      </c>
      <c r="T143" s="220">
        <v>0</v>
      </c>
      <c r="U143" s="220">
        <v>0</v>
      </c>
      <c r="V143" s="220">
        <v>0</v>
      </c>
      <c r="W143" s="220">
        <v>0</v>
      </c>
      <c r="X143" s="220">
        <v>0</v>
      </c>
      <c r="Y143" s="220">
        <v>0</v>
      </c>
      <c r="Z143" s="220">
        <v>0</v>
      </c>
      <c r="AA143" s="220">
        <v>0</v>
      </c>
      <c r="AB143" s="220">
        <v>0</v>
      </c>
      <c r="AC143" s="220">
        <v>0</v>
      </c>
      <c r="AD143" s="220">
        <v>0</v>
      </c>
      <c r="AE143" s="220">
        <v>0</v>
      </c>
      <c r="AF143" s="220">
        <v>0</v>
      </c>
      <c r="AG143" s="220">
        <v>0</v>
      </c>
      <c r="AH143" s="220">
        <v>0</v>
      </c>
      <c r="AI143" s="220">
        <v>0</v>
      </c>
      <c r="AJ143" s="220">
        <v>0</v>
      </c>
      <c r="AK143" s="220">
        <v>0</v>
      </c>
      <c r="AL143" s="220">
        <v>0</v>
      </c>
    </row>
    <row r="144" spans="1:38" x14ac:dyDescent="0.25">
      <c r="A144" s="219" t="s">
        <v>1098</v>
      </c>
      <c r="B144" s="206" t="s">
        <v>34</v>
      </c>
      <c r="C144" s="206" t="s">
        <v>33</v>
      </c>
      <c r="D144" s="222" t="s">
        <v>499</v>
      </c>
      <c r="E144">
        <v>181</v>
      </c>
      <c r="F144" s="225" t="s">
        <v>499</v>
      </c>
      <c r="G144" s="132" t="s">
        <v>498</v>
      </c>
      <c r="H144" s="224" t="s">
        <v>497</v>
      </c>
      <c r="I144" s="223" t="s">
        <v>496</v>
      </c>
      <c r="J144" s="212" t="s">
        <v>31</v>
      </c>
      <c r="K144" s="206" t="s">
        <v>36</v>
      </c>
      <c r="L144" s="206" t="s">
        <v>36</v>
      </c>
      <c r="M144" s="206" t="s">
        <v>3649</v>
      </c>
      <c r="N144" s="206">
        <v>39</v>
      </c>
      <c r="O144" s="206" t="s">
        <v>3650</v>
      </c>
      <c r="P144" s="220">
        <v>0</v>
      </c>
      <c r="Q144" s="220">
        <v>0</v>
      </c>
      <c r="R144" s="220">
        <v>0</v>
      </c>
      <c r="S144" s="220">
        <v>0</v>
      </c>
      <c r="T144" s="220">
        <v>0</v>
      </c>
      <c r="U144" s="220">
        <v>0</v>
      </c>
      <c r="V144" s="220">
        <v>0</v>
      </c>
      <c r="W144" s="220">
        <v>0</v>
      </c>
      <c r="X144" s="220">
        <v>0</v>
      </c>
      <c r="Y144" s="220">
        <v>0</v>
      </c>
      <c r="Z144" s="220">
        <v>0</v>
      </c>
      <c r="AA144" s="220">
        <v>0</v>
      </c>
      <c r="AB144" s="220">
        <v>0</v>
      </c>
      <c r="AC144" s="220">
        <v>0</v>
      </c>
      <c r="AD144" s="220">
        <v>16.96</v>
      </c>
      <c r="AE144" s="220">
        <v>20.28</v>
      </c>
      <c r="AF144" s="220">
        <v>13.96</v>
      </c>
      <c r="AG144" s="220">
        <v>14.10208252</v>
      </c>
      <c r="AH144" s="220">
        <v>0</v>
      </c>
      <c r="AI144" s="220">
        <v>0</v>
      </c>
      <c r="AJ144" s="220">
        <v>0</v>
      </c>
      <c r="AK144" s="220">
        <v>0</v>
      </c>
      <c r="AL144" s="220">
        <v>0</v>
      </c>
    </row>
    <row r="145" spans="1:38" x14ac:dyDescent="0.25">
      <c r="A145" s="219" t="s">
        <v>1098</v>
      </c>
      <c r="B145" s="206" t="s">
        <v>34</v>
      </c>
      <c r="C145" s="206" t="s">
        <v>33</v>
      </c>
      <c r="D145" s="222" t="s">
        <v>495</v>
      </c>
      <c r="E145">
        <v>867</v>
      </c>
      <c r="F145" s="225" t="s">
        <v>494</v>
      </c>
      <c r="G145" s="132" t="s">
        <v>493</v>
      </c>
      <c r="H145" s="224" t="s">
        <v>492</v>
      </c>
      <c r="I145" s="223" t="s">
        <v>491</v>
      </c>
      <c r="J145" s="212" t="s">
        <v>36</v>
      </c>
      <c r="K145" s="206" t="s">
        <v>36</v>
      </c>
      <c r="L145" s="206" t="s">
        <v>36</v>
      </c>
      <c r="M145" s="206" t="s">
        <v>2238</v>
      </c>
      <c r="N145" s="206">
        <v>57</v>
      </c>
      <c r="O145" s="206" t="s">
        <v>3654</v>
      </c>
      <c r="P145" s="220">
        <v>0</v>
      </c>
      <c r="Q145" s="220">
        <v>0</v>
      </c>
      <c r="R145" s="220">
        <v>0</v>
      </c>
      <c r="S145" s="220">
        <v>0</v>
      </c>
      <c r="T145" s="220">
        <v>0</v>
      </c>
      <c r="U145" s="220">
        <v>0</v>
      </c>
      <c r="V145" s="220">
        <v>0</v>
      </c>
      <c r="W145" s="220">
        <v>0</v>
      </c>
      <c r="X145" s="220">
        <v>0</v>
      </c>
      <c r="Y145" s="220">
        <v>0</v>
      </c>
      <c r="Z145" s="220">
        <v>0</v>
      </c>
      <c r="AA145" s="220">
        <v>0</v>
      </c>
      <c r="AB145" s="220">
        <v>0</v>
      </c>
      <c r="AC145" s="220">
        <v>0</v>
      </c>
      <c r="AD145" s="220">
        <v>0</v>
      </c>
      <c r="AE145" s="220">
        <v>0</v>
      </c>
      <c r="AF145" s="220">
        <v>0</v>
      </c>
      <c r="AG145" s="220">
        <v>0</v>
      </c>
      <c r="AH145" s="220">
        <v>0</v>
      </c>
      <c r="AI145" s="220">
        <v>0</v>
      </c>
      <c r="AJ145" s="220">
        <v>0</v>
      </c>
      <c r="AK145" s="220">
        <v>0</v>
      </c>
      <c r="AL145" s="220">
        <v>0</v>
      </c>
    </row>
    <row r="146" spans="1:38" x14ac:dyDescent="0.25">
      <c r="A146" s="219" t="s">
        <v>1098</v>
      </c>
      <c r="B146" s="206" t="s">
        <v>34</v>
      </c>
      <c r="C146" s="206" t="s">
        <v>33</v>
      </c>
      <c r="D146" s="222" t="s">
        <v>490</v>
      </c>
      <c r="E146">
        <v>349</v>
      </c>
      <c r="F146" s="225" t="s">
        <v>490</v>
      </c>
      <c r="G146" s="132" t="s">
        <v>489</v>
      </c>
      <c r="H146" s="224" t="s">
        <v>488</v>
      </c>
      <c r="I146" s="223" t="s">
        <v>487</v>
      </c>
      <c r="J146" s="212" t="s">
        <v>36</v>
      </c>
      <c r="K146" s="206" t="s">
        <v>3657</v>
      </c>
      <c r="L146" s="206">
        <v>29</v>
      </c>
      <c r="M146" s="206" t="s">
        <v>3658</v>
      </c>
      <c r="N146" s="206">
        <v>419</v>
      </c>
      <c r="O146" s="206" t="s">
        <v>3659</v>
      </c>
      <c r="P146" s="220">
        <v>0</v>
      </c>
      <c r="Q146" s="220">
        <v>0</v>
      </c>
      <c r="R146" s="220">
        <v>0</v>
      </c>
      <c r="S146" s="220">
        <v>0</v>
      </c>
      <c r="T146" s="220">
        <v>0</v>
      </c>
      <c r="U146" s="220">
        <v>0</v>
      </c>
      <c r="V146" s="220">
        <v>0</v>
      </c>
      <c r="W146" s="220">
        <v>0</v>
      </c>
      <c r="X146" s="220">
        <v>0</v>
      </c>
      <c r="Y146" s="220">
        <v>0</v>
      </c>
      <c r="Z146" s="220">
        <v>0</v>
      </c>
      <c r="AA146" s="220">
        <v>0</v>
      </c>
      <c r="AB146" s="220">
        <v>0</v>
      </c>
      <c r="AC146" s="220">
        <v>0</v>
      </c>
      <c r="AD146" s="220">
        <v>0</v>
      </c>
      <c r="AE146" s="220">
        <v>0</v>
      </c>
      <c r="AF146" s="220">
        <v>0</v>
      </c>
      <c r="AG146" s="220">
        <v>0</v>
      </c>
      <c r="AH146" s="220">
        <v>0</v>
      </c>
      <c r="AI146" s="220">
        <v>0</v>
      </c>
      <c r="AJ146" s="220">
        <v>0</v>
      </c>
      <c r="AK146" s="220">
        <v>0</v>
      </c>
      <c r="AL146" s="220">
        <v>0</v>
      </c>
    </row>
    <row r="147" spans="1:38" x14ac:dyDescent="0.25">
      <c r="A147" s="219" t="s">
        <v>1098</v>
      </c>
      <c r="B147" s="206" t="s">
        <v>34</v>
      </c>
      <c r="C147" s="206" t="s">
        <v>33</v>
      </c>
      <c r="D147" s="222" t="s">
        <v>486</v>
      </c>
      <c r="E147">
        <v>682</v>
      </c>
      <c r="F147" s="225" t="s">
        <v>485</v>
      </c>
      <c r="G147" s="132" t="s">
        <v>484</v>
      </c>
      <c r="H147" s="224" t="s">
        <v>483</v>
      </c>
      <c r="I147" s="223" t="s">
        <v>482</v>
      </c>
      <c r="J147" s="212" t="s">
        <v>36</v>
      </c>
      <c r="K147" s="206" t="s">
        <v>3665</v>
      </c>
      <c r="L147" s="206">
        <v>11</v>
      </c>
      <c r="M147" s="206" t="s">
        <v>3656</v>
      </c>
      <c r="N147" s="206">
        <v>202</v>
      </c>
      <c r="O147" s="206" t="s">
        <v>3652</v>
      </c>
      <c r="P147" s="220">
        <v>0</v>
      </c>
      <c r="Q147" s="220">
        <v>0</v>
      </c>
      <c r="R147" s="220">
        <v>0</v>
      </c>
      <c r="S147" s="220">
        <v>0</v>
      </c>
      <c r="T147" s="220">
        <v>0</v>
      </c>
      <c r="U147" s="220">
        <v>0</v>
      </c>
      <c r="V147" s="220">
        <v>0</v>
      </c>
      <c r="W147" s="220">
        <v>0</v>
      </c>
      <c r="X147" s="220">
        <v>0</v>
      </c>
      <c r="Y147" s="220">
        <v>0</v>
      </c>
      <c r="Z147" s="220">
        <v>0</v>
      </c>
      <c r="AA147" s="220">
        <v>0</v>
      </c>
      <c r="AB147" s="220">
        <v>0</v>
      </c>
      <c r="AC147" s="220">
        <v>0</v>
      </c>
      <c r="AD147" s="220">
        <v>0</v>
      </c>
      <c r="AE147" s="220">
        <v>0</v>
      </c>
      <c r="AF147" s="220">
        <v>0</v>
      </c>
      <c r="AG147" s="220">
        <v>0</v>
      </c>
      <c r="AH147" s="220">
        <v>0</v>
      </c>
      <c r="AI147" s="220">
        <v>0</v>
      </c>
      <c r="AJ147" s="220">
        <v>0</v>
      </c>
      <c r="AK147" s="220">
        <v>0</v>
      </c>
      <c r="AL147" s="220">
        <v>0</v>
      </c>
    </row>
    <row r="148" spans="1:38" x14ac:dyDescent="0.25">
      <c r="A148" s="219" t="s">
        <v>1098</v>
      </c>
      <c r="B148" s="206" t="s">
        <v>34</v>
      </c>
      <c r="C148" s="206" t="s">
        <v>33</v>
      </c>
      <c r="D148" s="222" t="s">
        <v>481</v>
      </c>
      <c r="E148">
        <v>684</v>
      </c>
      <c r="F148" s="225" t="s">
        <v>481</v>
      </c>
      <c r="G148" s="132" t="s">
        <v>480</v>
      </c>
      <c r="H148" s="224" t="s">
        <v>479</v>
      </c>
      <c r="I148" s="223" t="s">
        <v>478</v>
      </c>
      <c r="J148" s="212" t="s">
        <v>36</v>
      </c>
      <c r="K148" s="206" t="s">
        <v>3668</v>
      </c>
      <c r="L148" s="206">
        <v>14</v>
      </c>
      <c r="M148" s="206" t="s">
        <v>3656</v>
      </c>
      <c r="N148" s="206">
        <v>202</v>
      </c>
      <c r="O148" s="206" t="s">
        <v>3652</v>
      </c>
      <c r="P148" s="220">
        <v>0</v>
      </c>
      <c r="Q148" s="220">
        <v>0</v>
      </c>
      <c r="R148" s="220">
        <v>0</v>
      </c>
      <c r="S148" s="220">
        <v>0</v>
      </c>
      <c r="T148" s="220">
        <v>0</v>
      </c>
      <c r="U148" s="220">
        <v>0</v>
      </c>
      <c r="V148" s="220">
        <v>0</v>
      </c>
      <c r="W148" s="220">
        <v>0</v>
      </c>
      <c r="X148" s="220">
        <v>0</v>
      </c>
      <c r="Y148" s="220">
        <v>0</v>
      </c>
      <c r="Z148" s="220">
        <v>0</v>
      </c>
      <c r="AA148" s="220">
        <v>521</v>
      </c>
      <c r="AB148" s="220">
        <v>122.55</v>
      </c>
      <c r="AC148" s="220">
        <v>17.239999999999998</v>
      </c>
      <c r="AD148" s="220">
        <v>16.86</v>
      </c>
      <c r="AE148" s="220">
        <v>1</v>
      </c>
      <c r="AF148" s="220">
        <v>1</v>
      </c>
      <c r="AG148" s="220">
        <v>1.010177831</v>
      </c>
      <c r="AH148" s="220">
        <v>76</v>
      </c>
      <c r="AI148" s="220">
        <v>89</v>
      </c>
      <c r="AJ148" s="220">
        <v>153</v>
      </c>
      <c r="AK148" s="220">
        <v>140</v>
      </c>
      <c r="AL148" s="220">
        <v>124</v>
      </c>
    </row>
    <row r="149" spans="1:38" x14ac:dyDescent="0.25">
      <c r="A149" s="219" t="s">
        <v>1098</v>
      </c>
      <c r="B149" s="206" t="s">
        <v>34</v>
      </c>
      <c r="C149" s="206" t="s">
        <v>33</v>
      </c>
      <c r="D149" s="222" t="s">
        <v>477</v>
      </c>
      <c r="E149">
        <v>920</v>
      </c>
      <c r="F149" s="225" t="s">
        <v>477</v>
      </c>
      <c r="G149" s="132" t="s">
        <v>476</v>
      </c>
      <c r="H149" s="224" t="s">
        <v>475</v>
      </c>
      <c r="I149" s="223" t="s">
        <v>474</v>
      </c>
      <c r="J149" s="212" t="s">
        <v>36</v>
      </c>
      <c r="K149" s="206" t="s">
        <v>3668</v>
      </c>
      <c r="L149" s="206">
        <v>14</v>
      </c>
      <c r="M149" s="206" t="s">
        <v>3656</v>
      </c>
      <c r="N149" s="206">
        <v>202</v>
      </c>
      <c r="O149" s="206" t="s">
        <v>3652</v>
      </c>
      <c r="P149" s="220">
        <v>0</v>
      </c>
      <c r="Q149" s="220">
        <v>0</v>
      </c>
      <c r="R149" s="220">
        <v>0</v>
      </c>
      <c r="S149" s="220">
        <v>0</v>
      </c>
      <c r="T149" s="220">
        <v>0</v>
      </c>
      <c r="U149" s="220">
        <v>0</v>
      </c>
      <c r="V149" s="220">
        <v>0</v>
      </c>
      <c r="W149" s="220">
        <v>0</v>
      </c>
      <c r="X149" s="220">
        <v>0</v>
      </c>
      <c r="Y149" s="220">
        <v>0</v>
      </c>
      <c r="Z149" s="220">
        <v>0</v>
      </c>
      <c r="AA149" s="220">
        <v>0</v>
      </c>
      <c r="AB149" s="220">
        <v>0</v>
      </c>
      <c r="AC149" s="220">
        <v>0</v>
      </c>
      <c r="AD149" s="220">
        <v>0</v>
      </c>
      <c r="AE149" s="220">
        <v>0</v>
      </c>
      <c r="AF149" s="220">
        <v>0</v>
      </c>
      <c r="AG149" s="220">
        <v>0</v>
      </c>
      <c r="AH149" s="220">
        <v>0</v>
      </c>
      <c r="AI149" s="220">
        <v>0</v>
      </c>
      <c r="AJ149" s="220">
        <v>0</v>
      </c>
      <c r="AK149" s="220">
        <v>0</v>
      </c>
      <c r="AL149" s="220">
        <v>0</v>
      </c>
    </row>
    <row r="150" spans="1:38" x14ac:dyDescent="0.25">
      <c r="A150" s="219" t="s">
        <v>1098</v>
      </c>
      <c r="B150" s="206" t="s">
        <v>34</v>
      </c>
      <c r="C150" s="206" t="s">
        <v>33</v>
      </c>
      <c r="D150" s="222" t="s">
        <v>473</v>
      </c>
      <c r="E150">
        <v>273</v>
      </c>
      <c r="F150" s="225" t="s">
        <v>473</v>
      </c>
      <c r="G150" s="132" t="s">
        <v>472</v>
      </c>
      <c r="H150" s="224" t="s">
        <v>471</v>
      </c>
      <c r="I150" s="223" t="s">
        <v>470</v>
      </c>
      <c r="J150" s="212" t="s">
        <v>36</v>
      </c>
      <c r="K150" s="206" t="s">
        <v>3664</v>
      </c>
      <c r="L150" s="206">
        <v>13</v>
      </c>
      <c r="M150" s="206" t="s">
        <v>3658</v>
      </c>
      <c r="N150" s="206">
        <v>419</v>
      </c>
      <c r="O150" s="206" t="s">
        <v>3659</v>
      </c>
      <c r="P150" s="220">
        <v>0</v>
      </c>
      <c r="Q150" s="220">
        <v>0</v>
      </c>
      <c r="R150" s="220">
        <v>0</v>
      </c>
      <c r="S150" s="220">
        <v>0</v>
      </c>
      <c r="T150" s="220">
        <v>0</v>
      </c>
      <c r="U150" s="220">
        <v>0</v>
      </c>
      <c r="V150" s="220">
        <v>0</v>
      </c>
      <c r="W150" s="220">
        <v>0</v>
      </c>
      <c r="X150" s="220">
        <v>0</v>
      </c>
      <c r="Y150" s="220">
        <v>2.907</v>
      </c>
      <c r="Z150" s="220">
        <v>1.3680000000000001</v>
      </c>
      <c r="AA150" s="220">
        <v>1.3129999999999999</v>
      </c>
      <c r="AB150" s="220">
        <v>0</v>
      </c>
      <c r="AC150" s="220">
        <v>0</v>
      </c>
      <c r="AD150" s="220">
        <v>0</v>
      </c>
      <c r="AE150" s="220">
        <v>0</v>
      </c>
      <c r="AF150" s="220">
        <v>0</v>
      </c>
      <c r="AG150" s="220">
        <v>0</v>
      </c>
      <c r="AH150" s="220">
        <v>0</v>
      </c>
      <c r="AI150" s="220">
        <v>0</v>
      </c>
      <c r="AJ150" s="220">
        <v>0</v>
      </c>
      <c r="AK150" s="220">
        <v>0</v>
      </c>
      <c r="AL150" s="220">
        <v>0</v>
      </c>
    </row>
    <row r="151" spans="1:38" x14ac:dyDescent="0.25">
      <c r="A151" s="219" t="s">
        <v>1098</v>
      </c>
      <c r="B151" s="206" t="s">
        <v>34</v>
      </c>
      <c r="C151" s="206" t="s">
        <v>33</v>
      </c>
      <c r="D151" s="222" t="s">
        <v>469</v>
      </c>
      <c r="E151">
        <v>868</v>
      </c>
      <c r="F151" s="225" t="s">
        <v>468</v>
      </c>
      <c r="G151" s="132" t="s">
        <v>467</v>
      </c>
      <c r="H151" s="224" t="s">
        <v>466</v>
      </c>
      <c r="I151" s="223" t="s">
        <v>465</v>
      </c>
      <c r="J151" s="212" t="s">
        <v>36</v>
      </c>
      <c r="K151" s="206" t="s">
        <v>36</v>
      </c>
      <c r="L151" s="206" t="s">
        <v>36</v>
      </c>
      <c r="M151" s="206" t="s">
        <v>2238</v>
      </c>
      <c r="N151" s="206">
        <v>57</v>
      </c>
      <c r="O151" s="206" t="s">
        <v>3654</v>
      </c>
      <c r="P151" s="220">
        <v>0</v>
      </c>
      <c r="Q151" s="220">
        <v>0</v>
      </c>
      <c r="R151" s="220">
        <v>0</v>
      </c>
      <c r="S151" s="220">
        <v>0</v>
      </c>
      <c r="T151" s="220">
        <v>0</v>
      </c>
      <c r="U151" s="220">
        <v>0</v>
      </c>
      <c r="V151" s="220">
        <v>0</v>
      </c>
      <c r="W151" s="220">
        <v>0</v>
      </c>
      <c r="X151" s="220">
        <v>0</v>
      </c>
      <c r="Y151" s="220">
        <v>0</v>
      </c>
      <c r="Z151" s="220">
        <v>0</v>
      </c>
      <c r="AA151" s="220">
        <v>0</v>
      </c>
      <c r="AB151" s="220">
        <v>0</v>
      </c>
      <c r="AC151" s="220">
        <v>0</v>
      </c>
      <c r="AD151" s="220">
        <v>0</v>
      </c>
      <c r="AE151" s="220">
        <v>0</v>
      </c>
      <c r="AF151" s="220">
        <v>0</v>
      </c>
      <c r="AG151" s="220">
        <v>0</v>
      </c>
      <c r="AH151" s="220">
        <v>0</v>
      </c>
      <c r="AI151" s="220">
        <v>0</v>
      </c>
      <c r="AJ151" s="220">
        <v>0</v>
      </c>
      <c r="AK151" s="220">
        <v>0</v>
      </c>
      <c r="AL151" s="220">
        <v>0</v>
      </c>
    </row>
    <row r="152" spans="1:38" x14ac:dyDescent="0.25">
      <c r="A152" s="219" t="s">
        <v>1098</v>
      </c>
      <c r="B152" s="206" t="s">
        <v>34</v>
      </c>
      <c r="C152" s="206" t="s">
        <v>33</v>
      </c>
      <c r="D152" s="222" t="s">
        <v>464</v>
      </c>
      <c r="E152">
        <v>921</v>
      </c>
      <c r="F152" s="225" t="s">
        <v>463</v>
      </c>
      <c r="G152" s="132" t="s">
        <v>462</v>
      </c>
      <c r="H152" s="224" t="s">
        <v>461</v>
      </c>
      <c r="I152" s="223" t="s">
        <v>460</v>
      </c>
      <c r="J152" s="212" t="s">
        <v>36</v>
      </c>
      <c r="K152" s="206" t="s">
        <v>36</v>
      </c>
      <c r="L152" s="206" t="s">
        <v>36</v>
      </c>
      <c r="M152" s="206" t="s">
        <v>3663</v>
      </c>
      <c r="N152" s="206">
        <v>151</v>
      </c>
      <c r="O152" s="206" t="s">
        <v>3650</v>
      </c>
      <c r="P152" s="220">
        <v>0</v>
      </c>
      <c r="Q152" s="220">
        <v>0</v>
      </c>
      <c r="R152" s="220">
        <v>0</v>
      </c>
      <c r="S152" s="220">
        <v>0</v>
      </c>
      <c r="T152" s="220">
        <v>0</v>
      </c>
      <c r="U152" s="220">
        <v>0</v>
      </c>
      <c r="V152" s="220">
        <v>0</v>
      </c>
      <c r="W152" s="220">
        <v>0</v>
      </c>
      <c r="X152" s="220">
        <v>0</v>
      </c>
      <c r="Y152" s="220">
        <v>0</v>
      </c>
      <c r="Z152" s="220">
        <v>0</v>
      </c>
      <c r="AA152" s="220">
        <v>0</v>
      </c>
      <c r="AB152" s="220">
        <v>0</v>
      </c>
      <c r="AC152" s="220">
        <v>0</v>
      </c>
      <c r="AD152" s="220">
        <v>0</v>
      </c>
      <c r="AE152" s="220">
        <v>0</v>
      </c>
      <c r="AF152" s="220">
        <v>0</v>
      </c>
      <c r="AG152" s="220">
        <v>0</v>
      </c>
      <c r="AH152" s="220">
        <v>0</v>
      </c>
      <c r="AI152" s="220">
        <v>0</v>
      </c>
      <c r="AJ152" s="220">
        <v>0</v>
      </c>
      <c r="AK152" s="220">
        <v>0</v>
      </c>
      <c r="AL152" s="220">
        <v>0</v>
      </c>
    </row>
    <row r="153" spans="1:38" x14ac:dyDescent="0.25">
      <c r="A153" s="219" t="s">
        <v>1098</v>
      </c>
      <c r="B153" s="206" t="s">
        <v>34</v>
      </c>
      <c r="C153" s="206" t="s">
        <v>33</v>
      </c>
      <c r="D153" s="222" t="s">
        <v>459</v>
      </c>
      <c r="E153">
        <v>183</v>
      </c>
      <c r="F153" s="225" t="s">
        <v>459</v>
      </c>
      <c r="G153" s="132" t="s">
        <v>458</v>
      </c>
      <c r="H153" s="224" t="s">
        <v>457</v>
      </c>
      <c r="I153" s="223" t="s">
        <v>456</v>
      </c>
      <c r="J153" s="212" t="s">
        <v>36</v>
      </c>
      <c r="K153" s="206" t="s">
        <v>36</v>
      </c>
      <c r="L153" s="206" t="s">
        <v>36</v>
      </c>
      <c r="M153" s="206" t="s">
        <v>3662</v>
      </c>
      <c r="N153" s="206">
        <v>155</v>
      </c>
      <c r="O153" s="206" t="s">
        <v>3650</v>
      </c>
      <c r="P153" s="220">
        <v>0</v>
      </c>
      <c r="Q153" s="220">
        <v>0</v>
      </c>
      <c r="R153" s="220">
        <v>0</v>
      </c>
      <c r="S153" s="220">
        <v>0</v>
      </c>
      <c r="T153" s="220">
        <v>0</v>
      </c>
      <c r="U153" s="220">
        <v>0</v>
      </c>
      <c r="V153" s="220">
        <v>0</v>
      </c>
      <c r="W153" s="220">
        <v>0</v>
      </c>
      <c r="X153" s="220">
        <v>0</v>
      </c>
      <c r="Y153" s="220">
        <v>0</v>
      </c>
      <c r="Z153" s="220">
        <v>0</v>
      </c>
      <c r="AA153" s="220">
        <v>0</v>
      </c>
      <c r="AB153" s="220">
        <v>0</v>
      </c>
      <c r="AC153" s="220">
        <v>0</v>
      </c>
      <c r="AD153" s="220">
        <v>0</v>
      </c>
      <c r="AE153" s="220">
        <v>0</v>
      </c>
      <c r="AF153" s="220">
        <v>0</v>
      </c>
      <c r="AG153" s="220">
        <v>0</v>
      </c>
      <c r="AH153" s="220">
        <v>0</v>
      </c>
      <c r="AI153" s="220">
        <v>0</v>
      </c>
      <c r="AJ153" s="220">
        <v>0</v>
      </c>
      <c r="AK153" s="220">
        <v>0</v>
      </c>
      <c r="AL153" s="220">
        <v>0</v>
      </c>
    </row>
    <row r="154" spans="1:38" x14ac:dyDescent="0.25">
      <c r="A154" s="219" t="s">
        <v>1098</v>
      </c>
      <c r="B154" s="206" t="s">
        <v>34</v>
      </c>
      <c r="C154" s="206" t="s">
        <v>33</v>
      </c>
      <c r="D154" s="222" t="s">
        <v>455</v>
      </c>
      <c r="E154">
        <v>948</v>
      </c>
      <c r="F154" s="225" t="s">
        <v>455</v>
      </c>
      <c r="G154" s="132" t="s">
        <v>454</v>
      </c>
      <c r="H154" s="224" t="s">
        <v>453</v>
      </c>
      <c r="I154" s="223" t="s">
        <v>452</v>
      </c>
      <c r="J154" s="212" t="s">
        <v>36</v>
      </c>
      <c r="K154" s="206" t="s">
        <v>36</v>
      </c>
      <c r="L154" s="206" t="s">
        <v>36</v>
      </c>
      <c r="M154" s="206" t="s">
        <v>3670</v>
      </c>
      <c r="N154" s="206">
        <v>30</v>
      </c>
      <c r="O154" s="206" t="s">
        <v>3647</v>
      </c>
      <c r="P154" s="220">
        <v>0</v>
      </c>
      <c r="Q154" s="220">
        <v>0</v>
      </c>
      <c r="R154" s="220">
        <v>0</v>
      </c>
      <c r="S154" s="220">
        <v>0</v>
      </c>
      <c r="T154" s="220">
        <v>0</v>
      </c>
      <c r="U154" s="220">
        <v>0</v>
      </c>
      <c r="V154" s="220">
        <v>0</v>
      </c>
      <c r="W154" s="220">
        <v>0</v>
      </c>
      <c r="X154" s="220">
        <v>0</v>
      </c>
      <c r="Y154" s="220">
        <v>0</v>
      </c>
      <c r="Z154" s="220">
        <v>0</v>
      </c>
      <c r="AA154" s="220">
        <v>0</v>
      </c>
      <c r="AB154" s="220">
        <v>0</v>
      </c>
      <c r="AC154" s="220">
        <v>0</v>
      </c>
      <c r="AD154" s="220">
        <v>0</v>
      </c>
      <c r="AE154" s="220">
        <v>0</v>
      </c>
      <c r="AF154" s="220">
        <v>0</v>
      </c>
      <c r="AG154" s="220">
        <v>0</v>
      </c>
      <c r="AH154" s="220">
        <v>0</v>
      </c>
      <c r="AI154" s="220">
        <v>0</v>
      </c>
      <c r="AJ154" s="220">
        <v>0</v>
      </c>
      <c r="AK154" s="220">
        <v>0</v>
      </c>
      <c r="AL154" s="220">
        <v>0</v>
      </c>
    </row>
    <row r="155" spans="1:38" x14ac:dyDescent="0.25">
      <c r="A155" s="219" t="s">
        <v>1098</v>
      </c>
      <c r="B155" s="206" t="s">
        <v>34</v>
      </c>
      <c r="C155" s="206" t="s">
        <v>33</v>
      </c>
      <c r="D155" s="222" t="s">
        <v>451</v>
      </c>
      <c r="E155">
        <v>943</v>
      </c>
      <c r="F155" s="225" t="s">
        <v>451</v>
      </c>
      <c r="G155" s="132" t="s">
        <v>450</v>
      </c>
      <c r="H155" s="224" t="s">
        <v>449</v>
      </c>
      <c r="I155" s="223" t="s">
        <v>448</v>
      </c>
      <c r="J155" s="212" t="s">
        <v>36</v>
      </c>
      <c r="K155" s="206" t="s">
        <v>36</v>
      </c>
      <c r="L155" s="206" t="s">
        <v>36</v>
      </c>
      <c r="M155" s="206" t="s">
        <v>3649</v>
      </c>
      <c r="N155" s="206">
        <v>39</v>
      </c>
      <c r="O155" s="206" t="s">
        <v>3650</v>
      </c>
      <c r="P155" s="220">
        <v>0</v>
      </c>
      <c r="Q155" s="220">
        <v>0</v>
      </c>
      <c r="R155" s="220">
        <v>0</v>
      </c>
      <c r="S155" s="220">
        <v>0</v>
      </c>
      <c r="T155" s="220">
        <v>0</v>
      </c>
      <c r="U155" s="220">
        <v>0</v>
      </c>
      <c r="V155" s="220">
        <v>0</v>
      </c>
      <c r="W155" s="220">
        <v>0</v>
      </c>
      <c r="X155" s="220">
        <v>0</v>
      </c>
      <c r="Y155" s="220">
        <v>0</v>
      </c>
      <c r="Z155" s="220">
        <v>2.8116421620000001</v>
      </c>
      <c r="AA155" s="220">
        <v>2.5011206669999999</v>
      </c>
      <c r="AB155" s="220">
        <v>2.1942868560000002</v>
      </c>
      <c r="AC155" s="220">
        <v>2.0448341999999999</v>
      </c>
      <c r="AD155" s="220">
        <v>0</v>
      </c>
      <c r="AE155" s="220">
        <v>0</v>
      </c>
      <c r="AF155" s="220">
        <v>0</v>
      </c>
      <c r="AG155" s="220">
        <v>0</v>
      </c>
      <c r="AH155" s="220">
        <v>0</v>
      </c>
      <c r="AI155" s="220">
        <v>1.329893185</v>
      </c>
      <c r="AJ155" s="220">
        <v>1.4595599459999999</v>
      </c>
      <c r="AK155" s="220">
        <v>1.6064963750000001</v>
      </c>
      <c r="AL155" s="220">
        <v>2.242345786</v>
      </c>
    </row>
    <row r="156" spans="1:38" x14ac:dyDescent="0.25">
      <c r="A156" s="219" t="s">
        <v>1098</v>
      </c>
      <c r="B156" s="206" t="s">
        <v>34</v>
      </c>
      <c r="C156" s="206" t="s">
        <v>33</v>
      </c>
      <c r="D156" s="222" t="s">
        <v>447</v>
      </c>
      <c r="E156">
        <v>351</v>
      </c>
      <c r="F156" s="225" t="s">
        <v>447</v>
      </c>
      <c r="G156" s="132" t="s">
        <v>446</v>
      </c>
      <c r="H156" s="224" t="s">
        <v>445</v>
      </c>
      <c r="I156" s="223" t="s">
        <v>444</v>
      </c>
      <c r="J156" s="212" t="s">
        <v>36</v>
      </c>
      <c r="K156" s="206" t="s">
        <v>3657</v>
      </c>
      <c r="L156" s="206">
        <v>29</v>
      </c>
      <c r="M156" s="206" t="s">
        <v>3658</v>
      </c>
      <c r="N156" s="206">
        <v>419</v>
      </c>
      <c r="O156" s="206" t="s">
        <v>3659</v>
      </c>
      <c r="P156" s="220">
        <v>0</v>
      </c>
      <c r="Q156" s="220">
        <v>0</v>
      </c>
      <c r="R156" s="220">
        <v>0</v>
      </c>
      <c r="S156" s="220">
        <v>0</v>
      </c>
      <c r="T156" s="220">
        <v>0</v>
      </c>
      <c r="U156" s="220">
        <v>0</v>
      </c>
      <c r="V156" s="220">
        <v>0</v>
      </c>
      <c r="W156" s="220">
        <v>0</v>
      </c>
      <c r="X156" s="220">
        <v>0</v>
      </c>
      <c r="Y156" s="220">
        <v>0</v>
      </c>
      <c r="Z156" s="220">
        <v>0</v>
      </c>
      <c r="AA156" s="220">
        <v>0</v>
      </c>
      <c r="AB156" s="220">
        <v>0</v>
      </c>
      <c r="AC156" s="220">
        <v>0</v>
      </c>
      <c r="AD156" s="220">
        <v>0</v>
      </c>
      <c r="AE156" s="220">
        <v>0</v>
      </c>
      <c r="AF156" s="220">
        <v>0</v>
      </c>
      <c r="AG156" s="220">
        <v>0</v>
      </c>
      <c r="AH156" s="220">
        <v>0</v>
      </c>
      <c r="AI156" s="220">
        <v>0</v>
      </c>
      <c r="AJ156" s="220">
        <v>0</v>
      </c>
      <c r="AK156" s="220">
        <v>0</v>
      </c>
      <c r="AL156" s="220">
        <v>0</v>
      </c>
    </row>
    <row r="157" spans="1:38" x14ac:dyDescent="0.25">
      <c r="A157" s="219" t="s">
        <v>1098</v>
      </c>
      <c r="B157" s="206" t="s">
        <v>34</v>
      </c>
      <c r="C157" s="206" t="s">
        <v>33</v>
      </c>
      <c r="D157" s="222" t="s">
        <v>443</v>
      </c>
      <c r="E157">
        <v>686</v>
      </c>
      <c r="F157" s="225" t="s">
        <v>443</v>
      </c>
      <c r="G157" s="132" t="s">
        <v>442</v>
      </c>
      <c r="H157" s="224" t="s">
        <v>441</v>
      </c>
      <c r="I157" s="223" t="s">
        <v>440</v>
      </c>
      <c r="J157" s="212" t="s">
        <v>36</v>
      </c>
      <c r="K157" s="206" t="s">
        <v>36</v>
      </c>
      <c r="L157" s="206" t="s">
        <v>36</v>
      </c>
      <c r="M157" s="206" t="s">
        <v>3651</v>
      </c>
      <c r="N157" s="206">
        <v>15</v>
      </c>
      <c r="O157" s="206" t="s">
        <v>3652</v>
      </c>
      <c r="P157" s="220">
        <v>0</v>
      </c>
      <c r="Q157" s="220">
        <v>0</v>
      </c>
      <c r="R157" s="220">
        <v>0</v>
      </c>
      <c r="S157" s="220">
        <v>0</v>
      </c>
      <c r="T157" s="220">
        <v>0</v>
      </c>
      <c r="U157" s="220">
        <v>0</v>
      </c>
      <c r="V157" s="220">
        <v>0</v>
      </c>
      <c r="W157" s="220">
        <v>0</v>
      </c>
      <c r="X157" s="220">
        <v>0</v>
      </c>
      <c r="Y157" s="220">
        <v>0.4198419867</v>
      </c>
      <c r="Z157" s="220">
        <v>1.711160837</v>
      </c>
      <c r="AA157" s="220">
        <v>8.8723592780000011</v>
      </c>
      <c r="AB157" s="220">
        <v>9.0709669769999994</v>
      </c>
      <c r="AC157" s="220">
        <v>6.6007410499999999</v>
      </c>
      <c r="AD157" s="220">
        <v>10.052529720000001</v>
      </c>
      <c r="AE157" s="220">
        <v>0.05</v>
      </c>
      <c r="AF157" s="220">
        <v>124.1822576</v>
      </c>
      <c r="AG157" s="220">
        <v>-2.047697495</v>
      </c>
      <c r="AH157" s="220">
        <v>-43.8973394</v>
      </c>
      <c r="AI157" s="220">
        <v>-93.35779509999999</v>
      </c>
      <c r="AJ157" s="220">
        <v>-54.094420990000003</v>
      </c>
      <c r="AK157" s="220">
        <v>-107.03202450000001</v>
      </c>
      <c r="AL157" s="220">
        <v>-62.863705969999998</v>
      </c>
    </row>
    <row r="158" spans="1:38" x14ac:dyDescent="0.25">
      <c r="A158" s="219" t="s">
        <v>1098</v>
      </c>
      <c r="B158" s="206" t="s">
        <v>34</v>
      </c>
      <c r="C158" s="206" t="s">
        <v>33</v>
      </c>
      <c r="D158" s="222" t="s">
        <v>439</v>
      </c>
      <c r="E158">
        <v>688</v>
      </c>
      <c r="F158" s="225" t="s">
        <v>438</v>
      </c>
      <c r="G158" s="132" t="s">
        <v>437</v>
      </c>
      <c r="H158" s="224" t="s">
        <v>436</v>
      </c>
      <c r="I158" s="223" t="s">
        <v>435</v>
      </c>
      <c r="J158" s="212" t="s">
        <v>36</v>
      </c>
      <c r="K158" s="206" t="s">
        <v>3668</v>
      </c>
      <c r="L158" s="206">
        <v>14</v>
      </c>
      <c r="M158" s="206" t="s">
        <v>3656</v>
      </c>
      <c r="N158" s="206">
        <v>202</v>
      </c>
      <c r="O158" s="206" t="s">
        <v>3652</v>
      </c>
      <c r="P158" s="220">
        <v>0</v>
      </c>
      <c r="Q158" s="220">
        <v>0</v>
      </c>
      <c r="R158" s="220">
        <v>0</v>
      </c>
      <c r="S158" s="220">
        <v>0</v>
      </c>
      <c r="T158" s="220">
        <v>0</v>
      </c>
      <c r="U158" s="220">
        <v>0</v>
      </c>
      <c r="V158" s="220">
        <v>0</v>
      </c>
      <c r="W158" s="220">
        <v>0</v>
      </c>
      <c r="X158" s="220">
        <v>0</v>
      </c>
      <c r="Y158" s="220">
        <v>0</v>
      </c>
      <c r="Z158" s="220">
        <v>0</v>
      </c>
      <c r="AA158" s="220">
        <v>0</v>
      </c>
      <c r="AB158" s="220">
        <v>0</v>
      </c>
      <c r="AC158" s="220">
        <v>0</v>
      </c>
      <c r="AD158" s="220">
        <v>0</v>
      </c>
      <c r="AE158" s="220">
        <v>13.415021400000001</v>
      </c>
      <c r="AF158" s="220">
        <v>20.788814350000003</v>
      </c>
      <c r="AG158" s="220">
        <v>23.836587530000003</v>
      </c>
      <c r="AH158" s="220">
        <v>24.192677120000003</v>
      </c>
      <c r="AI158" s="220">
        <v>28.856906370000001</v>
      </c>
      <c r="AJ158" s="220">
        <v>30.415332299999999</v>
      </c>
      <c r="AK158" s="220">
        <v>0</v>
      </c>
      <c r="AL158" s="220">
        <v>0</v>
      </c>
    </row>
    <row r="159" spans="1:38" x14ac:dyDescent="0.25">
      <c r="A159" s="219" t="s">
        <v>1098</v>
      </c>
      <c r="B159" s="206" t="s">
        <v>34</v>
      </c>
      <c r="C159" s="206" t="s">
        <v>33</v>
      </c>
      <c r="D159" s="222" t="s">
        <v>434</v>
      </c>
      <c r="E159">
        <v>518</v>
      </c>
      <c r="F159" s="225" t="s">
        <v>434</v>
      </c>
      <c r="G159" s="132" t="s">
        <v>433</v>
      </c>
      <c r="H159" s="224" t="s">
        <v>432</v>
      </c>
      <c r="I159" s="223" t="s">
        <v>431</v>
      </c>
      <c r="J159" s="212" t="s">
        <v>36</v>
      </c>
      <c r="K159" s="206" t="s">
        <v>36</v>
      </c>
      <c r="L159" s="206" t="s">
        <v>36</v>
      </c>
      <c r="M159" s="206" t="s">
        <v>3669</v>
      </c>
      <c r="N159" s="206">
        <v>35</v>
      </c>
      <c r="O159" s="206" t="s">
        <v>3647</v>
      </c>
      <c r="P159" s="220">
        <v>0</v>
      </c>
      <c r="Q159" s="220">
        <v>0</v>
      </c>
      <c r="R159" s="220">
        <v>0</v>
      </c>
      <c r="S159" s="220">
        <v>0</v>
      </c>
      <c r="T159" s="220">
        <v>0</v>
      </c>
      <c r="U159" s="220">
        <v>0</v>
      </c>
      <c r="V159" s="220">
        <v>0</v>
      </c>
      <c r="W159" s="220">
        <v>0</v>
      </c>
      <c r="X159" s="220">
        <v>0</v>
      </c>
      <c r="Y159" s="220">
        <v>0</v>
      </c>
      <c r="Z159" s="220">
        <v>0</v>
      </c>
      <c r="AA159" s="220">
        <v>0</v>
      </c>
      <c r="AB159" s="220">
        <v>0</v>
      </c>
      <c r="AC159" s="220">
        <v>0</v>
      </c>
      <c r="AD159" s="220">
        <v>0</v>
      </c>
      <c r="AE159" s="220">
        <v>0</v>
      </c>
      <c r="AF159" s="220">
        <v>0</v>
      </c>
      <c r="AG159" s="220">
        <v>0</v>
      </c>
      <c r="AH159" s="220">
        <v>0</v>
      </c>
      <c r="AI159" s="220">
        <v>0</v>
      </c>
      <c r="AJ159" s="220">
        <v>0</v>
      </c>
      <c r="AK159" s="220">
        <v>0</v>
      </c>
      <c r="AL159" s="220">
        <v>0</v>
      </c>
    </row>
    <row r="160" spans="1:38" x14ac:dyDescent="0.25">
      <c r="A160" s="219" t="s">
        <v>1098</v>
      </c>
      <c r="B160" s="206" t="s">
        <v>34</v>
      </c>
      <c r="C160" s="206" t="s">
        <v>33</v>
      </c>
      <c r="D160" s="222" t="s">
        <v>430</v>
      </c>
      <c r="E160">
        <v>728</v>
      </c>
      <c r="F160" s="225" t="s">
        <v>430</v>
      </c>
      <c r="G160" s="132" t="s">
        <v>429</v>
      </c>
      <c r="H160" s="224" t="s">
        <v>428</v>
      </c>
      <c r="I160" s="223" t="s">
        <v>427</v>
      </c>
      <c r="J160" s="212" t="s">
        <v>36</v>
      </c>
      <c r="K160" s="206" t="s">
        <v>3667</v>
      </c>
      <c r="L160" s="206">
        <v>18</v>
      </c>
      <c r="M160" s="206" t="s">
        <v>3656</v>
      </c>
      <c r="N160" s="206">
        <v>202</v>
      </c>
      <c r="O160" s="206" t="s">
        <v>3652</v>
      </c>
      <c r="P160" s="220">
        <v>0</v>
      </c>
      <c r="Q160" s="220">
        <v>0</v>
      </c>
      <c r="R160" s="220">
        <v>0</v>
      </c>
      <c r="S160" s="220">
        <v>0</v>
      </c>
      <c r="T160" s="220">
        <v>0</v>
      </c>
      <c r="U160" s="220">
        <v>0</v>
      </c>
      <c r="V160" s="220">
        <v>0</v>
      </c>
      <c r="W160" s="220">
        <v>0</v>
      </c>
      <c r="X160" s="220">
        <v>0</v>
      </c>
      <c r="Y160" s="220">
        <v>0</v>
      </c>
      <c r="Z160" s="220">
        <v>0</v>
      </c>
      <c r="AA160" s="220">
        <v>0</v>
      </c>
      <c r="AB160" s="220">
        <v>0</v>
      </c>
      <c r="AC160" s="220">
        <v>0</v>
      </c>
      <c r="AD160" s="220">
        <v>0</v>
      </c>
      <c r="AE160" s="220">
        <v>0</v>
      </c>
      <c r="AF160" s="220">
        <v>0</v>
      </c>
      <c r="AG160" s="220">
        <v>0</v>
      </c>
      <c r="AH160" s="220">
        <v>0</v>
      </c>
      <c r="AI160" s="220">
        <v>0</v>
      </c>
      <c r="AJ160" s="220">
        <v>0</v>
      </c>
      <c r="AK160" s="220">
        <v>0</v>
      </c>
      <c r="AL160" s="220">
        <v>0</v>
      </c>
    </row>
    <row r="161" spans="1:38" x14ac:dyDescent="0.25">
      <c r="A161" s="219" t="s">
        <v>1098</v>
      </c>
      <c r="B161" s="206" t="s">
        <v>34</v>
      </c>
      <c r="C161" s="206" t="s">
        <v>33</v>
      </c>
      <c r="D161" s="222" t="s">
        <v>426</v>
      </c>
      <c r="E161">
        <v>836</v>
      </c>
      <c r="F161" s="225" t="s">
        <v>425</v>
      </c>
      <c r="G161" s="132" t="s">
        <v>424</v>
      </c>
      <c r="H161" s="224" t="s">
        <v>423</v>
      </c>
      <c r="I161" s="223" t="s">
        <v>422</v>
      </c>
      <c r="J161" s="212" t="s">
        <v>36</v>
      </c>
      <c r="K161" s="206" t="s">
        <v>36</v>
      </c>
      <c r="L161" s="206" t="s">
        <v>36</v>
      </c>
      <c r="M161" s="206" t="s">
        <v>2238</v>
      </c>
      <c r="N161" s="206">
        <v>57</v>
      </c>
      <c r="O161" s="206" t="s">
        <v>3654</v>
      </c>
      <c r="P161" s="220">
        <v>0</v>
      </c>
      <c r="Q161" s="220">
        <v>0</v>
      </c>
      <c r="R161" s="220">
        <v>0</v>
      </c>
      <c r="S161" s="220">
        <v>0</v>
      </c>
      <c r="T161" s="220">
        <v>0</v>
      </c>
      <c r="U161" s="220">
        <v>0</v>
      </c>
      <c r="V161" s="220">
        <v>0</v>
      </c>
      <c r="W161" s="220">
        <v>0</v>
      </c>
      <c r="X161" s="220">
        <v>0</v>
      </c>
      <c r="Y161" s="220">
        <v>0</v>
      </c>
      <c r="Z161" s="220">
        <v>0</v>
      </c>
      <c r="AA161" s="220">
        <v>0</v>
      </c>
      <c r="AB161" s="220">
        <v>0</v>
      </c>
      <c r="AC161" s="220">
        <v>0</v>
      </c>
      <c r="AD161" s="220">
        <v>0</v>
      </c>
      <c r="AE161" s="220">
        <v>0</v>
      </c>
      <c r="AF161" s="220">
        <v>0</v>
      </c>
      <c r="AG161" s="220">
        <v>0</v>
      </c>
      <c r="AH161" s="220">
        <v>0</v>
      </c>
      <c r="AI161" s="220">
        <v>0</v>
      </c>
      <c r="AJ161" s="220">
        <v>0</v>
      </c>
      <c r="AK161" s="220">
        <v>0</v>
      </c>
      <c r="AL161" s="220">
        <v>0</v>
      </c>
    </row>
    <row r="162" spans="1:38" x14ac:dyDescent="0.25">
      <c r="A162" s="219" t="s">
        <v>1098</v>
      </c>
      <c r="B162" s="206" t="s">
        <v>34</v>
      </c>
      <c r="C162" s="206" t="s">
        <v>33</v>
      </c>
      <c r="D162" s="222" t="s">
        <v>421</v>
      </c>
      <c r="E162">
        <v>558</v>
      </c>
      <c r="F162" s="225" t="s">
        <v>421</v>
      </c>
      <c r="G162" s="132" t="s">
        <v>420</v>
      </c>
      <c r="H162" s="224" t="s">
        <v>419</v>
      </c>
      <c r="I162" s="223" t="s">
        <v>418</v>
      </c>
      <c r="J162" s="212" t="s">
        <v>36</v>
      </c>
      <c r="K162" s="206" t="s">
        <v>36</v>
      </c>
      <c r="L162" s="206" t="s">
        <v>36</v>
      </c>
      <c r="M162" s="206" t="s">
        <v>3648</v>
      </c>
      <c r="N162" s="206">
        <v>34</v>
      </c>
      <c r="O162" s="206" t="s">
        <v>3647</v>
      </c>
      <c r="P162" s="220">
        <v>0</v>
      </c>
      <c r="Q162" s="220">
        <v>0</v>
      </c>
      <c r="R162" s="220">
        <v>0</v>
      </c>
      <c r="S162" s="220">
        <v>0</v>
      </c>
      <c r="T162" s="220">
        <v>0</v>
      </c>
      <c r="U162" s="220">
        <v>0</v>
      </c>
      <c r="V162" s="220">
        <v>0</v>
      </c>
      <c r="W162" s="220">
        <v>0</v>
      </c>
      <c r="X162" s="220">
        <v>0</v>
      </c>
      <c r="Y162" s="220">
        <v>0</v>
      </c>
      <c r="Z162" s="220">
        <v>0</v>
      </c>
      <c r="AA162" s="220">
        <v>0</v>
      </c>
      <c r="AB162" s="220">
        <v>0</v>
      </c>
      <c r="AC162" s="220">
        <v>0</v>
      </c>
      <c r="AD162" s="220">
        <v>0</v>
      </c>
      <c r="AE162" s="220">
        <v>0</v>
      </c>
      <c r="AF162" s="220">
        <v>0</v>
      </c>
      <c r="AG162" s="220">
        <v>0</v>
      </c>
      <c r="AH162" s="220">
        <v>0</v>
      </c>
      <c r="AI162" s="220">
        <v>4.5013239189999998E-2</v>
      </c>
      <c r="AJ162" s="220">
        <v>5.939623636E-2</v>
      </c>
      <c r="AK162" s="220">
        <v>5.8381353470000001E-2</v>
      </c>
      <c r="AL162" s="220">
        <v>0.35944554719999999</v>
      </c>
    </row>
    <row r="163" spans="1:38" x14ac:dyDescent="0.25">
      <c r="A163" s="219" t="s">
        <v>1098</v>
      </c>
      <c r="B163" s="206" t="s">
        <v>34</v>
      </c>
      <c r="C163" s="206" t="s">
        <v>33</v>
      </c>
      <c r="D163" s="222" t="s">
        <v>417</v>
      </c>
      <c r="E163">
        <v>353</v>
      </c>
      <c r="F163" s="231" t="s">
        <v>417</v>
      </c>
      <c r="G163" s="139">
        <v>530</v>
      </c>
      <c r="H163" s="230" t="s">
        <v>416</v>
      </c>
      <c r="I163" s="229" t="s">
        <v>415</v>
      </c>
      <c r="J163" s="212" t="s">
        <v>36</v>
      </c>
      <c r="K163" s="226" t="str">
        <f>K119</f>
        <v>Caribbean</v>
      </c>
      <c r="L163" s="226">
        <f>L119</f>
        <v>29</v>
      </c>
      <c r="M163" s="226" t="str">
        <f>M119</f>
        <v>Latin America and the Caribbean</v>
      </c>
      <c r="N163" s="226">
        <f>N119</f>
        <v>419</v>
      </c>
      <c r="O163" s="226" t="str">
        <f>O119</f>
        <v>Americas</v>
      </c>
      <c r="P163" s="220">
        <v>0</v>
      </c>
      <c r="Q163" s="220">
        <v>0</v>
      </c>
      <c r="R163" s="220">
        <v>0</v>
      </c>
      <c r="S163" s="220">
        <v>0</v>
      </c>
      <c r="T163" s="220">
        <v>0</v>
      </c>
      <c r="U163" s="220">
        <v>0</v>
      </c>
      <c r="V163" s="220">
        <v>0</v>
      </c>
      <c r="W163" s="220">
        <v>0</v>
      </c>
      <c r="X163" s="220">
        <v>0</v>
      </c>
      <c r="Y163" s="220">
        <v>0</v>
      </c>
      <c r="Z163" s="220">
        <v>0</v>
      </c>
      <c r="AA163" s="220">
        <v>0</v>
      </c>
      <c r="AB163" s="220">
        <v>0</v>
      </c>
      <c r="AC163" s="220">
        <v>0</v>
      </c>
      <c r="AD163" s="220">
        <v>0</v>
      </c>
      <c r="AE163" s="220">
        <v>0</v>
      </c>
      <c r="AF163" s="220">
        <v>0</v>
      </c>
      <c r="AG163" s="220">
        <v>0</v>
      </c>
      <c r="AH163" s="220">
        <v>0</v>
      </c>
      <c r="AI163" s="220">
        <v>0</v>
      </c>
      <c r="AJ163" s="220">
        <v>0</v>
      </c>
      <c r="AK163" s="220">
        <v>0</v>
      </c>
      <c r="AL163" s="220">
        <v>0</v>
      </c>
    </row>
    <row r="164" spans="1:38" x14ac:dyDescent="0.25">
      <c r="A164" s="219" t="s">
        <v>1098</v>
      </c>
      <c r="B164" s="206" t="s">
        <v>34</v>
      </c>
      <c r="C164" s="206" t="s">
        <v>33</v>
      </c>
      <c r="D164" s="222" t="s">
        <v>414</v>
      </c>
      <c r="E164">
        <v>138</v>
      </c>
      <c r="F164" s="225" t="s">
        <v>413</v>
      </c>
      <c r="G164" s="132" t="s">
        <v>412</v>
      </c>
      <c r="H164" s="224" t="s">
        <v>411</v>
      </c>
      <c r="I164" s="223" t="s">
        <v>410</v>
      </c>
      <c r="J164" s="212" t="s">
        <v>31</v>
      </c>
      <c r="K164" s="206" t="s">
        <v>36</v>
      </c>
      <c r="L164" s="206" t="s">
        <v>36</v>
      </c>
      <c r="M164" s="206" t="s">
        <v>3662</v>
      </c>
      <c r="N164" s="206">
        <v>155</v>
      </c>
      <c r="O164" s="206" t="s">
        <v>3650</v>
      </c>
      <c r="P164" s="220">
        <v>0</v>
      </c>
      <c r="Q164" s="220">
        <v>0</v>
      </c>
      <c r="R164" s="220">
        <v>0</v>
      </c>
      <c r="S164" s="220">
        <v>0</v>
      </c>
      <c r="T164" s="220">
        <v>0</v>
      </c>
      <c r="U164" s="220">
        <v>0</v>
      </c>
      <c r="V164" s="220">
        <v>0</v>
      </c>
      <c r="W164" s="220">
        <v>0</v>
      </c>
      <c r="X164" s="220">
        <v>0</v>
      </c>
      <c r="Y164" s="220">
        <v>79.176816599999995</v>
      </c>
      <c r="Z164" s="220">
        <v>115.31673240000001</v>
      </c>
      <c r="AA164" s="220">
        <v>124.16135009999999</v>
      </c>
      <c r="AB164" s="220">
        <v>0</v>
      </c>
      <c r="AC164" s="220">
        <v>0</v>
      </c>
      <c r="AD164" s="220">
        <v>1166.02</v>
      </c>
      <c r="AE164" s="220">
        <v>2.29</v>
      </c>
      <c r="AF164" s="220">
        <v>35.97</v>
      </c>
      <c r="AG164" s="220">
        <v>36.336096579999996</v>
      </c>
      <c r="AH164" s="220">
        <v>27.48</v>
      </c>
      <c r="AI164" s="220">
        <v>47.1828</v>
      </c>
      <c r="AJ164" s="220">
        <v>0</v>
      </c>
      <c r="AK164" s="220">
        <v>0</v>
      </c>
      <c r="AL164" s="220">
        <v>0</v>
      </c>
    </row>
    <row r="165" spans="1:38" x14ac:dyDescent="0.25">
      <c r="A165" s="219" t="s">
        <v>1098</v>
      </c>
      <c r="B165" s="206" t="s">
        <v>34</v>
      </c>
      <c r="C165" s="206" t="s">
        <v>33</v>
      </c>
      <c r="D165" s="222" t="s">
        <v>409</v>
      </c>
      <c r="E165">
        <v>839</v>
      </c>
      <c r="F165" s="225" t="s">
        <v>409</v>
      </c>
      <c r="G165" s="132" t="s">
        <v>408</v>
      </c>
      <c r="H165" s="224" t="s">
        <v>407</v>
      </c>
      <c r="I165" s="223" t="s">
        <v>406</v>
      </c>
      <c r="J165" s="212" t="s">
        <v>36</v>
      </c>
      <c r="K165" s="206" t="s">
        <v>36</v>
      </c>
      <c r="L165" s="206" t="s">
        <v>36</v>
      </c>
      <c r="M165" s="206" t="s">
        <v>3672</v>
      </c>
      <c r="N165" s="206">
        <v>54</v>
      </c>
      <c r="O165" s="206" t="s">
        <v>3654</v>
      </c>
      <c r="P165" s="220">
        <v>0</v>
      </c>
      <c r="Q165" s="220">
        <v>0</v>
      </c>
      <c r="R165" s="220">
        <v>0</v>
      </c>
      <c r="S165" s="220">
        <v>0</v>
      </c>
      <c r="T165" s="220">
        <v>0</v>
      </c>
      <c r="U165" s="220">
        <v>0</v>
      </c>
      <c r="V165" s="220">
        <v>0</v>
      </c>
      <c r="W165" s="220">
        <v>0</v>
      </c>
      <c r="X165" s="220">
        <v>0</v>
      </c>
      <c r="Y165" s="220">
        <v>0</v>
      </c>
      <c r="Z165" s="220">
        <v>0</v>
      </c>
      <c r="AA165" s="220">
        <v>0</v>
      </c>
      <c r="AB165" s="220">
        <v>0</v>
      </c>
      <c r="AC165" s="220">
        <v>0</v>
      </c>
      <c r="AD165" s="220">
        <v>0</v>
      </c>
      <c r="AE165" s="220">
        <v>0</v>
      </c>
      <c r="AF165" s="220">
        <v>0</v>
      </c>
      <c r="AG165" s="220">
        <v>0</v>
      </c>
      <c r="AH165" s="220">
        <v>0</v>
      </c>
      <c r="AI165" s="220">
        <v>0</v>
      </c>
      <c r="AJ165" s="220">
        <v>0</v>
      </c>
      <c r="AK165" s="220">
        <v>0</v>
      </c>
      <c r="AL165" s="220">
        <v>0</v>
      </c>
    </row>
    <row r="166" spans="1:38" x14ac:dyDescent="0.25">
      <c r="A166" s="219" t="s">
        <v>1098</v>
      </c>
      <c r="B166" s="206" t="s">
        <v>34</v>
      </c>
      <c r="C166" s="206" t="s">
        <v>33</v>
      </c>
      <c r="D166" s="222" t="s">
        <v>405</v>
      </c>
      <c r="E166">
        <v>196</v>
      </c>
      <c r="F166" s="225" t="s">
        <v>405</v>
      </c>
      <c r="G166" s="132" t="s">
        <v>404</v>
      </c>
      <c r="H166" s="224" t="s">
        <v>403</v>
      </c>
      <c r="I166" s="223" t="s">
        <v>402</v>
      </c>
      <c r="J166" s="212" t="s">
        <v>36</v>
      </c>
      <c r="K166" s="206" t="s">
        <v>36</v>
      </c>
      <c r="L166" s="206" t="s">
        <v>36</v>
      </c>
      <c r="M166" s="206" t="s">
        <v>3661</v>
      </c>
      <c r="N166" s="206">
        <v>53</v>
      </c>
      <c r="O166" s="206" t="s">
        <v>3654</v>
      </c>
      <c r="P166" s="220">
        <v>0</v>
      </c>
      <c r="Q166" s="220">
        <v>0</v>
      </c>
      <c r="R166" s="220">
        <v>0</v>
      </c>
      <c r="S166" s="220">
        <v>0</v>
      </c>
      <c r="T166" s="220">
        <v>0</v>
      </c>
      <c r="U166" s="220">
        <v>0</v>
      </c>
      <c r="V166" s="220">
        <v>0</v>
      </c>
      <c r="W166" s="220">
        <v>0</v>
      </c>
      <c r="X166" s="220">
        <v>0</v>
      </c>
      <c r="Y166" s="220">
        <v>0</v>
      </c>
      <c r="Z166" s="220">
        <v>0</v>
      </c>
      <c r="AA166" s="220">
        <v>0</v>
      </c>
      <c r="AB166" s="220">
        <v>0</v>
      </c>
      <c r="AC166" s="220">
        <v>0</v>
      </c>
      <c r="AD166" s="220">
        <v>0</v>
      </c>
      <c r="AE166" s="220">
        <v>0</v>
      </c>
      <c r="AF166" s="220">
        <v>0</v>
      </c>
      <c r="AG166" s="220">
        <v>0</v>
      </c>
      <c r="AH166" s="220">
        <v>0</v>
      </c>
      <c r="AI166" s="220">
        <v>0</v>
      </c>
      <c r="AJ166" s="220">
        <v>0</v>
      </c>
      <c r="AK166" s="220">
        <v>0</v>
      </c>
      <c r="AL166" s="220">
        <v>0</v>
      </c>
    </row>
    <row r="167" spans="1:38" x14ac:dyDescent="0.25">
      <c r="A167" s="219" t="s">
        <v>1098</v>
      </c>
      <c r="B167" s="206" t="s">
        <v>34</v>
      </c>
      <c r="C167" s="206" t="s">
        <v>33</v>
      </c>
      <c r="D167" s="222" t="s">
        <v>401</v>
      </c>
      <c r="E167">
        <v>278</v>
      </c>
      <c r="F167" s="225" t="s">
        <v>401</v>
      </c>
      <c r="G167" s="132" t="s">
        <v>400</v>
      </c>
      <c r="H167" s="224" t="s">
        <v>399</v>
      </c>
      <c r="I167" s="223" t="s">
        <v>398</v>
      </c>
      <c r="J167" s="212" t="s">
        <v>36</v>
      </c>
      <c r="K167" s="206" t="s">
        <v>3664</v>
      </c>
      <c r="L167" s="206">
        <v>13</v>
      </c>
      <c r="M167" s="206" t="s">
        <v>3658</v>
      </c>
      <c r="N167" s="206">
        <v>419</v>
      </c>
      <c r="O167" s="206" t="s">
        <v>3659</v>
      </c>
      <c r="P167" s="220">
        <v>0</v>
      </c>
      <c r="Q167" s="220">
        <v>0</v>
      </c>
      <c r="R167" s="220">
        <v>0</v>
      </c>
      <c r="S167" s="220">
        <v>0</v>
      </c>
      <c r="T167" s="220">
        <v>0</v>
      </c>
      <c r="U167" s="220">
        <v>0</v>
      </c>
      <c r="V167" s="220">
        <v>0</v>
      </c>
      <c r="W167" s="220">
        <v>0</v>
      </c>
      <c r="X167" s="220">
        <v>0</v>
      </c>
      <c r="Y167" s="220">
        <v>0</v>
      </c>
      <c r="Z167" s="220">
        <v>0</v>
      </c>
      <c r="AA167" s="220">
        <v>0</v>
      </c>
      <c r="AB167" s="220">
        <v>0</v>
      </c>
      <c r="AC167" s="220">
        <v>0</v>
      </c>
      <c r="AD167" s="220">
        <v>0</v>
      </c>
      <c r="AE167" s="220">
        <v>0</v>
      </c>
      <c r="AF167" s="220">
        <v>0</v>
      </c>
      <c r="AG167" s="220">
        <v>0</v>
      </c>
      <c r="AH167" s="220">
        <v>0</v>
      </c>
      <c r="AI167" s="220">
        <v>0</v>
      </c>
      <c r="AJ167" s="220">
        <v>0</v>
      </c>
      <c r="AK167" s="220">
        <v>0</v>
      </c>
      <c r="AL167" s="220">
        <v>0</v>
      </c>
    </row>
    <row r="168" spans="1:38" x14ac:dyDescent="0.25">
      <c r="A168" s="219" t="s">
        <v>1098</v>
      </c>
      <c r="B168" s="206" t="s">
        <v>34</v>
      </c>
      <c r="C168" s="206" t="s">
        <v>33</v>
      </c>
      <c r="D168" s="222" t="s">
        <v>397</v>
      </c>
      <c r="E168">
        <v>692</v>
      </c>
      <c r="F168" s="225" t="s">
        <v>397</v>
      </c>
      <c r="G168" s="132" t="s">
        <v>396</v>
      </c>
      <c r="H168" s="224" t="s">
        <v>395</v>
      </c>
      <c r="I168" s="223" t="s">
        <v>394</v>
      </c>
      <c r="J168" s="212" t="s">
        <v>36</v>
      </c>
      <c r="K168" s="206" t="s">
        <v>3665</v>
      </c>
      <c r="L168" s="206">
        <v>11</v>
      </c>
      <c r="M168" s="206" t="s">
        <v>3656</v>
      </c>
      <c r="N168" s="206">
        <v>202</v>
      </c>
      <c r="O168" s="206" t="s">
        <v>3652</v>
      </c>
      <c r="P168" s="220">
        <v>0</v>
      </c>
      <c r="Q168" s="220">
        <v>0</v>
      </c>
      <c r="R168" s="220">
        <v>0</v>
      </c>
      <c r="S168" s="220">
        <v>0</v>
      </c>
      <c r="T168" s="220">
        <v>0</v>
      </c>
      <c r="U168" s="220">
        <v>0</v>
      </c>
      <c r="V168" s="220">
        <v>0</v>
      </c>
      <c r="W168" s="220">
        <v>0</v>
      </c>
      <c r="X168" s="220">
        <v>0</v>
      </c>
      <c r="Y168" s="220">
        <v>0</v>
      </c>
      <c r="Z168" s="220">
        <v>0</v>
      </c>
      <c r="AA168" s="220">
        <v>0</v>
      </c>
      <c r="AB168" s="220">
        <v>0</v>
      </c>
      <c r="AC168" s="220">
        <v>0</v>
      </c>
      <c r="AD168" s="220">
        <v>0</v>
      </c>
      <c r="AE168" s="220">
        <v>0</v>
      </c>
      <c r="AF168" s="220">
        <v>0</v>
      </c>
      <c r="AG168" s="220">
        <v>0</v>
      </c>
      <c r="AH168" s="220">
        <v>0</v>
      </c>
      <c r="AI168" s="220">
        <v>0</v>
      </c>
      <c r="AJ168" s="220">
        <v>0</v>
      </c>
      <c r="AK168" s="220">
        <v>0</v>
      </c>
      <c r="AL168" s="220">
        <v>0</v>
      </c>
    </row>
    <row r="169" spans="1:38" x14ac:dyDescent="0.25">
      <c r="A169" s="219" t="s">
        <v>1098</v>
      </c>
      <c r="B169" s="206" t="s">
        <v>34</v>
      </c>
      <c r="C169" s="206" t="s">
        <v>33</v>
      </c>
      <c r="D169" s="222" t="s">
        <v>393</v>
      </c>
      <c r="E169">
        <v>694</v>
      </c>
      <c r="F169" s="225" t="s">
        <v>393</v>
      </c>
      <c r="G169" s="132" t="s">
        <v>392</v>
      </c>
      <c r="H169" s="224" t="s">
        <v>391</v>
      </c>
      <c r="I169" s="223" t="s">
        <v>390</v>
      </c>
      <c r="J169" s="212" t="s">
        <v>36</v>
      </c>
      <c r="K169" s="206" t="s">
        <v>3665</v>
      </c>
      <c r="L169" s="206">
        <v>11</v>
      </c>
      <c r="M169" s="206" t="s">
        <v>3656</v>
      </c>
      <c r="N169" s="206">
        <v>202</v>
      </c>
      <c r="O169" s="206" t="s">
        <v>3652</v>
      </c>
      <c r="P169" s="220">
        <v>0</v>
      </c>
      <c r="Q169" s="220">
        <v>0</v>
      </c>
      <c r="R169" s="220">
        <v>0</v>
      </c>
      <c r="S169" s="220">
        <v>0</v>
      </c>
      <c r="T169" s="220">
        <v>0</v>
      </c>
      <c r="U169" s="220">
        <v>0</v>
      </c>
      <c r="V169" s="220">
        <v>0</v>
      </c>
      <c r="W169" s="220">
        <v>0</v>
      </c>
      <c r="X169" s="220">
        <v>0</v>
      </c>
      <c r="Y169" s="220">
        <v>0</v>
      </c>
      <c r="Z169" s="220">
        <v>0</v>
      </c>
      <c r="AA169" s="220">
        <v>1.1853162319999999E-2</v>
      </c>
      <c r="AB169" s="220">
        <v>0</v>
      </c>
      <c r="AC169" s="220">
        <v>0</v>
      </c>
      <c r="AD169" s="220">
        <v>0.33239038189999998</v>
      </c>
      <c r="AE169" s="220">
        <v>0</v>
      </c>
      <c r="AF169" s="220">
        <v>0.97</v>
      </c>
      <c r="AG169" s="220">
        <v>0.97987249609999993</v>
      </c>
      <c r="AH169" s="220">
        <v>1.25276873E-2</v>
      </c>
      <c r="AI169" s="220">
        <v>3.0646336999999999E-2</v>
      </c>
      <c r="AJ169" s="220">
        <v>4.0668028070000002</v>
      </c>
      <c r="AK169" s="220">
        <v>3.5619583210000001</v>
      </c>
      <c r="AL169" s="220">
        <v>4.4719072600000001</v>
      </c>
    </row>
    <row r="170" spans="1:38" x14ac:dyDescent="0.25">
      <c r="A170" s="219" t="s">
        <v>1098</v>
      </c>
      <c r="B170" s="206" t="s">
        <v>34</v>
      </c>
      <c r="C170" s="206" t="s">
        <v>33</v>
      </c>
      <c r="D170" s="222" t="s">
        <v>389</v>
      </c>
      <c r="E170">
        <v>851</v>
      </c>
      <c r="F170" s="225" t="s">
        <v>389</v>
      </c>
      <c r="G170" s="132" t="s">
        <v>388</v>
      </c>
      <c r="H170" s="224" t="s">
        <v>387</v>
      </c>
      <c r="I170" s="223" t="s">
        <v>386</v>
      </c>
      <c r="J170" s="212" t="s">
        <v>36</v>
      </c>
      <c r="K170" s="206" t="s">
        <v>36</v>
      </c>
      <c r="L170" s="206" t="s">
        <v>36</v>
      </c>
      <c r="M170" s="206" t="s">
        <v>3653</v>
      </c>
      <c r="N170" s="206">
        <v>61</v>
      </c>
      <c r="O170" s="206" t="s">
        <v>3654</v>
      </c>
      <c r="P170" s="220">
        <v>0</v>
      </c>
      <c r="Q170" s="220">
        <v>0</v>
      </c>
      <c r="R170" s="220">
        <v>0</v>
      </c>
      <c r="S170" s="220">
        <v>0</v>
      </c>
      <c r="T170" s="220">
        <v>0</v>
      </c>
      <c r="U170" s="220">
        <v>0</v>
      </c>
      <c r="V170" s="220">
        <v>0</v>
      </c>
      <c r="W170" s="220">
        <v>0</v>
      </c>
      <c r="X170" s="220">
        <v>0</v>
      </c>
      <c r="Y170" s="220">
        <v>0</v>
      </c>
      <c r="Z170" s="220">
        <v>0</v>
      </c>
      <c r="AA170" s="220">
        <v>0</v>
      </c>
      <c r="AB170" s="220">
        <v>0</v>
      </c>
      <c r="AC170" s="220">
        <v>0</v>
      </c>
      <c r="AD170" s="220">
        <v>0</v>
      </c>
      <c r="AE170" s="220">
        <v>0</v>
      </c>
      <c r="AF170" s="220">
        <v>0</v>
      </c>
      <c r="AG170" s="220">
        <v>0</v>
      </c>
      <c r="AH170" s="220">
        <v>0</v>
      </c>
      <c r="AI170" s="220">
        <v>0</v>
      </c>
      <c r="AJ170" s="220">
        <v>0</v>
      </c>
      <c r="AK170" s="220">
        <v>0</v>
      </c>
      <c r="AL170" s="220">
        <v>0</v>
      </c>
    </row>
    <row r="171" spans="1:38" x14ac:dyDescent="0.25">
      <c r="A171" s="219" t="s">
        <v>1098</v>
      </c>
      <c r="B171" s="206" t="s">
        <v>34</v>
      </c>
      <c r="C171" s="206" t="s">
        <v>33</v>
      </c>
      <c r="D171" s="222" t="s">
        <v>385</v>
      </c>
      <c r="E171">
        <v>849</v>
      </c>
      <c r="F171" s="225" t="s">
        <v>385</v>
      </c>
      <c r="G171" s="132" t="s">
        <v>384</v>
      </c>
      <c r="H171" s="224" t="s">
        <v>383</v>
      </c>
      <c r="I171" s="223" t="s">
        <v>382</v>
      </c>
      <c r="J171" s="212" t="s">
        <v>36</v>
      </c>
      <c r="K171" s="206" t="s">
        <v>36</v>
      </c>
      <c r="L171" s="206" t="s">
        <v>36</v>
      </c>
      <c r="M171" s="206" t="s">
        <v>3661</v>
      </c>
      <c r="N171" s="206">
        <v>53</v>
      </c>
      <c r="O171" s="206" t="s">
        <v>3654</v>
      </c>
      <c r="P171" s="220">
        <v>0</v>
      </c>
      <c r="Q171" s="220">
        <v>0</v>
      </c>
      <c r="R171" s="220">
        <v>0</v>
      </c>
      <c r="S171" s="220">
        <v>0</v>
      </c>
      <c r="T171" s="220">
        <v>0</v>
      </c>
      <c r="U171" s="220">
        <v>0</v>
      </c>
      <c r="V171" s="220">
        <v>0</v>
      </c>
      <c r="W171" s="220">
        <v>0</v>
      </c>
      <c r="X171" s="220">
        <v>0</v>
      </c>
      <c r="Y171" s="220">
        <v>0</v>
      </c>
      <c r="Z171" s="220">
        <v>0</v>
      </c>
      <c r="AA171" s="220">
        <v>0</v>
      </c>
      <c r="AB171" s="220">
        <v>0</v>
      </c>
      <c r="AC171" s="220">
        <v>0</v>
      </c>
      <c r="AD171" s="220">
        <v>0</v>
      </c>
      <c r="AE171" s="220">
        <v>0</v>
      </c>
      <c r="AF171" s="220">
        <v>0</v>
      </c>
      <c r="AG171" s="220">
        <v>0</v>
      </c>
      <c r="AH171" s="220">
        <v>0</v>
      </c>
      <c r="AI171" s="220">
        <v>0</v>
      </c>
      <c r="AJ171" s="220">
        <v>0</v>
      </c>
      <c r="AK171" s="220">
        <v>0</v>
      </c>
      <c r="AL171" s="220">
        <v>0</v>
      </c>
    </row>
    <row r="172" spans="1:38" x14ac:dyDescent="0.25">
      <c r="A172" s="219" t="s">
        <v>1098</v>
      </c>
      <c r="B172" s="206" t="s">
        <v>34</v>
      </c>
      <c r="C172" s="206" t="s">
        <v>33</v>
      </c>
      <c r="D172" s="222" t="s">
        <v>381</v>
      </c>
      <c r="E172">
        <v>962</v>
      </c>
      <c r="F172" s="225" t="s">
        <v>380</v>
      </c>
      <c r="G172" s="132" t="s">
        <v>379</v>
      </c>
      <c r="H172" s="224" t="s">
        <v>378</v>
      </c>
      <c r="I172" s="223" t="s">
        <v>377</v>
      </c>
      <c r="J172" s="212" t="s">
        <v>36</v>
      </c>
      <c r="K172" s="206" t="s">
        <v>36</v>
      </c>
      <c r="L172" s="206" t="s">
        <v>36</v>
      </c>
      <c r="M172" s="206" t="s">
        <v>3649</v>
      </c>
      <c r="N172" s="206">
        <v>39</v>
      </c>
      <c r="O172" s="206" t="s">
        <v>3650</v>
      </c>
      <c r="P172" s="220">
        <v>0</v>
      </c>
      <c r="Q172" s="220">
        <v>0</v>
      </c>
      <c r="R172" s="220">
        <v>0</v>
      </c>
      <c r="S172" s="220">
        <v>0</v>
      </c>
      <c r="T172" s="220">
        <v>0</v>
      </c>
      <c r="U172" s="220">
        <v>0</v>
      </c>
      <c r="V172" s="220">
        <v>0</v>
      </c>
      <c r="W172" s="220">
        <v>0</v>
      </c>
      <c r="X172" s="220">
        <v>0</v>
      </c>
      <c r="Y172" s="220">
        <v>0</v>
      </c>
      <c r="Z172" s="220">
        <v>0</v>
      </c>
      <c r="AA172" s="220">
        <v>0</v>
      </c>
      <c r="AB172" s="220">
        <v>0</v>
      </c>
      <c r="AC172" s="220">
        <v>0</v>
      </c>
      <c r="AD172" s="220">
        <v>0</v>
      </c>
      <c r="AE172" s="220">
        <v>0</v>
      </c>
      <c r="AF172" s="220">
        <v>0</v>
      </c>
      <c r="AG172" s="220">
        <v>0</v>
      </c>
      <c r="AH172" s="220">
        <v>0</v>
      </c>
      <c r="AI172" s="220">
        <v>0</v>
      </c>
      <c r="AJ172" s="220">
        <v>1.0437999999999999E-2</v>
      </c>
      <c r="AK172" s="220">
        <v>9.6329999999999992E-3</v>
      </c>
      <c r="AL172" s="220">
        <v>9.0659999999999994E-3</v>
      </c>
    </row>
    <row r="173" spans="1:38" x14ac:dyDescent="0.25">
      <c r="A173" s="219" t="s">
        <v>1098</v>
      </c>
      <c r="B173" s="206" t="s">
        <v>34</v>
      </c>
      <c r="C173" s="206" t="s">
        <v>33</v>
      </c>
      <c r="D173" s="222" t="s">
        <v>376</v>
      </c>
      <c r="E173">
        <v>817</v>
      </c>
      <c r="F173" s="225" t="s">
        <v>376</v>
      </c>
      <c r="G173" s="132" t="s">
        <v>375</v>
      </c>
      <c r="H173" s="224" t="s">
        <v>374</v>
      </c>
      <c r="I173" s="223" t="s">
        <v>373</v>
      </c>
      <c r="J173" s="212" t="s">
        <v>36</v>
      </c>
      <c r="K173" s="206" t="s">
        <v>36</v>
      </c>
      <c r="L173" s="206" t="s">
        <v>36</v>
      </c>
      <c r="M173" s="206" t="s">
        <v>2238</v>
      </c>
      <c r="N173" s="206">
        <v>57</v>
      </c>
      <c r="O173" s="206" t="s">
        <v>3654</v>
      </c>
      <c r="P173" s="220">
        <v>0</v>
      </c>
      <c r="Q173" s="220">
        <v>0</v>
      </c>
      <c r="R173" s="220">
        <v>0</v>
      </c>
      <c r="S173" s="220">
        <v>0</v>
      </c>
      <c r="T173" s="220">
        <v>0</v>
      </c>
      <c r="U173" s="220">
        <v>0</v>
      </c>
      <c r="V173" s="220">
        <v>0</v>
      </c>
      <c r="W173" s="220">
        <v>0</v>
      </c>
      <c r="X173" s="220">
        <v>0</v>
      </c>
      <c r="Y173" s="220">
        <v>0</v>
      </c>
      <c r="Z173" s="220">
        <v>0</v>
      </c>
      <c r="AA173" s="220">
        <v>0</v>
      </c>
      <c r="AB173" s="220">
        <v>0</v>
      </c>
      <c r="AC173" s="220">
        <v>0</v>
      </c>
      <c r="AD173" s="220">
        <v>0</v>
      </c>
      <c r="AE173" s="220">
        <v>0</v>
      </c>
      <c r="AF173" s="220">
        <v>0</v>
      </c>
      <c r="AG173" s="220">
        <v>0</v>
      </c>
      <c r="AH173" s="220">
        <v>0</v>
      </c>
      <c r="AI173" s="220">
        <v>0</v>
      </c>
      <c r="AJ173" s="220">
        <v>0</v>
      </c>
      <c r="AK173" s="220">
        <v>0</v>
      </c>
      <c r="AL173" s="220">
        <v>0</v>
      </c>
    </row>
    <row r="174" spans="1:38" x14ac:dyDescent="0.25">
      <c r="A174" s="219" t="s">
        <v>1098</v>
      </c>
      <c r="B174" s="206" t="s">
        <v>34</v>
      </c>
      <c r="C174" s="206" t="s">
        <v>33</v>
      </c>
      <c r="D174" s="222" t="s">
        <v>372</v>
      </c>
      <c r="E174">
        <v>142</v>
      </c>
      <c r="F174" s="225" t="s">
        <v>372</v>
      </c>
      <c r="G174" s="132" t="s">
        <v>371</v>
      </c>
      <c r="H174" s="224" t="s">
        <v>370</v>
      </c>
      <c r="I174" s="223" t="s">
        <v>369</v>
      </c>
      <c r="J174" s="212" t="s">
        <v>36</v>
      </c>
      <c r="K174" s="206" t="s">
        <v>36</v>
      </c>
      <c r="L174" s="206" t="s">
        <v>36</v>
      </c>
      <c r="M174" s="206" t="s">
        <v>3671</v>
      </c>
      <c r="N174" s="206">
        <v>154</v>
      </c>
      <c r="O174" s="206" t="s">
        <v>3650</v>
      </c>
      <c r="P174" s="220">
        <v>0</v>
      </c>
      <c r="Q174" s="220">
        <v>-2.3303297971503398</v>
      </c>
      <c r="R174" s="220">
        <v>0</v>
      </c>
      <c r="S174" s="220">
        <v>-6.4371257485029947</v>
      </c>
      <c r="T174" s="220">
        <v>19.867549668874172</v>
      </c>
      <c r="U174" s="220">
        <v>0</v>
      </c>
      <c r="V174" s="220">
        <v>0</v>
      </c>
      <c r="W174" s="220">
        <v>0</v>
      </c>
      <c r="X174" s="220">
        <v>0.8571428571428571</v>
      </c>
      <c r="Y174" s="220">
        <v>0</v>
      </c>
      <c r="Z174" s="220">
        <v>0</v>
      </c>
      <c r="AA174" s="220">
        <v>0</v>
      </c>
      <c r="AB174" s="220">
        <v>0</v>
      </c>
      <c r="AC174" s="220">
        <v>0</v>
      </c>
      <c r="AD174" s="220">
        <v>5.38</v>
      </c>
      <c r="AE174" s="220">
        <v>1.25</v>
      </c>
      <c r="AF174" s="220">
        <v>1.25</v>
      </c>
      <c r="AG174" s="220">
        <v>1.2627222890000001</v>
      </c>
      <c r="AH174" s="220">
        <v>56.156501729999995</v>
      </c>
      <c r="AI174" s="220">
        <v>-1.708428246</v>
      </c>
      <c r="AJ174" s="220">
        <v>-1.7584994140000001</v>
      </c>
      <c r="AK174" s="220">
        <v>0</v>
      </c>
      <c r="AL174" s="220">
        <v>-0.50709939150000005</v>
      </c>
    </row>
    <row r="175" spans="1:38" x14ac:dyDescent="0.25">
      <c r="A175" s="219" t="s">
        <v>1098</v>
      </c>
      <c r="B175" s="206" t="s">
        <v>34</v>
      </c>
      <c r="C175" s="206" t="s">
        <v>33</v>
      </c>
      <c r="D175" s="222" t="s">
        <v>368</v>
      </c>
      <c r="E175">
        <v>564</v>
      </c>
      <c r="F175" s="225" t="s">
        <v>368</v>
      </c>
      <c r="G175" s="132" t="s">
        <v>367</v>
      </c>
      <c r="H175" s="224" t="s">
        <v>366</v>
      </c>
      <c r="I175" s="223" t="s">
        <v>365</v>
      </c>
      <c r="J175" s="212" t="s">
        <v>36</v>
      </c>
      <c r="K175" s="206" t="s">
        <v>36</v>
      </c>
      <c r="L175" s="206" t="s">
        <v>36</v>
      </c>
      <c r="M175" s="206" t="s">
        <v>3648</v>
      </c>
      <c r="N175" s="206">
        <v>34</v>
      </c>
      <c r="O175" s="206" t="s">
        <v>3647</v>
      </c>
      <c r="P175" s="220">
        <v>0</v>
      </c>
      <c r="Q175" s="220">
        <v>117.74807629393972</v>
      </c>
      <c r="R175" s="220">
        <v>65.935499377056161</v>
      </c>
      <c r="S175" s="220">
        <v>40.119514932118619</v>
      </c>
      <c r="T175" s="220">
        <v>13.978696124524053</v>
      </c>
      <c r="U175" s="220">
        <v>181.46445172062798</v>
      </c>
      <c r="V175" s="220">
        <v>78.099999999999994</v>
      </c>
      <c r="W175" s="220">
        <v>400.4</v>
      </c>
      <c r="X175" s="220">
        <v>183.3</v>
      </c>
      <c r="Y175" s="220">
        <v>267.97666600000002</v>
      </c>
      <c r="Z175" s="220">
        <v>211.1204189</v>
      </c>
      <c r="AA175" s="220">
        <v>171.25883830000001</v>
      </c>
      <c r="AB175" s="220">
        <v>202.19671159999999</v>
      </c>
      <c r="AC175" s="220">
        <v>190.54734089999999</v>
      </c>
      <c r="AD175" s="220">
        <v>101.89</v>
      </c>
      <c r="AE175" s="220">
        <v>217.83</v>
      </c>
      <c r="AF175" s="220">
        <v>265.81</v>
      </c>
      <c r="AG175" s="220">
        <v>268.51536930000003</v>
      </c>
      <c r="AH175" s="220">
        <v>283.77187960000003</v>
      </c>
      <c r="AI175" s="220">
        <v>258.57261560000001</v>
      </c>
      <c r="AJ175" s="220">
        <v>250.9153273</v>
      </c>
      <c r="AK175" s="220">
        <v>279.01492360000003</v>
      </c>
      <c r="AL175" s="220">
        <v>247.31189659999998</v>
      </c>
    </row>
    <row r="176" spans="1:38" x14ac:dyDescent="0.25">
      <c r="A176" s="219" t="s">
        <v>1098</v>
      </c>
      <c r="B176" s="206" t="s">
        <v>34</v>
      </c>
      <c r="C176" s="206" t="s">
        <v>33</v>
      </c>
      <c r="D176" s="222" t="s">
        <v>364</v>
      </c>
      <c r="E176">
        <v>565</v>
      </c>
      <c r="F176" s="225" t="s">
        <v>363</v>
      </c>
      <c r="G176" s="132" t="s">
        <v>362</v>
      </c>
      <c r="H176" s="224" t="s">
        <v>361</v>
      </c>
      <c r="I176" s="223" t="s">
        <v>360</v>
      </c>
      <c r="J176" s="212" t="s">
        <v>36</v>
      </c>
      <c r="K176" s="206" t="s">
        <v>36</v>
      </c>
      <c r="L176" s="206" t="s">
        <v>36</v>
      </c>
      <c r="M176" s="206" t="s">
        <v>2238</v>
      </c>
      <c r="N176" s="206">
        <v>57</v>
      </c>
      <c r="O176" s="206" t="s">
        <v>3654</v>
      </c>
      <c r="P176" s="220">
        <v>0</v>
      </c>
      <c r="Q176" s="220">
        <v>0</v>
      </c>
      <c r="R176" s="220">
        <v>0</v>
      </c>
      <c r="S176" s="220">
        <v>0</v>
      </c>
      <c r="T176" s="220">
        <v>0</v>
      </c>
      <c r="U176" s="220">
        <v>0</v>
      </c>
      <c r="V176" s="220">
        <v>0</v>
      </c>
      <c r="W176" s="220">
        <v>0</v>
      </c>
      <c r="X176" s="220">
        <v>0</v>
      </c>
      <c r="Y176" s="220">
        <v>0</v>
      </c>
      <c r="Z176" s="220">
        <v>0</v>
      </c>
      <c r="AA176" s="220">
        <v>0</v>
      </c>
      <c r="AB176" s="220">
        <v>0</v>
      </c>
      <c r="AC176" s="220">
        <v>0</v>
      </c>
      <c r="AD176" s="220">
        <v>0</v>
      </c>
      <c r="AE176" s="220">
        <v>0</v>
      </c>
      <c r="AF176" s="220">
        <v>0</v>
      </c>
      <c r="AG176" s="220">
        <v>0</v>
      </c>
      <c r="AH176" s="220">
        <v>0</v>
      </c>
      <c r="AI176" s="220">
        <v>0</v>
      </c>
      <c r="AJ176" s="220">
        <v>0</v>
      </c>
      <c r="AK176" s="220">
        <v>0</v>
      </c>
      <c r="AL176" s="220">
        <v>0</v>
      </c>
    </row>
    <row r="177" spans="1:38" x14ac:dyDescent="0.25">
      <c r="A177" s="219" t="s">
        <v>1098</v>
      </c>
      <c r="B177" s="206" t="s">
        <v>34</v>
      </c>
      <c r="C177" s="206" t="s">
        <v>33</v>
      </c>
      <c r="D177" s="222" t="s">
        <v>359</v>
      </c>
      <c r="E177">
        <v>283</v>
      </c>
      <c r="F177" s="225" t="s">
        <v>359</v>
      </c>
      <c r="G177" s="132" t="s">
        <v>358</v>
      </c>
      <c r="H177" s="224" t="s">
        <v>357</v>
      </c>
      <c r="I177" s="223" t="s">
        <v>356</v>
      </c>
      <c r="J177" s="212" t="s">
        <v>36</v>
      </c>
      <c r="K177" s="206" t="s">
        <v>3664</v>
      </c>
      <c r="L177" s="206">
        <v>13</v>
      </c>
      <c r="M177" s="206" t="s">
        <v>3658</v>
      </c>
      <c r="N177" s="206">
        <v>419</v>
      </c>
      <c r="O177" s="206" t="s">
        <v>3659</v>
      </c>
      <c r="P177" s="220">
        <v>0</v>
      </c>
      <c r="Q177" s="220">
        <v>0</v>
      </c>
      <c r="R177" s="220">
        <v>0</v>
      </c>
      <c r="S177" s="220">
        <v>0</v>
      </c>
      <c r="T177" s="220">
        <v>0</v>
      </c>
      <c r="U177" s="220">
        <v>0</v>
      </c>
      <c r="V177" s="220">
        <v>0</v>
      </c>
      <c r="W177" s="220">
        <v>0</v>
      </c>
      <c r="X177" s="220">
        <v>0</v>
      </c>
      <c r="Y177" s="220">
        <v>0</v>
      </c>
      <c r="Z177" s="220">
        <v>0</v>
      </c>
      <c r="AA177" s="220">
        <v>0</v>
      </c>
      <c r="AB177" s="220">
        <v>0</v>
      </c>
      <c r="AC177" s="220">
        <v>0</v>
      </c>
      <c r="AD177" s="220">
        <v>0</v>
      </c>
      <c r="AE177" s="220">
        <v>0</v>
      </c>
      <c r="AF177" s="220">
        <v>0</v>
      </c>
      <c r="AG177" s="220">
        <v>0</v>
      </c>
      <c r="AH177" s="220">
        <v>0</v>
      </c>
      <c r="AI177" s="220">
        <v>0</v>
      </c>
      <c r="AJ177" s="220">
        <v>0</v>
      </c>
      <c r="AK177" s="220">
        <v>0</v>
      </c>
      <c r="AL177" s="220">
        <v>0</v>
      </c>
    </row>
    <row r="178" spans="1:38" x14ac:dyDescent="0.25">
      <c r="A178" s="219" t="s">
        <v>1098</v>
      </c>
      <c r="B178" s="206" t="s">
        <v>34</v>
      </c>
      <c r="C178" s="206" t="s">
        <v>33</v>
      </c>
      <c r="D178" s="222" t="s">
        <v>355</v>
      </c>
      <c r="E178">
        <v>853</v>
      </c>
      <c r="F178" s="225" t="s">
        <v>355</v>
      </c>
      <c r="G178" s="132" t="s">
        <v>354</v>
      </c>
      <c r="H178" s="224" t="s">
        <v>353</v>
      </c>
      <c r="I178" s="223" t="s">
        <v>352</v>
      </c>
      <c r="J178" s="212" t="s">
        <v>36</v>
      </c>
      <c r="K178" s="206" t="s">
        <v>36</v>
      </c>
      <c r="L178" s="206" t="s">
        <v>36</v>
      </c>
      <c r="M178" s="206" t="s">
        <v>3672</v>
      </c>
      <c r="N178" s="206">
        <v>54</v>
      </c>
      <c r="O178" s="206" t="s">
        <v>3654</v>
      </c>
      <c r="P178" s="220">
        <v>0</v>
      </c>
      <c r="Q178" s="220">
        <v>0</v>
      </c>
      <c r="R178" s="220">
        <v>0</v>
      </c>
      <c r="S178" s="220">
        <v>0</v>
      </c>
      <c r="T178" s="220">
        <v>0</v>
      </c>
      <c r="U178" s="220">
        <v>0</v>
      </c>
      <c r="V178" s="220">
        <v>0</v>
      </c>
      <c r="W178" s="220">
        <v>0</v>
      </c>
      <c r="X178" s="220">
        <v>0</v>
      </c>
      <c r="Y178" s="220">
        <v>0</v>
      </c>
      <c r="Z178" s="220">
        <v>0</v>
      </c>
      <c r="AA178" s="220">
        <v>0</v>
      </c>
      <c r="AB178" s="220">
        <v>0</v>
      </c>
      <c r="AC178" s="220">
        <v>0</v>
      </c>
      <c r="AD178" s="220">
        <v>0</v>
      </c>
      <c r="AE178" s="220">
        <v>0</v>
      </c>
      <c r="AF178" s="220">
        <v>0</v>
      </c>
      <c r="AG178" s="220">
        <v>0</v>
      </c>
      <c r="AH178" s="220">
        <v>0</v>
      </c>
      <c r="AI178" s="220">
        <v>0</v>
      </c>
      <c r="AJ178" s="220">
        <v>0</v>
      </c>
      <c r="AK178" s="220">
        <v>0</v>
      </c>
      <c r="AL178" s="220">
        <v>0</v>
      </c>
    </row>
    <row r="179" spans="1:38" x14ac:dyDescent="0.25">
      <c r="A179" s="219" t="s">
        <v>1098</v>
      </c>
      <c r="B179" s="206" t="s">
        <v>34</v>
      </c>
      <c r="C179" s="206" t="s">
        <v>33</v>
      </c>
      <c r="D179" s="222" t="s">
        <v>351</v>
      </c>
      <c r="E179">
        <v>288</v>
      </c>
      <c r="F179" s="225" t="s">
        <v>351</v>
      </c>
      <c r="G179" s="132" t="s">
        <v>350</v>
      </c>
      <c r="H179" s="224" t="s">
        <v>349</v>
      </c>
      <c r="I179" s="223" t="s">
        <v>348</v>
      </c>
      <c r="J179" s="212" t="s">
        <v>36</v>
      </c>
      <c r="K179" s="206" t="s">
        <v>3660</v>
      </c>
      <c r="L179" s="206">
        <v>5</v>
      </c>
      <c r="M179" s="206" t="s">
        <v>3658</v>
      </c>
      <c r="N179" s="206">
        <v>419</v>
      </c>
      <c r="O179" s="206" t="s">
        <v>3659</v>
      </c>
      <c r="P179" s="220">
        <v>0</v>
      </c>
      <c r="Q179" s="220">
        <v>0</v>
      </c>
      <c r="R179" s="220">
        <v>0</v>
      </c>
      <c r="S179" s="220">
        <v>0</v>
      </c>
      <c r="T179" s="220">
        <v>0</v>
      </c>
      <c r="U179" s="220">
        <v>0</v>
      </c>
      <c r="V179" s="220">
        <v>0</v>
      </c>
      <c r="W179" s="220">
        <v>0</v>
      </c>
      <c r="X179" s="220">
        <v>0</v>
      </c>
      <c r="Y179" s="220">
        <v>0</v>
      </c>
      <c r="Z179" s="220">
        <v>0</v>
      </c>
      <c r="AA179" s="220">
        <v>0</v>
      </c>
      <c r="AB179" s="220">
        <v>0</v>
      </c>
      <c r="AC179" s="220">
        <v>0</v>
      </c>
      <c r="AD179" s="220">
        <v>0</v>
      </c>
      <c r="AE179" s="220">
        <v>0</v>
      </c>
      <c r="AF179" s="220">
        <v>0</v>
      </c>
      <c r="AG179" s="220">
        <v>0</v>
      </c>
      <c r="AH179" s="220">
        <v>0</v>
      </c>
      <c r="AI179" s="220">
        <v>0</v>
      </c>
      <c r="AJ179" s="220">
        <v>0</v>
      </c>
      <c r="AK179" s="220">
        <v>0</v>
      </c>
      <c r="AL179" s="220">
        <v>0</v>
      </c>
    </row>
    <row r="180" spans="1:38" x14ac:dyDescent="0.25">
      <c r="A180" s="219" t="s">
        <v>1098</v>
      </c>
      <c r="B180" s="206" t="s">
        <v>34</v>
      </c>
      <c r="C180" s="206" t="s">
        <v>33</v>
      </c>
      <c r="D180" s="222" t="s">
        <v>347</v>
      </c>
      <c r="E180">
        <v>293</v>
      </c>
      <c r="F180" s="225" t="s">
        <v>347</v>
      </c>
      <c r="G180" s="132" t="s">
        <v>346</v>
      </c>
      <c r="H180" s="224" t="s">
        <v>345</v>
      </c>
      <c r="I180" s="223" t="s">
        <v>344</v>
      </c>
      <c r="J180" s="212" t="s">
        <v>36</v>
      </c>
      <c r="K180" s="206" t="s">
        <v>3660</v>
      </c>
      <c r="L180" s="206">
        <v>5</v>
      </c>
      <c r="M180" s="206" t="s">
        <v>3658</v>
      </c>
      <c r="N180" s="206">
        <v>419</v>
      </c>
      <c r="O180" s="206" t="s">
        <v>3659</v>
      </c>
      <c r="P180" s="220">
        <v>0</v>
      </c>
      <c r="Q180" s="220">
        <v>0</v>
      </c>
      <c r="R180" s="220">
        <v>0</v>
      </c>
      <c r="S180" s="220">
        <v>0</v>
      </c>
      <c r="T180" s="220">
        <v>0</v>
      </c>
      <c r="U180" s="220">
        <v>0</v>
      </c>
      <c r="V180" s="220">
        <v>0</v>
      </c>
      <c r="W180" s="220">
        <v>0</v>
      </c>
      <c r="X180" s="220">
        <v>0</v>
      </c>
      <c r="Y180" s="220">
        <v>-2.0207079999999999</v>
      </c>
      <c r="Z180" s="220">
        <v>0</v>
      </c>
      <c r="AA180" s="220">
        <v>0</v>
      </c>
      <c r="AB180" s="220">
        <v>0</v>
      </c>
      <c r="AC180" s="220">
        <v>0</v>
      </c>
      <c r="AD180" s="220">
        <v>0</v>
      </c>
      <c r="AE180" s="220">
        <v>0</v>
      </c>
      <c r="AF180" s="220">
        <v>0</v>
      </c>
      <c r="AG180" s="220">
        <v>0</v>
      </c>
      <c r="AH180" s="220">
        <v>0</v>
      </c>
      <c r="AI180" s="220">
        <v>0</v>
      </c>
      <c r="AJ180" s="220">
        <v>0</v>
      </c>
      <c r="AK180" s="220">
        <v>0</v>
      </c>
      <c r="AL180" s="220">
        <v>0</v>
      </c>
    </row>
    <row r="181" spans="1:38" x14ac:dyDescent="0.25">
      <c r="A181" s="219" t="s">
        <v>1098</v>
      </c>
      <c r="B181" s="206" t="s">
        <v>34</v>
      </c>
      <c r="C181" s="206" t="s">
        <v>33</v>
      </c>
      <c r="D181" s="222" t="s">
        <v>343</v>
      </c>
      <c r="E181">
        <v>566</v>
      </c>
      <c r="F181" s="225" t="s">
        <v>343</v>
      </c>
      <c r="G181" s="132" t="s">
        <v>342</v>
      </c>
      <c r="H181" s="224" t="s">
        <v>341</v>
      </c>
      <c r="I181" s="223" t="s">
        <v>340</v>
      </c>
      <c r="J181" s="212" t="s">
        <v>36</v>
      </c>
      <c r="K181" s="206" t="s">
        <v>36</v>
      </c>
      <c r="L181" s="206" t="s">
        <v>36</v>
      </c>
      <c r="M181" s="206" t="s">
        <v>3669</v>
      </c>
      <c r="N181" s="206">
        <v>35</v>
      </c>
      <c r="O181" s="206" t="s">
        <v>3647</v>
      </c>
      <c r="P181" s="220">
        <v>0</v>
      </c>
      <c r="Q181" s="220">
        <v>0</v>
      </c>
      <c r="R181" s="220">
        <v>0</v>
      </c>
      <c r="S181" s="220">
        <v>0</v>
      </c>
      <c r="T181" s="220">
        <v>0</v>
      </c>
      <c r="U181" s="220">
        <v>0</v>
      </c>
      <c r="V181" s="220">
        <v>0</v>
      </c>
      <c r="W181" s="220">
        <v>0</v>
      </c>
      <c r="X181" s="220">
        <v>0</v>
      </c>
      <c r="Y181" s="220">
        <v>0</v>
      </c>
      <c r="Z181" s="220">
        <v>0</v>
      </c>
      <c r="AA181" s="220">
        <v>0</v>
      </c>
      <c r="AB181" s="220">
        <v>0</v>
      </c>
      <c r="AC181" s="220">
        <v>0</v>
      </c>
      <c r="AD181" s="220">
        <v>0</v>
      </c>
      <c r="AE181" s="220">
        <v>0</v>
      </c>
      <c r="AF181" s="220">
        <v>0</v>
      </c>
      <c r="AG181" s="220">
        <v>30.870955989999999</v>
      </c>
      <c r="AH181" s="220">
        <v>32.318147680000003</v>
      </c>
      <c r="AI181" s="220">
        <v>11.265639980000001</v>
      </c>
      <c r="AJ181" s="220">
        <v>0</v>
      </c>
      <c r="AK181" s="220">
        <v>5.6702931050000007</v>
      </c>
      <c r="AL181" s="220">
        <v>5.1301400949999998</v>
      </c>
    </row>
    <row r="182" spans="1:38" x14ac:dyDescent="0.25">
      <c r="A182" s="219" t="s">
        <v>1098</v>
      </c>
      <c r="B182" s="206" t="s">
        <v>34</v>
      </c>
      <c r="C182" s="206" t="s">
        <v>33</v>
      </c>
      <c r="D182" s="222" t="s">
        <v>339</v>
      </c>
      <c r="E182">
        <v>863</v>
      </c>
      <c r="F182" s="225" t="s">
        <v>338</v>
      </c>
      <c r="G182" s="132" t="s">
        <v>337</v>
      </c>
      <c r="H182" s="224" t="s">
        <v>336</v>
      </c>
      <c r="I182" s="223" t="s">
        <v>335</v>
      </c>
      <c r="J182" s="212" t="s">
        <v>36</v>
      </c>
      <c r="K182" s="206" t="s">
        <v>36</v>
      </c>
      <c r="L182" s="206" t="s">
        <v>36</v>
      </c>
      <c r="M182" s="206" t="s">
        <v>3653</v>
      </c>
      <c r="N182" s="206">
        <v>61</v>
      </c>
      <c r="O182" s="206" t="s">
        <v>3654</v>
      </c>
      <c r="P182" s="220">
        <v>0</v>
      </c>
      <c r="Q182" s="220">
        <v>0</v>
      </c>
      <c r="R182" s="220">
        <v>0</v>
      </c>
      <c r="S182" s="220">
        <v>0</v>
      </c>
      <c r="T182" s="220">
        <v>0</v>
      </c>
      <c r="U182" s="220">
        <v>0</v>
      </c>
      <c r="V182" s="220">
        <v>0</v>
      </c>
      <c r="W182" s="220">
        <v>0</v>
      </c>
      <c r="X182" s="220">
        <v>0</v>
      </c>
      <c r="Y182" s="220">
        <v>0</v>
      </c>
      <c r="Z182" s="220">
        <v>0</v>
      </c>
      <c r="AA182" s="220">
        <v>0</v>
      </c>
      <c r="AB182" s="220">
        <v>0</v>
      </c>
      <c r="AC182" s="220">
        <v>0</v>
      </c>
      <c r="AD182" s="220">
        <v>0</v>
      </c>
      <c r="AE182" s="220">
        <v>0</v>
      </c>
      <c r="AF182" s="220">
        <v>0</v>
      </c>
      <c r="AG182" s="220">
        <v>0</v>
      </c>
      <c r="AH182" s="220">
        <v>0</v>
      </c>
      <c r="AI182" s="220">
        <v>0</v>
      </c>
      <c r="AJ182" s="220">
        <v>0</v>
      </c>
      <c r="AK182" s="220">
        <v>0</v>
      </c>
      <c r="AL182" s="220">
        <v>0</v>
      </c>
    </row>
    <row r="183" spans="1:38" x14ac:dyDescent="0.25">
      <c r="A183" s="219" t="s">
        <v>1098</v>
      </c>
      <c r="B183" s="206" t="s">
        <v>34</v>
      </c>
      <c r="C183" s="206" t="s">
        <v>33</v>
      </c>
      <c r="D183" s="222" t="s">
        <v>334</v>
      </c>
      <c r="E183">
        <v>964</v>
      </c>
      <c r="F183" s="225" t="s">
        <v>333</v>
      </c>
      <c r="G183" s="132" t="s">
        <v>332</v>
      </c>
      <c r="H183" s="224" t="s">
        <v>331</v>
      </c>
      <c r="I183" s="223" t="s">
        <v>330</v>
      </c>
      <c r="J183" s="212" t="s">
        <v>31</v>
      </c>
      <c r="K183" s="206" t="s">
        <v>36</v>
      </c>
      <c r="L183" s="206" t="s">
        <v>36</v>
      </c>
      <c r="M183" s="206" t="s">
        <v>3663</v>
      </c>
      <c r="N183" s="206">
        <v>151</v>
      </c>
      <c r="O183" s="206" t="s">
        <v>3650</v>
      </c>
      <c r="P183" s="220">
        <v>0</v>
      </c>
      <c r="Q183" s="220">
        <v>0</v>
      </c>
      <c r="R183" s="220">
        <v>0</v>
      </c>
      <c r="S183" s="220">
        <v>0</v>
      </c>
      <c r="T183" s="220">
        <v>0</v>
      </c>
      <c r="U183" s="220">
        <v>0</v>
      </c>
      <c r="V183" s="220">
        <v>0</v>
      </c>
      <c r="W183" s="220">
        <v>0</v>
      </c>
      <c r="X183" s="220">
        <v>0</v>
      </c>
      <c r="Y183" s="220">
        <v>0</v>
      </c>
      <c r="Z183" s="220">
        <v>0</v>
      </c>
      <c r="AA183" s="220">
        <v>17.703517290000001</v>
      </c>
      <c r="AB183" s="220">
        <v>20.970447800000002</v>
      </c>
      <c r="AC183" s="220">
        <v>23.505976100000002</v>
      </c>
      <c r="AD183" s="220">
        <v>0.03</v>
      </c>
      <c r="AE183" s="220">
        <v>22.403937350000003</v>
      </c>
      <c r="AF183" s="220">
        <v>-4.7854903929999998E-2</v>
      </c>
      <c r="AG183" s="220">
        <v>-8.6174704849999992E-2</v>
      </c>
      <c r="AH183" s="220">
        <v>0</v>
      </c>
      <c r="AI183" s="220">
        <v>-0.34231245230000001</v>
      </c>
      <c r="AJ183" s="220">
        <v>-0.21285653469999999</v>
      </c>
      <c r="AK183" s="220">
        <v>-0.29556650249999999</v>
      </c>
      <c r="AL183" s="220">
        <v>-0.2953337271</v>
      </c>
    </row>
    <row r="184" spans="1:38" x14ac:dyDescent="0.25">
      <c r="A184" s="219" t="s">
        <v>1098</v>
      </c>
      <c r="B184" s="206" t="s">
        <v>34</v>
      </c>
      <c r="C184" s="206" t="s">
        <v>33</v>
      </c>
      <c r="D184" s="222" t="s">
        <v>329</v>
      </c>
      <c r="E184">
        <v>182</v>
      </c>
      <c r="F184" s="225" t="s">
        <v>329</v>
      </c>
      <c r="G184" s="132" t="s">
        <v>328</v>
      </c>
      <c r="H184" s="224" t="s">
        <v>327</v>
      </c>
      <c r="I184" s="223" t="s">
        <v>326</v>
      </c>
      <c r="J184" s="212" t="s">
        <v>31</v>
      </c>
      <c r="K184" s="206" t="s">
        <v>36</v>
      </c>
      <c r="L184" s="206" t="s">
        <v>36</v>
      </c>
      <c r="M184" s="206" t="s">
        <v>3649</v>
      </c>
      <c r="N184" s="206">
        <v>39</v>
      </c>
      <c r="O184" s="206" t="s">
        <v>3650</v>
      </c>
      <c r="P184" s="220">
        <v>0</v>
      </c>
      <c r="Q184" s="220">
        <v>1.791678784513832</v>
      </c>
      <c r="R184" s="220">
        <v>2.3532816953695725</v>
      </c>
      <c r="S184" s="220">
        <v>0</v>
      </c>
      <c r="T184" s="220">
        <v>0</v>
      </c>
      <c r="U184" s="220">
        <v>0</v>
      </c>
      <c r="V184" s="220">
        <v>0</v>
      </c>
      <c r="W184" s="220">
        <v>0</v>
      </c>
      <c r="X184" s="220">
        <v>0</v>
      </c>
      <c r="Y184" s="220">
        <v>0</v>
      </c>
      <c r="Z184" s="220">
        <v>0</v>
      </c>
      <c r="AA184" s="220">
        <v>0</v>
      </c>
      <c r="AB184" s="220">
        <v>0</v>
      </c>
      <c r="AC184" s="220">
        <v>0</v>
      </c>
      <c r="AD184" s="220">
        <v>0</v>
      </c>
      <c r="AE184" s="220">
        <v>0</v>
      </c>
      <c r="AF184" s="220">
        <v>0</v>
      </c>
      <c r="AG184" s="220">
        <v>0</v>
      </c>
      <c r="AH184" s="220">
        <v>0</v>
      </c>
      <c r="AI184" s="220">
        <v>0</v>
      </c>
      <c r="AJ184" s="220">
        <v>0</v>
      </c>
      <c r="AK184" s="220">
        <v>0</v>
      </c>
      <c r="AL184" s="220">
        <v>0</v>
      </c>
    </row>
    <row r="185" spans="1:38" x14ac:dyDescent="0.25">
      <c r="A185" s="219" t="s">
        <v>1098</v>
      </c>
      <c r="B185" s="206" t="s">
        <v>34</v>
      </c>
      <c r="C185" s="206" t="s">
        <v>33</v>
      </c>
      <c r="D185" s="222" t="s">
        <v>325</v>
      </c>
      <c r="E185">
        <v>359</v>
      </c>
      <c r="F185" s="225" t="s">
        <v>325</v>
      </c>
      <c r="G185" s="132" t="s">
        <v>324</v>
      </c>
      <c r="H185" s="224" t="s">
        <v>323</v>
      </c>
      <c r="I185" s="223" t="s">
        <v>322</v>
      </c>
      <c r="J185" s="212" t="s">
        <v>36</v>
      </c>
      <c r="K185" s="206" t="s">
        <v>3657</v>
      </c>
      <c r="L185" s="206">
        <v>29</v>
      </c>
      <c r="M185" s="206" t="s">
        <v>3658</v>
      </c>
      <c r="N185" s="206">
        <v>419</v>
      </c>
      <c r="O185" s="206" t="s">
        <v>3659</v>
      </c>
      <c r="P185" s="220">
        <v>0</v>
      </c>
      <c r="Q185" s="220">
        <v>0</v>
      </c>
      <c r="R185" s="220">
        <v>0</v>
      </c>
      <c r="S185" s="220">
        <v>0</v>
      </c>
      <c r="T185" s="220">
        <v>0</v>
      </c>
      <c r="U185" s="220">
        <v>0</v>
      </c>
      <c r="V185" s="220">
        <v>0</v>
      </c>
      <c r="W185" s="220">
        <v>0</v>
      </c>
      <c r="X185" s="220">
        <v>0</v>
      </c>
      <c r="Y185" s="220">
        <v>0</v>
      </c>
      <c r="Z185" s="220">
        <v>0</v>
      </c>
      <c r="AA185" s="220">
        <v>0</v>
      </c>
      <c r="AB185" s="220">
        <v>0</v>
      </c>
      <c r="AC185" s="220">
        <v>0</v>
      </c>
      <c r="AD185" s="220">
        <v>0</v>
      </c>
      <c r="AE185" s="220">
        <v>0</v>
      </c>
      <c r="AF185" s="220">
        <v>0</v>
      </c>
      <c r="AG185" s="220">
        <v>0</v>
      </c>
      <c r="AH185" s="220">
        <v>0</v>
      </c>
      <c r="AI185" s="220">
        <v>0</v>
      </c>
      <c r="AJ185" s="220">
        <v>0</v>
      </c>
      <c r="AK185" s="220">
        <v>0</v>
      </c>
      <c r="AL185" s="220">
        <v>0</v>
      </c>
    </row>
    <row r="186" spans="1:38" x14ac:dyDescent="0.25">
      <c r="A186" s="219" t="s">
        <v>1098</v>
      </c>
      <c r="B186" s="206" t="s">
        <v>34</v>
      </c>
      <c r="C186" s="206" t="s">
        <v>33</v>
      </c>
      <c r="D186" s="222" t="s">
        <v>321</v>
      </c>
      <c r="E186">
        <v>696</v>
      </c>
      <c r="F186" s="225" t="s">
        <v>320</v>
      </c>
      <c r="G186" s="132" t="s">
        <v>319</v>
      </c>
      <c r="H186" s="224" t="s">
        <v>318</v>
      </c>
      <c r="I186" s="223" t="s">
        <v>317</v>
      </c>
      <c r="J186" s="212" t="s">
        <v>36</v>
      </c>
      <c r="K186" s="206" t="s">
        <v>3668</v>
      </c>
      <c r="L186" s="206">
        <v>14</v>
      </c>
      <c r="M186" s="206" t="s">
        <v>3656</v>
      </c>
      <c r="N186" s="206">
        <v>202</v>
      </c>
      <c r="O186" s="206" t="s">
        <v>3652</v>
      </c>
      <c r="P186" s="220">
        <v>0</v>
      </c>
      <c r="Q186" s="220">
        <v>0</v>
      </c>
      <c r="R186" s="220">
        <v>0</v>
      </c>
      <c r="S186" s="220">
        <v>0</v>
      </c>
      <c r="T186" s="220">
        <v>0</v>
      </c>
      <c r="U186" s="220">
        <v>0</v>
      </c>
      <c r="V186" s="220">
        <v>0</v>
      </c>
      <c r="W186" s="220">
        <v>0</v>
      </c>
      <c r="X186" s="220">
        <v>0</v>
      </c>
      <c r="Y186" s="220">
        <v>0</v>
      </c>
      <c r="Z186" s="220">
        <v>0</v>
      </c>
      <c r="AA186" s="220">
        <v>0</v>
      </c>
      <c r="AB186" s="220">
        <v>0</v>
      </c>
      <c r="AC186" s="220">
        <v>0</v>
      </c>
      <c r="AD186" s="220">
        <v>0</v>
      </c>
      <c r="AE186" s="220">
        <v>0</v>
      </c>
      <c r="AF186" s="220">
        <v>0</v>
      </c>
      <c r="AG186" s="220">
        <v>0</v>
      </c>
      <c r="AH186" s="220">
        <v>0</v>
      </c>
      <c r="AI186" s="220">
        <v>0</v>
      </c>
      <c r="AJ186" s="220">
        <v>0</v>
      </c>
      <c r="AK186" s="220">
        <v>0</v>
      </c>
      <c r="AL186" s="220">
        <v>0</v>
      </c>
    </row>
    <row r="187" spans="1:38" x14ac:dyDescent="0.25">
      <c r="A187" s="219" t="s">
        <v>1098</v>
      </c>
      <c r="B187" s="206" t="s">
        <v>34</v>
      </c>
      <c r="C187" s="206" t="s">
        <v>33</v>
      </c>
      <c r="D187" s="222" t="s">
        <v>316</v>
      </c>
      <c r="E187">
        <v>968</v>
      </c>
      <c r="F187" s="225" t="s">
        <v>316</v>
      </c>
      <c r="G187" s="132" t="s">
        <v>315</v>
      </c>
      <c r="H187" s="224" t="s">
        <v>314</v>
      </c>
      <c r="I187" s="223" t="s">
        <v>313</v>
      </c>
      <c r="J187" s="212" t="s">
        <v>31</v>
      </c>
      <c r="K187" s="206" t="s">
        <v>36</v>
      </c>
      <c r="L187" s="206" t="s">
        <v>36</v>
      </c>
      <c r="M187" s="206" t="s">
        <v>3663</v>
      </c>
      <c r="N187" s="206">
        <v>151</v>
      </c>
      <c r="O187" s="206" t="s">
        <v>3650</v>
      </c>
      <c r="P187" s="220">
        <v>0</v>
      </c>
      <c r="Q187" s="220">
        <v>0</v>
      </c>
      <c r="R187" s="220">
        <v>0</v>
      </c>
      <c r="S187" s="220">
        <v>0</v>
      </c>
      <c r="T187" s="220">
        <v>2.0084259561948348</v>
      </c>
      <c r="U187" s="220">
        <v>0</v>
      </c>
      <c r="V187" s="220">
        <v>0</v>
      </c>
      <c r="W187" s="220">
        <v>23.553588830888177</v>
      </c>
      <c r="X187" s="220">
        <v>0</v>
      </c>
      <c r="Y187" s="220">
        <v>0</v>
      </c>
      <c r="Z187" s="220">
        <v>0</v>
      </c>
      <c r="AA187" s="220">
        <v>0</v>
      </c>
      <c r="AB187" s="220">
        <v>0</v>
      </c>
      <c r="AC187" s="220">
        <v>0</v>
      </c>
      <c r="AD187" s="220">
        <v>0</v>
      </c>
      <c r="AE187" s="220">
        <v>0</v>
      </c>
      <c r="AF187" s="220">
        <v>0</v>
      </c>
      <c r="AG187" s="220">
        <v>0</v>
      </c>
      <c r="AH187" s="220">
        <v>0</v>
      </c>
      <c r="AI187" s="220">
        <v>0</v>
      </c>
      <c r="AJ187" s="220">
        <v>0</v>
      </c>
      <c r="AK187" s="220">
        <v>0</v>
      </c>
      <c r="AL187" s="220">
        <v>0</v>
      </c>
    </row>
    <row r="188" spans="1:38" x14ac:dyDescent="0.25">
      <c r="A188" s="219" t="s">
        <v>1098</v>
      </c>
      <c r="B188" s="206" t="s">
        <v>34</v>
      </c>
      <c r="C188" s="206" t="s">
        <v>33</v>
      </c>
      <c r="D188" s="222" t="s">
        <v>312</v>
      </c>
      <c r="E188">
        <v>922</v>
      </c>
      <c r="F188" s="225" t="s">
        <v>312</v>
      </c>
      <c r="G188" s="132" t="s">
        <v>311</v>
      </c>
      <c r="H188" s="224" t="s">
        <v>310</v>
      </c>
      <c r="I188" s="223" t="s">
        <v>309</v>
      </c>
      <c r="J188" s="212" t="s">
        <v>36</v>
      </c>
      <c r="K188" s="206" t="s">
        <v>36</v>
      </c>
      <c r="L188" s="206" t="s">
        <v>36</v>
      </c>
      <c r="M188" s="206" t="s">
        <v>3663</v>
      </c>
      <c r="N188" s="206">
        <v>151</v>
      </c>
      <c r="O188" s="206" t="s">
        <v>3650</v>
      </c>
      <c r="P188" s="220">
        <v>0</v>
      </c>
      <c r="Q188" s="220">
        <v>0</v>
      </c>
      <c r="R188" s="220">
        <v>0</v>
      </c>
      <c r="S188" s="220">
        <v>0</v>
      </c>
      <c r="T188" s="220">
        <v>0</v>
      </c>
      <c r="U188" s="220">
        <v>0</v>
      </c>
      <c r="V188" s="220">
        <v>0</v>
      </c>
      <c r="W188" s="220">
        <v>0</v>
      </c>
      <c r="X188" s="220">
        <v>0</v>
      </c>
      <c r="Y188" s="220">
        <v>0</v>
      </c>
      <c r="Z188" s="220">
        <v>0</v>
      </c>
      <c r="AA188" s="220">
        <v>0</v>
      </c>
      <c r="AB188" s="220">
        <v>1.1000000000000001</v>
      </c>
      <c r="AC188" s="220">
        <v>0</v>
      </c>
      <c r="AD188" s="220">
        <v>0</v>
      </c>
      <c r="AE188" s="220">
        <v>0</v>
      </c>
      <c r="AF188" s="220">
        <v>0.416157</v>
      </c>
      <c r="AG188" s="220">
        <v>0.47682185869999999</v>
      </c>
      <c r="AH188" s="220">
        <v>0.47205173570000003</v>
      </c>
      <c r="AI188" s="220">
        <v>0.55065060889999995</v>
      </c>
      <c r="AJ188" s="220">
        <v>0.46142950869999999</v>
      </c>
      <c r="AK188" s="220">
        <v>0.46738473869999997</v>
      </c>
      <c r="AL188" s="220">
        <v>0</v>
      </c>
    </row>
    <row r="189" spans="1:38" x14ac:dyDescent="0.25">
      <c r="A189" s="219" t="s">
        <v>1098</v>
      </c>
      <c r="B189" s="206" t="s">
        <v>34</v>
      </c>
      <c r="C189" s="206" t="s">
        <v>33</v>
      </c>
      <c r="D189" s="222" t="s">
        <v>308</v>
      </c>
      <c r="E189">
        <v>714</v>
      </c>
      <c r="F189" s="225" t="s">
        <v>308</v>
      </c>
      <c r="G189" s="132" t="s">
        <v>307</v>
      </c>
      <c r="H189" s="224" t="s">
        <v>306</v>
      </c>
      <c r="I189" s="223" t="s">
        <v>305</v>
      </c>
      <c r="J189" s="212" t="s">
        <v>36</v>
      </c>
      <c r="K189" s="206" t="s">
        <v>3668</v>
      </c>
      <c r="L189" s="206">
        <v>14</v>
      </c>
      <c r="M189" s="206" t="s">
        <v>3656</v>
      </c>
      <c r="N189" s="206">
        <v>202</v>
      </c>
      <c r="O189" s="206" t="s">
        <v>3652</v>
      </c>
      <c r="P189" s="220">
        <v>0</v>
      </c>
      <c r="Q189" s="220">
        <v>0</v>
      </c>
      <c r="R189" s="220">
        <v>0</v>
      </c>
      <c r="S189" s="220">
        <v>0</v>
      </c>
      <c r="T189" s="220">
        <v>0</v>
      </c>
      <c r="U189" s="220">
        <v>0</v>
      </c>
      <c r="V189" s="220">
        <v>0</v>
      </c>
      <c r="W189" s="220">
        <v>0</v>
      </c>
      <c r="X189" s="220">
        <v>0</v>
      </c>
      <c r="Y189" s="220">
        <v>0</v>
      </c>
      <c r="Z189" s="220">
        <v>0</v>
      </c>
      <c r="AA189" s="220">
        <v>0</v>
      </c>
      <c r="AB189" s="220">
        <v>0</v>
      </c>
      <c r="AC189" s="220">
        <v>0</v>
      </c>
      <c r="AD189" s="220">
        <v>0</v>
      </c>
      <c r="AE189" s="220">
        <v>0</v>
      </c>
      <c r="AF189" s="220">
        <v>0</v>
      </c>
      <c r="AG189" s="220">
        <v>0</v>
      </c>
      <c r="AH189" s="220">
        <v>0</v>
      </c>
      <c r="AI189" s="220">
        <v>0</v>
      </c>
      <c r="AJ189" s="220">
        <v>0</v>
      </c>
      <c r="AK189" s="220">
        <v>0</v>
      </c>
      <c r="AL189" s="220">
        <v>0</v>
      </c>
    </row>
    <row r="190" spans="1:38" x14ac:dyDescent="0.25">
      <c r="A190" s="219" t="s">
        <v>1098</v>
      </c>
      <c r="B190" s="206" t="s">
        <v>34</v>
      </c>
      <c r="C190" s="206" t="s">
        <v>33</v>
      </c>
      <c r="D190" s="222" t="s">
        <v>304</v>
      </c>
      <c r="E190">
        <v>856</v>
      </c>
      <c r="F190" s="225" t="s">
        <v>304</v>
      </c>
      <c r="G190" s="132" t="s">
        <v>303</v>
      </c>
      <c r="H190" s="224" t="s">
        <v>302</v>
      </c>
      <c r="I190" s="223" t="s">
        <v>301</v>
      </c>
      <c r="J190" s="212" t="s">
        <v>36</v>
      </c>
      <c r="K190" s="206" t="s">
        <v>3665</v>
      </c>
      <c r="L190" s="206">
        <v>11</v>
      </c>
      <c r="M190" s="206" t="s">
        <v>3656</v>
      </c>
      <c r="N190" s="206">
        <v>202</v>
      </c>
      <c r="O190" s="206" t="s">
        <v>3652</v>
      </c>
      <c r="P190" s="220">
        <v>0</v>
      </c>
      <c r="Q190" s="220">
        <v>0</v>
      </c>
      <c r="R190" s="220">
        <v>0</v>
      </c>
      <c r="S190" s="220">
        <v>0</v>
      </c>
      <c r="T190" s="220">
        <v>0</v>
      </c>
      <c r="U190" s="220">
        <v>0</v>
      </c>
      <c r="V190" s="220">
        <v>0</v>
      </c>
      <c r="W190" s="220">
        <v>0</v>
      </c>
      <c r="X190" s="220">
        <v>0</v>
      </c>
      <c r="Y190" s="220">
        <v>0</v>
      </c>
      <c r="Z190" s="220">
        <v>0</v>
      </c>
      <c r="AA190" s="220">
        <v>0</v>
      </c>
      <c r="AB190" s="220">
        <v>0</v>
      </c>
      <c r="AC190" s="220">
        <v>0</v>
      </c>
      <c r="AD190" s="220">
        <v>0</v>
      </c>
      <c r="AE190" s="220">
        <v>0</v>
      </c>
      <c r="AF190" s="220">
        <v>0</v>
      </c>
      <c r="AG190" s="220">
        <v>0</v>
      </c>
      <c r="AH190" s="220">
        <v>0</v>
      </c>
      <c r="AI190" s="220">
        <v>0</v>
      </c>
      <c r="AJ190" s="220">
        <v>0</v>
      </c>
      <c r="AK190" s="220">
        <v>0</v>
      </c>
      <c r="AL190" s="220">
        <v>0</v>
      </c>
    </row>
    <row r="191" spans="1:38" x14ac:dyDescent="0.25">
      <c r="A191" s="219" t="s">
        <v>1098</v>
      </c>
      <c r="B191" s="206" t="s">
        <v>34</v>
      </c>
      <c r="C191" s="206" t="s">
        <v>33</v>
      </c>
      <c r="D191" s="222" t="s">
        <v>300</v>
      </c>
      <c r="E191">
        <v>363</v>
      </c>
      <c r="F191" s="225" t="s">
        <v>300</v>
      </c>
      <c r="G191" s="132" t="s">
        <v>299</v>
      </c>
      <c r="H191" s="224" t="s">
        <v>298</v>
      </c>
      <c r="I191" s="223" t="s">
        <v>297</v>
      </c>
      <c r="J191" s="212" t="s">
        <v>36</v>
      </c>
      <c r="K191" s="206" t="s">
        <v>36</v>
      </c>
      <c r="L191" s="206" t="s">
        <v>36</v>
      </c>
      <c r="M191" s="206" t="s">
        <v>3666</v>
      </c>
      <c r="N191" s="206">
        <v>21</v>
      </c>
      <c r="O191" s="206" t="s">
        <v>3659</v>
      </c>
      <c r="P191" s="220">
        <v>0</v>
      </c>
      <c r="Q191" s="220">
        <v>0</v>
      </c>
      <c r="R191" s="220">
        <v>0</v>
      </c>
      <c r="S191" s="220">
        <v>0</v>
      </c>
      <c r="T191" s="220">
        <v>0</v>
      </c>
      <c r="U191" s="220">
        <v>0</v>
      </c>
      <c r="V191" s="220">
        <v>0</v>
      </c>
      <c r="W191" s="220">
        <v>0</v>
      </c>
      <c r="X191" s="220">
        <v>0</v>
      </c>
      <c r="Y191" s="220">
        <v>0</v>
      </c>
      <c r="Z191" s="220">
        <v>0</v>
      </c>
      <c r="AA191" s="220">
        <v>0</v>
      </c>
      <c r="AB191" s="220">
        <v>0</v>
      </c>
      <c r="AC191" s="220">
        <v>0</v>
      </c>
      <c r="AD191" s="220">
        <v>0</v>
      </c>
      <c r="AE191" s="220">
        <v>0</v>
      </c>
      <c r="AF191" s="220">
        <v>0</v>
      </c>
      <c r="AG191" s="220">
        <v>0</v>
      </c>
      <c r="AH191" s="220">
        <v>0</v>
      </c>
      <c r="AI191" s="220">
        <v>0</v>
      </c>
      <c r="AJ191" s="220">
        <v>0</v>
      </c>
      <c r="AK191" s="220">
        <v>0</v>
      </c>
      <c r="AL191" s="220">
        <v>0</v>
      </c>
    </row>
    <row r="192" spans="1:38" x14ac:dyDescent="0.25">
      <c r="A192" s="219" t="s">
        <v>1098</v>
      </c>
      <c r="B192" s="206" t="s">
        <v>34</v>
      </c>
      <c r="C192" s="206" t="s">
        <v>33</v>
      </c>
      <c r="D192" s="222" t="s">
        <v>296</v>
      </c>
      <c r="E192">
        <v>862</v>
      </c>
      <c r="F192" s="225" t="s">
        <v>296</v>
      </c>
      <c r="G192" s="132" t="s">
        <v>295</v>
      </c>
      <c r="H192" s="224" t="s">
        <v>294</v>
      </c>
      <c r="I192" s="223" t="s">
        <v>293</v>
      </c>
      <c r="J192" s="212" t="s">
        <v>36</v>
      </c>
      <c r="K192" s="206" t="s">
        <v>36</v>
      </c>
      <c r="L192" s="206" t="s">
        <v>36</v>
      </c>
      <c r="M192" s="206" t="s">
        <v>3653</v>
      </c>
      <c r="N192" s="206">
        <v>61</v>
      </c>
      <c r="O192" s="206" t="s">
        <v>3654</v>
      </c>
      <c r="P192" s="220">
        <v>0</v>
      </c>
      <c r="Q192" s="220">
        <v>0</v>
      </c>
      <c r="R192" s="220">
        <v>0</v>
      </c>
      <c r="S192" s="220">
        <v>0</v>
      </c>
      <c r="T192" s="220">
        <v>0</v>
      </c>
      <c r="U192" s="220">
        <v>0</v>
      </c>
      <c r="V192" s="220">
        <v>0</v>
      </c>
      <c r="W192" s="220">
        <v>0</v>
      </c>
      <c r="X192" s="220">
        <v>0</v>
      </c>
      <c r="Y192" s="220">
        <v>0</v>
      </c>
      <c r="Z192" s="220">
        <v>0</v>
      </c>
      <c r="AA192" s="220">
        <v>0</v>
      </c>
      <c r="AB192" s="220">
        <v>0</v>
      </c>
      <c r="AC192" s="220">
        <v>0</v>
      </c>
      <c r="AD192" s="220">
        <v>0</v>
      </c>
      <c r="AE192" s="220">
        <v>0</v>
      </c>
      <c r="AF192" s="220">
        <v>0</v>
      </c>
      <c r="AG192" s="220">
        <v>0</v>
      </c>
      <c r="AH192" s="220">
        <v>0</v>
      </c>
      <c r="AI192" s="220">
        <v>0</v>
      </c>
      <c r="AJ192" s="220">
        <v>0</v>
      </c>
      <c r="AK192" s="220">
        <v>0</v>
      </c>
      <c r="AL192" s="220">
        <v>0</v>
      </c>
    </row>
    <row r="193" spans="1:38" x14ac:dyDescent="0.25">
      <c r="A193" s="219" t="s">
        <v>1098</v>
      </c>
      <c r="B193" s="206" t="s">
        <v>34</v>
      </c>
      <c r="C193" s="206" t="s">
        <v>33</v>
      </c>
      <c r="D193" s="222" t="s">
        <v>292</v>
      </c>
      <c r="E193">
        <v>135</v>
      </c>
      <c r="F193" s="225" t="s">
        <v>291</v>
      </c>
      <c r="G193" s="132" t="s">
        <v>290</v>
      </c>
      <c r="H193" s="224" t="s">
        <v>289</v>
      </c>
      <c r="I193" s="223" t="s">
        <v>288</v>
      </c>
      <c r="J193" s="212" t="s">
        <v>36</v>
      </c>
      <c r="K193" s="206" t="s">
        <v>36</v>
      </c>
      <c r="L193" s="206" t="s">
        <v>36</v>
      </c>
      <c r="M193" s="206" t="s">
        <v>3649</v>
      </c>
      <c r="N193" s="206">
        <v>39</v>
      </c>
      <c r="O193" s="206" t="s">
        <v>3650</v>
      </c>
      <c r="P193" s="220">
        <v>0</v>
      </c>
      <c r="Q193" s="220">
        <v>0</v>
      </c>
      <c r="R193" s="220">
        <v>0</v>
      </c>
      <c r="S193" s="220">
        <v>0</v>
      </c>
      <c r="T193" s="220">
        <v>0</v>
      </c>
      <c r="U193" s="220">
        <v>0</v>
      </c>
      <c r="V193" s="220">
        <v>0</v>
      </c>
      <c r="W193" s="220">
        <v>0</v>
      </c>
      <c r="X193" s="220">
        <v>0</v>
      </c>
      <c r="Y193" s="220">
        <v>0</v>
      </c>
      <c r="Z193" s="220">
        <v>0</v>
      </c>
      <c r="AA193" s="220">
        <v>0</v>
      </c>
      <c r="AB193" s="220">
        <v>0</v>
      </c>
      <c r="AC193" s="220">
        <v>0</v>
      </c>
      <c r="AD193" s="220">
        <v>0</v>
      </c>
      <c r="AE193" s="220">
        <v>0</v>
      </c>
      <c r="AF193" s="220">
        <v>0</v>
      </c>
      <c r="AG193" s="220">
        <v>0</v>
      </c>
      <c r="AH193" s="220">
        <v>0</v>
      </c>
      <c r="AI193" s="220">
        <v>0</v>
      </c>
      <c r="AJ193" s="220">
        <v>0</v>
      </c>
      <c r="AK193" s="220">
        <v>0</v>
      </c>
      <c r="AL193" s="220">
        <v>0</v>
      </c>
    </row>
    <row r="194" spans="1:38" x14ac:dyDescent="0.25">
      <c r="A194" s="219" t="s">
        <v>1098</v>
      </c>
      <c r="B194" s="206" t="s">
        <v>34</v>
      </c>
      <c r="C194" s="206" t="s">
        <v>33</v>
      </c>
      <c r="D194" s="222" t="s">
        <v>287</v>
      </c>
      <c r="E194">
        <v>716</v>
      </c>
      <c r="F194" s="225" t="s">
        <v>286</v>
      </c>
      <c r="G194" s="132" t="s">
        <v>285</v>
      </c>
      <c r="H194" s="224" t="s">
        <v>284</v>
      </c>
      <c r="I194" s="223" t="s">
        <v>283</v>
      </c>
      <c r="J194" s="212" t="s">
        <v>36</v>
      </c>
      <c r="K194" s="206" t="s">
        <v>3655</v>
      </c>
      <c r="L194" s="206">
        <v>17</v>
      </c>
      <c r="M194" s="206" t="s">
        <v>3656</v>
      </c>
      <c r="N194" s="206">
        <v>202</v>
      </c>
      <c r="O194" s="206" t="s">
        <v>3652</v>
      </c>
      <c r="P194" s="220">
        <v>0</v>
      </c>
      <c r="Q194" s="220">
        <v>0</v>
      </c>
      <c r="R194" s="220">
        <v>0</v>
      </c>
      <c r="S194" s="220">
        <v>0</v>
      </c>
      <c r="T194" s="220">
        <v>0</v>
      </c>
      <c r="U194" s="220">
        <v>0</v>
      </c>
      <c r="V194" s="220">
        <v>0</v>
      </c>
      <c r="W194" s="220">
        <v>0</v>
      </c>
      <c r="X194" s="220">
        <v>0</v>
      </c>
      <c r="Y194" s="220">
        <v>0</v>
      </c>
      <c r="Z194" s="220">
        <v>0</v>
      </c>
      <c r="AA194" s="220">
        <v>0</v>
      </c>
      <c r="AB194" s="220">
        <v>0</v>
      </c>
      <c r="AC194" s="220">
        <v>0</v>
      </c>
      <c r="AD194" s="220">
        <v>0</v>
      </c>
      <c r="AE194" s="220">
        <v>0</v>
      </c>
      <c r="AF194" s="220">
        <v>0</v>
      </c>
      <c r="AG194" s="220">
        <v>0</v>
      </c>
      <c r="AH194" s="220">
        <v>0</v>
      </c>
      <c r="AI194" s="220">
        <v>0</v>
      </c>
      <c r="AJ194" s="220">
        <v>0</v>
      </c>
      <c r="AK194" s="220">
        <v>0</v>
      </c>
      <c r="AL194" s="220">
        <v>0</v>
      </c>
    </row>
    <row r="195" spans="1:38" x14ac:dyDescent="0.25">
      <c r="A195" s="219" t="s">
        <v>1098</v>
      </c>
      <c r="B195" s="206" t="s">
        <v>34</v>
      </c>
      <c r="C195" s="206" t="s">
        <v>33</v>
      </c>
      <c r="D195" s="222" t="s">
        <v>282</v>
      </c>
      <c r="E195">
        <v>722</v>
      </c>
      <c r="F195" s="225" t="s">
        <v>282</v>
      </c>
      <c r="G195" s="132" t="s">
        <v>281</v>
      </c>
      <c r="H195" s="224" t="s">
        <v>280</v>
      </c>
      <c r="I195" s="223" t="s">
        <v>279</v>
      </c>
      <c r="J195" s="212" t="s">
        <v>36</v>
      </c>
      <c r="K195" s="206" t="s">
        <v>3665</v>
      </c>
      <c r="L195" s="206">
        <v>11</v>
      </c>
      <c r="M195" s="206" t="s">
        <v>3656</v>
      </c>
      <c r="N195" s="206">
        <v>202</v>
      </c>
      <c r="O195" s="206" t="s">
        <v>3652</v>
      </c>
      <c r="P195" s="220">
        <v>0</v>
      </c>
      <c r="Q195" s="220">
        <v>0</v>
      </c>
      <c r="R195" s="220">
        <v>0</v>
      </c>
      <c r="S195" s="220">
        <v>0</v>
      </c>
      <c r="T195" s="220">
        <v>0</v>
      </c>
      <c r="U195" s="220">
        <v>0</v>
      </c>
      <c r="V195" s="220">
        <v>0</v>
      </c>
      <c r="W195" s="220">
        <v>0</v>
      </c>
      <c r="X195" s="220">
        <v>0</v>
      </c>
      <c r="Y195" s="220">
        <v>0</v>
      </c>
      <c r="Z195" s="220">
        <v>0</v>
      </c>
      <c r="AA195" s="220">
        <v>0</v>
      </c>
      <c r="AB195" s="220">
        <v>0</v>
      </c>
      <c r="AC195" s="220">
        <v>0</v>
      </c>
      <c r="AD195" s="220">
        <v>0.34</v>
      </c>
      <c r="AE195" s="220">
        <v>2.38</v>
      </c>
      <c r="AF195" s="220">
        <v>1.8</v>
      </c>
      <c r="AG195" s="220">
        <v>1.8183200959999999</v>
      </c>
      <c r="AH195" s="220">
        <v>0</v>
      </c>
      <c r="AI195" s="220">
        <v>0</v>
      </c>
      <c r="AJ195" s="220">
        <v>0</v>
      </c>
      <c r="AK195" s="220">
        <v>0</v>
      </c>
      <c r="AL195" s="220">
        <v>0</v>
      </c>
    </row>
    <row r="196" spans="1:38" x14ac:dyDescent="0.25">
      <c r="A196" s="219" t="s">
        <v>1098</v>
      </c>
      <c r="B196" s="206" t="s">
        <v>34</v>
      </c>
      <c r="C196" s="206" t="s">
        <v>33</v>
      </c>
      <c r="D196" s="222" t="s">
        <v>278</v>
      </c>
      <c r="E196">
        <v>942</v>
      </c>
      <c r="F196" s="225" t="s">
        <v>277</v>
      </c>
      <c r="G196" s="132" t="s">
        <v>276</v>
      </c>
      <c r="H196" s="224" t="s">
        <v>275</v>
      </c>
      <c r="I196" s="223" t="s">
        <v>274</v>
      </c>
      <c r="J196" s="212" t="s">
        <v>36</v>
      </c>
      <c r="K196" s="206" t="s">
        <v>36</v>
      </c>
      <c r="L196" s="206" t="s">
        <v>36</v>
      </c>
      <c r="M196" s="206" t="s">
        <v>3649</v>
      </c>
      <c r="N196" s="206">
        <v>39</v>
      </c>
      <c r="O196" s="206" t="s">
        <v>3650</v>
      </c>
      <c r="P196" s="220">
        <v>0</v>
      </c>
      <c r="Q196" s="220">
        <v>0</v>
      </c>
      <c r="R196" s="220">
        <v>0</v>
      </c>
      <c r="S196" s="220">
        <v>0</v>
      </c>
      <c r="T196" s="220">
        <v>0</v>
      </c>
      <c r="U196" s="220">
        <v>0</v>
      </c>
      <c r="V196" s="220">
        <v>0</v>
      </c>
      <c r="W196" s="220">
        <v>0</v>
      </c>
      <c r="X196" s="220">
        <v>0</v>
      </c>
      <c r="Y196" s="220">
        <v>0</v>
      </c>
      <c r="Z196" s="220">
        <v>0</v>
      </c>
      <c r="AA196" s="220">
        <v>0.47487275000000001</v>
      </c>
      <c r="AB196" s="220">
        <v>0.47487275000000001</v>
      </c>
      <c r="AC196" s="220">
        <v>2.9</v>
      </c>
      <c r="AD196" s="220">
        <v>0.01</v>
      </c>
      <c r="AE196" s="220">
        <v>0.01</v>
      </c>
      <c r="AF196" s="220">
        <v>0.01</v>
      </c>
      <c r="AG196" s="220">
        <v>1.010177831E-2</v>
      </c>
      <c r="AH196" s="220">
        <v>7.3623500000000002</v>
      </c>
      <c r="AI196" s="220">
        <v>7.2391895999999996</v>
      </c>
      <c r="AJ196" s="220">
        <v>0</v>
      </c>
      <c r="AK196" s="220">
        <v>0</v>
      </c>
      <c r="AL196" s="220">
        <v>0</v>
      </c>
    </row>
    <row r="197" spans="1:38" x14ac:dyDescent="0.25">
      <c r="A197" s="219" t="s">
        <v>1098</v>
      </c>
      <c r="B197" s="206" t="s">
        <v>34</v>
      </c>
      <c r="C197" s="206" t="s">
        <v>33</v>
      </c>
      <c r="D197" s="222" t="s">
        <v>273</v>
      </c>
      <c r="E197">
        <v>718</v>
      </c>
      <c r="F197" s="225" t="s">
        <v>273</v>
      </c>
      <c r="G197" s="132" t="s">
        <v>272</v>
      </c>
      <c r="H197" s="224" t="s">
        <v>271</v>
      </c>
      <c r="I197" s="223" t="s">
        <v>270</v>
      </c>
      <c r="J197" s="212" t="s">
        <v>36</v>
      </c>
      <c r="K197" s="206" t="s">
        <v>3668</v>
      </c>
      <c r="L197" s="206">
        <v>14</v>
      </c>
      <c r="M197" s="206" t="s">
        <v>3656</v>
      </c>
      <c r="N197" s="206">
        <v>202</v>
      </c>
      <c r="O197" s="206" t="s">
        <v>3652</v>
      </c>
      <c r="P197" s="220">
        <v>0</v>
      </c>
      <c r="Q197" s="220">
        <v>0</v>
      </c>
      <c r="R197" s="220">
        <v>0</v>
      </c>
      <c r="S197" s="220">
        <v>0</v>
      </c>
      <c r="T197" s="220">
        <v>0</v>
      </c>
      <c r="U197" s="220">
        <v>0</v>
      </c>
      <c r="V197" s="220">
        <v>0</v>
      </c>
      <c r="W197" s="220">
        <v>0</v>
      </c>
      <c r="X197" s="220">
        <v>0</v>
      </c>
      <c r="Y197" s="220">
        <v>0.76759425410000004</v>
      </c>
      <c r="Z197" s="220">
        <v>0.74906931759999995</v>
      </c>
      <c r="AA197" s="220">
        <v>0.74262439609999997</v>
      </c>
      <c r="AB197" s="220">
        <v>2.4304514029999997</v>
      </c>
      <c r="AC197" s="220">
        <v>2.6176427969999998</v>
      </c>
      <c r="AD197" s="220">
        <v>0.94</v>
      </c>
      <c r="AE197" s="220">
        <v>0.84</v>
      </c>
      <c r="AF197" s="220">
        <v>91.66</v>
      </c>
      <c r="AG197" s="220">
        <v>92.592899989999992</v>
      </c>
      <c r="AH197" s="220">
        <v>3.044089434</v>
      </c>
      <c r="AI197" s="220">
        <v>2.3913938209999999</v>
      </c>
      <c r="AJ197" s="220">
        <v>1.9336364859999999</v>
      </c>
      <c r="AK197" s="220">
        <v>1.8368471540000002</v>
      </c>
      <c r="AL197" s="220">
        <v>4.6728758619999997</v>
      </c>
    </row>
    <row r="198" spans="1:38" x14ac:dyDescent="0.25">
      <c r="A198" s="219" t="s">
        <v>1098</v>
      </c>
      <c r="B198" s="206" t="s">
        <v>34</v>
      </c>
      <c r="C198" s="206" t="s">
        <v>33</v>
      </c>
      <c r="D198" s="222" t="s">
        <v>269</v>
      </c>
      <c r="E198">
        <v>724</v>
      </c>
      <c r="F198" s="225" t="s">
        <v>269</v>
      </c>
      <c r="G198" s="132" t="s">
        <v>268</v>
      </c>
      <c r="H198" s="224" t="s">
        <v>267</v>
      </c>
      <c r="I198" s="223" t="s">
        <v>266</v>
      </c>
      <c r="J198" s="212" t="s">
        <v>36</v>
      </c>
      <c r="K198" s="206" t="s">
        <v>3665</v>
      </c>
      <c r="L198" s="206">
        <v>11</v>
      </c>
      <c r="M198" s="206" t="s">
        <v>3656</v>
      </c>
      <c r="N198" s="206">
        <v>202</v>
      </c>
      <c r="O198" s="206" t="s">
        <v>3652</v>
      </c>
      <c r="P198" s="220">
        <v>0</v>
      </c>
      <c r="Q198" s="220">
        <v>0</v>
      </c>
      <c r="R198" s="220">
        <v>0</v>
      </c>
      <c r="S198" s="220">
        <v>0</v>
      </c>
      <c r="T198" s="220">
        <v>0</v>
      </c>
      <c r="U198" s="220">
        <v>0</v>
      </c>
      <c r="V198" s="220">
        <v>0</v>
      </c>
      <c r="W198" s="220">
        <v>0</v>
      </c>
      <c r="X198" s="220">
        <v>0</v>
      </c>
      <c r="Y198" s="220">
        <v>0</v>
      </c>
      <c r="Z198" s="220">
        <v>0</v>
      </c>
      <c r="AA198" s="220">
        <v>0</v>
      </c>
      <c r="AB198" s="220">
        <v>0</v>
      </c>
      <c r="AC198" s="220">
        <v>0</v>
      </c>
      <c r="AD198" s="220">
        <v>0</v>
      </c>
      <c r="AE198" s="220">
        <v>0</v>
      </c>
      <c r="AF198" s="220">
        <v>0</v>
      </c>
      <c r="AG198" s="220">
        <v>0</v>
      </c>
      <c r="AH198" s="220">
        <v>0</v>
      </c>
      <c r="AI198" s="220">
        <v>0</v>
      </c>
      <c r="AJ198" s="220">
        <v>0</v>
      </c>
      <c r="AK198" s="220">
        <v>0</v>
      </c>
      <c r="AL198" s="220">
        <v>0</v>
      </c>
    </row>
    <row r="199" spans="1:38" x14ac:dyDescent="0.25">
      <c r="A199" s="219" t="s">
        <v>1098</v>
      </c>
      <c r="B199" s="206" t="s">
        <v>34</v>
      </c>
      <c r="C199" s="206" t="s">
        <v>33</v>
      </c>
      <c r="D199" s="222" t="s">
        <v>265</v>
      </c>
      <c r="E199">
        <v>576</v>
      </c>
      <c r="F199" s="225" t="s">
        <v>265</v>
      </c>
      <c r="G199" s="132" t="s">
        <v>264</v>
      </c>
      <c r="H199" s="224" t="s">
        <v>263</v>
      </c>
      <c r="I199" s="223" t="s">
        <v>262</v>
      </c>
      <c r="J199" s="212" t="s">
        <v>36</v>
      </c>
      <c r="K199" s="206" t="s">
        <v>36</v>
      </c>
      <c r="L199" s="206" t="s">
        <v>36</v>
      </c>
      <c r="M199" s="206" t="s">
        <v>3669</v>
      </c>
      <c r="N199" s="206">
        <v>35</v>
      </c>
      <c r="O199" s="206" t="s">
        <v>3647</v>
      </c>
      <c r="P199" s="220">
        <v>0</v>
      </c>
      <c r="Q199" s="220">
        <v>0</v>
      </c>
      <c r="R199" s="220">
        <v>0</v>
      </c>
      <c r="S199" s="220">
        <v>0</v>
      </c>
      <c r="T199" s="220">
        <v>0</v>
      </c>
      <c r="U199" s="220">
        <v>0</v>
      </c>
      <c r="V199" s="220">
        <v>0</v>
      </c>
      <c r="W199" s="220">
        <v>0</v>
      </c>
      <c r="X199" s="220">
        <v>0</v>
      </c>
      <c r="Y199" s="220">
        <v>451.97377799999998</v>
      </c>
      <c r="Z199" s="220">
        <v>642.25242720000006</v>
      </c>
      <c r="AA199" s="220">
        <v>366.34120089999999</v>
      </c>
      <c r="AB199" s="220">
        <v>394.44217410000005</v>
      </c>
      <c r="AC199" s="220">
        <v>368.37113729999999</v>
      </c>
      <c r="AD199" s="220">
        <v>1615.9085749999999</v>
      </c>
      <c r="AE199" s="220">
        <v>1535.822901</v>
      </c>
      <c r="AF199" s="220">
        <v>4.33</v>
      </c>
      <c r="AG199" s="220">
        <v>4.3740700080000003</v>
      </c>
      <c r="AH199" s="220">
        <v>3923.2854630000002</v>
      </c>
      <c r="AI199" s="220">
        <v>3208.7292160000002</v>
      </c>
      <c r="AJ199" s="220">
        <v>3622.7214279999998</v>
      </c>
      <c r="AK199" s="220">
        <v>0</v>
      </c>
      <c r="AL199" s="220">
        <v>0</v>
      </c>
    </row>
    <row r="200" spans="1:38" x14ac:dyDescent="0.25">
      <c r="A200" s="219" t="s">
        <v>1098</v>
      </c>
      <c r="B200" s="206" t="s">
        <v>34</v>
      </c>
      <c r="C200" s="206" t="s">
        <v>33</v>
      </c>
      <c r="D200" s="222" t="s">
        <v>261</v>
      </c>
      <c r="E200">
        <v>352</v>
      </c>
      <c r="F200" s="225" t="s">
        <v>260</v>
      </c>
      <c r="G200" s="132" t="s">
        <v>259</v>
      </c>
      <c r="H200" s="224" t="s">
        <v>258</v>
      </c>
      <c r="I200" s="223" t="s">
        <v>257</v>
      </c>
      <c r="J200" s="212" t="s">
        <v>36</v>
      </c>
      <c r="K200" s="206" t="s">
        <v>3657</v>
      </c>
      <c r="L200" s="206">
        <v>29</v>
      </c>
      <c r="M200" s="206" t="s">
        <v>3658</v>
      </c>
      <c r="N200" s="206">
        <v>419</v>
      </c>
      <c r="O200" s="206" t="s">
        <v>3659</v>
      </c>
      <c r="P200" s="220">
        <v>0</v>
      </c>
      <c r="Q200" s="220">
        <v>0</v>
      </c>
      <c r="R200" s="220">
        <v>0</v>
      </c>
      <c r="S200" s="220">
        <v>0</v>
      </c>
      <c r="T200" s="220">
        <v>0</v>
      </c>
      <c r="U200" s="220">
        <v>0</v>
      </c>
      <c r="V200" s="220">
        <v>0</v>
      </c>
      <c r="W200" s="220">
        <v>0</v>
      </c>
      <c r="X200" s="220">
        <v>0</v>
      </c>
      <c r="Y200" s="220">
        <v>0</v>
      </c>
      <c r="Z200" s="220">
        <v>0</v>
      </c>
      <c r="AA200" s="220">
        <v>0</v>
      </c>
      <c r="AB200" s="220">
        <v>0</v>
      </c>
      <c r="AC200" s="220">
        <v>0</v>
      </c>
      <c r="AD200" s="220">
        <v>0</v>
      </c>
      <c r="AE200" s="220">
        <v>0</v>
      </c>
      <c r="AF200" s="220">
        <v>0</v>
      </c>
      <c r="AG200" s="220">
        <v>0</v>
      </c>
      <c r="AH200" s="220">
        <v>0</v>
      </c>
      <c r="AI200" s="220">
        <v>0</v>
      </c>
      <c r="AJ200" s="220">
        <v>0</v>
      </c>
      <c r="AK200" s="220">
        <v>0</v>
      </c>
      <c r="AL200" s="220">
        <v>0</v>
      </c>
    </row>
    <row r="201" spans="1:38" x14ac:dyDescent="0.25">
      <c r="A201" s="219" t="s">
        <v>1098</v>
      </c>
      <c r="B201" s="206" t="s">
        <v>34</v>
      </c>
      <c r="C201" s="206" t="s">
        <v>33</v>
      </c>
      <c r="D201" s="222" t="s">
        <v>256</v>
      </c>
      <c r="E201">
        <v>936</v>
      </c>
      <c r="F201" s="225" t="s">
        <v>255</v>
      </c>
      <c r="G201" s="132" t="s">
        <v>254</v>
      </c>
      <c r="H201" s="224" t="s">
        <v>253</v>
      </c>
      <c r="I201" s="223" t="s">
        <v>252</v>
      </c>
      <c r="J201" s="212" t="s">
        <v>31</v>
      </c>
      <c r="K201" s="206" t="s">
        <v>36</v>
      </c>
      <c r="L201" s="206" t="s">
        <v>36</v>
      </c>
      <c r="M201" s="206" t="s">
        <v>3663</v>
      </c>
      <c r="N201" s="206">
        <v>151</v>
      </c>
      <c r="O201" s="206" t="s">
        <v>3650</v>
      </c>
      <c r="P201" s="220">
        <v>0</v>
      </c>
      <c r="Q201" s="220">
        <v>0</v>
      </c>
      <c r="R201" s="220">
        <v>0</v>
      </c>
      <c r="S201" s="220">
        <v>0</v>
      </c>
      <c r="T201" s="220">
        <v>0</v>
      </c>
      <c r="U201" s="220">
        <v>0</v>
      </c>
      <c r="V201" s="220">
        <v>0</v>
      </c>
      <c r="W201" s="220">
        <v>0</v>
      </c>
      <c r="X201" s="220">
        <v>0</v>
      </c>
      <c r="Y201" s="220">
        <v>0</v>
      </c>
      <c r="Z201" s="220">
        <v>0</v>
      </c>
      <c r="AA201" s="220">
        <v>0</v>
      </c>
      <c r="AB201" s="220">
        <v>0</v>
      </c>
      <c r="AC201" s="220">
        <v>0</v>
      </c>
      <c r="AD201" s="220">
        <v>0</v>
      </c>
      <c r="AE201" s="220">
        <v>0</v>
      </c>
      <c r="AF201" s="220">
        <v>0</v>
      </c>
      <c r="AG201" s="220">
        <v>-2.7583900000000001E-2</v>
      </c>
      <c r="AH201" s="220">
        <v>-7.6715000000000005E-2</v>
      </c>
      <c r="AI201" s="220">
        <v>0</v>
      </c>
      <c r="AJ201" s="220">
        <v>0</v>
      </c>
      <c r="AK201" s="220">
        <v>0</v>
      </c>
      <c r="AL201" s="220">
        <v>0</v>
      </c>
    </row>
    <row r="202" spans="1:38" x14ac:dyDescent="0.25">
      <c r="A202" s="219" t="s">
        <v>1098</v>
      </c>
      <c r="B202" s="206" t="s">
        <v>34</v>
      </c>
      <c r="C202" s="206" t="s">
        <v>33</v>
      </c>
      <c r="D202" s="222" t="s">
        <v>251</v>
      </c>
      <c r="E202">
        <v>961</v>
      </c>
      <c r="F202" s="225" t="s">
        <v>250</v>
      </c>
      <c r="G202" s="132" t="s">
        <v>249</v>
      </c>
      <c r="H202" s="224" t="s">
        <v>248</v>
      </c>
      <c r="I202" s="223" t="s">
        <v>247</v>
      </c>
      <c r="J202" s="212" t="s">
        <v>31</v>
      </c>
      <c r="K202" s="206" t="s">
        <v>36</v>
      </c>
      <c r="L202" s="206" t="s">
        <v>36</v>
      </c>
      <c r="M202" s="206" t="s">
        <v>3649</v>
      </c>
      <c r="N202" s="206">
        <v>39</v>
      </c>
      <c r="O202" s="206" t="s">
        <v>3650</v>
      </c>
      <c r="P202" s="220">
        <v>0</v>
      </c>
      <c r="Q202" s="220">
        <v>0</v>
      </c>
      <c r="R202" s="220">
        <v>0</v>
      </c>
      <c r="S202" s="220">
        <v>0</v>
      </c>
      <c r="T202" s="220">
        <v>0</v>
      </c>
      <c r="U202" s="220">
        <v>0</v>
      </c>
      <c r="V202" s="220">
        <v>0</v>
      </c>
      <c r="W202" s="220">
        <v>0</v>
      </c>
      <c r="X202" s="220">
        <v>0</v>
      </c>
      <c r="Y202" s="220">
        <v>0</v>
      </c>
      <c r="Z202" s="220">
        <v>0</v>
      </c>
      <c r="AA202" s="220">
        <v>0</v>
      </c>
      <c r="AB202" s="220">
        <v>0</v>
      </c>
      <c r="AC202" s="220">
        <v>0</v>
      </c>
      <c r="AD202" s="220">
        <v>0</v>
      </c>
      <c r="AE202" s="220">
        <v>0</v>
      </c>
      <c r="AF202" s="220">
        <v>0</v>
      </c>
      <c r="AG202" s="220">
        <v>-1.1992999999999999E-3</v>
      </c>
      <c r="AH202" s="220">
        <v>-1.145E-3</v>
      </c>
      <c r="AI202" s="220">
        <v>-1.1234000000000001E-3</v>
      </c>
      <c r="AJ202" s="220">
        <v>0</v>
      </c>
      <c r="AK202" s="220">
        <v>0</v>
      </c>
      <c r="AL202" s="220">
        <v>0</v>
      </c>
    </row>
    <row r="203" spans="1:38" x14ac:dyDescent="0.25">
      <c r="A203" s="219" t="s">
        <v>1098</v>
      </c>
      <c r="B203" s="206" t="s">
        <v>34</v>
      </c>
      <c r="C203" s="206" t="s">
        <v>33</v>
      </c>
      <c r="D203" s="222" t="s">
        <v>246</v>
      </c>
      <c r="E203">
        <v>813</v>
      </c>
      <c r="F203" s="225" t="s">
        <v>246</v>
      </c>
      <c r="G203" s="132" t="s">
        <v>245</v>
      </c>
      <c r="H203" s="224" t="s">
        <v>244</v>
      </c>
      <c r="I203" s="223" t="s">
        <v>243</v>
      </c>
      <c r="J203" s="212" t="s">
        <v>36</v>
      </c>
      <c r="K203" s="206" t="s">
        <v>36</v>
      </c>
      <c r="L203" s="206" t="s">
        <v>36</v>
      </c>
      <c r="M203" s="206" t="s">
        <v>3672</v>
      </c>
      <c r="N203" s="206">
        <v>54</v>
      </c>
      <c r="O203" s="206" t="s">
        <v>3654</v>
      </c>
      <c r="P203" s="220">
        <v>0</v>
      </c>
      <c r="Q203" s="220">
        <v>0</v>
      </c>
      <c r="R203" s="220">
        <v>0</v>
      </c>
      <c r="S203" s="220">
        <v>0</v>
      </c>
      <c r="T203" s="220">
        <v>0</v>
      </c>
      <c r="U203" s="220">
        <v>0</v>
      </c>
      <c r="V203" s="220">
        <v>0</v>
      </c>
      <c r="W203" s="220">
        <v>0</v>
      </c>
      <c r="X203" s="220">
        <v>0</v>
      </c>
      <c r="Y203" s="220">
        <v>0</v>
      </c>
      <c r="Z203" s="220">
        <v>0</v>
      </c>
      <c r="AA203" s="220">
        <v>0</v>
      </c>
      <c r="AB203" s="220">
        <v>0</v>
      </c>
      <c r="AC203" s="220">
        <v>0</v>
      </c>
      <c r="AD203" s="220">
        <v>0</v>
      </c>
      <c r="AE203" s="220">
        <v>0</v>
      </c>
      <c r="AF203" s="220">
        <v>0</v>
      </c>
      <c r="AG203" s="220">
        <v>0</v>
      </c>
      <c r="AH203" s="220">
        <v>0</v>
      </c>
      <c r="AI203" s="220">
        <v>0</v>
      </c>
      <c r="AJ203" s="220">
        <v>0</v>
      </c>
      <c r="AK203" s="220">
        <v>0</v>
      </c>
      <c r="AL203" s="220">
        <v>0</v>
      </c>
    </row>
    <row r="204" spans="1:38" x14ac:dyDescent="0.25">
      <c r="A204" s="219" t="s">
        <v>1098</v>
      </c>
      <c r="B204" s="206" t="s">
        <v>34</v>
      </c>
      <c r="C204" s="206" t="s">
        <v>33</v>
      </c>
      <c r="D204" s="222" t="s">
        <v>242</v>
      </c>
      <c r="E204">
        <v>726</v>
      </c>
      <c r="F204" s="225" t="s">
        <v>242</v>
      </c>
      <c r="G204" s="132" t="s">
        <v>241</v>
      </c>
      <c r="H204" s="224" t="s">
        <v>240</v>
      </c>
      <c r="I204" s="223" t="s">
        <v>239</v>
      </c>
      <c r="J204" s="212" t="s">
        <v>36</v>
      </c>
      <c r="K204" s="206" t="s">
        <v>3668</v>
      </c>
      <c r="L204" s="206">
        <v>14</v>
      </c>
      <c r="M204" s="206" t="s">
        <v>3656</v>
      </c>
      <c r="N204" s="206">
        <v>202</v>
      </c>
      <c r="O204" s="206" t="s">
        <v>3652</v>
      </c>
      <c r="P204" s="220">
        <v>0</v>
      </c>
      <c r="Q204" s="220">
        <v>0</v>
      </c>
      <c r="R204" s="220">
        <v>0</v>
      </c>
      <c r="S204" s="220">
        <v>0</v>
      </c>
      <c r="T204" s="220">
        <v>0</v>
      </c>
      <c r="U204" s="220">
        <v>0</v>
      </c>
      <c r="V204" s="220">
        <v>0</v>
      </c>
      <c r="W204" s="220">
        <v>0</v>
      </c>
      <c r="X204" s="220">
        <v>0</v>
      </c>
      <c r="Y204" s="220">
        <v>0</v>
      </c>
      <c r="Z204" s="220">
        <v>0</v>
      </c>
      <c r="AA204" s="220">
        <v>0</v>
      </c>
      <c r="AB204" s="220">
        <v>0</v>
      </c>
      <c r="AC204" s="220">
        <v>0</v>
      </c>
      <c r="AD204" s="220">
        <v>0</v>
      </c>
      <c r="AE204" s="220">
        <v>0</v>
      </c>
      <c r="AF204" s="220">
        <v>0</v>
      </c>
      <c r="AG204" s="220">
        <v>0</v>
      </c>
      <c r="AH204" s="220">
        <v>0</v>
      </c>
      <c r="AI204" s="220">
        <v>0</v>
      </c>
      <c r="AJ204" s="220">
        <v>0</v>
      </c>
      <c r="AK204" s="220">
        <v>0</v>
      </c>
      <c r="AL204" s="220">
        <v>0</v>
      </c>
    </row>
    <row r="205" spans="1:38" x14ac:dyDescent="0.25">
      <c r="A205" s="219" t="s">
        <v>1098</v>
      </c>
      <c r="B205" s="206" t="s">
        <v>34</v>
      </c>
      <c r="C205" s="206" t="s">
        <v>33</v>
      </c>
      <c r="D205" s="222" t="s">
        <v>238</v>
      </c>
      <c r="E205">
        <v>199</v>
      </c>
      <c r="F205" s="225" t="s">
        <v>238</v>
      </c>
      <c r="G205" s="132" t="s">
        <v>237</v>
      </c>
      <c r="H205" s="224" t="s">
        <v>236</v>
      </c>
      <c r="I205" s="223" t="s">
        <v>235</v>
      </c>
      <c r="J205" s="212" t="s">
        <v>36</v>
      </c>
      <c r="K205" s="206" t="s">
        <v>3667</v>
      </c>
      <c r="L205" s="206">
        <v>18</v>
      </c>
      <c r="M205" s="206" t="s">
        <v>3656</v>
      </c>
      <c r="N205" s="206">
        <v>202</v>
      </c>
      <c r="O205" s="206" t="s">
        <v>3652</v>
      </c>
      <c r="P205" s="220">
        <v>0</v>
      </c>
      <c r="Q205" s="220">
        <v>2.638848802210036</v>
      </c>
      <c r="R205" s="220">
        <v>4.0509259259259256</v>
      </c>
      <c r="S205" s="220">
        <v>6.6265060240963862</v>
      </c>
      <c r="T205" s="220">
        <v>10.124333925399645</v>
      </c>
      <c r="U205" s="220">
        <v>10.909090909090908</v>
      </c>
      <c r="V205" s="220">
        <v>23.098995695839314</v>
      </c>
      <c r="W205" s="220">
        <v>27.165932452276067</v>
      </c>
      <c r="X205" s="220">
        <v>8.5975282106394406</v>
      </c>
      <c r="Y205" s="220">
        <v>10.8401084</v>
      </c>
      <c r="Z205" s="220">
        <v>12.515833279999999</v>
      </c>
      <c r="AA205" s="220">
        <v>38.806813299999995</v>
      </c>
      <c r="AB205" s="220">
        <v>39.053539819999997</v>
      </c>
      <c r="AC205" s="220">
        <v>34.700210200000001</v>
      </c>
      <c r="AD205" s="220">
        <v>0.86</v>
      </c>
      <c r="AE205" s="220">
        <v>32.036024449999999</v>
      </c>
      <c r="AF205" s="220">
        <v>10.76</v>
      </c>
      <c r="AG205" s="220">
        <v>10.86951346</v>
      </c>
      <c r="AH205" s="220">
        <v>38.952032000000003</v>
      </c>
      <c r="AI205" s="220">
        <v>42.850398499999997</v>
      </c>
      <c r="AJ205" s="220">
        <v>43.034333600000004</v>
      </c>
      <c r="AK205" s="220">
        <v>50.108744899999998</v>
      </c>
      <c r="AL205" s="220">
        <v>49.371710100000001</v>
      </c>
    </row>
    <row r="206" spans="1:38" ht="25.5" x14ac:dyDescent="0.25">
      <c r="A206" s="219" t="s">
        <v>1098</v>
      </c>
      <c r="B206" s="206" t="s">
        <v>34</v>
      </c>
      <c r="C206" s="206" t="s">
        <v>33</v>
      </c>
      <c r="D206" s="222" t="s">
        <v>234</v>
      </c>
      <c r="E206">
        <v>873</v>
      </c>
      <c r="F206" s="225" t="s">
        <v>233</v>
      </c>
      <c r="G206" s="132" t="s">
        <v>232</v>
      </c>
      <c r="H206" s="224" t="s">
        <v>231</v>
      </c>
      <c r="I206" s="223" t="s">
        <v>230</v>
      </c>
      <c r="J206" s="212" t="s">
        <v>36</v>
      </c>
      <c r="K206" s="206" t="s">
        <v>3660</v>
      </c>
      <c r="L206" s="206">
        <v>5</v>
      </c>
      <c r="M206" s="206" t="s">
        <v>3658</v>
      </c>
      <c r="N206" s="206">
        <v>419</v>
      </c>
      <c r="O206" s="206" t="s">
        <v>3659</v>
      </c>
      <c r="P206" s="220">
        <v>0</v>
      </c>
      <c r="Q206" s="220">
        <v>0</v>
      </c>
      <c r="R206" s="220">
        <v>0</v>
      </c>
      <c r="S206" s="220">
        <v>0</v>
      </c>
      <c r="T206" s="220">
        <v>0</v>
      </c>
      <c r="U206" s="220">
        <v>0</v>
      </c>
      <c r="V206" s="220">
        <v>0</v>
      </c>
      <c r="W206" s="220">
        <v>0</v>
      </c>
      <c r="X206" s="220">
        <v>0</v>
      </c>
      <c r="Y206" s="220">
        <v>0</v>
      </c>
      <c r="Z206" s="220">
        <v>0</v>
      </c>
      <c r="AA206" s="220">
        <v>0</v>
      </c>
      <c r="AB206" s="220">
        <v>0</v>
      </c>
      <c r="AC206" s="220">
        <v>0</v>
      </c>
      <c r="AD206" s="220">
        <v>0</v>
      </c>
      <c r="AE206" s="220">
        <v>0</v>
      </c>
      <c r="AF206" s="220">
        <v>0</v>
      </c>
      <c r="AG206" s="220">
        <v>0</v>
      </c>
      <c r="AH206" s="220">
        <v>0</v>
      </c>
      <c r="AI206" s="220">
        <v>0</v>
      </c>
      <c r="AJ206" s="220">
        <v>0</v>
      </c>
      <c r="AK206" s="220">
        <v>0</v>
      </c>
      <c r="AL206" s="220">
        <v>0</v>
      </c>
    </row>
    <row r="207" spans="1:38" x14ac:dyDescent="0.25">
      <c r="A207" s="219" t="s">
        <v>1098</v>
      </c>
      <c r="B207" s="206" t="s">
        <v>34</v>
      </c>
      <c r="C207" s="206" t="s">
        <v>33</v>
      </c>
      <c r="D207" s="222" t="s">
        <v>229</v>
      </c>
      <c r="E207">
        <v>733</v>
      </c>
      <c r="F207" s="225" t="s">
        <v>228</v>
      </c>
      <c r="G207" s="132" t="s">
        <v>227</v>
      </c>
      <c r="H207" s="224" t="s">
        <v>226</v>
      </c>
      <c r="I207" s="223" t="s">
        <v>225</v>
      </c>
      <c r="J207" s="212" t="s">
        <v>36</v>
      </c>
      <c r="K207" s="206" t="s">
        <v>3668</v>
      </c>
      <c r="L207" s="206">
        <v>14</v>
      </c>
      <c r="M207" s="206" t="s">
        <v>3656</v>
      </c>
      <c r="N207" s="206">
        <v>202</v>
      </c>
      <c r="O207" s="206" t="s">
        <v>3652</v>
      </c>
      <c r="P207" s="220">
        <v>0</v>
      </c>
      <c r="Q207" s="220">
        <v>0</v>
      </c>
      <c r="R207" s="220">
        <v>0</v>
      </c>
      <c r="S207" s="220">
        <v>0</v>
      </c>
      <c r="T207" s="220">
        <v>0</v>
      </c>
      <c r="U207" s="220">
        <v>0</v>
      </c>
      <c r="V207" s="220">
        <v>0</v>
      </c>
      <c r="W207" s="220">
        <v>0</v>
      </c>
      <c r="X207" s="220">
        <v>0</v>
      </c>
      <c r="Y207" s="220">
        <v>0</v>
      </c>
      <c r="Z207" s="220">
        <v>0</v>
      </c>
      <c r="AA207" s="220">
        <v>0</v>
      </c>
      <c r="AB207" s="220">
        <v>0</v>
      </c>
      <c r="AC207" s="220">
        <v>0</v>
      </c>
      <c r="AD207" s="220">
        <v>0</v>
      </c>
      <c r="AE207" s="220">
        <v>0</v>
      </c>
      <c r="AF207" s="220">
        <v>0</v>
      </c>
      <c r="AG207" s="220">
        <v>0</v>
      </c>
      <c r="AH207" s="220">
        <v>0</v>
      </c>
      <c r="AI207" s="220">
        <v>0</v>
      </c>
      <c r="AJ207" s="220">
        <v>0</v>
      </c>
      <c r="AK207" s="220">
        <v>0</v>
      </c>
      <c r="AL207" s="220">
        <v>0</v>
      </c>
    </row>
    <row r="208" spans="1:38" x14ac:dyDescent="0.25">
      <c r="A208" s="219" t="s">
        <v>1098</v>
      </c>
      <c r="B208" s="206" t="s">
        <v>34</v>
      </c>
      <c r="C208" s="206" t="s">
        <v>33</v>
      </c>
      <c r="D208" s="222" t="s">
        <v>224</v>
      </c>
      <c r="E208">
        <v>184</v>
      </c>
      <c r="F208" s="225" t="s">
        <v>224</v>
      </c>
      <c r="G208" s="132" t="s">
        <v>223</v>
      </c>
      <c r="H208" s="224" t="s">
        <v>222</v>
      </c>
      <c r="I208" s="223" t="s">
        <v>221</v>
      </c>
      <c r="J208" s="212" t="s">
        <v>31</v>
      </c>
      <c r="K208" s="206" t="s">
        <v>36</v>
      </c>
      <c r="L208" s="206" t="s">
        <v>36</v>
      </c>
      <c r="M208" s="206" t="s">
        <v>3649</v>
      </c>
      <c r="N208" s="206">
        <v>39</v>
      </c>
      <c r="O208" s="206" t="s">
        <v>3650</v>
      </c>
      <c r="P208" s="220">
        <v>0</v>
      </c>
      <c r="Q208" s="220">
        <v>0</v>
      </c>
      <c r="R208" s="220">
        <v>0</v>
      </c>
      <c r="S208" s="220">
        <v>0</v>
      </c>
      <c r="T208" s="220">
        <v>0</v>
      </c>
      <c r="U208" s="220">
        <v>0</v>
      </c>
      <c r="V208" s="220">
        <v>0</v>
      </c>
      <c r="W208" s="220">
        <v>0</v>
      </c>
      <c r="X208" s="220">
        <v>0</v>
      </c>
      <c r="Y208" s="220">
        <v>0</v>
      </c>
      <c r="Z208" s="220">
        <v>0</v>
      </c>
      <c r="AA208" s="220">
        <v>0</v>
      </c>
      <c r="AB208" s="220">
        <v>0</v>
      </c>
      <c r="AC208" s="220">
        <v>0</v>
      </c>
      <c r="AD208" s="220">
        <v>0</v>
      </c>
      <c r="AE208" s="220">
        <v>10</v>
      </c>
      <c r="AF208" s="220">
        <v>10</v>
      </c>
      <c r="AG208" s="220">
        <v>10.10177831</v>
      </c>
      <c r="AH208" s="220">
        <v>88.165000000000006</v>
      </c>
      <c r="AI208" s="220">
        <v>112.34</v>
      </c>
      <c r="AJ208" s="220">
        <v>114.1203</v>
      </c>
      <c r="AK208" s="220">
        <v>163.09440000000001</v>
      </c>
      <c r="AL208" s="220">
        <v>165.32300000000001</v>
      </c>
    </row>
    <row r="209" spans="1:38" x14ac:dyDescent="0.25">
      <c r="A209" s="219" t="s">
        <v>1098</v>
      </c>
      <c r="B209" s="206" t="s">
        <v>34</v>
      </c>
      <c r="C209" s="206" t="s">
        <v>33</v>
      </c>
      <c r="D209" s="222" t="s">
        <v>220</v>
      </c>
      <c r="E209">
        <v>524</v>
      </c>
      <c r="F209" s="225" t="s">
        <v>220</v>
      </c>
      <c r="G209" s="132" t="s">
        <v>219</v>
      </c>
      <c r="H209" s="224" t="s">
        <v>218</v>
      </c>
      <c r="I209" s="223" t="s">
        <v>217</v>
      </c>
      <c r="J209" s="212" t="s">
        <v>36</v>
      </c>
      <c r="K209" s="206" t="s">
        <v>36</v>
      </c>
      <c r="L209" s="206" t="s">
        <v>36</v>
      </c>
      <c r="M209" s="206" t="s">
        <v>3648</v>
      </c>
      <c r="N209" s="206">
        <v>34</v>
      </c>
      <c r="O209" s="206" t="s">
        <v>3647</v>
      </c>
      <c r="P209" s="220">
        <v>0</v>
      </c>
      <c r="Q209" s="220">
        <v>0</v>
      </c>
      <c r="R209" s="220">
        <v>0</v>
      </c>
      <c r="S209" s="220">
        <v>0</v>
      </c>
      <c r="T209" s="220">
        <v>0</v>
      </c>
      <c r="U209" s="220">
        <v>0</v>
      </c>
      <c r="V209" s="220">
        <v>0</v>
      </c>
      <c r="W209" s="220">
        <v>0</v>
      </c>
      <c r="X209" s="220">
        <v>0</v>
      </c>
      <c r="Y209" s="220">
        <v>0</v>
      </c>
      <c r="Z209" s="220">
        <v>0</v>
      </c>
      <c r="AA209" s="220">
        <v>0</v>
      </c>
      <c r="AB209" s="220">
        <v>0</v>
      </c>
      <c r="AC209" s="220">
        <v>0.10690036900000001</v>
      </c>
      <c r="AD209" s="220">
        <v>0.13196169120000001</v>
      </c>
      <c r="AE209" s="220">
        <v>0.1246494194</v>
      </c>
      <c r="AF209" s="220">
        <v>0.11260410370000001</v>
      </c>
      <c r="AG209" s="220">
        <v>0.1151533195</v>
      </c>
      <c r="AH209" s="220">
        <v>0</v>
      </c>
      <c r="AI209" s="220">
        <v>0</v>
      </c>
      <c r="AJ209" s="220">
        <v>0</v>
      </c>
      <c r="AK209" s="220">
        <v>0</v>
      </c>
      <c r="AL209" s="220">
        <v>0</v>
      </c>
    </row>
    <row r="210" spans="1:38" x14ac:dyDescent="0.25">
      <c r="A210" s="219" t="s">
        <v>1098</v>
      </c>
      <c r="B210" s="206" t="s">
        <v>34</v>
      </c>
      <c r="C210" s="206" t="s">
        <v>33</v>
      </c>
      <c r="D210" s="222" t="s">
        <v>216</v>
      </c>
      <c r="E210">
        <v>361</v>
      </c>
      <c r="F210" s="225" t="s">
        <v>215</v>
      </c>
      <c r="G210" s="132" t="s">
        <v>214</v>
      </c>
      <c r="H210" s="224" t="s">
        <v>213</v>
      </c>
      <c r="I210" s="223" t="s">
        <v>212</v>
      </c>
      <c r="J210" s="212" t="s">
        <v>36</v>
      </c>
      <c r="K210" s="206" t="s">
        <v>3657</v>
      </c>
      <c r="L210" s="206">
        <v>29</v>
      </c>
      <c r="M210" s="206" t="s">
        <v>3658</v>
      </c>
      <c r="N210" s="206">
        <v>419</v>
      </c>
      <c r="O210" s="206" t="s">
        <v>3659</v>
      </c>
      <c r="P210" s="220">
        <v>0</v>
      </c>
      <c r="Q210" s="220">
        <v>0</v>
      </c>
      <c r="R210" s="220">
        <v>0</v>
      </c>
      <c r="S210" s="220">
        <v>0</v>
      </c>
      <c r="T210" s="220">
        <v>0</v>
      </c>
      <c r="U210" s="220">
        <v>0</v>
      </c>
      <c r="V210" s="220">
        <v>0</v>
      </c>
      <c r="W210" s="220">
        <v>0</v>
      </c>
      <c r="X210" s="220">
        <v>0</v>
      </c>
      <c r="Y210" s="220">
        <v>0</v>
      </c>
      <c r="Z210" s="220">
        <v>0</v>
      </c>
      <c r="AA210" s="220">
        <v>0</v>
      </c>
      <c r="AB210" s="220">
        <v>0</v>
      </c>
      <c r="AC210" s="220">
        <v>0</v>
      </c>
      <c r="AD210" s="220">
        <v>0</v>
      </c>
      <c r="AE210" s="220">
        <v>0</v>
      </c>
      <c r="AF210" s="220">
        <v>0</v>
      </c>
      <c r="AG210" s="220">
        <v>0</v>
      </c>
      <c r="AH210" s="220">
        <v>0</v>
      </c>
      <c r="AI210" s="220">
        <v>0</v>
      </c>
      <c r="AJ210" s="220">
        <v>0</v>
      </c>
      <c r="AK210" s="220">
        <v>0</v>
      </c>
      <c r="AL210" s="220">
        <v>0</v>
      </c>
    </row>
    <row r="211" spans="1:38" x14ac:dyDescent="0.25">
      <c r="A211" s="219" t="s">
        <v>1098</v>
      </c>
      <c r="B211" s="206" t="s">
        <v>34</v>
      </c>
      <c r="C211" s="206" t="s">
        <v>33</v>
      </c>
      <c r="D211" s="222" t="s">
        <v>211</v>
      </c>
      <c r="E211">
        <v>362</v>
      </c>
      <c r="F211" s="225" t="s">
        <v>210</v>
      </c>
      <c r="G211" s="132" t="s">
        <v>209</v>
      </c>
      <c r="H211" s="224" t="s">
        <v>208</v>
      </c>
      <c r="I211" s="223" t="s">
        <v>207</v>
      </c>
      <c r="J211" s="212" t="s">
        <v>36</v>
      </c>
      <c r="K211" s="206" t="s">
        <v>3657</v>
      </c>
      <c r="L211" s="206">
        <v>29</v>
      </c>
      <c r="M211" s="206" t="s">
        <v>3658</v>
      </c>
      <c r="N211" s="206">
        <v>419</v>
      </c>
      <c r="O211" s="206" t="s">
        <v>3659</v>
      </c>
      <c r="P211" s="220">
        <v>0</v>
      </c>
      <c r="Q211" s="220">
        <v>0</v>
      </c>
      <c r="R211" s="220">
        <v>0</v>
      </c>
      <c r="S211" s="220">
        <v>0</v>
      </c>
      <c r="T211" s="220">
        <v>0</v>
      </c>
      <c r="U211" s="220">
        <v>0</v>
      </c>
      <c r="V211" s="220">
        <v>0</v>
      </c>
      <c r="W211" s="220">
        <v>0</v>
      </c>
      <c r="X211" s="220">
        <v>0</v>
      </c>
      <c r="Y211" s="220">
        <v>0</v>
      </c>
      <c r="Z211" s="220">
        <v>0</v>
      </c>
      <c r="AA211" s="220">
        <v>0</v>
      </c>
      <c r="AB211" s="220">
        <v>0</v>
      </c>
      <c r="AC211" s="220">
        <v>0</v>
      </c>
      <c r="AD211" s="220">
        <v>0</v>
      </c>
      <c r="AE211" s="220">
        <v>0</v>
      </c>
      <c r="AF211" s="220">
        <v>0</v>
      </c>
      <c r="AG211" s="220">
        <v>0</v>
      </c>
      <c r="AH211" s="220">
        <v>0</v>
      </c>
      <c r="AI211" s="220">
        <v>0</v>
      </c>
      <c r="AJ211" s="220">
        <v>0</v>
      </c>
      <c r="AK211" s="220">
        <v>0</v>
      </c>
      <c r="AL211" s="220">
        <v>0</v>
      </c>
    </row>
    <row r="212" spans="1:38" ht="25.5" x14ac:dyDescent="0.25">
      <c r="A212" s="219" t="s">
        <v>1098</v>
      </c>
      <c r="B212" s="206" t="s">
        <v>34</v>
      </c>
      <c r="C212" s="206" t="s">
        <v>33</v>
      </c>
      <c r="D212" s="222" t="s">
        <v>206</v>
      </c>
      <c r="E212">
        <v>364</v>
      </c>
      <c r="F212" s="225" t="s">
        <v>205</v>
      </c>
      <c r="G212" s="132" t="s">
        <v>204</v>
      </c>
      <c r="H212" s="224" t="s">
        <v>203</v>
      </c>
      <c r="I212" s="223" t="s">
        <v>202</v>
      </c>
      <c r="J212" s="212" t="s">
        <v>36</v>
      </c>
      <c r="K212" s="206" t="s">
        <v>3657</v>
      </c>
      <c r="L212" s="206">
        <v>29</v>
      </c>
      <c r="M212" s="206" t="s">
        <v>3658</v>
      </c>
      <c r="N212" s="206">
        <v>419</v>
      </c>
      <c r="O212" s="206" t="s">
        <v>3659</v>
      </c>
      <c r="P212" s="220">
        <v>0</v>
      </c>
      <c r="Q212" s="220">
        <v>0</v>
      </c>
      <c r="R212" s="220">
        <v>0</v>
      </c>
      <c r="S212" s="220">
        <v>0</v>
      </c>
      <c r="T212" s="220">
        <v>0</v>
      </c>
      <c r="U212" s="220">
        <v>0</v>
      </c>
      <c r="V212" s="220">
        <v>0</v>
      </c>
      <c r="W212" s="220">
        <v>0</v>
      </c>
      <c r="X212" s="220">
        <v>0</v>
      </c>
      <c r="Y212" s="220">
        <v>0</v>
      </c>
      <c r="Z212" s="220">
        <v>0</v>
      </c>
      <c r="AA212" s="220">
        <v>0</v>
      </c>
      <c r="AB212" s="220">
        <v>0</v>
      </c>
      <c r="AC212" s="220">
        <v>0</v>
      </c>
      <c r="AD212" s="220">
        <v>0</v>
      </c>
      <c r="AE212" s="220">
        <v>0</v>
      </c>
      <c r="AF212" s="220">
        <v>0</v>
      </c>
      <c r="AG212" s="220">
        <v>0</v>
      </c>
      <c r="AH212" s="220">
        <v>0</v>
      </c>
      <c r="AI212" s="220">
        <v>0</v>
      </c>
      <c r="AJ212" s="220">
        <v>0</v>
      </c>
      <c r="AK212" s="220">
        <v>0</v>
      </c>
      <c r="AL212" s="220">
        <v>0</v>
      </c>
    </row>
    <row r="213" spans="1:38" x14ac:dyDescent="0.25">
      <c r="A213" s="219" t="s">
        <v>1098</v>
      </c>
      <c r="B213" s="206" t="s">
        <v>34</v>
      </c>
      <c r="C213" s="206" t="s">
        <v>33</v>
      </c>
      <c r="D213" s="222" t="s">
        <v>201</v>
      </c>
      <c r="E213">
        <v>732</v>
      </c>
      <c r="F213" s="225" t="s">
        <v>201</v>
      </c>
      <c r="G213" s="132" t="s">
        <v>200</v>
      </c>
      <c r="H213" s="224" t="s">
        <v>199</v>
      </c>
      <c r="I213" s="223" t="s">
        <v>198</v>
      </c>
      <c r="J213" s="212" t="s">
        <v>36</v>
      </c>
      <c r="K213" s="206" t="s">
        <v>36</v>
      </c>
      <c r="L213" s="206" t="s">
        <v>36</v>
      </c>
      <c r="M213" s="206" t="s">
        <v>3651</v>
      </c>
      <c r="N213" s="206">
        <v>15</v>
      </c>
      <c r="O213" s="206" t="s">
        <v>3652</v>
      </c>
      <c r="P213" s="220">
        <v>0</v>
      </c>
      <c r="Q213" s="220">
        <v>0</v>
      </c>
      <c r="R213" s="220">
        <v>0</v>
      </c>
      <c r="S213" s="220">
        <v>0</v>
      </c>
      <c r="T213" s="220">
        <v>0</v>
      </c>
      <c r="U213" s="220">
        <v>0</v>
      </c>
      <c r="V213" s="220">
        <v>0</v>
      </c>
      <c r="W213" s="220">
        <v>0</v>
      </c>
      <c r="X213" s="220">
        <v>0</v>
      </c>
      <c r="Y213" s="220">
        <v>0</v>
      </c>
      <c r="Z213" s="220">
        <v>0</v>
      </c>
      <c r="AA213" s="220">
        <v>0</v>
      </c>
      <c r="AB213" s="220">
        <v>0</v>
      </c>
      <c r="AC213" s="220">
        <v>0</v>
      </c>
      <c r="AD213" s="220">
        <v>0</v>
      </c>
      <c r="AE213" s="220">
        <v>0</v>
      </c>
      <c r="AF213" s="220">
        <v>0</v>
      </c>
      <c r="AG213" s="220">
        <v>0</v>
      </c>
      <c r="AH213" s="220">
        <v>0</v>
      </c>
      <c r="AI213" s="220">
        <v>0</v>
      </c>
      <c r="AJ213" s="220">
        <v>0</v>
      </c>
      <c r="AK213" s="220">
        <v>0</v>
      </c>
      <c r="AL213" s="220">
        <v>0</v>
      </c>
    </row>
    <row r="214" spans="1:38" x14ac:dyDescent="0.25">
      <c r="A214" s="219" t="s">
        <v>1098</v>
      </c>
      <c r="B214" s="206" t="s">
        <v>34</v>
      </c>
      <c r="C214" s="206" t="s">
        <v>33</v>
      </c>
      <c r="D214" s="222" t="s">
        <v>197</v>
      </c>
      <c r="E214">
        <v>366</v>
      </c>
      <c r="F214" s="225" t="s">
        <v>197</v>
      </c>
      <c r="G214" s="132" t="s">
        <v>196</v>
      </c>
      <c r="H214" s="224" t="s">
        <v>195</v>
      </c>
      <c r="I214" s="223" t="s">
        <v>194</v>
      </c>
      <c r="J214" s="212" t="s">
        <v>36</v>
      </c>
      <c r="K214" s="206" t="s">
        <v>3660</v>
      </c>
      <c r="L214" s="206">
        <v>5</v>
      </c>
      <c r="M214" s="206" t="s">
        <v>3658</v>
      </c>
      <c r="N214" s="206">
        <v>419</v>
      </c>
      <c r="O214" s="206" t="s">
        <v>3659</v>
      </c>
      <c r="P214" s="220">
        <v>0</v>
      </c>
      <c r="Q214" s="220">
        <v>0</v>
      </c>
      <c r="R214" s="220">
        <v>0</v>
      </c>
      <c r="S214" s="220">
        <v>0</v>
      </c>
      <c r="T214" s="220">
        <v>0</v>
      </c>
      <c r="U214" s="220">
        <v>0</v>
      </c>
      <c r="V214" s="220">
        <v>0</v>
      </c>
      <c r="W214" s="220">
        <v>0</v>
      </c>
      <c r="X214" s="220">
        <v>0</v>
      </c>
      <c r="Y214" s="220">
        <v>0</v>
      </c>
      <c r="Z214" s="220">
        <v>0</v>
      </c>
      <c r="AA214" s="220">
        <v>0</v>
      </c>
      <c r="AB214" s="220">
        <v>0</v>
      </c>
      <c r="AC214" s="220">
        <v>0</v>
      </c>
      <c r="AD214" s="220">
        <v>0</v>
      </c>
      <c r="AE214" s="220">
        <v>0</v>
      </c>
      <c r="AF214" s="220">
        <v>0</v>
      </c>
      <c r="AG214" s="220">
        <v>0</v>
      </c>
      <c r="AH214" s="220">
        <v>0</v>
      </c>
      <c r="AI214" s="220">
        <v>0</v>
      </c>
      <c r="AJ214" s="220">
        <v>0</v>
      </c>
      <c r="AK214" s="220">
        <v>0</v>
      </c>
      <c r="AL214" s="220">
        <v>0</v>
      </c>
    </row>
    <row r="215" spans="1:38" x14ac:dyDescent="0.25">
      <c r="A215" s="219" t="s">
        <v>1098</v>
      </c>
      <c r="B215" s="206" t="s">
        <v>34</v>
      </c>
      <c r="C215" s="206" t="s">
        <v>33</v>
      </c>
      <c r="D215" s="222" t="s">
        <v>193</v>
      </c>
      <c r="E215">
        <v>144</v>
      </c>
      <c r="F215" s="225" t="s">
        <v>193</v>
      </c>
      <c r="G215" s="132" t="s">
        <v>192</v>
      </c>
      <c r="H215" s="224" t="s">
        <v>191</v>
      </c>
      <c r="I215" s="223" t="s">
        <v>190</v>
      </c>
      <c r="J215" s="212" t="s">
        <v>31</v>
      </c>
      <c r="K215" s="206" t="s">
        <v>36</v>
      </c>
      <c r="L215" s="206" t="s">
        <v>36</v>
      </c>
      <c r="M215" s="206" t="s">
        <v>3671</v>
      </c>
      <c r="N215" s="206">
        <v>154</v>
      </c>
      <c r="O215" s="206" t="s">
        <v>3650</v>
      </c>
      <c r="P215" s="220">
        <v>0</v>
      </c>
      <c r="Q215" s="220">
        <v>0</v>
      </c>
      <c r="R215" s="220">
        <v>0</v>
      </c>
      <c r="S215" s="220">
        <v>0</v>
      </c>
      <c r="T215" s="220">
        <v>0</v>
      </c>
      <c r="U215" s="220">
        <v>0</v>
      </c>
      <c r="V215" s="220">
        <v>0</v>
      </c>
      <c r="W215" s="220">
        <v>0</v>
      </c>
      <c r="X215" s="220">
        <v>0</v>
      </c>
      <c r="Y215" s="220">
        <v>0</v>
      </c>
      <c r="Z215" s="220">
        <v>0</v>
      </c>
      <c r="AA215" s="220">
        <v>0</v>
      </c>
      <c r="AB215" s="220">
        <v>0</v>
      </c>
      <c r="AC215" s="220">
        <v>0</v>
      </c>
      <c r="AD215" s="220">
        <v>0</v>
      </c>
      <c r="AE215" s="220">
        <v>0</v>
      </c>
      <c r="AF215" s="220">
        <v>0</v>
      </c>
      <c r="AG215" s="220">
        <v>0</v>
      </c>
      <c r="AH215" s="220">
        <v>0</v>
      </c>
      <c r="AI215" s="220">
        <v>0</v>
      </c>
      <c r="AJ215" s="220">
        <v>0</v>
      </c>
      <c r="AK215" s="220">
        <v>0</v>
      </c>
      <c r="AL215" s="220">
        <v>0</v>
      </c>
    </row>
    <row r="216" spans="1:38" x14ac:dyDescent="0.25">
      <c r="A216" s="219" t="s">
        <v>1098</v>
      </c>
      <c r="B216" s="206" t="s">
        <v>34</v>
      </c>
      <c r="C216" s="206" t="s">
        <v>33</v>
      </c>
      <c r="D216" s="222" t="s">
        <v>189</v>
      </c>
      <c r="E216">
        <v>146</v>
      </c>
      <c r="F216" s="225" t="s">
        <v>189</v>
      </c>
      <c r="G216" s="132" t="s">
        <v>188</v>
      </c>
      <c r="H216" s="224" t="s">
        <v>187</v>
      </c>
      <c r="I216" s="223" t="s">
        <v>186</v>
      </c>
      <c r="J216" s="212" t="s">
        <v>36</v>
      </c>
      <c r="K216" s="206" t="s">
        <v>36</v>
      </c>
      <c r="L216" s="206" t="s">
        <v>36</v>
      </c>
      <c r="M216" s="206" t="s">
        <v>3662</v>
      </c>
      <c r="N216" s="206">
        <v>155</v>
      </c>
      <c r="O216" s="206" t="s">
        <v>3650</v>
      </c>
      <c r="P216" s="220">
        <v>0</v>
      </c>
      <c r="Q216" s="220">
        <v>0</v>
      </c>
      <c r="R216" s="220">
        <v>0</v>
      </c>
      <c r="S216" s="220">
        <v>0</v>
      </c>
      <c r="T216" s="220">
        <v>0</v>
      </c>
      <c r="U216" s="220">
        <v>0</v>
      </c>
      <c r="V216" s="220">
        <v>0</v>
      </c>
      <c r="W216" s="220">
        <v>0</v>
      </c>
      <c r="X216" s="220">
        <v>0</v>
      </c>
      <c r="Y216" s="220">
        <v>0</v>
      </c>
      <c r="Z216" s="220">
        <v>0</v>
      </c>
      <c r="AA216" s="220">
        <v>0</v>
      </c>
      <c r="AB216" s="220">
        <v>0</v>
      </c>
      <c r="AC216" s="220">
        <v>0</v>
      </c>
      <c r="AD216" s="220">
        <v>0</v>
      </c>
      <c r="AE216" s="220">
        <v>42.83</v>
      </c>
      <c r="AF216" s="220">
        <v>42.97</v>
      </c>
      <c r="AG216" s="220">
        <v>43.4073414</v>
      </c>
      <c r="AH216" s="220">
        <v>0</v>
      </c>
      <c r="AI216" s="220">
        <v>0</v>
      </c>
      <c r="AJ216" s="220">
        <v>0</v>
      </c>
      <c r="AK216" s="220">
        <v>0</v>
      </c>
      <c r="AL216" s="220">
        <v>0</v>
      </c>
    </row>
    <row r="217" spans="1:38" x14ac:dyDescent="0.25">
      <c r="A217" s="219" t="s">
        <v>1098</v>
      </c>
      <c r="B217" s="206" t="s">
        <v>34</v>
      </c>
      <c r="C217" s="206" t="s">
        <v>33</v>
      </c>
      <c r="D217" s="222" t="s">
        <v>185</v>
      </c>
      <c r="E217">
        <v>463</v>
      </c>
      <c r="F217" s="225" t="s">
        <v>184</v>
      </c>
      <c r="G217" s="132" t="s">
        <v>183</v>
      </c>
      <c r="H217" s="224" t="s">
        <v>182</v>
      </c>
      <c r="I217" s="223" t="s">
        <v>181</v>
      </c>
      <c r="J217" s="212" t="s">
        <v>36</v>
      </c>
      <c r="K217" s="206" t="s">
        <v>36</v>
      </c>
      <c r="L217" s="206" t="s">
        <v>36</v>
      </c>
      <c r="M217" s="206" t="s">
        <v>3646</v>
      </c>
      <c r="N217" s="206">
        <v>145</v>
      </c>
      <c r="O217" s="206" t="s">
        <v>3647</v>
      </c>
      <c r="P217" s="220">
        <v>0</v>
      </c>
      <c r="Q217" s="220">
        <v>0</v>
      </c>
      <c r="R217" s="220">
        <v>0</v>
      </c>
      <c r="S217" s="220">
        <v>10.959643652561248</v>
      </c>
      <c r="T217" s="220">
        <v>0</v>
      </c>
      <c r="U217" s="220">
        <v>0</v>
      </c>
      <c r="V217" s="220">
        <v>0</v>
      </c>
      <c r="W217" s="220">
        <v>0</v>
      </c>
      <c r="X217" s="220">
        <v>0</v>
      </c>
      <c r="Y217" s="220">
        <v>0</v>
      </c>
      <c r="Z217" s="220">
        <v>0</v>
      </c>
      <c r="AA217" s="220">
        <v>0</v>
      </c>
      <c r="AB217" s="220">
        <v>0</v>
      </c>
      <c r="AC217" s="220">
        <v>0</v>
      </c>
      <c r="AD217" s="220">
        <v>0</v>
      </c>
      <c r="AE217" s="220">
        <v>0</v>
      </c>
      <c r="AF217" s="220">
        <v>4.03</v>
      </c>
      <c r="AG217" s="220">
        <v>4.0710166589999996</v>
      </c>
      <c r="AH217" s="220">
        <v>0</v>
      </c>
      <c r="AI217" s="220">
        <v>0</v>
      </c>
      <c r="AJ217" s="220">
        <v>0</v>
      </c>
      <c r="AK217" s="220">
        <v>0</v>
      </c>
      <c r="AL217" s="220">
        <v>0</v>
      </c>
    </row>
    <row r="218" spans="1:38" x14ac:dyDescent="0.25">
      <c r="A218" s="219" t="s">
        <v>1098</v>
      </c>
      <c r="B218" s="206" t="s">
        <v>34</v>
      </c>
      <c r="C218" s="206" t="s">
        <v>33</v>
      </c>
      <c r="D218" s="222" t="s">
        <v>180</v>
      </c>
      <c r="E218">
        <v>528</v>
      </c>
      <c r="F218" s="228" t="s">
        <v>179</v>
      </c>
      <c r="G218" s="213">
        <v>158</v>
      </c>
      <c r="H218" s="227" t="s">
        <v>178</v>
      </c>
      <c r="I218" s="213" t="s">
        <v>177</v>
      </c>
      <c r="J218" s="212" t="s">
        <v>36</v>
      </c>
      <c r="K218" s="226" t="str">
        <f>K54</f>
        <v/>
      </c>
      <c r="L218" s="226" t="str">
        <f>L54</f>
        <v/>
      </c>
      <c r="M218" s="226" t="str">
        <f>M54</f>
        <v>Eastern Asia</v>
      </c>
      <c r="N218" s="226">
        <f>N54</f>
        <v>30</v>
      </c>
      <c r="O218" s="226" t="str">
        <f>O54</f>
        <v>Asia</v>
      </c>
      <c r="P218" s="220">
        <v>0</v>
      </c>
      <c r="Q218" s="220">
        <v>0</v>
      </c>
      <c r="R218" s="220">
        <v>0</v>
      </c>
      <c r="S218" s="220">
        <v>0</v>
      </c>
      <c r="T218" s="220">
        <v>0</v>
      </c>
      <c r="U218" s="220">
        <v>0</v>
      </c>
      <c r="V218" s="220">
        <v>0</v>
      </c>
      <c r="W218" s="220">
        <v>0</v>
      </c>
      <c r="X218" s="220">
        <v>0</v>
      </c>
      <c r="Y218" s="220">
        <v>0</v>
      </c>
      <c r="Z218" s="220">
        <v>0</v>
      </c>
      <c r="AA218" s="220">
        <v>0</v>
      </c>
      <c r="AB218" s="220">
        <v>0</v>
      </c>
      <c r="AC218" s="220">
        <v>0</v>
      </c>
      <c r="AD218" s="220">
        <v>0</v>
      </c>
      <c r="AE218" s="220">
        <v>0</v>
      </c>
      <c r="AF218" s="220">
        <v>0</v>
      </c>
      <c r="AG218" s="220">
        <v>0</v>
      </c>
      <c r="AH218" s="220">
        <v>0</v>
      </c>
      <c r="AI218" s="220">
        <v>0</v>
      </c>
      <c r="AJ218" s="220">
        <v>0</v>
      </c>
      <c r="AK218" s="220">
        <v>0</v>
      </c>
      <c r="AL218" s="220">
        <v>0</v>
      </c>
    </row>
    <row r="219" spans="1:38" x14ac:dyDescent="0.25">
      <c r="A219" s="219" t="s">
        <v>1098</v>
      </c>
      <c r="B219" s="206" t="s">
        <v>34</v>
      </c>
      <c r="C219" s="206" t="s">
        <v>33</v>
      </c>
      <c r="D219" s="222" t="s">
        <v>176</v>
      </c>
      <c r="E219">
        <v>923</v>
      </c>
      <c r="F219" s="225" t="s">
        <v>175</v>
      </c>
      <c r="G219" s="132" t="s">
        <v>174</v>
      </c>
      <c r="H219" s="224" t="s">
        <v>173</v>
      </c>
      <c r="I219" s="223" t="s">
        <v>172</v>
      </c>
      <c r="J219" s="212" t="s">
        <v>36</v>
      </c>
      <c r="K219" s="206" t="s">
        <v>36</v>
      </c>
      <c r="L219" s="206" t="s">
        <v>36</v>
      </c>
      <c r="M219" s="206" t="s">
        <v>3673</v>
      </c>
      <c r="N219" s="206">
        <v>143</v>
      </c>
      <c r="O219" s="206" t="s">
        <v>3647</v>
      </c>
      <c r="P219" s="220">
        <v>0</v>
      </c>
      <c r="Q219" s="220">
        <v>0</v>
      </c>
      <c r="R219" s="220">
        <v>0</v>
      </c>
      <c r="S219" s="220">
        <v>0</v>
      </c>
      <c r="T219" s="220">
        <v>0</v>
      </c>
      <c r="U219" s="220">
        <v>0</v>
      </c>
      <c r="V219" s="220">
        <v>0</v>
      </c>
      <c r="W219" s="220">
        <v>0</v>
      </c>
      <c r="X219" s="220">
        <v>0</v>
      </c>
      <c r="Y219" s="220">
        <v>0</v>
      </c>
      <c r="Z219" s="220">
        <v>0</v>
      </c>
      <c r="AA219" s="220">
        <v>0</v>
      </c>
      <c r="AB219" s="220">
        <v>0</v>
      </c>
      <c r="AC219" s="220">
        <v>0</v>
      </c>
      <c r="AD219" s="220">
        <v>0</v>
      </c>
      <c r="AE219" s="220">
        <v>0</v>
      </c>
      <c r="AF219" s="220">
        <v>0</v>
      </c>
      <c r="AG219" s="220">
        <v>0</v>
      </c>
      <c r="AH219" s="220">
        <v>0</v>
      </c>
      <c r="AI219" s="220">
        <v>0</v>
      </c>
      <c r="AJ219" s="220">
        <v>0</v>
      </c>
      <c r="AK219" s="220">
        <v>0</v>
      </c>
      <c r="AL219" s="220">
        <v>0</v>
      </c>
    </row>
    <row r="220" spans="1:38" x14ac:dyDescent="0.25">
      <c r="A220" s="219" t="s">
        <v>1098</v>
      </c>
      <c r="B220" s="206" t="s">
        <v>34</v>
      </c>
      <c r="C220" s="206" t="s">
        <v>33</v>
      </c>
      <c r="D220" s="222" t="s">
        <v>171</v>
      </c>
      <c r="E220">
        <v>738</v>
      </c>
      <c r="F220" s="225" t="s">
        <v>170</v>
      </c>
      <c r="G220" s="132" t="s">
        <v>169</v>
      </c>
      <c r="H220" s="224" t="s">
        <v>168</v>
      </c>
      <c r="I220" s="223" t="s">
        <v>167</v>
      </c>
      <c r="J220" s="212" t="s">
        <v>36</v>
      </c>
      <c r="K220" s="206" t="s">
        <v>3668</v>
      </c>
      <c r="L220" s="206">
        <v>14</v>
      </c>
      <c r="M220" s="206" t="s">
        <v>3656</v>
      </c>
      <c r="N220" s="206">
        <v>202</v>
      </c>
      <c r="O220" s="206" t="s">
        <v>3652</v>
      </c>
      <c r="P220" s="220">
        <v>0</v>
      </c>
      <c r="Q220" s="220">
        <v>3.27</v>
      </c>
      <c r="R220" s="220">
        <v>3.3</v>
      </c>
      <c r="S220" s="220">
        <v>3.3</v>
      </c>
      <c r="T220" s="220">
        <v>3.3</v>
      </c>
      <c r="U220" s="220">
        <v>0</v>
      </c>
      <c r="V220" s="220">
        <v>0</v>
      </c>
      <c r="W220" s="220">
        <v>0</v>
      </c>
      <c r="X220" s="220">
        <v>0</v>
      </c>
      <c r="Y220" s="220">
        <v>0</v>
      </c>
      <c r="Z220" s="220">
        <v>0</v>
      </c>
      <c r="AA220" s="220">
        <v>0</v>
      </c>
      <c r="AB220" s="220">
        <v>0</v>
      </c>
      <c r="AC220" s="220">
        <v>0</v>
      </c>
      <c r="AD220" s="220">
        <v>0</v>
      </c>
      <c r="AE220" s="220">
        <v>0</v>
      </c>
      <c r="AF220" s="220">
        <v>0</v>
      </c>
      <c r="AG220" s="220">
        <v>0</v>
      </c>
      <c r="AH220" s="220">
        <v>0</v>
      </c>
      <c r="AI220" s="220">
        <v>0</v>
      </c>
      <c r="AJ220" s="220">
        <v>0</v>
      </c>
      <c r="AK220" s="220">
        <v>0</v>
      </c>
      <c r="AL220" s="220">
        <v>0</v>
      </c>
    </row>
    <row r="221" spans="1:38" x14ac:dyDescent="0.25">
      <c r="A221" s="219" t="s">
        <v>1098</v>
      </c>
      <c r="B221" s="206" t="s">
        <v>34</v>
      </c>
      <c r="C221" s="206" t="s">
        <v>33</v>
      </c>
      <c r="D221" s="222" t="s">
        <v>166</v>
      </c>
      <c r="E221">
        <v>578</v>
      </c>
      <c r="F221" s="225" t="s">
        <v>166</v>
      </c>
      <c r="G221" s="132" t="s">
        <v>165</v>
      </c>
      <c r="H221" s="224" t="s">
        <v>164</v>
      </c>
      <c r="I221" s="223" t="s">
        <v>163</v>
      </c>
      <c r="J221" s="212" t="s">
        <v>36</v>
      </c>
      <c r="K221" s="206" t="s">
        <v>36</v>
      </c>
      <c r="L221" s="206" t="s">
        <v>36</v>
      </c>
      <c r="M221" s="206" t="s">
        <v>3669</v>
      </c>
      <c r="N221" s="206">
        <v>35</v>
      </c>
      <c r="O221" s="206" t="s">
        <v>3647</v>
      </c>
      <c r="P221" s="220">
        <v>0</v>
      </c>
      <c r="Q221" s="220">
        <v>0</v>
      </c>
      <c r="R221" s="220">
        <v>0</v>
      </c>
      <c r="S221" s="220">
        <v>0</v>
      </c>
      <c r="T221" s="220">
        <v>0</v>
      </c>
      <c r="U221" s="220">
        <v>0</v>
      </c>
      <c r="V221" s="220">
        <v>0</v>
      </c>
      <c r="W221" s="220">
        <v>0</v>
      </c>
      <c r="X221" s="220">
        <v>0</v>
      </c>
      <c r="Y221" s="220">
        <v>4.2179068099999997</v>
      </c>
      <c r="Z221" s="220">
        <v>6.3168093199999999</v>
      </c>
      <c r="AA221" s="220">
        <v>17.83668059</v>
      </c>
      <c r="AB221" s="220">
        <v>13.617800340000001</v>
      </c>
      <c r="AC221" s="220">
        <v>15.778542590000001</v>
      </c>
      <c r="AD221" s="220">
        <v>16.399999999999999</v>
      </c>
      <c r="AE221" s="220">
        <v>16.399999999999999</v>
      </c>
      <c r="AF221" s="220">
        <v>16.399999999999999</v>
      </c>
      <c r="AG221" s="220">
        <v>16.566916429999999</v>
      </c>
      <c r="AH221" s="220">
        <v>37.298801079999997</v>
      </c>
      <c r="AI221" s="220">
        <v>24.53749414</v>
      </c>
      <c r="AJ221" s="220">
        <v>25.549406530000002</v>
      </c>
      <c r="AK221" s="220">
        <v>23.625371559999998</v>
      </c>
      <c r="AL221" s="220">
        <v>23.590864230000001</v>
      </c>
    </row>
    <row r="222" spans="1:38" x14ac:dyDescent="0.25">
      <c r="A222" s="219" t="s">
        <v>1098</v>
      </c>
      <c r="B222" s="206" t="s">
        <v>34</v>
      </c>
      <c r="C222" s="206" t="s">
        <v>33</v>
      </c>
      <c r="D222" s="222" t="s">
        <v>162</v>
      </c>
      <c r="E222">
        <v>537</v>
      </c>
      <c r="F222" s="225" t="s">
        <v>161</v>
      </c>
      <c r="G222" s="132" t="s">
        <v>160</v>
      </c>
      <c r="H222" s="224" t="s">
        <v>159</v>
      </c>
      <c r="I222" s="223" t="s">
        <v>158</v>
      </c>
      <c r="J222" s="212" t="s">
        <v>36</v>
      </c>
      <c r="K222" s="206" t="s">
        <v>36</v>
      </c>
      <c r="L222" s="206" t="s">
        <v>36</v>
      </c>
      <c r="M222" s="206" t="s">
        <v>3669</v>
      </c>
      <c r="N222" s="206">
        <v>35</v>
      </c>
      <c r="O222" s="206" t="s">
        <v>3647</v>
      </c>
      <c r="P222" s="220">
        <v>0</v>
      </c>
      <c r="Q222" s="220">
        <v>0</v>
      </c>
      <c r="R222" s="220">
        <v>0</v>
      </c>
      <c r="S222" s="220">
        <v>0</v>
      </c>
      <c r="T222" s="220">
        <v>0</v>
      </c>
      <c r="U222" s="220">
        <v>0</v>
      </c>
      <c r="V222" s="220">
        <v>0</v>
      </c>
      <c r="W222" s="220">
        <v>0</v>
      </c>
      <c r="X222" s="220">
        <v>0</v>
      </c>
      <c r="Y222" s="220">
        <v>0</v>
      </c>
      <c r="Z222" s="220">
        <v>0</v>
      </c>
      <c r="AA222" s="220">
        <v>0</v>
      </c>
      <c r="AB222" s="220">
        <v>0</v>
      </c>
      <c r="AC222" s="220">
        <v>0</v>
      </c>
      <c r="AD222" s="220">
        <v>0</v>
      </c>
      <c r="AE222" s="220">
        <v>0</v>
      </c>
      <c r="AF222" s="220">
        <v>0</v>
      </c>
      <c r="AG222" s="220">
        <v>0</v>
      </c>
      <c r="AH222" s="220">
        <v>0</v>
      </c>
      <c r="AI222" s="220">
        <v>0</v>
      </c>
      <c r="AJ222" s="220">
        <v>0</v>
      </c>
      <c r="AK222" s="220">
        <v>0</v>
      </c>
      <c r="AL222" s="220">
        <v>0</v>
      </c>
    </row>
    <row r="223" spans="1:38" x14ac:dyDescent="0.25">
      <c r="A223" s="219" t="s">
        <v>1098</v>
      </c>
      <c r="B223" s="206" t="s">
        <v>34</v>
      </c>
      <c r="C223" s="206" t="s">
        <v>33</v>
      </c>
      <c r="D223" s="222" t="s">
        <v>157</v>
      </c>
      <c r="E223">
        <v>742</v>
      </c>
      <c r="F223" s="225" t="s">
        <v>157</v>
      </c>
      <c r="G223" s="132" t="s">
        <v>156</v>
      </c>
      <c r="H223" s="224" t="s">
        <v>155</v>
      </c>
      <c r="I223" s="223" t="s">
        <v>154</v>
      </c>
      <c r="J223" s="212" t="s">
        <v>36</v>
      </c>
      <c r="K223" s="206" t="s">
        <v>3665</v>
      </c>
      <c r="L223" s="206">
        <v>11</v>
      </c>
      <c r="M223" s="206" t="s">
        <v>3656</v>
      </c>
      <c r="N223" s="206">
        <v>202</v>
      </c>
      <c r="O223" s="206" t="s">
        <v>3652</v>
      </c>
      <c r="P223" s="220">
        <v>0</v>
      </c>
      <c r="Q223" s="220">
        <v>0</v>
      </c>
      <c r="R223" s="220">
        <v>0</v>
      </c>
      <c r="S223" s="220">
        <v>0</v>
      </c>
      <c r="T223" s="220">
        <v>0</v>
      </c>
      <c r="U223" s="220">
        <v>0</v>
      </c>
      <c r="V223" s="220">
        <v>0</v>
      </c>
      <c r="W223" s="220">
        <v>0</v>
      </c>
      <c r="X223" s="220">
        <v>0</v>
      </c>
      <c r="Y223" s="220">
        <v>0</v>
      </c>
      <c r="Z223" s="220">
        <v>0</v>
      </c>
      <c r="AA223" s="220">
        <v>0</v>
      </c>
      <c r="AB223" s="220">
        <v>0</v>
      </c>
      <c r="AC223" s="220">
        <v>0</v>
      </c>
      <c r="AD223" s="220">
        <v>0</v>
      </c>
      <c r="AE223" s="220">
        <v>0</v>
      </c>
      <c r="AF223" s="220">
        <v>0</v>
      </c>
      <c r="AG223" s="220">
        <v>0</v>
      </c>
      <c r="AH223" s="220">
        <v>0</v>
      </c>
      <c r="AI223" s="220">
        <v>0</v>
      </c>
      <c r="AJ223" s="220">
        <v>0</v>
      </c>
      <c r="AK223" s="220">
        <v>0</v>
      </c>
      <c r="AL223" s="220">
        <v>0</v>
      </c>
    </row>
    <row r="224" spans="1:38" x14ac:dyDescent="0.25">
      <c r="A224" s="219" t="s">
        <v>1098</v>
      </c>
      <c r="B224" s="206" t="s">
        <v>34</v>
      </c>
      <c r="C224" s="206" t="s">
        <v>33</v>
      </c>
      <c r="D224" s="222" t="s">
        <v>153</v>
      </c>
      <c r="E224">
        <v>818</v>
      </c>
      <c r="F224" s="225" t="s">
        <v>153</v>
      </c>
      <c r="G224" s="132" t="s">
        <v>152</v>
      </c>
      <c r="H224" s="224" t="s">
        <v>151</v>
      </c>
      <c r="I224" s="223" t="s">
        <v>150</v>
      </c>
      <c r="J224" s="212" t="s">
        <v>36</v>
      </c>
      <c r="K224" s="206" t="s">
        <v>36</v>
      </c>
      <c r="L224" s="206" t="s">
        <v>36</v>
      </c>
      <c r="M224" s="206" t="s">
        <v>3653</v>
      </c>
      <c r="N224" s="206">
        <v>61</v>
      </c>
      <c r="O224" s="206" t="s">
        <v>3654</v>
      </c>
      <c r="P224" s="220">
        <v>0</v>
      </c>
      <c r="Q224" s="220">
        <v>0</v>
      </c>
      <c r="R224" s="220">
        <v>0</v>
      </c>
      <c r="S224" s="220">
        <v>0</v>
      </c>
      <c r="T224" s="220">
        <v>0</v>
      </c>
      <c r="U224" s="220">
        <v>0</v>
      </c>
      <c r="V224" s="220">
        <v>0</v>
      </c>
      <c r="W224" s="220">
        <v>0</v>
      </c>
      <c r="X224" s="220">
        <v>0</v>
      </c>
      <c r="Y224" s="220">
        <v>0</v>
      </c>
      <c r="Z224" s="220">
        <v>0</v>
      </c>
      <c r="AA224" s="220">
        <v>0</v>
      </c>
      <c r="AB224" s="220">
        <v>0</v>
      </c>
      <c r="AC224" s="220">
        <v>0</v>
      </c>
      <c r="AD224" s="220">
        <v>0</v>
      </c>
      <c r="AE224" s="220">
        <v>0</v>
      </c>
      <c r="AF224" s="220">
        <v>0</v>
      </c>
      <c r="AG224" s="220">
        <v>0</v>
      </c>
      <c r="AH224" s="220">
        <v>0</v>
      </c>
      <c r="AI224" s="220">
        <v>0</v>
      </c>
      <c r="AJ224" s="220">
        <v>0</v>
      </c>
      <c r="AK224" s="220">
        <v>0</v>
      </c>
      <c r="AL224" s="220">
        <v>0</v>
      </c>
    </row>
    <row r="225" spans="1:38" x14ac:dyDescent="0.25">
      <c r="A225" s="219" t="s">
        <v>1098</v>
      </c>
      <c r="B225" s="206" t="s">
        <v>34</v>
      </c>
      <c r="C225" s="206" t="s">
        <v>33</v>
      </c>
      <c r="D225" s="222" t="s">
        <v>149</v>
      </c>
      <c r="E225">
        <v>866</v>
      </c>
      <c r="F225" s="225" t="s">
        <v>149</v>
      </c>
      <c r="G225" s="132" t="s">
        <v>148</v>
      </c>
      <c r="H225" s="224" t="s">
        <v>147</v>
      </c>
      <c r="I225" s="223" t="s">
        <v>146</v>
      </c>
      <c r="J225" s="212" t="s">
        <v>36</v>
      </c>
      <c r="K225" s="206" t="s">
        <v>36</v>
      </c>
      <c r="L225" s="206" t="s">
        <v>36</v>
      </c>
      <c r="M225" s="206" t="s">
        <v>3653</v>
      </c>
      <c r="N225" s="206">
        <v>61</v>
      </c>
      <c r="O225" s="206" t="s">
        <v>3654</v>
      </c>
      <c r="P225" s="220">
        <v>0</v>
      </c>
      <c r="Q225" s="220">
        <v>0</v>
      </c>
      <c r="R225" s="220">
        <v>0</v>
      </c>
      <c r="S225" s="220">
        <v>0</v>
      </c>
      <c r="T225" s="220">
        <v>0</v>
      </c>
      <c r="U225" s="220">
        <v>0</v>
      </c>
      <c r="V225" s="220">
        <v>0</v>
      </c>
      <c r="W225" s="220">
        <v>0</v>
      </c>
      <c r="X225" s="220">
        <v>0</v>
      </c>
      <c r="Y225" s="220">
        <v>0</v>
      </c>
      <c r="Z225" s="220">
        <v>0</v>
      </c>
      <c r="AA225" s="220">
        <v>0</v>
      </c>
      <c r="AB225" s="220">
        <v>0</v>
      </c>
      <c r="AC225" s="220">
        <v>0</v>
      </c>
      <c r="AD225" s="220">
        <v>0</v>
      </c>
      <c r="AE225" s="220">
        <v>0</v>
      </c>
      <c r="AF225" s="220">
        <v>0</v>
      </c>
      <c r="AG225" s="220">
        <v>0</v>
      </c>
      <c r="AH225" s="220">
        <v>0</v>
      </c>
      <c r="AI225" s="220">
        <v>0</v>
      </c>
      <c r="AJ225" s="220">
        <v>0</v>
      </c>
      <c r="AK225" s="220">
        <v>0</v>
      </c>
      <c r="AL225" s="220">
        <v>0</v>
      </c>
    </row>
    <row r="226" spans="1:38" x14ac:dyDescent="0.25">
      <c r="A226" s="219" t="s">
        <v>1098</v>
      </c>
      <c r="B226" s="206" t="s">
        <v>34</v>
      </c>
      <c r="C226" s="206" t="s">
        <v>33</v>
      </c>
      <c r="D226" s="222" t="s">
        <v>145</v>
      </c>
      <c r="E226">
        <v>369</v>
      </c>
      <c r="F226" s="225" t="s">
        <v>145</v>
      </c>
      <c r="G226" s="132" t="s">
        <v>144</v>
      </c>
      <c r="H226" s="224" t="s">
        <v>143</v>
      </c>
      <c r="I226" s="223" t="s">
        <v>142</v>
      </c>
      <c r="J226" s="212" t="s">
        <v>36</v>
      </c>
      <c r="K226" s="206" t="s">
        <v>3657</v>
      </c>
      <c r="L226" s="206">
        <v>29</v>
      </c>
      <c r="M226" s="206" t="s">
        <v>3658</v>
      </c>
      <c r="N226" s="206">
        <v>419</v>
      </c>
      <c r="O226" s="206" t="s">
        <v>3659</v>
      </c>
      <c r="P226" s="220">
        <v>0</v>
      </c>
      <c r="Q226" s="220">
        <v>0</v>
      </c>
      <c r="R226" s="220">
        <v>0</v>
      </c>
      <c r="S226" s="220">
        <v>0</v>
      </c>
      <c r="T226" s="220">
        <v>0</v>
      </c>
      <c r="U226" s="220">
        <v>0</v>
      </c>
      <c r="V226" s="220">
        <v>0</v>
      </c>
      <c r="W226" s="220">
        <v>0</v>
      </c>
      <c r="X226" s="220">
        <v>0</v>
      </c>
      <c r="Y226" s="220">
        <v>0</v>
      </c>
      <c r="Z226" s="220">
        <v>0</v>
      </c>
      <c r="AA226" s="220">
        <v>0</v>
      </c>
      <c r="AB226" s="220">
        <v>0</v>
      </c>
      <c r="AC226" s="220">
        <v>0</v>
      </c>
      <c r="AD226" s="220">
        <v>0</v>
      </c>
      <c r="AE226" s="220">
        <v>0</v>
      </c>
      <c r="AF226" s="220">
        <v>0</v>
      </c>
      <c r="AG226" s="220">
        <v>0</v>
      </c>
      <c r="AH226" s="220">
        <v>0</v>
      </c>
      <c r="AI226" s="220">
        <v>0</v>
      </c>
      <c r="AJ226" s="220">
        <v>0</v>
      </c>
      <c r="AK226" s="220">
        <v>0</v>
      </c>
      <c r="AL226" s="220">
        <v>0</v>
      </c>
    </row>
    <row r="227" spans="1:38" x14ac:dyDescent="0.25">
      <c r="A227" s="219" t="s">
        <v>1098</v>
      </c>
      <c r="B227" s="206" t="s">
        <v>34</v>
      </c>
      <c r="C227" s="206" t="s">
        <v>33</v>
      </c>
      <c r="D227" s="222" t="s">
        <v>141</v>
      </c>
      <c r="E227">
        <v>744</v>
      </c>
      <c r="F227" s="225" t="s">
        <v>141</v>
      </c>
      <c r="G227" s="132" t="s">
        <v>140</v>
      </c>
      <c r="H227" s="224" t="s">
        <v>139</v>
      </c>
      <c r="I227" s="223" t="s">
        <v>138</v>
      </c>
      <c r="J227" s="212" t="s">
        <v>36</v>
      </c>
      <c r="K227" s="206" t="s">
        <v>36</v>
      </c>
      <c r="L227" s="206" t="s">
        <v>36</v>
      </c>
      <c r="M227" s="206" t="s">
        <v>3651</v>
      </c>
      <c r="N227" s="206">
        <v>15</v>
      </c>
      <c r="O227" s="206" t="s">
        <v>3652</v>
      </c>
      <c r="P227" s="220">
        <v>0</v>
      </c>
      <c r="Q227" s="220">
        <v>0</v>
      </c>
      <c r="R227" s="220">
        <v>0</v>
      </c>
      <c r="S227" s="220">
        <v>0</v>
      </c>
      <c r="T227" s="220">
        <v>0</v>
      </c>
      <c r="U227" s="220">
        <v>0</v>
      </c>
      <c r="V227" s="220">
        <v>0</v>
      </c>
      <c r="W227" s="220">
        <v>0</v>
      </c>
      <c r="X227" s="220">
        <v>0</v>
      </c>
      <c r="Y227" s="220">
        <v>0</v>
      </c>
      <c r="Z227" s="220">
        <v>0</v>
      </c>
      <c r="AA227" s="220">
        <v>0</v>
      </c>
      <c r="AB227" s="220">
        <v>0</v>
      </c>
      <c r="AC227" s="220">
        <v>0</v>
      </c>
      <c r="AD227" s="220">
        <v>1.25</v>
      </c>
      <c r="AE227" s="220">
        <v>1.25</v>
      </c>
      <c r="AF227" s="220">
        <v>1.1200000000000001</v>
      </c>
      <c r="AG227" s="220">
        <v>1.131399171</v>
      </c>
      <c r="AH227" s="220">
        <v>0</v>
      </c>
      <c r="AI227" s="220">
        <v>0</v>
      </c>
      <c r="AJ227" s="220">
        <v>0</v>
      </c>
      <c r="AK227" s="220">
        <v>0</v>
      </c>
      <c r="AL227" s="220">
        <v>0</v>
      </c>
    </row>
    <row r="228" spans="1:38" x14ac:dyDescent="0.25">
      <c r="A228" s="219" t="s">
        <v>1098</v>
      </c>
      <c r="B228" s="206" t="s">
        <v>34</v>
      </c>
      <c r="C228" s="206" t="s">
        <v>33</v>
      </c>
      <c r="D228" s="222" t="s">
        <v>137</v>
      </c>
      <c r="E228">
        <v>186</v>
      </c>
      <c r="F228" s="225" t="s">
        <v>136</v>
      </c>
      <c r="G228" s="132" t="s">
        <v>135</v>
      </c>
      <c r="H228" s="224" t="s">
        <v>134</v>
      </c>
      <c r="I228" s="223" t="s">
        <v>133</v>
      </c>
      <c r="J228" s="212" t="s">
        <v>36</v>
      </c>
      <c r="K228" s="206" t="s">
        <v>36</v>
      </c>
      <c r="L228" s="206" t="s">
        <v>36</v>
      </c>
      <c r="M228" s="206" t="s">
        <v>3646</v>
      </c>
      <c r="N228" s="206">
        <v>145</v>
      </c>
      <c r="O228" s="206" t="s">
        <v>3647</v>
      </c>
      <c r="P228" s="220">
        <v>0</v>
      </c>
      <c r="Q228" s="220">
        <v>1</v>
      </c>
      <c r="R228" s="220">
        <v>13</v>
      </c>
      <c r="S228" s="220">
        <v>185</v>
      </c>
      <c r="T228" s="220">
        <v>112</v>
      </c>
      <c r="U228" s="220">
        <v>228</v>
      </c>
      <c r="V228" s="220">
        <v>294</v>
      </c>
      <c r="W228" s="220">
        <v>1073</v>
      </c>
      <c r="X228" s="220">
        <v>323</v>
      </c>
      <c r="Y228" s="220">
        <v>469</v>
      </c>
      <c r="Z228" s="220">
        <v>530</v>
      </c>
      <c r="AA228" s="220">
        <v>360</v>
      </c>
      <c r="AB228" s="220">
        <v>541</v>
      </c>
      <c r="AC228" s="220">
        <v>497</v>
      </c>
      <c r="AD228" s="220">
        <v>427.41</v>
      </c>
      <c r="AE228" s="220">
        <v>673.72</v>
      </c>
      <c r="AF228" s="220">
        <v>482.54</v>
      </c>
      <c r="AG228" s="220">
        <v>487.45121060000002</v>
      </c>
      <c r="AH228" s="220">
        <v>310</v>
      </c>
      <c r="AI228" s="220">
        <v>392</v>
      </c>
      <c r="AJ228" s="220">
        <v>569</v>
      </c>
      <c r="AK228" s="220">
        <v>375</v>
      </c>
      <c r="AL228" s="220">
        <v>494</v>
      </c>
    </row>
    <row r="229" spans="1:38" x14ac:dyDescent="0.25">
      <c r="A229" s="219" t="s">
        <v>1098</v>
      </c>
      <c r="B229" s="206" t="s">
        <v>34</v>
      </c>
      <c r="C229" s="206" t="s">
        <v>33</v>
      </c>
      <c r="D229" s="222" t="s">
        <v>132</v>
      </c>
      <c r="E229">
        <v>925</v>
      </c>
      <c r="F229" s="225" t="s">
        <v>132</v>
      </c>
      <c r="G229" s="132" t="s">
        <v>131</v>
      </c>
      <c r="H229" s="224" t="s">
        <v>130</v>
      </c>
      <c r="I229" s="223" t="s">
        <v>129</v>
      </c>
      <c r="J229" s="212" t="s">
        <v>36</v>
      </c>
      <c r="K229" s="206" t="s">
        <v>36</v>
      </c>
      <c r="L229" s="206" t="s">
        <v>36</v>
      </c>
      <c r="M229" s="206" t="s">
        <v>3673</v>
      </c>
      <c r="N229" s="206">
        <v>143</v>
      </c>
      <c r="O229" s="206" t="s">
        <v>3647</v>
      </c>
      <c r="P229" s="220">
        <v>0</v>
      </c>
      <c r="Q229" s="220">
        <v>0</v>
      </c>
      <c r="R229" s="220">
        <v>0</v>
      </c>
      <c r="S229" s="220">
        <v>0</v>
      </c>
      <c r="T229" s="220">
        <v>0</v>
      </c>
      <c r="U229" s="220">
        <v>0</v>
      </c>
      <c r="V229" s="220">
        <v>0</v>
      </c>
      <c r="W229" s="220">
        <v>0</v>
      </c>
      <c r="X229" s="220">
        <v>0</v>
      </c>
      <c r="Y229" s="220">
        <v>0</v>
      </c>
      <c r="Z229" s="220">
        <v>0</v>
      </c>
      <c r="AA229" s="220">
        <v>0</v>
      </c>
      <c r="AB229" s="220">
        <v>0</v>
      </c>
      <c r="AC229" s="220">
        <v>0</v>
      </c>
      <c r="AD229" s="220">
        <v>0</v>
      </c>
      <c r="AE229" s="220">
        <v>0</v>
      </c>
      <c r="AF229" s="220">
        <v>0</v>
      </c>
      <c r="AG229" s="220">
        <v>0</v>
      </c>
      <c r="AH229" s="220">
        <v>0</v>
      </c>
      <c r="AI229" s="220">
        <v>0</v>
      </c>
      <c r="AJ229" s="220">
        <v>0</v>
      </c>
      <c r="AK229" s="220">
        <v>0</v>
      </c>
      <c r="AL229" s="220">
        <v>0</v>
      </c>
    </row>
    <row r="230" spans="1:38" x14ac:dyDescent="0.25">
      <c r="A230" s="219" t="s">
        <v>1098</v>
      </c>
      <c r="B230" s="206" t="s">
        <v>34</v>
      </c>
      <c r="C230" s="206" t="s">
        <v>33</v>
      </c>
      <c r="D230" s="222" t="s">
        <v>128</v>
      </c>
      <c r="E230">
        <v>381</v>
      </c>
      <c r="F230" s="225" t="s">
        <v>128</v>
      </c>
      <c r="G230" s="132" t="s">
        <v>127</v>
      </c>
      <c r="H230" s="224" t="s">
        <v>126</v>
      </c>
      <c r="I230" s="223" t="s">
        <v>125</v>
      </c>
      <c r="J230" s="212" t="s">
        <v>36</v>
      </c>
      <c r="K230" s="206" t="s">
        <v>3657</v>
      </c>
      <c r="L230" s="206">
        <v>29</v>
      </c>
      <c r="M230" s="206" t="s">
        <v>3658</v>
      </c>
      <c r="N230" s="206">
        <v>419</v>
      </c>
      <c r="O230" s="206" t="s">
        <v>3659</v>
      </c>
      <c r="P230" s="220">
        <v>0</v>
      </c>
      <c r="Q230" s="220">
        <v>0</v>
      </c>
      <c r="R230" s="220">
        <v>0</v>
      </c>
      <c r="S230" s="220">
        <v>0</v>
      </c>
      <c r="T230" s="220">
        <v>0</v>
      </c>
      <c r="U230" s="220">
        <v>0</v>
      </c>
      <c r="V230" s="220">
        <v>0</v>
      </c>
      <c r="W230" s="220">
        <v>0</v>
      </c>
      <c r="X230" s="220">
        <v>0</v>
      </c>
      <c r="Y230" s="220">
        <v>0</v>
      </c>
      <c r="Z230" s="220">
        <v>0</v>
      </c>
      <c r="AA230" s="220">
        <v>0</v>
      </c>
      <c r="AB230" s="220">
        <v>0</v>
      </c>
      <c r="AC230" s="220">
        <v>0</v>
      </c>
      <c r="AD230" s="220">
        <v>0</v>
      </c>
      <c r="AE230" s="220">
        <v>0</v>
      </c>
      <c r="AF230" s="220">
        <v>0</v>
      </c>
      <c r="AG230" s="220">
        <v>0</v>
      </c>
      <c r="AH230" s="220">
        <v>0</v>
      </c>
      <c r="AI230" s="220">
        <v>0</v>
      </c>
      <c r="AJ230" s="220">
        <v>0</v>
      </c>
      <c r="AK230" s="220">
        <v>0</v>
      </c>
      <c r="AL230" s="220">
        <v>0</v>
      </c>
    </row>
    <row r="231" spans="1:38" x14ac:dyDescent="0.25">
      <c r="A231" s="219" t="s">
        <v>1098</v>
      </c>
      <c r="B231" s="206" t="s">
        <v>34</v>
      </c>
      <c r="C231" s="206" t="s">
        <v>33</v>
      </c>
      <c r="D231" s="222" t="s">
        <v>124</v>
      </c>
      <c r="E231">
        <v>869</v>
      </c>
      <c r="F231" s="225" t="s">
        <v>124</v>
      </c>
      <c r="G231" s="132" t="s">
        <v>123</v>
      </c>
      <c r="H231" s="224" t="s">
        <v>122</v>
      </c>
      <c r="I231" s="223" t="s">
        <v>121</v>
      </c>
      <c r="J231" s="212" t="s">
        <v>36</v>
      </c>
      <c r="K231" s="206" t="s">
        <v>36</v>
      </c>
      <c r="L231" s="206" t="s">
        <v>36</v>
      </c>
      <c r="M231" s="206" t="s">
        <v>3653</v>
      </c>
      <c r="N231" s="206">
        <v>61</v>
      </c>
      <c r="O231" s="206" t="s">
        <v>3654</v>
      </c>
      <c r="P231" s="220">
        <v>0</v>
      </c>
      <c r="Q231" s="220">
        <v>0</v>
      </c>
      <c r="R231" s="220">
        <v>0</v>
      </c>
      <c r="S231" s="220">
        <v>0</v>
      </c>
      <c r="T231" s="220">
        <v>0</v>
      </c>
      <c r="U231" s="220">
        <v>0</v>
      </c>
      <c r="V231" s="220">
        <v>0</v>
      </c>
      <c r="W231" s="220">
        <v>0</v>
      </c>
      <c r="X231" s="220">
        <v>0</v>
      </c>
      <c r="Y231" s="220">
        <v>0</v>
      </c>
      <c r="Z231" s="220">
        <v>0</v>
      </c>
      <c r="AA231" s="220">
        <v>0</v>
      </c>
      <c r="AB231" s="220">
        <v>0</v>
      </c>
      <c r="AC231" s="220">
        <v>0</v>
      </c>
      <c r="AD231" s="220">
        <v>0</v>
      </c>
      <c r="AE231" s="220">
        <v>0</v>
      </c>
      <c r="AF231" s="220">
        <v>0</v>
      </c>
      <c r="AG231" s="220">
        <v>0</v>
      </c>
      <c r="AH231" s="220">
        <v>0</v>
      </c>
      <c r="AI231" s="220">
        <v>0</v>
      </c>
      <c r="AJ231" s="220">
        <v>0</v>
      </c>
      <c r="AK231" s="220">
        <v>0</v>
      </c>
      <c r="AL231" s="220">
        <v>0</v>
      </c>
    </row>
    <row r="232" spans="1:38" x14ac:dyDescent="0.25">
      <c r="A232" s="219" t="s">
        <v>1098</v>
      </c>
      <c r="B232" s="206" t="s">
        <v>34</v>
      </c>
      <c r="C232" s="206" t="s">
        <v>33</v>
      </c>
      <c r="D232" s="222" t="s">
        <v>120</v>
      </c>
      <c r="E232">
        <v>746</v>
      </c>
      <c r="F232" s="225" t="s">
        <v>120</v>
      </c>
      <c r="G232" s="132" t="s">
        <v>119</v>
      </c>
      <c r="H232" s="224" t="s">
        <v>118</v>
      </c>
      <c r="I232" s="223" t="s">
        <v>117</v>
      </c>
      <c r="J232" s="212" t="s">
        <v>36</v>
      </c>
      <c r="K232" s="206" t="s">
        <v>3668</v>
      </c>
      <c r="L232" s="206">
        <v>14</v>
      </c>
      <c r="M232" s="206" t="s">
        <v>3656</v>
      </c>
      <c r="N232" s="206">
        <v>202</v>
      </c>
      <c r="O232" s="206" t="s">
        <v>3652</v>
      </c>
      <c r="P232" s="220">
        <v>0</v>
      </c>
      <c r="Q232" s="220">
        <v>0</v>
      </c>
      <c r="R232" s="220">
        <v>0</v>
      </c>
      <c r="S232" s="220">
        <v>0</v>
      </c>
      <c r="T232" s="220">
        <v>0</v>
      </c>
      <c r="U232" s="220">
        <v>0</v>
      </c>
      <c r="V232" s="220">
        <v>0</v>
      </c>
      <c r="W232" s="220">
        <v>0</v>
      </c>
      <c r="X232" s="220">
        <v>0</v>
      </c>
      <c r="Y232" s="220">
        <v>0</v>
      </c>
      <c r="Z232" s="220">
        <v>0</v>
      </c>
      <c r="AA232" s="220">
        <v>0</v>
      </c>
      <c r="AB232" s="220">
        <v>0</v>
      </c>
      <c r="AC232" s="220">
        <v>0</v>
      </c>
      <c r="AD232" s="220">
        <v>0</v>
      </c>
      <c r="AE232" s="220">
        <v>0</v>
      </c>
      <c r="AF232" s="220">
        <v>0</v>
      </c>
      <c r="AG232" s="220">
        <v>0</v>
      </c>
      <c r="AH232" s="220">
        <v>0</v>
      </c>
      <c r="AI232" s="220">
        <v>0</v>
      </c>
      <c r="AJ232" s="220">
        <v>-2.308170541E-2</v>
      </c>
      <c r="AK232" s="220">
        <v>-2.9557666539999999E-2</v>
      </c>
      <c r="AL232" s="220">
        <v>0</v>
      </c>
    </row>
    <row r="233" spans="1:38" x14ac:dyDescent="0.25">
      <c r="A233" s="219" t="s">
        <v>1098</v>
      </c>
      <c r="B233" s="206" t="s">
        <v>34</v>
      </c>
      <c r="C233" s="206" t="s">
        <v>33</v>
      </c>
      <c r="D233" s="222" t="s">
        <v>116</v>
      </c>
      <c r="E233">
        <v>926</v>
      </c>
      <c r="F233" s="225" t="s">
        <v>116</v>
      </c>
      <c r="G233" s="132" t="s">
        <v>115</v>
      </c>
      <c r="H233" s="224" t="s">
        <v>114</v>
      </c>
      <c r="I233" s="223" t="s">
        <v>113</v>
      </c>
      <c r="J233" s="212" t="s">
        <v>36</v>
      </c>
      <c r="K233" s="206" t="s">
        <v>36</v>
      </c>
      <c r="L233" s="206" t="s">
        <v>36</v>
      </c>
      <c r="M233" s="206" t="s">
        <v>3663</v>
      </c>
      <c r="N233" s="206">
        <v>151</v>
      </c>
      <c r="O233" s="206" t="s">
        <v>3650</v>
      </c>
      <c r="P233" s="220">
        <v>0</v>
      </c>
      <c r="Q233" s="220">
        <v>0</v>
      </c>
      <c r="R233" s="220">
        <v>0</v>
      </c>
      <c r="S233" s="220">
        <v>0</v>
      </c>
      <c r="T233" s="220">
        <v>0</v>
      </c>
      <c r="U233" s="220">
        <v>0</v>
      </c>
      <c r="V233" s="220">
        <v>0</v>
      </c>
      <c r="W233" s="220">
        <v>0</v>
      </c>
      <c r="X233" s="220">
        <v>0</v>
      </c>
      <c r="Y233" s="220">
        <v>0</v>
      </c>
      <c r="Z233" s="220">
        <v>0</v>
      </c>
      <c r="AA233" s="220">
        <v>0</v>
      </c>
      <c r="AB233" s="220">
        <v>0</v>
      </c>
      <c r="AC233" s="220">
        <v>0</v>
      </c>
      <c r="AD233" s="220">
        <v>0</v>
      </c>
      <c r="AE233" s="220">
        <v>0</v>
      </c>
      <c r="AF233" s="220">
        <v>0</v>
      </c>
      <c r="AG233" s="220">
        <v>0</v>
      </c>
      <c r="AH233" s="220">
        <v>0</v>
      </c>
      <c r="AI233" s="220">
        <v>0</v>
      </c>
      <c r="AJ233" s="220">
        <v>0</v>
      </c>
      <c r="AK233" s="220">
        <v>0</v>
      </c>
      <c r="AL233" s="220">
        <v>0</v>
      </c>
    </row>
    <row r="234" spans="1:38" ht="25.5" x14ac:dyDescent="0.25">
      <c r="A234" s="219" t="s">
        <v>1098</v>
      </c>
      <c r="B234" s="206" t="s">
        <v>34</v>
      </c>
      <c r="C234" s="206" t="s">
        <v>33</v>
      </c>
      <c r="D234" s="222" t="s">
        <v>112</v>
      </c>
      <c r="E234">
        <v>112</v>
      </c>
      <c r="F234" s="225" t="s">
        <v>111</v>
      </c>
      <c r="G234" s="132" t="s">
        <v>110</v>
      </c>
      <c r="H234" s="224" t="s">
        <v>109</v>
      </c>
      <c r="I234" s="223" t="s">
        <v>108</v>
      </c>
      <c r="J234" s="212" t="s">
        <v>36</v>
      </c>
      <c r="K234" s="206" t="s">
        <v>36</v>
      </c>
      <c r="L234" s="206" t="s">
        <v>36</v>
      </c>
      <c r="M234" s="206" t="s">
        <v>3671</v>
      </c>
      <c r="N234" s="206">
        <v>154</v>
      </c>
      <c r="O234" s="206" t="s">
        <v>3650</v>
      </c>
      <c r="P234" s="220">
        <v>0</v>
      </c>
      <c r="Q234" s="220">
        <v>0</v>
      </c>
      <c r="R234" s="220">
        <v>0</v>
      </c>
      <c r="S234" s="220">
        <v>0</v>
      </c>
      <c r="T234" s="220">
        <v>0</v>
      </c>
      <c r="U234" s="220">
        <v>0</v>
      </c>
      <c r="V234" s="220">
        <v>0</v>
      </c>
      <c r="W234" s="220">
        <v>0</v>
      </c>
      <c r="X234" s="220">
        <v>0</v>
      </c>
      <c r="Y234" s="220">
        <v>947.40750000000003</v>
      </c>
      <c r="Z234" s="220">
        <v>0</v>
      </c>
      <c r="AA234" s="220">
        <v>0</v>
      </c>
      <c r="AB234" s="220">
        <v>0</v>
      </c>
      <c r="AC234" s="220">
        <v>0</v>
      </c>
      <c r="AD234" s="220">
        <v>1011.23</v>
      </c>
      <c r="AE234" s="220">
        <v>1393.95</v>
      </c>
      <c r="AF234" s="220">
        <v>699.29</v>
      </c>
      <c r="AG234" s="220">
        <v>706.40725550000002</v>
      </c>
      <c r="AH234" s="220">
        <v>0</v>
      </c>
      <c r="AI234" s="220">
        <v>1911.8025500000001</v>
      </c>
      <c r="AJ234" s="220">
        <v>0</v>
      </c>
      <c r="AK234" s="220">
        <v>0</v>
      </c>
      <c r="AL234" s="220">
        <v>0</v>
      </c>
    </row>
    <row r="235" spans="1:38" x14ac:dyDescent="0.25">
      <c r="A235" s="219" t="s">
        <v>1098</v>
      </c>
      <c r="B235" s="206" t="s">
        <v>34</v>
      </c>
      <c r="C235" s="206" t="s">
        <v>33</v>
      </c>
      <c r="D235" s="222" t="s">
        <v>107</v>
      </c>
      <c r="E235">
        <v>111</v>
      </c>
      <c r="F235" s="225" t="s">
        <v>106</v>
      </c>
      <c r="G235" s="132" t="s">
        <v>105</v>
      </c>
      <c r="H235" s="224" t="s">
        <v>104</v>
      </c>
      <c r="I235" s="223" t="s">
        <v>103</v>
      </c>
      <c r="J235" s="212" t="s">
        <v>36</v>
      </c>
      <c r="K235" s="206" t="s">
        <v>36</v>
      </c>
      <c r="L235" s="206" t="s">
        <v>36</v>
      </c>
      <c r="M235" s="206" t="s">
        <v>3666</v>
      </c>
      <c r="N235" s="206">
        <v>21</v>
      </c>
      <c r="O235" s="206" t="s">
        <v>3659</v>
      </c>
      <c r="P235" s="220">
        <v>0</v>
      </c>
      <c r="Q235" s="220">
        <v>37</v>
      </c>
      <c r="R235" s="220">
        <v>184</v>
      </c>
      <c r="S235" s="220">
        <v>0</v>
      </c>
      <c r="T235" s="220">
        <v>0</v>
      </c>
      <c r="U235" s="220">
        <v>267</v>
      </c>
      <c r="V235" s="220">
        <v>187</v>
      </c>
      <c r="W235" s="220">
        <v>214</v>
      </c>
      <c r="X235" s="220">
        <v>229</v>
      </c>
      <c r="Y235" s="220">
        <v>165</v>
      </c>
      <c r="Z235" s="220">
        <v>30</v>
      </c>
      <c r="AA235" s="220">
        <v>48</v>
      </c>
      <c r="AB235" s="220">
        <v>-3</v>
      </c>
      <c r="AC235" s="220">
        <v>-153</v>
      </c>
      <c r="AD235" s="220">
        <v>-134</v>
      </c>
      <c r="AE235" s="220">
        <v>291.14999999999998</v>
      </c>
      <c r="AF235" s="220">
        <v>1253.0999999999999</v>
      </c>
      <c r="AG235" s="220">
        <v>1265.85384</v>
      </c>
      <c r="AH235" s="220">
        <v>-37</v>
      </c>
      <c r="AI235" s="220">
        <v>-86</v>
      </c>
      <c r="AJ235" s="220">
        <v>140</v>
      </c>
      <c r="AK235" s="220">
        <v>300</v>
      </c>
      <c r="AL235" s="220">
        <v>124</v>
      </c>
    </row>
    <row r="236" spans="1:38" x14ac:dyDescent="0.25">
      <c r="A236" s="219" t="s">
        <v>1098</v>
      </c>
      <c r="B236" s="206" t="s">
        <v>34</v>
      </c>
      <c r="C236" s="206" t="s">
        <v>33</v>
      </c>
      <c r="D236" s="222" t="s">
        <v>102</v>
      </c>
      <c r="E236">
        <v>373</v>
      </c>
      <c r="F236" s="225" t="s">
        <v>102</v>
      </c>
      <c r="G236" s="132" t="s">
        <v>101</v>
      </c>
      <c r="H236" s="224" t="s">
        <v>100</v>
      </c>
      <c r="I236" s="223" t="s">
        <v>99</v>
      </c>
      <c r="J236" s="212" t="s">
        <v>36</v>
      </c>
      <c r="K236" s="206" t="s">
        <v>3657</v>
      </c>
      <c r="L236" s="206">
        <v>29</v>
      </c>
      <c r="M236" s="206" t="s">
        <v>3658</v>
      </c>
      <c r="N236" s="206">
        <v>419</v>
      </c>
      <c r="O236" s="206" t="s">
        <v>3659</v>
      </c>
      <c r="P236" s="220">
        <v>0</v>
      </c>
      <c r="Q236" s="220">
        <v>0</v>
      </c>
      <c r="R236" s="220">
        <v>0</v>
      </c>
      <c r="S236" s="220">
        <v>0</v>
      </c>
      <c r="T236" s="220">
        <v>0</v>
      </c>
      <c r="U236" s="220">
        <v>0</v>
      </c>
      <c r="V236" s="220">
        <v>0</v>
      </c>
      <c r="W236" s="220">
        <v>0</v>
      </c>
      <c r="X236" s="220">
        <v>0</v>
      </c>
      <c r="Y236" s="220">
        <v>0</v>
      </c>
      <c r="Z236" s="220">
        <v>0</v>
      </c>
      <c r="AA236" s="220">
        <v>0</v>
      </c>
      <c r="AB236" s="220">
        <v>0</v>
      </c>
      <c r="AC236" s="220">
        <v>0</v>
      </c>
      <c r="AD236" s="220">
        <v>0</v>
      </c>
      <c r="AE236" s="220">
        <v>0</v>
      </c>
      <c r="AF236" s="220">
        <v>0</v>
      </c>
      <c r="AG236" s="220">
        <v>0</v>
      </c>
      <c r="AH236" s="220">
        <v>0</v>
      </c>
      <c r="AI236" s="220">
        <v>0</v>
      </c>
      <c r="AJ236" s="220">
        <v>0</v>
      </c>
      <c r="AK236" s="220">
        <v>0</v>
      </c>
      <c r="AL236" s="220">
        <v>0</v>
      </c>
    </row>
    <row r="237" spans="1:38" x14ac:dyDescent="0.25">
      <c r="A237" s="219" t="s">
        <v>1098</v>
      </c>
      <c r="B237" s="206" t="s">
        <v>34</v>
      </c>
      <c r="C237" s="206" t="s">
        <v>33</v>
      </c>
      <c r="D237" s="222" t="s">
        <v>98</v>
      </c>
      <c r="E237">
        <v>298</v>
      </c>
      <c r="F237" s="225" t="s">
        <v>98</v>
      </c>
      <c r="G237" s="132" t="s">
        <v>97</v>
      </c>
      <c r="H237" s="224" t="s">
        <v>96</v>
      </c>
      <c r="I237" s="223" t="s">
        <v>95</v>
      </c>
      <c r="J237" s="212" t="s">
        <v>36</v>
      </c>
      <c r="K237" s="206" t="s">
        <v>3660</v>
      </c>
      <c r="L237" s="206">
        <v>5</v>
      </c>
      <c r="M237" s="206" t="s">
        <v>3658</v>
      </c>
      <c r="N237" s="206">
        <v>419</v>
      </c>
      <c r="O237" s="206" t="s">
        <v>3659</v>
      </c>
      <c r="P237" s="220">
        <v>0</v>
      </c>
      <c r="Q237" s="220">
        <v>0</v>
      </c>
      <c r="R237" s="220">
        <v>0</v>
      </c>
      <c r="S237" s="220">
        <v>0</v>
      </c>
      <c r="T237" s="220">
        <v>0</v>
      </c>
      <c r="U237" s="220">
        <v>0</v>
      </c>
      <c r="V237" s="220">
        <v>0</v>
      </c>
      <c r="W237" s="220">
        <v>0</v>
      </c>
      <c r="X237" s="220">
        <v>0</v>
      </c>
      <c r="Y237" s="220">
        <v>0</v>
      </c>
      <c r="Z237" s="220">
        <v>0</v>
      </c>
      <c r="AA237" s="220">
        <v>0</v>
      </c>
      <c r="AB237" s="220">
        <v>0</v>
      </c>
      <c r="AC237" s="220">
        <v>0</v>
      </c>
      <c r="AD237" s="220">
        <v>0</v>
      </c>
      <c r="AE237" s="220">
        <v>0</v>
      </c>
      <c r="AF237" s="220">
        <v>0</v>
      </c>
      <c r="AG237" s="220">
        <v>0</v>
      </c>
      <c r="AH237" s="220">
        <v>0</v>
      </c>
      <c r="AI237" s="220">
        <v>0</v>
      </c>
      <c r="AJ237" s="220">
        <v>0</v>
      </c>
      <c r="AK237" s="220">
        <v>0</v>
      </c>
      <c r="AL237" s="220">
        <v>0</v>
      </c>
    </row>
    <row r="238" spans="1:38" ht="25.5" x14ac:dyDescent="0.25">
      <c r="A238" s="219" t="s">
        <v>1098</v>
      </c>
      <c r="B238" s="206" t="s">
        <v>34</v>
      </c>
      <c r="C238" s="206" t="s">
        <v>33</v>
      </c>
      <c r="D238" s="222" t="s">
        <v>94</v>
      </c>
      <c r="E238">
        <v>374</v>
      </c>
      <c r="F238" s="225" t="s">
        <v>93</v>
      </c>
      <c r="G238" s="132" t="s">
        <v>92</v>
      </c>
      <c r="H238" s="224" t="s">
        <v>91</v>
      </c>
      <c r="I238" s="223" t="s">
        <v>90</v>
      </c>
      <c r="J238" s="212" t="s">
        <v>36</v>
      </c>
      <c r="K238" s="206" t="s">
        <v>36</v>
      </c>
      <c r="L238" s="206" t="s">
        <v>36</v>
      </c>
      <c r="M238" s="206" t="s">
        <v>2238</v>
      </c>
      <c r="N238" s="206">
        <v>57</v>
      </c>
      <c r="O238" s="206" t="s">
        <v>3654</v>
      </c>
      <c r="P238" s="220">
        <v>0</v>
      </c>
      <c r="Q238" s="220">
        <v>0</v>
      </c>
      <c r="R238" s="220">
        <v>0</v>
      </c>
      <c r="S238" s="220">
        <v>0</v>
      </c>
      <c r="T238" s="220">
        <v>0</v>
      </c>
      <c r="U238" s="220">
        <v>0</v>
      </c>
      <c r="V238" s="220">
        <v>0</v>
      </c>
      <c r="W238" s="220">
        <v>0</v>
      </c>
      <c r="X238" s="220">
        <v>0</v>
      </c>
      <c r="Y238" s="220">
        <v>0</v>
      </c>
      <c r="Z238" s="220">
        <v>0</v>
      </c>
      <c r="AA238" s="220">
        <v>0</v>
      </c>
      <c r="AB238" s="220">
        <v>0</v>
      </c>
      <c r="AC238" s="220">
        <v>0</v>
      </c>
      <c r="AD238" s="220">
        <v>0</v>
      </c>
      <c r="AE238" s="220">
        <v>0</v>
      </c>
      <c r="AF238" s="220">
        <v>0</v>
      </c>
      <c r="AG238" s="220">
        <v>0</v>
      </c>
      <c r="AH238" s="220">
        <v>0</v>
      </c>
      <c r="AI238" s="220">
        <v>0</v>
      </c>
      <c r="AJ238" s="220">
        <v>0</v>
      </c>
      <c r="AK238" s="220">
        <v>0</v>
      </c>
      <c r="AL238" s="220">
        <v>0</v>
      </c>
    </row>
    <row r="239" spans="1:38" x14ac:dyDescent="0.25">
      <c r="A239" s="219" t="s">
        <v>1098</v>
      </c>
      <c r="B239" s="206" t="s">
        <v>34</v>
      </c>
      <c r="C239" s="206" t="s">
        <v>33</v>
      </c>
      <c r="D239" s="222" t="s">
        <v>89</v>
      </c>
      <c r="E239">
        <v>927</v>
      </c>
      <c r="F239" s="225" t="s">
        <v>88</v>
      </c>
      <c r="G239" s="132" t="s">
        <v>87</v>
      </c>
      <c r="H239" s="224" t="s">
        <v>86</v>
      </c>
      <c r="I239" s="223" t="s">
        <v>85</v>
      </c>
      <c r="J239" s="212" t="s">
        <v>36</v>
      </c>
      <c r="K239" s="206" t="s">
        <v>36</v>
      </c>
      <c r="L239" s="206" t="s">
        <v>36</v>
      </c>
      <c r="M239" s="206" t="s">
        <v>3673</v>
      </c>
      <c r="N239" s="206">
        <v>143</v>
      </c>
      <c r="O239" s="206" t="s">
        <v>3647</v>
      </c>
      <c r="P239" s="220">
        <v>0</v>
      </c>
      <c r="Q239" s="220">
        <v>0</v>
      </c>
      <c r="R239" s="220">
        <v>0</v>
      </c>
      <c r="S239" s="220">
        <v>0</v>
      </c>
      <c r="T239" s="220">
        <v>0</v>
      </c>
      <c r="U239" s="220">
        <v>0</v>
      </c>
      <c r="V239" s="220">
        <v>0</v>
      </c>
      <c r="W239" s="220">
        <v>0</v>
      </c>
      <c r="X239" s="220">
        <v>0</v>
      </c>
      <c r="Y239" s="220">
        <v>0</v>
      </c>
      <c r="Z239" s="220">
        <v>0</v>
      </c>
      <c r="AA239" s="220">
        <v>0</v>
      </c>
      <c r="AB239" s="220">
        <v>0</v>
      </c>
      <c r="AC239" s="220">
        <v>0</v>
      </c>
      <c r="AD239" s="220">
        <v>0</v>
      </c>
      <c r="AE239" s="220">
        <v>0</v>
      </c>
      <c r="AF239" s="220">
        <v>0</v>
      </c>
      <c r="AG239" s="220">
        <v>0</v>
      </c>
      <c r="AH239" s="220">
        <v>0</v>
      </c>
      <c r="AI239" s="220">
        <v>0</v>
      </c>
      <c r="AJ239" s="220">
        <v>0</v>
      </c>
      <c r="AK239" s="220">
        <v>0</v>
      </c>
      <c r="AL239" s="220">
        <v>0</v>
      </c>
    </row>
    <row r="240" spans="1:38" x14ac:dyDescent="0.25">
      <c r="A240" s="219" t="s">
        <v>1098</v>
      </c>
      <c r="B240" s="206" t="s">
        <v>34</v>
      </c>
      <c r="C240" s="206" t="s">
        <v>33</v>
      </c>
      <c r="D240" s="222" t="s">
        <v>84</v>
      </c>
      <c r="E240">
        <v>846</v>
      </c>
      <c r="F240" s="225" t="s">
        <v>84</v>
      </c>
      <c r="G240" s="132" t="s">
        <v>83</v>
      </c>
      <c r="H240" s="224" t="s">
        <v>82</v>
      </c>
      <c r="I240" s="223" t="s">
        <v>81</v>
      </c>
      <c r="J240" s="212" t="s">
        <v>36</v>
      </c>
      <c r="K240" s="206" t="s">
        <v>36</v>
      </c>
      <c r="L240" s="206" t="s">
        <v>36</v>
      </c>
      <c r="M240" s="206" t="s">
        <v>3672</v>
      </c>
      <c r="N240" s="206">
        <v>54</v>
      </c>
      <c r="O240" s="206" t="s">
        <v>3654</v>
      </c>
      <c r="P240" s="220">
        <v>0</v>
      </c>
      <c r="Q240" s="220">
        <v>0</v>
      </c>
      <c r="R240" s="220">
        <v>0</v>
      </c>
      <c r="S240" s="220">
        <v>0</v>
      </c>
      <c r="T240" s="220">
        <v>0</v>
      </c>
      <c r="U240" s="220">
        <v>0</v>
      </c>
      <c r="V240" s="220">
        <v>0</v>
      </c>
      <c r="W240" s="220">
        <v>0</v>
      </c>
      <c r="X240" s="220">
        <v>0</v>
      </c>
      <c r="Y240" s="220">
        <v>0</v>
      </c>
      <c r="Z240" s="220">
        <v>0</v>
      </c>
      <c r="AA240" s="220">
        <v>0</v>
      </c>
      <c r="AB240" s="220">
        <v>0</v>
      </c>
      <c r="AC240" s="220">
        <v>0</v>
      </c>
      <c r="AD240" s="220">
        <v>0</v>
      </c>
      <c r="AE240" s="220">
        <v>0</v>
      </c>
      <c r="AF240" s="220">
        <v>0</v>
      </c>
      <c r="AG240" s="220">
        <v>0</v>
      </c>
      <c r="AH240" s="220">
        <v>0</v>
      </c>
      <c r="AI240" s="220">
        <v>0</v>
      </c>
      <c r="AJ240" s="220">
        <v>0</v>
      </c>
      <c r="AK240" s="220">
        <v>0</v>
      </c>
      <c r="AL240" s="220">
        <v>0</v>
      </c>
    </row>
    <row r="241" spans="1:38" ht="25.5" x14ac:dyDescent="0.25">
      <c r="A241" s="219" t="s">
        <v>1098</v>
      </c>
      <c r="B241" s="206" t="s">
        <v>34</v>
      </c>
      <c r="C241" s="206" t="s">
        <v>33</v>
      </c>
      <c r="D241" s="222" t="s">
        <v>80</v>
      </c>
      <c r="E241">
        <v>299</v>
      </c>
      <c r="F241" s="225" t="s">
        <v>79</v>
      </c>
      <c r="G241" s="132" t="s">
        <v>78</v>
      </c>
      <c r="H241" s="224" t="s">
        <v>77</v>
      </c>
      <c r="I241" s="223" t="s">
        <v>76</v>
      </c>
      <c r="J241" s="212" t="s">
        <v>36</v>
      </c>
      <c r="K241" s="206" t="s">
        <v>3660</v>
      </c>
      <c r="L241" s="206">
        <v>5</v>
      </c>
      <c r="M241" s="206" t="s">
        <v>3658</v>
      </c>
      <c r="N241" s="206">
        <v>419</v>
      </c>
      <c r="O241" s="206" t="s">
        <v>3659</v>
      </c>
      <c r="P241" s="220">
        <v>0</v>
      </c>
      <c r="Q241" s="220">
        <v>0</v>
      </c>
      <c r="R241" s="220">
        <v>0</v>
      </c>
      <c r="S241" s="220">
        <v>0</v>
      </c>
      <c r="T241" s="220">
        <v>0</v>
      </c>
      <c r="U241" s="220">
        <v>0</v>
      </c>
      <c r="V241" s="220">
        <v>0</v>
      </c>
      <c r="W241" s="220">
        <v>0</v>
      </c>
      <c r="X241" s="220">
        <v>0</v>
      </c>
      <c r="Y241" s="220">
        <v>0</v>
      </c>
      <c r="Z241" s="220">
        <v>0</v>
      </c>
      <c r="AA241" s="220">
        <v>0</v>
      </c>
      <c r="AB241" s="220">
        <v>0</v>
      </c>
      <c r="AC241" s="220">
        <v>0</v>
      </c>
      <c r="AD241" s="220">
        <v>0</v>
      </c>
      <c r="AE241" s="220">
        <v>0</v>
      </c>
      <c r="AF241" s="220">
        <v>0</v>
      </c>
      <c r="AG241" s="220">
        <v>0</v>
      </c>
      <c r="AH241" s="220">
        <v>0</v>
      </c>
      <c r="AI241" s="220">
        <v>0</v>
      </c>
      <c r="AJ241" s="220">
        <v>0</v>
      </c>
      <c r="AK241" s="220">
        <v>0</v>
      </c>
      <c r="AL241" s="220">
        <v>0</v>
      </c>
    </row>
    <row r="242" spans="1:38" x14ac:dyDescent="0.25">
      <c r="A242" s="219" t="s">
        <v>1098</v>
      </c>
      <c r="B242" s="206" t="s">
        <v>34</v>
      </c>
      <c r="C242" s="206" t="s">
        <v>33</v>
      </c>
      <c r="D242" s="222" t="s">
        <v>75</v>
      </c>
      <c r="E242">
        <v>582</v>
      </c>
      <c r="F242" s="225" t="s">
        <v>74</v>
      </c>
      <c r="G242" s="132" t="s">
        <v>73</v>
      </c>
      <c r="H242" s="224" t="s">
        <v>72</v>
      </c>
      <c r="I242" s="223" t="s">
        <v>71</v>
      </c>
      <c r="J242" s="212" t="s">
        <v>36</v>
      </c>
      <c r="K242" s="206" t="s">
        <v>36</v>
      </c>
      <c r="L242" s="206" t="s">
        <v>36</v>
      </c>
      <c r="M242" s="206" t="s">
        <v>3669</v>
      </c>
      <c r="N242" s="206">
        <v>35</v>
      </c>
      <c r="O242" s="206" t="s">
        <v>3647</v>
      </c>
      <c r="P242" s="220">
        <v>0</v>
      </c>
      <c r="Q242" s="220">
        <v>0</v>
      </c>
      <c r="R242" s="220">
        <v>0</v>
      </c>
      <c r="S242" s="220">
        <v>0</v>
      </c>
      <c r="T242" s="220">
        <v>0</v>
      </c>
      <c r="U242" s="220">
        <v>0</v>
      </c>
      <c r="V242" s="220">
        <v>0</v>
      </c>
      <c r="W242" s="220">
        <v>0</v>
      </c>
      <c r="X242" s="220">
        <v>0</v>
      </c>
      <c r="Y242" s="220">
        <v>0</v>
      </c>
      <c r="Z242" s="220">
        <v>0</v>
      </c>
      <c r="AA242" s="220">
        <v>0</v>
      </c>
      <c r="AB242" s="220">
        <v>0</v>
      </c>
      <c r="AC242" s="220">
        <v>0</v>
      </c>
      <c r="AD242" s="220">
        <v>0</v>
      </c>
      <c r="AE242" s="220">
        <v>0</v>
      </c>
      <c r="AF242" s="220">
        <v>0</v>
      </c>
      <c r="AG242" s="220">
        <v>0</v>
      </c>
      <c r="AH242" s="220">
        <v>0</v>
      </c>
      <c r="AI242" s="220">
        <v>0</v>
      </c>
      <c r="AJ242" s="220">
        <v>0</v>
      </c>
      <c r="AK242" s="220">
        <v>0</v>
      </c>
      <c r="AL242" s="220">
        <v>0</v>
      </c>
    </row>
    <row r="243" spans="1:38" x14ac:dyDescent="0.25">
      <c r="A243" s="219" t="s">
        <v>1098</v>
      </c>
      <c r="B243" s="206" t="s">
        <v>34</v>
      </c>
      <c r="C243" s="206" t="s">
        <v>33</v>
      </c>
      <c r="D243" s="222" t="s">
        <v>70</v>
      </c>
      <c r="E243">
        <v>857</v>
      </c>
      <c r="F243" s="225" t="s">
        <v>70</v>
      </c>
      <c r="G243" s="132" t="s">
        <v>69</v>
      </c>
      <c r="H243" s="224" t="s">
        <v>68</v>
      </c>
      <c r="I243" s="223" t="s">
        <v>67</v>
      </c>
      <c r="J243" s="212" t="s">
        <v>36</v>
      </c>
      <c r="K243" s="206" t="s">
        <v>36</v>
      </c>
      <c r="L243" s="206" t="s">
        <v>36</v>
      </c>
      <c r="M243" s="206" t="s">
        <v>3653</v>
      </c>
      <c r="N243" s="206">
        <v>61</v>
      </c>
      <c r="O243" s="206" t="s">
        <v>3654</v>
      </c>
      <c r="P243" s="220">
        <v>0</v>
      </c>
      <c r="Q243" s="220">
        <v>0</v>
      </c>
      <c r="R243" s="220">
        <v>0</v>
      </c>
      <c r="S243" s="220">
        <v>0</v>
      </c>
      <c r="T243" s="220">
        <v>0</v>
      </c>
      <c r="U243" s="220">
        <v>0</v>
      </c>
      <c r="V243" s="220">
        <v>0</v>
      </c>
      <c r="W243" s="220">
        <v>0</v>
      </c>
      <c r="X243" s="220">
        <v>0</v>
      </c>
      <c r="Y243" s="220">
        <v>0</v>
      </c>
      <c r="Z243" s="220">
        <v>0</v>
      </c>
      <c r="AA243" s="220">
        <v>0</v>
      </c>
      <c r="AB243" s="220">
        <v>0</v>
      </c>
      <c r="AC243" s="220">
        <v>0</v>
      </c>
      <c r="AD243" s="220">
        <v>0</v>
      </c>
      <c r="AE243" s="220">
        <v>0</v>
      </c>
      <c r="AF243" s="220">
        <v>0</v>
      </c>
      <c r="AG243" s="220">
        <v>0</v>
      </c>
      <c r="AH243" s="220">
        <v>0</v>
      </c>
      <c r="AI243" s="220">
        <v>0</v>
      </c>
      <c r="AJ243" s="220">
        <v>0</v>
      </c>
      <c r="AK243" s="220">
        <v>0</v>
      </c>
      <c r="AL243" s="220">
        <v>0</v>
      </c>
    </row>
    <row r="244" spans="1:38" x14ac:dyDescent="0.25">
      <c r="A244" s="219" t="s">
        <v>1098</v>
      </c>
      <c r="B244" s="206" t="s">
        <v>34</v>
      </c>
      <c r="C244" s="206" t="s">
        <v>33</v>
      </c>
      <c r="D244" s="222" t="s">
        <v>66</v>
      </c>
      <c r="E244">
        <v>487</v>
      </c>
      <c r="F244" s="225" t="s">
        <v>65</v>
      </c>
      <c r="G244" s="132" t="s">
        <v>64</v>
      </c>
      <c r="H244" s="224" t="s">
        <v>63</v>
      </c>
      <c r="I244" s="223" t="s">
        <v>62</v>
      </c>
      <c r="J244" s="212" t="s">
        <v>36</v>
      </c>
      <c r="K244" s="206" t="s">
        <v>36</v>
      </c>
      <c r="L244" s="206" t="s">
        <v>36</v>
      </c>
      <c r="M244" s="206" t="s">
        <v>3646</v>
      </c>
      <c r="N244" s="206">
        <v>145</v>
      </c>
      <c r="O244" s="206" t="s">
        <v>3647</v>
      </c>
      <c r="P244" s="220">
        <v>0</v>
      </c>
      <c r="Q244" s="220">
        <v>0</v>
      </c>
      <c r="R244" s="220">
        <v>0</v>
      </c>
      <c r="S244" s="220">
        <v>0</v>
      </c>
      <c r="T244" s="220">
        <v>0</v>
      </c>
      <c r="U244" s="220">
        <v>0</v>
      </c>
      <c r="V244" s="220">
        <v>0</v>
      </c>
      <c r="W244" s="220">
        <v>0</v>
      </c>
      <c r="X244" s="220">
        <v>0</v>
      </c>
      <c r="Y244" s="220">
        <v>0</v>
      </c>
      <c r="Z244" s="220">
        <v>0</v>
      </c>
      <c r="AA244" s="220">
        <v>0</v>
      </c>
      <c r="AB244" s="220">
        <v>0</v>
      </c>
      <c r="AC244" s="220">
        <v>0</v>
      </c>
      <c r="AD244" s="220">
        <v>0</v>
      </c>
      <c r="AE244" s="220">
        <v>2.3397196499999997</v>
      </c>
      <c r="AF244" s="220">
        <v>3.49</v>
      </c>
      <c r="AG244" s="220">
        <v>1.5</v>
      </c>
      <c r="AH244" s="220">
        <v>2</v>
      </c>
      <c r="AI244" s="220">
        <v>0</v>
      </c>
      <c r="AJ244" s="220">
        <v>0</v>
      </c>
      <c r="AK244" s="220">
        <v>0</v>
      </c>
      <c r="AL244" s="220">
        <v>13</v>
      </c>
    </row>
    <row r="245" spans="1:38" x14ac:dyDescent="0.25">
      <c r="A245" s="219" t="s">
        <v>1098</v>
      </c>
      <c r="B245" s="206" t="s">
        <v>34</v>
      </c>
      <c r="C245" s="206" t="s">
        <v>33</v>
      </c>
      <c r="D245" s="222" t="s">
        <v>61</v>
      </c>
      <c r="E245">
        <v>793</v>
      </c>
      <c r="F245" s="225" t="s">
        <v>61</v>
      </c>
      <c r="G245" s="132" t="s">
        <v>60</v>
      </c>
      <c r="H245" s="224" t="s">
        <v>59</v>
      </c>
      <c r="I245" s="223" t="s">
        <v>58</v>
      </c>
      <c r="J245" s="212" t="s">
        <v>36</v>
      </c>
      <c r="K245" s="206" t="s">
        <v>36</v>
      </c>
      <c r="L245" s="206" t="s">
        <v>36</v>
      </c>
      <c r="M245" s="206" t="s">
        <v>3651</v>
      </c>
      <c r="N245" s="206">
        <v>15</v>
      </c>
      <c r="O245" s="206" t="s">
        <v>3652</v>
      </c>
      <c r="P245" s="220">
        <v>0</v>
      </c>
      <c r="Q245" s="220">
        <v>0</v>
      </c>
      <c r="R245" s="220">
        <v>0</v>
      </c>
      <c r="S245" s="220">
        <v>0</v>
      </c>
      <c r="T245" s="220">
        <v>0</v>
      </c>
      <c r="U245" s="220">
        <v>0</v>
      </c>
      <c r="V245" s="220">
        <v>0</v>
      </c>
      <c r="W245" s="220">
        <v>0</v>
      </c>
      <c r="X245" s="220">
        <v>0</v>
      </c>
      <c r="Y245" s="220">
        <v>0</v>
      </c>
      <c r="Z245" s="220">
        <v>0</v>
      </c>
      <c r="AA245" s="220">
        <v>0</v>
      </c>
      <c r="AB245" s="220">
        <v>0</v>
      </c>
      <c r="AC245" s="220">
        <v>0</v>
      </c>
      <c r="AD245" s="220">
        <v>0</v>
      </c>
      <c r="AE245" s="220">
        <v>0</v>
      </c>
      <c r="AF245" s="220">
        <v>0</v>
      </c>
      <c r="AG245" s="220">
        <v>0</v>
      </c>
      <c r="AH245" s="220">
        <v>0</v>
      </c>
      <c r="AI245" s="220">
        <v>0</v>
      </c>
      <c r="AJ245" s="220">
        <v>0</v>
      </c>
      <c r="AK245" s="220">
        <v>0</v>
      </c>
      <c r="AL245" s="220">
        <v>0</v>
      </c>
    </row>
    <row r="246" spans="1:38" x14ac:dyDescent="0.25">
      <c r="A246" s="219" t="s">
        <v>1098</v>
      </c>
      <c r="B246" s="206" t="s">
        <v>34</v>
      </c>
      <c r="C246" s="206" t="s">
        <v>33</v>
      </c>
      <c r="D246" s="222" t="s">
        <v>57</v>
      </c>
      <c r="E246">
        <v>474</v>
      </c>
      <c r="F246" s="225" t="s">
        <v>56</v>
      </c>
      <c r="G246" s="132" t="s">
        <v>55</v>
      </c>
      <c r="H246" s="224" t="s">
        <v>54</v>
      </c>
      <c r="I246" s="223" t="s">
        <v>53</v>
      </c>
      <c r="J246" s="212" t="s">
        <v>36</v>
      </c>
      <c r="K246" s="206" t="s">
        <v>36</v>
      </c>
      <c r="L246" s="206" t="s">
        <v>36</v>
      </c>
      <c r="M246" s="206" t="s">
        <v>3646</v>
      </c>
      <c r="N246" s="206">
        <v>145</v>
      </c>
      <c r="O246" s="206" t="s">
        <v>3647</v>
      </c>
      <c r="P246" s="220">
        <v>0</v>
      </c>
      <c r="Q246" s="220">
        <v>0</v>
      </c>
      <c r="R246" s="220">
        <v>0</v>
      </c>
      <c r="S246" s="220">
        <v>0</v>
      </c>
      <c r="T246" s="220">
        <v>0</v>
      </c>
      <c r="U246" s="220">
        <v>0</v>
      </c>
      <c r="V246" s="220">
        <v>0</v>
      </c>
      <c r="W246" s="220">
        <v>0</v>
      </c>
      <c r="X246" s="220">
        <v>0</v>
      </c>
      <c r="Y246" s="220">
        <v>0</v>
      </c>
      <c r="Z246" s="220">
        <v>0</v>
      </c>
      <c r="AA246" s="220">
        <v>0</v>
      </c>
      <c r="AB246" s="220">
        <v>0</v>
      </c>
      <c r="AC246" s="220">
        <v>0</v>
      </c>
      <c r="AD246" s="220">
        <v>0</v>
      </c>
      <c r="AE246" s="220">
        <v>0</v>
      </c>
      <c r="AF246" s="220">
        <v>182.99</v>
      </c>
      <c r="AG246" s="220">
        <v>184.85244130000001</v>
      </c>
      <c r="AH246" s="220">
        <v>0</v>
      </c>
      <c r="AI246" s="220">
        <v>0</v>
      </c>
      <c r="AJ246" s="220">
        <v>0</v>
      </c>
      <c r="AK246" s="220">
        <v>0</v>
      </c>
      <c r="AL246" s="220">
        <v>0</v>
      </c>
    </row>
    <row r="247" spans="1:38" x14ac:dyDescent="0.25">
      <c r="A247" s="219" t="s">
        <v>1098</v>
      </c>
      <c r="B247" s="206" t="s">
        <v>34</v>
      </c>
      <c r="C247" s="206" t="s">
        <v>33</v>
      </c>
      <c r="D247" s="222" t="s">
        <v>52</v>
      </c>
      <c r="E247">
        <v>754</v>
      </c>
      <c r="F247" s="225" t="s">
        <v>52</v>
      </c>
      <c r="G247" s="132" t="s">
        <v>51</v>
      </c>
      <c r="H247" s="224" t="s">
        <v>50</v>
      </c>
      <c r="I247" s="223" t="s">
        <v>49</v>
      </c>
      <c r="J247" s="212" t="s">
        <v>36</v>
      </c>
      <c r="K247" s="206" t="s">
        <v>3668</v>
      </c>
      <c r="L247" s="206">
        <v>14</v>
      </c>
      <c r="M247" s="206" t="s">
        <v>3656</v>
      </c>
      <c r="N247" s="206">
        <v>202</v>
      </c>
      <c r="O247" s="206" t="s">
        <v>3652</v>
      </c>
      <c r="P247" s="220">
        <v>0</v>
      </c>
      <c r="Q247" s="220">
        <v>0</v>
      </c>
      <c r="R247" s="220">
        <v>0</v>
      </c>
      <c r="S247" s="220">
        <v>0</v>
      </c>
      <c r="T247" s="220">
        <v>0</v>
      </c>
      <c r="U247" s="220">
        <v>0</v>
      </c>
      <c r="V247" s="220">
        <v>0</v>
      </c>
      <c r="W247" s="220">
        <v>0</v>
      </c>
      <c r="X247" s="220">
        <v>0</v>
      </c>
      <c r="Y247" s="220">
        <v>0</v>
      </c>
      <c r="Z247" s="220">
        <v>0</v>
      </c>
      <c r="AA247" s="220">
        <v>0</v>
      </c>
      <c r="AB247" s="220">
        <v>0</v>
      </c>
      <c r="AC247" s="220">
        <v>0</v>
      </c>
      <c r="AD247" s="220">
        <v>0</v>
      </c>
      <c r="AE247" s="220">
        <v>0</v>
      </c>
      <c r="AF247" s="220">
        <v>0</v>
      </c>
      <c r="AG247" s="220">
        <v>0</v>
      </c>
      <c r="AH247" s="220">
        <v>69</v>
      </c>
      <c r="AI247" s="220">
        <v>66.048599999999993</v>
      </c>
      <c r="AJ247" s="220">
        <v>61.90971381</v>
      </c>
      <c r="AK247" s="220">
        <v>61.90971381</v>
      </c>
      <c r="AL247" s="220">
        <v>0</v>
      </c>
    </row>
    <row r="248" spans="1:38" x14ac:dyDescent="0.25">
      <c r="A248" s="219" t="s">
        <v>1098</v>
      </c>
      <c r="B248" s="206" t="s">
        <v>34</v>
      </c>
      <c r="C248" s="206" t="s">
        <v>33</v>
      </c>
      <c r="D248" s="222" t="s">
        <v>48</v>
      </c>
      <c r="E248">
        <v>698</v>
      </c>
      <c r="F248" s="225" t="s">
        <v>48</v>
      </c>
      <c r="G248" s="132" t="s">
        <v>47</v>
      </c>
      <c r="H248" s="224" t="s">
        <v>46</v>
      </c>
      <c r="I248" s="223" t="s">
        <v>45</v>
      </c>
      <c r="J248" s="212" t="s">
        <v>36</v>
      </c>
      <c r="K248" s="206" t="s">
        <v>3668</v>
      </c>
      <c r="L248" s="206">
        <v>14</v>
      </c>
      <c r="M248" s="206" t="s">
        <v>3656</v>
      </c>
      <c r="N248" s="206">
        <v>202</v>
      </c>
      <c r="O248" s="206" t="s">
        <v>3652</v>
      </c>
      <c r="P248" s="220">
        <v>0</v>
      </c>
      <c r="Q248" s="220">
        <v>0</v>
      </c>
      <c r="R248" s="220">
        <v>0</v>
      </c>
      <c r="S248" s="220">
        <v>0</v>
      </c>
      <c r="T248" s="220">
        <v>0</v>
      </c>
      <c r="U248" s="220">
        <v>0</v>
      </c>
      <c r="V248" s="220">
        <v>0</v>
      </c>
      <c r="W248" s="220">
        <v>0</v>
      </c>
      <c r="X248" s="220">
        <v>0</v>
      </c>
      <c r="Y248" s="220">
        <v>0</v>
      </c>
      <c r="Z248" s="220">
        <v>0</v>
      </c>
      <c r="AA248" s="220">
        <v>0</v>
      </c>
      <c r="AB248" s="220">
        <v>0</v>
      </c>
      <c r="AC248" s="220">
        <v>0</v>
      </c>
      <c r="AD248" s="220">
        <v>0</v>
      </c>
      <c r="AE248" s="220">
        <v>0</v>
      </c>
      <c r="AF248" s="220">
        <v>0</v>
      </c>
      <c r="AG248" s="220">
        <v>0</v>
      </c>
      <c r="AH248" s="220">
        <v>0</v>
      </c>
      <c r="AI248" s="220">
        <v>0</v>
      </c>
      <c r="AJ248" s="220">
        <v>0</v>
      </c>
      <c r="AK248" s="220">
        <v>0</v>
      </c>
      <c r="AL248" s="220">
        <v>0</v>
      </c>
    </row>
    <row r="249" spans="1:38" x14ac:dyDescent="0.25">
      <c r="A249" s="219" t="s">
        <v>1098</v>
      </c>
      <c r="B249" s="206" t="s">
        <v>34</v>
      </c>
      <c r="C249" s="206" t="s">
        <v>33</v>
      </c>
      <c r="D249" s="222" t="s">
        <v>44</v>
      </c>
      <c r="E249">
        <v>983</v>
      </c>
      <c r="F249" t="s">
        <v>44</v>
      </c>
      <c r="G249" s="221" t="s">
        <v>43</v>
      </c>
      <c r="H249" s="214" t="s">
        <v>42</v>
      </c>
      <c r="I249" s="213" t="s">
        <v>41</v>
      </c>
      <c r="J249" s="212" t="s">
        <v>36</v>
      </c>
      <c r="M249" s="206"/>
      <c r="N249" s="206"/>
      <c r="O249" t="s">
        <v>35</v>
      </c>
      <c r="P249" s="220">
        <v>1752.1229994068999</v>
      </c>
      <c r="Q249" s="220">
        <v>1796.5015980444869</v>
      </c>
      <c r="R249" s="220">
        <v>1873.0892338555486</v>
      </c>
      <c r="S249" s="220">
        <v>2647.2918349153269</v>
      </c>
      <c r="T249" s="220">
        <v>3760.6799101584584</v>
      </c>
      <c r="U249" s="220">
        <v>3578.298602690636</v>
      </c>
      <c r="V249" s="220">
        <v>5392.7747810865685</v>
      </c>
      <c r="W249" s="220">
        <v>3798.6030049937763</v>
      </c>
      <c r="X249" s="220">
        <v>4130.6006196809085</v>
      </c>
      <c r="Y249" s="220">
        <v>-1266</v>
      </c>
      <c r="Z249" s="220">
        <v>65</v>
      </c>
      <c r="AA249" s="220">
        <v>3094</v>
      </c>
      <c r="AB249" s="220">
        <v>5874</v>
      </c>
      <c r="AC249" s="220">
        <v>7093</v>
      </c>
      <c r="AD249" s="220">
        <v>206</v>
      </c>
      <c r="AE249" s="220">
        <v>-1867</v>
      </c>
      <c r="AF249" s="220">
        <v>-3601</v>
      </c>
      <c r="AG249" s="220">
        <v>-4125</v>
      </c>
      <c r="AH249" s="220">
        <v>871</v>
      </c>
      <c r="AI249" s="220">
        <v>-752</v>
      </c>
      <c r="AJ249" s="220">
        <v>207</v>
      </c>
      <c r="AK249" s="220">
        <v>4154</v>
      </c>
      <c r="AL249" s="220">
        <v>5428</v>
      </c>
    </row>
    <row r="250" spans="1:38" x14ac:dyDescent="0.25">
      <c r="A250" s="219" t="s">
        <v>1098</v>
      </c>
      <c r="B250" s="206" t="s">
        <v>34</v>
      </c>
      <c r="C250" s="206" t="s">
        <v>33</v>
      </c>
      <c r="D250" s="218" t="s">
        <v>35</v>
      </c>
      <c r="E250">
        <v>1</v>
      </c>
      <c r="F250" t="s">
        <v>35</v>
      </c>
      <c r="G250" s="215" t="s">
        <v>39</v>
      </c>
      <c r="H250" s="214" t="s">
        <v>38</v>
      </c>
      <c r="I250" s="213" t="s">
        <v>37</v>
      </c>
      <c r="J250" s="212" t="s">
        <v>36</v>
      </c>
      <c r="M250" s="206"/>
      <c r="N250" s="206"/>
      <c r="O250" t="s">
        <v>35</v>
      </c>
      <c r="P250" s="210">
        <v>1752</v>
      </c>
      <c r="Q250" s="210">
        <v>1968</v>
      </c>
      <c r="R250" s="210">
        <v>2158</v>
      </c>
      <c r="S250" s="210">
        <v>2899</v>
      </c>
      <c r="T250" s="210">
        <v>3935</v>
      </c>
      <c r="U250" s="210">
        <v>5070.4787234042551</v>
      </c>
      <c r="V250" s="210">
        <v>6050.5319148936169</v>
      </c>
      <c r="W250" s="210">
        <v>7719.6808510638293</v>
      </c>
      <c r="X250" s="210">
        <v>9340.1595744680835</v>
      </c>
      <c r="Y250" s="210">
        <v>9914.702894</v>
      </c>
      <c r="Z250" s="210">
        <v>10936.959208</v>
      </c>
      <c r="AA250" s="210">
        <v>13475</v>
      </c>
      <c r="AB250" s="210">
        <v>13990.95744680851</v>
      </c>
      <c r="AC250" s="210">
        <v>14522.606382978724</v>
      </c>
      <c r="AD250" s="210">
        <v>16693.351063829785</v>
      </c>
      <c r="AE250" s="210">
        <v>19884.308510638297</v>
      </c>
      <c r="AF250" s="210">
        <v>19004.255319148939</v>
      </c>
      <c r="AG250" s="210">
        <v>19233.244680851061</v>
      </c>
      <c r="AH250" s="210">
        <v>19344.41489361702</v>
      </c>
      <c r="AI250" s="210">
        <v>19147.340425531915</v>
      </c>
      <c r="AJ250" s="210">
        <v>18942.287234042553</v>
      </c>
      <c r="AK250" s="210">
        <v>19006.648936170212</v>
      </c>
      <c r="AL250" s="210">
        <v>20954.521276595744</v>
      </c>
    </row>
    <row r="251" spans="1:38" x14ac:dyDescent="0.25">
      <c r="B251" s="206"/>
      <c r="C251" s="206"/>
      <c r="J251" s="207">
        <v>0</v>
      </c>
      <c r="M251" s="206"/>
      <c r="N251" s="206"/>
      <c r="O251" s="206"/>
      <c r="P251" s="217">
        <f t="shared" ref="P251:AK251" si="0">ROUND(P250-SUM(P3:P249),0)</f>
        <v>0</v>
      </c>
      <c r="Q251" s="217">
        <f t="shared" si="0"/>
        <v>0</v>
      </c>
      <c r="R251" s="217">
        <f t="shared" si="0"/>
        <v>0</v>
      </c>
      <c r="S251" s="217">
        <f t="shared" si="0"/>
        <v>0</v>
      </c>
      <c r="T251" s="217">
        <f t="shared" si="0"/>
        <v>0</v>
      </c>
      <c r="U251" s="217">
        <f t="shared" si="0"/>
        <v>0</v>
      </c>
      <c r="V251" s="217">
        <f t="shared" si="0"/>
        <v>0</v>
      </c>
      <c r="W251" s="217">
        <f t="shared" si="0"/>
        <v>0</v>
      </c>
      <c r="X251" s="217">
        <f t="shared" si="0"/>
        <v>0</v>
      </c>
      <c r="Y251" s="217">
        <f t="shared" si="0"/>
        <v>0</v>
      </c>
      <c r="Z251" s="217">
        <f t="shared" si="0"/>
        <v>0</v>
      </c>
      <c r="AA251" s="217">
        <f t="shared" si="0"/>
        <v>0</v>
      </c>
      <c r="AB251" s="217">
        <f t="shared" si="0"/>
        <v>0</v>
      </c>
      <c r="AC251" s="217">
        <f t="shared" si="0"/>
        <v>0</v>
      </c>
      <c r="AD251" s="217">
        <f t="shared" si="0"/>
        <v>0</v>
      </c>
      <c r="AE251" s="217">
        <f t="shared" si="0"/>
        <v>0</v>
      </c>
      <c r="AF251" s="217">
        <f t="shared" si="0"/>
        <v>0</v>
      </c>
      <c r="AG251" s="217">
        <f t="shared" si="0"/>
        <v>0</v>
      </c>
      <c r="AH251" s="217">
        <f t="shared" si="0"/>
        <v>0</v>
      </c>
      <c r="AI251" s="217">
        <f t="shared" si="0"/>
        <v>0</v>
      </c>
      <c r="AJ251" s="217">
        <f t="shared" si="0"/>
        <v>0</v>
      </c>
      <c r="AK251" s="217">
        <f t="shared" si="0"/>
        <v>0</v>
      </c>
      <c r="AL251" s="217">
        <f>ROUND(AL250-SUM(AL3:AL249),0)</f>
        <v>0</v>
      </c>
    </row>
    <row r="252" spans="1:38" x14ac:dyDescent="0.25">
      <c r="B252" s="206"/>
      <c r="C252" s="206"/>
      <c r="D252" s="216"/>
      <c r="G252" s="215"/>
      <c r="H252" s="214"/>
      <c r="I252" s="213"/>
      <c r="J252" s="212"/>
      <c r="M252" s="206"/>
      <c r="N252" s="206"/>
      <c r="P252" s="305"/>
      <c r="Q252" s="305"/>
      <c r="R252" s="305"/>
      <c r="S252" s="305"/>
      <c r="T252" s="305"/>
      <c r="U252" s="305"/>
      <c r="V252" s="305"/>
      <c r="W252" s="305"/>
      <c r="X252" s="305"/>
      <c r="Y252" s="305"/>
      <c r="Z252" s="305"/>
      <c r="AA252" s="305"/>
      <c r="AB252" s="305"/>
      <c r="AC252" s="305"/>
      <c r="AD252" s="305"/>
      <c r="AE252" s="305"/>
      <c r="AF252" s="305"/>
      <c r="AG252" s="305"/>
      <c r="AH252" s="305"/>
      <c r="AI252" s="305"/>
      <c r="AJ252" s="305"/>
      <c r="AK252" s="305"/>
      <c r="AL252" s="305"/>
    </row>
    <row r="253" spans="1:38" x14ac:dyDescent="0.25">
      <c r="P253" s="295"/>
      <c r="Q253" s="295"/>
      <c r="R253" s="295"/>
      <c r="S253" s="295"/>
      <c r="T253" s="295"/>
      <c r="U253" s="295"/>
      <c r="V253" s="295"/>
      <c r="W253" s="295"/>
      <c r="X253" s="295"/>
      <c r="Y253" s="295"/>
      <c r="Z253" s="295"/>
      <c r="AA253" s="295"/>
      <c r="AB253" s="295"/>
      <c r="AC253" s="295"/>
      <c r="AD253" s="295"/>
      <c r="AE253" s="295"/>
      <c r="AF253" s="295"/>
      <c r="AG253" s="295"/>
      <c r="AH253" s="295"/>
      <c r="AI253" s="295"/>
      <c r="AJ253" s="295"/>
      <c r="AK253" s="295"/>
      <c r="AL253" s="295"/>
    </row>
    <row r="254" spans="1:38" x14ac:dyDescent="0.25">
      <c r="AH254" s="220">
        <f>SUM(AH3:AH249)</f>
        <v>19344.031030882677</v>
      </c>
      <c r="AI254" s="220">
        <f>SUM(AI3:AI249)</f>
        <v>19147.77174658361</v>
      </c>
      <c r="AJ254" s="220">
        <f>SUM(AJ3:AJ249)</f>
        <v>18942.475847448761</v>
      </c>
      <c r="AK254" s="220">
        <f>SUM(AK3:AK249)</f>
        <v>19006.794645297246</v>
      </c>
      <c r="AL254" s="220">
        <f>SUM(AL3:AL249)</f>
        <v>20954.501346180135</v>
      </c>
    </row>
    <row r="255" spans="1:38" x14ac:dyDescent="0.25">
      <c r="B255" s="109"/>
      <c r="C255" s="109"/>
      <c r="F255" s="116" t="s">
        <v>32</v>
      </c>
      <c r="G255" s="116"/>
      <c r="H255" s="116"/>
      <c r="I255" s="116"/>
      <c r="J255" s="115" t="s">
        <v>31</v>
      </c>
      <c r="K255" s="110"/>
      <c r="L255" s="110"/>
      <c r="M255" s="109"/>
      <c r="N255" s="109"/>
      <c r="O255" s="109"/>
      <c r="P255" s="109"/>
      <c r="Q255" s="109"/>
      <c r="R255" s="109"/>
      <c r="S255" s="109"/>
      <c r="T255" s="109"/>
      <c r="U255" s="109"/>
      <c r="V255" s="109"/>
      <c r="W255" s="109"/>
      <c r="X255" s="109"/>
      <c r="Y255" s="197">
        <f t="shared" ref="Y255:AL255" si="1">SUMIF($J$3:$J$249,$J255,Y$3:Y$249)</f>
        <v>80.302922421199995</v>
      </c>
      <c r="Z255" s="197">
        <f t="shared" si="1"/>
        <v>123.95664623600001</v>
      </c>
      <c r="AA255" s="197">
        <f t="shared" si="1"/>
        <v>241.13921230989999</v>
      </c>
      <c r="AB255" s="197">
        <f t="shared" si="1"/>
        <v>-81.34754900770001</v>
      </c>
      <c r="AC255" s="197">
        <f t="shared" si="1"/>
        <v>-28.076889506200001</v>
      </c>
      <c r="AD255" s="197">
        <f t="shared" si="1"/>
        <v>1618.2768127326799</v>
      </c>
      <c r="AE255" s="197">
        <f t="shared" si="1"/>
        <v>805.67630101235886</v>
      </c>
      <c r="AF255" s="197">
        <f t="shared" si="1"/>
        <v>876.77175210814812</v>
      </c>
      <c r="AG255" s="197">
        <f t="shared" si="1"/>
        <v>956.07235131527989</v>
      </c>
      <c r="AH255" s="197">
        <f t="shared" si="1"/>
        <v>1533.8219087834002</v>
      </c>
      <c r="AI255" s="197">
        <f t="shared" si="1"/>
        <v>1638.3866582421999</v>
      </c>
      <c r="AJ255" s="197">
        <f t="shared" si="1"/>
        <v>1356.1683317695999</v>
      </c>
      <c r="AK255" s="197">
        <f t="shared" si="1"/>
        <v>255.31194089900004</v>
      </c>
      <c r="AL255" s="197">
        <f t="shared" si="1"/>
        <v>313.62787405500001</v>
      </c>
    </row>
    <row r="256" spans="1:38" x14ac:dyDescent="0.25">
      <c r="B256" s="109"/>
      <c r="C256" s="109"/>
      <c r="F256" s="116" t="s">
        <v>30</v>
      </c>
      <c r="G256" s="109"/>
      <c r="H256" s="109"/>
      <c r="I256" s="109"/>
      <c r="J256" s="111"/>
      <c r="K256" s="110"/>
      <c r="L256" s="110"/>
      <c r="M256" s="109"/>
      <c r="N256" s="109"/>
      <c r="O256" s="109"/>
      <c r="P256" s="109"/>
      <c r="Q256" s="109"/>
      <c r="R256" s="109"/>
      <c r="S256" s="109"/>
      <c r="T256" s="109"/>
      <c r="U256" s="109"/>
      <c r="V256" s="109"/>
      <c r="W256" s="109"/>
      <c r="X256" s="109"/>
      <c r="Y256" s="109"/>
      <c r="Z256" s="114">
        <f t="shared" ref="Z256:AL256" si="2">Z255-Y255</f>
        <v>43.653723814800017</v>
      </c>
      <c r="AA256" s="114">
        <f t="shared" si="2"/>
        <v>117.18256607389998</v>
      </c>
      <c r="AB256" s="114">
        <f t="shared" si="2"/>
        <v>-322.48676131759998</v>
      </c>
      <c r="AC256" s="114">
        <f t="shared" si="2"/>
        <v>53.270659501500006</v>
      </c>
      <c r="AD256" s="114">
        <f t="shared" si="2"/>
        <v>1646.3537022388798</v>
      </c>
      <c r="AE256" s="114">
        <f t="shared" si="2"/>
        <v>-812.60051172032104</v>
      </c>
      <c r="AF256" s="114">
        <f t="shared" si="2"/>
        <v>71.095451095789258</v>
      </c>
      <c r="AG256" s="114">
        <f t="shared" si="2"/>
        <v>79.300599207131768</v>
      </c>
      <c r="AH256" s="114">
        <f t="shared" si="2"/>
        <v>577.74955746812032</v>
      </c>
      <c r="AI256" s="114">
        <f t="shared" si="2"/>
        <v>104.56474945879972</v>
      </c>
      <c r="AJ256" s="114">
        <f t="shared" si="2"/>
        <v>-282.21832647259998</v>
      </c>
      <c r="AK256" s="114">
        <f t="shared" si="2"/>
        <v>-1100.8563908705999</v>
      </c>
      <c r="AL256" s="114">
        <f t="shared" si="2"/>
        <v>58.315933155999971</v>
      </c>
    </row>
  </sheetData>
  <pageMargins left="0.7" right="0.7" top="0.75" bottom="0.75" header="0.3" footer="0.3"/>
  <pageSetup orientation="portrait" verticalDpi="0"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sheetPr>
  <dimension ref="A1:AP256"/>
  <sheetViews>
    <sheetView topLeftCell="B1" workbookViewId="0">
      <pane xSplit="14" ySplit="2" topLeftCell="Z3" activePane="bottomRight" state="frozen"/>
      <selection activeCell="AB25" sqref="AB25"/>
      <selection pane="topRight" activeCell="AB25" sqref="AB25"/>
      <selection pane="bottomLeft" activeCell="AB25" sqref="AB25"/>
      <selection pane="bottomRight" activeCell="AF17" sqref="AF17"/>
    </sheetView>
  </sheetViews>
  <sheetFormatPr defaultRowHeight="15" x14ac:dyDescent="0.25"/>
  <cols>
    <col min="1" max="1" width="19.5703125" customWidth="1"/>
    <col min="2" max="2" width="10.85546875" customWidth="1"/>
    <col min="3" max="3" width="18.5703125" customWidth="1"/>
    <col min="4" max="4" width="45.28515625" customWidth="1"/>
    <col min="5" max="5" width="10.28515625" customWidth="1"/>
    <col min="6" max="6" width="28.5703125" customWidth="1"/>
    <col min="7" max="7" width="9" bestFit="1" customWidth="1"/>
    <col min="8" max="9" width="7.85546875" bestFit="1" customWidth="1"/>
    <col min="10" max="10" width="7.85546875" style="207" customWidth="1"/>
    <col min="11" max="11" width="23.85546875" style="206" customWidth="1"/>
    <col min="12" max="12" width="7.42578125" style="206" customWidth="1"/>
    <col min="13" max="13" width="27.7109375" customWidth="1"/>
    <col min="14" max="15" width="9.140625" customWidth="1"/>
    <col min="23" max="25" width="9" bestFit="1" customWidth="1"/>
    <col min="26" max="26" width="9.140625" bestFit="1" customWidth="1"/>
    <col min="35" max="35" width="9.140625" bestFit="1" customWidth="1"/>
  </cols>
  <sheetData>
    <row r="1" spans="1:42" s="269" customFormat="1" ht="12.75" x14ac:dyDescent="0.2">
      <c r="A1" s="185" t="s">
        <v>1120</v>
      </c>
      <c r="B1" s="193" t="s">
        <v>1107</v>
      </c>
      <c r="C1" s="193" t="s">
        <v>1106</v>
      </c>
      <c r="D1" s="280" t="s">
        <v>1119</v>
      </c>
      <c r="E1" s="279" t="s">
        <v>1118</v>
      </c>
      <c r="F1" s="193" t="s">
        <v>1117</v>
      </c>
      <c r="G1" s="193" t="s">
        <v>1116</v>
      </c>
      <c r="H1" s="193" t="s">
        <v>1115</v>
      </c>
      <c r="I1" s="193" t="s">
        <v>1114</v>
      </c>
      <c r="J1" s="193" t="s">
        <v>1113</v>
      </c>
      <c r="K1" s="193" t="s">
        <v>1112</v>
      </c>
      <c r="L1" s="193" t="s">
        <v>1111</v>
      </c>
      <c r="M1" s="193" t="s">
        <v>1110</v>
      </c>
      <c r="N1" s="193" t="s">
        <v>1109</v>
      </c>
      <c r="O1" s="193" t="s">
        <v>1108</v>
      </c>
      <c r="P1" s="270">
        <v>2000</v>
      </c>
      <c r="Q1" s="270">
        <v>2001</v>
      </c>
      <c r="R1" s="270">
        <v>2002</v>
      </c>
      <c r="S1" s="270">
        <v>2003</v>
      </c>
      <c r="T1" s="270">
        <v>2004</v>
      </c>
      <c r="U1" s="270">
        <v>2005</v>
      </c>
      <c r="V1" s="270">
        <v>2006</v>
      </c>
      <c r="W1" s="270">
        <v>2007</v>
      </c>
      <c r="X1" s="270">
        <v>2008</v>
      </c>
      <c r="Y1" s="270">
        <v>2009</v>
      </c>
      <c r="Z1" s="270">
        <v>2010</v>
      </c>
      <c r="AA1" s="270">
        <v>2011</v>
      </c>
      <c r="AB1" s="270">
        <v>2012</v>
      </c>
      <c r="AC1" s="270">
        <v>2013</v>
      </c>
      <c r="AD1" s="270">
        <v>2014</v>
      </c>
      <c r="AE1" s="270">
        <v>2015</v>
      </c>
      <c r="AF1" s="270">
        <v>2016</v>
      </c>
      <c r="AG1" s="270">
        <v>2017</v>
      </c>
      <c r="AH1" s="270">
        <v>2018</v>
      </c>
      <c r="AI1" s="270">
        <v>2019</v>
      </c>
      <c r="AJ1" s="270">
        <v>2020</v>
      </c>
      <c r="AK1" s="270">
        <v>2021</v>
      </c>
      <c r="AL1" s="270">
        <v>2022</v>
      </c>
      <c r="AP1" s="193"/>
    </row>
    <row r="2" spans="1:42" s="264" customFormat="1" ht="13.9" customHeight="1" x14ac:dyDescent="0.2">
      <c r="A2" s="190" t="s">
        <v>1094</v>
      </c>
      <c r="B2" s="189"/>
      <c r="C2" s="189"/>
      <c r="D2" s="268"/>
      <c r="E2" s="267"/>
      <c r="F2" s="190"/>
      <c r="G2" s="190"/>
      <c r="H2" s="190"/>
      <c r="I2" s="190"/>
      <c r="J2" s="190"/>
      <c r="K2" s="189"/>
      <c r="L2" s="189"/>
      <c r="M2" s="189"/>
      <c r="N2" s="189"/>
      <c r="O2" s="189"/>
      <c r="P2" s="285"/>
      <c r="Q2" s="285"/>
      <c r="R2" s="285"/>
      <c r="S2" s="285"/>
      <c r="T2" s="285"/>
      <c r="U2" s="266" t="s">
        <v>1105</v>
      </c>
      <c r="V2" s="266" t="s">
        <v>1105</v>
      </c>
      <c r="W2" s="266" t="s">
        <v>1105</v>
      </c>
      <c r="X2" s="266" t="s">
        <v>1105</v>
      </c>
      <c r="Y2" s="286" t="s">
        <v>1121</v>
      </c>
      <c r="Z2" s="286" t="s">
        <v>1121</v>
      </c>
      <c r="AA2" s="278" t="s">
        <v>1103</v>
      </c>
      <c r="AB2" s="278" t="s">
        <v>1103</v>
      </c>
      <c r="AC2" s="278" t="s">
        <v>1103</v>
      </c>
      <c r="AD2" s="278" t="s">
        <v>1103</v>
      </c>
      <c r="AE2" s="278" t="s">
        <v>1103</v>
      </c>
      <c r="AF2" s="278" t="s">
        <v>1103</v>
      </c>
      <c r="AG2" s="278" t="s">
        <v>1103</v>
      </c>
      <c r="AH2" s="278" t="s">
        <v>1103</v>
      </c>
      <c r="AI2" s="278" t="s">
        <v>1103</v>
      </c>
      <c r="AJ2" s="278" t="s">
        <v>1103</v>
      </c>
      <c r="AK2" s="278" t="s">
        <v>1103</v>
      </c>
      <c r="AL2" s="278" t="s">
        <v>1103</v>
      </c>
      <c r="AP2" s="189"/>
    </row>
    <row r="3" spans="1:42" x14ac:dyDescent="0.25">
      <c r="A3" s="219" t="s">
        <v>1094</v>
      </c>
      <c r="B3" s="206" t="s">
        <v>34</v>
      </c>
      <c r="C3" s="206" t="s">
        <v>33</v>
      </c>
      <c r="D3" s="263" t="s">
        <v>40</v>
      </c>
      <c r="E3" s="262">
        <v>466</v>
      </c>
      <c r="F3" s="261" t="s">
        <v>40</v>
      </c>
      <c r="G3" s="182" t="s">
        <v>1102</v>
      </c>
      <c r="H3" s="260" t="s">
        <v>1101</v>
      </c>
      <c r="I3" s="259" t="s">
        <v>1100</v>
      </c>
      <c r="J3" s="212" t="s">
        <v>1078</v>
      </c>
      <c r="K3" s="206" t="s">
        <v>36</v>
      </c>
      <c r="L3" s="206" t="s">
        <v>36</v>
      </c>
      <c r="M3" s="206" t="s">
        <v>3646</v>
      </c>
      <c r="N3" s="206">
        <v>145</v>
      </c>
      <c r="O3" s="206" t="s">
        <v>3647</v>
      </c>
      <c r="P3" s="287">
        <v>0</v>
      </c>
      <c r="Q3" s="287">
        <v>0</v>
      </c>
      <c r="R3" s="287">
        <v>0</v>
      </c>
      <c r="S3" s="287">
        <v>0</v>
      </c>
      <c r="T3" s="287">
        <v>0</v>
      </c>
      <c r="U3" s="220">
        <v>0</v>
      </c>
      <c r="V3" s="220">
        <v>0</v>
      </c>
      <c r="W3" s="220">
        <v>0</v>
      </c>
      <c r="X3" s="220">
        <v>0</v>
      </c>
      <c r="Y3" s="220">
        <v>13153.333333</v>
      </c>
      <c r="Z3" s="220">
        <v>12600.548594</v>
      </c>
      <c r="AA3" s="508">
        <v>13078.913347293816</v>
      </c>
      <c r="AB3" s="508">
        <v>13575.438646177116</v>
      </c>
      <c r="AC3" s="508">
        <v>14090.813934037686</v>
      </c>
      <c r="AD3" s="508">
        <v>14625.754828156743</v>
      </c>
      <c r="AE3" s="508">
        <v>15181.004113369492</v>
      </c>
      <c r="AF3" s="508">
        <v>17986.112237463105</v>
      </c>
      <c r="AG3" s="508">
        <v>19633.925223975417</v>
      </c>
      <c r="AH3" s="288">
        <v>20136.567463992109</v>
      </c>
      <c r="AI3" s="508">
        <v>20384.524298585129</v>
      </c>
      <c r="AJ3" s="508">
        <v>23369.198046657129</v>
      </c>
      <c r="AK3" s="508">
        <v>25480.256630484317</v>
      </c>
      <c r="AL3" s="513">
        <v>27751.555833792539</v>
      </c>
      <c r="AP3" s="206"/>
    </row>
    <row r="4" spans="1:42" x14ac:dyDescent="0.25">
      <c r="A4" s="219" t="s">
        <v>1094</v>
      </c>
      <c r="B4" s="206" t="s">
        <v>34</v>
      </c>
      <c r="C4" s="206" t="s">
        <v>33</v>
      </c>
      <c r="D4" s="258" t="s">
        <v>1099</v>
      </c>
      <c r="E4" s="257">
        <v>419</v>
      </c>
      <c r="F4" s="219" t="s">
        <v>1098</v>
      </c>
      <c r="G4" s="175" t="s">
        <v>1097</v>
      </c>
      <c r="H4" s="256" t="s">
        <v>1096</v>
      </c>
      <c r="I4" s="255" t="s">
        <v>1095</v>
      </c>
      <c r="J4" s="212" t="s">
        <v>1078</v>
      </c>
      <c r="K4" s="206" t="s">
        <v>36</v>
      </c>
      <c r="L4" s="206" t="s">
        <v>36</v>
      </c>
      <c r="M4" s="206" t="s">
        <v>3646</v>
      </c>
      <c r="N4" s="206">
        <v>145</v>
      </c>
      <c r="O4" s="206" t="s">
        <v>3647</v>
      </c>
      <c r="P4" s="287">
        <v>0</v>
      </c>
      <c r="Q4" s="287">
        <v>0</v>
      </c>
      <c r="R4" s="287">
        <v>0</v>
      </c>
      <c r="S4" s="287">
        <v>0</v>
      </c>
      <c r="T4" s="287">
        <v>0</v>
      </c>
      <c r="U4" s="220">
        <v>748</v>
      </c>
      <c r="V4" s="220">
        <v>0</v>
      </c>
      <c r="W4" s="220">
        <v>1867</v>
      </c>
      <c r="X4" s="220">
        <v>3548</v>
      </c>
      <c r="Y4" s="220">
        <v>5965.0666670000001</v>
      </c>
      <c r="Z4" s="220">
        <v>6899.5950730000004</v>
      </c>
      <c r="AA4" s="289">
        <v>5690.4019798557583</v>
      </c>
      <c r="AB4" s="289">
        <v>4693.1268211754559</v>
      </c>
      <c r="AC4" s="289">
        <v>3870.629779338497</v>
      </c>
      <c r="AD4" s="514">
        <v>3192.28</v>
      </c>
      <c r="AE4" s="514">
        <v>5958.6670451583514</v>
      </c>
      <c r="AF4" s="514">
        <v>6823.5577137536347</v>
      </c>
      <c r="AG4" s="514">
        <v>7162.4185285585072</v>
      </c>
      <c r="AH4" s="289">
        <v>8327.1742184327959</v>
      </c>
      <c r="AI4" s="289">
        <v>8396.004792169113</v>
      </c>
      <c r="AJ4" s="289">
        <v>8407.7741190817087</v>
      </c>
      <c r="AK4" s="289">
        <v>8212.2777687124963</v>
      </c>
      <c r="AL4" s="289">
        <v>8889.9602880906186</v>
      </c>
      <c r="AP4" s="206"/>
    </row>
    <row r="5" spans="1:42" x14ac:dyDescent="0.25">
      <c r="A5" s="219" t="s">
        <v>1094</v>
      </c>
      <c r="B5" s="206" t="s">
        <v>34</v>
      </c>
      <c r="C5" s="206" t="s">
        <v>33</v>
      </c>
      <c r="D5" s="253" t="s">
        <v>1094</v>
      </c>
      <c r="E5" s="252">
        <v>456</v>
      </c>
      <c r="F5" s="251" t="s">
        <v>1094</v>
      </c>
      <c r="G5" s="168" t="s">
        <v>1093</v>
      </c>
      <c r="H5" s="250" t="s">
        <v>1092</v>
      </c>
      <c r="I5" s="249" t="s">
        <v>1091</v>
      </c>
      <c r="J5" s="212" t="s">
        <v>1078</v>
      </c>
      <c r="K5" s="206" t="s">
        <v>36</v>
      </c>
      <c r="L5" s="206" t="s">
        <v>36</v>
      </c>
      <c r="M5" s="206" t="s">
        <v>3646</v>
      </c>
      <c r="N5" s="206">
        <v>145</v>
      </c>
      <c r="O5" s="206" t="s">
        <v>3647</v>
      </c>
      <c r="P5" s="287">
        <v>0</v>
      </c>
      <c r="Q5" s="287">
        <v>0</v>
      </c>
      <c r="R5" s="287">
        <v>0</v>
      </c>
      <c r="S5" s="287">
        <v>0</v>
      </c>
      <c r="T5" s="287">
        <v>0</v>
      </c>
      <c r="U5" s="290">
        <v>0</v>
      </c>
      <c r="V5" s="290">
        <v>0</v>
      </c>
      <c r="W5" s="290">
        <v>0</v>
      </c>
      <c r="X5" s="290">
        <v>0</v>
      </c>
      <c r="Y5" s="290">
        <v>0</v>
      </c>
      <c r="Z5" s="290">
        <v>0</v>
      </c>
      <c r="AA5" s="290">
        <v>0</v>
      </c>
      <c r="AB5" s="290">
        <v>0</v>
      </c>
      <c r="AC5" s="290">
        <v>0</v>
      </c>
      <c r="AD5" s="290">
        <v>0</v>
      </c>
      <c r="AE5" s="290">
        <v>0</v>
      </c>
      <c r="AF5" s="290">
        <v>0</v>
      </c>
      <c r="AG5" s="290">
        <v>0</v>
      </c>
      <c r="AH5" s="290">
        <v>0</v>
      </c>
      <c r="AI5" s="290">
        <v>0</v>
      </c>
      <c r="AJ5" s="290">
        <v>0</v>
      </c>
      <c r="AK5" s="290">
        <v>0</v>
      </c>
      <c r="AL5" s="290">
        <v>0</v>
      </c>
      <c r="AP5" s="206"/>
    </row>
    <row r="6" spans="1:42" x14ac:dyDescent="0.25">
      <c r="A6" s="219" t="s">
        <v>1094</v>
      </c>
      <c r="B6" s="206" t="s">
        <v>34</v>
      </c>
      <c r="C6" s="206" t="s">
        <v>33</v>
      </c>
      <c r="D6" s="248" t="s">
        <v>1090</v>
      </c>
      <c r="E6" s="247">
        <v>449</v>
      </c>
      <c r="F6" s="246" t="s">
        <v>1090</v>
      </c>
      <c r="G6" s="160" t="s">
        <v>1089</v>
      </c>
      <c r="H6" s="245" t="s">
        <v>1088</v>
      </c>
      <c r="I6" s="244" t="s">
        <v>1087</v>
      </c>
      <c r="J6" s="212" t="s">
        <v>1078</v>
      </c>
      <c r="K6" s="206" t="s">
        <v>36</v>
      </c>
      <c r="L6" s="206" t="s">
        <v>36</v>
      </c>
      <c r="M6" s="206" t="s">
        <v>3646</v>
      </c>
      <c r="N6" s="206">
        <v>145</v>
      </c>
      <c r="O6" s="206" t="s">
        <v>3647</v>
      </c>
      <c r="P6" s="287">
        <v>0</v>
      </c>
      <c r="Q6" s="287">
        <v>0</v>
      </c>
      <c r="R6" s="287">
        <v>0</v>
      </c>
      <c r="S6" s="287">
        <v>0</v>
      </c>
      <c r="T6" s="287">
        <v>0</v>
      </c>
      <c r="U6" s="220">
        <v>0</v>
      </c>
      <c r="V6" s="220">
        <v>0</v>
      </c>
      <c r="W6" s="220">
        <v>28</v>
      </c>
      <c r="X6" s="220">
        <v>65</v>
      </c>
      <c r="Y6" s="220">
        <v>222.66666669999998</v>
      </c>
      <c r="Z6" s="220">
        <v>341.21634299999999</v>
      </c>
      <c r="AA6" s="511">
        <v>443.5428405122413</v>
      </c>
      <c r="AB6" s="511">
        <v>576.55576998452125</v>
      </c>
      <c r="AC6" s="276">
        <v>749.45760711308321</v>
      </c>
      <c r="AD6" s="276">
        <v>748.78120133049026</v>
      </c>
      <c r="AE6" s="276">
        <v>521.00572982788356</v>
      </c>
      <c r="AF6" s="276">
        <v>674.48578574572934</v>
      </c>
      <c r="AG6" s="276">
        <v>520.05800458293982</v>
      </c>
      <c r="AH6" s="276">
        <v>481.2552601288167</v>
      </c>
      <c r="AI6" s="276">
        <v>404.78406190635644</v>
      </c>
      <c r="AJ6" s="276">
        <v>428.75850594525139</v>
      </c>
      <c r="AK6" s="276">
        <v>739.28148930290331</v>
      </c>
      <c r="AL6" s="276">
        <v>652.71710484111588</v>
      </c>
      <c r="AP6" s="206"/>
    </row>
    <row r="7" spans="1:42" x14ac:dyDescent="0.25">
      <c r="A7" s="219" t="s">
        <v>1094</v>
      </c>
      <c r="B7" s="206" t="s">
        <v>34</v>
      </c>
      <c r="C7" s="206" t="s">
        <v>33</v>
      </c>
      <c r="D7" s="243" t="s">
        <v>1086</v>
      </c>
      <c r="E7" s="242">
        <v>453</v>
      </c>
      <c r="F7" s="241" t="s">
        <v>1086</v>
      </c>
      <c r="G7" s="153" t="s">
        <v>1085</v>
      </c>
      <c r="H7" s="240" t="s">
        <v>1084</v>
      </c>
      <c r="I7" s="239" t="s">
        <v>1083</v>
      </c>
      <c r="J7" s="212" t="s">
        <v>1078</v>
      </c>
      <c r="K7" s="206" t="s">
        <v>36</v>
      </c>
      <c r="L7" s="206" t="s">
        <v>36</v>
      </c>
      <c r="M7" s="206" t="s">
        <v>3646</v>
      </c>
      <c r="N7" s="206">
        <v>145</v>
      </c>
      <c r="O7" s="206" t="s">
        <v>3647</v>
      </c>
      <c r="P7" s="287">
        <v>0</v>
      </c>
      <c r="Q7" s="287">
        <v>0</v>
      </c>
      <c r="R7" s="287">
        <v>0</v>
      </c>
      <c r="S7" s="287">
        <v>0</v>
      </c>
      <c r="T7" s="287">
        <v>0</v>
      </c>
      <c r="U7" s="220">
        <v>26</v>
      </c>
      <c r="V7" s="220">
        <v>0</v>
      </c>
      <c r="W7" s="220">
        <v>72</v>
      </c>
      <c r="X7" s="220">
        <v>122</v>
      </c>
      <c r="Y7" s="220">
        <v>439.46666669999996</v>
      </c>
      <c r="Z7" s="220">
        <v>566.22483339999997</v>
      </c>
      <c r="AA7" s="291">
        <v>746.46672266238568</v>
      </c>
      <c r="AB7" s="291">
        <v>984.08359219506292</v>
      </c>
      <c r="AC7" s="291">
        <v>1297.3391673422784</v>
      </c>
      <c r="AD7" s="291">
        <v>1710.3109212156623</v>
      </c>
      <c r="AE7" s="291">
        <v>2254.7407192076384</v>
      </c>
      <c r="AF7" s="291">
        <v>2625.3313686161064</v>
      </c>
      <c r="AG7" s="291">
        <v>3197.7764099886526</v>
      </c>
      <c r="AH7" s="291">
        <v>3425.7700173198514</v>
      </c>
      <c r="AI7" s="291">
        <v>3256.3978400323258</v>
      </c>
      <c r="AJ7" s="291">
        <v>3232.0895070193665</v>
      </c>
      <c r="AK7" s="291">
        <v>2922.8791459665836</v>
      </c>
      <c r="AL7" s="291">
        <v>3443.9253916768675</v>
      </c>
      <c r="AP7" s="206"/>
    </row>
    <row r="8" spans="1:42" x14ac:dyDescent="0.25">
      <c r="A8" s="219" t="s">
        <v>1094</v>
      </c>
      <c r="B8" s="206" t="s">
        <v>34</v>
      </c>
      <c r="C8" s="206" t="s">
        <v>33</v>
      </c>
      <c r="D8" s="238" t="s">
        <v>1082</v>
      </c>
      <c r="E8" s="237">
        <v>443</v>
      </c>
      <c r="F8" s="236" t="s">
        <v>1082</v>
      </c>
      <c r="G8" s="146" t="s">
        <v>1081</v>
      </c>
      <c r="H8" s="235" t="s">
        <v>1080</v>
      </c>
      <c r="I8" s="234" t="s">
        <v>1079</v>
      </c>
      <c r="J8" s="212" t="s">
        <v>1078</v>
      </c>
      <c r="K8" s="206" t="s">
        <v>36</v>
      </c>
      <c r="L8" s="206" t="s">
        <v>36</v>
      </c>
      <c r="M8" s="206" t="s">
        <v>3646</v>
      </c>
      <c r="N8" s="206">
        <v>145</v>
      </c>
      <c r="O8" s="206" t="s">
        <v>3647</v>
      </c>
      <c r="P8" s="287">
        <v>0</v>
      </c>
      <c r="Q8" s="287">
        <v>0</v>
      </c>
      <c r="R8" s="287">
        <v>0</v>
      </c>
      <c r="S8" s="287">
        <v>0</v>
      </c>
      <c r="T8" s="287">
        <v>0</v>
      </c>
      <c r="U8" s="220">
        <v>861</v>
      </c>
      <c r="V8" s="220">
        <v>0</v>
      </c>
      <c r="W8" s="220">
        <v>4745</v>
      </c>
      <c r="X8" s="220">
        <v>9383</v>
      </c>
      <c r="Y8" s="220">
        <v>14037.866667</v>
      </c>
      <c r="Z8" s="220">
        <v>16760.508357999999</v>
      </c>
      <c r="AA8" s="273">
        <v>3662.1779799999999</v>
      </c>
      <c r="AB8" s="273">
        <v>4364.5470009999999</v>
      </c>
      <c r="AC8" s="273">
        <v>5395.5374860000002</v>
      </c>
      <c r="AD8" s="514">
        <v>5126.4468299999999</v>
      </c>
      <c r="AE8" s="514">
        <v>12777.909615196962</v>
      </c>
      <c r="AF8" s="514">
        <v>14507.705692630303</v>
      </c>
      <c r="AG8" s="514">
        <v>14564.362397452631</v>
      </c>
      <c r="AH8" s="273">
        <v>15817.169917804607</v>
      </c>
      <c r="AI8" s="273">
        <v>15167.98919282239</v>
      </c>
      <c r="AJ8" s="273">
        <v>15804.007858523293</v>
      </c>
      <c r="AK8" s="273">
        <v>17411.122787926008</v>
      </c>
      <c r="AL8" s="273">
        <v>17374.179609619117</v>
      </c>
      <c r="AP8" s="206"/>
    </row>
    <row r="9" spans="1:42" x14ac:dyDescent="0.25">
      <c r="A9" s="219" t="s">
        <v>1094</v>
      </c>
      <c r="B9" s="206" t="s">
        <v>34</v>
      </c>
      <c r="C9" s="206" t="s">
        <v>33</v>
      </c>
      <c r="D9" s="233" t="s">
        <v>1077</v>
      </c>
      <c r="E9">
        <v>512</v>
      </c>
      <c r="F9" s="225" t="s">
        <v>1076</v>
      </c>
      <c r="G9" s="132" t="s">
        <v>1075</v>
      </c>
      <c r="H9" s="224" t="s">
        <v>1074</v>
      </c>
      <c r="I9" s="223" t="s">
        <v>1073</v>
      </c>
      <c r="J9" s="212" t="s">
        <v>36</v>
      </c>
      <c r="K9" s="206" t="s">
        <v>36</v>
      </c>
      <c r="L9" s="206" t="s">
        <v>36</v>
      </c>
      <c r="M9" s="206" t="s">
        <v>3648</v>
      </c>
      <c r="N9" s="206">
        <v>34</v>
      </c>
      <c r="O9" s="206" t="s">
        <v>3647</v>
      </c>
      <c r="P9" s="287">
        <v>0</v>
      </c>
      <c r="Q9" s="287">
        <v>0</v>
      </c>
      <c r="R9" s="287">
        <v>0</v>
      </c>
      <c r="S9" s="287">
        <v>0</v>
      </c>
      <c r="T9" s="287">
        <v>0</v>
      </c>
      <c r="U9" s="220">
        <v>8</v>
      </c>
      <c r="V9" s="220">
        <v>0</v>
      </c>
      <c r="W9" s="220">
        <v>0</v>
      </c>
      <c r="X9" s="220">
        <v>0</v>
      </c>
      <c r="Y9" s="220">
        <v>0</v>
      </c>
      <c r="Z9" s="220">
        <v>0</v>
      </c>
      <c r="AA9" s="220">
        <v>0</v>
      </c>
      <c r="AB9" s="220">
        <v>0</v>
      </c>
      <c r="AC9" s="220">
        <v>0</v>
      </c>
      <c r="AD9" s="220">
        <v>0</v>
      </c>
      <c r="AE9" s="220">
        <v>17.51612976749249</v>
      </c>
      <c r="AF9" s="220">
        <v>17.594166445478272</v>
      </c>
      <c r="AG9" s="220">
        <v>18.89054667584433</v>
      </c>
      <c r="AH9" s="220">
        <v>18.519702551111109</v>
      </c>
      <c r="AI9" s="220">
        <v>19.358370079999997</v>
      </c>
      <c r="AJ9" s="220">
        <v>20.640424346666666</v>
      </c>
      <c r="AK9" s="220">
        <v>21.467875278014624</v>
      </c>
      <c r="AL9" s="220">
        <v>22.972253289470974</v>
      </c>
      <c r="AP9" s="206"/>
    </row>
    <row r="10" spans="1:42" x14ac:dyDescent="0.25">
      <c r="A10" s="219" t="s">
        <v>1094</v>
      </c>
      <c r="B10" s="206" t="s">
        <v>34</v>
      </c>
      <c r="C10" s="206" t="s">
        <v>33</v>
      </c>
      <c r="D10" s="222" t="s">
        <v>1072</v>
      </c>
      <c r="E10">
        <v>914</v>
      </c>
      <c r="F10" s="225" t="s">
        <v>1072</v>
      </c>
      <c r="G10" s="132" t="s">
        <v>1071</v>
      </c>
      <c r="H10" s="224" t="s">
        <v>1070</v>
      </c>
      <c r="I10" s="223" t="s">
        <v>1069</v>
      </c>
      <c r="J10" s="212" t="s">
        <v>36</v>
      </c>
      <c r="K10" s="206" t="s">
        <v>36</v>
      </c>
      <c r="L10" s="206" t="s">
        <v>36</v>
      </c>
      <c r="M10" s="206" t="s">
        <v>3649</v>
      </c>
      <c r="N10" s="206">
        <v>39</v>
      </c>
      <c r="O10" s="206" t="s">
        <v>3650</v>
      </c>
      <c r="P10" s="287">
        <v>0</v>
      </c>
      <c r="Q10" s="287">
        <v>0</v>
      </c>
      <c r="R10" s="287">
        <v>0</v>
      </c>
      <c r="S10" s="287">
        <v>0</v>
      </c>
      <c r="T10" s="287">
        <v>0</v>
      </c>
      <c r="U10" s="220">
        <v>0</v>
      </c>
      <c r="V10" s="220">
        <v>0</v>
      </c>
      <c r="W10" s="220">
        <v>0</v>
      </c>
      <c r="X10" s="220">
        <v>0</v>
      </c>
      <c r="Y10" s="220">
        <v>0</v>
      </c>
      <c r="Z10" s="220">
        <v>0</v>
      </c>
      <c r="AA10" s="220">
        <v>0</v>
      </c>
      <c r="AB10" s="220">
        <v>0</v>
      </c>
      <c r="AC10" s="220">
        <v>0</v>
      </c>
      <c r="AD10" s="220">
        <v>0</v>
      </c>
      <c r="AE10" s="220">
        <v>6.9633695999999995E-2</v>
      </c>
      <c r="AF10" s="220">
        <v>0.13598235200000003</v>
      </c>
      <c r="AG10" s="220">
        <v>0.15671875200000002</v>
      </c>
      <c r="AH10" s="220">
        <v>0.16097386666666666</v>
      </c>
      <c r="AI10" s="220">
        <v>0</v>
      </c>
      <c r="AJ10" s="220">
        <v>0.12517093333333335</v>
      </c>
      <c r="AK10" s="220">
        <v>5.3334399999999995</v>
      </c>
      <c r="AL10" s="220">
        <v>5.3334399999999995</v>
      </c>
      <c r="AP10" s="206"/>
    </row>
    <row r="11" spans="1:42" x14ac:dyDescent="0.25">
      <c r="A11" s="219" t="s">
        <v>1094</v>
      </c>
      <c r="B11" s="206" t="s">
        <v>34</v>
      </c>
      <c r="C11" s="206" t="s">
        <v>33</v>
      </c>
      <c r="D11" s="222" t="s">
        <v>1068</v>
      </c>
      <c r="E11">
        <v>612</v>
      </c>
      <c r="F11" s="225" t="s">
        <v>1068</v>
      </c>
      <c r="G11" s="132" t="s">
        <v>1067</v>
      </c>
      <c r="H11" s="224" t="s">
        <v>1066</v>
      </c>
      <c r="I11" s="223" t="s">
        <v>1065</v>
      </c>
      <c r="J11" s="212" t="s">
        <v>36</v>
      </c>
      <c r="K11" s="206" t="s">
        <v>36</v>
      </c>
      <c r="L11" s="206" t="s">
        <v>36</v>
      </c>
      <c r="M11" s="206" t="s">
        <v>3651</v>
      </c>
      <c r="N11" s="206">
        <v>15</v>
      </c>
      <c r="O11" s="206" t="s">
        <v>3652</v>
      </c>
      <c r="P11" s="287">
        <v>0</v>
      </c>
      <c r="Q11" s="287">
        <v>0</v>
      </c>
      <c r="R11" s="287">
        <v>0</v>
      </c>
      <c r="S11" s="287">
        <v>0</v>
      </c>
      <c r="T11" s="287">
        <v>0</v>
      </c>
      <c r="U11" s="220">
        <v>2</v>
      </c>
      <c r="V11" s="220">
        <v>0</v>
      </c>
      <c r="W11" s="220">
        <v>0</v>
      </c>
      <c r="X11" s="220">
        <v>0</v>
      </c>
      <c r="Y11" s="220">
        <v>0</v>
      </c>
      <c r="Z11" s="220">
        <v>0</v>
      </c>
      <c r="AA11" s="220">
        <v>0</v>
      </c>
      <c r="AB11" s="220">
        <v>0</v>
      </c>
      <c r="AC11" s="220">
        <v>0</v>
      </c>
      <c r="AD11" s="220">
        <v>0</v>
      </c>
      <c r="AE11" s="220">
        <v>15.477308212307737</v>
      </c>
      <c r="AF11" s="220">
        <v>19.408242620782399</v>
      </c>
      <c r="AG11" s="220">
        <v>19.745807954115733</v>
      </c>
      <c r="AH11" s="220">
        <v>20.614488354115732</v>
      </c>
      <c r="AI11" s="220">
        <v>18.944288220782401</v>
      </c>
      <c r="AJ11" s="220">
        <v>17.935979287449065</v>
      </c>
      <c r="AK11" s="220">
        <v>22.433351206654706</v>
      </c>
      <c r="AL11" s="220">
        <v>20.155045635100652</v>
      </c>
      <c r="AP11" s="206"/>
    </row>
    <row r="12" spans="1:42" x14ac:dyDescent="0.25">
      <c r="A12" s="219" t="s">
        <v>1094</v>
      </c>
      <c r="B12" s="206" t="s">
        <v>34</v>
      </c>
      <c r="C12" s="206" t="s">
        <v>33</v>
      </c>
      <c r="D12" s="222" t="s">
        <v>1064</v>
      </c>
      <c r="E12">
        <v>859</v>
      </c>
      <c r="F12" s="225" t="s">
        <v>1064</v>
      </c>
      <c r="G12" s="132" t="s">
        <v>1063</v>
      </c>
      <c r="H12" s="224" t="s">
        <v>1062</v>
      </c>
      <c r="I12" s="223" t="s">
        <v>1061</v>
      </c>
      <c r="J12" s="212" t="s">
        <v>36</v>
      </c>
      <c r="K12" s="206" t="s">
        <v>36</v>
      </c>
      <c r="L12" s="206" t="s">
        <v>36</v>
      </c>
      <c r="M12" s="206" t="s">
        <v>3653</v>
      </c>
      <c r="N12" s="206">
        <v>61</v>
      </c>
      <c r="O12" s="206" t="s">
        <v>3654</v>
      </c>
      <c r="P12" s="287">
        <v>0</v>
      </c>
      <c r="Q12" s="287">
        <v>0</v>
      </c>
      <c r="R12" s="287">
        <v>0</v>
      </c>
      <c r="S12" s="287">
        <v>0</v>
      </c>
      <c r="T12" s="287">
        <v>0</v>
      </c>
      <c r="U12" s="220">
        <v>0</v>
      </c>
      <c r="V12" s="220">
        <v>0</v>
      </c>
      <c r="W12" s="220">
        <v>0</v>
      </c>
      <c r="X12" s="220">
        <v>0</v>
      </c>
      <c r="Y12" s="220">
        <v>0</v>
      </c>
      <c r="Z12" s="220">
        <v>0</v>
      </c>
      <c r="AA12" s="220">
        <v>0</v>
      </c>
      <c r="AB12" s="220">
        <v>0</v>
      </c>
      <c r="AC12" s="220">
        <v>0</v>
      </c>
      <c r="AD12" s="220">
        <v>0</v>
      </c>
      <c r="AE12" s="220">
        <v>0</v>
      </c>
      <c r="AF12" s="220">
        <v>0</v>
      </c>
      <c r="AG12" s="220">
        <v>0</v>
      </c>
      <c r="AH12" s="220">
        <v>0</v>
      </c>
      <c r="AI12" s="220">
        <v>0</v>
      </c>
      <c r="AJ12" s="220">
        <v>0</v>
      </c>
      <c r="AK12" s="220">
        <v>0</v>
      </c>
      <c r="AL12" s="220">
        <v>0</v>
      </c>
      <c r="AP12" s="206"/>
    </row>
    <row r="13" spans="1:42" x14ac:dyDescent="0.25">
      <c r="A13" s="219" t="s">
        <v>1094</v>
      </c>
      <c r="B13" s="206" t="s">
        <v>34</v>
      </c>
      <c r="C13" s="206" t="s">
        <v>33</v>
      </c>
      <c r="D13" s="222" t="s">
        <v>1060</v>
      </c>
      <c r="E13">
        <v>171</v>
      </c>
      <c r="F13" s="225" t="s">
        <v>1059</v>
      </c>
      <c r="G13" s="132" t="s">
        <v>1058</v>
      </c>
      <c r="H13" s="224" t="s">
        <v>1057</v>
      </c>
      <c r="I13" s="223" t="s">
        <v>1056</v>
      </c>
      <c r="J13" s="212" t="s">
        <v>36</v>
      </c>
      <c r="K13" s="206" t="s">
        <v>36</v>
      </c>
      <c r="L13" s="206" t="s">
        <v>36</v>
      </c>
      <c r="M13" s="206" t="s">
        <v>3649</v>
      </c>
      <c r="N13" s="206">
        <v>39</v>
      </c>
      <c r="O13" s="206" t="s">
        <v>3650</v>
      </c>
      <c r="P13" s="287">
        <v>0</v>
      </c>
      <c r="Q13" s="287">
        <v>0</v>
      </c>
      <c r="R13" s="287">
        <v>0</v>
      </c>
      <c r="S13" s="287">
        <v>0</v>
      </c>
      <c r="T13" s="287">
        <v>0</v>
      </c>
      <c r="U13" s="220">
        <v>0</v>
      </c>
      <c r="V13" s="220">
        <v>0</v>
      </c>
      <c r="W13" s="220">
        <v>0</v>
      </c>
      <c r="X13" s="220">
        <v>0</v>
      </c>
      <c r="Y13" s="220">
        <v>0</v>
      </c>
      <c r="Z13" s="220">
        <v>0</v>
      </c>
      <c r="AA13" s="220">
        <v>0</v>
      </c>
      <c r="AB13" s="220">
        <v>0</v>
      </c>
      <c r="AC13" s="220">
        <v>0</v>
      </c>
      <c r="AD13" s="220">
        <v>0</v>
      </c>
      <c r="AE13" s="220">
        <v>0.10666666666666667</v>
      </c>
      <c r="AF13" s="220">
        <v>0.08</v>
      </c>
      <c r="AG13" s="220">
        <v>0</v>
      </c>
      <c r="AH13" s="220">
        <v>8.6281087849599984</v>
      </c>
      <c r="AI13" s="220">
        <v>9.7263474089599988</v>
      </c>
      <c r="AJ13" s="220">
        <v>10.711127862960002</v>
      </c>
      <c r="AK13" s="220">
        <v>11.406087072799998</v>
      </c>
      <c r="AL13" s="220">
        <v>12.660756650807999</v>
      </c>
      <c r="AP13" s="206"/>
    </row>
    <row r="14" spans="1:42" x14ac:dyDescent="0.25">
      <c r="A14" s="219" t="s">
        <v>1094</v>
      </c>
      <c r="B14" s="206" t="s">
        <v>34</v>
      </c>
      <c r="C14" s="206" t="s">
        <v>33</v>
      </c>
      <c r="D14" s="222" t="s">
        <v>1055</v>
      </c>
      <c r="E14">
        <v>614</v>
      </c>
      <c r="F14" s="225" t="s">
        <v>1055</v>
      </c>
      <c r="G14" s="132" t="s">
        <v>1054</v>
      </c>
      <c r="H14" s="224" t="s">
        <v>1053</v>
      </c>
      <c r="I14" s="223" t="s">
        <v>1052</v>
      </c>
      <c r="J14" s="212" t="s">
        <v>36</v>
      </c>
      <c r="K14" s="206" t="s">
        <v>3655</v>
      </c>
      <c r="L14" s="206">
        <v>17</v>
      </c>
      <c r="M14" s="206" t="s">
        <v>3656</v>
      </c>
      <c r="N14" s="206">
        <v>202</v>
      </c>
      <c r="O14" s="206" t="s">
        <v>3652</v>
      </c>
      <c r="P14" s="287">
        <v>0</v>
      </c>
      <c r="Q14" s="287">
        <v>0</v>
      </c>
      <c r="R14" s="287">
        <v>0</v>
      </c>
      <c r="S14" s="287">
        <v>0</v>
      </c>
      <c r="T14" s="287">
        <v>0</v>
      </c>
      <c r="U14" s="220">
        <v>0</v>
      </c>
      <c r="V14" s="220">
        <v>0</v>
      </c>
      <c r="W14" s="220">
        <v>0</v>
      </c>
      <c r="X14" s="220">
        <v>0</v>
      </c>
      <c r="Y14" s="220">
        <v>0</v>
      </c>
      <c r="Z14" s="220">
        <v>0</v>
      </c>
      <c r="AA14" s="220">
        <v>0</v>
      </c>
      <c r="AB14" s="220">
        <v>0</v>
      </c>
      <c r="AC14" s="220">
        <v>0</v>
      </c>
      <c r="AD14" s="220">
        <v>0</v>
      </c>
      <c r="AE14" s="220">
        <v>0</v>
      </c>
      <c r="AF14" s="220">
        <v>0</v>
      </c>
      <c r="AG14" s="220">
        <v>0</v>
      </c>
      <c r="AH14" s="220">
        <v>3.9827466666666672E-2</v>
      </c>
      <c r="AI14" s="220">
        <v>7.9654933333333344E-2</v>
      </c>
      <c r="AJ14" s="220">
        <v>3.9827466666666672E-2</v>
      </c>
      <c r="AK14" s="220">
        <v>0</v>
      </c>
      <c r="AL14" s="220">
        <v>0</v>
      </c>
      <c r="AP14" s="206"/>
    </row>
    <row r="15" spans="1:42" x14ac:dyDescent="0.25">
      <c r="A15" s="219" t="s">
        <v>1094</v>
      </c>
      <c r="B15" s="206" t="s">
        <v>34</v>
      </c>
      <c r="C15" s="206" t="s">
        <v>33</v>
      </c>
      <c r="D15" s="222" t="s">
        <v>1051</v>
      </c>
      <c r="E15">
        <v>312</v>
      </c>
      <c r="F15" s="225" t="s">
        <v>1051</v>
      </c>
      <c r="G15" s="132" t="s">
        <v>1050</v>
      </c>
      <c r="H15" s="224" t="s">
        <v>1049</v>
      </c>
      <c r="I15" s="223" t="s">
        <v>1048</v>
      </c>
      <c r="J15" s="212" t="s">
        <v>36</v>
      </c>
      <c r="K15" s="206" t="s">
        <v>3657</v>
      </c>
      <c r="L15" s="206">
        <v>29</v>
      </c>
      <c r="M15" s="206" t="s">
        <v>3658</v>
      </c>
      <c r="N15" s="206">
        <v>419</v>
      </c>
      <c r="O15" s="206" t="s">
        <v>3659</v>
      </c>
      <c r="P15" s="287">
        <v>0</v>
      </c>
      <c r="Q15" s="287">
        <v>0</v>
      </c>
      <c r="R15" s="287">
        <v>0</v>
      </c>
      <c r="S15" s="287">
        <v>0</v>
      </c>
      <c r="T15" s="287">
        <v>0</v>
      </c>
      <c r="U15" s="220">
        <v>0</v>
      </c>
      <c r="V15" s="220">
        <v>0</v>
      </c>
      <c r="W15" s="220">
        <v>0</v>
      </c>
      <c r="X15" s="220">
        <v>0</v>
      </c>
      <c r="Y15" s="220">
        <v>0</v>
      </c>
      <c r="Z15" s="220">
        <v>0</v>
      </c>
      <c r="AA15" s="220">
        <v>0</v>
      </c>
      <c r="AB15" s="220">
        <v>0</v>
      </c>
      <c r="AC15" s="220">
        <v>0</v>
      </c>
      <c r="AD15" s="220">
        <v>0</v>
      </c>
      <c r="AE15" s="220">
        <v>0</v>
      </c>
      <c r="AF15" s="220">
        <v>0</v>
      </c>
      <c r="AG15" s="220">
        <v>0</v>
      </c>
      <c r="AH15" s="220">
        <v>0</v>
      </c>
      <c r="AI15" s="220">
        <v>0</v>
      </c>
      <c r="AJ15" s="220">
        <v>0</v>
      </c>
      <c r="AK15" s="220">
        <v>0</v>
      </c>
      <c r="AL15" s="220">
        <v>0</v>
      </c>
      <c r="AP15" s="206"/>
    </row>
    <row r="16" spans="1:42" x14ac:dyDescent="0.25">
      <c r="A16" s="219" t="s">
        <v>1094</v>
      </c>
      <c r="B16" s="206" t="s">
        <v>34</v>
      </c>
      <c r="C16" s="206" t="s">
        <v>33</v>
      </c>
      <c r="D16" s="222" t="s">
        <v>1047</v>
      </c>
      <c r="E16">
        <v>311</v>
      </c>
      <c r="F16" s="225" t="s">
        <v>1047</v>
      </c>
      <c r="G16" s="132" t="s">
        <v>1046</v>
      </c>
      <c r="H16" s="224" t="s">
        <v>1045</v>
      </c>
      <c r="I16" s="223" t="s">
        <v>1044</v>
      </c>
      <c r="J16" s="212" t="s">
        <v>36</v>
      </c>
      <c r="K16" s="206" t="s">
        <v>3657</v>
      </c>
      <c r="L16" s="206">
        <v>29</v>
      </c>
      <c r="M16" s="206" t="s">
        <v>3658</v>
      </c>
      <c r="N16" s="206">
        <v>419</v>
      </c>
      <c r="O16" s="206" t="s">
        <v>3659</v>
      </c>
      <c r="P16" s="287">
        <v>0</v>
      </c>
      <c r="Q16" s="287">
        <v>0</v>
      </c>
      <c r="R16" s="287">
        <v>0</v>
      </c>
      <c r="S16" s="287">
        <v>0</v>
      </c>
      <c r="T16" s="287">
        <v>0</v>
      </c>
      <c r="U16" s="220">
        <v>0</v>
      </c>
      <c r="V16" s="220">
        <v>0</v>
      </c>
      <c r="W16" s="220">
        <v>0</v>
      </c>
      <c r="X16" s="220">
        <v>0</v>
      </c>
      <c r="Y16" s="220">
        <v>0</v>
      </c>
      <c r="Z16" s="220">
        <v>0</v>
      </c>
      <c r="AA16" s="220">
        <v>0</v>
      </c>
      <c r="AB16" s="220">
        <v>0</v>
      </c>
      <c r="AC16" s="220">
        <v>0</v>
      </c>
      <c r="AD16" s="220">
        <v>0</v>
      </c>
      <c r="AE16" s="220">
        <v>0</v>
      </c>
      <c r="AF16" s="220">
        <v>0</v>
      </c>
      <c r="AG16" s="220">
        <v>0</v>
      </c>
      <c r="AH16" s="220">
        <v>0</v>
      </c>
      <c r="AI16" s="220">
        <v>0</v>
      </c>
      <c r="AJ16" s="220">
        <v>0</v>
      </c>
      <c r="AK16" s="220">
        <v>0</v>
      </c>
      <c r="AL16" s="220">
        <v>0</v>
      </c>
      <c r="AP16" s="206"/>
    </row>
    <row r="17" spans="1:42" x14ac:dyDescent="0.25">
      <c r="A17" s="219" t="s">
        <v>1094</v>
      </c>
      <c r="B17" s="206" t="s">
        <v>34</v>
      </c>
      <c r="C17" s="206" t="s">
        <v>33</v>
      </c>
      <c r="D17" s="222" t="s">
        <v>1043</v>
      </c>
      <c r="E17">
        <v>213</v>
      </c>
      <c r="F17" s="225" t="s">
        <v>1043</v>
      </c>
      <c r="G17" s="132" t="s">
        <v>1042</v>
      </c>
      <c r="H17" s="224" t="s">
        <v>1041</v>
      </c>
      <c r="I17" s="223" t="s">
        <v>1040</v>
      </c>
      <c r="J17" s="212" t="s">
        <v>36</v>
      </c>
      <c r="K17" s="206" t="s">
        <v>3660</v>
      </c>
      <c r="L17" s="206">
        <v>5</v>
      </c>
      <c r="M17" s="206" t="s">
        <v>3658</v>
      </c>
      <c r="N17" s="206">
        <v>419</v>
      </c>
      <c r="O17" s="206" t="s">
        <v>3659</v>
      </c>
      <c r="P17" s="287">
        <v>0</v>
      </c>
      <c r="Q17" s="287">
        <v>0</v>
      </c>
      <c r="R17" s="287">
        <v>0</v>
      </c>
      <c r="S17" s="287">
        <v>0</v>
      </c>
      <c r="T17" s="287">
        <v>0</v>
      </c>
      <c r="U17" s="220">
        <v>1</v>
      </c>
      <c r="V17" s="220">
        <v>0</v>
      </c>
      <c r="W17" s="220">
        <v>0</v>
      </c>
      <c r="X17" s="220">
        <v>0</v>
      </c>
      <c r="Y17" s="220">
        <v>0</v>
      </c>
      <c r="Z17" s="220">
        <v>0</v>
      </c>
      <c r="AA17" s="220">
        <v>0</v>
      </c>
      <c r="AB17" s="220">
        <v>0</v>
      </c>
      <c r="AC17" s="220">
        <v>0</v>
      </c>
      <c r="AD17" s="220">
        <v>0</v>
      </c>
      <c r="AE17" s="220">
        <v>0.28027979821597754</v>
      </c>
      <c r="AF17" s="220">
        <v>0.28831173333333332</v>
      </c>
      <c r="AG17" s="220">
        <v>0.28857253333333333</v>
      </c>
      <c r="AH17" s="220">
        <v>0.36097968000000002</v>
      </c>
      <c r="AI17" s="220">
        <v>0.33871047999999998</v>
      </c>
      <c r="AJ17" s="220">
        <v>1.0210349600000002</v>
      </c>
      <c r="AK17" s="220">
        <v>0.47437984000000005</v>
      </c>
      <c r="AL17" s="220">
        <v>0.51426632373333336</v>
      </c>
      <c r="AP17" s="206"/>
    </row>
    <row r="18" spans="1:42" x14ac:dyDescent="0.25">
      <c r="A18" s="219" t="s">
        <v>1094</v>
      </c>
      <c r="B18" s="206" t="s">
        <v>34</v>
      </c>
      <c r="C18" s="206" t="s">
        <v>33</v>
      </c>
      <c r="D18" s="222" t="s">
        <v>1039</v>
      </c>
      <c r="E18">
        <v>911</v>
      </c>
      <c r="F18" s="225" t="s">
        <v>1038</v>
      </c>
      <c r="G18" s="132" t="s">
        <v>1037</v>
      </c>
      <c r="H18" s="224" t="s">
        <v>1036</v>
      </c>
      <c r="I18" s="223" t="s">
        <v>1035</v>
      </c>
      <c r="J18" s="212" t="s">
        <v>36</v>
      </c>
      <c r="K18" s="206" t="s">
        <v>36</v>
      </c>
      <c r="L18" s="206" t="s">
        <v>36</v>
      </c>
      <c r="M18" s="206" t="s">
        <v>3646</v>
      </c>
      <c r="N18" s="206">
        <v>145</v>
      </c>
      <c r="O18" s="206" t="s">
        <v>3647</v>
      </c>
      <c r="P18" s="287">
        <v>0</v>
      </c>
      <c r="Q18" s="287">
        <v>0</v>
      </c>
      <c r="R18" s="287">
        <v>0</v>
      </c>
      <c r="S18" s="287">
        <v>0</v>
      </c>
      <c r="T18" s="287">
        <v>0</v>
      </c>
      <c r="U18" s="220">
        <v>0</v>
      </c>
      <c r="V18" s="220">
        <v>0</v>
      </c>
      <c r="W18" s="220">
        <v>0</v>
      </c>
      <c r="X18" s="220">
        <v>0</v>
      </c>
      <c r="Y18" s="220">
        <v>0</v>
      </c>
      <c r="Z18" s="220">
        <v>0</v>
      </c>
      <c r="AA18" s="220">
        <v>0</v>
      </c>
      <c r="AB18" s="220">
        <v>0</v>
      </c>
      <c r="AC18" s="220">
        <v>0</v>
      </c>
      <c r="AD18" s="220">
        <v>0</v>
      </c>
      <c r="AE18" s="220">
        <v>0.13333333333333333</v>
      </c>
      <c r="AF18" s="220">
        <v>0.13333333333333333</v>
      </c>
      <c r="AG18" s="220">
        <v>0.13333333333333333</v>
      </c>
      <c r="AH18" s="220">
        <v>0.13653333333333334</v>
      </c>
      <c r="AI18" s="220">
        <v>4.7664533333333335E-2</v>
      </c>
      <c r="AJ18" s="220">
        <v>-4.2480800000000062E-2</v>
      </c>
      <c r="AK18" s="220">
        <v>0.26666666666666666</v>
      </c>
      <c r="AL18" s="220">
        <v>0.26666666666666666</v>
      </c>
      <c r="AP18" s="206"/>
    </row>
    <row r="19" spans="1:42" x14ac:dyDescent="0.25">
      <c r="A19" s="219" t="s">
        <v>1094</v>
      </c>
      <c r="B19" s="206" t="s">
        <v>34</v>
      </c>
      <c r="C19" s="206" t="s">
        <v>33</v>
      </c>
      <c r="D19" s="222" t="s">
        <v>1034</v>
      </c>
      <c r="E19">
        <v>314</v>
      </c>
      <c r="F19" s="225" t="s">
        <v>1033</v>
      </c>
      <c r="G19" s="132" t="s">
        <v>1032</v>
      </c>
      <c r="H19" s="224" t="s">
        <v>1031</v>
      </c>
      <c r="I19" s="223" t="s">
        <v>1030</v>
      </c>
      <c r="J19" s="212" t="s">
        <v>36</v>
      </c>
      <c r="K19" s="206" t="s">
        <v>3657</v>
      </c>
      <c r="L19" s="206">
        <v>29</v>
      </c>
      <c r="M19" s="206" t="s">
        <v>3658</v>
      </c>
      <c r="N19" s="206">
        <v>419</v>
      </c>
      <c r="O19" s="206" t="s">
        <v>3659</v>
      </c>
      <c r="P19" s="287">
        <v>0</v>
      </c>
      <c r="Q19" s="287">
        <v>0</v>
      </c>
      <c r="R19" s="287">
        <v>0</v>
      </c>
      <c r="S19" s="287">
        <v>0</v>
      </c>
      <c r="T19" s="287">
        <v>0</v>
      </c>
      <c r="U19" s="220">
        <v>0</v>
      </c>
      <c r="V19" s="220">
        <v>0</v>
      </c>
      <c r="W19" s="220">
        <v>0</v>
      </c>
      <c r="X19" s="220">
        <v>0</v>
      </c>
      <c r="Y19" s="220">
        <v>0</v>
      </c>
      <c r="Z19" s="220">
        <v>0</v>
      </c>
      <c r="AA19" s="220">
        <v>0</v>
      </c>
      <c r="AB19" s="220">
        <v>0</v>
      </c>
      <c r="AC19" s="220">
        <v>0</v>
      </c>
      <c r="AD19" s="220">
        <v>0</v>
      </c>
      <c r="AE19" s="220">
        <v>0</v>
      </c>
      <c r="AF19" s="220">
        <v>0</v>
      </c>
      <c r="AG19" s="220">
        <v>0</v>
      </c>
      <c r="AH19" s="220">
        <v>0</v>
      </c>
      <c r="AI19" s="220">
        <v>0</v>
      </c>
      <c r="AJ19" s="220">
        <v>0</v>
      </c>
      <c r="AK19" s="220">
        <v>0</v>
      </c>
      <c r="AL19" s="220">
        <v>0</v>
      </c>
      <c r="AP19" s="206"/>
    </row>
    <row r="20" spans="1:42" x14ac:dyDescent="0.25">
      <c r="A20" s="219" t="s">
        <v>1094</v>
      </c>
      <c r="B20" s="206" t="s">
        <v>34</v>
      </c>
      <c r="C20" s="206" t="s">
        <v>33</v>
      </c>
      <c r="D20" s="222" t="s">
        <v>1029</v>
      </c>
      <c r="E20">
        <v>193</v>
      </c>
      <c r="F20" s="225" t="s">
        <v>1029</v>
      </c>
      <c r="G20" s="132" t="s">
        <v>1028</v>
      </c>
      <c r="H20" s="224" t="s">
        <v>1027</v>
      </c>
      <c r="I20" s="223" t="s">
        <v>1026</v>
      </c>
      <c r="J20" s="212" t="s">
        <v>36</v>
      </c>
      <c r="K20" s="206" t="s">
        <v>36</v>
      </c>
      <c r="L20" s="206" t="s">
        <v>36</v>
      </c>
      <c r="M20" s="206" t="s">
        <v>3661</v>
      </c>
      <c r="N20" s="206">
        <v>53</v>
      </c>
      <c r="O20" s="206" t="s">
        <v>3654</v>
      </c>
      <c r="P20" s="287">
        <v>0</v>
      </c>
      <c r="Q20" s="287">
        <v>0</v>
      </c>
      <c r="R20" s="287">
        <v>0</v>
      </c>
      <c r="S20" s="287">
        <v>0</v>
      </c>
      <c r="T20" s="287">
        <v>0</v>
      </c>
      <c r="U20" s="220">
        <v>16</v>
      </c>
      <c r="V20" s="220">
        <v>0</v>
      </c>
      <c r="W20" s="220">
        <v>787</v>
      </c>
      <c r="X20" s="220">
        <v>934</v>
      </c>
      <c r="Y20" s="220">
        <v>40.360500000000002</v>
      </c>
      <c r="Z20" s="220">
        <v>0</v>
      </c>
      <c r="AA20" s="220">
        <v>0</v>
      </c>
      <c r="AB20" s="220">
        <v>0</v>
      </c>
      <c r="AC20" s="220">
        <v>0</v>
      </c>
      <c r="AD20" s="220">
        <v>0</v>
      </c>
      <c r="AE20" s="220">
        <v>597.58159441596717</v>
      </c>
      <c r="AF20" s="220">
        <v>701.812506955515</v>
      </c>
      <c r="AG20" s="220">
        <v>616.92732500266675</v>
      </c>
      <c r="AH20" s="220">
        <v>817.9236648719608</v>
      </c>
      <c r="AI20" s="220">
        <v>694.52497487070787</v>
      </c>
      <c r="AJ20" s="220">
        <v>806.29773156841043</v>
      </c>
      <c r="AK20" s="220">
        <v>529.58733913488857</v>
      </c>
      <c r="AL20" s="220">
        <v>772.9208256755893</v>
      </c>
      <c r="AP20" s="206"/>
    </row>
    <row r="21" spans="1:42" x14ac:dyDescent="0.25">
      <c r="A21" s="219" t="s">
        <v>1094</v>
      </c>
      <c r="B21" s="206" t="s">
        <v>34</v>
      </c>
      <c r="C21" s="206" t="s">
        <v>33</v>
      </c>
      <c r="D21" s="222" t="s">
        <v>1025</v>
      </c>
      <c r="E21">
        <v>122</v>
      </c>
      <c r="F21" s="225" t="s">
        <v>1025</v>
      </c>
      <c r="G21" s="132" t="s">
        <v>1024</v>
      </c>
      <c r="H21" s="224" t="s">
        <v>1023</v>
      </c>
      <c r="I21" s="223" t="s">
        <v>1022</v>
      </c>
      <c r="J21" s="212" t="s">
        <v>31</v>
      </c>
      <c r="K21" s="206" t="s">
        <v>36</v>
      </c>
      <c r="L21" s="206" t="s">
        <v>36</v>
      </c>
      <c r="M21" s="206" t="s">
        <v>3662</v>
      </c>
      <c r="N21" s="206">
        <v>155</v>
      </c>
      <c r="O21" s="206" t="s">
        <v>3650</v>
      </c>
      <c r="P21" s="287">
        <v>0</v>
      </c>
      <c r="Q21" s="287">
        <v>0</v>
      </c>
      <c r="R21" s="287">
        <v>0</v>
      </c>
      <c r="S21" s="287">
        <v>0</v>
      </c>
      <c r="T21" s="287">
        <v>0</v>
      </c>
      <c r="U21" s="220">
        <v>8</v>
      </c>
      <c r="V21" s="220">
        <v>0</v>
      </c>
      <c r="W21" s="220">
        <v>96</v>
      </c>
      <c r="X21" s="220">
        <v>111</v>
      </c>
      <c r="Y21" s="220">
        <v>145.33333330000002</v>
      </c>
      <c r="Z21" s="220">
        <v>222.1110736</v>
      </c>
      <c r="AA21" s="220">
        <v>116.4101477</v>
      </c>
      <c r="AB21" s="220">
        <v>119.7332595</v>
      </c>
      <c r="AC21" s="220">
        <v>150.3219</v>
      </c>
      <c r="AD21" s="220">
        <v>180.05103</v>
      </c>
      <c r="AE21" s="220">
        <v>394.97227220341222</v>
      </c>
      <c r="AF21" s="220">
        <v>498.34866624161208</v>
      </c>
      <c r="AG21" s="220">
        <v>468.36789484305734</v>
      </c>
      <c r="AH21" s="220">
        <v>328.13827374428485</v>
      </c>
      <c r="AI21" s="220">
        <v>277.4094913747951</v>
      </c>
      <c r="AJ21" s="220">
        <v>518.72037874017906</v>
      </c>
      <c r="AK21" s="220">
        <v>240.6503472268522</v>
      </c>
      <c r="AL21" s="220">
        <v>332.06858145710436</v>
      </c>
      <c r="AP21" s="206"/>
    </row>
    <row r="22" spans="1:42" x14ac:dyDescent="0.25">
      <c r="A22" s="219" t="s">
        <v>1094</v>
      </c>
      <c r="B22" s="206" t="s">
        <v>34</v>
      </c>
      <c r="C22" s="206" t="s">
        <v>33</v>
      </c>
      <c r="D22" s="222" t="s">
        <v>1021</v>
      </c>
      <c r="E22">
        <v>912</v>
      </c>
      <c r="F22" s="225" t="s">
        <v>1020</v>
      </c>
      <c r="G22" s="132" t="s">
        <v>1019</v>
      </c>
      <c r="H22" s="224" t="s">
        <v>1018</v>
      </c>
      <c r="I22" s="223" t="s">
        <v>1017</v>
      </c>
      <c r="J22" s="212" t="s">
        <v>36</v>
      </c>
      <c r="K22" s="206" t="s">
        <v>36</v>
      </c>
      <c r="L22" s="206" t="s">
        <v>36</v>
      </c>
      <c r="M22" s="206" t="s">
        <v>3646</v>
      </c>
      <c r="N22" s="206">
        <v>145</v>
      </c>
      <c r="O22" s="206" t="s">
        <v>3647</v>
      </c>
      <c r="P22" s="287">
        <v>0</v>
      </c>
      <c r="Q22" s="287">
        <v>0</v>
      </c>
      <c r="R22" s="287">
        <v>0</v>
      </c>
      <c r="S22" s="287">
        <v>0</v>
      </c>
      <c r="T22" s="287">
        <v>0</v>
      </c>
      <c r="U22" s="220">
        <v>0</v>
      </c>
      <c r="V22" s="220">
        <v>0</v>
      </c>
      <c r="W22" s="220">
        <v>0</v>
      </c>
      <c r="X22" s="220">
        <v>0</v>
      </c>
      <c r="Y22" s="220">
        <v>0.91200000000000003</v>
      </c>
      <c r="Z22" s="220">
        <v>0.91200000000000003</v>
      </c>
      <c r="AA22" s="220">
        <v>0.91200000000000003</v>
      </c>
      <c r="AB22" s="220">
        <v>1.534</v>
      </c>
      <c r="AC22" s="220">
        <v>1.534</v>
      </c>
      <c r="AD22" s="220">
        <v>1.7004999999999999</v>
      </c>
      <c r="AE22" s="220">
        <v>0.33297616662083956</v>
      </c>
      <c r="AF22" s="220">
        <v>0.23154693903338716</v>
      </c>
      <c r="AG22" s="220">
        <v>0.22987438821769945</v>
      </c>
      <c r="AH22" s="220">
        <v>4.9426666666666664E-3</v>
      </c>
      <c r="AI22" s="220">
        <v>1.708488</v>
      </c>
      <c r="AJ22" s="220">
        <v>1.708488</v>
      </c>
      <c r="AK22" s="220">
        <v>1.708488</v>
      </c>
      <c r="AL22" s="220">
        <v>0</v>
      </c>
      <c r="AP22" s="206"/>
    </row>
    <row r="23" spans="1:42" x14ac:dyDescent="0.25">
      <c r="A23" s="219" t="s">
        <v>1094</v>
      </c>
      <c r="B23" s="206" t="s">
        <v>34</v>
      </c>
      <c r="C23" s="206" t="s">
        <v>33</v>
      </c>
      <c r="D23" s="222" t="s">
        <v>1016</v>
      </c>
      <c r="E23">
        <v>313</v>
      </c>
      <c r="F23" s="225" t="s">
        <v>1015</v>
      </c>
      <c r="G23" s="132" t="s">
        <v>1014</v>
      </c>
      <c r="H23" s="224" t="s">
        <v>1013</v>
      </c>
      <c r="I23" s="223" t="s">
        <v>1012</v>
      </c>
      <c r="J23" s="212" t="s">
        <v>36</v>
      </c>
      <c r="K23" s="206" t="s">
        <v>3657</v>
      </c>
      <c r="L23" s="206">
        <v>29</v>
      </c>
      <c r="M23" s="206" t="s">
        <v>3658</v>
      </c>
      <c r="N23" s="206">
        <v>419</v>
      </c>
      <c r="O23" s="206" t="s">
        <v>3659</v>
      </c>
      <c r="P23" s="287">
        <v>0</v>
      </c>
      <c r="Q23" s="287">
        <v>0</v>
      </c>
      <c r="R23" s="287">
        <v>0</v>
      </c>
      <c r="S23" s="287">
        <v>0</v>
      </c>
      <c r="T23" s="287">
        <v>0</v>
      </c>
      <c r="U23" s="220">
        <v>0</v>
      </c>
      <c r="V23" s="220">
        <v>0</v>
      </c>
      <c r="W23" s="220">
        <v>0</v>
      </c>
      <c r="X23" s="220">
        <v>0</v>
      </c>
      <c r="Y23" s="220">
        <v>0</v>
      </c>
      <c r="Z23" s="220">
        <v>0</v>
      </c>
      <c r="AA23" s="220">
        <v>0</v>
      </c>
      <c r="AB23" s="220">
        <v>0</v>
      </c>
      <c r="AC23" s="220">
        <v>0</v>
      </c>
      <c r="AD23" s="220">
        <v>0</v>
      </c>
      <c r="AE23" s="220">
        <v>18.225315156533334</v>
      </c>
      <c r="AF23" s="220">
        <v>17.648476455466668</v>
      </c>
      <c r="AG23" s="220">
        <v>16.018465356</v>
      </c>
      <c r="AH23" s="220">
        <v>14.774791252533333</v>
      </c>
      <c r="AI23" s="220">
        <v>8.8834771717333343</v>
      </c>
      <c r="AJ23" s="220">
        <v>8.5319876434666675</v>
      </c>
      <c r="AK23" s="220">
        <v>16.365129002133333</v>
      </c>
      <c r="AL23" s="220">
        <v>16.315976367733334</v>
      </c>
      <c r="AP23" s="206"/>
    </row>
    <row r="24" spans="1:42" x14ac:dyDescent="0.25">
      <c r="A24" s="219" t="s">
        <v>1094</v>
      </c>
      <c r="B24" s="206" t="s">
        <v>34</v>
      </c>
      <c r="C24" s="206" t="s">
        <v>33</v>
      </c>
      <c r="D24" s="222" t="s">
        <v>1011</v>
      </c>
      <c r="E24">
        <v>513</v>
      </c>
      <c r="F24" s="225" t="s">
        <v>1011</v>
      </c>
      <c r="G24" s="132" t="s">
        <v>1010</v>
      </c>
      <c r="H24" s="224" t="s">
        <v>1009</v>
      </c>
      <c r="I24" s="223" t="s">
        <v>1008</v>
      </c>
      <c r="J24" s="212" t="s">
        <v>36</v>
      </c>
      <c r="K24" s="206" t="s">
        <v>36</v>
      </c>
      <c r="L24" s="206" t="s">
        <v>36</v>
      </c>
      <c r="M24" s="206" t="s">
        <v>3648</v>
      </c>
      <c r="N24" s="206">
        <v>34</v>
      </c>
      <c r="O24" s="206" t="s">
        <v>3647</v>
      </c>
      <c r="P24" s="287">
        <v>0</v>
      </c>
      <c r="Q24" s="287">
        <v>0</v>
      </c>
      <c r="R24" s="287">
        <v>0</v>
      </c>
      <c r="S24" s="287">
        <v>0</v>
      </c>
      <c r="T24" s="287">
        <v>0</v>
      </c>
      <c r="U24" s="220">
        <v>5</v>
      </c>
      <c r="V24" s="220">
        <v>0</v>
      </c>
      <c r="W24" s="220">
        <v>0</v>
      </c>
      <c r="X24" s="220">
        <v>0</v>
      </c>
      <c r="Y24" s="220">
        <v>0</v>
      </c>
      <c r="Z24" s="220">
        <v>0</v>
      </c>
      <c r="AA24" s="220">
        <v>0</v>
      </c>
      <c r="AB24" s="220">
        <v>0</v>
      </c>
      <c r="AC24" s="220">
        <v>0</v>
      </c>
      <c r="AD24" s="220">
        <v>0</v>
      </c>
      <c r="AE24" s="220">
        <v>20.07829585852522</v>
      </c>
      <c r="AF24" s="220">
        <v>24.226214688000002</v>
      </c>
      <c r="AG24" s="220">
        <v>25.423744957333334</v>
      </c>
      <c r="AH24" s="220">
        <v>38.458523769333326</v>
      </c>
      <c r="AI24" s="220">
        <v>43.220488589333328</v>
      </c>
      <c r="AJ24" s="220">
        <v>53.715247070666628</v>
      </c>
      <c r="AK24" s="220">
        <v>76.599384238040869</v>
      </c>
      <c r="AL24" s="220">
        <v>80.996948677689517</v>
      </c>
      <c r="AP24" s="206"/>
    </row>
    <row r="25" spans="1:42" x14ac:dyDescent="0.25">
      <c r="A25" s="219" t="s">
        <v>1094</v>
      </c>
      <c r="B25" s="206" t="s">
        <v>34</v>
      </c>
      <c r="C25" s="206" t="s">
        <v>33</v>
      </c>
      <c r="D25" s="222" t="s">
        <v>1007</v>
      </c>
      <c r="E25">
        <v>316</v>
      </c>
      <c r="F25" s="225" t="s">
        <v>1007</v>
      </c>
      <c r="G25" s="132" t="s">
        <v>1006</v>
      </c>
      <c r="H25" s="224" t="s">
        <v>1005</v>
      </c>
      <c r="I25" s="223" t="s">
        <v>1004</v>
      </c>
      <c r="J25" s="212" t="s">
        <v>36</v>
      </c>
      <c r="K25" s="206" t="s">
        <v>3657</v>
      </c>
      <c r="L25" s="206">
        <v>29</v>
      </c>
      <c r="M25" s="206" t="s">
        <v>3658</v>
      </c>
      <c r="N25" s="206">
        <v>419</v>
      </c>
      <c r="O25" s="206" t="s">
        <v>3659</v>
      </c>
      <c r="P25" s="287">
        <v>0</v>
      </c>
      <c r="Q25" s="287">
        <v>0</v>
      </c>
      <c r="R25" s="287">
        <v>0</v>
      </c>
      <c r="S25" s="287">
        <v>0</v>
      </c>
      <c r="T25" s="287">
        <v>0</v>
      </c>
      <c r="U25" s="220">
        <v>0</v>
      </c>
      <c r="V25" s="220">
        <v>0</v>
      </c>
      <c r="W25" s="220">
        <v>0</v>
      </c>
      <c r="X25" s="220">
        <v>0</v>
      </c>
      <c r="Y25" s="220">
        <v>0</v>
      </c>
      <c r="Z25" s="220">
        <v>0</v>
      </c>
      <c r="AA25" s="220">
        <v>0</v>
      </c>
      <c r="AB25" s="220">
        <v>0</v>
      </c>
      <c r="AC25" s="220">
        <v>0</v>
      </c>
      <c r="AD25" s="220">
        <v>0</v>
      </c>
      <c r="AE25" s="220">
        <v>44.434591283008849</v>
      </c>
      <c r="AF25" s="220">
        <v>44.436848533333333</v>
      </c>
      <c r="AG25" s="220">
        <v>44.426666666666662</v>
      </c>
      <c r="AH25" s="220">
        <v>44.427805333333339</v>
      </c>
      <c r="AI25" s="220">
        <v>44.426666666666662</v>
      </c>
      <c r="AJ25" s="220">
        <v>44.426666666666662</v>
      </c>
      <c r="AK25" s="220">
        <v>150.47903625764292</v>
      </c>
      <c r="AL25" s="220">
        <v>150.41677648978512</v>
      </c>
      <c r="AP25" s="206"/>
    </row>
    <row r="26" spans="1:42" x14ac:dyDescent="0.25">
      <c r="A26" s="219" t="s">
        <v>1094</v>
      </c>
      <c r="B26" s="206" t="s">
        <v>34</v>
      </c>
      <c r="C26" s="206" t="s">
        <v>33</v>
      </c>
      <c r="D26" s="222" t="s">
        <v>1003</v>
      </c>
      <c r="E26">
        <v>913</v>
      </c>
      <c r="F26" s="225" t="s">
        <v>1002</v>
      </c>
      <c r="G26" s="132" t="s">
        <v>1001</v>
      </c>
      <c r="H26" s="224" t="s">
        <v>1000</v>
      </c>
      <c r="I26" s="223" t="s">
        <v>999</v>
      </c>
      <c r="J26" s="212" t="s">
        <v>36</v>
      </c>
      <c r="K26" s="206" t="s">
        <v>36</v>
      </c>
      <c r="L26" s="206" t="s">
        <v>36</v>
      </c>
      <c r="M26" s="206" t="s">
        <v>3663</v>
      </c>
      <c r="N26" s="206">
        <v>151</v>
      </c>
      <c r="O26" s="206" t="s">
        <v>3650</v>
      </c>
      <c r="P26" s="287">
        <v>0</v>
      </c>
      <c r="Q26" s="287">
        <v>0</v>
      </c>
      <c r="R26" s="287">
        <v>0</v>
      </c>
      <c r="S26" s="287">
        <v>0</v>
      </c>
      <c r="T26" s="287">
        <v>0</v>
      </c>
      <c r="U26" s="220">
        <v>0</v>
      </c>
      <c r="V26" s="220">
        <v>0</v>
      </c>
      <c r="W26" s="220">
        <v>0</v>
      </c>
      <c r="X26" s="220">
        <v>0</v>
      </c>
      <c r="Y26" s="220">
        <v>0</v>
      </c>
      <c r="Z26" s="220">
        <v>0</v>
      </c>
      <c r="AA26" s="220">
        <v>0</v>
      </c>
      <c r="AB26" s="220">
        <v>0</v>
      </c>
      <c r="AC26" s="220">
        <v>0</v>
      </c>
      <c r="AD26" s="220">
        <v>2.2000000000000002</v>
      </c>
      <c r="AE26" s="220">
        <v>2.4894196800000001</v>
      </c>
      <c r="AF26" s="220">
        <v>1.5222157599999997</v>
      </c>
      <c r="AG26" s="220">
        <v>1.1001650000000001</v>
      </c>
      <c r="AH26" s="220">
        <v>0</v>
      </c>
      <c r="AI26" s="220">
        <v>0</v>
      </c>
      <c r="AJ26" s="220">
        <v>0</v>
      </c>
      <c r="AK26" s="220">
        <v>0</v>
      </c>
      <c r="AL26" s="220">
        <v>0</v>
      </c>
      <c r="AP26" s="206"/>
    </row>
    <row r="27" spans="1:42" x14ac:dyDescent="0.25">
      <c r="A27" s="219" t="s">
        <v>1094</v>
      </c>
      <c r="B27" s="206" t="s">
        <v>34</v>
      </c>
      <c r="C27" s="206" t="s">
        <v>33</v>
      </c>
      <c r="D27" s="222" t="s">
        <v>998</v>
      </c>
      <c r="E27">
        <v>124</v>
      </c>
      <c r="F27" s="225" t="s">
        <v>998</v>
      </c>
      <c r="G27" s="132" t="s">
        <v>997</v>
      </c>
      <c r="H27" s="224" t="s">
        <v>996</v>
      </c>
      <c r="I27" s="223" t="s">
        <v>995</v>
      </c>
      <c r="J27" s="212" t="s">
        <v>31</v>
      </c>
      <c r="K27" s="206" t="s">
        <v>36</v>
      </c>
      <c r="L27" s="206" t="s">
        <v>36</v>
      </c>
      <c r="M27" s="206" t="s">
        <v>3662</v>
      </c>
      <c r="N27" s="206">
        <v>155</v>
      </c>
      <c r="O27" s="206" t="s">
        <v>3650</v>
      </c>
      <c r="P27" s="287">
        <v>0</v>
      </c>
      <c r="Q27" s="287">
        <v>0</v>
      </c>
      <c r="R27" s="287">
        <v>0</v>
      </c>
      <c r="S27" s="287">
        <v>0</v>
      </c>
      <c r="T27" s="287">
        <v>0</v>
      </c>
      <c r="U27" s="220">
        <v>25</v>
      </c>
      <c r="V27" s="220">
        <v>25</v>
      </c>
      <c r="W27" s="220">
        <v>176</v>
      </c>
      <c r="X27" s="220">
        <v>180</v>
      </c>
      <c r="Y27" s="220">
        <v>249.33333330000002</v>
      </c>
      <c r="Z27" s="220">
        <v>330.8243238</v>
      </c>
      <c r="AA27" s="220">
        <v>13.58595</v>
      </c>
      <c r="AB27" s="220">
        <v>20.186820000000001</v>
      </c>
      <c r="AC27" s="220">
        <v>40.683450000000001</v>
      </c>
      <c r="AD27" s="220">
        <v>41.036580000000001</v>
      </c>
      <c r="AE27" s="220">
        <v>141.33171527318888</v>
      </c>
      <c r="AF27" s="220">
        <v>163.45691043607016</v>
      </c>
      <c r="AG27" s="220">
        <v>187.92750167235087</v>
      </c>
      <c r="AH27" s="220">
        <v>305.54100508835523</v>
      </c>
      <c r="AI27" s="220">
        <v>258.25743361435525</v>
      </c>
      <c r="AJ27" s="220">
        <v>168.10359009568853</v>
      </c>
      <c r="AK27" s="220">
        <v>144.70292020001637</v>
      </c>
      <c r="AL27" s="220">
        <v>164.62125833727717</v>
      </c>
      <c r="AP27" s="206"/>
    </row>
    <row r="28" spans="1:42" x14ac:dyDescent="0.25">
      <c r="A28" s="219" t="s">
        <v>1094</v>
      </c>
      <c r="B28" s="206" t="s">
        <v>34</v>
      </c>
      <c r="C28" s="206" t="s">
        <v>33</v>
      </c>
      <c r="D28" s="222" t="s">
        <v>994</v>
      </c>
      <c r="E28">
        <v>339</v>
      </c>
      <c r="F28" s="225" t="s">
        <v>994</v>
      </c>
      <c r="G28" s="132" t="s">
        <v>993</v>
      </c>
      <c r="H28" s="224" t="s">
        <v>992</v>
      </c>
      <c r="I28" s="223" t="s">
        <v>991</v>
      </c>
      <c r="J28" s="212" t="s">
        <v>36</v>
      </c>
      <c r="K28" s="206" t="s">
        <v>3664</v>
      </c>
      <c r="L28" s="206">
        <v>13</v>
      </c>
      <c r="M28" s="206" t="s">
        <v>3658</v>
      </c>
      <c r="N28" s="206">
        <v>419</v>
      </c>
      <c r="O28" s="206" t="s">
        <v>3659</v>
      </c>
      <c r="P28" s="287">
        <v>0</v>
      </c>
      <c r="Q28" s="287">
        <v>0</v>
      </c>
      <c r="R28" s="287">
        <v>0</v>
      </c>
      <c r="S28" s="287">
        <v>0</v>
      </c>
      <c r="T28" s="287">
        <v>0</v>
      </c>
      <c r="U28" s="220">
        <v>0</v>
      </c>
      <c r="V28" s="220">
        <v>0</v>
      </c>
      <c r="W28" s="220">
        <v>0</v>
      </c>
      <c r="X28" s="220">
        <v>0</v>
      </c>
      <c r="Y28" s="220">
        <v>0</v>
      </c>
      <c r="Z28" s="220">
        <v>0</v>
      </c>
      <c r="AA28" s="220">
        <v>0</v>
      </c>
      <c r="AB28" s="220">
        <v>0</v>
      </c>
      <c r="AC28" s="220">
        <v>0</v>
      </c>
      <c r="AD28" s="220">
        <v>0</v>
      </c>
      <c r="AE28" s="220">
        <v>0.53177359999999996</v>
      </c>
      <c r="AF28" s="220">
        <v>0.79039493333333333</v>
      </c>
      <c r="AG28" s="220">
        <v>0.7903954666666666</v>
      </c>
      <c r="AH28" s="220">
        <v>1.0610831999999999</v>
      </c>
      <c r="AI28" s="220">
        <v>1.2217146666666667</v>
      </c>
      <c r="AJ28" s="220">
        <v>1.0087026666666667</v>
      </c>
      <c r="AK28" s="220">
        <v>1.1156568</v>
      </c>
      <c r="AL28" s="220">
        <v>3.0162173333333331</v>
      </c>
      <c r="AP28" s="206"/>
    </row>
    <row r="29" spans="1:42" x14ac:dyDescent="0.25">
      <c r="A29" s="219" t="s">
        <v>1094</v>
      </c>
      <c r="B29" s="206" t="s">
        <v>34</v>
      </c>
      <c r="C29" s="206" t="s">
        <v>33</v>
      </c>
      <c r="D29" s="222" t="s">
        <v>990</v>
      </c>
      <c r="E29">
        <v>638</v>
      </c>
      <c r="F29" s="225" t="s">
        <v>990</v>
      </c>
      <c r="G29" s="132" t="s">
        <v>989</v>
      </c>
      <c r="H29" s="224" t="s">
        <v>988</v>
      </c>
      <c r="I29" s="223" t="s">
        <v>987</v>
      </c>
      <c r="J29" s="212" t="s">
        <v>36</v>
      </c>
      <c r="K29" s="206" t="s">
        <v>3665</v>
      </c>
      <c r="L29" s="206">
        <v>11</v>
      </c>
      <c r="M29" s="206" t="s">
        <v>3656</v>
      </c>
      <c r="N29" s="206">
        <v>202</v>
      </c>
      <c r="O29" s="206" t="s">
        <v>3652</v>
      </c>
      <c r="P29" s="287">
        <v>0</v>
      </c>
      <c r="Q29" s="287">
        <v>0</v>
      </c>
      <c r="R29" s="287">
        <v>0</v>
      </c>
      <c r="S29" s="287">
        <v>0</v>
      </c>
      <c r="T29" s="287">
        <v>0</v>
      </c>
      <c r="U29" s="220">
        <v>0</v>
      </c>
      <c r="V29" s="220">
        <v>0</v>
      </c>
      <c r="W29" s="220">
        <v>0</v>
      </c>
      <c r="X29" s="220">
        <v>0</v>
      </c>
      <c r="Y29" s="220">
        <v>0</v>
      </c>
      <c r="Z29" s="220">
        <v>0</v>
      </c>
      <c r="AA29" s="220">
        <v>0</v>
      </c>
      <c r="AB29" s="220">
        <v>0</v>
      </c>
      <c r="AC29" s="220">
        <v>0</v>
      </c>
      <c r="AD29" s="220">
        <v>0</v>
      </c>
      <c r="AE29" s="220">
        <v>0</v>
      </c>
      <c r="AF29" s="220">
        <v>0</v>
      </c>
      <c r="AG29" s="220">
        <v>0</v>
      </c>
      <c r="AH29" s="220">
        <v>0</v>
      </c>
      <c r="AI29" s="220">
        <v>0</v>
      </c>
      <c r="AJ29" s="220">
        <v>0</v>
      </c>
      <c r="AK29" s="220">
        <v>0</v>
      </c>
      <c r="AL29" s="220">
        <v>0</v>
      </c>
      <c r="AP29" s="206"/>
    </row>
    <row r="30" spans="1:42" x14ac:dyDescent="0.25">
      <c r="A30" s="219" t="s">
        <v>1094</v>
      </c>
      <c r="B30" s="206" t="s">
        <v>34</v>
      </c>
      <c r="C30" s="206" t="s">
        <v>33</v>
      </c>
      <c r="D30" s="222" t="s">
        <v>986</v>
      </c>
      <c r="E30">
        <v>319</v>
      </c>
      <c r="F30" s="225" t="s">
        <v>986</v>
      </c>
      <c r="G30" s="132" t="s">
        <v>985</v>
      </c>
      <c r="H30" s="224" t="s">
        <v>984</v>
      </c>
      <c r="I30" s="223" t="s">
        <v>983</v>
      </c>
      <c r="J30" s="212" t="s">
        <v>36</v>
      </c>
      <c r="K30" s="206" t="s">
        <v>36</v>
      </c>
      <c r="L30" s="206" t="s">
        <v>36</v>
      </c>
      <c r="M30" s="206" t="s">
        <v>3666</v>
      </c>
      <c r="N30" s="206">
        <v>21</v>
      </c>
      <c r="O30" s="206" t="s">
        <v>3659</v>
      </c>
      <c r="P30" s="287">
        <v>0</v>
      </c>
      <c r="Q30" s="287">
        <v>0</v>
      </c>
      <c r="R30" s="287">
        <v>0</v>
      </c>
      <c r="S30" s="287">
        <v>0</v>
      </c>
      <c r="T30" s="287">
        <v>0</v>
      </c>
      <c r="U30" s="220">
        <v>0</v>
      </c>
      <c r="V30" s="220">
        <v>0</v>
      </c>
      <c r="W30" s="220">
        <v>0</v>
      </c>
      <c r="X30" s="220">
        <v>0</v>
      </c>
      <c r="Y30" s="220">
        <v>0</v>
      </c>
      <c r="Z30" s="220">
        <v>0</v>
      </c>
      <c r="AA30" s="220">
        <v>0</v>
      </c>
      <c r="AB30" s="220">
        <v>0</v>
      </c>
      <c r="AC30" s="220">
        <v>0</v>
      </c>
      <c r="AD30" s="220">
        <v>0</v>
      </c>
      <c r="AE30" s="220">
        <v>2042.0799071963759</v>
      </c>
      <c r="AF30" s="220">
        <v>2973.0875378711112</v>
      </c>
      <c r="AG30" s="220">
        <v>2854.628305231111</v>
      </c>
      <c r="AH30" s="220">
        <v>3129.8699511511118</v>
      </c>
      <c r="AI30" s="220">
        <v>2456.3466183377782</v>
      </c>
      <c r="AJ30" s="220">
        <v>2460.7119167777782</v>
      </c>
      <c r="AK30" s="220">
        <v>1335.9883361165778</v>
      </c>
      <c r="AL30" s="220">
        <v>2412.0070887481606</v>
      </c>
      <c r="AP30" s="206"/>
    </row>
    <row r="31" spans="1:42" x14ac:dyDescent="0.25">
      <c r="A31" s="219" t="s">
        <v>1094</v>
      </c>
      <c r="B31" s="206" t="s">
        <v>34</v>
      </c>
      <c r="C31" s="206" t="s">
        <v>33</v>
      </c>
      <c r="D31" s="222" t="s">
        <v>982</v>
      </c>
      <c r="E31">
        <v>514</v>
      </c>
      <c r="F31" s="225" t="s">
        <v>982</v>
      </c>
      <c r="G31" s="132" t="s">
        <v>981</v>
      </c>
      <c r="H31" s="224" t="s">
        <v>980</v>
      </c>
      <c r="I31" s="223" t="s">
        <v>979</v>
      </c>
      <c r="J31" s="212" t="s">
        <v>36</v>
      </c>
      <c r="K31" s="206" t="s">
        <v>36</v>
      </c>
      <c r="L31" s="206" t="s">
        <v>36</v>
      </c>
      <c r="M31" s="206" t="s">
        <v>3648</v>
      </c>
      <c r="N31" s="206">
        <v>34</v>
      </c>
      <c r="O31" s="206" t="s">
        <v>3647</v>
      </c>
      <c r="P31" s="287">
        <v>0</v>
      </c>
      <c r="Q31" s="287">
        <v>0</v>
      </c>
      <c r="R31" s="287">
        <v>0</v>
      </c>
      <c r="S31" s="287">
        <v>0</v>
      </c>
      <c r="T31" s="287">
        <v>0</v>
      </c>
      <c r="U31" s="220">
        <v>0</v>
      </c>
      <c r="V31" s="220">
        <v>0</v>
      </c>
      <c r="W31" s="220">
        <v>0</v>
      </c>
      <c r="X31" s="220">
        <v>0</v>
      </c>
      <c r="Y31" s="220">
        <v>0</v>
      </c>
      <c r="Z31" s="220">
        <v>0</v>
      </c>
      <c r="AA31" s="220">
        <v>0</v>
      </c>
      <c r="AB31" s="220">
        <v>0</v>
      </c>
      <c r="AC31" s="220">
        <v>0</v>
      </c>
      <c r="AD31" s="220">
        <v>0</v>
      </c>
      <c r="AE31" s="220">
        <v>0</v>
      </c>
      <c r="AF31" s="220">
        <v>0</v>
      </c>
      <c r="AG31" s="220">
        <v>0</v>
      </c>
      <c r="AH31" s="220">
        <v>0</v>
      </c>
      <c r="AI31" s="220">
        <v>0</v>
      </c>
      <c r="AJ31" s="220">
        <v>0</v>
      </c>
      <c r="AK31" s="220">
        <v>0</v>
      </c>
      <c r="AL31" s="220">
        <v>0</v>
      </c>
      <c r="AP31" s="206"/>
    </row>
    <row r="32" spans="1:42" x14ac:dyDescent="0.25">
      <c r="A32" s="219" t="s">
        <v>1094</v>
      </c>
      <c r="B32" s="206" t="s">
        <v>34</v>
      </c>
      <c r="C32" s="206" t="s">
        <v>33</v>
      </c>
      <c r="D32" s="222" t="s">
        <v>978</v>
      </c>
      <c r="E32">
        <v>218</v>
      </c>
      <c r="F32" s="225" t="s">
        <v>977</v>
      </c>
      <c r="G32" s="132" t="s">
        <v>976</v>
      </c>
      <c r="H32" s="224" t="s">
        <v>975</v>
      </c>
      <c r="I32" s="223" t="s">
        <v>974</v>
      </c>
      <c r="J32" s="212" t="s">
        <v>36</v>
      </c>
      <c r="K32" s="206" t="s">
        <v>3660</v>
      </c>
      <c r="L32" s="206">
        <v>5</v>
      </c>
      <c r="M32" s="206" t="s">
        <v>3658</v>
      </c>
      <c r="N32" s="206">
        <v>419</v>
      </c>
      <c r="O32" s="206" t="s">
        <v>3659</v>
      </c>
      <c r="P32" s="287">
        <v>0</v>
      </c>
      <c r="Q32" s="287">
        <v>0</v>
      </c>
      <c r="R32" s="287">
        <v>0</v>
      </c>
      <c r="S32" s="287">
        <v>0</v>
      </c>
      <c r="T32" s="287">
        <v>0</v>
      </c>
      <c r="U32" s="220">
        <v>0</v>
      </c>
      <c r="V32" s="220">
        <v>0</v>
      </c>
      <c r="W32" s="220">
        <v>0</v>
      </c>
      <c r="X32" s="220">
        <v>0</v>
      </c>
      <c r="Y32" s="220">
        <v>0</v>
      </c>
      <c r="Z32" s="220">
        <v>0</v>
      </c>
      <c r="AA32" s="220">
        <v>0</v>
      </c>
      <c r="AB32" s="220">
        <v>0</v>
      </c>
      <c r="AC32" s="220">
        <v>0</v>
      </c>
      <c r="AD32" s="220">
        <v>0</v>
      </c>
      <c r="AE32" s="220">
        <v>0</v>
      </c>
      <c r="AF32" s="220">
        <v>0</v>
      </c>
      <c r="AG32" s="220">
        <v>0</v>
      </c>
      <c r="AH32" s="220">
        <v>0</v>
      </c>
      <c r="AI32" s="220">
        <v>0</v>
      </c>
      <c r="AJ32" s="220">
        <v>0</v>
      </c>
      <c r="AK32" s="220">
        <v>0</v>
      </c>
      <c r="AL32" s="220">
        <v>0</v>
      </c>
      <c r="AP32" s="206"/>
    </row>
    <row r="33" spans="1:42" ht="25.5" x14ac:dyDescent="0.25">
      <c r="A33" s="219" t="s">
        <v>1094</v>
      </c>
      <c r="B33" s="206" t="s">
        <v>34</v>
      </c>
      <c r="C33" s="206" t="s">
        <v>33</v>
      </c>
      <c r="D33" s="222" t="s">
        <v>973</v>
      </c>
      <c r="E33">
        <v>357</v>
      </c>
      <c r="F33" s="225" t="s">
        <v>972</v>
      </c>
      <c r="G33" s="132" t="s">
        <v>971</v>
      </c>
      <c r="H33" s="224" t="s">
        <v>970</v>
      </c>
      <c r="I33" s="223" t="s">
        <v>969</v>
      </c>
      <c r="J33" s="212" t="s">
        <v>36</v>
      </c>
      <c r="K33" s="206" t="s">
        <v>3657</v>
      </c>
      <c r="L33" s="206">
        <v>29</v>
      </c>
      <c r="M33" s="206" t="s">
        <v>3658</v>
      </c>
      <c r="N33" s="206">
        <v>419</v>
      </c>
      <c r="O33" s="206" t="s">
        <v>3659</v>
      </c>
      <c r="P33" s="287">
        <v>0</v>
      </c>
      <c r="Q33" s="287">
        <v>0</v>
      </c>
      <c r="R33" s="287">
        <v>0</v>
      </c>
      <c r="S33" s="287">
        <v>0</v>
      </c>
      <c r="T33" s="287">
        <v>0</v>
      </c>
      <c r="U33" s="220">
        <v>0</v>
      </c>
      <c r="V33" s="220">
        <v>0</v>
      </c>
      <c r="W33" s="220">
        <v>0</v>
      </c>
      <c r="X33" s="220">
        <v>0</v>
      </c>
      <c r="Y33" s="220">
        <v>0</v>
      </c>
      <c r="Z33" s="220">
        <v>0</v>
      </c>
      <c r="AA33" s="220">
        <v>0</v>
      </c>
      <c r="AB33" s="220">
        <v>0</v>
      </c>
      <c r="AC33" s="220">
        <v>0</v>
      </c>
      <c r="AD33" s="220">
        <v>0</v>
      </c>
      <c r="AE33" s="220">
        <v>0</v>
      </c>
      <c r="AF33" s="220">
        <v>0</v>
      </c>
      <c r="AG33" s="220">
        <v>0</v>
      </c>
      <c r="AH33" s="220">
        <v>0</v>
      </c>
      <c r="AI33" s="220">
        <v>0</v>
      </c>
      <c r="AJ33" s="220">
        <v>0</v>
      </c>
      <c r="AK33" s="220">
        <v>0</v>
      </c>
      <c r="AL33" s="220">
        <v>0</v>
      </c>
      <c r="AP33" s="206"/>
    </row>
    <row r="34" spans="1:42" x14ac:dyDescent="0.25">
      <c r="A34" s="219" t="s">
        <v>1094</v>
      </c>
      <c r="B34" s="206" t="s">
        <v>34</v>
      </c>
      <c r="C34" s="206" t="s">
        <v>33</v>
      </c>
      <c r="D34" s="222" t="s">
        <v>968</v>
      </c>
      <c r="E34">
        <v>963</v>
      </c>
      <c r="F34" s="225" t="s">
        <v>968</v>
      </c>
      <c r="G34" s="132" t="s">
        <v>967</v>
      </c>
      <c r="H34" s="224" t="s">
        <v>966</v>
      </c>
      <c r="I34" s="223" t="s">
        <v>965</v>
      </c>
      <c r="J34" s="212" t="s">
        <v>36</v>
      </c>
      <c r="K34" s="206" t="s">
        <v>36</v>
      </c>
      <c r="L34" s="206" t="s">
        <v>36</v>
      </c>
      <c r="M34" s="206" t="s">
        <v>3649</v>
      </c>
      <c r="N34" s="206">
        <v>39</v>
      </c>
      <c r="O34" s="206" t="s">
        <v>3650</v>
      </c>
      <c r="P34" s="287">
        <v>0</v>
      </c>
      <c r="Q34" s="287">
        <v>0</v>
      </c>
      <c r="R34" s="287">
        <v>0</v>
      </c>
      <c r="S34" s="287">
        <v>0</v>
      </c>
      <c r="T34" s="287">
        <v>0</v>
      </c>
      <c r="U34" s="220">
        <v>0</v>
      </c>
      <c r="V34" s="220">
        <v>0</v>
      </c>
      <c r="W34" s="220">
        <v>0</v>
      </c>
      <c r="X34" s="220">
        <v>0</v>
      </c>
      <c r="Y34" s="220">
        <v>0</v>
      </c>
      <c r="Z34" s="220">
        <v>0</v>
      </c>
      <c r="AA34" s="220">
        <v>0</v>
      </c>
      <c r="AB34" s="220">
        <v>0</v>
      </c>
      <c r="AC34" s="220">
        <v>0</v>
      </c>
      <c r="AD34" s="220">
        <v>0</v>
      </c>
      <c r="AE34" s="220">
        <v>0.26666400000000001</v>
      </c>
      <c r="AF34" s="220">
        <v>0.26666400000000001</v>
      </c>
      <c r="AG34" s="220">
        <v>0.26666400000000001</v>
      </c>
      <c r="AH34" s="220">
        <v>0</v>
      </c>
      <c r="AI34" s="220">
        <v>0</v>
      </c>
      <c r="AJ34" s="220">
        <v>0</v>
      </c>
      <c r="AK34" s="220">
        <v>0.12666666666666665</v>
      </c>
      <c r="AL34" s="220">
        <v>0.12666666666666665</v>
      </c>
      <c r="AP34" s="206"/>
    </row>
    <row r="35" spans="1:42" x14ac:dyDescent="0.25">
      <c r="A35" s="219" t="s">
        <v>1094</v>
      </c>
      <c r="B35" s="206" t="s">
        <v>34</v>
      </c>
      <c r="C35" s="206" t="s">
        <v>33</v>
      </c>
      <c r="D35" s="222" t="s">
        <v>964</v>
      </c>
      <c r="E35">
        <v>616</v>
      </c>
      <c r="F35" s="225" t="s">
        <v>964</v>
      </c>
      <c r="G35" s="132" t="s">
        <v>963</v>
      </c>
      <c r="H35" s="224" t="s">
        <v>962</v>
      </c>
      <c r="I35" s="223" t="s">
        <v>961</v>
      </c>
      <c r="J35" s="212" t="s">
        <v>36</v>
      </c>
      <c r="K35" s="206" t="s">
        <v>3667</v>
      </c>
      <c r="L35" s="206">
        <v>18</v>
      </c>
      <c r="M35" s="206" t="s">
        <v>3656</v>
      </c>
      <c r="N35" s="206">
        <v>202</v>
      </c>
      <c r="O35" s="206" t="s">
        <v>3652</v>
      </c>
      <c r="P35" s="287">
        <v>0</v>
      </c>
      <c r="Q35" s="287">
        <v>0</v>
      </c>
      <c r="R35" s="287">
        <v>0</v>
      </c>
      <c r="S35" s="287">
        <v>0</v>
      </c>
      <c r="T35" s="287">
        <v>0</v>
      </c>
      <c r="U35" s="220">
        <v>0</v>
      </c>
      <c r="V35" s="220">
        <v>0</v>
      </c>
      <c r="W35" s="220">
        <v>0</v>
      </c>
      <c r="X35" s="220">
        <v>0</v>
      </c>
      <c r="Y35" s="220">
        <v>0</v>
      </c>
      <c r="Z35" s="220">
        <v>0</v>
      </c>
      <c r="AA35" s="220">
        <v>0</v>
      </c>
      <c r="AB35" s="220">
        <v>0</v>
      </c>
      <c r="AC35" s="220">
        <v>0</v>
      </c>
      <c r="AD35" s="220">
        <v>0</v>
      </c>
      <c r="AE35" s="220">
        <v>0</v>
      </c>
      <c r="AF35" s="220">
        <v>0</v>
      </c>
      <c r="AG35" s="220">
        <v>0</v>
      </c>
      <c r="AH35" s="220">
        <v>0</v>
      </c>
      <c r="AI35" s="220">
        <v>0</v>
      </c>
      <c r="AJ35" s="220">
        <v>0</v>
      </c>
      <c r="AK35" s="220">
        <v>0</v>
      </c>
      <c r="AL35" s="220">
        <v>0</v>
      </c>
      <c r="AP35" s="206"/>
    </row>
    <row r="36" spans="1:42" x14ac:dyDescent="0.25">
      <c r="A36" s="219" t="s">
        <v>1094</v>
      </c>
      <c r="B36" s="206" t="s">
        <v>34</v>
      </c>
      <c r="C36" s="206" t="s">
        <v>33</v>
      </c>
      <c r="D36" s="222" t="s">
        <v>960</v>
      </c>
      <c r="E36">
        <v>871</v>
      </c>
      <c r="F36" s="225" t="s">
        <v>960</v>
      </c>
      <c r="G36" s="132" t="s">
        <v>959</v>
      </c>
      <c r="H36" s="224" t="s">
        <v>958</v>
      </c>
      <c r="I36" s="223" t="s">
        <v>957</v>
      </c>
      <c r="J36" s="212" t="s">
        <v>36</v>
      </c>
      <c r="K36" s="206" t="s">
        <v>3660</v>
      </c>
      <c r="L36" s="206">
        <v>5</v>
      </c>
      <c r="M36" s="206" t="s">
        <v>3658</v>
      </c>
      <c r="N36" s="206">
        <v>419</v>
      </c>
      <c r="O36" s="206" t="s">
        <v>3659</v>
      </c>
      <c r="P36" s="287">
        <v>0</v>
      </c>
      <c r="Q36" s="287">
        <v>0</v>
      </c>
      <c r="R36" s="287">
        <v>0</v>
      </c>
      <c r="S36" s="287">
        <v>0</v>
      </c>
      <c r="T36" s="287">
        <v>0</v>
      </c>
      <c r="U36" s="220">
        <v>0</v>
      </c>
      <c r="V36" s="220">
        <v>0</v>
      </c>
      <c r="W36" s="220">
        <v>0</v>
      </c>
      <c r="X36" s="220">
        <v>0</v>
      </c>
      <c r="Y36" s="220">
        <v>0</v>
      </c>
      <c r="Z36" s="220">
        <v>0</v>
      </c>
      <c r="AA36" s="220">
        <v>0</v>
      </c>
      <c r="AB36" s="220">
        <v>0</v>
      </c>
      <c r="AC36" s="220">
        <v>0</v>
      </c>
      <c r="AD36" s="220">
        <v>0</v>
      </c>
      <c r="AE36" s="220">
        <v>0</v>
      </c>
      <c r="AF36" s="220">
        <v>0</v>
      </c>
      <c r="AG36" s="220">
        <v>0</v>
      </c>
      <c r="AH36" s="220">
        <v>0</v>
      </c>
      <c r="AI36" s="220">
        <v>0</v>
      </c>
      <c r="AJ36" s="220">
        <v>0</v>
      </c>
      <c r="AK36" s="220">
        <v>0</v>
      </c>
      <c r="AL36" s="220">
        <v>0</v>
      </c>
      <c r="AP36" s="206"/>
    </row>
    <row r="37" spans="1:42" x14ac:dyDescent="0.25">
      <c r="A37" s="219" t="s">
        <v>1094</v>
      </c>
      <c r="B37" s="206" t="s">
        <v>34</v>
      </c>
      <c r="C37" s="206" t="s">
        <v>33</v>
      </c>
      <c r="D37" s="222" t="s">
        <v>956</v>
      </c>
      <c r="E37">
        <v>223</v>
      </c>
      <c r="F37" s="225" t="s">
        <v>956</v>
      </c>
      <c r="G37" s="132" t="s">
        <v>955</v>
      </c>
      <c r="H37" s="224" t="s">
        <v>954</v>
      </c>
      <c r="I37" s="223" t="s">
        <v>953</v>
      </c>
      <c r="J37" s="212" t="s">
        <v>36</v>
      </c>
      <c r="K37" s="206" t="s">
        <v>3660</v>
      </c>
      <c r="L37" s="206">
        <v>5</v>
      </c>
      <c r="M37" s="206" t="s">
        <v>3658</v>
      </c>
      <c r="N37" s="206">
        <v>419</v>
      </c>
      <c r="O37" s="206" t="s">
        <v>3659</v>
      </c>
      <c r="P37" s="287">
        <v>0</v>
      </c>
      <c r="Q37" s="287">
        <v>0</v>
      </c>
      <c r="R37" s="287">
        <v>0</v>
      </c>
      <c r="S37" s="287">
        <v>0</v>
      </c>
      <c r="T37" s="287">
        <v>0</v>
      </c>
      <c r="U37" s="220">
        <v>0</v>
      </c>
      <c r="V37" s="220">
        <v>0</v>
      </c>
      <c r="W37" s="220">
        <v>0</v>
      </c>
      <c r="X37" s="220">
        <v>0</v>
      </c>
      <c r="Y37" s="220">
        <v>0</v>
      </c>
      <c r="Z37" s="220">
        <v>0</v>
      </c>
      <c r="AA37" s="220">
        <v>0</v>
      </c>
      <c r="AB37" s="220">
        <v>0.16000495000000001</v>
      </c>
      <c r="AC37" s="220">
        <v>0.20839904999999997</v>
      </c>
      <c r="AD37" s="220">
        <v>0.10407516999999999</v>
      </c>
      <c r="AE37" s="220">
        <v>394.31786601701094</v>
      </c>
      <c r="AF37" s="220">
        <v>26.222937580952379</v>
      </c>
      <c r="AG37" s="220">
        <v>15.147521447619049</v>
      </c>
      <c r="AH37" s="220">
        <v>14.977578844291624</v>
      </c>
      <c r="AI37" s="220">
        <v>14.919974710958289</v>
      </c>
      <c r="AJ37" s="220">
        <v>-606.22634214237507</v>
      </c>
      <c r="AK37" s="220">
        <v>14.760127794285715</v>
      </c>
      <c r="AL37" s="220">
        <v>15.476098236419046</v>
      </c>
      <c r="AP37" s="206"/>
    </row>
    <row r="38" spans="1:42" x14ac:dyDescent="0.25">
      <c r="A38" s="219" t="s">
        <v>1094</v>
      </c>
      <c r="B38" s="206" t="s">
        <v>34</v>
      </c>
      <c r="C38" s="206" t="s">
        <v>33</v>
      </c>
      <c r="D38" s="222" t="s">
        <v>952</v>
      </c>
      <c r="E38">
        <v>585</v>
      </c>
      <c r="F38" s="225" t="s">
        <v>952</v>
      </c>
      <c r="G38" s="132" t="s">
        <v>951</v>
      </c>
      <c r="H38" s="224" t="s">
        <v>950</v>
      </c>
      <c r="I38" s="223" t="s">
        <v>949</v>
      </c>
      <c r="J38" s="212" t="s">
        <v>36</v>
      </c>
      <c r="K38" s="206" t="s">
        <v>3668</v>
      </c>
      <c r="L38" s="206">
        <v>14</v>
      </c>
      <c r="M38" s="206" t="s">
        <v>3656</v>
      </c>
      <c r="N38" s="206">
        <v>202</v>
      </c>
      <c r="O38" s="206" t="s">
        <v>3652</v>
      </c>
      <c r="P38" s="287">
        <v>0</v>
      </c>
      <c r="Q38" s="287">
        <v>0</v>
      </c>
      <c r="R38" s="287">
        <v>0</v>
      </c>
      <c r="S38" s="287">
        <v>0</v>
      </c>
      <c r="T38" s="287">
        <v>0</v>
      </c>
      <c r="U38" s="220">
        <v>0</v>
      </c>
      <c r="V38" s="220">
        <v>0</v>
      </c>
      <c r="W38" s="220">
        <v>0</v>
      </c>
      <c r="X38" s="220">
        <v>0</v>
      </c>
      <c r="Y38" s="220">
        <v>0</v>
      </c>
      <c r="Z38" s="220">
        <v>0</v>
      </c>
      <c r="AA38" s="220">
        <v>0</v>
      </c>
      <c r="AB38" s="220">
        <v>0</v>
      </c>
      <c r="AC38" s="220">
        <v>0</v>
      </c>
      <c r="AD38" s="220">
        <v>0</v>
      </c>
      <c r="AE38" s="220">
        <v>0</v>
      </c>
      <c r="AF38" s="220">
        <v>0</v>
      </c>
      <c r="AG38" s="220">
        <v>0</v>
      </c>
      <c r="AH38" s="220">
        <v>0</v>
      </c>
      <c r="AI38" s="220">
        <v>0</v>
      </c>
      <c r="AJ38" s="220">
        <v>0</v>
      </c>
      <c r="AK38" s="220">
        <v>0</v>
      </c>
      <c r="AL38" s="220">
        <v>0</v>
      </c>
      <c r="AP38" s="206"/>
    </row>
    <row r="39" spans="1:42" x14ac:dyDescent="0.25">
      <c r="A39" s="219" t="s">
        <v>1094</v>
      </c>
      <c r="B39" s="206" t="s">
        <v>34</v>
      </c>
      <c r="C39" s="206" t="s">
        <v>33</v>
      </c>
      <c r="D39" s="222" t="s">
        <v>948</v>
      </c>
      <c r="E39">
        <v>371</v>
      </c>
      <c r="F39" s="225" t="s">
        <v>948</v>
      </c>
      <c r="G39" s="132" t="s">
        <v>947</v>
      </c>
      <c r="H39" s="224" t="s">
        <v>946</v>
      </c>
      <c r="I39" s="223" t="s">
        <v>945</v>
      </c>
      <c r="J39" s="212" t="s">
        <v>36</v>
      </c>
      <c r="K39" s="206" t="s">
        <v>3657</v>
      </c>
      <c r="L39" s="206">
        <v>29</v>
      </c>
      <c r="M39" s="206" t="s">
        <v>3658</v>
      </c>
      <c r="N39" s="206">
        <v>419</v>
      </c>
      <c r="O39" s="206" t="s">
        <v>3659</v>
      </c>
      <c r="P39" s="287">
        <v>0</v>
      </c>
      <c r="Q39" s="287">
        <v>0</v>
      </c>
      <c r="R39" s="287">
        <v>0</v>
      </c>
      <c r="S39" s="287">
        <v>0</v>
      </c>
      <c r="T39" s="287">
        <v>0</v>
      </c>
      <c r="U39" s="220">
        <v>0</v>
      </c>
      <c r="V39" s="220">
        <v>0</v>
      </c>
      <c r="W39" s="220">
        <v>0</v>
      </c>
      <c r="X39" s="220">
        <v>0</v>
      </c>
      <c r="Y39" s="220">
        <v>0</v>
      </c>
      <c r="Z39" s="220">
        <v>0</v>
      </c>
      <c r="AA39" s="220">
        <v>0</v>
      </c>
      <c r="AB39" s="220">
        <v>0</v>
      </c>
      <c r="AC39" s="220">
        <v>0</v>
      </c>
      <c r="AD39" s="220">
        <v>0</v>
      </c>
      <c r="AE39" s="220">
        <v>397.69378405521377</v>
      </c>
      <c r="AF39" s="220">
        <v>650.11643280952421</v>
      </c>
      <c r="AG39" s="220">
        <v>696.40349300052685</v>
      </c>
      <c r="AH39" s="220">
        <v>783.96066832544068</v>
      </c>
      <c r="AI39" s="220">
        <v>821.77401237073127</v>
      </c>
      <c r="AJ39" s="220">
        <v>840.23857445930764</v>
      </c>
      <c r="AK39" s="220">
        <v>698.25623730694144</v>
      </c>
      <c r="AL39" s="220">
        <v>1176.8060297106013</v>
      </c>
      <c r="AP39" s="206"/>
    </row>
    <row r="40" spans="1:42" x14ac:dyDescent="0.25">
      <c r="A40" s="219" t="s">
        <v>1094</v>
      </c>
      <c r="B40" s="206" t="s">
        <v>34</v>
      </c>
      <c r="C40" s="206" t="s">
        <v>33</v>
      </c>
      <c r="D40" s="222" t="s">
        <v>944</v>
      </c>
      <c r="E40">
        <v>516</v>
      </c>
      <c r="F40" s="225" t="s">
        <v>944</v>
      </c>
      <c r="G40" s="132" t="s">
        <v>943</v>
      </c>
      <c r="H40" s="224" t="s">
        <v>942</v>
      </c>
      <c r="I40" s="223" t="s">
        <v>941</v>
      </c>
      <c r="J40" s="212" t="s">
        <v>36</v>
      </c>
      <c r="K40" s="206" t="s">
        <v>36</v>
      </c>
      <c r="L40" s="206" t="s">
        <v>36</v>
      </c>
      <c r="M40" s="206" t="s">
        <v>3669</v>
      </c>
      <c r="N40" s="206">
        <v>35</v>
      </c>
      <c r="O40" s="206" t="s">
        <v>3647</v>
      </c>
      <c r="P40" s="287">
        <v>0</v>
      </c>
      <c r="Q40" s="287">
        <v>0</v>
      </c>
      <c r="R40" s="287">
        <v>0</v>
      </c>
      <c r="S40" s="287">
        <v>0</v>
      </c>
      <c r="T40" s="287">
        <v>0</v>
      </c>
      <c r="U40" s="220">
        <v>0</v>
      </c>
      <c r="V40" s="220">
        <v>0</v>
      </c>
      <c r="W40" s="220">
        <v>0</v>
      </c>
      <c r="X40" s="220">
        <v>0</v>
      </c>
      <c r="Y40" s="220">
        <v>0</v>
      </c>
      <c r="Z40" s="220">
        <v>0</v>
      </c>
      <c r="AA40" s="220">
        <v>0</v>
      </c>
      <c r="AB40" s="220">
        <v>0</v>
      </c>
      <c r="AC40" s="220">
        <v>0</v>
      </c>
      <c r="AD40" s="220">
        <v>0</v>
      </c>
      <c r="AE40" s="220">
        <v>3.2268623999999999</v>
      </c>
      <c r="AF40" s="220">
        <v>2.477829733333333</v>
      </c>
      <c r="AG40" s="220">
        <v>2.7777867999999999</v>
      </c>
      <c r="AH40" s="220">
        <v>2.1474253333333331</v>
      </c>
      <c r="AI40" s="220">
        <v>1.5979150666666666</v>
      </c>
      <c r="AJ40" s="220">
        <v>0.80970693333333332</v>
      </c>
      <c r="AK40" s="220">
        <v>0.72710066666666673</v>
      </c>
      <c r="AL40" s="220">
        <v>1.0737484066666667</v>
      </c>
      <c r="AP40" s="206"/>
    </row>
    <row r="41" spans="1:42" x14ac:dyDescent="0.25">
      <c r="A41" s="219" t="s">
        <v>1094</v>
      </c>
      <c r="B41" s="206" t="s">
        <v>34</v>
      </c>
      <c r="C41" s="206" t="s">
        <v>33</v>
      </c>
      <c r="D41" s="222" t="s">
        <v>940</v>
      </c>
      <c r="E41">
        <v>918</v>
      </c>
      <c r="F41" s="225" t="s">
        <v>940</v>
      </c>
      <c r="G41" s="132" t="s">
        <v>939</v>
      </c>
      <c r="H41" s="224" t="s">
        <v>938</v>
      </c>
      <c r="I41" s="223" t="s">
        <v>937</v>
      </c>
      <c r="J41" s="212" t="s">
        <v>31</v>
      </c>
      <c r="K41" s="206" t="s">
        <v>36</v>
      </c>
      <c r="L41" s="206" t="s">
        <v>36</v>
      </c>
      <c r="M41" s="206" t="s">
        <v>3663</v>
      </c>
      <c r="N41" s="206">
        <v>151</v>
      </c>
      <c r="O41" s="206" t="s">
        <v>3650</v>
      </c>
      <c r="P41" s="287">
        <v>0</v>
      </c>
      <c r="Q41" s="287">
        <v>0</v>
      </c>
      <c r="R41" s="287">
        <v>0</v>
      </c>
      <c r="S41" s="287">
        <v>0</v>
      </c>
      <c r="T41" s="287">
        <v>0</v>
      </c>
      <c r="U41" s="220">
        <v>0</v>
      </c>
      <c r="V41" s="220">
        <v>0</v>
      </c>
      <c r="W41" s="220">
        <v>0</v>
      </c>
      <c r="X41" s="220">
        <v>0</v>
      </c>
      <c r="Y41" s="220">
        <v>0</v>
      </c>
      <c r="Z41" s="220">
        <v>0</v>
      </c>
      <c r="AA41" s="220">
        <v>0</v>
      </c>
      <c r="AB41" s="220">
        <v>0</v>
      </c>
      <c r="AC41" s="220">
        <v>0</v>
      </c>
      <c r="AD41" s="220">
        <v>0</v>
      </c>
      <c r="AE41" s="220">
        <v>2.6370087999999998</v>
      </c>
      <c r="AF41" s="220">
        <v>3.7868279066666668</v>
      </c>
      <c r="AG41" s="220">
        <v>5.2824764533333326</v>
      </c>
      <c r="AH41" s="220">
        <v>2.2841022799999999</v>
      </c>
      <c r="AI41" s="220">
        <v>0.94832512000000002</v>
      </c>
      <c r="AJ41" s="220">
        <v>2.0566774666666667</v>
      </c>
      <c r="AK41" s="220">
        <v>1.7779666666666667</v>
      </c>
      <c r="AL41" s="220">
        <v>1.8663083333333335</v>
      </c>
      <c r="AP41" s="206"/>
    </row>
    <row r="42" spans="1:42" x14ac:dyDescent="0.25">
      <c r="A42" s="219" t="s">
        <v>1094</v>
      </c>
      <c r="B42" s="206" t="s">
        <v>34</v>
      </c>
      <c r="C42" s="206" t="s">
        <v>33</v>
      </c>
      <c r="D42" s="222" t="s">
        <v>936</v>
      </c>
      <c r="E42">
        <v>748</v>
      </c>
      <c r="F42" s="225" t="s">
        <v>936</v>
      </c>
      <c r="G42" s="132" t="s">
        <v>935</v>
      </c>
      <c r="H42" s="224" t="s">
        <v>934</v>
      </c>
      <c r="I42" s="223" t="s">
        <v>933</v>
      </c>
      <c r="J42" s="212" t="s">
        <v>36</v>
      </c>
      <c r="K42" s="206" t="s">
        <v>3665</v>
      </c>
      <c r="L42" s="206">
        <v>11</v>
      </c>
      <c r="M42" s="206" t="s">
        <v>3656</v>
      </c>
      <c r="N42" s="206">
        <v>202</v>
      </c>
      <c r="O42" s="206" t="s">
        <v>3652</v>
      </c>
      <c r="P42" s="287">
        <v>0</v>
      </c>
      <c r="Q42" s="287">
        <v>0</v>
      </c>
      <c r="R42" s="287">
        <v>0</v>
      </c>
      <c r="S42" s="287">
        <v>0</v>
      </c>
      <c r="T42" s="287">
        <v>0</v>
      </c>
      <c r="U42" s="220">
        <v>0</v>
      </c>
      <c r="V42" s="220">
        <v>0</v>
      </c>
      <c r="W42" s="220">
        <v>0</v>
      </c>
      <c r="X42" s="220">
        <v>0</v>
      </c>
      <c r="Y42" s="220">
        <v>0</v>
      </c>
      <c r="Z42" s="220">
        <v>0</v>
      </c>
      <c r="AA42" s="220">
        <v>0</v>
      </c>
      <c r="AB42" s="220">
        <v>0</v>
      </c>
      <c r="AC42" s="220">
        <v>0</v>
      </c>
      <c r="AD42" s="220">
        <v>0</v>
      </c>
      <c r="AE42" s="220">
        <v>0</v>
      </c>
      <c r="AF42" s="220">
        <v>0</v>
      </c>
      <c r="AG42" s="220">
        <v>0.19003669333333334</v>
      </c>
      <c r="AH42" s="220">
        <v>0.19003669333333334</v>
      </c>
      <c r="AI42" s="220">
        <v>0.19003669333333334</v>
      </c>
      <c r="AJ42" s="220">
        <v>0.19003669333333334</v>
      </c>
      <c r="AK42" s="220">
        <v>0.19003669333333334</v>
      </c>
      <c r="AL42" s="220">
        <v>0.24381707754666668</v>
      </c>
      <c r="AP42" s="206"/>
    </row>
    <row r="43" spans="1:42" x14ac:dyDescent="0.25">
      <c r="A43" s="219" t="s">
        <v>1094</v>
      </c>
      <c r="B43" s="206" t="s">
        <v>34</v>
      </c>
      <c r="C43" s="206" t="s">
        <v>33</v>
      </c>
      <c r="D43" s="222" t="s">
        <v>932</v>
      </c>
      <c r="E43">
        <v>618</v>
      </c>
      <c r="F43" s="225" t="s">
        <v>932</v>
      </c>
      <c r="G43" s="132" t="s">
        <v>931</v>
      </c>
      <c r="H43" s="224" t="s">
        <v>930</v>
      </c>
      <c r="I43" s="223" t="s">
        <v>929</v>
      </c>
      <c r="J43" s="212" t="s">
        <v>36</v>
      </c>
      <c r="K43" s="206" t="s">
        <v>3668</v>
      </c>
      <c r="L43" s="206">
        <v>14</v>
      </c>
      <c r="M43" s="206" t="s">
        <v>3656</v>
      </c>
      <c r="N43" s="206">
        <v>202</v>
      </c>
      <c r="O43" s="206" t="s">
        <v>3652</v>
      </c>
      <c r="P43" s="287">
        <v>0</v>
      </c>
      <c r="Q43" s="287">
        <v>0</v>
      </c>
      <c r="R43" s="287">
        <v>0</v>
      </c>
      <c r="S43" s="287">
        <v>0</v>
      </c>
      <c r="T43" s="287">
        <v>0</v>
      </c>
      <c r="U43" s="220">
        <v>0</v>
      </c>
      <c r="V43" s="220">
        <v>0</v>
      </c>
      <c r="W43" s="220">
        <v>0</v>
      </c>
      <c r="X43" s="220">
        <v>0</v>
      </c>
      <c r="Y43" s="220">
        <v>0</v>
      </c>
      <c r="Z43" s="220">
        <v>0</v>
      </c>
      <c r="AA43" s="220">
        <v>0</v>
      </c>
      <c r="AB43" s="220">
        <v>0</v>
      </c>
      <c r="AC43" s="220">
        <v>0</v>
      </c>
      <c r="AD43" s="220">
        <v>0</v>
      </c>
      <c r="AE43" s="220">
        <v>0</v>
      </c>
      <c r="AF43" s="220">
        <v>0</v>
      </c>
      <c r="AG43" s="220">
        <v>0</v>
      </c>
      <c r="AH43" s="220">
        <v>0</v>
      </c>
      <c r="AI43" s="220">
        <v>0</v>
      </c>
      <c r="AJ43" s="220">
        <v>35.14124266666667</v>
      </c>
      <c r="AK43" s="220">
        <v>77.944255531489262</v>
      </c>
      <c r="AL43" s="220">
        <v>77.978629581725315</v>
      </c>
      <c r="AP43" s="206"/>
    </row>
    <row r="44" spans="1:42" x14ac:dyDescent="0.25">
      <c r="A44" s="219" t="s">
        <v>1094</v>
      </c>
      <c r="B44" s="206" t="s">
        <v>34</v>
      </c>
      <c r="C44" s="206" t="s">
        <v>33</v>
      </c>
      <c r="D44" s="222" t="s">
        <v>928</v>
      </c>
      <c r="E44">
        <v>624</v>
      </c>
      <c r="F44" s="225" t="s">
        <v>928</v>
      </c>
      <c r="G44" s="132" t="s">
        <v>927</v>
      </c>
      <c r="H44" s="224" t="s">
        <v>926</v>
      </c>
      <c r="I44" s="223" t="s">
        <v>925</v>
      </c>
      <c r="J44" s="212" t="s">
        <v>36</v>
      </c>
      <c r="K44" s="206" t="s">
        <v>3665</v>
      </c>
      <c r="L44" s="206">
        <v>11</v>
      </c>
      <c r="M44" s="206" t="s">
        <v>3656</v>
      </c>
      <c r="N44" s="206">
        <v>202</v>
      </c>
      <c r="O44" s="206" t="s">
        <v>3652</v>
      </c>
      <c r="P44" s="287">
        <v>0</v>
      </c>
      <c r="Q44" s="287">
        <v>0</v>
      </c>
      <c r="R44" s="287">
        <v>0</v>
      </c>
      <c r="S44" s="287">
        <v>0</v>
      </c>
      <c r="T44" s="287">
        <v>0</v>
      </c>
      <c r="U44" s="220">
        <v>0</v>
      </c>
      <c r="V44" s="220">
        <v>0</v>
      </c>
      <c r="W44" s="220">
        <v>0</v>
      </c>
      <c r="X44" s="220">
        <v>0</v>
      </c>
      <c r="Y44" s="220">
        <v>0</v>
      </c>
      <c r="Z44" s="220">
        <v>0</v>
      </c>
      <c r="AA44" s="220">
        <v>0</v>
      </c>
      <c r="AB44" s="220">
        <v>0</v>
      </c>
      <c r="AC44" s="220">
        <v>0</v>
      </c>
      <c r="AD44" s="220">
        <v>0</v>
      </c>
      <c r="AE44" s="220">
        <v>0</v>
      </c>
      <c r="AF44" s="220">
        <v>0</v>
      </c>
      <c r="AG44" s="220">
        <v>0</v>
      </c>
      <c r="AH44" s="220">
        <v>0</v>
      </c>
      <c r="AI44" s="220">
        <v>0</v>
      </c>
      <c r="AJ44" s="220">
        <v>0</v>
      </c>
      <c r="AK44" s="220">
        <v>0</v>
      </c>
      <c r="AL44" s="220">
        <v>0</v>
      </c>
      <c r="AP44" s="206"/>
    </row>
    <row r="45" spans="1:42" x14ac:dyDescent="0.25">
      <c r="A45" s="219" t="s">
        <v>1094</v>
      </c>
      <c r="B45" s="206" t="s">
        <v>34</v>
      </c>
      <c r="C45" s="206" t="s">
        <v>33</v>
      </c>
      <c r="D45" s="222" t="s">
        <v>924</v>
      </c>
      <c r="E45">
        <v>522</v>
      </c>
      <c r="F45" s="225" t="s">
        <v>924</v>
      </c>
      <c r="G45" s="132" t="s">
        <v>923</v>
      </c>
      <c r="H45" s="224" t="s">
        <v>922</v>
      </c>
      <c r="I45" s="223" t="s">
        <v>921</v>
      </c>
      <c r="J45" s="212" t="s">
        <v>36</v>
      </c>
      <c r="K45" s="206" t="s">
        <v>36</v>
      </c>
      <c r="L45" s="206" t="s">
        <v>36</v>
      </c>
      <c r="M45" s="206" t="s">
        <v>3669</v>
      </c>
      <c r="N45" s="206">
        <v>35</v>
      </c>
      <c r="O45" s="206" t="s">
        <v>3647</v>
      </c>
      <c r="P45" s="287">
        <v>0</v>
      </c>
      <c r="Q45" s="287">
        <v>0</v>
      </c>
      <c r="R45" s="287">
        <v>0</v>
      </c>
      <c r="S45" s="287">
        <v>0</v>
      </c>
      <c r="T45" s="287">
        <v>0</v>
      </c>
      <c r="U45" s="220">
        <v>0</v>
      </c>
      <c r="V45" s="220">
        <v>0</v>
      </c>
      <c r="W45" s="220">
        <v>0</v>
      </c>
      <c r="X45" s="220">
        <v>0</v>
      </c>
      <c r="Y45" s="220">
        <v>0</v>
      </c>
      <c r="Z45" s="220">
        <v>0</v>
      </c>
      <c r="AA45" s="220">
        <v>0</v>
      </c>
      <c r="AB45" s="220">
        <v>0</v>
      </c>
      <c r="AC45" s="220">
        <v>0</v>
      </c>
      <c r="AD45" s="220">
        <v>0</v>
      </c>
      <c r="AE45" s="220">
        <v>0</v>
      </c>
      <c r="AF45" s="220">
        <v>0</v>
      </c>
      <c r="AG45" s="220">
        <v>0</v>
      </c>
      <c r="AH45" s="220">
        <v>0</v>
      </c>
      <c r="AI45" s="220">
        <v>0</v>
      </c>
      <c r="AJ45" s="220">
        <v>0</v>
      </c>
      <c r="AK45" s="220">
        <v>0</v>
      </c>
      <c r="AL45" s="220">
        <v>0</v>
      </c>
      <c r="AP45" s="206"/>
    </row>
    <row r="46" spans="1:42" x14ac:dyDescent="0.25">
      <c r="A46" s="219" t="s">
        <v>1094</v>
      </c>
      <c r="B46" s="206" t="s">
        <v>34</v>
      </c>
      <c r="C46" s="206" t="s">
        <v>33</v>
      </c>
      <c r="D46" s="222" t="s">
        <v>920</v>
      </c>
      <c r="E46">
        <v>622</v>
      </c>
      <c r="F46" s="225" t="s">
        <v>920</v>
      </c>
      <c r="G46" s="132" t="s">
        <v>919</v>
      </c>
      <c r="H46" s="224" t="s">
        <v>918</v>
      </c>
      <c r="I46" s="223" t="s">
        <v>917</v>
      </c>
      <c r="J46" s="212" t="s">
        <v>36</v>
      </c>
      <c r="K46" s="206" t="s">
        <v>3655</v>
      </c>
      <c r="L46" s="206">
        <v>17</v>
      </c>
      <c r="M46" s="206" t="s">
        <v>3656</v>
      </c>
      <c r="N46" s="206">
        <v>202</v>
      </c>
      <c r="O46" s="206" t="s">
        <v>3652</v>
      </c>
      <c r="P46" s="287">
        <v>0</v>
      </c>
      <c r="Q46" s="287">
        <v>0</v>
      </c>
      <c r="R46" s="287">
        <v>0</v>
      </c>
      <c r="S46" s="287">
        <v>0</v>
      </c>
      <c r="T46" s="287">
        <v>0</v>
      </c>
      <c r="U46" s="220">
        <v>0</v>
      </c>
      <c r="V46" s="220">
        <v>0</v>
      </c>
      <c r="W46" s="220">
        <v>0</v>
      </c>
      <c r="X46" s="220">
        <v>0</v>
      </c>
      <c r="Y46" s="220">
        <v>0</v>
      </c>
      <c r="Z46" s="220">
        <v>0</v>
      </c>
      <c r="AA46" s="220">
        <v>0</v>
      </c>
      <c r="AB46" s="220">
        <v>0</v>
      </c>
      <c r="AC46" s="220">
        <v>0</v>
      </c>
      <c r="AD46" s="220">
        <v>0</v>
      </c>
      <c r="AE46" s="220">
        <v>7.3252003669039425</v>
      </c>
      <c r="AF46" s="220">
        <v>6.9559181333333333</v>
      </c>
      <c r="AG46" s="220">
        <v>4</v>
      </c>
      <c r="AH46" s="220">
        <v>4</v>
      </c>
      <c r="AI46" s="220">
        <v>4</v>
      </c>
      <c r="AJ46" s="220">
        <v>4</v>
      </c>
      <c r="AK46" s="220">
        <v>4</v>
      </c>
      <c r="AL46" s="220">
        <v>4</v>
      </c>
      <c r="AP46" s="206"/>
    </row>
    <row r="47" spans="1:42" x14ac:dyDescent="0.25">
      <c r="A47" s="219" t="s">
        <v>1094</v>
      </c>
      <c r="B47" s="206" t="s">
        <v>34</v>
      </c>
      <c r="C47" s="206" t="s">
        <v>33</v>
      </c>
      <c r="D47" s="222" t="s">
        <v>916</v>
      </c>
      <c r="E47">
        <v>156</v>
      </c>
      <c r="F47" s="225" t="s">
        <v>916</v>
      </c>
      <c r="G47" s="132" t="s">
        <v>915</v>
      </c>
      <c r="H47" s="224" t="s">
        <v>914</v>
      </c>
      <c r="I47" s="223" t="s">
        <v>913</v>
      </c>
      <c r="J47" s="212" t="s">
        <v>36</v>
      </c>
      <c r="K47" s="206" t="s">
        <v>36</v>
      </c>
      <c r="L47" s="206" t="s">
        <v>36</v>
      </c>
      <c r="M47" s="206" t="s">
        <v>3666</v>
      </c>
      <c r="N47" s="206">
        <v>21</v>
      </c>
      <c r="O47" s="206" t="s">
        <v>3659</v>
      </c>
      <c r="P47" s="287">
        <v>0</v>
      </c>
      <c r="Q47" s="287">
        <v>0</v>
      </c>
      <c r="R47" s="287">
        <v>0</v>
      </c>
      <c r="S47" s="287">
        <v>0</v>
      </c>
      <c r="T47" s="287">
        <v>0</v>
      </c>
      <c r="U47" s="220">
        <v>83</v>
      </c>
      <c r="V47" s="220">
        <v>86</v>
      </c>
      <c r="W47" s="220">
        <v>1969</v>
      </c>
      <c r="X47" s="220">
        <v>2133</v>
      </c>
      <c r="Y47" s="220">
        <v>0</v>
      </c>
      <c r="Z47" s="220">
        <v>0</v>
      </c>
      <c r="AA47" s="220">
        <v>5.8997050149999994</v>
      </c>
      <c r="AB47" s="220">
        <v>4.7576841889999999</v>
      </c>
      <c r="AC47" s="220">
        <v>1.9805848060000002</v>
      </c>
      <c r="AD47" s="220">
        <v>25.164640980000001</v>
      </c>
      <c r="AE47" s="220">
        <v>531.5316211793571</v>
      </c>
      <c r="AF47" s="220">
        <v>706.25659166902994</v>
      </c>
      <c r="AG47" s="220">
        <v>911.6075678542162</v>
      </c>
      <c r="AH47" s="220">
        <v>901.07674567612935</v>
      </c>
      <c r="AI47" s="220">
        <v>1002.5883637316874</v>
      </c>
      <c r="AJ47" s="220">
        <v>1092.7284727639494</v>
      </c>
      <c r="AK47" s="220">
        <v>725.45402323986627</v>
      </c>
      <c r="AL47" s="220">
        <v>919.55452047612812</v>
      </c>
      <c r="AP47" s="206"/>
    </row>
    <row r="48" spans="1:42" x14ac:dyDescent="0.25">
      <c r="A48" s="219" t="s">
        <v>1094</v>
      </c>
      <c r="B48" s="206" t="s">
        <v>34</v>
      </c>
      <c r="C48" s="206" t="s">
        <v>33</v>
      </c>
      <c r="D48" s="222" t="s">
        <v>912</v>
      </c>
      <c r="E48">
        <v>377</v>
      </c>
      <c r="F48" s="225" t="s">
        <v>912</v>
      </c>
      <c r="G48" s="132" t="s">
        <v>911</v>
      </c>
      <c r="H48" s="224" t="s">
        <v>910</v>
      </c>
      <c r="I48" s="223" t="s">
        <v>909</v>
      </c>
      <c r="J48" s="212" t="s">
        <v>36</v>
      </c>
      <c r="K48" s="206" t="s">
        <v>3657</v>
      </c>
      <c r="L48" s="206">
        <v>29</v>
      </c>
      <c r="M48" s="206" t="s">
        <v>3658</v>
      </c>
      <c r="N48" s="206">
        <v>419</v>
      </c>
      <c r="O48" s="206" t="s">
        <v>3659</v>
      </c>
      <c r="P48" s="287">
        <v>0</v>
      </c>
      <c r="Q48" s="287">
        <v>0</v>
      </c>
      <c r="R48" s="287">
        <v>0</v>
      </c>
      <c r="S48" s="287">
        <v>0</v>
      </c>
      <c r="T48" s="287">
        <v>0</v>
      </c>
      <c r="U48" s="220">
        <v>88</v>
      </c>
      <c r="V48" s="220">
        <v>74</v>
      </c>
      <c r="W48" s="220">
        <v>0</v>
      </c>
      <c r="X48" s="220">
        <v>0</v>
      </c>
      <c r="Y48" s="220">
        <v>0</v>
      </c>
      <c r="Z48" s="220">
        <v>0</v>
      </c>
      <c r="AA48" s="220">
        <v>0</v>
      </c>
      <c r="AB48" s="220">
        <v>0</v>
      </c>
      <c r="AC48" s="220">
        <v>0</v>
      </c>
      <c r="AD48" s="220">
        <v>0</v>
      </c>
      <c r="AE48" s="220">
        <v>1069.4963893927916</v>
      </c>
      <c r="AF48" s="220">
        <v>1056.4532136052762</v>
      </c>
      <c r="AG48" s="220">
        <v>1369.3447143940177</v>
      </c>
      <c r="AH48" s="220">
        <v>1625.5888503582844</v>
      </c>
      <c r="AI48" s="220">
        <v>1725.2749510728024</v>
      </c>
      <c r="AJ48" s="220">
        <v>1781.4543012438312</v>
      </c>
      <c r="AK48" s="220">
        <v>1684.6956585878995</v>
      </c>
      <c r="AL48" s="220">
        <v>2066.8730714850326</v>
      </c>
      <c r="AP48" s="206"/>
    </row>
    <row r="49" spans="1:42" x14ac:dyDescent="0.25">
      <c r="A49" s="219" t="s">
        <v>1094</v>
      </c>
      <c r="B49" s="206" t="s">
        <v>34</v>
      </c>
      <c r="C49" s="206" t="s">
        <v>33</v>
      </c>
      <c r="D49" s="222" t="s">
        <v>908</v>
      </c>
      <c r="E49">
        <v>626</v>
      </c>
      <c r="F49" s="225" t="s">
        <v>907</v>
      </c>
      <c r="G49" s="132" t="s">
        <v>906</v>
      </c>
      <c r="H49" s="224" t="s">
        <v>905</v>
      </c>
      <c r="I49" s="223" t="s">
        <v>904</v>
      </c>
      <c r="J49" s="212" t="s">
        <v>36</v>
      </c>
      <c r="K49" s="206" t="s">
        <v>3655</v>
      </c>
      <c r="L49" s="206">
        <v>17</v>
      </c>
      <c r="M49" s="206" t="s">
        <v>3656</v>
      </c>
      <c r="N49" s="206">
        <v>202</v>
      </c>
      <c r="O49" s="206" t="s">
        <v>3652</v>
      </c>
      <c r="P49" s="287">
        <v>0</v>
      </c>
      <c r="Q49" s="287">
        <v>0</v>
      </c>
      <c r="R49" s="287">
        <v>0</v>
      </c>
      <c r="S49" s="287">
        <v>0</v>
      </c>
      <c r="T49" s="287">
        <v>0</v>
      </c>
      <c r="U49" s="220">
        <v>0</v>
      </c>
      <c r="V49" s="220">
        <v>0</v>
      </c>
      <c r="W49" s="220">
        <v>0</v>
      </c>
      <c r="X49" s="220">
        <v>0</v>
      </c>
      <c r="Y49" s="220">
        <v>0</v>
      </c>
      <c r="Z49" s="220">
        <v>0</v>
      </c>
      <c r="AA49" s="220">
        <v>0</v>
      </c>
      <c r="AB49" s="220">
        <v>0</v>
      </c>
      <c r="AC49" s="220">
        <v>0</v>
      </c>
      <c r="AD49" s="220">
        <v>0</v>
      </c>
      <c r="AE49" s="220">
        <v>0</v>
      </c>
      <c r="AF49" s="220">
        <v>0</v>
      </c>
      <c r="AG49" s="220">
        <v>0</v>
      </c>
      <c r="AH49" s="220">
        <v>0</v>
      </c>
      <c r="AI49" s="220">
        <v>0</v>
      </c>
      <c r="AJ49" s="220">
        <v>0</v>
      </c>
      <c r="AK49" s="220">
        <v>0</v>
      </c>
      <c r="AL49" s="220">
        <v>0</v>
      </c>
      <c r="AP49" s="206"/>
    </row>
    <row r="50" spans="1:42" x14ac:dyDescent="0.25">
      <c r="A50" s="219" t="s">
        <v>1094</v>
      </c>
      <c r="B50" s="206" t="s">
        <v>34</v>
      </c>
      <c r="C50" s="206" t="s">
        <v>33</v>
      </c>
      <c r="D50" s="222" t="s">
        <v>903</v>
      </c>
      <c r="E50">
        <v>628</v>
      </c>
      <c r="F50" s="225" t="s">
        <v>903</v>
      </c>
      <c r="G50" s="132" t="s">
        <v>902</v>
      </c>
      <c r="H50" s="224" t="s">
        <v>901</v>
      </c>
      <c r="I50" s="223" t="s">
        <v>900</v>
      </c>
      <c r="J50" s="212" t="s">
        <v>36</v>
      </c>
      <c r="K50" s="206" t="s">
        <v>3655</v>
      </c>
      <c r="L50" s="206">
        <v>17</v>
      </c>
      <c r="M50" s="206" t="s">
        <v>3656</v>
      </c>
      <c r="N50" s="206">
        <v>202</v>
      </c>
      <c r="O50" s="206" t="s">
        <v>3652</v>
      </c>
      <c r="P50" s="287">
        <v>0</v>
      </c>
      <c r="Q50" s="287">
        <v>0</v>
      </c>
      <c r="R50" s="287">
        <v>0</v>
      </c>
      <c r="S50" s="287">
        <v>0</v>
      </c>
      <c r="T50" s="287">
        <v>0</v>
      </c>
      <c r="U50" s="220">
        <v>0</v>
      </c>
      <c r="V50" s="220">
        <v>0</v>
      </c>
      <c r="W50" s="220">
        <v>0</v>
      </c>
      <c r="X50" s="220">
        <v>0</v>
      </c>
      <c r="Y50" s="220">
        <v>0</v>
      </c>
      <c r="Z50" s="220">
        <v>0</v>
      </c>
      <c r="AA50" s="220">
        <v>0</v>
      </c>
      <c r="AB50" s="220">
        <v>0</v>
      </c>
      <c r="AC50" s="220">
        <v>0</v>
      </c>
      <c r="AD50" s="220">
        <v>0</v>
      </c>
      <c r="AE50" s="220">
        <v>0</v>
      </c>
      <c r="AF50" s="220">
        <v>0</v>
      </c>
      <c r="AG50" s="220">
        <v>0</v>
      </c>
      <c r="AH50" s="220">
        <v>0</v>
      </c>
      <c r="AI50" s="220">
        <v>6.6666666666666671E-3</v>
      </c>
      <c r="AJ50" s="220">
        <v>6.6666666666666671E-3</v>
      </c>
      <c r="AK50" s="220">
        <v>6.6666666666666671E-3</v>
      </c>
      <c r="AL50" s="220">
        <v>6.6666666666666671E-3</v>
      </c>
      <c r="AP50" s="206"/>
    </row>
    <row r="51" spans="1:42" x14ac:dyDescent="0.25">
      <c r="A51" s="219" t="s">
        <v>1094</v>
      </c>
      <c r="B51" s="206" t="s">
        <v>34</v>
      </c>
      <c r="C51" s="206" t="s">
        <v>33</v>
      </c>
      <c r="D51" s="222" t="s">
        <v>899</v>
      </c>
      <c r="E51">
        <v>228</v>
      </c>
      <c r="F51" s="225" t="s">
        <v>899</v>
      </c>
      <c r="G51" s="132" t="s">
        <v>898</v>
      </c>
      <c r="H51" s="224" t="s">
        <v>897</v>
      </c>
      <c r="I51" s="223" t="s">
        <v>896</v>
      </c>
      <c r="J51" s="212" t="s">
        <v>36</v>
      </c>
      <c r="K51" s="206" t="s">
        <v>3660</v>
      </c>
      <c r="L51" s="206">
        <v>5</v>
      </c>
      <c r="M51" s="206" t="s">
        <v>3658</v>
      </c>
      <c r="N51" s="206">
        <v>419</v>
      </c>
      <c r="O51" s="206" t="s">
        <v>3659</v>
      </c>
      <c r="P51" s="287">
        <v>0</v>
      </c>
      <c r="Q51" s="287">
        <v>0</v>
      </c>
      <c r="R51" s="287">
        <v>0</v>
      </c>
      <c r="S51" s="287">
        <v>0</v>
      </c>
      <c r="T51" s="287">
        <v>0</v>
      </c>
      <c r="U51" s="220">
        <v>0</v>
      </c>
      <c r="V51" s="220">
        <v>0</v>
      </c>
      <c r="W51" s="220">
        <v>0</v>
      </c>
      <c r="X51" s="220">
        <v>0</v>
      </c>
      <c r="Y51" s="220">
        <v>0</v>
      </c>
      <c r="Z51" s="220">
        <v>0</v>
      </c>
      <c r="AA51" s="220">
        <v>0</v>
      </c>
      <c r="AB51" s="220">
        <v>0</v>
      </c>
      <c r="AC51" s="220">
        <v>0</v>
      </c>
      <c r="AD51" s="220">
        <v>0</v>
      </c>
      <c r="AE51" s="220">
        <v>3.3060682961916797E-2</v>
      </c>
      <c r="AF51" s="220">
        <v>2.35712E-2</v>
      </c>
      <c r="AG51" s="220">
        <v>0</v>
      </c>
      <c r="AH51" s="220">
        <v>0</v>
      </c>
      <c r="AI51" s="220">
        <v>5.4682933333333329E-2</v>
      </c>
      <c r="AJ51" s="220">
        <v>0.77005493333333341</v>
      </c>
      <c r="AK51" s="220">
        <v>0.43200000000000005</v>
      </c>
      <c r="AL51" s="220">
        <v>0.48037866666666673</v>
      </c>
      <c r="AP51" s="206"/>
    </row>
    <row r="52" spans="1:42" ht="25.5" x14ac:dyDescent="0.25">
      <c r="A52" s="219" t="s">
        <v>1094</v>
      </c>
      <c r="B52" s="206" t="s">
        <v>34</v>
      </c>
      <c r="C52" s="206" t="s">
        <v>33</v>
      </c>
      <c r="D52" s="222" t="s">
        <v>895</v>
      </c>
      <c r="E52">
        <v>532</v>
      </c>
      <c r="F52" s="225" t="s">
        <v>894</v>
      </c>
      <c r="G52" s="132" t="s">
        <v>893</v>
      </c>
      <c r="H52" s="224" t="s">
        <v>892</v>
      </c>
      <c r="I52" s="223" t="s">
        <v>891</v>
      </c>
      <c r="J52" s="212" t="s">
        <v>36</v>
      </c>
      <c r="K52" s="206" t="s">
        <v>36</v>
      </c>
      <c r="L52" s="206" t="s">
        <v>36</v>
      </c>
      <c r="M52" s="206" t="s">
        <v>3670</v>
      </c>
      <c r="N52" s="206">
        <v>30</v>
      </c>
      <c r="O52" s="206" t="s">
        <v>3647</v>
      </c>
      <c r="P52" s="287">
        <v>0</v>
      </c>
      <c r="Q52" s="287">
        <v>0</v>
      </c>
      <c r="R52" s="287">
        <v>0</v>
      </c>
      <c r="S52" s="287">
        <v>0</v>
      </c>
      <c r="T52" s="287">
        <v>0</v>
      </c>
      <c r="U52" s="220">
        <v>5</v>
      </c>
      <c r="V52" s="220">
        <v>0</v>
      </c>
      <c r="W52" s="220">
        <v>0</v>
      </c>
      <c r="X52" s="220">
        <v>0</v>
      </c>
      <c r="Y52" s="220">
        <v>0</v>
      </c>
      <c r="Z52" s="220">
        <v>0</v>
      </c>
      <c r="AA52" s="220">
        <v>0</v>
      </c>
      <c r="AB52" s="220">
        <v>0</v>
      </c>
      <c r="AC52" s="220">
        <v>0</v>
      </c>
      <c r="AD52" s="220">
        <v>0</v>
      </c>
      <c r="AE52" s="220">
        <v>958.61532263501431</v>
      </c>
      <c r="AF52" s="220">
        <v>1299.8042040126254</v>
      </c>
      <c r="AG52" s="220">
        <v>729.10398220750426</v>
      </c>
      <c r="AH52" s="220">
        <v>1384.8778315104296</v>
      </c>
      <c r="AI52" s="220">
        <v>1403.5552461661584</v>
      </c>
      <c r="AJ52" s="220">
        <v>1791.2511985651627</v>
      </c>
      <c r="AK52" s="220">
        <v>1452.1439496742632</v>
      </c>
      <c r="AL52" s="220">
        <v>1494.0154010648923</v>
      </c>
      <c r="AP52" s="206"/>
    </row>
    <row r="53" spans="1:42" ht="25.5" x14ac:dyDescent="0.25">
      <c r="A53" s="219" t="s">
        <v>1094</v>
      </c>
      <c r="B53" s="206" t="s">
        <v>34</v>
      </c>
      <c r="C53" s="206" t="s">
        <v>33</v>
      </c>
      <c r="D53" s="222" t="s">
        <v>890</v>
      </c>
      <c r="E53">
        <v>546</v>
      </c>
      <c r="F53" s="225" t="s">
        <v>889</v>
      </c>
      <c r="G53" s="132" t="s">
        <v>888</v>
      </c>
      <c r="H53" s="224" t="s">
        <v>887</v>
      </c>
      <c r="I53" s="223" t="s">
        <v>886</v>
      </c>
      <c r="J53" s="212" t="s">
        <v>36</v>
      </c>
      <c r="K53" s="206" t="s">
        <v>36</v>
      </c>
      <c r="L53" s="206" t="s">
        <v>36</v>
      </c>
      <c r="M53" s="206" t="s">
        <v>3670</v>
      </c>
      <c r="N53" s="206">
        <v>30</v>
      </c>
      <c r="O53" s="206" t="s">
        <v>3647</v>
      </c>
      <c r="P53" s="287">
        <v>0</v>
      </c>
      <c r="Q53" s="287">
        <v>0</v>
      </c>
      <c r="R53" s="287">
        <v>0</v>
      </c>
      <c r="S53" s="287">
        <v>0</v>
      </c>
      <c r="T53" s="287">
        <v>0</v>
      </c>
      <c r="U53" s="220">
        <v>0</v>
      </c>
      <c r="V53" s="220">
        <v>0</v>
      </c>
      <c r="W53" s="220">
        <v>0</v>
      </c>
      <c r="X53" s="220">
        <v>0</v>
      </c>
      <c r="Y53" s="220">
        <v>0</v>
      </c>
      <c r="Z53" s="220">
        <v>0</v>
      </c>
      <c r="AA53" s="220">
        <v>0</v>
      </c>
      <c r="AB53" s="220">
        <v>0</v>
      </c>
      <c r="AC53" s="220">
        <v>0</v>
      </c>
      <c r="AD53" s="220">
        <v>0</v>
      </c>
      <c r="AE53" s="220">
        <v>0</v>
      </c>
      <c r="AF53" s="220">
        <v>0</v>
      </c>
      <c r="AG53" s="220">
        <v>0</v>
      </c>
      <c r="AH53" s="220">
        <v>0</v>
      </c>
      <c r="AI53" s="220">
        <v>0</v>
      </c>
      <c r="AJ53" s="220">
        <v>0</v>
      </c>
      <c r="AK53" s="220">
        <v>0</v>
      </c>
      <c r="AL53" s="220">
        <v>0</v>
      </c>
      <c r="AP53" s="206"/>
    </row>
    <row r="54" spans="1:42" x14ac:dyDescent="0.25">
      <c r="A54" s="219" t="s">
        <v>1094</v>
      </c>
      <c r="B54" s="206" t="s">
        <v>34</v>
      </c>
      <c r="C54" s="206" t="s">
        <v>33</v>
      </c>
      <c r="D54" s="222" t="s">
        <v>885</v>
      </c>
      <c r="E54">
        <v>924</v>
      </c>
      <c r="F54" s="225" t="s">
        <v>884</v>
      </c>
      <c r="G54" s="132" t="s">
        <v>883</v>
      </c>
      <c r="H54" s="224" t="s">
        <v>882</v>
      </c>
      <c r="I54" s="223" t="s">
        <v>881</v>
      </c>
      <c r="J54" s="212" t="s">
        <v>36</v>
      </c>
      <c r="K54" s="206" t="s">
        <v>36</v>
      </c>
      <c r="L54" s="206" t="s">
        <v>36</v>
      </c>
      <c r="M54" s="206" t="s">
        <v>3670</v>
      </c>
      <c r="N54" s="206">
        <v>30</v>
      </c>
      <c r="O54" s="206" t="s">
        <v>3647</v>
      </c>
      <c r="P54" s="287">
        <v>0</v>
      </c>
      <c r="Q54" s="287">
        <v>0</v>
      </c>
      <c r="R54" s="287">
        <v>0</v>
      </c>
      <c r="S54" s="287">
        <v>0</v>
      </c>
      <c r="T54" s="287">
        <v>0</v>
      </c>
      <c r="U54" s="220">
        <v>2</v>
      </c>
      <c r="V54" s="220">
        <v>0</v>
      </c>
      <c r="W54" s="220">
        <v>2430</v>
      </c>
      <c r="X54" s="220">
        <v>3753</v>
      </c>
      <c r="Y54" s="220">
        <v>5935.4666669999997</v>
      </c>
      <c r="Z54" s="220">
        <v>9035.2937020000008</v>
      </c>
      <c r="AA54" s="220">
        <v>0</v>
      </c>
      <c r="AB54" s="220">
        <v>0</v>
      </c>
      <c r="AC54" s="220">
        <v>0</v>
      </c>
      <c r="AD54" s="220">
        <v>0</v>
      </c>
      <c r="AE54" s="220">
        <v>3789.7754798048827</v>
      </c>
      <c r="AF54" s="220">
        <v>4119.617389906517</v>
      </c>
      <c r="AG54" s="220">
        <v>4024.4289126143094</v>
      </c>
      <c r="AH54" s="220">
        <v>3942.086382480366</v>
      </c>
      <c r="AI54" s="220">
        <v>4414.3953611720026</v>
      </c>
      <c r="AJ54" s="220">
        <v>4399.483258446041</v>
      </c>
      <c r="AK54" s="220">
        <v>5148.1989302223574</v>
      </c>
      <c r="AL54" s="220">
        <v>5413.229258423934</v>
      </c>
      <c r="AP54" s="206"/>
    </row>
    <row r="55" spans="1:42" x14ac:dyDescent="0.25">
      <c r="A55" s="219" t="s">
        <v>1094</v>
      </c>
      <c r="B55" s="206" t="s">
        <v>34</v>
      </c>
      <c r="C55" s="206" t="s">
        <v>33</v>
      </c>
      <c r="D55" s="222" t="s">
        <v>880</v>
      </c>
      <c r="E55">
        <v>814</v>
      </c>
      <c r="F55" s="225" t="s">
        <v>880</v>
      </c>
      <c r="G55" s="132" t="s">
        <v>879</v>
      </c>
      <c r="H55" s="224" t="s">
        <v>878</v>
      </c>
      <c r="I55" s="223" t="s">
        <v>877</v>
      </c>
      <c r="J55" s="212" t="s">
        <v>36</v>
      </c>
      <c r="K55" s="206" t="s">
        <v>36</v>
      </c>
      <c r="L55" s="206" t="s">
        <v>36</v>
      </c>
      <c r="M55" s="206" t="s">
        <v>3661</v>
      </c>
      <c r="N55" s="206">
        <v>53</v>
      </c>
      <c r="O55" s="206" t="s">
        <v>3654</v>
      </c>
      <c r="P55" s="287">
        <v>0</v>
      </c>
      <c r="Q55" s="287">
        <v>0</v>
      </c>
      <c r="R55" s="287">
        <v>0</v>
      </c>
      <c r="S55" s="287">
        <v>0</v>
      </c>
      <c r="T55" s="287">
        <v>0</v>
      </c>
      <c r="U55" s="220">
        <v>0</v>
      </c>
      <c r="V55" s="220">
        <v>0</v>
      </c>
      <c r="W55" s="220">
        <v>0</v>
      </c>
      <c r="X55" s="220">
        <v>0</v>
      </c>
      <c r="Y55" s="220">
        <v>0</v>
      </c>
      <c r="Z55" s="220">
        <v>0</v>
      </c>
      <c r="AA55" s="220">
        <v>0</v>
      </c>
      <c r="AB55" s="220">
        <v>0</v>
      </c>
      <c r="AC55" s="220">
        <v>0</v>
      </c>
      <c r="AD55" s="220">
        <v>0</v>
      </c>
      <c r="AE55" s="220">
        <v>0</v>
      </c>
      <c r="AF55" s="220">
        <v>0</v>
      </c>
      <c r="AG55" s="220">
        <v>0</v>
      </c>
      <c r="AH55" s="220">
        <v>0</v>
      </c>
      <c r="AI55" s="220">
        <v>0</v>
      </c>
      <c r="AJ55" s="220">
        <v>0</v>
      </c>
      <c r="AK55" s="220">
        <v>0</v>
      </c>
      <c r="AL55" s="220">
        <v>0</v>
      </c>
      <c r="AP55" s="206"/>
    </row>
    <row r="56" spans="1:42" x14ac:dyDescent="0.25">
      <c r="A56" s="219" t="s">
        <v>1094</v>
      </c>
      <c r="B56" s="206" t="s">
        <v>34</v>
      </c>
      <c r="C56" s="206" t="s">
        <v>33</v>
      </c>
      <c r="D56" s="222" t="s">
        <v>876</v>
      </c>
      <c r="E56">
        <v>865</v>
      </c>
      <c r="F56" s="225" t="s">
        <v>876</v>
      </c>
      <c r="G56" s="132" t="s">
        <v>875</v>
      </c>
      <c r="H56" s="224" t="s">
        <v>874</v>
      </c>
      <c r="I56" s="223" t="s">
        <v>873</v>
      </c>
      <c r="J56" s="212" t="s">
        <v>36</v>
      </c>
      <c r="K56" s="206" t="s">
        <v>36</v>
      </c>
      <c r="L56" s="206" t="s">
        <v>36</v>
      </c>
      <c r="M56" s="206" t="s">
        <v>3661</v>
      </c>
      <c r="N56" s="206">
        <v>53</v>
      </c>
      <c r="O56" s="206" t="s">
        <v>3654</v>
      </c>
      <c r="P56" s="287">
        <v>0</v>
      </c>
      <c r="Q56" s="287">
        <v>0</v>
      </c>
      <c r="R56" s="287">
        <v>0</v>
      </c>
      <c r="S56" s="287">
        <v>0</v>
      </c>
      <c r="T56" s="287">
        <v>0</v>
      </c>
      <c r="U56" s="220">
        <v>0</v>
      </c>
      <c r="V56" s="220">
        <v>0</v>
      </c>
      <c r="W56" s="220">
        <v>0</v>
      </c>
      <c r="X56" s="220">
        <v>0</v>
      </c>
      <c r="Y56" s="220">
        <v>0</v>
      </c>
      <c r="Z56" s="220">
        <v>0</v>
      </c>
      <c r="AA56" s="220">
        <v>0</v>
      </c>
      <c r="AB56" s="220">
        <v>0</v>
      </c>
      <c r="AC56" s="220">
        <v>0</v>
      </c>
      <c r="AD56" s="220">
        <v>0</v>
      </c>
      <c r="AE56" s="220">
        <v>0</v>
      </c>
      <c r="AF56" s="220">
        <v>0</v>
      </c>
      <c r="AG56" s="220">
        <v>0</v>
      </c>
      <c r="AH56" s="220">
        <v>0</v>
      </c>
      <c r="AI56" s="220">
        <v>0</v>
      </c>
      <c r="AJ56" s="220">
        <v>0</v>
      </c>
      <c r="AK56" s="220">
        <v>0</v>
      </c>
      <c r="AL56" s="220">
        <v>0</v>
      </c>
      <c r="AP56" s="206"/>
    </row>
    <row r="57" spans="1:42" x14ac:dyDescent="0.25">
      <c r="A57" s="219" t="s">
        <v>1094</v>
      </c>
      <c r="B57" s="206" t="s">
        <v>34</v>
      </c>
      <c r="C57" s="206" t="s">
        <v>33</v>
      </c>
      <c r="D57" s="222" t="s">
        <v>872</v>
      </c>
      <c r="E57">
        <v>233</v>
      </c>
      <c r="F57" s="225" t="s">
        <v>872</v>
      </c>
      <c r="G57" s="132" t="s">
        <v>871</v>
      </c>
      <c r="H57" s="224" t="s">
        <v>870</v>
      </c>
      <c r="I57" s="223" t="s">
        <v>869</v>
      </c>
      <c r="J57" s="212" t="s">
        <v>36</v>
      </c>
      <c r="K57" s="206" t="s">
        <v>3660</v>
      </c>
      <c r="L57" s="206">
        <v>5</v>
      </c>
      <c r="M57" s="206" t="s">
        <v>3658</v>
      </c>
      <c r="N57" s="206">
        <v>419</v>
      </c>
      <c r="O57" s="206" t="s">
        <v>3659</v>
      </c>
      <c r="P57" s="287">
        <v>0</v>
      </c>
      <c r="Q57" s="287">
        <v>0</v>
      </c>
      <c r="R57" s="287">
        <v>0</v>
      </c>
      <c r="S57" s="287">
        <v>0</v>
      </c>
      <c r="T57" s="287">
        <v>0</v>
      </c>
      <c r="U57" s="220">
        <v>0</v>
      </c>
      <c r="V57" s="220">
        <v>0</v>
      </c>
      <c r="W57" s="220">
        <v>0</v>
      </c>
      <c r="X57" s="220">
        <v>0</v>
      </c>
      <c r="Y57" s="220">
        <v>0</v>
      </c>
      <c r="Z57" s="220">
        <v>0</v>
      </c>
      <c r="AA57" s="220">
        <v>0</v>
      </c>
      <c r="AB57" s="220">
        <v>0</v>
      </c>
      <c r="AC57" s="220">
        <v>0</v>
      </c>
      <c r="AD57" s="220">
        <v>0</v>
      </c>
      <c r="AE57" s="220">
        <v>0.29738618205356537</v>
      </c>
      <c r="AF57" s="220">
        <v>7.0182896936461194</v>
      </c>
      <c r="AG57" s="220">
        <v>9.8617806632160843</v>
      </c>
      <c r="AH57" s="220">
        <v>9.7179453333333345</v>
      </c>
      <c r="AI57" s="220">
        <v>9.513090133333332</v>
      </c>
      <c r="AJ57" s="220">
        <v>9.4710114666666652</v>
      </c>
      <c r="AK57" s="220">
        <v>4.5333333333333337E-3</v>
      </c>
      <c r="AL57" s="220">
        <v>0.16939306666666668</v>
      </c>
      <c r="AP57" s="206"/>
    </row>
    <row r="58" spans="1:42" x14ac:dyDescent="0.25">
      <c r="A58" s="219" t="s">
        <v>1094</v>
      </c>
      <c r="B58" s="206" t="s">
        <v>34</v>
      </c>
      <c r="C58" s="206" t="s">
        <v>33</v>
      </c>
      <c r="D58" s="222" t="s">
        <v>868</v>
      </c>
      <c r="E58">
        <v>632</v>
      </c>
      <c r="F58" s="225" t="s">
        <v>867</v>
      </c>
      <c r="G58" s="132" t="s">
        <v>866</v>
      </c>
      <c r="H58" s="224" t="s">
        <v>865</v>
      </c>
      <c r="I58" s="223" t="s">
        <v>864</v>
      </c>
      <c r="J58" s="212" t="s">
        <v>36</v>
      </c>
      <c r="K58" s="206" t="s">
        <v>3668</v>
      </c>
      <c r="L58" s="206">
        <v>14</v>
      </c>
      <c r="M58" s="206" t="s">
        <v>3656</v>
      </c>
      <c r="N58" s="206">
        <v>202</v>
      </c>
      <c r="O58" s="206" t="s">
        <v>3652</v>
      </c>
      <c r="P58" s="287">
        <v>0</v>
      </c>
      <c r="Q58" s="287">
        <v>0</v>
      </c>
      <c r="R58" s="287">
        <v>0</v>
      </c>
      <c r="S58" s="287">
        <v>0</v>
      </c>
      <c r="T58" s="287">
        <v>0</v>
      </c>
      <c r="U58" s="220">
        <v>0</v>
      </c>
      <c r="V58" s="220">
        <v>0</v>
      </c>
      <c r="W58" s="220">
        <v>0</v>
      </c>
      <c r="X58" s="220">
        <v>0</v>
      </c>
      <c r="Y58" s="220">
        <v>0</v>
      </c>
      <c r="Z58" s="220">
        <v>0</v>
      </c>
      <c r="AA58" s="220">
        <v>0</v>
      </c>
      <c r="AB58" s="220">
        <v>0</v>
      </c>
      <c r="AC58" s="220">
        <v>0</v>
      </c>
      <c r="AD58" s="220">
        <v>0</v>
      </c>
      <c r="AE58" s="220">
        <v>0</v>
      </c>
      <c r="AF58" s="220">
        <v>0</v>
      </c>
      <c r="AG58" s="220">
        <v>0</v>
      </c>
      <c r="AH58" s="220">
        <v>0</v>
      </c>
      <c r="AI58" s="220">
        <v>0</v>
      </c>
      <c r="AJ58" s="220">
        <v>0</v>
      </c>
      <c r="AK58" s="220">
        <v>0</v>
      </c>
      <c r="AL58" s="220">
        <v>0</v>
      </c>
      <c r="AP58" s="206"/>
    </row>
    <row r="59" spans="1:42" ht="25.5" x14ac:dyDescent="0.25">
      <c r="A59" s="219" t="s">
        <v>1094</v>
      </c>
      <c r="B59" s="206" t="s">
        <v>34</v>
      </c>
      <c r="C59" s="206" t="s">
        <v>33</v>
      </c>
      <c r="D59" s="222" t="s">
        <v>863</v>
      </c>
      <c r="E59">
        <v>636</v>
      </c>
      <c r="F59" s="225" t="s">
        <v>862</v>
      </c>
      <c r="G59" s="132" t="s">
        <v>861</v>
      </c>
      <c r="H59" s="224" t="s">
        <v>860</v>
      </c>
      <c r="I59" s="223" t="s">
        <v>859</v>
      </c>
      <c r="J59" s="212" t="s">
        <v>36</v>
      </c>
      <c r="K59" s="206" t="s">
        <v>3655</v>
      </c>
      <c r="L59" s="206">
        <v>17</v>
      </c>
      <c r="M59" s="206" t="s">
        <v>3656</v>
      </c>
      <c r="N59" s="206">
        <v>202</v>
      </c>
      <c r="O59" s="206" t="s">
        <v>3652</v>
      </c>
      <c r="P59" s="287">
        <v>0</v>
      </c>
      <c r="Q59" s="287">
        <v>0</v>
      </c>
      <c r="R59" s="287">
        <v>0</v>
      </c>
      <c r="S59" s="287">
        <v>0</v>
      </c>
      <c r="T59" s="287">
        <v>0</v>
      </c>
      <c r="U59" s="220">
        <v>0</v>
      </c>
      <c r="V59" s="220">
        <v>0</v>
      </c>
      <c r="W59" s="220">
        <v>0</v>
      </c>
      <c r="X59" s="220">
        <v>0</v>
      </c>
      <c r="Y59" s="220">
        <v>0</v>
      </c>
      <c r="Z59" s="220">
        <v>0</v>
      </c>
      <c r="AA59" s="220">
        <v>0</v>
      </c>
      <c r="AB59" s="220">
        <v>0</v>
      </c>
      <c r="AC59" s="220">
        <v>0</v>
      </c>
      <c r="AD59" s="220">
        <v>0</v>
      </c>
      <c r="AE59" s="220">
        <v>0</v>
      </c>
      <c r="AF59" s="220">
        <v>2.8178666666666668E-2</v>
      </c>
      <c r="AG59" s="220">
        <v>1.5633333333333332E-2</v>
      </c>
      <c r="AH59" s="220">
        <v>3.6952266666666664E-2</v>
      </c>
      <c r="AI59" s="220">
        <v>0</v>
      </c>
      <c r="AJ59" s="220">
        <v>0</v>
      </c>
      <c r="AK59" s="220">
        <v>0</v>
      </c>
      <c r="AL59" s="220">
        <v>0</v>
      </c>
      <c r="AP59" s="206"/>
    </row>
    <row r="60" spans="1:42" x14ac:dyDescent="0.25">
      <c r="A60" s="219" t="s">
        <v>1094</v>
      </c>
      <c r="B60" s="206" t="s">
        <v>34</v>
      </c>
      <c r="C60" s="206" t="s">
        <v>33</v>
      </c>
      <c r="D60" s="222" t="s">
        <v>858</v>
      </c>
      <c r="E60">
        <v>634</v>
      </c>
      <c r="F60" s="225" t="s">
        <v>857</v>
      </c>
      <c r="G60" s="132" t="s">
        <v>856</v>
      </c>
      <c r="H60" s="224" t="s">
        <v>855</v>
      </c>
      <c r="I60" s="223" t="s">
        <v>854</v>
      </c>
      <c r="J60" s="212" t="s">
        <v>36</v>
      </c>
      <c r="K60" s="206" t="s">
        <v>3655</v>
      </c>
      <c r="L60" s="206">
        <v>17</v>
      </c>
      <c r="M60" s="206" t="s">
        <v>3656</v>
      </c>
      <c r="N60" s="206">
        <v>202</v>
      </c>
      <c r="O60" s="206" t="s">
        <v>3652</v>
      </c>
      <c r="P60" s="287">
        <v>0</v>
      </c>
      <c r="Q60" s="287">
        <v>0</v>
      </c>
      <c r="R60" s="287">
        <v>0</v>
      </c>
      <c r="S60" s="287">
        <v>0</v>
      </c>
      <c r="T60" s="287">
        <v>0</v>
      </c>
      <c r="U60" s="220">
        <v>0</v>
      </c>
      <c r="V60" s="220">
        <v>0</v>
      </c>
      <c r="W60" s="220">
        <v>0</v>
      </c>
      <c r="X60" s="220">
        <v>0</v>
      </c>
      <c r="Y60" s="220">
        <v>0</v>
      </c>
      <c r="Z60" s="220">
        <v>0</v>
      </c>
      <c r="AA60" s="220">
        <v>0</v>
      </c>
      <c r="AB60" s="220">
        <v>0</v>
      </c>
      <c r="AC60" s="220">
        <v>0</v>
      </c>
      <c r="AD60" s="220">
        <v>0</v>
      </c>
      <c r="AE60" s="220">
        <v>0</v>
      </c>
      <c r="AF60" s="220">
        <v>0</v>
      </c>
      <c r="AG60" s="220">
        <v>0</v>
      </c>
      <c r="AH60" s="220">
        <v>0</v>
      </c>
      <c r="AI60" s="220">
        <v>0</v>
      </c>
      <c r="AJ60" s="220">
        <v>0</v>
      </c>
      <c r="AK60" s="220">
        <v>0</v>
      </c>
      <c r="AL60" s="220">
        <v>0</v>
      </c>
      <c r="AP60" s="206"/>
    </row>
    <row r="61" spans="1:42" x14ac:dyDescent="0.25">
      <c r="A61" s="219" t="s">
        <v>1094</v>
      </c>
      <c r="B61" s="206" t="s">
        <v>34</v>
      </c>
      <c r="C61" s="206" t="s">
        <v>33</v>
      </c>
      <c r="D61" s="222" t="s">
        <v>853</v>
      </c>
      <c r="E61">
        <v>815</v>
      </c>
      <c r="F61" s="225" t="s">
        <v>853</v>
      </c>
      <c r="G61" s="132" t="s">
        <v>852</v>
      </c>
      <c r="H61" s="224" t="s">
        <v>851</v>
      </c>
      <c r="I61" s="223" t="s">
        <v>850</v>
      </c>
      <c r="J61" s="212" t="s">
        <v>36</v>
      </c>
      <c r="K61" s="206" t="s">
        <v>36</v>
      </c>
      <c r="L61" s="206" t="s">
        <v>36</v>
      </c>
      <c r="M61" s="206" t="s">
        <v>3653</v>
      </c>
      <c r="N61" s="206">
        <v>61</v>
      </c>
      <c r="O61" s="206" t="s">
        <v>3654</v>
      </c>
      <c r="P61" s="287">
        <v>0</v>
      </c>
      <c r="Q61" s="287">
        <v>0</v>
      </c>
      <c r="R61" s="287">
        <v>0</v>
      </c>
      <c r="S61" s="287">
        <v>0</v>
      </c>
      <c r="T61" s="287">
        <v>0</v>
      </c>
      <c r="U61" s="220">
        <v>0</v>
      </c>
      <c r="V61" s="220">
        <v>0</v>
      </c>
      <c r="W61" s="220">
        <v>0</v>
      </c>
      <c r="X61" s="220">
        <v>0</v>
      </c>
      <c r="Y61" s="220">
        <v>0</v>
      </c>
      <c r="Z61" s="220">
        <v>0</v>
      </c>
      <c r="AA61" s="220">
        <v>0</v>
      </c>
      <c r="AB61" s="220">
        <v>0</v>
      </c>
      <c r="AC61" s="220">
        <v>0</v>
      </c>
      <c r="AD61" s="220">
        <v>0</v>
      </c>
      <c r="AE61" s="220">
        <v>0</v>
      </c>
      <c r="AF61" s="220">
        <v>0</v>
      </c>
      <c r="AG61" s="220">
        <v>0</v>
      </c>
      <c r="AH61" s="220">
        <v>0</v>
      </c>
      <c r="AI61" s="220">
        <v>0</v>
      </c>
      <c r="AJ61" s="220">
        <v>0</v>
      </c>
      <c r="AK61" s="220">
        <v>0</v>
      </c>
      <c r="AL61" s="220">
        <v>0</v>
      </c>
      <c r="AP61" s="206"/>
    </row>
    <row r="62" spans="1:42" x14ac:dyDescent="0.25">
      <c r="A62" s="219" t="s">
        <v>1094</v>
      </c>
      <c r="B62" s="206" t="s">
        <v>34</v>
      </c>
      <c r="C62" s="206" t="s">
        <v>33</v>
      </c>
      <c r="D62" s="222" t="s">
        <v>849</v>
      </c>
      <c r="E62">
        <v>238</v>
      </c>
      <c r="F62" s="225" t="s">
        <v>849</v>
      </c>
      <c r="G62" s="132" t="s">
        <v>848</v>
      </c>
      <c r="H62" s="224" t="s">
        <v>847</v>
      </c>
      <c r="I62" s="223" t="s">
        <v>846</v>
      </c>
      <c r="J62" s="212" t="s">
        <v>36</v>
      </c>
      <c r="K62" s="206" t="s">
        <v>3664</v>
      </c>
      <c r="L62" s="206">
        <v>13</v>
      </c>
      <c r="M62" s="206" t="s">
        <v>3658</v>
      </c>
      <c r="N62" s="206">
        <v>419</v>
      </c>
      <c r="O62" s="206" t="s">
        <v>3659</v>
      </c>
      <c r="P62" s="287">
        <v>0</v>
      </c>
      <c r="Q62" s="287">
        <v>0</v>
      </c>
      <c r="R62" s="287">
        <v>0</v>
      </c>
      <c r="S62" s="287">
        <v>0</v>
      </c>
      <c r="T62" s="287">
        <v>0</v>
      </c>
      <c r="U62" s="220">
        <v>0</v>
      </c>
      <c r="V62" s="220">
        <v>0</v>
      </c>
      <c r="W62" s="220">
        <v>0</v>
      </c>
      <c r="X62" s="220">
        <v>0</v>
      </c>
      <c r="Y62" s="220">
        <v>0</v>
      </c>
      <c r="Z62" s="220">
        <v>0</v>
      </c>
      <c r="AA62" s="220">
        <v>0</v>
      </c>
      <c r="AB62" s="220">
        <v>0</v>
      </c>
      <c r="AC62" s="220">
        <v>0</v>
      </c>
      <c r="AD62" s="220">
        <v>0</v>
      </c>
      <c r="AE62" s="220">
        <v>0</v>
      </c>
      <c r="AF62" s="220">
        <v>0</v>
      </c>
      <c r="AG62" s="220">
        <v>0</v>
      </c>
      <c r="AH62" s="220">
        <v>0</v>
      </c>
      <c r="AI62" s="220">
        <v>0</v>
      </c>
      <c r="AJ62" s="220">
        <v>0</v>
      </c>
      <c r="AK62" s="220">
        <v>0</v>
      </c>
      <c r="AL62" s="220">
        <v>1.3333333333333334E-2</v>
      </c>
      <c r="AP62" s="206"/>
    </row>
    <row r="63" spans="1:42" x14ac:dyDescent="0.25">
      <c r="A63" s="219" t="s">
        <v>1094</v>
      </c>
      <c r="B63" s="206" t="s">
        <v>34</v>
      </c>
      <c r="C63" s="206" t="s">
        <v>33</v>
      </c>
      <c r="D63" s="222" t="s">
        <v>845</v>
      </c>
      <c r="E63">
        <v>662</v>
      </c>
      <c r="F63" s="225" t="s">
        <v>844</v>
      </c>
      <c r="G63" s="132" t="s">
        <v>843</v>
      </c>
      <c r="H63" s="224" t="s">
        <v>842</v>
      </c>
      <c r="I63" s="223" t="s">
        <v>841</v>
      </c>
      <c r="J63" s="212" t="s">
        <v>36</v>
      </c>
      <c r="K63" s="206" t="s">
        <v>3665</v>
      </c>
      <c r="L63" s="206">
        <v>11</v>
      </c>
      <c r="M63" s="206" t="s">
        <v>3656</v>
      </c>
      <c r="N63" s="206">
        <v>202</v>
      </c>
      <c r="O63" s="206" t="s">
        <v>3652</v>
      </c>
      <c r="P63" s="287">
        <v>0</v>
      </c>
      <c r="Q63" s="287">
        <v>0</v>
      </c>
      <c r="R63" s="287">
        <v>0</v>
      </c>
      <c r="S63" s="287">
        <v>0</v>
      </c>
      <c r="T63" s="287">
        <v>0</v>
      </c>
      <c r="U63" s="220">
        <v>0</v>
      </c>
      <c r="V63" s="220">
        <v>0</v>
      </c>
      <c r="W63" s="220">
        <v>0</v>
      </c>
      <c r="X63" s="220">
        <v>0</v>
      </c>
      <c r="Y63" s="220">
        <v>0</v>
      </c>
      <c r="Z63" s="220">
        <v>0</v>
      </c>
      <c r="AA63" s="220">
        <v>0</v>
      </c>
      <c r="AB63" s="220">
        <v>0</v>
      </c>
      <c r="AC63" s="220">
        <v>0</v>
      </c>
      <c r="AD63" s="220">
        <v>0</v>
      </c>
      <c r="AE63" s="220">
        <v>0</v>
      </c>
      <c r="AF63" s="220">
        <v>0</v>
      </c>
      <c r="AG63" s="220">
        <v>0</v>
      </c>
      <c r="AH63" s="220">
        <v>4.6333333333333331E-2</v>
      </c>
      <c r="AI63" s="220">
        <v>0</v>
      </c>
      <c r="AJ63" s="220">
        <v>0</v>
      </c>
      <c r="AK63" s="220">
        <v>0</v>
      </c>
      <c r="AL63" s="220">
        <v>0</v>
      </c>
      <c r="AP63" s="206"/>
    </row>
    <row r="64" spans="1:42" x14ac:dyDescent="0.25">
      <c r="A64" s="219" t="s">
        <v>1094</v>
      </c>
      <c r="B64" s="206" t="s">
        <v>34</v>
      </c>
      <c r="C64" s="206" t="s">
        <v>33</v>
      </c>
      <c r="D64" s="222" t="s">
        <v>840</v>
      </c>
      <c r="E64">
        <v>960</v>
      </c>
      <c r="F64" s="225" t="s">
        <v>839</v>
      </c>
      <c r="G64" s="132" t="s">
        <v>838</v>
      </c>
      <c r="H64" s="224" t="s">
        <v>837</v>
      </c>
      <c r="I64" s="223" t="s">
        <v>836</v>
      </c>
      <c r="J64" s="212" t="s">
        <v>31</v>
      </c>
      <c r="K64" s="206" t="s">
        <v>36</v>
      </c>
      <c r="L64" s="206" t="s">
        <v>36</v>
      </c>
      <c r="M64" s="206" t="s">
        <v>3649</v>
      </c>
      <c r="N64" s="206">
        <v>39</v>
      </c>
      <c r="O64" s="206" t="s">
        <v>3650</v>
      </c>
      <c r="P64" s="287">
        <v>0</v>
      </c>
      <c r="Q64" s="287">
        <v>0</v>
      </c>
      <c r="R64" s="287">
        <v>0</v>
      </c>
      <c r="S64" s="287">
        <v>0</v>
      </c>
      <c r="T64" s="287">
        <v>0</v>
      </c>
      <c r="U64" s="220">
        <v>0</v>
      </c>
      <c r="V64" s="220">
        <v>0</v>
      </c>
      <c r="W64" s="220">
        <v>0</v>
      </c>
      <c r="X64" s="220">
        <v>0</v>
      </c>
      <c r="Y64" s="220">
        <v>27.68657868</v>
      </c>
      <c r="Z64" s="220">
        <v>22.071804239999999</v>
      </c>
      <c r="AA64" s="220">
        <v>0</v>
      </c>
      <c r="AB64" s="220">
        <v>0</v>
      </c>
      <c r="AC64" s="220">
        <v>0</v>
      </c>
      <c r="AD64" s="220">
        <v>0</v>
      </c>
      <c r="AE64" s="220">
        <v>0.71894266666666673</v>
      </c>
      <c r="AF64" s="220">
        <v>6.6666666666666666E-2</v>
      </c>
      <c r="AG64" s="220">
        <v>6.6666666666666666E-2</v>
      </c>
      <c r="AH64" s="220">
        <v>1.0954157333333332</v>
      </c>
      <c r="AI64" s="220">
        <v>6.6666666666666666E-2</v>
      </c>
      <c r="AJ64" s="220">
        <v>6.6666666666666666E-2</v>
      </c>
      <c r="AK64" s="220">
        <v>6.6666666666666666E-2</v>
      </c>
      <c r="AL64" s="220">
        <v>6.6666666666666666E-2</v>
      </c>
      <c r="AP64" s="206"/>
    </row>
    <row r="65" spans="1:42" x14ac:dyDescent="0.25">
      <c r="A65" s="219" t="s">
        <v>1094</v>
      </c>
      <c r="B65" s="206" t="s">
        <v>34</v>
      </c>
      <c r="C65" s="206" t="s">
        <v>33</v>
      </c>
      <c r="D65" s="222" t="s">
        <v>835</v>
      </c>
      <c r="E65">
        <v>928</v>
      </c>
      <c r="F65" s="225" t="s">
        <v>835</v>
      </c>
      <c r="G65" s="132" t="s">
        <v>834</v>
      </c>
      <c r="H65" s="224" t="s">
        <v>833</v>
      </c>
      <c r="I65" s="223" t="s">
        <v>832</v>
      </c>
      <c r="J65" s="212" t="s">
        <v>36</v>
      </c>
      <c r="K65" s="206" t="s">
        <v>3657</v>
      </c>
      <c r="L65" s="206">
        <v>29</v>
      </c>
      <c r="M65" s="206" t="s">
        <v>3658</v>
      </c>
      <c r="N65" s="206">
        <v>419</v>
      </c>
      <c r="O65" s="206" t="s">
        <v>3659</v>
      </c>
      <c r="P65" s="287">
        <v>0</v>
      </c>
      <c r="Q65" s="287">
        <v>0</v>
      </c>
      <c r="R65" s="287">
        <v>0</v>
      </c>
      <c r="S65" s="287">
        <v>0</v>
      </c>
      <c r="T65" s="287">
        <v>0</v>
      </c>
      <c r="U65" s="220">
        <v>0</v>
      </c>
      <c r="V65" s="220">
        <v>0</v>
      </c>
      <c r="W65" s="220">
        <v>0</v>
      </c>
      <c r="X65" s="220">
        <v>0</v>
      </c>
      <c r="Y65" s="220">
        <v>0</v>
      </c>
      <c r="Z65" s="220">
        <v>0</v>
      </c>
      <c r="AA65" s="220">
        <v>0</v>
      </c>
      <c r="AB65" s="220">
        <v>0</v>
      </c>
      <c r="AC65" s="220">
        <v>0</v>
      </c>
      <c r="AD65" s="220">
        <v>0</v>
      </c>
      <c r="AE65" s="220">
        <v>6.6666666666666666E-2</v>
      </c>
      <c r="AF65" s="220">
        <v>6.6666666666666666E-2</v>
      </c>
      <c r="AG65" s="220">
        <v>6.6666666666666666E-2</v>
      </c>
      <c r="AH65" s="220">
        <v>6.6666666666666666E-2</v>
      </c>
      <c r="AI65" s="220">
        <v>6.6666666666666666E-2</v>
      </c>
      <c r="AJ65" s="220">
        <v>6.6666666666666666E-2</v>
      </c>
      <c r="AK65" s="220">
        <v>6.6666666666666666E-2</v>
      </c>
      <c r="AL65" s="220">
        <v>6.6666666666666666E-2</v>
      </c>
      <c r="AP65" s="206"/>
    </row>
    <row r="66" spans="1:42" x14ac:dyDescent="0.25">
      <c r="A66" s="219" t="s">
        <v>1094</v>
      </c>
      <c r="B66" s="206" t="s">
        <v>34</v>
      </c>
      <c r="C66" s="206" t="s">
        <v>33</v>
      </c>
      <c r="D66" s="222" t="s">
        <v>831</v>
      </c>
      <c r="E66">
        <v>354</v>
      </c>
      <c r="F66" s="225" t="s">
        <v>830</v>
      </c>
      <c r="G66" s="132" t="s">
        <v>829</v>
      </c>
      <c r="H66" s="224" t="s">
        <v>828</v>
      </c>
      <c r="I66" s="223" t="s">
        <v>827</v>
      </c>
      <c r="J66" s="212" t="s">
        <v>36</v>
      </c>
      <c r="K66" s="206" t="s">
        <v>3657</v>
      </c>
      <c r="L66" s="206">
        <v>29</v>
      </c>
      <c r="M66" s="206" t="s">
        <v>3658</v>
      </c>
      <c r="N66" s="206">
        <v>419</v>
      </c>
      <c r="O66" s="206" t="s">
        <v>3659</v>
      </c>
      <c r="P66" s="287">
        <v>0</v>
      </c>
      <c r="Q66" s="287">
        <v>0</v>
      </c>
      <c r="R66" s="287">
        <v>0</v>
      </c>
      <c r="S66" s="287">
        <v>0</v>
      </c>
      <c r="T66" s="287">
        <v>0</v>
      </c>
      <c r="U66" s="220">
        <v>0</v>
      </c>
      <c r="V66" s="220">
        <v>0</v>
      </c>
      <c r="W66" s="220">
        <v>0</v>
      </c>
      <c r="X66" s="220">
        <v>0</v>
      </c>
      <c r="Y66" s="220">
        <v>0</v>
      </c>
      <c r="Z66" s="220">
        <v>0</v>
      </c>
      <c r="AA66" s="220">
        <v>0</v>
      </c>
      <c r="AB66" s="220">
        <v>0</v>
      </c>
      <c r="AC66" s="220">
        <v>0</v>
      </c>
      <c r="AD66" s="220">
        <v>0</v>
      </c>
      <c r="AE66" s="220">
        <v>0</v>
      </c>
      <c r="AF66" s="220">
        <v>0</v>
      </c>
      <c r="AG66" s="220">
        <v>0</v>
      </c>
      <c r="AH66" s="220">
        <v>0</v>
      </c>
      <c r="AI66" s="220">
        <v>0</v>
      </c>
      <c r="AJ66" s="220">
        <v>0</v>
      </c>
      <c r="AK66" s="220">
        <v>0</v>
      </c>
      <c r="AL66" s="220">
        <v>0</v>
      </c>
      <c r="AP66" s="206"/>
    </row>
    <row r="67" spans="1:42" x14ac:dyDescent="0.25">
      <c r="A67" s="219" t="s">
        <v>1094</v>
      </c>
      <c r="B67" s="206" t="s">
        <v>34</v>
      </c>
      <c r="C67" s="206" t="s">
        <v>33</v>
      </c>
      <c r="D67" s="222" t="s">
        <v>826</v>
      </c>
      <c r="E67">
        <v>423</v>
      </c>
      <c r="F67" s="225" t="s">
        <v>826</v>
      </c>
      <c r="G67" s="132" t="s">
        <v>825</v>
      </c>
      <c r="H67" s="224" t="s">
        <v>824</v>
      </c>
      <c r="I67" s="223" t="s">
        <v>823</v>
      </c>
      <c r="J67" s="212" t="s">
        <v>31</v>
      </c>
      <c r="K67" s="206" t="s">
        <v>36</v>
      </c>
      <c r="L67" s="206" t="s">
        <v>36</v>
      </c>
      <c r="M67" s="206" t="s">
        <v>3646</v>
      </c>
      <c r="N67" s="206">
        <v>145</v>
      </c>
      <c r="O67" s="206" t="s">
        <v>3647</v>
      </c>
      <c r="P67" s="287">
        <v>0</v>
      </c>
      <c r="Q67" s="287">
        <v>0</v>
      </c>
      <c r="R67" s="287">
        <v>0</v>
      </c>
      <c r="S67" s="287">
        <v>0</v>
      </c>
      <c r="T67" s="287">
        <v>0</v>
      </c>
      <c r="U67" s="220">
        <v>23</v>
      </c>
      <c r="V67" s="220">
        <v>36</v>
      </c>
      <c r="W67" s="220">
        <v>30</v>
      </c>
      <c r="X67" s="220">
        <v>113</v>
      </c>
      <c r="Y67" s="220">
        <v>302.66666670000001</v>
      </c>
      <c r="Z67" s="220">
        <v>317.92016080000002</v>
      </c>
      <c r="AA67" s="220">
        <v>175.8048469</v>
      </c>
      <c r="AB67" s="220">
        <v>169.17622640000002</v>
      </c>
      <c r="AC67" s="220">
        <v>193.23476580000002</v>
      </c>
      <c r="AD67" s="220">
        <v>186.97309719999998</v>
      </c>
      <c r="AE67" s="220">
        <v>398.35771437857539</v>
      </c>
      <c r="AF67" s="220">
        <v>289.34533417024898</v>
      </c>
      <c r="AG67" s="220">
        <v>289.08360590526229</v>
      </c>
      <c r="AH67" s="220">
        <v>571.87488480272009</v>
      </c>
      <c r="AI67" s="220">
        <v>522.47569137627556</v>
      </c>
      <c r="AJ67" s="220">
        <v>504.10524929422229</v>
      </c>
      <c r="AK67" s="220">
        <v>451.4561105971469</v>
      </c>
      <c r="AL67" s="220">
        <v>461.58727453229187</v>
      </c>
      <c r="AP67" s="206"/>
    </row>
    <row r="68" spans="1:42" x14ac:dyDescent="0.25">
      <c r="A68" s="219" t="s">
        <v>1094</v>
      </c>
      <c r="B68" s="206" t="s">
        <v>34</v>
      </c>
      <c r="C68" s="206" t="s">
        <v>33</v>
      </c>
      <c r="D68" s="222" t="s">
        <v>822</v>
      </c>
      <c r="E68">
        <v>935</v>
      </c>
      <c r="F68" s="225" t="s">
        <v>821</v>
      </c>
      <c r="G68" s="132" t="s">
        <v>820</v>
      </c>
      <c r="H68" s="224" t="s">
        <v>819</v>
      </c>
      <c r="I68" s="223" t="s">
        <v>818</v>
      </c>
      <c r="J68" s="212" t="s">
        <v>31</v>
      </c>
      <c r="K68" s="206" t="s">
        <v>36</v>
      </c>
      <c r="L68" s="206" t="s">
        <v>36</v>
      </c>
      <c r="M68" s="206" t="s">
        <v>3663</v>
      </c>
      <c r="N68" s="206">
        <v>151</v>
      </c>
      <c r="O68" s="206" t="s">
        <v>3650</v>
      </c>
      <c r="P68" s="287">
        <v>0</v>
      </c>
      <c r="Q68" s="287">
        <v>0</v>
      </c>
      <c r="R68" s="287">
        <v>0</v>
      </c>
      <c r="S68" s="287">
        <v>0</v>
      </c>
      <c r="T68" s="287">
        <v>0</v>
      </c>
      <c r="U68" s="220">
        <v>1</v>
      </c>
      <c r="V68" s="220">
        <v>0</v>
      </c>
      <c r="W68" s="220">
        <v>0</v>
      </c>
      <c r="X68" s="220">
        <v>0</v>
      </c>
      <c r="Y68" s="220">
        <v>0</v>
      </c>
      <c r="Z68" s="220">
        <v>0</v>
      </c>
      <c r="AA68" s="220">
        <v>0.22567703109999998</v>
      </c>
      <c r="AB68" s="220">
        <v>0</v>
      </c>
      <c r="AC68" s="220">
        <v>0</v>
      </c>
      <c r="AD68" s="220">
        <v>0</v>
      </c>
      <c r="AE68" s="220">
        <v>10.067754004860154</v>
      </c>
      <c r="AF68" s="220">
        <v>28.748181995874852</v>
      </c>
      <c r="AG68" s="220">
        <v>20.560842581829046</v>
      </c>
      <c r="AH68" s="220">
        <v>22.521203943453781</v>
      </c>
      <c r="AI68" s="220">
        <v>15.780238616225965</v>
      </c>
      <c r="AJ68" s="220">
        <v>20.379329863782463</v>
      </c>
      <c r="AK68" s="220">
        <v>16.267806742799323</v>
      </c>
      <c r="AL68" s="220">
        <v>24.301952090812911</v>
      </c>
      <c r="AP68" s="206"/>
    </row>
    <row r="69" spans="1:42" x14ac:dyDescent="0.25">
      <c r="A69" s="219" t="s">
        <v>1094</v>
      </c>
      <c r="B69" s="206" t="s">
        <v>34</v>
      </c>
      <c r="C69" s="206" t="s">
        <v>33</v>
      </c>
      <c r="D69" s="222" t="s">
        <v>817</v>
      </c>
      <c r="E69">
        <v>128</v>
      </c>
      <c r="F69" s="225" t="s">
        <v>817</v>
      </c>
      <c r="G69" s="132" t="s">
        <v>816</v>
      </c>
      <c r="H69" s="224" t="s">
        <v>815</v>
      </c>
      <c r="I69" s="223" t="s">
        <v>814</v>
      </c>
      <c r="J69" s="212" t="s">
        <v>31</v>
      </c>
      <c r="K69" s="206" t="s">
        <v>36</v>
      </c>
      <c r="L69" s="206" t="s">
        <v>36</v>
      </c>
      <c r="M69" s="206" t="s">
        <v>3671</v>
      </c>
      <c r="N69" s="206">
        <v>154</v>
      </c>
      <c r="O69" s="206" t="s">
        <v>3650</v>
      </c>
      <c r="P69" s="287">
        <v>0</v>
      </c>
      <c r="Q69" s="287">
        <v>0</v>
      </c>
      <c r="R69" s="287">
        <v>0</v>
      </c>
      <c r="S69" s="287">
        <v>0</v>
      </c>
      <c r="T69" s="287">
        <v>0</v>
      </c>
      <c r="U69" s="220">
        <v>43</v>
      </c>
      <c r="V69" s="220">
        <v>43</v>
      </c>
      <c r="W69" s="220">
        <v>103</v>
      </c>
      <c r="X69" s="220">
        <v>120</v>
      </c>
      <c r="Y69" s="220">
        <v>106.9333333</v>
      </c>
      <c r="Z69" s="220">
        <v>96.690629749999999</v>
      </c>
      <c r="AA69" s="220">
        <v>121.8323587</v>
      </c>
      <c r="AB69" s="220">
        <v>123.69458040000001</v>
      </c>
      <c r="AC69" s="220">
        <v>164.05860290000001</v>
      </c>
      <c r="AD69" s="220">
        <v>0</v>
      </c>
      <c r="AE69" s="220">
        <v>212.610380388344</v>
      </c>
      <c r="AF69" s="220">
        <v>229.76098995994622</v>
      </c>
      <c r="AG69" s="220">
        <v>270.68462622551442</v>
      </c>
      <c r="AH69" s="220">
        <v>243.01476984016844</v>
      </c>
      <c r="AI69" s="220">
        <v>219.91173350222223</v>
      </c>
      <c r="AJ69" s="220">
        <v>280.96216362488883</v>
      </c>
      <c r="AK69" s="220">
        <v>249.05402022635644</v>
      </c>
      <c r="AL69" s="220">
        <v>330.04965885704792</v>
      </c>
      <c r="AP69" s="206"/>
    </row>
    <row r="70" spans="1:42" x14ac:dyDescent="0.25">
      <c r="A70" s="219" t="s">
        <v>1094</v>
      </c>
      <c r="B70" s="206" t="s">
        <v>34</v>
      </c>
      <c r="C70" s="206" t="s">
        <v>33</v>
      </c>
      <c r="D70" s="222" t="s">
        <v>813</v>
      </c>
      <c r="E70">
        <v>611</v>
      </c>
      <c r="F70" s="225" t="s">
        <v>813</v>
      </c>
      <c r="G70" s="132" t="s">
        <v>812</v>
      </c>
      <c r="H70" s="224" t="s">
        <v>811</v>
      </c>
      <c r="I70" s="223" t="s">
        <v>810</v>
      </c>
      <c r="J70" s="212" t="s">
        <v>36</v>
      </c>
      <c r="K70" s="206" t="s">
        <v>3668</v>
      </c>
      <c r="L70" s="206">
        <v>14</v>
      </c>
      <c r="M70" s="206" t="s">
        <v>3656</v>
      </c>
      <c r="N70" s="206">
        <v>202</v>
      </c>
      <c r="O70" s="206" t="s">
        <v>3652</v>
      </c>
      <c r="P70" s="287">
        <v>0</v>
      </c>
      <c r="Q70" s="287">
        <v>0</v>
      </c>
      <c r="R70" s="287">
        <v>0</v>
      </c>
      <c r="S70" s="287">
        <v>0</v>
      </c>
      <c r="T70" s="287">
        <v>0</v>
      </c>
      <c r="U70" s="220">
        <v>0</v>
      </c>
      <c r="V70" s="220">
        <v>0</v>
      </c>
      <c r="W70" s="220">
        <v>0</v>
      </c>
      <c r="X70" s="220">
        <v>0</v>
      </c>
      <c r="Y70" s="220">
        <v>0</v>
      </c>
      <c r="Z70" s="220">
        <v>0</v>
      </c>
      <c r="AA70" s="220">
        <v>0</v>
      </c>
      <c r="AB70" s="220">
        <v>0</v>
      </c>
      <c r="AC70" s="220">
        <v>0</v>
      </c>
      <c r="AD70" s="220">
        <v>0</v>
      </c>
      <c r="AE70" s="220">
        <v>0</v>
      </c>
      <c r="AF70" s="220">
        <v>0</v>
      </c>
      <c r="AG70" s="220">
        <v>8.6807733333333331E-2</v>
      </c>
      <c r="AH70" s="220">
        <v>8.6807733333333331E-2</v>
      </c>
      <c r="AI70" s="220">
        <v>0</v>
      </c>
      <c r="AJ70" s="220">
        <v>0</v>
      </c>
      <c r="AK70" s="220">
        <v>0</v>
      </c>
      <c r="AL70" s="220">
        <v>0</v>
      </c>
      <c r="AP70" s="206"/>
    </row>
    <row r="71" spans="1:42" x14ac:dyDescent="0.25">
      <c r="A71" s="219" t="s">
        <v>1094</v>
      </c>
      <c r="B71" s="206" t="s">
        <v>34</v>
      </c>
      <c r="C71" s="206" t="s">
        <v>33</v>
      </c>
      <c r="D71" s="222" t="s">
        <v>809</v>
      </c>
      <c r="E71">
        <v>321</v>
      </c>
      <c r="F71" s="225" t="s">
        <v>809</v>
      </c>
      <c r="G71" s="132" t="s">
        <v>808</v>
      </c>
      <c r="H71" s="224" t="s">
        <v>807</v>
      </c>
      <c r="I71" s="223" t="s">
        <v>806</v>
      </c>
      <c r="J71" s="212" t="s">
        <v>36</v>
      </c>
      <c r="K71" s="206" t="s">
        <v>3657</v>
      </c>
      <c r="L71" s="206">
        <v>29</v>
      </c>
      <c r="M71" s="206" t="s">
        <v>3658</v>
      </c>
      <c r="N71" s="206">
        <v>419</v>
      </c>
      <c r="O71" s="206" t="s">
        <v>3659</v>
      </c>
      <c r="P71" s="287">
        <v>0</v>
      </c>
      <c r="Q71" s="287">
        <v>0</v>
      </c>
      <c r="R71" s="287">
        <v>0</v>
      </c>
      <c r="S71" s="287">
        <v>0</v>
      </c>
      <c r="T71" s="287">
        <v>0</v>
      </c>
      <c r="U71" s="220">
        <v>0</v>
      </c>
      <c r="V71" s="220">
        <v>0</v>
      </c>
      <c r="W71" s="220">
        <v>0</v>
      </c>
      <c r="X71" s="220">
        <v>0</v>
      </c>
      <c r="Y71" s="220">
        <v>0</v>
      </c>
      <c r="Z71" s="220">
        <v>0</v>
      </c>
      <c r="AA71" s="220">
        <v>0</v>
      </c>
      <c r="AB71" s="220">
        <v>0</v>
      </c>
      <c r="AC71" s="220">
        <v>0</v>
      </c>
      <c r="AD71" s="220">
        <v>0</v>
      </c>
      <c r="AE71" s="220">
        <v>9.3693042068050723</v>
      </c>
      <c r="AF71" s="220">
        <v>13.086836049466667</v>
      </c>
      <c r="AG71" s="220">
        <v>12.552296129466667</v>
      </c>
      <c r="AH71" s="220">
        <v>13.477640264133335</v>
      </c>
      <c r="AI71" s="220">
        <v>13.444141030222223</v>
      </c>
      <c r="AJ71" s="220">
        <v>13.173895422622223</v>
      </c>
      <c r="AK71" s="220">
        <v>6.1511677578222219</v>
      </c>
      <c r="AL71" s="220">
        <v>6.8391117667382213</v>
      </c>
      <c r="AP71" s="206"/>
    </row>
    <row r="72" spans="1:42" x14ac:dyDescent="0.25">
      <c r="A72" s="219" t="s">
        <v>1094</v>
      </c>
      <c r="B72" s="206" t="s">
        <v>34</v>
      </c>
      <c r="C72" s="206" t="s">
        <v>33</v>
      </c>
      <c r="D72" s="222" t="s">
        <v>805</v>
      </c>
      <c r="E72">
        <v>243</v>
      </c>
      <c r="F72" s="225" t="s">
        <v>804</v>
      </c>
      <c r="G72" s="132" t="s">
        <v>803</v>
      </c>
      <c r="H72" s="224" t="s">
        <v>802</v>
      </c>
      <c r="I72" s="223" t="s">
        <v>801</v>
      </c>
      <c r="J72" s="212" t="s">
        <v>36</v>
      </c>
      <c r="K72" s="206" t="s">
        <v>3657</v>
      </c>
      <c r="L72" s="206">
        <v>29</v>
      </c>
      <c r="M72" s="206" t="s">
        <v>3658</v>
      </c>
      <c r="N72" s="206">
        <v>419</v>
      </c>
      <c r="O72" s="206" t="s">
        <v>3659</v>
      </c>
      <c r="P72" s="287">
        <v>0</v>
      </c>
      <c r="Q72" s="287">
        <v>0</v>
      </c>
      <c r="R72" s="287">
        <v>0</v>
      </c>
      <c r="S72" s="287">
        <v>0</v>
      </c>
      <c r="T72" s="287">
        <v>0</v>
      </c>
      <c r="U72" s="220">
        <v>0</v>
      </c>
      <c r="V72" s="220">
        <v>0</v>
      </c>
      <c r="W72" s="220">
        <v>0</v>
      </c>
      <c r="X72" s="220">
        <v>0</v>
      </c>
      <c r="Y72" s="220">
        <v>0</v>
      </c>
      <c r="Z72" s="220">
        <v>0</v>
      </c>
      <c r="AA72" s="220">
        <v>0</v>
      </c>
      <c r="AB72" s="220">
        <v>0</v>
      </c>
      <c r="AC72" s="220">
        <v>0</v>
      </c>
      <c r="AD72" s="220">
        <v>0</v>
      </c>
      <c r="AE72" s="220">
        <v>0.15333333333333332</v>
      </c>
      <c r="AF72" s="220">
        <v>0.15333333333333332</v>
      </c>
      <c r="AG72" s="220">
        <v>0.15333333333333332</v>
      </c>
      <c r="AH72" s="220">
        <v>0.15333333333333332</v>
      </c>
      <c r="AI72" s="220">
        <v>0.15333333333333332</v>
      </c>
      <c r="AJ72" s="220">
        <v>8.666666666666667E-2</v>
      </c>
      <c r="AK72" s="220">
        <v>0.10266666666666667</v>
      </c>
      <c r="AL72" s="220">
        <v>0.10266666666666667</v>
      </c>
      <c r="AP72" s="206"/>
    </row>
    <row r="73" spans="1:42" x14ac:dyDescent="0.25">
      <c r="A73" s="219" t="s">
        <v>1094</v>
      </c>
      <c r="B73" s="206" t="s">
        <v>34</v>
      </c>
      <c r="C73" s="206" t="s">
        <v>33</v>
      </c>
      <c r="D73" s="222" t="s">
        <v>800</v>
      </c>
      <c r="E73">
        <v>248</v>
      </c>
      <c r="F73" s="225" t="s">
        <v>800</v>
      </c>
      <c r="G73" s="132" t="s">
        <v>799</v>
      </c>
      <c r="H73" s="224" t="s">
        <v>798</v>
      </c>
      <c r="I73" s="223" t="s">
        <v>797</v>
      </c>
      <c r="J73" s="212" t="s">
        <v>36</v>
      </c>
      <c r="K73" s="206" t="s">
        <v>3660</v>
      </c>
      <c r="L73" s="206">
        <v>5</v>
      </c>
      <c r="M73" s="206" t="s">
        <v>3658</v>
      </c>
      <c r="N73" s="206">
        <v>419</v>
      </c>
      <c r="O73" s="206" t="s">
        <v>3659</v>
      </c>
      <c r="P73" s="287">
        <v>0</v>
      </c>
      <c r="Q73" s="287">
        <v>0</v>
      </c>
      <c r="R73" s="287">
        <v>0</v>
      </c>
      <c r="S73" s="287">
        <v>0</v>
      </c>
      <c r="T73" s="287">
        <v>0</v>
      </c>
      <c r="U73" s="220">
        <v>0</v>
      </c>
      <c r="V73" s="220">
        <v>0</v>
      </c>
      <c r="W73" s="220">
        <v>0</v>
      </c>
      <c r="X73" s="220">
        <v>0</v>
      </c>
      <c r="Y73" s="220">
        <v>0</v>
      </c>
      <c r="Z73" s="220">
        <v>0</v>
      </c>
      <c r="AA73" s="220">
        <v>0</v>
      </c>
      <c r="AB73" s="220">
        <v>0</v>
      </c>
      <c r="AC73" s="220">
        <v>0</v>
      </c>
      <c r="AD73" s="220">
        <v>0</v>
      </c>
      <c r="AE73" s="220">
        <v>0</v>
      </c>
      <c r="AF73" s="220">
        <v>0</v>
      </c>
      <c r="AG73" s="220">
        <v>0</v>
      </c>
      <c r="AH73" s="220">
        <v>0</v>
      </c>
      <c r="AI73" s="220">
        <v>0</v>
      </c>
      <c r="AJ73" s="220">
        <v>0</v>
      </c>
      <c r="AK73" s="220">
        <v>0</v>
      </c>
      <c r="AL73" s="220">
        <v>0</v>
      </c>
      <c r="AP73" s="206"/>
    </row>
    <row r="74" spans="1:42" x14ac:dyDescent="0.25">
      <c r="A74" s="219" t="s">
        <v>1094</v>
      </c>
      <c r="B74" s="206" t="s">
        <v>34</v>
      </c>
      <c r="C74" s="206" t="s">
        <v>33</v>
      </c>
      <c r="D74" s="222" t="s">
        <v>796</v>
      </c>
      <c r="E74">
        <v>469</v>
      </c>
      <c r="F74" s="225" t="s">
        <v>795</v>
      </c>
      <c r="G74" s="132" t="s">
        <v>794</v>
      </c>
      <c r="H74" s="224" t="s">
        <v>793</v>
      </c>
      <c r="I74" s="223" t="s">
        <v>792</v>
      </c>
      <c r="J74" s="212" t="s">
        <v>36</v>
      </c>
      <c r="K74" s="206" t="s">
        <v>36</v>
      </c>
      <c r="L74" s="206" t="s">
        <v>36</v>
      </c>
      <c r="M74" s="206" t="s">
        <v>3651</v>
      </c>
      <c r="N74" s="206">
        <v>15</v>
      </c>
      <c r="O74" s="206" t="s">
        <v>3652</v>
      </c>
      <c r="P74" s="287">
        <v>0</v>
      </c>
      <c r="Q74" s="287">
        <v>0</v>
      </c>
      <c r="R74" s="287">
        <v>0</v>
      </c>
      <c r="S74" s="287">
        <v>0</v>
      </c>
      <c r="T74" s="287">
        <v>0</v>
      </c>
      <c r="U74" s="220">
        <v>161</v>
      </c>
      <c r="V74" s="220">
        <v>0</v>
      </c>
      <c r="W74" s="220">
        <v>125</v>
      </c>
      <c r="X74" s="220">
        <v>607</v>
      </c>
      <c r="Y74" s="220">
        <v>1094.666667</v>
      </c>
      <c r="Z74" s="220">
        <v>1191.394284</v>
      </c>
      <c r="AA74" s="220">
        <v>0</v>
      </c>
      <c r="AB74" s="220">
        <v>0</v>
      </c>
      <c r="AC74" s="220">
        <v>0</v>
      </c>
      <c r="AD74" s="220">
        <v>0</v>
      </c>
      <c r="AE74" s="220">
        <v>1739.5871667960246</v>
      </c>
      <c r="AF74" s="220">
        <v>1963.2083370424409</v>
      </c>
      <c r="AG74" s="220">
        <v>2017.4219672269014</v>
      </c>
      <c r="AH74" s="220">
        <v>2075.3423590598572</v>
      </c>
      <c r="AI74" s="220">
        <v>2251.1736326016894</v>
      </c>
      <c r="AJ74" s="220">
        <v>2362.7497084449101</v>
      </c>
      <c r="AK74" s="220">
        <v>2579.7183849432558</v>
      </c>
      <c r="AL74" s="220">
        <v>2884.2199539186699</v>
      </c>
      <c r="AP74" s="206"/>
    </row>
    <row r="75" spans="1:42" x14ac:dyDescent="0.25">
      <c r="A75" s="219" t="s">
        <v>1094</v>
      </c>
      <c r="B75" s="206" t="s">
        <v>34</v>
      </c>
      <c r="C75" s="206" t="s">
        <v>33</v>
      </c>
      <c r="D75" s="222" t="s">
        <v>791</v>
      </c>
      <c r="E75">
        <v>253</v>
      </c>
      <c r="F75" s="225" t="s">
        <v>791</v>
      </c>
      <c r="G75" s="132" t="s">
        <v>790</v>
      </c>
      <c r="H75" s="224" t="s">
        <v>789</v>
      </c>
      <c r="I75" s="223" t="s">
        <v>788</v>
      </c>
      <c r="J75" s="212" t="s">
        <v>36</v>
      </c>
      <c r="K75" s="206" t="s">
        <v>3664</v>
      </c>
      <c r="L75" s="206">
        <v>13</v>
      </c>
      <c r="M75" s="206" t="s">
        <v>3658</v>
      </c>
      <c r="N75" s="206">
        <v>419</v>
      </c>
      <c r="O75" s="206" t="s">
        <v>3659</v>
      </c>
      <c r="P75" s="287">
        <v>0</v>
      </c>
      <c r="Q75" s="287">
        <v>0</v>
      </c>
      <c r="R75" s="287">
        <v>0</v>
      </c>
      <c r="S75" s="287">
        <v>0</v>
      </c>
      <c r="T75" s="287">
        <v>0</v>
      </c>
      <c r="U75" s="220">
        <v>0</v>
      </c>
      <c r="V75" s="220">
        <v>0</v>
      </c>
      <c r="W75" s="220">
        <v>0</v>
      </c>
      <c r="X75" s="220">
        <v>0</v>
      </c>
      <c r="Y75" s="220">
        <v>0</v>
      </c>
      <c r="Z75" s="220">
        <v>0</v>
      </c>
      <c r="AA75" s="220">
        <v>0</v>
      </c>
      <c r="AB75" s="220">
        <v>0</v>
      </c>
      <c r="AC75" s="220">
        <v>0</v>
      </c>
      <c r="AD75" s="220">
        <v>0</v>
      </c>
      <c r="AE75" s="220">
        <v>0</v>
      </c>
      <c r="AF75" s="220">
        <v>0</v>
      </c>
      <c r="AG75" s="220">
        <v>0</v>
      </c>
      <c r="AH75" s="220">
        <v>0</v>
      </c>
      <c r="AI75" s="220">
        <v>0</v>
      </c>
      <c r="AJ75" s="220">
        <v>0</v>
      </c>
      <c r="AK75" s="220">
        <v>0</v>
      </c>
      <c r="AL75" s="220">
        <v>0</v>
      </c>
      <c r="AP75" s="206"/>
    </row>
    <row r="76" spans="1:42" x14ac:dyDescent="0.25">
      <c r="A76" s="219" t="s">
        <v>1094</v>
      </c>
      <c r="B76" s="206" t="s">
        <v>34</v>
      </c>
      <c r="C76" s="206" t="s">
        <v>33</v>
      </c>
      <c r="D76" s="222" t="s">
        <v>787</v>
      </c>
      <c r="E76">
        <v>642</v>
      </c>
      <c r="F76" s="225" t="s">
        <v>786</v>
      </c>
      <c r="G76" s="132" t="s">
        <v>785</v>
      </c>
      <c r="H76" s="224" t="s">
        <v>784</v>
      </c>
      <c r="I76" s="223" t="s">
        <v>783</v>
      </c>
      <c r="J76" s="212" t="s">
        <v>36</v>
      </c>
      <c r="K76" s="206" t="s">
        <v>3655</v>
      </c>
      <c r="L76" s="206">
        <v>17</v>
      </c>
      <c r="M76" s="206" t="s">
        <v>3656</v>
      </c>
      <c r="N76" s="206">
        <v>202</v>
      </c>
      <c r="O76" s="206" t="s">
        <v>3652</v>
      </c>
      <c r="P76" s="287">
        <v>0</v>
      </c>
      <c r="Q76" s="287">
        <v>0</v>
      </c>
      <c r="R76" s="287">
        <v>0</v>
      </c>
      <c r="S76" s="287">
        <v>0</v>
      </c>
      <c r="T76" s="287">
        <v>0</v>
      </c>
      <c r="U76" s="220">
        <v>0</v>
      </c>
      <c r="V76" s="220">
        <v>0</v>
      </c>
      <c r="W76" s="220">
        <v>0</v>
      </c>
      <c r="X76" s="220">
        <v>0</v>
      </c>
      <c r="Y76" s="220">
        <v>0</v>
      </c>
      <c r="Z76" s="220">
        <v>0</v>
      </c>
      <c r="AA76" s="220">
        <v>0</v>
      </c>
      <c r="AB76" s="220">
        <v>0</v>
      </c>
      <c r="AC76" s="220">
        <v>0</v>
      </c>
      <c r="AD76" s="220">
        <v>0</v>
      </c>
      <c r="AE76" s="220">
        <v>0</v>
      </c>
      <c r="AF76" s="220">
        <v>0</v>
      </c>
      <c r="AG76" s="220">
        <v>0</v>
      </c>
      <c r="AH76" s="220">
        <v>0</v>
      </c>
      <c r="AI76" s="220">
        <v>0</v>
      </c>
      <c r="AJ76" s="220">
        <v>0</v>
      </c>
      <c r="AK76" s="220">
        <v>0</v>
      </c>
      <c r="AL76" s="220">
        <v>0</v>
      </c>
      <c r="AP76" s="206"/>
    </row>
    <row r="77" spans="1:42" x14ac:dyDescent="0.25">
      <c r="A77" s="219" t="s">
        <v>1094</v>
      </c>
      <c r="B77" s="206" t="s">
        <v>34</v>
      </c>
      <c r="C77" s="206" t="s">
        <v>33</v>
      </c>
      <c r="D77" s="222" t="s">
        <v>782</v>
      </c>
      <c r="E77">
        <v>643</v>
      </c>
      <c r="F77" s="225" t="s">
        <v>781</v>
      </c>
      <c r="G77" s="132" t="s">
        <v>780</v>
      </c>
      <c r="H77" s="224" t="s">
        <v>779</v>
      </c>
      <c r="I77" s="223" t="s">
        <v>778</v>
      </c>
      <c r="J77" s="212" t="s">
        <v>36</v>
      </c>
      <c r="K77" s="206" t="s">
        <v>3668</v>
      </c>
      <c r="L77" s="206">
        <v>14</v>
      </c>
      <c r="M77" s="206" t="s">
        <v>3656</v>
      </c>
      <c r="N77" s="206">
        <v>202</v>
      </c>
      <c r="O77" s="206" t="s">
        <v>3652</v>
      </c>
      <c r="P77" s="287">
        <v>0</v>
      </c>
      <c r="Q77" s="287">
        <v>0</v>
      </c>
      <c r="R77" s="287">
        <v>0</v>
      </c>
      <c r="S77" s="287">
        <v>0</v>
      </c>
      <c r="T77" s="287">
        <v>0</v>
      </c>
      <c r="U77" s="220">
        <v>0</v>
      </c>
      <c r="V77" s="220">
        <v>0</v>
      </c>
      <c r="W77" s="220">
        <v>0</v>
      </c>
      <c r="X77" s="220">
        <v>0</v>
      </c>
      <c r="Y77" s="220">
        <v>0</v>
      </c>
      <c r="Z77" s="220">
        <v>0</v>
      </c>
      <c r="AA77" s="220">
        <v>0</v>
      </c>
      <c r="AB77" s="220">
        <v>0</v>
      </c>
      <c r="AC77" s="220">
        <v>0</v>
      </c>
      <c r="AD77" s="220">
        <v>0</v>
      </c>
      <c r="AE77" s="220">
        <v>2.9996873777777773</v>
      </c>
      <c r="AF77" s="220">
        <v>2.9126641777777778</v>
      </c>
      <c r="AG77" s="220">
        <v>2.8267097777777779</v>
      </c>
      <c r="AH77" s="220">
        <v>2.7283457777777773</v>
      </c>
      <c r="AI77" s="220">
        <v>2.6297521777777773</v>
      </c>
      <c r="AJ77" s="220">
        <v>2.6665671111111111</v>
      </c>
      <c r="AK77" s="220">
        <v>2.4497777777777774</v>
      </c>
      <c r="AL77" s="220">
        <v>2.8078671111111109</v>
      </c>
      <c r="AP77" s="206"/>
    </row>
    <row r="78" spans="1:42" x14ac:dyDescent="0.25">
      <c r="A78" s="219" t="s">
        <v>1094</v>
      </c>
      <c r="B78" s="206" t="s">
        <v>34</v>
      </c>
      <c r="C78" s="206" t="s">
        <v>33</v>
      </c>
      <c r="D78" s="222" t="s">
        <v>777</v>
      </c>
      <c r="E78">
        <v>939</v>
      </c>
      <c r="F78" s="225" t="s">
        <v>776</v>
      </c>
      <c r="G78" s="132" t="s">
        <v>775</v>
      </c>
      <c r="H78" s="224" t="s">
        <v>774</v>
      </c>
      <c r="I78" s="223" t="s">
        <v>773</v>
      </c>
      <c r="J78" s="212" t="s">
        <v>31</v>
      </c>
      <c r="K78" s="206" t="s">
        <v>36</v>
      </c>
      <c r="L78" s="206" t="s">
        <v>36</v>
      </c>
      <c r="M78" s="206" t="s">
        <v>3671</v>
      </c>
      <c r="N78" s="206">
        <v>154</v>
      </c>
      <c r="O78" s="206" t="s">
        <v>3650</v>
      </c>
      <c r="P78" s="287">
        <v>0</v>
      </c>
      <c r="Q78" s="287">
        <v>0</v>
      </c>
      <c r="R78" s="287">
        <v>0</v>
      </c>
      <c r="S78" s="287">
        <v>0</v>
      </c>
      <c r="T78" s="287">
        <v>0</v>
      </c>
      <c r="U78" s="220">
        <v>0</v>
      </c>
      <c r="V78" s="220">
        <v>0</v>
      </c>
      <c r="W78" s="220">
        <v>0</v>
      </c>
      <c r="X78" s="220">
        <v>0</v>
      </c>
      <c r="Y78" s="220">
        <v>0</v>
      </c>
      <c r="Z78" s="220">
        <v>0</v>
      </c>
      <c r="AA78" s="220">
        <v>0</v>
      </c>
      <c r="AB78" s="220">
        <v>0</v>
      </c>
      <c r="AC78" s="220">
        <v>0</v>
      </c>
      <c r="AD78" s="220">
        <v>0</v>
      </c>
      <c r="AE78" s="220">
        <v>0.32</v>
      </c>
      <c r="AF78" s="220">
        <v>0.32</v>
      </c>
      <c r="AG78" s="220">
        <v>0.32</v>
      </c>
      <c r="AH78" s="220">
        <v>0.32</v>
      </c>
      <c r="AI78" s="220">
        <v>0.3217309333333333</v>
      </c>
      <c r="AJ78" s="220">
        <v>0.26839760000000001</v>
      </c>
      <c r="AK78" s="220">
        <v>0.26839760000000001</v>
      </c>
      <c r="AL78" s="220">
        <v>0.29506426666666663</v>
      </c>
      <c r="AP78" s="206"/>
    </row>
    <row r="79" spans="1:42" x14ac:dyDescent="0.25">
      <c r="A79" s="219" t="s">
        <v>1094</v>
      </c>
      <c r="B79" s="206" t="s">
        <v>34</v>
      </c>
      <c r="C79" s="206" t="s">
        <v>33</v>
      </c>
      <c r="D79" s="222" t="s">
        <v>772</v>
      </c>
      <c r="E79">
        <v>734</v>
      </c>
      <c r="F79" s="225" t="s">
        <v>771</v>
      </c>
      <c r="G79" s="132" t="s">
        <v>770</v>
      </c>
      <c r="H79" s="224" t="s">
        <v>769</v>
      </c>
      <c r="I79" s="223" t="s">
        <v>768</v>
      </c>
      <c r="J79" s="212" t="s">
        <v>36</v>
      </c>
      <c r="K79" s="206" t="s">
        <v>3667</v>
      </c>
      <c r="L79" s="206">
        <v>18</v>
      </c>
      <c r="M79" s="206" t="s">
        <v>3656</v>
      </c>
      <c r="N79" s="206">
        <v>202</v>
      </c>
      <c r="O79" s="206" t="s">
        <v>3652</v>
      </c>
      <c r="P79" s="287">
        <v>0</v>
      </c>
      <c r="Q79" s="287">
        <v>0</v>
      </c>
      <c r="R79" s="287">
        <v>0</v>
      </c>
      <c r="S79" s="287">
        <v>0</v>
      </c>
      <c r="T79" s="287">
        <v>0</v>
      </c>
      <c r="U79" s="220">
        <v>0</v>
      </c>
      <c r="V79" s="220">
        <v>0</v>
      </c>
      <c r="W79" s="220">
        <v>0</v>
      </c>
      <c r="X79" s="220">
        <v>0</v>
      </c>
      <c r="Y79" s="220">
        <v>0</v>
      </c>
      <c r="Z79" s="220">
        <v>0</v>
      </c>
      <c r="AA79" s="220">
        <v>0</v>
      </c>
      <c r="AB79" s="220">
        <v>0</v>
      </c>
      <c r="AC79" s="220">
        <v>0</v>
      </c>
      <c r="AD79" s="220">
        <v>0</v>
      </c>
      <c r="AE79" s="220">
        <v>14.740000266666668</v>
      </c>
      <c r="AF79" s="220">
        <v>18.172671466666667</v>
      </c>
      <c r="AG79" s="220">
        <v>25.070207799999999</v>
      </c>
      <c r="AH79" s="220">
        <v>21.871485600000003</v>
      </c>
      <c r="AI79" s="220">
        <v>21.871485600000003</v>
      </c>
      <c r="AJ79" s="220">
        <v>87.013594933333323</v>
      </c>
      <c r="AK79" s="220">
        <v>46.601007235085582</v>
      </c>
      <c r="AL79" s="220">
        <v>46.696132083658853</v>
      </c>
      <c r="AP79" s="206"/>
    </row>
    <row r="80" spans="1:42" x14ac:dyDescent="0.25">
      <c r="A80" s="219" t="s">
        <v>1094</v>
      </c>
      <c r="B80" s="206" t="s">
        <v>34</v>
      </c>
      <c r="C80" s="206" t="s">
        <v>33</v>
      </c>
      <c r="D80" s="222" t="s">
        <v>767</v>
      </c>
      <c r="E80">
        <v>644</v>
      </c>
      <c r="F80" s="225" t="s">
        <v>766</v>
      </c>
      <c r="G80" s="132" t="s">
        <v>765</v>
      </c>
      <c r="H80" s="224" t="s">
        <v>764</v>
      </c>
      <c r="I80" s="223" t="s">
        <v>763</v>
      </c>
      <c r="J80" s="212" t="s">
        <v>36</v>
      </c>
      <c r="K80" s="206" t="s">
        <v>3668</v>
      </c>
      <c r="L80" s="206">
        <v>14</v>
      </c>
      <c r="M80" s="206" t="s">
        <v>3656</v>
      </c>
      <c r="N80" s="206">
        <v>202</v>
      </c>
      <c r="O80" s="206" t="s">
        <v>3652</v>
      </c>
      <c r="P80" s="287">
        <v>0</v>
      </c>
      <c r="Q80" s="287">
        <v>0</v>
      </c>
      <c r="R80" s="287">
        <v>0</v>
      </c>
      <c r="S80" s="287">
        <v>0</v>
      </c>
      <c r="T80" s="287">
        <v>0</v>
      </c>
      <c r="U80" s="220">
        <v>0</v>
      </c>
      <c r="V80" s="220">
        <v>0</v>
      </c>
      <c r="W80" s="220">
        <v>0</v>
      </c>
      <c r="X80" s="220">
        <v>0</v>
      </c>
      <c r="Y80" s="220">
        <v>0</v>
      </c>
      <c r="Z80" s="220">
        <v>0</v>
      </c>
      <c r="AA80" s="220">
        <v>0</v>
      </c>
      <c r="AB80" s="220">
        <v>0</v>
      </c>
      <c r="AC80" s="220">
        <v>0</v>
      </c>
      <c r="AD80" s="220">
        <v>0</v>
      </c>
      <c r="AE80" s="220">
        <v>1.9669865200467946</v>
      </c>
      <c r="AF80" s="220">
        <v>4.5935045333333333</v>
      </c>
      <c r="AG80" s="220">
        <v>4.5551775999999995</v>
      </c>
      <c r="AH80" s="220">
        <v>2.4166864000000001</v>
      </c>
      <c r="AI80" s="220">
        <v>2.2301304000000002</v>
      </c>
      <c r="AJ80" s="220">
        <v>2.0553698666666667</v>
      </c>
      <c r="AK80" s="220">
        <v>0.17200000000000001</v>
      </c>
      <c r="AL80" s="220">
        <v>0.43866666666666665</v>
      </c>
      <c r="AP80" s="206"/>
    </row>
    <row r="81" spans="1:42" x14ac:dyDescent="0.25">
      <c r="A81" s="219" t="s">
        <v>1094</v>
      </c>
      <c r="B81" s="206" t="s">
        <v>34</v>
      </c>
      <c r="C81" s="206" t="s">
        <v>33</v>
      </c>
      <c r="D81" s="222" t="s">
        <v>762</v>
      </c>
      <c r="E81">
        <v>323</v>
      </c>
      <c r="F81" s="225" t="s">
        <v>762</v>
      </c>
      <c r="G81" s="132" t="s">
        <v>761</v>
      </c>
      <c r="H81" s="224" t="s">
        <v>760</v>
      </c>
      <c r="I81" s="223" t="s">
        <v>759</v>
      </c>
      <c r="J81" s="212" t="s">
        <v>36</v>
      </c>
      <c r="K81" s="206" t="s">
        <v>3660</v>
      </c>
      <c r="L81" s="206">
        <v>5</v>
      </c>
      <c r="M81" s="206" t="s">
        <v>3658</v>
      </c>
      <c r="N81" s="206">
        <v>419</v>
      </c>
      <c r="O81" s="206" t="s">
        <v>3659</v>
      </c>
      <c r="P81" s="287">
        <v>0</v>
      </c>
      <c r="Q81" s="287">
        <v>0</v>
      </c>
      <c r="R81" s="287">
        <v>0</v>
      </c>
      <c r="S81" s="287">
        <v>0</v>
      </c>
      <c r="T81" s="287">
        <v>0</v>
      </c>
      <c r="U81" s="220">
        <v>0</v>
      </c>
      <c r="V81" s="220">
        <v>0</v>
      </c>
      <c r="W81" s="220">
        <v>0</v>
      </c>
      <c r="X81" s="220">
        <v>0</v>
      </c>
      <c r="Y81" s="220">
        <v>0</v>
      </c>
      <c r="Z81" s="220">
        <v>0</v>
      </c>
      <c r="AA81" s="220">
        <v>0</v>
      </c>
      <c r="AB81" s="220">
        <v>0</v>
      </c>
      <c r="AC81" s="220">
        <v>0</v>
      </c>
      <c r="AD81" s="220">
        <v>0</v>
      </c>
      <c r="AE81" s="220">
        <v>0.17333333333333334</v>
      </c>
      <c r="AF81" s="220">
        <v>0.17333333333333334</v>
      </c>
      <c r="AG81" s="220">
        <v>0.17333333333333334</v>
      </c>
      <c r="AH81" s="220">
        <v>0.17333333333333334</v>
      </c>
      <c r="AI81" s="220">
        <v>0.17333333333333334</v>
      </c>
      <c r="AJ81" s="220">
        <v>0.17333333333333334</v>
      </c>
      <c r="AK81" s="220">
        <v>0.17333333333333334</v>
      </c>
      <c r="AL81" s="220">
        <v>0.17333333333333334</v>
      </c>
      <c r="AP81" s="206"/>
    </row>
    <row r="82" spans="1:42" x14ac:dyDescent="0.25">
      <c r="A82" s="219" t="s">
        <v>1094</v>
      </c>
      <c r="B82" s="206" t="s">
        <v>34</v>
      </c>
      <c r="C82" s="206" t="s">
        <v>33</v>
      </c>
      <c r="D82" s="222" t="s">
        <v>758</v>
      </c>
      <c r="E82">
        <v>816</v>
      </c>
      <c r="F82" s="225" t="s">
        <v>758</v>
      </c>
      <c r="G82" s="132" t="s">
        <v>757</v>
      </c>
      <c r="H82" s="224" t="s">
        <v>756</v>
      </c>
      <c r="I82" s="223" t="s">
        <v>755</v>
      </c>
      <c r="J82" s="212" t="s">
        <v>36</v>
      </c>
      <c r="K82" s="206" t="s">
        <v>36</v>
      </c>
      <c r="L82" s="206" t="s">
        <v>36</v>
      </c>
      <c r="M82" s="206" t="s">
        <v>3671</v>
      </c>
      <c r="N82" s="206">
        <v>154</v>
      </c>
      <c r="O82" s="206" t="s">
        <v>3650</v>
      </c>
      <c r="P82" s="287">
        <v>0</v>
      </c>
      <c r="Q82" s="287">
        <v>0</v>
      </c>
      <c r="R82" s="287">
        <v>0</v>
      </c>
      <c r="S82" s="287">
        <v>0</v>
      </c>
      <c r="T82" s="287">
        <v>0</v>
      </c>
      <c r="U82" s="220">
        <v>0</v>
      </c>
      <c r="V82" s="220">
        <v>0</v>
      </c>
      <c r="W82" s="220">
        <v>0</v>
      </c>
      <c r="X82" s="220">
        <v>0</v>
      </c>
      <c r="Y82" s="220">
        <v>0</v>
      </c>
      <c r="Z82" s="220">
        <v>0</v>
      </c>
      <c r="AA82" s="220">
        <v>0</v>
      </c>
      <c r="AB82" s="220">
        <v>0</v>
      </c>
      <c r="AC82" s="220">
        <v>0</v>
      </c>
      <c r="AD82" s="220">
        <v>0</v>
      </c>
      <c r="AE82" s="220">
        <v>0</v>
      </c>
      <c r="AF82" s="220">
        <v>0</v>
      </c>
      <c r="AG82" s="220">
        <v>0</v>
      </c>
      <c r="AH82" s="220">
        <v>0</v>
      </c>
      <c r="AI82" s="220">
        <v>0</v>
      </c>
      <c r="AJ82" s="220">
        <v>0</v>
      </c>
      <c r="AK82" s="220">
        <v>0</v>
      </c>
      <c r="AL82" s="220">
        <v>0</v>
      </c>
      <c r="AP82" s="206"/>
    </row>
    <row r="83" spans="1:42" x14ac:dyDescent="0.25">
      <c r="A83" s="219" t="s">
        <v>1094</v>
      </c>
      <c r="B83" s="206" t="s">
        <v>34</v>
      </c>
      <c r="C83" s="206" t="s">
        <v>33</v>
      </c>
      <c r="D83" s="222" t="s">
        <v>754</v>
      </c>
      <c r="E83">
        <v>819</v>
      </c>
      <c r="F83" s="225" t="s">
        <v>753</v>
      </c>
      <c r="G83" s="132" t="s">
        <v>752</v>
      </c>
      <c r="H83" s="224" t="s">
        <v>751</v>
      </c>
      <c r="I83" s="223" t="s">
        <v>750</v>
      </c>
      <c r="J83" s="212" t="s">
        <v>36</v>
      </c>
      <c r="K83" s="206" t="s">
        <v>36</v>
      </c>
      <c r="L83" s="206" t="s">
        <v>36</v>
      </c>
      <c r="M83" s="206" t="s">
        <v>3672</v>
      </c>
      <c r="N83" s="206">
        <v>54</v>
      </c>
      <c r="O83" s="206" t="s">
        <v>3654</v>
      </c>
      <c r="P83" s="287">
        <v>0</v>
      </c>
      <c r="Q83" s="287">
        <v>0</v>
      </c>
      <c r="R83" s="287">
        <v>0</v>
      </c>
      <c r="S83" s="287">
        <v>0</v>
      </c>
      <c r="T83" s="287">
        <v>0</v>
      </c>
      <c r="U83" s="220">
        <v>0</v>
      </c>
      <c r="V83" s="220">
        <v>0</v>
      </c>
      <c r="W83" s="220">
        <v>0</v>
      </c>
      <c r="X83" s="220">
        <v>0</v>
      </c>
      <c r="Y83" s="220">
        <v>0</v>
      </c>
      <c r="Z83" s="220">
        <v>0</v>
      </c>
      <c r="AA83" s="220">
        <v>0</v>
      </c>
      <c r="AB83" s="220">
        <v>0</v>
      </c>
      <c r="AC83" s="220">
        <v>0</v>
      </c>
      <c r="AD83" s="220">
        <v>0</v>
      </c>
      <c r="AE83" s="220">
        <v>0</v>
      </c>
      <c r="AF83" s="220">
        <v>0</v>
      </c>
      <c r="AG83" s="220">
        <v>0</v>
      </c>
      <c r="AH83" s="220">
        <v>0</v>
      </c>
      <c r="AI83" s="220">
        <v>0</v>
      </c>
      <c r="AJ83" s="220">
        <v>0</v>
      </c>
      <c r="AK83" s="220">
        <v>0</v>
      </c>
      <c r="AL83" s="220">
        <v>0</v>
      </c>
      <c r="AP83" s="206"/>
    </row>
    <row r="84" spans="1:42" x14ac:dyDescent="0.25">
      <c r="A84" s="219" t="s">
        <v>1094</v>
      </c>
      <c r="B84" s="206" t="s">
        <v>34</v>
      </c>
      <c r="C84" s="206" t="s">
        <v>33</v>
      </c>
      <c r="D84" s="222" t="s">
        <v>749</v>
      </c>
      <c r="E84">
        <v>172</v>
      </c>
      <c r="F84" s="225" t="s">
        <v>749</v>
      </c>
      <c r="G84" s="132" t="s">
        <v>748</v>
      </c>
      <c r="H84" s="224" t="s">
        <v>747</v>
      </c>
      <c r="I84" s="223" t="s">
        <v>746</v>
      </c>
      <c r="J84" s="212" t="s">
        <v>31</v>
      </c>
      <c r="K84" s="206" t="s">
        <v>36</v>
      </c>
      <c r="L84" s="206" t="s">
        <v>36</v>
      </c>
      <c r="M84" s="206" t="s">
        <v>3671</v>
      </c>
      <c r="N84" s="206">
        <v>154</v>
      </c>
      <c r="O84" s="206" t="s">
        <v>3650</v>
      </c>
      <c r="P84" s="287">
        <v>0</v>
      </c>
      <c r="Q84" s="287">
        <v>0</v>
      </c>
      <c r="R84" s="287">
        <v>0</v>
      </c>
      <c r="S84" s="287">
        <v>0</v>
      </c>
      <c r="T84" s="287">
        <v>0</v>
      </c>
      <c r="U84" s="220">
        <v>271</v>
      </c>
      <c r="V84" s="220">
        <v>271</v>
      </c>
      <c r="W84" s="220">
        <v>254</v>
      </c>
      <c r="X84" s="220">
        <v>268</v>
      </c>
      <c r="Y84" s="220">
        <v>800.53333329999998</v>
      </c>
      <c r="Z84" s="220">
        <v>1950.591181</v>
      </c>
      <c r="AA84" s="220">
        <v>148.66763180000001</v>
      </c>
      <c r="AB84" s="220">
        <v>151.49085780000001</v>
      </c>
      <c r="AC84" s="220">
        <v>159.97559999999999</v>
      </c>
      <c r="AD84" s="220">
        <v>138.4074</v>
      </c>
      <c r="AE84" s="220">
        <v>210.14794077402667</v>
      </c>
      <c r="AF84" s="220">
        <v>172.73924786865783</v>
      </c>
      <c r="AG84" s="220">
        <v>557.20720371129789</v>
      </c>
      <c r="AH84" s="220">
        <v>411.16632116045747</v>
      </c>
      <c r="AI84" s="220">
        <v>310.36022980719105</v>
      </c>
      <c r="AJ84" s="220">
        <v>442.7398253647055</v>
      </c>
      <c r="AK84" s="220">
        <v>142.92936961527408</v>
      </c>
      <c r="AL84" s="220">
        <v>160.05514809972189</v>
      </c>
      <c r="AP84" s="206"/>
    </row>
    <row r="85" spans="1:42" x14ac:dyDescent="0.25">
      <c r="A85" s="219" t="s">
        <v>1094</v>
      </c>
      <c r="B85" s="206" t="s">
        <v>34</v>
      </c>
      <c r="C85" s="206" t="s">
        <v>33</v>
      </c>
      <c r="D85" s="222" t="s">
        <v>745</v>
      </c>
      <c r="E85">
        <v>132</v>
      </c>
      <c r="F85" s="225" t="s">
        <v>745</v>
      </c>
      <c r="G85" s="132" t="s">
        <v>744</v>
      </c>
      <c r="H85" s="224" t="s">
        <v>743</v>
      </c>
      <c r="I85" s="223" t="s">
        <v>742</v>
      </c>
      <c r="J85" s="212" t="s">
        <v>31</v>
      </c>
      <c r="K85" s="206" t="s">
        <v>36</v>
      </c>
      <c r="L85" s="206" t="s">
        <v>36</v>
      </c>
      <c r="M85" s="206" t="s">
        <v>3662</v>
      </c>
      <c r="N85" s="206">
        <v>155</v>
      </c>
      <c r="O85" s="206" t="s">
        <v>3650</v>
      </c>
      <c r="P85" s="287">
        <v>0</v>
      </c>
      <c r="Q85" s="287">
        <v>0</v>
      </c>
      <c r="R85" s="287">
        <v>0</v>
      </c>
      <c r="S85" s="287">
        <v>0</v>
      </c>
      <c r="T85" s="287">
        <v>0</v>
      </c>
      <c r="U85" s="220">
        <v>2671</v>
      </c>
      <c r="V85" s="220">
        <v>4432</v>
      </c>
      <c r="W85" s="220">
        <v>5906</v>
      </c>
      <c r="X85" s="220">
        <v>8928</v>
      </c>
      <c r="Y85" s="220">
        <v>10349.6</v>
      </c>
      <c r="Z85" s="220">
        <v>15918.315895</v>
      </c>
      <c r="AA85" s="220">
        <v>1990.1217119999999</v>
      </c>
      <c r="AB85" s="220">
        <v>3736.186878</v>
      </c>
      <c r="AC85" s="220">
        <v>3130.2202050000001</v>
      </c>
      <c r="AD85" s="220">
        <v>4196.7338799999998</v>
      </c>
      <c r="AE85" s="220">
        <v>7492.0602454965701</v>
      </c>
      <c r="AF85" s="220">
        <v>8936.8760522311259</v>
      </c>
      <c r="AG85" s="220">
        <v>7801.2041180257138</v>
      </c>
      <c r="AH85" s="220">
        <v>8259.7977369384025</v>
      </c>
      <c r="AI85" s="220">
        <v>6643.3614747253268</v>
      </c>
      <c r="AJ85" s="220">
        <v>6851.3349572155075</v>
      </c>
      <c r="AK85" s="220">
        <v>7251.0174574670882</v>
      </c>
      <c r="AL85" s="220">
        <v>6140.4794998075477</v>
      </c>
      <c r="AP85" s="206"/>
    </row>
    <row r="86" spans="1:42" x14ac:dyDescent="0.25">
      <c r="A86" s="219" t="s">
        <v>1094</v>
      </c>
      <c r="B86" s="206" t="s">
        <v>34</v>
      </c>
      <c r="C86" s="206" t="s">
        <v>33</v>
      </c>
      <c r="D86" s="222" t="s">
        <v>741</v>
      </c>
      <c r="E86">
        <v>887</v>
      </c>
      <c r="F86" s="225" t="s">
        <v>741</v>
      </c>
      <c r="G86" s="132" t="s">
        <v>740</v>
      </c>
      <c r="H86" s="224" t="s">
        <v>739</v>
      </c>
      <c r="I86" s="223" t="s">
        <v>738</v>
      </c>
      <c r="J86" s="212" t="s">
        <v>36</v>
      </c>
      <c r="K86" s="206" t="s">
        <v>36</v>
      </c>
      <c r="L86" s="206" t="s">
        <v>36</v>
      </c>
      <c r="M86" s="206" t="s">
        <v>3653</v>
      </c>
      <c r="N86" s="206">
        <v>61</v>
      </c>
      <c r="O86" s="206" t="s">
        <v>3654</v>
      </c>
      <c r="P86" s="287">
        <v>0</v>
      </c>
      <c r="Q86" s="287">
        <v>0</v>
      </c>
      <c r="R86" s="287">
        <v>0</v>
      </c>
      <c r="S86" s="287">
        <v>0</v>
      </c>
      <c r="T86" s="287">
        <v>0</v>
      </c>
      <c r="U86" s="220">
        <v>0</v>
      </c>
      <c r="V86" s="220">
        <v>0</v>
      </c>
      <c r="W86" s="220">
        <v>0</v>
      </c>
      <c r="X86" s="220">
        <v>0</v>
      </c>
      <c r="Y86" s="220">
        <v>0</v>
      </c>
      <c r="Z86" s="220">
        <v>0</v>
      </c>
      <c r="AA86" s="220">
        <v>0</v>
      </c>
      <c r="AB86" s="220">
        <v>0</v>
      </c>
      <c r="AC86" s="220">
        <v>0</v>
      </c>
      <c r="AD86" s="220">
        <v>0</v>
      </c>
      <c r="AE86" s="220">
        <v>0</v>
      </c>
      <c r="AF86" s="220">
        <v>0</v>
      </c>
      <c r="AG86" s="220">
        <v>0</v>
      </c>
      <c r="AH86" s="220">
        <v>0</v>
      </c>
      <c r="AI86" s="220">
        <v>0</v>
      </c>
      <c r="AJ86" s="220">
        <v>0</v>
      </c>
      <c r="AK86" s="220">
        <v>0</v>
      </c>
      <c r="AL86" s="220">
        <v>0</v>
      </c>
      <c r="AP86" s="206"/>
    </row>
    <row r="87" spans="1:42" x14ac:dyDescent="0.25">
      <c r="A87" s="219" t="s">
        <v>1094</v>
      </c>
      <c r="B87" s="206" t="s">
        <v>34</v>
      </c>
      <c r="C87" s="206" t="s">
        <v>33</v>
      </c>
      <c r="D87" s="222" t="s">
        <v>737</v>
      </c>
      <c r="E87">
        <v>876</v>
      </c>
      <c r="F87" s="225" t="s">
        <v>737</v>
      </c>
      <c r="G87" s="132" t="s">
        <v>736</v>
      </c>
      <c r="H87" s="224" t="s">
        <v>735</v>
      </c>
      <c r="I87" s="223" t="s">
        <v>734</v>
      </c>
      <c r="J87" s="212" t="s">
        <v>36</v>
      </c>
      <c r="K87" s="206" t="s">
        <v>3668</v>
      </c>
      <c r="L87" s="206">
        <v>14</v>
      </c>
      <c r="M87" s="206" t="s">
        <v>3656</v>
      </c>
      <c r="N87" s="206">
        <v>202</v>
      </c>
      <c r="O87" s="206" t="s">
        <v>3652</v>
      </c>
      <c r="P87" s="287">
        <v>0</v>
      </c>
      <c r="Q87" s="287">
        <v>0</v>
      </c>
      <c r="R87" s="287">
        <v>0</v>
      </c>
      <c r="S87" s="287">
        <v>0</v>
      </c>
      <c r="T87" s="287">
        <v>0</v>
      </c>
      <c r="U87" s="220">
        <v>0</v>
      </c>
      <c r="V87" s="220">
        <v>0</v>
      </c>
      <c r="W87" s="220">
        <v>0</v>
      </c>
      <c r="X87" s="220">
        <v>0</v>
      </c>
      <c r="Y87" s="220">
        <v>0</v>
      </c>
      <c r="Z87" s="220">
        <v>0</v>
      </c>
      <c r="AA87" s="220">
        <v>0</v>
      </c>
      <c r="AB87" s="220">
        <v>0</v>
      </c>
      <c r="AC87" s="220">
        <v>0</v>
      </c>
      <c r="AD87" s="220">
        <v>0</v>
      </c>
      <c r="AE87" s="220">
        <v>0</v>
      </c>
      <c r="AF87" s="220">
        <v>0</v>
      </c>
      <c r="AG87" s="220">
        <v>0</v>
      </c>
      <c r="AH87" s="220">
        <v>0</v>
      </c>
      <c r="AI87" s="220">
        <v>0</v>
      </c>
      <c r="AJ87" s="220">
        <v>0</v>
      </c>
      <c r="AK87" s="220">
        <v>0</v>
      </c>
      <c r="AL87" s="220">
        <v>0</v>
      </c>
      <c r="AP87" s="206"/>
    </row>
    <row r="88" spans="1:42" x14ac:dyDescent="0.25">
      <c r="A88" s="219" t="s">
        <v>1094</v>
      </c>
      <c r="B88" s="206" t="s">
        <v>34</v>
      </c>
      <c r="C88" s="206" t="s">
        <v>33</v>
      </c>
      <c r="D88" s="222" t="s">
        <v>733</v>
      </c>
      <c r="E88">
        <v>646</v>
      </c>
      <c r="F88" s="225" t="s">
        <v>733</v>
      </c>
      <c r="G88" s="132" t="s">
        <v>732</v>
      </c>
      <c r="H88" s="224" t="s">
        <v>731</v>
      </c>
      <c r="I88" s="223" t="s">
        <v>730</v>
      </c>
      <c r="J88" s="212" t="s">
        <v>36</v>
      </c>
      <c r="K88" s="206" t="s">
        <v>3655</v>
      </c>
      <c r="L88" s="206">
        <v>17</v>
      </c>
      <c r="M88" s="206" t="s">
        <v>3656</v>
      </c>
      <c r="N88" s="206">
        <v>202</v>
      </c>
      <c r="O88" s="206" t="s">
        <v>3652</v>
      </c>
      <c r="P88" s="287">
        <v>0</v>
      </c>
      <c r="Q88" s="287">
        <v>0</v>
      </c>
      <c r="R88" s="287">
        <v>0</v>
      </c>
      <c r="S88" s="287">
        <v>0</v>
      </c>
      <c r="T88" s="287">
        <v>0</v>
      </c>
      <c r="U88" s="220">
        <v>0</v>
      </c>
      <c r="V88" s="220">
        <v>0</v>
      </c>
      <c r="W88" s="220">
        <v>0</v>
      </c>
      <c r="X88" s="220">
        <v>0</v>
      </c>
      <c r="Y88" s="220">
        <v>0</v>
      </c>
      <c r="Z88" s="220">
        <v>0</v>
      </c>
      <c r="AA88" s="220">
        <v>0</v>
      </c>
      <c r="AB88" s="220">
        <v>0</v>
      </c>
      <c r="AC88" s="220">
        <v>0</v>
      </c>
      <c r="AD88" s="220">
        <v>0</v>
      </c>
      <c r="AE88" s="220">
        <v>0</v>
      </c>
      <c r="AF88" s="220">
        <v>0</v>
      </c>
      <c r="AG88" s="220">
        <v>0</v>
      </c>
      <c r="AH88" s="220">
        <v>0</v>
      </c>
      <c r="AI88" s="220">
        <v>0</v>
      </c>
      <c r="AJ88" s="220">
        <v>0</v>
      </c>
      <c r="AK88" s="220">
        <v>0</v>
      </c>
      <c r="AL88" s="220">
        <v>0</v>
      </c>
      <c r="AP88" s="206"/>
    </row>
    <row r="89" spans="1:42" x14ac:dyDescent="0.25">
      <c r="A89" s="219" t="s">
        <v>1094</v>
      </c>
      <c r="B89" s="206" t="s">
        <v>34</v>
      </c>
      <c r="C89" s="206" t="s">
        <v>33</v>
      </c>
      <c r="D89" s="222" t="s">
        <v>729</v>
      </c>
      <c r="E89">
        <v>648</v>
      </c>
      <c r="F89" s="225" t="s">
        <v>728</v>
      </c>
      <c r="G89" s="132" t="s">
        <v>727</v>
      </c>
      <c r="H89" s="224" t="s">
        <v>726</v>
      </c>
      <c r="I89" s="223" t="s">
        <v>725</v>
      </c>
      <c r="J89" s="212" t="s">
        <v>36</v>
      </c>
      <c r="K89" s="206" t="s">
        <v>3665</v>
      </c>
      <c r="L89" s="206">
        <v>11</v>
      </c>
      <c r="M89" s="206" t="s">
        <v>3656</v>
      </c>
      <c r="N89" s="206">
        <v>202</v>
      </c>
      <c r="O89" s="206" t="s">
        <v>3652</v>
      </c>
      <c r="P89" s="287">
        <v>0</v>
      </c>
      <c r="Q89" s="287">
        <v>0</v>
      </c>
      <c r="R89" s="287">
        <v>0</v>
      </c>
      <c r="S89" s="287">
        <v>0</v>
      </c>
      <c r="T89" s="287">
        <v>0</v>
      </c>
      <c r="U89" s="220">
        <v>0</v>
      </c>
      <c r="V89" s="220">
        <v>0</v>
      </c>
      <c r="W89" s="220">
        <v>0</v>
      </c>
      <c r="X89" s="220">
        <v>0</v>
      </c>
      <c r="Y89" s="220">
        <v>0</v>
      </c>
      <c r="Z89" s="220">
        <v>0</v>
      </c>
      <c r="AA89" s="220">
        <v>0</v>
      </c>
      <c r="AB89" s="220">
        <v>0</v>
      </c>
      <c r="AC89" s="220">
        <v>0</v>
      </c>
      <c r="AD89" s="220">
        <v>0</v>
      </c>
      <c r="AE89" s="220">
        <v>0</v>
      </c>
      <c r="AF89" s="220">
        <v>0</v>
      </c>
      <c r="AG89" s="220">
        <v>0</v>
      </c>
      <c r="AH89" s="220">
        <v>0</v>
      </c>
      <c r="AI89" s="220">
        <v>0</v>
      </c>
      <c r="AJ89" s="220">
        <v>0</v>
      </c>
      <c r="AK89" s="220">
        <v>0</v>
      </c>
      <c r="AL89" s="220">
        <v>0</v>
      </c>
      <c r="AP89" s="206"/>
    </row>
    <row r="90" spans="1:42" x14ac:dyDescent="0.25">
      <c r="A90" s="219" t="s">
        <v>1094</v>
      </c>
      <c r="B90" s="206" t="s">
        <v>34</v>
      </c>
      <c r="C90" s="206" t="s">
        <v>33</v>
      </c>
      <c r="D90" s="222" t="s">
        <v>724</v>
      </c>
      <c r="E90">
        <v>915</v>
      </c>
      <c r="F90" s="225" t="s">
        <v>724</v>
      </c>
      <c r="G90" s="132" t="s">
        <v>723</v>
      </c>
      <c r="H90" s="224" t="s">
        <v>722</v>
      </c>
      <c r="I90" s="223" t="s">
        <v>721</v>
      </c>
      <c r="J90" s="212" t="s">
        <v>36</v>
      </c>
      <c r="K90" s="206" t="s">
        <v>36</v>
      </c>
      <c r="L90" s="206" t="s">
        <v>36</v>
      </c>
      <c r="M90" s="206" t="s">
        <v>3646</v>
      </c>
      <c r="N90" s="206">
        <v>145</v>
      </c>
      <c r="O90" s="206" t="s">
        <v>3647</v>
      </c>
      <c r="P90" s="287">
        <v>0</v>
      </c>
      <c r="Q90" s="287">
        <v>0</v>
      </c>
      <c r="R90" s="287">
        <v>0</v>
      </c>
      <c r="S90" s="287">
        <v>0</v>
      </c>
      <c r="T90" s="287">
        <v>0</v>
      </c>
      <c r="U90" s="220">
        <v>0</v>
      </c>
      <c r="V90" s="220">
        <v>0</v>
      </c>
      <c r="W90" s="220">
        <v>0</v>
      </c>
      <c r="X90" s="220">
        <v>0</v>
      </c>
      <c r="Y90" s="220">
        <v>0</v>
      </c>
      <c r="Z90" s="220">
        <v>0</v>
      </c>
      <c r="AA90" s="220">
        <v>0</v>
      </c>
      <c r="AB90" s="220">
        <v>0</v>
      </c>
      <c r="AC90" s="220">
        <v>0</v>
      </c>
      <c r="AD90" s="220">
        <v>0</v>
      </c>
      <c r="AE90" s="220">
        <v>0</v>
      </c>
      <c r="AF90" s="220">
        <v>0</v>
      </c>
      <c r="AG90" s="220">
        <v>0</v>
      </c>
      <c r="AH90" s="220">
        <v>0</v>
      </c>
      <c r="AI90" s="220">
        <v>0</v>
      </c>
      <c r="AJ90" s="220">
        <v>1.4445066666666668E-2</v>
      </c>
      <c r="AK90" s="220">
        <v>0</v>
      </c>
      <c r="AL90" s="220">
        <v>3.6154133333333331E-2</v>
      </c>
      <c r="AP90" s="206"/>
    </row>
    <row r="91" spans="1:42" x14ac:dyDescent="0.25">
      <c r="A91" s="219" t="s">
        <v>1094</v>
      </c>
      <c r="B91" s="206" t="s">
        <v>34</v>
      </c>
      <c r="C91" s="206" t="s">
        <v>33</v>
      </c>
      <c r="D91" s="222" t="s">
        <v>720</v>
      </c>
      <c r="E91">
        <v>134</v>
      </c>
      <c r="F91" s="225" t="s">
        <v>720</v>
      </c>
      <c r="G91" s="132" t="s">
        <v>719</v>
      </c>
      <c r="H91" s="224" t="s">
        <v>718</v>
      </c>
      <c r="I91" s="223" t="s">
        <v>717</v>
      </c>
      <c r="J91" s="212" t="s">
        <v>31</v>
      </c>
      <c r="K91" s="206" t="s">
        <v>36</v>
      </c>
      <c r="L91" s="206" t="s">
        <v>36</v>
      </c>
      <c r="M91" s="206" t="s">
        <v>3662</v>
      </c>
      <c r="N91" s="206">
        <v>155</v>
      </c>
      <c r="O91" s="206" t="s">
        <v>3650</v>
      </c>
      <c r="P91" s="287">
        <v>0</v>
      </c>
      <c r="Q91" s="287">
        <v>0</v>
      </c>
      <c r="R91" s="287">
        <v>0</v>
      </c>
      <c r="S91" s="287">
        <v>0</v>
      </c>
      <c r="T91" s="287">
        <v>0</v>
      </c>
      <c r="U91" s="220">
        <v>427</v>
      </c>
      <c r="V91" s="220">
        <v>430</v>
      </c>
      <c r="W91" s="220">
        <v>1478</v>
      </c>
      <c r="X91" s="220">
        <v>2400</v>
      </c>
      <c r="Y91" s="220">
        <v>3018.1333330000002</v>
      </c>
      <c r="Z91" s="220">
        <v>8214.2230629999995</v>
      </c>
      <c r="AA91" s="220">
        <v>783.58583999999996</v>
      </c>
      <c r="AB91" s="220">
        <v>958.67603999999994</v>
      </c>
      <c r="AC91" s="220">
        <v>1422.9553800000001</v>
      </c>
      <c r="AD91" s="220">
        <v>1440.40824</v>
      </c>
      <c r="AE91" s="220">
        <v>2517.519931458135</v>
      </c>
      <c r="AF91" s="220">
        <v>3137.5293724740354</v>
      </c>
      <c r="AG91" s="220">
        <v>3191.8379422327043</v>
      </c>
      <c r="AH91" s="220">
        <v>3150.0001925462625</v>
      </c>
      <c r="AI91" s="220">
        <v>3038.9917748000898</v>
      </c>
      <c r="AJ91" s="220">
        <v>2666.0484151880041</v>
      </c>
      <c r="AK91" s="220">
        <v>2371.7896894010269</v>
      </c>
      <c r="AL91" s="220">
        <v>2653.1701354688007</v>
      </c>
      <c r="AP91" s="206"/>
    </row>
    <row r="92" spans="1:42" x14ac:dyDescent="0.25">
      <c r="A92" s="219" t="s">
        <v>1094</v>
      </c>
      <c r="B92" s="206" t="s">
        <v>34</v>
      </c>
      <c r="C92" s="206" t="s">
        <v>33</v>
      </c>
      <c r="D92" s="222" t="s">
        <v>716</v>
      </c>
      <c r="E92">
        <v>652</v>
      </c>
      <c r="F92" s="225" t="s">
        <v>716</v>
      </c>
      <c r="G92" s="132" t="s">
        <v>715</v>
      </c>
      <c r="H92" s="224" t="s">
        <v>714</v>
      </c>
      <c r="I92" s="223" t="s">
        <v>713</v>
      </c>
      <c r="J92" s="212" t="s">
        <v>36</v>
      </c>
      <c r="K92" s="206" t="s">
        <v>3665</v>
      </c>
      <c r="L92" s="206">
        <v>11</v>
      </c>
      <c r="M92" s="206" t="s">
        <v>3656</v>
      </c>
      <c r="N92" s="206">
        <v>202</v>
      </c>
      <c r="O92" s="206" t="s">
        <v>3652</v>
      </c>
      <c r="P92" s="287">
        <v>0</v>
      </c>
      <c r="Q92" s="287">
        <v>0</v>
      </c>
      <c r="R92" s="287">
        <v>0</v>
      </c>
      <c r="S92" s="287">
        <v>0</v>
      </c>
      <c r="T92" s="287">
        <v>0</v>
      </c>
      <c r="U92" s="220">
        <v>0</v>
      </c>
      <c r="V92" s="220">
        <v>0</v>
      </c>
      <c r="W92" s="220">
        <v>0</v>
      </c>
      <c r="X92" s="220">
        <v>0</v>
      </c>
      <c r="Y92" s="220">
        <v>0</v>
      </c>
      <c r="Z92" s="220">
        <v>0</v>
      </c>
      <c r="AA92" s="220">
        <v>0</v>
      </c>
      <c r="AB92" s="220">
        <v>0</v>
      </c>
      <c r="AC92" s="220">
        <v>0</v>
      </c>
      <c r="AD92" s="220">
        <v>0</v>
      </c>
      <c r="AE92" s="220">
        <v>0</v>
      </c>
      <c r="AF92" s="220">
        <v>0</v>
      </c>
      <c r="AG92" s="220">
        <v>0.10018053333333334</v>
      </c>
      <c r="AH92" s="220">
        <v>0.10018053333333334</v>
      </c>
      <c r="AI92" s="220">
        <v>0.10018053333333334</v>
      </c>
      <c r="AJ92" s="220">
        <v>0.10018053333333334</v>
      </c>
      <c r="AK92" s="220">
        <v>0</v>
      </c>
      <c r="AL92" s="220">
        <v>8.2268266666666673E-2</v>
      </c>
      <c r="AP92" s="206"/>
    </row>
    <row r="93" spans="1:42" x14ac:dyDescent="0.25">
      <c r="A93" s="219" t="s">
        <v>1094</v>
      </c>
      <c r="B93" s="206" t="s">
        <v>34</v>
      </c>
      <c r="C93" s="206" t="s">
        <v>33</v>
      </c>
      <c r="D93" s="222" t="s">
        <v>712</v>
      </c>
      <c r="E93">
        <v>823</v>
      </c>
      <c r="F93" s="225" t="s">
        <v>712</v>
      </c>
      <c r="G93" s="132" t="s">
        <v>711</v>
      </c>
      <c r="H93" s="224" t="s">
        <v>710</v>
      </c>
      <c r="I93" s="223" t="s">
        <v>709</v>
      </c>
      <c r="J93" s="212" t="s">
        <v>36</v>
      </c>
      <c r="K93" s="206" t="s">
        <v>36</v>
      </c>
      <c r="L93" s="206" t="s">
        <v>36</v>
      </c>
      <c r="M93" s="206" t="s">
        <v>3649</v>
      </c>
      <c r="N93" s="206">
        <v>39</v>
      </c>
      <c r="O93" s="206" t="s">
        <v>3650</v>
      </c>
      <c r="P93" s="287">
        <v>0</v>
      </c>
      <c r="Q93" s="287">
        <v>0</v>
      </c>
      <c r="R93" s="287">
        <v>0</v>
      </c>
      <c r="S93" s="287">
        <v>0</v>
      </c>
      <c r="T93" s="287">
        <v>0</v>
      </c>
      <c r="U93" s="220">
        <v>0</v>
      </c>
      <c r="V93" s="220">
        <v>0</v>
      </c>
      <c r="W93" s="220">
        <v>0</v>
      </c>
      <c r="X93" s="220">
        <v>0</v>
      </c>
      <c r="Y93" s="220">
        <v>0</v>
      </c>
      <c r="Z93" s="220">
        <v>0</v>
      </c>
      <c r="AA93" s="220">
        <v>0</v>
      </c>
      <c r="AB93" s="220">
        <v>0</v>
      </c>
      <c r="AC93" s="220">
        <v>0</v>
      </c>
      <c r="AD93" s="220">
        <v>0</v>
      </c>
      <c r="AE93" s="220">
        <v>13.05374168</v>
      </c>
      <c r="AF93" s="220">
        <v>8.7022264000000007</v>
      </c>
      <c r="AG93" s="220">
        <v>11.361892079999999</v>
      </c>
      <c r="AH93" s="220">
        <v>23.398375626666667</v>
      </c>
      <c r="AI93" s="220">
        <v>21.7519712</v>
      </c>
      <c r="AJ93" s="220">
        <v>26.618729706666667</v>
      </c>
      <c r="AK93" s="220">
        <v>21.013519940277128</v>
      </c>
      <c r="AL93" s="220">
        <v>23.501958964943857</v>
      </c>
      <c r="AP93" s="206"/>
    </row>
    <row r="94" spans="1:42" x14ac:dyDescent="0.25">
      <c r="A94" s="219" t="s">
        <v>1094</v>
      </c>
      <c r="B94" s="206" t="s">
        <v>34</v>
      </c>
      <c r="C94" s="206" t="s">
        <v>33</v>
      </c>
      <c r="D94" s="222" t="s">
        <v>708</v>
      </c>
      <c r="E94">
        <v>174</v>
      </c>
      <c r="F94" s="225" t="s">
        <v>708</v>
      </c>
      <c r="G94" s="132" t="s">
        <v>707</v>
      </c>
      <c r="H94" s="224" t="s">
        <v>706</v>
      </c>
      <c r="I94" s="223" t="s">
        <v>705</v>
      </c>
      <c r="J94" s="212" t="s">
        <v>31</v>
      </c>
      <c r="K94" s="206" t="s">
        <v>36</v>
      </c>
      <c r="L94" s="206" t="s">
        <v>36</v>
      </c>
      <c r="M94" s="206" t="s">
        <v>3649</v>
      </c>
      <c r="N94" s="206">
        <v>39</v>
      </c>
      <c r="O94" s="206" t="s">
        <v>3650</v>
      </c>
      <c r="P94" s="287">
        <v>0</v>
      </c>
      <c r="Q94" s="287">
        <v>0</v>
      </c>
      <c r="R94" s="287">
        <v>0</v>
      </c>
      <c r="S94" s="287">
        <v>0</v>
      </c>
      <c r="T94" s="287">
        <v>0</v>
      </c>
      <c r="U94" s="220">
        <v>4</v>
      </c>
      <c r="V94" s="220">
        <v>0</v>
      </c>
      <c r="W94" s="220">
        <v>0</v>
      </c>
      <c r="X94" s="220">
        <v>0</v>
      </c>
      <c r="Y94" s="220">
        <v>4.266666667</v>
      </c>
      <c r="Z94" s="220">
        <v>5.16876392</v>
      </c>
      <c r="AA94" s="220">
        <v>0</v>
      </c>
      <c r="AB94" s="220">
        <v>0</v>
      </c>
      <c r="AC94" s="220">
        <v>0</v>
      </c>
      <c r="AD94" s="220">
        <v>0</v>
      </c>
      <c r="AE94" s="220">
        <v>148.34525975991585</v>
      </c>
      <c r="AF94" s="220">
        <v>114.90418186898685</v>
      </c>
      <c r="AG94" s="220">
        <v>68.874672716761168</v>
      </c>
      <c r="AH94" s="220">
        <v>25.791170592888886</v>
      </c>
      <c r="AI94" s="220">
        <v>26.415727112888888</v>
      </c>
      <c r="AJ94" s="220">
        <v>28.557659768888882</v>
      </c>
      <c r="AK94" s="220">
        <v>19.168183982222224</v>
      </c>
      <c r="AL94" s="220">
        <v>22.658618739251349</v>
      </c>
      <c r="AP94" s="206"/>
    </row>
    <row r="95" spans="1:42" x14ac:dyDescent="0.25">
      <c r="A95" s="219" t="s">
        <v>1094</v>
      </c>
      <c r="B95" s="206" t="s">
        <v>34</v>
      </c>
      <c r="C95" s="206" t="s">
        <v>33</v>
      </c>
      <c r="D95" s="222" t="s">
        <v>704</v>
      </c>
      <c r="E95">
        <v>326</v>
      </c>
      <c r="F95" s="225" t="s">
        <v>704</v>
      </c>
      <c r="G95" s="132" t="s">
        <v>703</v>
      </c>
      <c r="H95" s="224" t="s">
        <v>702</v>
      </c>
      <c r="I95" s="223" t="s">
        <v>701</v>
      </c>
      <c r="J95" s="212" t="s">
        <v>36</v>
      </c>
      <c r="K95" s="206" t="s">
        <v>36</v>
      </c>
      <c r="L95" s="206" t="s">
        <v>36</v>
      </c>
      <c r="M95" s="206" t="s">
        <v>3666</v>
      </c>
      <c r="N95" s="206">
        <v>21</v>
      </c>
      <c r="O95" s="206" t="s">
        <v>3659</v>
      </c>
      <c r="P95" s="287">
        <v>0</v>
      </c>
      <c r="Q95" s="287">
        <v>0</v>
      </c>
      <c r="R95" s="287">
        <v>0</v>
      </c>
      <c r="S95" s="287">
        <v>0</v>
      </c>
      <c r="T95" s="287">
        <v>0</v>
      </c>
      <c r="U95" s="220">
        <v>0</v>
      </c>
      <c r="V95" s="220">
        <v>0</v>
      </c>
      <c r="W95" s="220">
        <v>0</v>
      </c>
      <c r="X95" s="220">
        <v>0</v>
      </c>
      <c r="Y95" s="220">
        <v>0</v>
      </c>
      <c r="Z95" s="220">
        <v>0</v>
      </c>
      <c r="AA95" s="220">
        <v>0</v>
      </c>
      <c r="AB95" s="220">
        <v>0</v>
      </c>
      <c r="AC95" s="220">
        <v>0</v>
      </c>
      <c r="AD95" s="220">
        <v>0</v>
      </c>
      <c r="AE95" s="220">
        <v>0</v>
      </c>
      <c r="AF95" s="220">
        <v>0</v>
      </c>
      <c r="AG95" s="220">
        <v>0</v>
      </c>
      <c r="AH95" s="220">
        <v>0</v>
      </c>
      <c r="AI95" s="220">
        <v>0</v>
      </c>
      <c r="AJ95" s="220">
        <v>0</v>
      </c>
      <c r="AK95" s="220">
        <v>0</v>
      </c>
      <c r="AL95" s="220">
        <v>0</v>
      </c>
      <c r="AP95" s="206"/>
    </row>
    <row r="96" spans="1:42" x14ac:dyDescent="0.25">
      <c r="A96" s="219" t="s">
        <v>1094</v>
      </c>
      <c r="B96" s="206" t="s">
        <v>34</v>
      </c>
      <c r="C96" s="206" t="s">
        <v>33</v>
      </c>
      <c r="D96" s="222" t="s">
        <v>700</v>
      </c>
      <c r="E96">
        <v>328</v>
      </c>
      <c r="F96" s="225" t="s">
        <v>700</v>
      </c>
      <c r="G96" s="132" t="s">
        <v>699</v>
      </c>
      <c r="H96" s="224" t="s">
        <v>698</v>
      </c>
      <c r="I96" s="223" t="s">
        <v>697</v>
      </c>
      <c r="J96" s="212" t="s">
        <v>36</v>
      </c>
      <c r="K96" s="206" t="s">
        <v>3657</v>
      </c>
      <c r="L96" s="206">
        <v>29</v>
      </c>
      <c r="M96" s="206" t="s">
        <v>3658</v>
      </c>
      <c r="N96" s="206">
        <v>419</v>
      </c>
      <c r="O96" s="206" t="s">
        <v>3659</v>
      </c>
      <c r="P96" s="287">
        <v>0</v>
      </c>
      <c r="Q96" s="287">
        <v>0</v>
      </c>
      <c r="R96" s="287">
        <v>0</v>
      </c>
      <c r="S96" s="287">
        <v>0</v>
      </c>
      <c r="T96" s="287">
        <v>0</v>
      </c>
      <c r="U96" s="220">
        <v>0</v>
      </c>
      <c r="V96" s="220">
        <v>0</v>
      </c>
      <c r="W96" s="220">
        <v>0</v>
      </c>
      <c r="X96" s="220">
        <v>0</v>
      </c>
      <c r="Y96" s="220">
        <v>0</v>
      </c>
      <c r="Z96" s="220">
        <v>0</v>
      </c>
      <c r="AA96" s="220">
        <v>0</v>
      </c>
      <c r="AB96" s="220">
        <v>0</v>
      </c>
      <c r="AC96" s="220">
        <v>0</v>
      </c>
      <c r="AD96" s="220">
        <v>0</v>
      </c>
      <c r="AE96" s="220">
        <v>0</v>
      </c>
      <c r="AF96" s="220">
        <v>0</v>
      </c>
      <c r="AG96" s="220">
        <v>0</v>
      </c>
      <c r="AH96" s="220">
        <v>0</v>
      </c>
      <c r="AI96" s="220">
        <v>0</v>
      </c>
      <c r="AJ96" s="220">
        <v>3.2087600000000001E-2</v>
      </c>
      <c r="AK96" s="220">
        <v>2.5524466666666669E-2</v>
      </c>
      <c r="AL96" s="220">
        <v>2.8332158000000003E-2</v>
      </c>
      <c r="AP96" s="206"/>
    </row>
    <row r="97" spans="1:42" x14ac:dyDescent="0.25">
      <c r="A97" s="219" t="s">
        <v>1094</v>
      </c>
      <c r="B97" s="206" t="s">
        <v>34</v>
      </c>
      <c r="C97" s="206" t="s">
        <v>33</v>
      </c>
      <c r="D97" s="222" t="s">
        <v>696</v>
      </c>
      <c r="E97">
        <v>329</v>
      </c>
      <c r="F97" s="225" t="s">
        <v>696</v>
      </c>
      <c r="G97" s="132" t="s">
        <v>695</v>
      </c>
      <c r="H97" s="224" t="s">
        <v>694</v>
      </c>
      <c r="I97" s="223" t="s">
        <v>693</v>
      </c>
      <c r="J97" s="212" t="s">
        <v>36</v>
      </c>
      <c r="K97" s="206" t="s">
        <v>3657</v>
      </c>
      <c r="L97" s="206">
        <v>29</v>
      </c>
      <c r="M97" s="206" t="s">
        <v>3658</v>
      </c>
      <c r="N97" s="206">
        <v>419</v>
      </c>
      <c r="O97" s="206" t="s">
        <v>3659</v>
      </c>
      <c r="P97" s="287">
        <v>0</v>
      </c>
      <c r="Q97" s="287">
        <v>0</v>
      </c>
      <c r="R97" s="287">
        <v>0</v>
      </c>
      <c r="S97" s="287">
        <v>0</v>
      </c>
      <c r="T97" s="287">
        <v>0</v>
      </c>
      <c r="U97" s="220">
        <v>0</v>
      </c>
      <c r="V97" s="220">
        <v>0</v>
      </c>
      <c r="W97" s="220">
        <v>0</v>
      </c>
      <c r="X97" s="220">
        <v>0</v>
      </c>
      <c r="Y97" s="220">
        <v>0</v>
      </c>
      <c r="Z97" s="220">
        <v>0</v>
      </c>
      <c r="AA97" s="220">
        <v>0</v>
      </c>
      <c r="AB97" s="220">
        <v>0</v>
      </c>
      <c r="AC97" s="220">
        <v>0</v>
      </c>
      <c r="AD97" s="220">
        <v>0</v>
      </c>
      <c r="AE97" s="220">
        <v>0</v>
      </c>
      <c r="AF97" s="220">
        <v>0</v>
      </c>
      <c r="AG97" s="220">
        <v>0</v>
      </c>
      <c r="AH97" s="220">
        <v>0</v>
      </c>
      <c r="AI97" s="220">
        <v>3.3195733333333331E-2</v>
      </c>
      <c r="AJ97" s="220">
        <v>0</v>
      </c>
      <c r="AK97" s="220">
        <v>7.1133333333333326E-2</v>
      </c>
      <c r="AL97" s="220">
        <v>7.8958E-2</v>
      </c>
      <c r="AP97" s="206"/>
    </row>
    <row r="98" spans="1:42" x14ac:dyDescent="0.25">
      <c r="A98" s="219" t="s">
        <v>1094</v>
      </c>
      <c r="B98" s="206" t="s">
        <v>34</v>
      </c>
      <c r="C98" s="206" t="s">
        <v>33</v>
      </c>
      <c r="D98" s="222" t="s">
        <v>692</v>
      </c>
      <c r="E98">
        <v>829</v>
      </c>
      <c r="F98" s="225" t="s">
        <v>692</v>
      </c>
      <c r="G98" s="132" t="s">
        <v>691</v>
      </c>
      <c r="H98" s="224" t="s">
        <v>690</v>
      </c>
      <c r="I98" s="223" t="s">
        <v>689</v>
      </c>
      <c r="J98" s="212" t="s">
        <v>36</v>
      </c>
      <c r="K98" s="206" t="s">
        <v>36</v>
      </c>
      <c r="L98" s="206" t="s">
        <v>36</v>
      </c>
      <c r="M98" s="206" t="s">
        <v>2238</v>
      </c>
      <c r="N98" s="206">
        <v>57</v>
      </c>
      <c r="O98" s="206" t="s">
        <v>3654</v>
      </c>
      <c r="P98" s="287">
        <v>0</v>
      </c>
      <c r="Q98" s="287">
        <v>0</v>
      </c>
      <c r="R98" s="287">
        <v>0</v>
      </c>
      <c r="S98" s="287">
        <v>0</v>
      </c>
      <c r="T98" s="287">
        <v>0</v>
      </c>
      <c r="U98" s="220">
        <v>0</v>
      </c>
      <c r="V98" s="220">
        <v>0</v>
      </c>
      <c r="W98" s="220">
        <v>0</v>
      </c>
      <c r="X98" s="220">
        <v>0</v>
      </c>
      <c r="Y98" s="220">
        <v>0</v>
      </c>
      <c r="Z98" s="220">
        <v>0</v>
      </c>
      <c r="AA98" s="220">
        <v>0</v>
      </c>
      <c r="AB98" s="220">
        <v>0</v>
      </c>
      <c r="AC98" s="220">
        <v>0</v>
      </c>
      <c r="AD98" s="220">
        <v>0</v>
      </c>
      <c r="AE98" s="220">
        <v>0</v>
      </c>
      <c r="AF98" s="220">
        <v>0</v>
      </c>
      <c r="AG98" s="220">
        <v>0</v>
      </c>
      <c r="AH98" s="220">
        <v>0</v>
      </c>
      <c r="AI98" s="220">
        <v>0</v>
      </c>
      <c r="AJ98" s="220">
        <v>0</v>
      </c>
      <c r="AK98" s="220">
        <v>0</v>
      </c>
      <c r="AL98" s="220">
        <v>0</v>
      </c>
      <c r="AP98" s="206"/>
    </row>
    <row r="99" spans="1:42" x14ac:dyDescent="0.25">
      <c r="A99" s="219" t="s">
        <v>1094</v>
      </c>
      <c r="B99" s="206" t="s">
        <v>34</v>
      </c>
      <c r="C99" s="206" t="s">
        <v>33</v>
      </c>
      <c r="D99" s="222" t="s">
        <v>688</v>
      </c>
      <c r="E99">
        <v>258</v>
      </c>
      <c r="F99" s="225" t="s">
        <v>688</v>
      </c>
      <c r="G99" s="132" t="s">
        <v>687</v>
      </c>
      <c r="H99" s="224" t="s">
        <v>686</v>
      </c>
      <c r="I99" s="223" t="s">
        <v>685</v>
      </c>
      <c r="J99" s="212" t="s">
        <v>36</v>
      </c>
      <c r="K99" s="206" t="s">
        <v>3664</v>
      </c>
      <c r="L99" s="206">
        <v>13</v>
      </c>
      <c r="M99" s="206" t="s">
        <v>3658</v>
      </c>
      <c r="N99" s="206">
        <v>419</v>
      </c>
      <c r="O99" s="206" t="s">
        <v>3659</v>
      </c>
      <c r="P99" s="287">
        <v>0</v>
      </c>
      <c r="Q99" s="287">
        <v>0</v>
      </c>
      <c r="R99" s="287">
        <v>0</v>
      </c>
      <c r="S99" s="287">
        <v>0</v>
      </c>
      <c r="T99" s="287">
        <v>0</v>
      </c>
      <c r="U99" s="220">
        <v>0</v>
      </c>
      <c r="V99" s="220">
        <v>0</v>
      </c>
      <c r="W99" s="220">
        <v>0</v>
      </c>
      <c r="X99" s="220">
        <v>0</v>
      </c>
      <c r="Y99" s="220">
        <v>0</v>
      </c>
      <c r="Z99" s="220">
        <v>0</v>
      </c>
      <c r="AA99" s="220">
        <v>0</v>
      </c>
      <c r="AB99" s="220">
        <v>0</v>
      </c>
      <c r="AC99" s="220">
        <v>0</v>
      </c>
      <c r="AD99" s="220">
        <v>0</v>
      </c>
      <c r="AE99" s="220">
        <v>0</v>
      </c>
      <c r="AF99" s="220">
        <v>0</v>
      </c>
      <c r="AG99" s="220">
        <v>0</v>
      </c>
      <c r="AH99" s="220">
        <v>0</v>
      </c>
      <c r="AI99" s="220">
        <v>0</v>
      </c>
      <c r="AJ99" s="220">
        <v>0</v>
      </c>
      <c r="AK99" s="220">
        <v>1.7565600000000001E-2</v>
      </c>
      <c r="AL99" s="220">
        <v>1.17856E-2</v>
      </c>
      <c r="AP99" s="206"/>
    </row>
    <row r="100" spans="1:42" x14ac:dyDescent="0.25">
      <c r="A100" s="219" t="s">
        <v>1094</v>
      </c>
      <c r="B100" s="206" t="s">
        <v>34</v>
      </c>
      <c r="C100" s="206" t="s">
        <v>33</v>
      </c>
      <c r="D100" s="222" t="s">
        <v>684</v>
      </c>
      <c r="E100">
        <v>113</v>
      </c>
      <c r="F100" s="225" t="s">
        <v>684</v>
      </c>
      <c r="G100" s="132" t="s">
        <v>683</v>
      </c>
      <c r="H100" s="224" t="s">
        <v>682</v>
      </c>
      <c r="I100" s="223" t="s">
        <v>681</v>
      </c>
      <c r="J100" s="212" t="s">
        <v>36</v>
      </c>
      <c r="K100" s="206" t="s">
        <v>3476</v>
      </c>
      <c r="L100" s="206">
        <v>830</v>
      </c>
      <c r="M100" s="206" t="s">
        <v>3671</v>
      </c>
      <c r="N100" s="206">
        <v>154</v>
      </c>
      <c r="O100" s="206" t="s">
        <v>3650</v>
      </c>
      <c r="P100" s="287">
        <v>0</v>
      </c>
      <c r="Q100" s="287">
        <v>0</v>
      </c>
      <c r="R100" s="287">
        <v>0</v>
      </c>
      <c r="S100" s="287">
        <v>0</v>
      </c>
      <c r="T100" s="287">
        <v>0</v>
      </c>
      <c r="U100" s="220">
        <v>0</v>
      </c>
      <c r="V100" s="220">
        <v>0</v>
      </c>
      <c r="W100" s="220">
        <v>0</v>
      </c>
      <c r="X100" s="220">
        <v>0</v>
      </c>
      <c r="Y100" s="220">
        <v>0</v>
      </c>
      <c r="Z100" s="220">
        <v>0</v>
      </c>
      <c r="AA100" s="220">
        <v>0</v>
      </c>
      <c r="AB100" s="220">
        <v>0</v>
      </c>
      <c r="AC100" s="220">
        <v>0</v>
      </c>
      <c r="AD100" s="220">
        <v>0</v>
      </c>
      <c r="AE100" s="220">
        <v>5.3016677586666647</v>
      </c>
      <c r="AF100" s="220">
        <v>11.515766659733334</v>
      </c>
      <c r="AG100" s="220">
        <v>14.025465931696592</v>
      </c>
      <c r="AH100" s="220">
        <v>41.367735546044436</v>
      </c>
      <c r="AI100" s="220">
        <v>22.481133245333339</v>
      </c>
      <c r="AJ100" s="220">
        <v>72.671162757333349</v>
      </c>
      <c r="AK100" s="220">
        <v>24.910689040000001</v>
      </c>
      <c r="AL100" s="220">
        <v>18.684129661066667</v>
      </c>
      <c r="AP100" s="206"/>
    </row>
    <row r="101" spans="1:42" x14ac:dyDescent="0.25">
      <c r="A101" s="219" t="s">
        <v>1094</v>
      </c>
      <c r="B101" s="206" t="s">
        <v>34</v>
      </c>
      <c r="C101" s="206" t="s">
        <v>33</v>
      </c>
      <c r="D101" s="222" t="s">
        <v>680</v>
      </c>
      <c r="E101">
        <v>333</v>
      </c>
      <c r="F101" s="225" t="s">
        <v>679</v>
      </c>
      <c r="G101" s="132" t="s">
        <v>678</v>
      </c>
      <c r="H101" s="224" t="s">
        <v>677</v>
      </c>
      <c r="I101" s="223" t="s">
        <v>676</v>
      </c>
      <c r="J101" s="212" t="s">
        <v>36</v>
      </c>
      <c r="K101" s="206" t="s">
        <v>3660</v>
      </c>
      <c r="L101" s="206">
        <v>5</v>
      </c>
      <c r="M101" s="206" t="s">
        <v>3658</v>
      </c>
      <c r="N101" s="206">
        <v>419</v>
      </c>
      <c r="O101" s="206" t="s">
        <v>3659</v>
      </c>
      <c r="P101" s="287">
        <v>0</v>
      </c>
      <c r="Q101" s="287">
        <v>0</v>
      </c>
      <c r="R101" s="287">
        <v>0</v>
      </c>
      <c r="S101" s="287">
        <v>0</v>
      </c>
      <c r="T101" s="287">
        <v>0</v>
      </c>
      <c r="U101" s="220">
        <v>0</v>
      </c>
      <c r="V101" s="220">
        <v>0</v>
      </c>
      <c r="W101" s="220">
        <v>0</v>
      </c>
      <c r="X101" s="220">
        <v>0</v>
      </c>
      <c r="Y101" s="220">
        <v>0</v>
      </c>
      <c r="Z101" s="220">
        <v>0</v>
      </c>
      <c r="AA101" s="220">
        <v>0</v>
      </c>
      <c r="AB101" s="220">
        <v>0</v>
      </c>
      <c r="AC101" s="220">
        <v>0</v>
      </c>
      <c r="AD101" s="220">
        <v>0</v>
      </c>
      <c r="AE101" s="220">
        <v>0</v>
      </c>
      <c r="AF101" s="220">
        <v>0</v>
      </c>
      <c r="AG101" s="220">
        <v>0</v>
      </c>
      <c r="AH101" s="220">
        <v>0</v>
      </c>
      <c r="AI101" s="220">
        <v>0</v>
      </c>
      <c r="AJ101" s="220">
        <v>0</v>
      </c>
      <c r="AK101" s="220">
        <v>0</v>
      </c>
      <c r="AL101" s="220">
        <v>0</v>
      </c>
      <c r="AP101" s="206"/>
    </row>
    <row r="102" spans="1:42" x14ac:dyDescent="0.25">
      <c r="A102" s="219" t="s">
        <v>1094</v>
      </c>
      <c r="B102" s="206" t="s">
        <v>34</v>
      </c>
      <c r="C102" s="206" t="s">
        <v>33</v>
      </c>
      <c r="D102" s="222" t="s">
        <v>675</v>
      </c>
      <c r="E102">
        <v>656</v>
      </c>
      <c r="F102" s="225" t="s">
        <v>675</v>
      </c>
      <c r="G102" s="132" t="s">
        <v>674</v>
      </c>
      <c r="H102" s="224" t="s">
        <v>673</v>
      </c>
      <c r="I102" s="223" t="s">
        <v>672</v>
      </c>
      <c r="J102" s="212" t="s">
        <v>36</v>
      </c>
      <c r="K102" s="206" t="s">
        <v>3665</v>
      </c>
      <c r="L102" s="206">
        <v>11</v>
      </c>
      <c r="M102" s="206" t="s">
        <v>3656</v>
      </c>
      <c r="N102" s="206">
        <v>202</v>
      </c>
      <c r="O102" s="206" t="s">
        <v>3652</v>
      </c>
      <c r="P102" s="287">
        <v>0</v>
      </c>
      <c r="Q102" s="287">
        <v>0</v>
      </c>
      <c r="R102" s="287">
        <v>0</v>
      </c>
      <c r="S102" s="287">
        <v>0</v>
      </c>
      <c r="T102" s="287">
        <v>0</v>
      </c>
      <c r="U102" s="220">
        <v>0</v>
      </c>
      <c r="V102" s="220">
        <v>0</v>
      </c>
      <c r="W102" s="220">
        <v>0</v>
      </c>
      <c r="X102" s="220">
        <v>0</v>
      </c>
      <c r="Y102" s="220">
        <v>0</v>
      </c>
      <c r="Z102" s="220">
        <v>0</v>
      </c>
      <c r="AA102" s="220">
        <v>0</v>
      </c>
      <c r="AB102" s="220">
        <v>0</v>
      </c>
      <c r="AC102" s="220">
        <v>0</v>
      </c>
      <c r="AD102" s="220">
        <v>0</v>
      </c>
      <c r="AE102" s="220">
        <v>0</v>
      </c>
      <c r="AF102" s="220">
        <v>0</v>
      </c>
      <c r="AG102" s="220">
        <v>0</v>
      </c>
      <c r="AH102" s="220">
        <v>0</v>
      </c>
      <c r="AI102" s="220">
        <v>0</v>
      </c>
      <c r="AJ102" s="220">
        <v>0</v>
      </c>
      <c r="AK102" s="220">
        <v>0</v>
      </c>
      <c r="AL102" s="220">
        <v>0</v>
      </c>
      <c r="AP102" s="206"/>
    </row>
    <row r="103" spans="1:42" x14ac:dyDescent="0.25">
      <c r="A103" s="219" t="s">
        <v>1094</v>
      </c>
      <c r="B103" s="206" t="s">
        <v>34</v>
      </c>
      <c r="C103" s="206" t="s">
        <v>33</v>
      </c>
      <c r="D103" s="222" t="s">
        <v>671</v>
      </c>
      <c r="E103">
        <v>654</v>
      </c>
      <c r="F103" s="225" t="s">
        <v>671</v>
      </c>
      <c r="G103" s="132" t="s">
        <v>670</v>
      </c>
      <c r="H103" s="224" t="s">
        <v>669</v>
      </c>
      <c r="I103" s="223" t="s">
        <v>668</v>
      </c>
      <c r="J103" s="212" t="s">
        <v>36</v>
      </c>
      <c r="K103" s="206" t="s">
        <v>3665</v>
      </c>
      <c r="L103" s="206">
        <v>11</v>
      </c>
      <c r="M103" s="206" t="s">
        <v>3656</v>
      </c>
      <c r="N103" s="206">
        <v>202</v>
      </c>
      <c r="O103" s="206" t="s">
        <v>3652</v>
      </c>
      <c r="P103" s="287">
        <v>0</v>
      </c>
      <c r="Q103" s="287">
        <v>0</v>
      </c>
      <c r="R103" s="287">
        <v>0</v>
      </c>
      <c r="S103" s="287">
        <v>0</v>
      </c>
      <c r="T103" s="287">
        <v>0</v>
      </c>
      <c r="U103" s="220">
        <v>0</v>
      </c>
      <c r="V103" s="220">
        <v>0</v>
      </c>
      <c r="W103" s="220">
        <v>0</v>
      </c>
      <c r="X103" s="220">
        <v>0</v>
      </c>
      <c r="Y103" s="220">
        <v>0</v>
      </c>
      <c r="Z103" s="220">
        <v>0</v>
      </c>
      <c r="AA103" s="220">
        <v>0</v>
      </c>
      <c r="AB103" s="220">
        <v>0</v>
      </c>
      <c r="AC103" s="220">
        <v>0</v>
      </c>
      <c r="AD103" s="220">
        <v>0</v>
      </c>
      <c r="AE103" s="220">
        <v>0</v>
      </c>
      <c r="AF103" s="220">
        <v>0</v>
      </c>
      <c r="AG103" s="220">
        <v>0</v>
      </c>
      <c r="AH103" s="220">
        <v>0</v>
      </c>
      <c r="AI103" s="220">
        <v>0</v>
      </c>
      <c r="AJ103" s="220">
        <v>0</v>
      </c>
      <c r="AK103" s="220">
        <v>0</v>
      </c>
      <c r="AL103" s="220">
        <v>0</v>
      </c>
      <c r="AP103" s="206"/>
    </row>
    <row r="104" spans="1:42" x14ac:dyDescent="0.25">
      <c r="A104" s="219" t="s">
        <v>1094</v>
      </c>
      <c r="B104" s="206" t="s">
        <v>34</v>
      </c>
      <c r="C104" s="206" t="s">
        <v>33</v>
      </c>
      <c r="D104" s="222" t="s">
        <v>667</v>
      </c>
      <c r="E104">
        <v>336</v>
      </c>
      <c r="F104" s="225" t="s">
        <v>667</v>
      </c>
      <c r="G104" s="132" t="s">
        <v>666</v>
      </c>
      <c r="H104" s="224" t="s">
        <v>665</v>
      </c>
      <c r="I104" s="223" t="s">
        <v>664</v>
      </c>
      <c r="J104" s="212" t="s">
        <v>36</v>
      </c>
      <c r="K104" s="206" t="s">
        <v>3660</v>
      </c>
      <c r="L104" s="206">
        <v>5</v>
      </c>
      <c r="M104" s="206" t="s">
        <v>3658</v>
      </c>
      <c r="N104" s="206">
        <v>419</v>
      </c>
      <c r="O104" s="206" t="s">
        <v>3659</v>
      </c>
      <c r="P104" s="287">
        <v>0</v>
      </c>
      <c r="Q104" s="287">
        <v>0</v>
      </c>
      <c r="R104" s="287">
        <v>0</v>
      </c>
      <c r="S104" s="287">
        <v>0</v>
      </c>
      <c r="T104" s="287">
        <v>0</v>
      </c>
      <c r="U104" s="220">
        <v>0</v>
      </c>
      <c r="V104" s="220">
        <v>0</v>
      </c>
      <c r="W104" s="220">
        <v>0</v>
      </c>
      <c r="X104" s="220">
        <v>0</v>
      </c>
      <c r="Y104" s="220">
        <v>0</v>
      </c>
      <c r="Z104" s="220">
        <v>0</v>
      </c>
      <c r="AA104" s="220">
        <v>0</v>
      </c>
      <c r="AB104" s="220">
        <v>0</v>
      </c>
      <c r="AC104" s="220">
        <v>0</v>
      </c>
      <c r="AD104" s="220">
        <v>0</v>
      </c>
      <c r="AE104" s="220">
        <v>0</v>
      </c>
      <c r="AF104" s="220">
        <v>0</v>
      </c>
      <c r="AG104" s="220">
        <v>0</v>
      </c>
      <c r="AH104" s="220">
        <v>0</v>
      </c>
      <c r="AI104" s="220">
        <v>0</v>
      </c>
      <c r="AJ104" s="220">
        <v>0</v>
      </c>
      <c r="AK104" s="220">
        <v>0</v>
      </c>
      <c r="AL104" s="220">
        <v>0</v>
      </c>
      <c r="AP104" s="206"/>
    </row>
    <row r="105" spans="1:42" x14ac:dyDescent="0.25">
      <c r="A105" s="219" t="s">
        <v>1094</v>
      </c>
      <c r="B105" s="206" t="s">
        <v>34</v>
      </c>
      <c r="C105" s="206" t="s">
        <v>33</v>
      </c>
      <c r="D105" s="222" t="s">
        <v>663</v>
      </c>
      <c r="E105">
        <v>263</v>
      </c>
      <c r="F105" s="225" t="s">
        <v>663</v>
      </c>
      <c r="G105" s="132" t="s">
        <v>662</v>
      </c>
      <c r="H105" s="224" t="s">
        <v>661</v>
      </c>
      <c r="I105" s="223" t="s">
        <v>660</v>
      </c>
      <c r="J105" s="212" t="s">
        <v>36</v>
      </c>
      <c r="K105" s="206" t="s">
        <v>3657</v>
      </c>
      <c r="L105" s="206">
        <v>29</v>
      </c>
      <c r="M105" s="206" t="s">
        <v>3658</v>
      </c>
      <c r="N105" s="206">
        <v>419</v>
      </c>
      <c r="O105" s="206" t="s">
        <v>3659</v>
      </c>
      <c r="P105" s="287">
        <v>0</v>
      </c>
      <c r="Q105" s="287">
        <v>0</v>
      </c>
      <c r="R105" s="287">
        <v>0</v>
      </c>
      <c r="S105" s="287">
        <v>0</v>
      </c>
      <c r="T105" s="287">
        <v>0</v>
      </c>
      <c r="U105" s="220">
        <v>0</v>
      </c>
      <c r="V105" s="220">
        <v>0</v>
      </c>
      <c r="W105" s="220">
        <v>0</v>
      </c>
      <c r="X105" s="220">
        <v>0</v>
      </c>
      <c r="Y105" s="220">
        <v>0</v>
      </c>
      <c r="Z105" s="220">
        <v>0</v>
      </c>
      <c r="AA105" s="220">
        <v>0</v>
      </c>
      <c r="AB105" s="220">
        <v>0</v>
      </c>
      <c r="AC105" s="220">
        <v>0</v>
      </c>
      <c r="AD105" s="220">
        <v>0</v>
      </c>
      <c r="AE105" s="220">
        <v>0</v>
      </c>
      <c r="AF105" s="220">
        <v>0</v>
      </c>
      <c r="AG105" s="220">
        <v>0</v>
      </c>
      <c r="AH105" s="220">
        <v>0</v>
      </c>
      <c r="AI105" s="220">
        <v>0</v>
      </c>
      <c r="AJ105" s="220">
        <v>0</v>
      </c>
      <c r="AK105" s="220">
        <v>0</v>
      </c>
      <c r="AL105" s="220">
        <v>0</v>
      </c>
      <c r="AP105" s="206"/>
    </row>
    <row r="106" spans="1:42" ht="25.5" x14ac:dyDescent="0.25">
      <c r="A106" s="219" t="s">
        <v>1094</v>
      </c>
      <c r="B106" s="206" t="s">
        <v>34</v>
      </c>
      <c r="C106" s="206" t="s">
        <v>33</v>
      </c>
      <c r="D106" s="222" t="s">
        <v>659</v>
      </c>
      <c r="E106">
        <v>872</v>
      </c>
      <c r="F106" s="225" t="s">
        <v>659</v>
      </c>
      <c r="G106" s="132" t="s">
        <v>658</v>
      </c>
      <c r="H106" s="224" t="s">
        <v>657</v>
      </c>
      <c r="I106" s="223" t="s">
        <v>656</v>
      </c>
      <c r="J106" s="212" t="s">
        <v>36</v>
      </c>
      <c r="K106" s="206" t="s">
        <v>36</v>
      </c>
      <c r="L106" s="206" t="s">
        <v>36</v>
      </c>
      <c r="M106" s="206" t="s">
        <v>3661</v>
      </c>
      <c r="N106" s="206">
        <v>53</v>
      </c>
      <c r="O106" s="206" t="s">
        <v>3654</v>
      </c>
      <c r="P106" s="287">
        <v>0</v>
      </c>
      <c r="Q106" s="287">
        <v>0</v>
      </c>
      <c r="R106" s="287">
        <v>0</v>
      </c>
      <c r="S106" s="287">
        <v>0</v>
      </c>
      <c r="T106" s="287">
        <v>0</v>
      </c>
      <c r="U106" s="220">
        <v>0</v>
      </c>
      <c r="V106" s="220">
        <v>0</v>
      </c>
      <c r="W106" s="220">
        <v>0</v>
      </c>
      <c r="X106" s="220">
        <v>0</v>
      </c>
      <c r="Y106" s="220">
        <v>0</v>
      </c>
      <c r="Z106" s="220">
        <v>0</v>
      </c>
      <c r="AA106" s="220">
        <v>0</v>
      </c>
      <c r="AB106" s="220">
        <v>0</v>
      </c>
      <c r="AC106" s="220">
        <v>0</v>
      </c>
      <c r="AD106" s="220">
        <v>0</v>
      </c>
      <c r="AE106" s="220">
        <v>0</v>
      </c>
      <c r="AF106" s="220">
        <v>0</v>
      </c>
      <c r="AG106" s="220">
        <v>0</v>
      </c>
      <c r="AH106" s="220">
        <v>0</v>
      </c>
      <c r="AI106" s="220">
        <v>0</v>
      </c>
      <c r="AJ106" s="220">
        <v>0</v>
      </c>
      <c r="AK106" s="220">
        <v>0</v>
      </c>
      <c r="AL106" s="220">
        <v>0</v>
      </c>
      <c r="AP106" s="206"/>
    </row>
    <row r="107" spans="1:42" x14ac:dyDescent="0.25">
      <c r="A107" s="219" t="s">
        <v>1094</v>
      </c>
      <c r="B107" s="206" t="s">
        <v>34</v>
      </c>
      <c r="C107" s="206" t="s">
        <v>33</v>
      </c>
      <c r="D107" s="222" t="s">
        <v>655</v>
      </c>
      <c r="E107">
        <v>187</v>
      </c>
      <c r="F107" s="225" t="s">
        <v>655</v>
      </c>
      <c r="G107" s="132" t="s">
        <v>654</v>
      </c>
      <c r="H107" s="224" t="s">
        <v>653</v>
      </c>
      <c r="I107" s="223" t="s">
        <v>652</v>
      </c>
      <c r="J107" s="212" t="s">
        <v>36</v>
      </c>
      <c r="K107" s="206" t="s">
        <v>36</v>
      </c>
      <c r="L107" s="206" t="s">
        <v>36</v>
      </c>
      <c r="M107" s="206" t="s">
        <v>3649</v>
      </c>
      <c r="N107" s="206">
        <v>39</v>
      </c>
      <c r="O107" s="206" t="s">
        <v>3650</v>
      </c>
      <c r="P107" s="287">
        <v>0</v>
      </c>
      <c r="Q107" s="287">
        <v>0</v>
      </c>
      <c r="R107" s="287">
        <v>0</v>
      </c>
      <c r="S107" s="287">
        <v>0</v>
      </c>
      <c r="T107" s="287">
        <v>0</v>
      </c>
      <c r="U107" s="220">
        <v>0</v>
      </c>
      <c r="V107" s="220">
        <v>0</v>
      </c>
      <c r="W107" s="220">
        <v>0</v>
      </c>
      <c r="X107" s="220">
        <v>0</v>
      </c>
      <c r="Y107" s="220">
        <v>0</v>
      </c>
      <c r="Z107" s="220">
        <v>0</v>
      </c>
      <c r="AA107" s="220">
        <v>0</v>
      </c>
      <c r="AB107" s="220">
        <v>0</v>
      </c>
      <c r="AC107" s="220">
        <v>0</v>
      </c>
      <c r="AD107" s="220">
        <v>0</v>
      </c>
      <c r="AE107" s="220">
        <v>0</v>
      </c>
      <c r="AF107" s="220">
        <v>0</v>
      </c>
      <c r="AG107" s="220">
        <v>0</v>
      </c>
      <c r="AH107" s="220">
        <v>0</v>
      </c>
      <c r="AI107" s="220">
        <v>0</v>
      </c>
      <c r="AJ107" s="220">
        <v>0</v>
      </c>
      <c r="AK107" s="220">
        <v>0</v>
      </c>
      <c r="AL107" s="220">
        <v>0</v>
      </c>
      <c r="AP107" s="206"/>
    </row>
    <row r="108" spans="1:42" x14ac:dyDescent="0.25">
      <c r="A108" s="219" t="s">
        <v>1094</v>
      </c>
      <c r="B108" s="206" t="s">
        <v>34</v>
      </c>
      <c r="C108" s="206" t="s">
        <v>33</v>
      </c>
      <c r="D108" s="222" t="s">
        <v>651</v>
      </c>
      <c r="E108">
        <v>268</v>
      </c>
      <c r="F108" s="225" t="s">
        <v>651</v>
      </c>
      <c r="G108" s="132" t="s">
        <v>650</v>
      </c>
      <c r="H108" s="224" t="s">
        <v>649</v>
      </c>
      <c r="I108" s="223" t="s">
        <v>648</v>
      </c>
      <c r="J108" s="212" t="s">
        <v>36</v>
      </c>
      <c r="K108" s="206" t="s">
        <v>3664</v>
      </c>
      <c r="L108" s="206">
        <v>13</v>
      </c>
      <c r="M108" s="206" t="s">
        <v>3658</v>
      </c>
      <c r="N108" s="206">
        <v>419</v>
      </c>
      <c r="O108" s="206" t="s">
        <v>3659</v>
      </c>
      <c r="P108" s="287">
        <v>0</v>
      </c>
      <c r="Q108" s="287">
        <v>0</v>
      </c>
      <c r="R108" s="287">
        <v>0</v>
      </c>
      <c r="S108" s="287">
        <v>0</v>
      </c>
      <c r="T108" s="287">
        <v>0</v>
      </c>
      <c r="U108" s="220">
        <v>0</v>
      </c>
      <c r="V108" s="220">
        <v>0</v>
      </c>
      <c r="W108" s="220">
        <v>0</v>
      </c>
      <c r="X108" s="220">
        <v>0</v>
      </c>
      <c r="Y108" s="220">
        <v>0</v>
      </c>
      <c r="Z108" s="220">
        <v>0</v>
      </c>
      <c r="AA108" s="220">
        <v>0</v>
      </c>
      <c r="AB108" s="220">
        <v>0</v>
      </c>
      <c r="AC108" s="220">
        <v>0</v>
      </c>
      <c r="AD108" s="220">
        <v>0</v>
      </c>
      <c r="AE108" s="220">
        <v>0</v>
      </c>
      <c r="AF108" s="220">
        <v>0</v>
      </c>
      <c r="AG108" s="220">
        <v>0</v>
      </c>
      <c r="AH108" s="220">
        <v>0</v>
      </c>
      <c r="AI108" s="220">
        <v>0</v>
      </c>
      <c r="AJ108" s="220">
        <v>0</v>
      </c>
      <c r="AK108" s="220">
        <v>0</v>
      </c>
      <c r="AL108" s="220">
        <v>0</v>
      </c>
      <c r="AP108" s="206"/>
    </row>
    <row r="109" spans="1:42" x14ac:dyDescent="0.25">
      <c r="A109" s="219" t="s">
        <v>1094</v>
      </c>
      <c r="B109" s="206" t="s">
        <v>34</v>
      </c>
      <c r="C109" s="206" t="s">
        <v>33</v>
      </c>
      <c r="D109" s="222" t="s">
        <v>647</v>
      </c>
      <c r="E109">
        <v>944</v>
      </c>
      <c r="F109" s="225" t="s">
        <v>647</v>
      </c>
      <c r="G109" s="132" t="s">
        <v>646</v>
      </c>
      <c r="H109" s="224" t="s">
        <v>645</v>
      </c>
      <c r="I109" s="223" t="s">
        <v>644</v>
      </c>
      <c r="J109" s="212" t="s">
        <v>31</v>
      </c>
      <c r="K109" s="206" t="s">
        <v>36</v>
      </c>
      <c r="L109" s="206" t="s">
        <v>36</v>
      </c>
      <c r="M109" s="206" t="s">
        <v>3663</v>
      </c>
      <c r="N109" s="206">
        <v>151</v>
      </c>
      <c r="O109" s="206" t="s">
        <v>3650</v>
      </c>
      <c r="P109" s="287">
        <v>0</v>
      </c>
      <c r="Q109" s="287">
        <v>0</v>
      </c>
      <c r="R109" s="287">
        <v>0</v>
      </c>
      <c r="S109" s="287">
        <v>0</v>
      </c>
      <c r="T109" s="287">
        <v>0</v>
      </c>
      <c r="U109" s="220">
        <v>0</v>
      </c>
      <c r="V109" s="220">
        <v>0</v>
      </c>
      <c r="W109" s="220">
        <v>0</v>
      </c>
      <c r="X109" s="220">
        <v>0</v>
      </c>
      <c r="Y109" s="220">
        <v>0</v>
      </c>
      <c r="Z109" s="220">
        <v>0</v>
      </c>
      <c r="AA109" s="220">
        <v>0</v>
      </c>
      <c r="AB109" s="220">
        <v>0</v>
      </c>
      <c r="AC109" s="220">
        <v>0</v>
      </c>
      <c r="AD109" s="220">
        <v>0</v>
      </c>
      <c r="AE109" s="220">
        <v>0.28732715709515932</v>
      </c>
      <c r="AF109" s="220">
        <v>8.567459009876309</v>
      </c>
      <c r="AG109" s="220">
        <v>9.0380889427249063</v>
      </c>
      <c r="AH109" s="220">
        <v>9.155097426666666</v>
      </c>
      <c r="AI109" s="220">
        <v>9.2494716399999994</v>
      </c>
      <c r="AJ109" s="220">
        <v>8.9342095199999996</v>
      </c>
      <c r="AK109" s="220">
        <v>0.55347163851851855</v>
      </c>
      <c r="AL109" s="220">
        <v>1.2458543427555557</v>
      </c>
      <c r="AP109" s="206"/>
    </row>
    <row r="110" spans="1:42" x14ac:dyDescent="0.25">
      <c r="A110" s="219" t="s">
        <v>1094</v>
      </c>
      <c r="B110" s="206" t="s">
        <v>34</v>
      </c>
      <c r="C110" s="206" t="s">
        <v>33</v>
      </c>
      <c r="D110" s="222" t="s">
        <v>643</v>
      </c>
      <c r="E110">
        <v>176</v>
      </c>
      <c r="F110" s="225" t="s">
        <v>643</v>
      </c>
      <c r="G110" s="132" t="s">
        <v>642</v>
      </c>
      <c r="H110" s="224" t="s">
        <v>641</v>
      </c>
      <c r="I110" s="223" t="s">
        <v>640</v>
      </c>
      <c r="J110" s="212" t="s">
        <v>36</v>
      </c>
      <c r="K110" s="206" t="s">
        <v>36</v>
      </c>
      <c r="L110" s="206" t="s">
        <v>36</v>
      </c>
      <c r="M110" s="206" t="s">
        <v>3671</v>
      </c>
      <c r="N110" s="206">
        <v>154</v>
      </c>
      <c r="O110" s="206" t="s">
        <v>3650</v>
      </c>
      <c r="P110" s="287">
        <v>0</v>
      </c>
      <c r="Q110" s="287">
        <v>0</v>
      </c>
      <c r="R110" s="287">
        <v>0</v>
      </c>
      <c r="S110" s="287">
        <v>0</v>
      </c>
      <c r="T110" s="287">
        <v>0</v>
      </c>
      <c r="U110" s="220">
        <v>0</v>
      </c>
      <c r="V110" s="220">
        <v>0</v>
      </c>
      <c r="W110" s="220">
        <v>0</v>
      </c>
      <c r="X110" s="220">
        <v>0</v>
      </c>
      <c r="Y110" s="220">
        <v>0</v>
      </c>
      <c r="Z110" s="220">
        <v>0</v>
      </c>
      <c r="AA110" s="220">
        <v>0</v>
      </c>
      <c r="AB110" s="220">
        <v>0</v>
      </c>
      <c r="AC110" s="220">
        <v>0</v>
      </c>
      <c r="AD110" s="220">
        <v>0</v>
      </c>
      <c r="AE110" s="220">
        <v>5.3333333333333337E-2</v>
      </c>
      <c r="AF110" s="220">
        <v>5.3333333333333337E-2</v>
      </c>
      <c r="AG110" s="220">
        <v>5.3333333333333337E-2</v>
      </c>
      <c r="AH110" s="220">
        <v>5.3333333333333337E-2</v>
      </c>
      <c r="AI110" s="220">
        <v>5.3333333333333337E-2</v>
      </c>
      <c r="AJ110" s="220">
        <v>5.3333333333333337E-2</v>
      </c>
      <c r="AK110" s="220">
        <v>5.3333333333333337E-2</v>
      </c>
      <c r="AL110" s="220">
        <v>5.3333333333333337E-2</v>
      </c>
      <c r="AP110" s="206"/>
    </row>
    <row r="111" spans="1:42" x14ac:dyDescent="0.25">
      <c r="A111" s="219" t="s">
        <v>1094</v>
      </c>
      <c r="B111" s="206" t="s">
        <v>34</v>
      </c>
      <c r="C111" s="206" t="s">
        <v>33</v>
      </c>
      <c r="D111" s="222" t="s">
        <v>639</v>
      </c>
      <c r="E111">
        <v>534</v>
      </c>
      <c r="F111" s="225" t="s">
        <v>639</v>
      </c>
      <c r="G111" s="132" t="s">
        <v>638</v>
      </c>
      <c r="H111" s="224" t="s">
        <v>637</v>
      </c>
      <c r="I111" s="223" t="s">
        <v>636</v>
      </c>
      <c r="J111" s="212" t="s">
        <v>36</v>
      </c>
      <c r="K111" s="206" t="s">
        <v>36</v>
      </c>
      <c r="L111" s="206" t="s">
        <v>36</v>
      </c>
      <c r="M111" s="206" t="s">
        <v>3648</v>
      </c>
      <c r="N111" s="206">
        <v>34</v>
      </c>
      <c r="O111" s="206" t="s">
        <v>3647</v>
      </c>
      <c r="P111" s="287">
        <v>0</v>
      </c>
      <c r="Q111" s="287">
        <v>0</v>
      </c>
      <c r="R111" s="287">
        <v>0</v>
      </c>
      <c r="S111" s="287">
        <v>0</v>
      </c>
      <c r="T111" s="287">
        <v>0</v>
      </c>
      <c r="U111" s="220">
        <v>81</v>
      </c>
      <c r="V111" s="220">
        <v>0</v>
      </c>
      <c r="W111" s="220">
        <v>0</v>
      </c>
      <c r="X111" s="220">
        <v>182</v>
      </c>
      <c r="Y111" s="220">
        <v>481.6</v>
      </c>
      <c r="Z111" s="220">
        <v>452.54211410000005</v>
      </c>
      <c r="AA111" s="220">
        <v>34.603830270000003</v>
      </c>
      <c r="AB111" s="220">
        <v>55.041048029999999</v>
      </c>
      <c r="AC111" s="220">
        <v>40.955135140000003</v>
      </c>
      <c r="AD111" s="220">
        <v>40.532752259999995</v>
      </c>
      <c r="AE111" s="220">
        <v>1482.3225643354178</v>
      </c>
      <c r="AF111" s="220">
        <v>1613.8329818647603</v>
      </c>
      <c r="AG111" s="220">
        <v>1588.4372474423285</v>
      </c>
      <c r="AH111" s="220">
        <v>1850.893626541905</v>
      </c>
      <c r="AI111" s="220">
        <v>1663.6839913161953</v>
      </c>
      <c r="AJ111" s="220">
        <v>1771.5285699946617</v>
      </c>
      <c r="AK111" s="220">
        <v>1806.35751077077</v>
      </c>
      <c r="AL111" s="220">
        <v>2032.2859683128117</v>
      </c>
      <c r="AP111" s="206"/>
    </row>
    <row r="112" spans="1:42" x14ac:dyDescent="0.25">
      <c r="A112" s="219" t="s">
        <v>1094</v>
      </c>
      <c r="B112" s="206" t="s">
        <v>34</v>
      </c>
      <c r="C112" s="206" t="s">
        <v>33</v>
      </c>
      <c r="D112" s="222" t="s">
        <v>635</v>
      </c>
      <c r="E112">
        <v>536</v>
      </c>
      <c r="F112" s="225" t="s">
        <v>635</v>
      </c>
      <c r="G112" s="132" t="s">
        <v>634</v>
      </c>
      <c r="H112" s="224" t="s">
        <v>633</v>
      </c>
      <c r="I112" s="223" t="s">
        <v>632</v>
      </c>
      <c r="J112" s="212" t="s">
        <v>36</v>
      </c>
      <c r="K112" s="206" t="s">
        <v>36</v>
      </c>
      <c r="L112" s="206" t="s">
        <v>36</v>
      </c>
      <c r="M112" s="206" t="s">
        <v>3669</v>
      </c>
      <c r="N112" s="206">
        <v>35</v>
      </c>
      <c r="O112" s="206" t="s">
        <v>3647</v>
      </c>
      <c r="P112" s="287">
        <v>0</v>
      </c>
      <c r="Q112" s="287">
        <v>0</v>
      </c>
      <c r="R112" s="287">
        <v>0</v>
      </c>
      <c r="S112" s="287">
        <v>0</v>
      </c>
      <c r="T112" s="287">
        <v>0</v>
      </c>
      <c r="U112" s="220">
        <v>0</v>
      </c>
      <c r="V112" s="220">
        <v>0</v>
      </c>
      <c r="W112" s="220">
        <v>0</v>
      </c>
      <c r="X112" s="220">
        <v>0</v>
      </c>
      <c r="Y112" s="220">
        <v>69.333333330000002</v>
      </c>
      <c r="Z112" s="220">
        <v>72.937663520000001</v>
      </c>
      <c r="AA112" s="220">
        <v>0</v>
      </c>
      <c r="AB112" s="220">
        <v>0</v>
      </c>
      <c r="AC112" s="220">
        <v>0</v>
      </c>
      <c r="AD112" s="220">
        <v>0</v>
      </c>
      <c r="AE112" s="220">
        <v>1312.8077017167245</v>
      </c>
      <c r="AF112" s="220">
        <v>1320.2105651247332</v>
      </c>
      <c r="AG112" s="220">
        <v>1312.7809359088176</v>
      </c>
      <c r="AH112" s="220">
        <v>1314.5492764670282</v>
      </c>
      <c r="AI112" s="220">
        <v>1310.350678960815</v>
      </c>
      <c r="AJ112" s="220">
        <v>1310.3172800250818</v>
      </c>
      <c r="AK112" s="220">
        <v>1372.3212191891701</v>
      </c>
      <c r="AL112" s="220">
        <v>1360.6251543085011</v>
      </c>
      <c r="AP112" s="206"/>
    </row>
    <row r="113" spans="1:42" x14ac:dyDescent="0.25">
      <c r="A113" s="219" t="s">
        <v>1094</v>
      </c>
      <c r="B113" s="206" t="s">
        <v>34</v>
      </c>
      <c r="C113" s="206" t="s">
        <v>33</v>
      </c>
      <c r="D113" s="222" t="s">
        <v>631</v>
      </c>
      <c r="E113">
        <v>429</v>
      </c>
      <c r="F113" s="225" t="s">
        <v>630</v>
      </c>
      <c r="G113" s="132" t="s">
        <v>629</v>
      </c>
      <c r="H113" s="224" t="s">
        <v>628</v>
      </c>
      <c r="I113" s="223" t="s">
        <v>627</v>
      </c>
      <c r="J113" s="212" t="s">
        <v>36</v>
      </c>
      <c r="K113" s="206" t="s">
        <v>36</v>
      </c>
      <c r="L113" s="206" t="s">
        <v>36</v>
      </c>
      <c r="M113" s="206" t="s">
        <v>3648</v>
      </c>
      <c r="N113" s="206">
        <v>34</v>
      </c>
      <c r="O113" s="206" t="s">
        <v>3647</v>
      </c>
      <c r="P113" s="287">
        <v>0</v>
      </c>
      <c r="Q113" s="287">
        <v>0</v>
      </c>
      <c r="R113" s="287">
        <v>0</v>
      </c>
      <c r="S113" s="287">
        <v>0</v>
      </c>
      <c r="T113" s="287">
        <v>0</v>
      </c>
      <c r="U113" s="220">
        <v>15</v>
      </c>
      <c r="V113" s="220">
        <v>0</v>
      </c>
      <c r="W113" s="220">
        <v>0</v>
      </c>
      <c r="X113" s="220">
        <v>0</v>
      </c>
      <c r="Y113" s="220">
        <v>86.666666669999998</v>
      </c>
      <c r="Z113" s="220">
        <v>128.81665859999998</v>
      </c>
      <c r="AA113" s="220">
        <v>0</v>
      </c>
      <c r="AB113" s="220">
        <v>0</v>
      </c>
      <c r="AC113" s="220">
        <v>0</v>
      </c>
      <c r="AD113" s="220">
        <v>0</v>
      </c>
      <c r="AE113" s="220">
        <v>0</v>
      </c>
      <c r="AF113" s="220">
        <v>0</v>
      </c>
      <c r="AG113" s="220">
        <v>0</v>
      </c>
      <c r="AH113" s="220">
        <v>0</v>
      </c>
      <c r="AI113" s="220">
        <v>0</v>
      </c>
      <c r="AJ113" s="220">
        <v>0</v>
      </c>
      <c r="AK113" s="220">
        <v>0</v>
      </c>
      <c r="AL113" s="220">
        <v>0</v>
      </c>
      <c r="AP113" s="206"/>
    </row>
    <row r="114" spans="1:42" x14ac:dyDescent="0.25">
      <c r="A114" s="219" t="s">
        <v>1094</v>
      </c>
      <c r="B114" s="206" t="s">
        <v>34</v>
      </c>
      <c r="C114" s="206" t="s">
        <v>33</v>
      </c>
      <c r="D114" s="222" t="s">
        <v>626</v>
      </c>
      <c r="E114">
        <v>433</v>
      </c>
      <c r="F114" s="225" t="s">
        <v>626</v>
      </c>
      <c r="G114" s="132" t="s">
        <v>625</v>
      </c>
      <c r="H114" s="224" t="s">
        <v>624</v>
      </c>
      <c r="I114" s="223" t="s">
        <v>623</v>
      </c>
      <c r="J114" s="212" t="s">
        <v>36</v>
      </c>
      <c r="K114" s="206" t="s">
        <v>36</v>
      </c>
      <c r="L114" s="206" t="s">
        <v>36</v>
      </c>
      <c r="M114" s="206" t="s">
        <v>3646</v>
      </c>
      <c r="N114" s="206">
        <v>145</v>
      </c>
      <c r="O114" s="206" t="s">
        <v>3647</v>
      </c>
      <c r="P114" s="287">
        <v>0</v>
      </c>
      <c r="Q114" s="287">
        <v>0</v>
      </c>
      <c r="R114" s="287">
        <v>0</v>
      </c>
      <c r="S114" s="287">
        <v>0</v>
      </c>
      <c r="T114" s="287">
        <v>0</v>
      </c>
      <c r="U114" s="220">
        <v>2</v>
      </c>
      <c r="V114" s="220">
        <v>0</v>
      </c>
      <c r="W114" s="220">
        <v>0</v>
      </c>
      <c r="X114" s="220">
        <v>0</v>
      </c>
      <c r="Y114" s="220">
        <v>263.2</v>
      </c>
      <c r="Z114" s="220">
        <v>302.06187360000001</v>
      </c>
      <c r="AA114" s="220">
        <v>0</v>
      </c>
      <c r="AB114" s="220">
        <v>0</v>
      </c>
      <c r="AC114" s="220">
        <v>0</v>
      </c>
      <c r="AD114" s="220">
        <v>0</v>
      </c>
      <c r="AE114" s="220">
        <v>2.7893333333333334</v>
      </c>
      <c r="AF114" s="220">
        <v>2.7893333333333334</v>
      </c>
      <c r="AG114" s="220">
        <v>2.8832866666666663</v>
      </c>
      <c r="AH114" s="220">
        <v>2.9257751999999999</v>
      </c>
      <c r="AI114" s="220">
        <v>2.9717381333333335</v>
      </c>
      <c r="AJ114" s="220">
        <v>13.877848800000001</v>
      </c>
      <c r="AK114" s="220">
        <v>23.664815234735617</v>
      </c>
      <c r="AL114" s="220">
        <v>26.39394089248368</v>
      </c>
      <c r="AP114" s="206"/>
    </row>
    <row r="115" spans="1:42" x14ac:dyDescent="0.25">
      <c r="A115" s="219" t="s">
        <v>1094</v>
      </c>
      <c r="B115" s="206" t="s">
        <v>34</v>
      </c>
      <c r="C115" s="206" t="s">
        <v>33</v>
      </c>
      <c r="D115" s="222" t="s">
        <v>622</v>
      </c>
      <c r="E115">
        <v>178</v>
      </c>
      <c r="F115" s="225" t="s">
        <v>622</v>
      </c>
      <c r="G115" s="132" t="s">
        <v>621</v>
      </c>
      <c r="H115" s="224" t="s">
        <v>620</v>
      </c>
      <c r="I115" s="223" t="s">
        <v>619</v>
      </c>
      <c r="J115" s="212" t="s">
        <v>31</v>
      </c>
      <c r="K115" s="206" t="s">
        <v>36</v>
      </c>
      <c r="L115" s="206" t="s">
        <v>36</v>
      </c>
      <c r="M115" s="206" t="s">
        <v>3671</v>
      </c>
      <c r="N115" s="206">
        <v>154</v>
      </c>
      <c r="O115" s="206" t="s">
        <v>3650</v>
      </c>
      <c r="P115" s="287">
        <v>0</v>
      </c>
      <c r="Q115" s="287">
        <v>0</v>
      </c>
      <c r="R115" s="287">
        <v>0</v>
      </c>
      <c r="S115" s="287">
        <v>0</v>
      </c>
      <c r="T115" s="287">
        <v>0</v>
      </c>
      <c r="U115" s="220">
        <v>1</v>
      </c>
      <c r="V115" s="220">
        <v>0</v>
      </c>
      <c r="W115" s="220">
        <v>0</v>
      </c>
      <c r="X115" s="220">
        <v>0</v>
      </c>
      <c r="Y115" s="220">
        <v>33.333333329999995</v>
      </c>
      <c r="Z115" s="220">
        <v>39.674286159999994</v>
      </c>
      <c r="AA115" s="220">
        <v>0</v>
      </c>
      <c r="AB115" s="220">
        <v>0</v>
      </c>
      <c r="AC115" s="220">
        <v>0</v>
      </c>
      <c r="AD115" s="220">
        <v>4.8563999999999998</v>
      </c>
      <c r="AE115" s="220">
        <v>694.01777575199105</v>
      </c>
      <c r="AF115" s="220">
        <v>859.24505828321696</v>
      </c>
      <c r="AG115" s="220">
        <v>871.03472106674099</v>
      </c>
      <c r="AH115" s="220">
        <v>1332.8545122842893</v>
      </c>
      <c r="AI115" s="220">
        <v>1125.9252823721652</v>
      </c>
      <c r="AJ115" s="220">
        <v>1221.9849676384888</v>
      </c>
      <c r="AK115" s="220">
        <v>1244.6921896394961</v>
      </c>
      <c r="AL115" s="220">
        <v>1341.3810013958935</v>
      </c>
      <c r="AP115" s="206"/>
    </row>
    <row r="116" spans="1:42" x14ac:dyDescent="0.25">
      <c r="A116" s="219" t="s">
        <v>1094</v>
      </c>
      <c r="B116" s="206" t="s">
        <v>34</v>
      </c>
      <c r="C116" s="206" t="s">
        <v>33</v>
      </c>
      <c r="D116" s="222" t="s">
        <v>618</v>
      </c>
      <c r="E116">
        <v>118</v>
      </c>
      <c r="F116" s="225" t="s">
        <v>618</v>
      </c>
      <c r="G116" s="132" t="s">
        <v>617</v>
      </c>
      <c r="H116" s="224" t="s">
        <v>616</v>
      </c>
      <c r="I116" s="223" t="s">
        <v>615</v>
      </c>
      <c r="J116" s="212" t="s">
        <v>36</v>
      </c>
      <c r="K116" s="206" t="s">
        <v>36</v>
      </c>
      <c r="L116" s="206" t="s">
        <v>36</v>
      </c>
      <c r="M116" s="206" t="s">
        <v>3671</v>
      </c>
      <c r="N116" s="206">
        <v>154</v>
      </c>
      <c r="O116" s="206" t="s">
        <v>3650</v>
      </c>
      <c r="P116" s="287">
        <v>0</v>
      </c>
      <c r="Q116" s="287">
        <v>0</v>
      </c>
      <c r="R116" s="287">
        <v>0</v>
      </c>
      <c r="S116" s="287">
        <v>0</v>
      </c>
      <c r="T116" s="287">
        <v>0</v>
      </c>
      <c r="U116" s="220">
        <v>0</v>
      </c>
      <c r="V116" s="220">
        <v>0</v>
      </c>
      <c r="W116" s="220">
        <v>0</v>
      </c>
      <c r="X116" s="220">
        <v>0</v>
      </c>
      <c r="Y116" s="220">
        <v>0</v>
      </c>
      <c r="Z116" s="220">
        <v>0</v>
      </c>
      <c r="AA116" s="220">
        <v>0</v>
      </c>
      <c r="AB116" s="220">
        <v>0</v>
      </c>
      <c r="AC116" s="220">
        <v>0</v>
      </c>
      <c r="AD116" s="220">
        <v>0</v>
      </c>
      <c r="AE116" s="220">
        <v>3.0882430473791271</v>
      </c>
      <c r="AF116" s="220">
        <v>15.625557866666666</v>
      </c>
      <c r="AG116" s="220">
        <v>37.999386666666666</v>
      </c>
      <c r="AH116" s="220">
        <v>68.7613992</v>
      </c>
      <c r="AI116" s="220">
        <v>61.168339999999993</v>
      </c>
      <c r="AJ116" s="220">
        <v>100.13512293333334</v>
      </c>
      <c r="AK116" s="220">
        <v>211.56944710945726</v>
      </c>
      <c r="AL116" s="220">
        <v>260.84356442858854</v>
      </c>
      <c r="AP116" s="206"/>
    </row>
    <row r="117" spans="1:42" x14ac:dyDescent="0.25">
      <c r="A117" s="219" t="s">
        <v>1094</v>
      </c>
      <c r="B117" s="206" t="s">
        <v>34</v>
      </c>
      <c r="C117" s="206" t="s">
        <v>33</v>
      </c>
      <c r="D117" s="222" t="s">
        <v>614</v>
      </c>
      <c r="E117">
        <v>436</v>
      </c>
      <c r="F117" s="225" t="s">
        <v>614</v>
      </c>
      <c r="G117" s="132" t="s">
        <v>613</v>
      </c>
      <c r="H117" s="224" t="s">
        <v>612</v>
      </c>
      <c r="I117" s="223" t="s">
        <v>611</v>
      </c>
      <c r="J117" s="212" t="s">
        <v>36</v>
      </c>
      <c r="K117" s="206" t="s">
        <v>36</v>
      </c>
      <c r="L117" s="206" t="s">
        <v>36</v>
      </c>
      <c r="M117" s="206" t="s">
        <v>3646</v>
      </c>
      <c r="N117" s="206">
        <v>145</v>
      </c>
      <c r="O117" s="206" t="s">
        <v>3647</v>
      </c>
      <c r="P117" s="287">
        <v>0</v>
      </c>
      <c r="Q117" s="287">
        <v>0</v>
      </c>
      <c r="R117" s="287">
        <v>0</v>
      </c>
      <c r="S117" s="287">
        <v>0</v>
      </c>
      <c r="T117" s="287">
        <v>0</v>
      </c>
      <c r="U117" s="220">
        <v>0</v>
      </c>
      <c r="V117" s="220">
        <v>0</v>
      </c>
      <c r="W117" s="220">
        <v>0</v>
      </c>
      <c r="X117" s="220">
        <v>0</v>
      </c>
      <c r="Y117" s="220">
        <v>0</v>
      </c>
      <c r="Z117" s="220">
        <v>0</v>
      </c>
      <c r="AA117" s="220">
        <v>0</v>
      </c>
      <c r="AB117" s="220">
        <v>0</v>
      </c>
      <c r="AC117" s="220">
        <v>0</v>
      </c>
      <c r="AD117" s="220">
        <v>0</v>
      </c>
      <c r="AE117" s="220">
        <v>0</v>
      </c>
      <c r="AF117" s="220">
        <v>0</v>
      </c>
      <c r="AG117" s="220">
        <v>0</v>
      </c>
      <c r="AH117" s="220">
        <v>0</v>
      </c>
      <c r="AI117" s="220">
        <v>0</v>
      </c>
      <c r="AJ117" s="220">
        <v>0</v>
      </c>
      <c r="AK117" s="220">
        <v>0</v>
      </c>
      <c r="AL117" s="220">
        <v>0</v>
      </c>
      <c r="AP117" s="206"/>
    </row>
    <row r="118" spans="1:42" x14ac:dyDescent="0.25">
      <c r="A118" s="219" t="s">
        <v>1094</v>
      </c>
      <c r="B118" s="206" t="s">
        <v>34</v>
      </c>
      <c r="C118" s="206" t="s">
        <v>33</v>
      </c>
      <c r="D118" s="222" t="s">
        <v>610</v>
      </c>
      <c r="E118">
        <v>136</v>
      </c>
      <c r="F118" s="225" t="s">
        <v>610</v>
      </c>
      <c r="G118" s="132" t="s">
        <v>609</v>
      </c>
      <c r="H118" s="224" t="s">
        <v>608</v>
      </c>
      <c r="I118" s="223" t="s">
        <v>607</v>
      </c>
      <c r="J118" s="212" t="s">
        <v>31</v>
      </c>
      <c r="K118" s="206" t="s">
        <v>36</v>
      </c>
      <c r="L118" s="206" t="s">
        <v>36</v>
      </c>
      <c r="M118" s="206" t="s">
        <v>3649</v>
      </c>
      <c r="N118" s="206">
        <v>39</v>
      </c>
      <c r="O118" s="206" t="s">
        <v>3650</v>
      </c>
      <c r="P118" s="287">
        <v>0</v>
      </c>
      <c r="Q118" s="287">
        <v>0</v>
      </c>
      <c r="R118" s="287">
        <v>0</v>
      </c>
      <c r="S118" s="287">
        <v>0</v>
      </c>
      <c r="T118" s="287">
        <v>0</v>
      </c>
      <c r="U118" s="220">
        <v>303</v>
      </c>
      <c r="V118" s="220">
        <v>853</v>
      </c>
      <c r="W118" s="220">
        <v>1415</v>
      </c>
      <c r="X118" s="220">
        <v>2186</v>
      </c>
      <c r="Y118" s="220">
        <v>2861.333333</v>
      </c>
      <c r="Z118" s="220">
        <v>2972.5856199999998</v>
      </c>
      <c r="AA118" s="220">
        <v>5154.749143</v>
      </c>
      <c r="AB118" s="220">
        <v>7855.0304130000004</v>
      </c>
      <c r="AC118" s="220">
        <v>5878.8495750000002</v>
      </c>
      <c r="AD118" s="220">
        <v>6216.5911919999999</v>
      </c>
      <c r="AE118" s="220">
        <v>655.76956953618765</v>
      </c>
      <c r="AF118" s="220">
        <v>982.3206690782979</v>
      </c>
      <c r="AG118" s="220">
        <v>995.27015602097083</v>
      </c>
      <c r="AH118" s="220">
        <v>962.87086636202957</v>
      </c>
      <c r="AI118" s="220">
        <v>1004.3189560918214</v>
      </c>
      <c r="AJ118" s="220">
        <v>939.19306406991973</v>
      </c>
      <c r="AK118" s="220">
        <v>562.53743761671171</v>
      </c>
      <c r="AL118" s="220">
        <v>754.09547666768015</v>
      </c>
      <c r="AP118" s="206"/>
    </row>
    <row r="119" spans="1:42" x14ac:dyDescent="0.25">
      <c r="A119" s="219" t="s">
        <v>1094</v>
      </c>
      <c r="B119" s="206" t="s">
        <v>34</v>
      </c>
      <c r="C119" s="206" t="s">
        <v>33</v>
      </c>
      <c r="D119" s="222" t="s">
        <v>606</v>
      </c>
      <c r="E119">
        <v>343</v>
      </c>
      <c r="F119" s="225" t="s">
        <v>606</v>
      </c>
      <c r="G119" s="132" t="s">
        <v>605</v>
      </c>
      <c r="H119" s="224" t="s">
        <v>604</v>
      </c>
      <c r="I119" s="223" t="s">
        <v>603</v>
      </c>
      <c r="J119" s="212" t="s">
        <v>36</v>
      </c>
      <c r="K119" s="206" t="s">
        <v>3657</v>
      </c>
      <c r="L119" s="206">
        <v>29</v>
      </c>
      <c r="M119" s="206" t="s">
        <v>3658</v>
      </c>
      <c r="N119" s="206">
        <v>419</v>
      </c>
      <c r="O119" s="206" t="s">
        <v>3659</v>
      </c>
      <c r="P119" s="287">
        <v>0</v>
      </c>
      <c r="Q119" s="287">
        <v>0</v>
      </c>
      <c r="R119" s="287">
        <v>0</v>
      </c>
      <c r="S119" s="287">
        <v>0</v>
      </c>
      <c r="T119" s="287">
        <v>0</v>
      </c>
      <c r="U119" s="220">
        <v>0</v>
      </c>
      <c r="V119" s="220">
        <v>0</v>
      </c>
      <c r="W119" s="220">
        <v>0</v>
      </c>
      <c r="X119" s="220">
        <v>0</v>
      </c>
      <c r="Y119" s="220">
        <v>0</v>
      </c>
      <c r="Z119" s="220">
        <v>0</v>
      </c>
      <c r="AA119" s="220">
        <v>0</v>
      </c>
      <c r="AB119" s="220">
        <v>0</v>
      </c>
      <c r="AC119" s="220">
        <v>0</v>
      </c>
      <c r="AD119" s="220">
        <v>0</v>
      </c>
      <c r="AE119" s="220">
        <v>0</v>
      </c>
      <c r="AF119" s="220">
        <v>0</v>
      </c>
      <c r="AG119" s="220">
        <v>0</v>
      </c>
      <c r="AH119" s="220">
        <v>0</v>
      </c>
      <c r="AI119" s="220">
        <v>0</v>
      </c>
      <c r="AJ119" s="220">
        <v>0</v>
      </c>
      <c r="AK119" s="220">
        <v>0</v>
      </c>
      <c r="AL119" s="220">
        <v>0</v>
      </c>
      <c r="AP119" s="206"/>
    </row>
    <row r="120" spans="1:42" x14ac:dyDescent="0.25">
      <c r="A120" s="219" t="s">
        <v>1094</v>
      </c>
      <c r="B120" s="206" t="s">
        <v>34</v>
      </c>
      <c r="C120" s="206" t="s">
        <v>33</v>
      </c>
      <c r="D120" s="222" t="s">
        <v>602</v>
      </c>
      <c r="E120">
        <v>158</v>
      </c>
      <c r="F120" s="225" t="s">
        <v>602</v>
      </c>
      <c r="G120" s="132" t="s">
        <v>601</v>
      </c>
      <c r="H120" s="224" t="s">
        <v>600</v>
      </c>
      <c r="I120" s="223" t="s">
        <v>599</v>
      </c>
      <c r="J120" s="212" t="s">
        <v>36</v>
      </c>
      <c r="K120" s="206" t="s">
        <v>36</v>
      </c>
      <c r="L120" s="206" t="s">
        <v>36</v>
      </c>
      <c r="M120" s="206" t="s">
        <v>3670</v>
      </c>
      <c r="N120" s="206">
        <v>30</v>
      </c>
      <c r="O120" s="206" t="s">
        <v>3647</v>
      </c>
      <c r="P120" s="287">
        <v>0</v>
      </c>
      <c r="Q120" s="287">
        <v>0</v>
      </c>
      <c r="R120" s="287">
        <v>0</v>
      </c>
      <c r="S120" s="287">
        <v>0</v>
      </c>
      <c r="T120" s="287">
        <v>0</v>
      </c>
      <c r="U120" s="220">
        <v>4796</v>
      </c>
      <c r="V120" s="220">
        <v>0</v>
      </c>
      <c r="W120" s="220">
        <v>8779</v>
      </c>
      <c r="X120" s="220">
        <v>12025</v>
      </c>
      <c r="Y120" s="220">
        <v>12893.866667</v>
      </c>
      <c r="Z120" s="220">
        <v>13160.301935</v>
      </c>
      <c r="AA120" s="220">
        <v>4008.466289</v>
      </c>
      <c r="AB120" s="220">
        <v>3799.3760830000001</v>
      </c>
      <c r="AC120" s="220">
        <v>3908.3095920000001</v>
      </c>
      <c r="AD120" s="220">
        <v>4112.1933019999997</v>
      </c>
      <c r="AE120" s="220">
        <v>5123.456148449849</v>
      </c>
      <c r="AF120" s="220">
        <v>6694.766381525098</v>
      </c>
      <c r="AG120" s="220">
        <v>6281.8716588841653</v>
      </c>
      <c r="AH120" s="220">
        <v>7376.0531340708339</v>
      </c>
      <c r="AI120" s="220">
        <v>6028.40942774002</v>
      </c>
      <c r="AJ120" s="220">
        <v>6467.290939045366</v>
      </c>
      <c r="AK120" s="220">
        <v>6538.5129141809357</v>
      </c>
      <c r="AL120" s="220">
        <v>6723.5222882484359</v>
      </c>
      <c r="AP120" s="206"/>
    </row>
    <row r="121" spans="1:42" x14ac:dyDescent="0.25">
      <c r="A121" s="219" t="s">
        <v>1094</v>
      </c>
      <c r="B121" s="206" t="s">
        <v>34</v>
      </c>
      <c r="C121" s="206" t="s">
        <v>33</v>
      </c>
      <c r="D121" s="222" t="s">
        <v>598</v>
      </c>
      <c r="E121">
        <v>117</v>
      </c>
      <c r="F121" s="225" t="s">
        <v>598</v>
      </c>
      <c r="G121" s="132" t="s">
        <v>597</v>
      </c>
      <c r="H121" s="224" t="s">
        <v>596</v>
      </c>
      <c r="I121" s="223" t="s">
        <v>595</v>
      </c>
      <c r="J121" s="212" t="s">
        <v>36</v>
      </c>
      <c r="K121" s="206" t="s">
        <v>3476</v>
      </c>
      <c r="L121" s="206">
        <v>830</v>
      </c>
      <c r="M121" s="206" t="s">
        <v>3671</v>
      </c>
      <c r="N121" s="206">
        <v>154</v>
      </c>
      <c r="O121" s="206" t="s">
        <v>3650</v>
      </c>
      <c r="P121" s="287">
        <v>0</v>
      </c>
      <c r="Q121" s="287">
        <v>0</v>
      </c>
      <c r="R121" s="287">
        <v>0</v>
      </c>
      <c r="S121" s="287">
        <v>0</v>
      </c>
      <c r="T121" s="287">
        <v>0</v>
      </c>
      <c r="U121" s="220">
        <v>0</v>
      </c>
      <c r="V121" s="220">
        <v>0</v>
      </c>
      <c r="W121" s="220">
        <v>0</v>
      </c>
      <c r="X121" s="220">
        <v>0</v>
      </c>
      <c r="Y121" s="220">
        <v>0</v>
      </c>
      <c r="Z121" s="220">
        <v>0</v>
      </c>
      <c r="AA121" s="220">
        <v>0</v>
      </c>
      <c r="AB121" s="220">
        <v>0</v>
      </c>
      <c r="AC121" s="220">
        <v>0</v>
      </c>
      <c r="AD121" s="220">
        <v>0</v>
      </c>
      <c r="AE121" s="220">
        <v>235.28769666186659</v>
      </c>
      <c r="AF121" s="220">
        <v>393.22993736799998</v>
      </c>
      <c r="AG121" s="220">
        <v>513.96051529333329</v>
      </c>
      <c r="AH121" s="220">
        <v>699.66605502399989</v>
      </c>
      <c r="AI121" s="220">
        <v>605.42921998400004</v>
      </c>
      <c r="AJ121" s="220">
        <v>600.99248292266668</v>
      </c>
      <c r="AK121" s="220">
        <v>174.19170177364057</v>
      </c>
      <c r="AL121" s="220">
        <v>571.2591016877567</v>
      </c>
      <c r="AP121" s="206"/>
    </row>
    <row r="122" spans="1:42" x14ac:dyDescent="0.25">
      <c r="A122" s="219" t="s">
        <v>1094</v>
      </c>
      <c r="B122" s="206" t="s">
        <v>34</v>
      </c>
      <c r="C122" s="206" t="s">
        <v>33</v>
      </c>
      <c r="D122" s="222" t="s">
        <v>594</v>
      </c>
      <c r="E122">
        <v>439</v>
      </c>
      <c r="F122" s="225" t="s">
        <v>594</v>
      </c>
      <c r="G122" s="132" t="s">
        <v>593</v>
      </c>
      <c r="H122" s="224" t="s">
        <v>592</v>
      </c>
      <c r="I122" s="223" t="s">
        <v>591</v>
      </c>
      <c r="J122" s="212" t="s">
        <v>36</v>
      </c>
      <c r="K122" s="206" t="s">
        <v>36</v>
      </c>
      <c r="L122" s="206" t="s">
        <v>36</v>
      </c>
      <c r="M122" s="206" t="s">
        <v>3646</v>
      </c>
      <c r="N122" s="206">
        <v>145</v>
      </c>
      <c r="O122" s="206" t="s">
        <v>3647</v>
      </c>
      <c r="P122" s="287">
        <v>0</v>
      </c>
      <c r="Q122" s="287">
        <v>0</v>
      </c>
      <c r="R122" s="287">
        <v>0</v>
      </c>
      <c r="S122" s="287">
        <v>0</v>
      </c>
      <c r="T122" s="287">
        <v>0</v>
      </c>
      <c r="U122" s="220">
        <v>590</v>
      </c>
      <c r="V122" s="220">
        <v>0</v>
      </c>
      <c r="W122" s="220">
        <v>1832</v>
      </c>
      <c r="X122" s="220">
        <v>2673</v>
      </c>
      <c r="Y122" s="220">
        <v>3426.666667</v>
      </c>
      <c r="Z122" s="220">
        <v>3622.1853930000002</v>
      </c>
      <c r="AA122" s="220">
        <v>0</v>
      </c>
      <c r="AB122" s="220">
        <v>0</v>
      </c>
      <c r="AC122" s="220">
        <v>0</v>
      </c>
      <c r="AD122" s="220">
        <v>0</v>
      </c>
      <c r="AE122" s="220">
        <v>4529.1300274459854</v>
      </c>
      <c r="AF122" s="220">
        <v>4671.9118554632259</v>
      </c>
      <c r="AG122" s="220">
        <v>5175.0385065536748</v>
      </c>
      <c r="AH122" s="220">
        <v>5230.6843450479973</v>
      </c>
      <c r="AI122" s="220">
        <v>6143.873442457033</v>
      </c>
      <c r="AJ122" s="220">
        <v>5022.8313863659714</v>
      </c>
      <c r="AK122" s="220">
        <v>5630.2688062549651</v>
      </c>
      <c r="AL122" s="220">
        <v>7547.2268836973244</v>
      </c>
      <c r="AP122" s="206"/>
    </row>
    <row r="123" spans="1:42" x14ac:dyDescent="0.25">
      <c r="A123" s="219" t="s">
        <v>1094</v>
      </c>
      <c r="B123" s="206" t="s">
        <v>34</v>
      </c>
      <c r="C123" s="206" t="s">
        <v>33</v>
      </c>
      <c r="D123" s="222" t="s">
        <v>590</v>
      </c>
      <c r="E123">
        <v>916</v>
      </c>
      <c r="F123" s="225" t="s">
        <v>589</v>
      </c>
      <c r="G123" s="132" t="s">
        <v>588</v>
      </c>
      <c r="H123" s="224" t="s">
        <v>587</v>
      </c>
      <c r="I123" s="223" t="s">
        <v>586</v>
      </c>
      <c r="J123" s="212" t="s">
        <v>36</v>
      </c>
      <c r="K123" s="206" t="s">
        <v>36</v>
      </c>
      <c r="L123" s="206" t="s">
        <v>36</v>
      </c>
      <c r="M123" s="206" t="s">
        <v>3673</v>
      </c>
      <c r="N123" s="206">
        <v>143</v>
      </c>
      <c r="O123" s="206" t="s">
        <v>3647</v>
      </c>
      <c r="P123" s="287">
        <v>0</v>
      </c>
      <c r="Q123" s="287">
        <v>0</v>
      </c>
      <c r="R123" s="287">
        <v>0</v>
      </c>
      <c r="S123" s="287">
        <v>0</v>
      </c>
      <c r="T123" s="287">
        <v>0</v>
      </c>
      <c r="U123" s="220">
        <v>0</v>
      </c>
      <c r="V123" s="220">
        <v>0</v>
      </c>
      <c r="W123" s="220">
        <v>0</v>
      </c>
      <c r="X123" s="220">
        <v>0</v>
      </c>
      <c r="Y123" s="220">
        <v>0</v>
      </c>
      <c r="Z123" s="220">
        <v>0</v>
      </c>
      <c r="AA123" s="220">
        <v>0</v>
      </c>
      <c r="AB123" s="220">
        <v>0</v>
      </c>
      <c r="AC123" s="220">
        <v>0</v>
      </c>
      <c r="AD123" s="220">
        <v>0</v>
      </c>
      <c r="AE123" s="220">
        <v>0.29866666666666669</v>
      </c>
      <c r="AF123" s="220">
        <v>0.29866666666666669</v>
      </c>
      <c r="AG123" s="220">
        <v>0.29866666666666669</v>
      </c>
      <c r="AH123" s="220">
        <v>0.56533333333333335</v>
      </c>
      <c r="AI123" s="220">
        <v>0.5654728</v>
      </c>
      <c r="AJ123" s="220">
        <v>0.58780559999999993</v>
      </c>
      <c r="AK123" s="220">
        <v>0.57903061333333328</v>
      </c>
      <c r="AL123" s="220">
        <v>0.6605373141333335</v>
      </c>
      <c r="AP123" s="206"/>
    </row>
    <row r="124" spans="1:42" x14ac:dyDescent="0.25">
      <c r="A124" s="219" t="s">
        <v>1094</v>
      </c>
      <c r="B124" s="206" t="s">
        <v>34</v>
      </c>
      <c r="C124" s="206" t="s">
        <v>33</v>
      </c>
      <c r="D124" s="222" t="s">
        <v>585</v>
      </c>
      <c r="E124">
        <v>664</v>
      </c>
      <c r="F124" s="225" t="s">
        <v>585</v>
      </c>
      <c r="G124" s="132" t="s">
        <v>584</v>
      </c>
      <c r="H124" s="224" t="s">
        <v>583</v>
      </c>
      <c r="I124" s="223" t="s">
        <v>582</v>
      </c>
      <c r="J124" s="212" t="s">
        <v>36</v>
      </c>
      <c r="K124" s="206" t="s">
        <v>3668</v>
      </c>
      <c r="L124" s="206">
        <v>14</v>
      </c>
      <c r="M124" s="206" t="s">
        <v>3656</v>
      </c>
      <c r="N124" s="206">
        <v>202</v>
      </c>
      <c r="O124" s="206" t="s">
        <v>3652</v>
      </c>
      <c r="P124" s="287">
        <v>0</v>
      </c>
      <c r="Q124" s="287">
        <v>0</v>
      </c>
      <c r="R124" s="287">
        <v>0</v>
      </c>
      <c r="S124" s="287">
        <v>0</v>
      </c>
      <c r="T124" s="287">
        <v>0</v>
      </c>
      <c r="U124" s="220">
        <v>0</v>
      </c>
      <c r="V124" s="220">
        <v>0</v>
      </c>
      <c r="W124" s="220">
        <v>0</v>
      </c>
      <c r="X124" s="220">
        <v>0</v>
      </c>
      <c r="Y124" s="220">
        <v>0</v>
      </c>
      <c r="Z124" s="220">
        <v>0</v>
      </c>
      <c r="AA124" s="220">
        <v>0</v>
      </c>
      <c r="AB124" s="220">
        <v>0</v>
      </c>
      <c r="AC124" s="220">
        <v>0</v>
      </c>
      <c r="AD124" s="220">
        <v>0</v>
      </c>
      <c r="AE124" s="220">
        <v>0.28018225900317362</v>
      </c>
      <c r="AF124" s="220">
        <v>0.28036876645380365</v>
      </c>
      <c r="AG124" s="220">
        <v>0.29628196155585196</v>
      </c>
      <c r="AH124" s="220">
        <v>0.28327599999999997</v>
      </c>
      <c r="AI124" s="220">
        <v>0.75730626666666667</v>
      </c>
      <c r="AJ124" s="220">
        <v>0.57677269333333336</v>
      </c>
      <c r="AK124" s="220">
        <v>0.88987813333333332</v>
      </c>
      <c r="AL124" s="220">
        <v>1.0902980613333333</v>
      </c>
      <c r="AP124" s="206"/>
    </row>
    <row r="125" spans="1:42" x14ac:dyDescent="0.25">
      <c r="A125" s="219" t="s">
        <v>1094</v>
      </c>
      <c r="B125" s="206" t="s">
        <v>34</v>
      </c>
      <c r="C125" s="206" t="s">
        <v>33</v>
      </c>
      <c r="D125" s="222" t="s">
        <v>581</v>
      </c>
      <c r="E125">
        <v>826</v>
      </c>
      <c r="F125" s="225" t="s">
        <v>581</v>
      </c>
      <c r="G125" s="132" t="s">
        <v>580</v>
      </c>
      <c r="H125" s="224" t="s">
        <v>579</v>
      </c>
      <c r="I125" s="223" t="s">
        <v>578</v>
      </c>
      <c r="J125" s="212" t="s">
        <v>36</v>
      </c>
      <c r="K125" s="206" t="s">
        <v>36</v>
      </c>
      <c r="L125" s="206" t="s">
        <v>36</v>
      </c>
      <c r="M125" s="206" t="s">
        <v>2238</v>
      </c>
      <c r="N125" s="206">
        <v>57</v>
      </c>
      <c r="O125" s="206" t="s">
        <v>3654</v>
      </c>
      <c r="P125" s="287">
        <v>0</v>
      </c>
      <c r="Q125" s="287">
        <v>0</v>
      </c>
      <c r="R125" s="287">
        <v>0</v>
      </c>
      <c r="S125" s="287">
        <v>0</v>
      </c>
      <c r="T125" s="287">
        <v>0</v>
      </c>
      <c r="U125" s="220">
        <v>0</v>
      </c>
      <c r="V125" s="220">
        <v>0</v>
      </c>
      <c r="W125" s="220">
        <v>0</v>
      </c>
      <c r="X125" s="220">
        <v>0</v>
      </c>
      <c r="Y125" s="220">
        <v>0</v>
      </c>
      <c r="Z125" s="220">
        <v>0</v>
      </c>
      <c r="AA125" s="220">
        <v>0</v>
      </c>
      <c r="AB125" s="220">
        <v>0</v>
      </c>
      <c r="AC125" s="220">
        <v>0</v>
      </c>
      <c r="AD125" s="220">
        <v>0</v>
      </c>
      <c r="AE125" s="220">
        <v>0</v>
      </c>
      <c r="AF125" s="220">
        <v>0</v>
      </c>
      <c r="AG125" s="220">
        <v>0</v>
      </c>
      <c r="AH125" s="220">
        <v>0</v>
      </c>
      <c r="AI125" s="220">
        <v>0</v>
      </c>
      <c r="AJ125" s="220">
        <v>0</v>
      </c>
      <c r="AK125" s="220">
        <v>0</v>
      </c>
      <c r="AL125" s="220">
        <v>0</v>
      </c>
      <c r="AP125" s="206"/>
    </row>
    <row r="126" spans="1:42" ht="25.5" x14ac:dyDescent="0.25">
      <c r="A126" s="219" t="s">
        <v>1094</v>
      </c>
      <c r="B126" s="206" t="s">
        <v>34</v>
      </c>
      <c r="C126" s="206" t="s">
        <v>33</v>
      </c>
      <c r="D126" s="222" t="s">
        <v>577</v>
      </c>
      <c r="E126">
        <v>954</v>
      </c>
      <c r="F126" s="225" t="s">
        <v>576</v>
      </c>
      <c r="G126" s="132" t="s">
        <v>575</v>
      </c>
      <c r="H126" s="224" t="s">
        <v>574</v>
      </c>
      <c r="I126" s="223" t="s">
        <v>573</v>
      </c>
      <c r="J126" s="212" t="s">
        <v>36</v>
      </c>
      <c r="K126" s="206" t="s">
        <v>36</v>
      </c>
      <c r="L126" s="206" t="s">
        <v>36</v>
      </c>
      <c r="M126" s="206" t="s">
        <v>3670</v>
      </c>
      <c r="N126" s="206">
        <v>30</v>
      </c>
      <c r="O126" s="206" t="s">
        <v>3647</v>
      </c>
      <c r="P126" s="287">
        <v>0</v>
      </c>
      <c r="Q126" s="287">
        <v>0</v>
      </c>
      <c r="R126" s="287">
        <v>0</v>
      </c>
      <c r="S126" s="287">
        <v>0</v>
      </c>
      <c r="T126" s="287">
        <v>0</v>
      </c>
      <c r="U126" s="220">
        <v>0</v>
      </c>
      <c r="V126" s="220">
        <v>0</v>
      </c>
      <c r="W126" s="220">
        <v>0</v>
      </c>
      <c r="X126" s="220">
        <v>0</v>
      </c>
      <c r="Y126" s="220">
        <v>0</v>
      </c>
      <c r="Z126" s="220">
        <v>0</v>
      </c>
      <c r="AA126" s="220">
        <v>0</v>
      </c>
      <c r="AB126" s="220">
        <v>0</v>
      </c>
      <c r="AC126" s="220">
        <v>0</v>
      </c>
      <c r="AD126" s="220">
        <v>0</v>
      </c>
      <c r="AE126" s="220">
        <v>0</v>
      </c>
      <c r="AF126" s="220">
        <v>0</v>
      </c>
      <c r="AG126" s="220">
        <v>0</v>
      </c>
      <c r="AH126" s="220">
        <v>0</v>
      </c>
      <c r="AI126" s="220">
        <v>0</v>
      </c>
      <c r="AJ126" s="220">
        <v>0</v>
      </c>
      <c r="AK126" s="220">
        <v>0</v>
      </c>
      <c r="AL126" s="220">
        <v>0</v>
      </c>
      <c r="AP126" s="206"/>
    </row>
    <row r="127" spans="1:42" x14ac:dyDescent="0.25">
      <c r="A127" s="219" t="s">
        <v>1094</v>
      </c>
      <c r="B127" s="206" t="s">
        <v>34</v>
      </c>
      <c r="C127" s="206" t="s">
        <v>33</v>
      </c>
      <c r="D127" s="222" t="s">
        <v>572</v>
      </c>
      <c r="E127">
        <v>542</v>
      </c>
      <c r="F127" s="225" t="s">
        <v>571</v>
      </c>
      <c r="G127" s="132" t="s">
        <v>570</v>
      </c>
      <c r="H127" s="224" t="s">
        <v>569</v>
      </c>
      <c r="I127" s="223" t="s">
        <v>568</v>
      </c>
      <c r="J127" s="212" t="s">
        <v>36</v>
      </c>
      <c r="K127" s="206" t="s">
        <v>36</v>
      </c>
      <c r="L127" s="206" t="s">
        <v>36</v>
      </c>
      <c r="M127" s="206" t="s">
        <v>3670</v>
      </c>
      <c r="N127" s="206">
        <v>30</v>
      </c>
      <c r="O127" s="206" t="s">
        <v>3647</v>
      </c>
      <c r="P127" s="287">
        <v>0</v>
      </c>
      <c r="Q127" s="287">
        <v>0</v>
      </c>
      <c r="R127" s="287">
        <v>0</v>
      </c>
      <c r="S127" s="287">
        <v>0</v>
      </c>
      <c r="T127" s="287">
        <v>0</v>
      </c>
      <c r="U127" s="220">
        <v>171</v>
      </c>
      <c r="V127" s="220">
        <v>0</v>
      </c>
      <c r="W127" s="220">
        <v>1039</v>
      </c>
      <c r="X127" s="220">
        <v>1201</v>
      </c>
      <c r="Y127" s="220">
        <v>1745.866667</v>
      </c>
      <c r="Z127" s="220">
        <v>2646.23182</v>
      </c>
      <c r="AA127" s="220">
        <v>353.26681100000002</v>
      </c>
      <c r="AB127" s="220">
        <v>500.389568</v>
      </c>
      <c r="AC127" s="220">
        <v>592.00762399999996</v>
      </c>
      <c r="AD127" s="220">
        <v>-876.73082779999993</v>
      </c>
      <c r="AE127" s="220">
        <v>-1285.7312352348777</v>
      </c>
      <c r="AF127" s="220">
        <v>-706.82318455216375</v>
      </c>
      <c r="AG127" s="220">
        <v>412.75503444306349</v>
      </c>
      <c r="AH127" s="220">
        <v>1798.5887303696002</v>
      </c>
      <c r="AI127" s="220">
        <v>1643.9594501289357</v>
      </c>
      <c r="AJ127" s="220">
        <v>1673.8513824359222</v>
      </c>
      <c r="AK127" s="220">
        <v>2290.8179381216746</v>
      </c>
      <c r="AL127" s="220">
        <v>1799.4012166706032</v>
      </c>
      <c r="AP127" s="206"/>
    </row>
    <row r="128" spans="1:42" x14ac:dyDescent="0.25">
      <c r="A128" s="219" t="s">
        <v>1094</v>
      </c>
      <c r="B128" s="206" t="s">
        <v>34</v>
      </c>
      <c r="C128" s="206" t="s">
        <v>33</v>
      </c>
      <c r="D128" s="222" t="s">
        <v>567</v>
      </c>
      <c r="E128">
        <v>967</v>
      </c>
      <c r="F128" s="228" t="s">
        <v>566</v>
      </c>
      <c r="G128" s="232"/>
      <c r="H128" s="227" t="s">
        <v>565</v>
      </c>
      <c r="I128" s="229" t="s">
        <v>564</v>
      </c>
      <c r="J128" s="212" t="s">
        <v>36</v>
      </c>
      <c r="K128" s="226" t="str">
        <f>'T1-FDI-Inw-KSA'!K172</f>
        <v/>
      </c>
      <c r="L128" s="226" t="str">
        <f>'T1-FDI-Inw-KSA'!L172</f>
        <v/>
      </c>
      <c r="M128" s="226" t="str">
        <f>'T1-FDI-Inw-KSA'!M172</f>
        <v>Southern Europe</v>
      </c>
      <c r="N128" s="226">
        <f>'T1-FDI-Inw-KSA'!N172</f>
        <v>39</v>
      </c>
      <c r="O128" s="226" t="str">
        <f>'T1-FDI-Inw-KSA'!O172</f>
        <v>Europe</v>
      </c>
      <c r="P128" s="287">
        <v>0</v>
      </c>
      <c r="Q128" s="287">
        <v>0</v>
      </c>
      <c r="R128" s="287">
        <v>0</v>
      </c>
      <c r="S128" s="287">
        <v>0</v>
      </c>
      <c r="T128" s="287">
        <v>0</v>
      </c>
      <c r="U128" s="220">
        <v>0</v>
      </c>
      <c r="V128" s="220">
        <v>0</v>
      </c>
      <c r="W128" s="220">
        <v>0</v>
      </c>
      <c r="X128" s="220">
        <v>0</v>
      </c>
      <c r="Y128" s="220">
        <v>0</v>
      </c>
      <c r="Z128" s="220">
        <v>0</v>
      </c>
      <c r="AA128" s="220">
        <v>0</v>
      </c>
      <c r="AB128" s="220">
        <v>0</v>
      </c>
      <c r="AC128" s="220">
        <v>0</v>
      </c>
      <c r="AD128" s="220">
        <v>0</v>
      </c>
      <c r="AE128" s="220">
        <v>0</v>
      </c>
      <c r="AF128" s="220">
        <v>0</v>
      </c>
      <c r="AG128" s="220">
        <v>0</v>
      </c>
      <c r="AH128" s="220">
        <v>0</v>
      </c>
      <c r="AI128" s="220">
        <v>0</v>
      </c>
      <c r="AJ128" s="220">
        <v>0</v>
      </c>
      <c r="AK128" s="220">
        <v>0</v>
      </c>
      <c r="AL128" s="220">
        <v>0</v>
      </c>
      <c r="AP128" s="226"/>
    </row>
    <row r="129" spans="1:42" x14ac:dyDescent="0.25">
      <c r="A129" s="219" t="s">
        <v>1094</v>
      </c>
      <c r="B129" s="206" t="s">
        <v>34</v>
      </c>
      <c r="C129" s="206" t="s">
        <v>33</v>
      </c>
      <c r="D129" s="222" t="s">
        <v>563</v>
      </c>
      <c r="E129">
        <v>917</v>
      </c>
      <c r="F129" s="225" t="s">
        <v>562</v>
      </c>
      <c r="G129" s="132" t="s">
        <v>561</v>
      </c>
      <c r="H129" s="224" t="s">
        <v>560</v>
      </c>
      <c r="I129" s="223" t="s">
        <v>559</v>
      </c>
      <c r="J129" s="212" t="s">
        <v>36</v>
      </c>
      <c r="K129" s="206" t="s">
        <v>36</v>
      </c>
      <c r="L129" s="206" t="s">
        <v>36</v>
      </c>
      <c r="M129" s="206" t="s">
        <v>3673</v>
      </c>
      <c r="N129" s="206">
        <v>143</v>
      </c>
      <c r="O129" s="206" t="s">
        <v>3647</v>
      </c>
      <c r="P129" s="287">
        <v>0</v>
      </c>
      <c r="Q129" s="287">
        <v>0</v>
      </c>
      <c r="R129" s="287">
        <v>0</v>
      </c>
      <c r="S129" s="287">
        <v>0</v>
      </c>
      <c r="T129" s="287">
        <v>0</v>
      </c>
      <c r="U129" s="220">
        <v>0</v>
      </c>
      <c r="V129" s="220">
        <v>0</v>
      </c>
      <c r="W129" s="220">
        <v>0</v>
      </c>
      <c r="X129" s="220">
        <v>0</v>
      </c>
      <c r="Y129" s="220">
        <v>0</v>
      </c>
      <c r="Z129" s="220">
        <v>0</v>
      </c>
      <c r="AA129" s="220">
        <v>0</v>
      </c>
      <c r="AB129" s="220">
        <v>0</v>
      </c>
      <c r="AC129" s="220">
        <v>0</v>
      </c>
      <c r="AD129" s="220">
        <v>0</v>
      </c>
      <c r="AE129" s="220">
        <v>0</v>
      </c>
      <c r="AF129" s="220">
        <v>0</v>
      </c>
      <c r="AG129" s="220">
        <v>0</v>
      </c>
      <c r="AH129" s="220">
        <v>0</v>
      </c>
      <c r="AI129" s="220">
        <v>0</v>
      </c>
      <c r="AJ129" s="220">
        <v>0</v>
      </c>
      <c r="AK129" s="220">
        <v>0</v>
      </c>
      <c r="AL129" s="220">
        <v>0</v>
      </c>
      <c r="AP129" s="206"/>
    </row>
    <row r="130" spans="1:42" ht="25.5" x14ac:dyDescent="0.25">
      <c r="A130" s="219" t="s">
        <v>1094</v>
      </c>
      <c r="B130" s="206" t="s">
        <v>34</v>
      </c>
      <c r="C130" s="206" t="s">
        <v>33</v>
      </c>
      <c r="D130" s="222" t="s">
        <v>558</v>
      </c>
      <c r="E130">
        <v>544</v>
      </c>
      <c r="F130" s="225" t="s">
        <v>557</v>
      </c>
      <c r="G130" s="132" t="s">
        <v>556</v>
      </c>
      <c r="H130" s="224" t="s">
        <v>555</v>
      </c>
      <c r="I130" s="223" t="s">
        <v>554</v>
      </c>
      <c r="J130" s="212" t="s">
        <v>36</v>
      </c>
      <c r="K130" s="206" t="s">
        <v>36</v>
      </c>
      <c r="L130" s="206" t="s">
        <v>36</v>
      </c>
      <c r="M130" s="206" t="s">
        <v>3669</v>
      </c>
      <c r="N130" s="206">
        <v>35</v>
      </c>
      <c r="O130" s="206" t="s">
        <v>3647</v>
      </c>
      <c r="P130" s="287">
        <v>0</v>
      </c>
      <c r="Q130" s="287">
        <v>0</v>
      </c>
      <c r="R130" s="287">
        <v>0</v>
      </c>
      <c r="S130" s="287">
        <v>0</v>
      </c>
      <c r="T130" s="287">
        <v>0</v>
      </c>
      <c r="U130" s="220">
        <v>0</v>
      </c>
      <c r="V130" s="220">
        <v>0</v>
      </c>
      <c r="W130" s="220">
        <v>0</v>
      </c>
      <c r="X130" s="220">
        <v>0</v>
      </c>
      <c r="Y130" s="220">
        <v>0</v>
      </c>
      <c r="Z130" s="220">
        <v>0</v>
      </c>
      <c r="AA130" s="220">
        <v>0</v>
      </c>
      <c r="AB130" s="220">
        <v>0</v>
      </c>
      <c r="AC130" s="220">
        <v>0</v>
      </c>
      <c r="AD130" s="220">
        <v>0</v>
      </c>
      <c r="AE130" s="220">
        <v>0</v>
      </c>
      <c r="AF130" s="220">
        <v>0</v>
      </c>
      <c r="AG130" s="220">
        <v>0</v>
      </c>
      <c r="AH130" s="220">
        <v>0</v>
      </c>
      <c r="AI130" s="220">
        <v>0</v>
      </c>
      <c r="AJ130" s="220">
        <v>0</v>
      </c>
      <c r="AK130" s="220">
        <v>0</v>
      </c>
      <c r="AL130" s="220">
        <v>0</v>
      </c>
      <c r="AP130" s="206"/>
    </row>
    <row r="131" spans="1:42" x14ac:dyDescent="0.25">
      <c r="A131" s="219" t="s">
        <v>1094</v>
      </c>
      <c r="B131" s="206" t="s">
        <v>34</v>
      </c>
      <c r="C131" s="206" t="s">
        <v>33</v>
      </c>
      <c r="D131" s="222" t="s">
        <v>553</v>
      </c>
      <c r="E131">
        <v>941</v>
      </c>
      <c r="F131" s="225" t="s">
        <v>553</v>
      </c>
      <c r="G131" s="132" t="s">
        <v>552</v>
      </c>
      <c r="H131" s="224" t="s">
        <v>551</v>
      </c>
      <c r="I131" s="223" t="s">
        <v>550</v>
      </c>
      <c r="J131" s="212" t="s">
        <v>31</v>
      </c>
      <c r="K131" s="206" t="s">
        <v>36</v>
      </c>
      <c r="L131" s="206" t="s">
        <v>36</v>
      </c>
      <c r="M131" s="206" t="s">
        <v>3671</v>
      </c>
      <c r="N131" s="206">
        <v>154</v>
      </c>
      <c r="O131" s="206" t="s">
        <v>3650</v>
      </c>
      <c r="P131" s="287">
        <v>0</v>
      </c>
      <c r="Q131" s="287">
        <v>0</v>
      </c>
      <c r="R131" s="287">
        <v>0</v>
      </c>
      <c r="S131" s="287">
        <v>0</v>
      </c>
      <c r="T131" s="287">
        <v>0</v>
      </c>
      <c r="U131" s="220">
        <v>0</v>
      </c>
      <c r="V131" s="220">
        <v>0</v>
      </c>
      <c r="W131" s="220">
        <v>0</v>
      </c>
      <c r="X131" s="220">
        <v>0</v>
      </c>
      <c r="Y131" s="220">
        <v>0</v>
      </c>
      <c r="Z131" s="220">
        <v>0</v>
      </c>
      <c r="AA131" s="220">
        <v>0</v>
      </c>
      <c r="AB131" s="220">
        <v>0</v>
      </c>
      <c r="AC131" s="220">
        <v>0</v>
      </c>
      <c r="AD131" s="220">
        <v>0</v>
      </c>
      <c r="AE131" s="220">
        <v>0</v>
      </c>
      <c r="AF131" s="220">
        <v>0</v>
      </c>
      <c r="AG131" s="220">
        <v>0</v>
      </c>
      <c r="AH131" s="220">
        <v>1.4305866666666667E-2</v>
      </c>
      <c r="AI131" s="220">
        <v>1.4305866666666667E-2</v>
      </c>
      <c r="AJ131" s="220">
        <v>1.4305866666666667E-2</v>
      </c>
      <c r="AK131" s="220">
        <v>0</v>
      </c>
      <c r="AL131" s="220">
        <v>0</v>
      </c>
      <c r="AP131" s="206"/>
    </row>
    <row r="132" spans="1:42" x14ac:dyDescent="0.25">
      <c r="A132" s="219" t="s">
        <v>1094</v>
      </c>
      <c r="B132" s="206" t="s">
        <v>34</v>
      </c>
      <c r="C132" s="206" t="s">
        <v>33</v>
      </c>
      <c r="D132" s="222" t="s">
        <v>549</v>
      </c>
      <c r="E132">
        <v>446</v>
      </c>
      <c r="F132" s="225" t="s">
        <v>549</v>
      </c>
      <c r="G132" s="132" t="s">
        <v>548</v>
      </c>
      <c r="H132" s="224" t="s">
        <v>547</v>
      </c>
      <c r="I132" s="223" t="s">
        <v>546</v>
      </c>
      <c r="J132" s="212" t="s">
        <v>36</v>
      </c>
      <c r="K132" s="206" t="s">
        <v>36</v>
      </c>
      <c r="L132" s="206" t="s">
        <v>36</v>
      </c>
      <c r="M132" s="206" t="s">
        <v>3646</v>
      </c>
      <c r="N132" s="206">
        <v>145</v>
      </c>
      <c r="O132" s="206" t="s">
        <v>3647</v>
      </c>
      <c r="P132" s="287">
        <v>0</v>
      </c>
      <c r="Q132" s="287">
        <v>0</v>
      </c>
      <c r="R132" s="287">
        <v>0</v>
      </c>
      <c r="S132" s="287">
        <v>0</v>
      </c>
      <c r="T132" s="287">
        <v>0</v>
      </c>
      <c r="U132" s="220">
        <v>343</v>
      </c>
      <c r="V132" s="220">
        <v>0</v>
      </c>
      <c r="W132" s="220">
        <v>1035</v>
      </c>
      <c r="X132" s="220">
        <v>1250</v>
      </c>
      <c r="Y132" s="220">
        <v>2372.8000000000002</v>
      </c>
      <c r="Z132" s="220">
        <v>3109.1965500000001</v>
      </c>
      <c r="AA132" s="220">
        <v>134.65353200000001</v>
      </c>
      <c r="AB132" s="220">
        <v>135.44928569999999</v>
      </c>
      <c r="AC132" s="220">
        <v>156.66141480000002</v>
      </c>
      <c r="AD132" s="220">
        <v>125.61152079999999</v>
      </c>
      <c r="AE132" s="220">
        <v>1901.0510533212853</v>
      </c>
      <c r="AF132" s="220">
        <v>2119.3237730451979</v>
      </c>
      <c r="AG132" s="220">
        <v>1973.8193326774328</v>
      </c>
      <c r="AH132" s="220">
        <v>1939.9484216358805</v>
      </c>
      <c r="AI132" s="220">
        <v>1809.4853354715653</v>
      </c>
      <c r="AJ132" s="220">
        <v>1891.0080337420236</v>
      </c>
      <c r="AK132" s="220">
        <v>1843.7253509027319</v>
      </c>
      <c r="AL132" s="220">
        <v>2004.9496784831615</v>
      </c>
      <c r="AP132" s="206"/>
    </row>
    <row r="133" spans="1:42" x14ac:dyDescent="0.25">
      <c r="A133" s="219" t="s">
        <v>1094</v>
      </c>
      <c r="B133" s="206" t="s">
        <v>34</v>
      </c>
      <c r="C133" s="206" t="s">
        <v>33</v>
      </c>
      <c r="D133" s="222" t="s">
        <v>545</v>
      </c>
      <c r="E133">
        <v>666</v>
      </c>
      <c r="F133" s="225" t="s">
        <v>544</v>
      </c>
      <c r="G133" s="132" t="s">
        <v>543</v>
      </c>
      <c r="H133" s="224" t="s">
        <v>542</v>
      </c>
      <c r="I133" s="223" t="s">
        <v>541</v>
      </c>
      <c r="J133" s="212" t="s">
        <v>36</v>
      </c>
      <c r="K133" s="206" t="s">
        <v>3667</v>
      </c>
      <c r="L133" s="206">
        <v>18</v>
      </c>
      <c r="M133" s="206" t="s">
        <v>3656</v>
      </c>
      <c r="N133" s="206">
        <v>202</v>
      </c>
      <c r="O133" s="206" t="s">
        <v>3652</v>
      </c>
      <c r="P133" s="287">
        <v>0</v>
      </c>
      <c r="Q133" s="287">
        <v>0</v>
      </c>
      <c r="R133" s="287">
        <v>0</v>
      </c>
      <c r="S133" s="287">
        <v>0</v>
      </c>
      <c r="T133" s="287">
        <v>0</v>
      </c>
      <c r="U133" s="220">
        <v>0</v>
      </c>
      <c r="V133" s="220">
        <v>0</v>
      </c>
      <c r="W133" s="220">
        <v>0</v>
      </c>
      <c r="X133" s="220">
        <v>0</v>
      </c>
      <c r="Y133" s="220">
        <v>0</v>
      </c>
      <c r="Z133" s="220">
        <v>0</v>
      </c>
      <c r="AA133" s="220">
        <v>0</v>
      </c>
      <c r="AB133" s="220">
        <v>0</v>
      </c>
      <c r="AC133" s="220">
        <v>0</v>
      </c>
      <c r="AD133" s="220">
        <v>0</v>
      </c>
      <c r="AE133" s="220">
        <v>0</v>
      </c>
      <c r="AF133" s="220">
        <v>0</v>
      </c>
      <c r="AG133" s="220">
        <v>0</v>
      </c>
      <c r="AH133" s="220">
        <v>0</v>
      </c>
      <c r="AI133" s="220">
        <v>0</v>
      </c>
      <c r="AJ133" s="220">
        <v>0</v>
      </c>
      <c r="AK133" s="220">
        <v>0</v>
      </c>
      <c r="AL133" s="220">
        <v>0</v>
      </c>
      <c r="AP133" s="206"/>
    </row>
    <row r="134" spans="1:42" x14ac:dyDescent="0.25">
      <c r="A134" s="219" t="s">
        <v>1094</v>
      </c>
      <c r="B134" s="206" t="s">
        <v>34</v>
      </c>
      <c r="C134" s="206" t="s">
        <v>33</v>
      </c>
      <c r="D134" s="222" t="s">
        <v>540</v>
      </c>
      <c r="E134">
        <v>668</v>
      </c>
      <c r="F134" s="225" t="s">
        <v>540</v>
      </c>
      <c r="G134" s="132" t="s">
        <v>539</v>
      </c>
      <c r="H134" s="224" t="s">
        <v>538</v>
      </c>
      <c r="I134" s="223" t="s">
        <v>537</v>
      </c>
      <c r="J134" s="212" t="s">
        <v>36</v>
      </c>
      <c r="K134" s="206" t="s">
        <v>3665</v>
      </c>
      <c r="L134" s="206">
        <v>11</v>
      </c>
      <c r="M134" s="206" t="s">
        <v>3656</v>
      </c>
      <c r="N134" s="206">
        <v>202</v>
      </c>
      <c r="O134" s="206" t="s">
        <v>3652</v>
      </c>
      <c r="P134" s="287">
        <v>0</v>
      </c>
      <c r="Q134" s="287">
        <v>0</v>
      </c>
      <c r="R134" s="287">
        <v>0</v>
      </c>
      <c r="S134" s="287">
        <v>0</v>
      </c>
      <c r="T134" s="287">
        <v>0</v>
      </c>
      <c r="U134" s="220">
        <v>26</v>
      </c>
      <c r="V134" s="220">
        <v>0</v>
      </c>
      <c r="W134" s="220">
        <v>0</v>
      </c>
      <c r="X134" s="220">
        <v>0</v>
      </c>
      <c r="Y134" s="220">
        <v>0</v>
      </c>
      <c r="Z134" s="220">
        <v>0</v>
      </c>
      <c r="AA134" s="220">
        <v>0</v>
      </c>
      <c r="AB134" s="220">
        <v>0</v>
      </c>
      <c r="AC134" s="220">
        <v>0</v>
      </c>
      <c r="AD134" s="220">
        <v>0</v>
      </c>
      <c r="AE134" s="220">
        <v>3.8575425244444448</v>
      </c>
      <c r="AF134" s="220">
        <v>4.039070729084445</v>
      </c>
      <c r="AG134" s="220">
        <v>4.292704350897778</v>
      </c>
      <c r="AH134" s="220">
        <v>4.0902826597511117</v>
      </c>
      <c r="AI134" s="220">
        <v>4.8864395377777772</v>
      </c>
      <c r="AJ134" s="220">
        <v>3.2243484444444448</v>
      </c>
      <c r="AK134" s="220">
        <v>3.037644444444445</v>
      </c>
      <c r="AL134" s="220">
        <v>3.037644444444445</v>
      </c>
      <c r="AP134" s="206"/>
    </row>
    <row r="135" spans="1:42" x14ac:dyDescent="0.25">
      <c r="A135" s="219" t="s">
        <v>1094</v>
      </c>
      <c r="B135" s="206" t="s">
        <v>34</v>
      </c>
      <c r="C135" s="206" t="s">
        <v>33</v>
      </c>
      <c r="D135" s="222" t="s">
        <v>536</v>
      </c>
      <c r="E135">
        <v>672</v>
      </c>
      <c r="F135" s="225" t="s">
        <v>536</v>
      </c>
      <c r="G135" s="132" t="s">
        <v>535</v>
      </c>
      <c r="H135" s="224" t="s">
        <v>534</v>
      </c>
      <c r="I135" s="223" t="s">
        <v>533</v>
      </c>
      <c r="J135" s="212" t="s">
        <v>36</v>
      </c>
      <c r="K135" s="206" t="s">
        <v>36</v>
      </c>
      <c r="L135" s="206" t="s">
        <v>36</v>
      </c>
      <c r="M135" s="206" t="s">
        <v>3651</v>
      </c>
      <c r="N135" s="206">
        <v>15</v>
      </c>
      <c r="O135" s="206" t="s">
        <v>3652</v>
      </c>
      <c r="P135" s="287">
        <v>0</v>
      </c>
      <c r="Q135" s="287">
        <v>0</v>
      </c>
      <c r="R135" s="287">
        <v>0</v>
      </c>
      <c r="S135" s="287">
        <v>0</v>
      </c>
      <c r="T135" s="287">
        <v>0</v>
      </c>
      <c r="U135" s="220">
        <v>0</v>
      </c>
      <c r="V135" s="220">
        <v>0</v>
      </c>
      <c r="W135" s="220">
        <v>0</v>
      </c>
      <c r="X135" s="220">
        <v>0</v>
      </c>
      <c r="Y135" s="220">
        <v>0</v>
      </c>
      <c r="Z135" s="220">
        <v>0</v>
      </c>
      <c r="AA135" s="220">
        <v>0</v>
      </c>
      <c r="AB135" s="220">
        <v>0</v>
      </c>
      <c r="AC135" s="220">
        <v>0</v>
      </c>
      <c r="AD135" s="220">
        <v>0</v>
      </c>
      <c r="AE135" s="220">
        <v>0</v>
      </c>
      <c r="AF135" s="220">
        <v>2.4106133333333335E-2</v>
      </c>
      <c r="AG135" s="220">
        <v>4.1872000000000003E-3</v>
      </c>
      <c r="AH135" s="220">
        <v>0</v>
      </c>
      <c r="AI135" s="220">
        <v>0</v>
      </c>
      <c r="AJ135" s="220">
        <v>0</v>
      </c>
      <c r="AK135" s="220">
        <v>0.11847413333333333</v>
      </c>
      <c r="AL135" s="220">
        <v>0.11847413333333333</v>
      </c>
      <c r="AP135" s="206"/>
    </row>
    <row r="136" spans="1:42" x14ac:dyDescent="0.25">
      <c r="A136" s="219" t="s">
        <v>1094</v>
      </c>
      <c r="B136" s="206" t="s">
        <v>34</v>
      </c>
      <c r="C136" s="206" t="s">
        <v>33</v>
      </c>
      <c r="D136" s="222" t="s">
        <v>532</v>
      </c>
      <c r="E136">
        <v>147</v>
      </c>
      <c r="F136" s="225" t="s">
        <v>532</v>
      </c>
      <c r="G136" s="132" t="s">
        <v>531</v>
      </c>
      <c r="H136" s="224" t="s">
        <v>530</v>
      </c>
      <c r="I136" s="223" t="s">
        <v>529</v>
      </c>
      <c r="J136" s="212" t="s">
        <v>36</v>
      </c>
      <c r="K136" s="206" t="s">
        <v>36</v>
      </c>
      <c r="L136" s="206" t="s">
        <v>36</v>
      </c>
      <c r="M136" s="206" t="s">
        <v>3662</v>
      </c>
      <c r="N136" s="206">
        <v>155</v>
      </c>
      <c r="O136" s="206" t="s">
        <v>3650</v>
      </c>
      <c r="P136" s="287">
        <v>0</v>
      </c>
      <c r="Q136" s="287">
        <v>0</v>
      </c>
      <c r="R136" s="287">
        <v>0</v>
      </c>
      <c r="S136" s="287">
        <v>0</v>
      </c>
      <c r="T136" s="287">
        <v>0</v>
      </c>
      <c r="U136" s="220">
        <v>0</v>
      </c>
      <c r="V136" s="220">
        <v>0</v>
      </c>
      <c r="W136" s="220">
        <v>0</v>
      </c>
      <c r="X136" s="220">
        <v>0</v>
      </c>
      <c r="Y136" s="220">
        <v>0</v>
      </c>
      <c r="Z136" s="220">
        <v>0</v>
      </c>
      <c r="AA136" s="220">
        <v>0</v>
      </c>
      <c r="AB136" s="220">
        <v>0</v>
      </c>
      <c r="AC136" s="220">
        <v>0</v>
      </c>
      <c r="AD136" s="220">
        <v>0</v>
      </c>
      <c r="AE136" s="220">
        <v>108.1855627657002</v>
      </c>
      <c r="AF136" s="220">
        <v>100.2761086</v>
      </c>
      <c r="AG136" s="220">
        <v>89.568591799999993</v>
      </c>
      <c r="AH136" s="220">
        <v>71.470002133333338</v>
      </c>
      <c r="AI136" s="220">
        <v>75.121011666666661</v>
      </c>
      <c r="AJ136" s="220">
        <v>72.509811266666674</v>
      </c>
      <c r="AK136" s="220">
        <v>76.212552476026346</v>
      </c>
      <c r="AL136" s="220">
        <v>77.867453668381103</v>
      </c>
      <c r="AP136" s="206"/>
    </row>
    <row r="137" spans="1:42" x14ac:dyDescent="0.25">
      <c r="A137" s="219" t="s">
        <v>1094</v>
      </c>
      <c r="B137" s="206" t="s">
        <v>34</v>
      </c>
      <c r="C137" s="206" t="s">
        <v>33</v>
      </c>
      <c r="D137" s="222" t="s">
        <v>528</v>
      </c>
      <c r="E137">
        <v>946</v>
      </c>
      <c r="F137" s="225" t="s">
        <v>528</v>
      </c>
      <c r="G137" s="132" t="s">
        <v>527</v>
      </c>
      <c r="H137" s="224" t="s">
        <v>526</v>
      </c>
      <c r="I137" s="223" t="s">
        <v>525</v>
      </c>
      <c r="J137" s="212" t="s">
        <v>31</v>
      </c>
      <c r="K137" s="206" t="s">
        <v>36</v>
      </c>
      <c r="L137" s="206" t="s">
        <v>36</v>
      </c>
      <c r="M137" s="206" t="s">
        <v>3671</v>
      </c>
      <c r="N137" s="206">
        <v>154</v>
      </c>
      <c r="O137" s="206" t="s">
        <v>3650</v>
      </c>
      <c r="P137" s="287">
        <v>0</v>
      </c>
      <c r="Q137" s="287">
        <v>0</v>
      </c>
      <c r="R137" s="287">
        <v>0</v>
      </c>
      <c r="S137" s="287">
        <v>0</v>
      </c>
      <c r="T137" s="287">
        <v>0</v>
      </c>
      <c r="U137" s="220">
        <v>0</v>
      </c>
      <c r="V137" s="220">
        <v>0</v>
      </c>
      <c r="W137" s="220">
        <v>0</v>
      </c>
      <c r="X137" s="220">
        <v>0</v>
      </c>
      <c r="Y137" s="220">
        <v>0</v>
      </c>
      <c r="Z137" s="220">
        <v>0</v>
      </c>
      <c r="AA137" s="220">
        <v>0</v>
      </c>
      <c r="AB137" s="220">
        <v>0</v>
      </c>
      <c r="AC137" s="220">
        <v>0</v>
      </c>
      <c r="AD137" s="220">
        <v>0</v>
      </c>
      <c r="AE137" s="220">
        <v>0</v>
      </c>
      <c r="AF137" s="220">
        <v>4.7946666666666665E-4</v>
      </c>
      <c r="AG137" s="220">
        <v>0</v>
      </c>
      <c r="AH137" s="220">
        <v>0</v>
      </c>
      <c r="AI137" s="220">
        <v>0</v>
      </c>
      <c r="AJ137" s="220">
        <v>0</v>
      </c>
      <c r="AK137" s="220">
        <v>0.87618079999999998</v>
      </c>
      <c r="AL137" s="220">
        <v>0.94322735466666663</v>
      </c>
      <c r="AP137" s="206"/>
    </row>
    <row r="138" spans="1:42" x14ac:dyDescent="0.25">
      <c r="A138" s="219" t="s">
        <v>1094</v>
      </c>
      <c r="B138" s="206" t="s">
        <v>34</v>
      </c>
      <c r="C138" s="206" t="s">
        <v>33</v>
      </c>
      <c r="D138" s="222" t="s">
        <v>524</v>
      </c>
      <c r="E138">
        <v>137</v>
      </c>
      <c r="F138" s="225" t="s">
        <v>524</v>
      </c>
      <c r="G138" s="132" t="s">
        <v>523</v>
      </c>
      <c r="H138" s="224" t="s">
        <v>522</v>
      </c>
      <c r="I138" s="223" t="s">
        <v>521</v>
      </c>
      <c r="J138" s="212" t="s">
        <v>31</v>
      </c>
      <c r="K138" s="206" t="s">
        <v>36</v>
      </c>
      <c r="L138" s="206" t="s">
        <v>36</v>
      </c>
      <c r="M138" s="206" t="s">
        <v>3662</v>
      </c>
      <c r="N138" s="206">
        <v>155</v>
      </c>
      <c r="O138" s="206" t="s">
        <v>3650</v>
      </c>
      <c r="P138" s="287">
        <v>0</v>
      </c>
      <c r="Q138" s="287">
        <v>0</v>
      </c>
      <c r="R138" s="287">
        <v>0</v>
      </c>
      <c r="S138" s="287">
        <v>0</v>
      </c>
      <c r="T138" s="287">
        <v>0</v>
      </c>
      <c r="U138" s="220">
        <v>69</v>
      </c>
      <c r="V138" s="220">
        <v>28</v>
      </c>
      <c r="W138" s="220">
        <v>65</v>
      </c>
      <c r="X138" s="220">
        <v>97</v>
      </c>
      <c r="Y138" s="220">
        <v>156.2666667</v>
      </c>
      <c r="Z138" s="220">
        <v>221.2217977</v>
      </c>
      <c r="AA138" s="220">
        <v>0</v>
      </c>
      <c r="AB138" s="220">
        <v>34.91760962</v>
      </c>
      <c r="AC138" s="220">
        <v>104.29791829999999</v>
      </c>
      <c r="AD138" s="220">
        <v>80.096339310000005</v>
      </c>
      <c r="AE138" s="220">
        <v>309.09878131366855</v>
      </c>
      <c r="AF138" s="220">
        <v>510.4909203687111</v>
      </c>
      <c r="AG138" s="220">
        <v>886.85225432113543</v>
      </c>
      <c r="AH138" s="220">
        <v>515.95114209054066</v>
      </c>
      <c r="AI138" s="220">
        <v>321.1866938708074</v>
      </c>
      <c r="AJ138" s="220">
        <v>396.84520047720741</v>
      </c>
      <c r="AK138" s="220">
        <v>13324.189686457372</v>
      </c>
      <c r="AL138" s="220">
        <v>27500.155534684051</v>
      </c>
      <c r="AP138" s="206"/>
    </row>
    <row r="139" spans="1:42" x14ac:dyDescent="0.25">
      <c r="A139" s="219" t="s">
        <v>1094</v>
      </c>
      <c r="B139" s="206" t="s">
        <v>34</v>
      </c>
      <c r="C139" s="206" t="s">
        <v>33</v>
      </c>
      <c r="D139" s="222" t="s">
        <v>520</v>
      </c>
      <c r="E139">
        <v>674</v>
      </c>
      <c r="F139" s="225" t="s">
        <v>519</v>
      </c>
      <c r="G139" s="132" t="s">
        <v>518</v>
      </c>
      <c r="H139" s="224" t="s">
        <v>517</v>
      </c>
      <c r="I139" s="223" t="s">
        <v>516</v>
      </c>
      <c r="J139" s="212" t="s">
        <v>36</v>
      </c>
      <c r="K139" s="206" t="s">
        <v>3668</v>
      </c>
      <c r="L139" s="206">
        <v>14</v>
      </c>
      <c r="M139" s="206" t="s">
        <v>3656</v>
      </c>
      <c r="N139" s="206">
        <v>202</v>
      </c>
      <c r="O139" s="206" t="s">
        <v>3652</v>
      </c>
      <c r="P139" s="287">
        <v>0</v>
      </c>
      <c r="Q139" s="287">
        <v>0</v>
      </c>
      <c r="R139" s="287">
        <v>0</v>
      </c>
      <c r="S139" s="287">
        <v>0</v>
      </c>
      <c r="T139" s="287">
        <v>0</v>
      </c>
      <c r="U139" s="220">
        <v>0</v>
      </c>
      <c r="V139" s="220">
        <v>0</v>
      </c>
      <c r="W139" s="220">
        <v>0</v>
      </c>
      <c r="X139" s="220">
        <v>0</v>
      </c>
      <c r="Y139" s="220">
        <v>0</v>
      </c>
      <c r="Z139" s="220">
        <v>0</v>
      </c>
      <c r="AA139" s="220">
        <v>0</v>
      </c>
      <c r="AB139" s="220">
        <v>0</v>
      </c>
      <c r="AC139" s="220">
        <v>0</v>
      </c>
      <c r="AD139" s="220">
        <v>0</v>
      </c>
      <c r="AE139" s="220">
        <v>0.2</v>
      </c>
      <c r="AF139" s="220">
        <v>0.2</v>
      </c>
      <c r="AG139" s="220">
        <v>0.2</v>
      </c>
      <c r="AH139" s="220">
        <v>0.2</v>
      </c>
      <c r="AI139" s="220">
        <v>0.2</v>
      </c>
      <c r="AJ139" s="220">
        <v>0.2</v>
      </c>
      <c r="AK139" s="220">
        <v>0.2</v>
      </c>
      <c r="AL139" s="220">
        <v>0.2</v>
      </c>
      <c r="AP139" s="206"/>
    </row>
    <row r="140" spans="1:42" x14ac:dyDescent="0.25">
      <c r="A140" s="219" t="s">
        <v>1094</v>
      </c>
      <c r="B140" s="206" t="s">
        <v>34</v>
      </c>
      <c r="C140" s="206" t="s">
        <v>33</v>
      </c>
      <c r="D140" s="222" t="s">
        <v>515</v>
      </c>
      <c r="E140">
        <v>676</v>
      </c>
      <c r="F140" s="225" t="s">
        <v>515</v>
      </c>
      <c r="G140" s="132" t="s">
        <v>514</v>
      </c>
      <c r="H140" s="224" t="s">
        <v>513</v>
      </c>
      <c r="I140" s="223" t="s">
        <v>512</v>
      </c>
      <c r="J140" s="212" t="s">
        <v>36</v>
      </c>
      <c r="K140" s="206" t="s">
        <v>3668</v>
      </c>
      <c r="L140" s="206">
        <v>14</v>
      </c>
      <c r="M140" s="206" t="s">
        <v>3656</v>
      </c>
      <c r="N140" s="206">
        <v>202</v>
      </c>
      <c r="O140" s="206" t="s">
        <v>3652</v>
      </c>
      <c r="P140" s="287">
        <v>0</v>
      </c>
      <c r="Q140" s="287">
        <v>0</v>
      </c>
      <c r="R140" s="287">
        <v>0</v>
      </c>
      <c r="S140" s="287">
        <v>0</v>
      </c>
      <c r="T140" s="287">
        <v>0</v>
      </c>
      <c r="U140" s="220">
        <v>0</v>
      </c>
      <c r="V140" s="220">
        <v>0</v>
      </c>
      <c r="W140" s="220">
        <v>0</v>
      </c>
      <c r="X140" s="220">
        <v>0</v>
      </c>
      <c r="Y140" s="220">
        <v>0</v>
      </c>
      <c r="Z140" s="220">
        <v>0</v>
      </c>
      <c r="AA140" s="220">
        <v>0</v>
      </c>
      <c r="AB140" s="220">
        <v>0</v>
      </c>
      <c r="AC140" s="220">
        <v>0</v>
      </c>
      <c r="AD140" s="220">
        <v>0</v>
      </c>
      <c r="AE140" s="220">
        <v>0</v>
      </c>
      <c r="AF140" s="220">
        <v>0</v>
      </c>
      <c r="AG140" s="220">
        <v>0</v>
      </c>
      <c r="AH140" s="220">
        <v>0</v>
      </c>
      <c r="AI140" s="220">
        <v>0</v>
      </c>
      <c r="AJ140" s="220">
        <v>0</v>
      </c>
      <c r="AK140" s="220">
        <v>2.6666666666666668E-2</v>
      </c>
      <c r="AL140" s="220">
        <v>2.6666666666666668E-2</v>
      </c>
      <c r="AP140" s="206"/>
    </row>
    <row r="141" spans="1:42" x14ac:dyDescent="0.25">
      <c r="A141" s="219" t="s">
        <v>1094</v>
      </c>
      <c r="B141" s="206" t="s">
        <v>34</v>
      </c>
      <c r="C141" s="206" t="s">
        <v>33</v>
      </c>
      <c r="D141" s="222" t="s">
        <v>511</v>
      </c>
      <c r="E141">
        <v>548</v>
      </c>
      <c r="F141" s="225" t="s">
        <v>511</v>
      </c>
      <c r="G141" s="132" t="s">
        <v>510</v>
      </c>
      <c r="H141" s="224" t="s">
        <v>509</v>
      </c>
      <c r="I141" s="223" t="s">
        <v>508</v>
      </c>
      <c r="J141" s="212" t="s">
        <v>36</v>
      </c>
      <c r="K141" s="206" t="s">
        <v>36</v>
      </c>
      <c r="L141" s="206" t="s">
        <v>36</v>
      </c>
      <c r="M141" s="206" t="s">
        <v>3669</v>
      </c>
      <c r="N141" s="206">
        <v>35</v>
      </c>
      <c r="O141" s="206" t="s">
        <v>3647</v>
      </c>
      <c r="P141" s="287">
        <v>0</v>
      </c>
      <c r="Q141" s="287">
        <v>0</v>
      </c>
      <c r="R141" s="287">
        <v>0</v>
      </c>
      <c r="S141" s="287">
        <v>0</v>
      </c>
      <c r="T141" s="287">
        <v>0</v>
      </c>
      <c r="U141" s="220">
        <v>730</v>
      </c>
      <c r="V141" s="220">
        <v>0</v>
      </c>
      <c r="W141" s="220">
        <v>1521</v>
      </c>
      <c r="X141" s="220">
        <v>2110</v>
      </c>
      <c r="Y141" s="220">
        <v>2116.8000000000002</v>
      </c>
      <c r="Z141" s="220">
        <v>2517.0401750000001</v>
      </c>
      <c r="AA141" s="220">
        <v>0</v>
      </c>
      <c r="AB141" s="220">
        <v>0</v>
      </c>
      <c r="AC141" s="220">
        <v>0</v>
      </c>
      <c r="AD141" s="220">
        <v>0</v>
      </c>
      <c r="AE141" s="220">
        <v>477.60222785486252</v>
      </c>
      <c r="AF141" s="220">
        <v>583.12497685586084</v>
      </c>
      <c r="AG141" s="220">
        <v>550.42913203091473</v>
      </c>
      <c r="AH141" s="220">
        <v>559.97745533843704</v>
      </c>
      <c r="AI141" s="220">
        <v>583.9669974153868</v>
      </c>
      <c r="AJ141" s="220">
        <v>449.3886666907822</v>
      </c>
      <c r="AK141" s="220">
        <v>373.47963919788526</v>
      </c>
      <c r="AL141" s="220">
        <v>380.05121399612739</v>
      </c>
      <c r="AP141" s="206"/>
    </row>
    <row r="142" spans="1:42" x14ac:dyDescent="0.25">
      <c r="A142" s="219" t="s">
        <v>1094</v>
      </c>
      <c r="B142" s="206" t="s">
        <v>34</v>
      </c>
      <c r="C142" s="206" t="s">
        <v>33</v>
      </c>
      <c r="D142" s="222" t="s">
        <v>507</v>
      </c>
      <c r="E142">
        <v>556</v>
      </c>
      <c r="F142" s="225" t="s">
        <v>507</v>
      </c>
      <c r="G142" s="132" t="s">
        <v>506</v>
      </c>
      <c r="H142" s="224" t="s">
        <v>505</v>
      </c>
      <c r="I142" s="223" t="s">
        <v>504</v>
      </c>
      <c r="J142" s="212" t="s">
        <v>36</v>
      </c>
      <c r="K142" s="206" t="s">
        <v>36</v>
      </c>
      <c r="L142" s="206" t="s">
        <v>36</v>
      </c>
      <c r="M142" s="206" t="s">
        <v>3648</v>
      </c>
      <c r="N142" s="206">
        <v>34</v>
      </c>
      <c r="O142" s="206" t="s">
        <v>3647</v>
      </c>
      <c r="P142" s="287">
        <v>0</v>
      </c>
      <c r="Q142" s="287">
        <v>0</v>
      </c>
      <c r="R142" s="287">
        <v>0</v>
      </c>
      <c r="S142" s="287">
        <v>0</v>
      </c>
      <c r="T142" s="287">
        <v>0</v>
      </c>
      <c r="U142" s="220">
        <v>0</v>
      </c>
      <c r="V142" s="220">
        <v>0</v>
      </c>
      <c r="W142" s="220">
        <v>0</v>
      </c>
      <c r="X142" s="220">
        <v>0</v>
      </c>
      <c r="Y142" s="220">
        <v>0</v>
      </c>
      <c r="Z142" s="220">
        <v>0</v>
      </c>
      <c r="AA142" s="220">
        <v>0</v>
      </c>
      <c r="AB142" s="220">
        <v>0</v>
      </c>
      <c r="AC142" s="220">
        <v>0</v>
      </c>
      <c r="AD142" s="220">
        <v>0</v>
      </c>
      <c r="AE142" s="220">
        <v>0</v>
      </c>
      <c r="AF142" s="220">
        <v>0</v>
      </c>
      <c r="AG142" s="220">
        <v>0</v>
      </c>
      <c r="AH142" s="220">
        <v>0</v>
      </c>
      <c r="AI142" s="220">
        <v>0</v>
      </c>
      <c r="AJ142" s="220">
        <v>0</v>
      </c>
      <c r="AK142" s="220">
        <v>0</v>
      </c>
      <c r="AL142" s="220">
        <v>0</v>
      </c>
      <c r="AP142" s="206"/>
    </row>
    <row r="143" spans="1:42" x14ac:dyDescent="0.25">
      <c r="A143" s="219" t="s">
        <v>1094</v>
      </c>
      <c r="B143" s="206" t="s">
        <v>34</v>
      </c>
      <c r="C143" s="206" t="s">
        <v>33</v>
      </c>
      <c r="D143" s="222" t="s">
        <v>503</v>
      </c>
      <c r="E143">
        <v>678</v>
      </c>
      <c r="F143" s="225" t="s">
        <v>503</v>
      </c>
      <c r="G143" s="132" t="s">
        <v>502</v>
      </c>
      <c r="H143" s="224" t="s">
        <v>501</v>
      </c>
      <c r="I143" s="223" t="s">
        <v>500</v>
      </c>
      <c r="J143" s="212" t="s">
        <v>36</v>
      </c>
      <c r="K143" s="206" t="s">
        <v>3665</v>
      </c>
      <c r="L143" s="206">
        <v>11</v>
      </c>
      <c r="M143" s="206" t="s">
        <v>3656</v>
      </c>
      <c r="N143" s="206">
        <v>202</v>
      </c>
      <c r="O143" s="206" t="s">
        <v>3652</v>
      </c>
      <c r="P143" s="287">
        <v>0</v>
      </c>
      <c r="Q143" s="287">
        <v>0</v>
      </c>
      <c r="R143" s="287">
        <v>0</v>
      </c>
      <c r="S143" s="287">
        <v>0</v>
      </c>
      <c r="T143" s="287">
        <v>0</v>
      </c>
      <c r="U143" s="220">
        <v>0</v>
      </c>
      <c r="V143" s="220">
        <v>0</v>
      </c>
      <c r="W143" s="220">
        <v>0</v>
      </c>
      <c r="X143" s="220">
        <v>0</v>
      </c>
      <c r="Y143" s="220">
        <v>0</v>
      </c>
      <c r="Z143" s="220">
        <v>0</v>
      </c>
      <c r="AA143" s="220">
        <v>0</v>
      </c>
      <c r="AB143" s="220">
        <v>0</v>
      </c>
      <c r="AC143" s="220">
        <v>0</v>
      </c>
      <c r="AD143" s="220">
        <v>0</v>
      </c>
      <c r="AE143" s="220">
        <v>0.73333333333333328</v>
      </c>
      <c r="AF143" s="220">
        <v>0.73333333333333328</v>
      </c>
      <c r="AG143" s="220">
        <v>0.73333333333333328</v>
      </c>
      <c r="AH143" s="220">
        <v>0.73333333333333328</v>
      </c>
      <c r="AI143" s="220">
        <v>0.73333333333333328</v>
      </c>
      <c r="AJ143" s="220">
        <v>0.73333333333333328</v>
      </c>
      <c r="AK143" s="220">
        <v>0.73333333333333328</v>
      </c>
      <c r="AL143" s="220">
        <v>0.74666666666666659</v>
      </c>
      <c r="AP143" s="206"/>
    </row>
    <row r="144" spans="1:42" x14ac:dyDescent="0.25">
      <c r="A144" s="219" t="s">
        <v>1094</v>
      </c>
      <c r="B144" s="206" t="s">
        <v>34</v>
      </c>
      <c r="C144" s="206" t="s">
        <v>33</v>
      </c>
      <c r="D144" s="222" t="s">
        <v>499</v>
      </c>
      <c r="E144">
        <v>181</v>
      </c>
      <c r="F144" s="225" t="s">
        <v>499</v>
      </c>
      <c r="G144" s="132" t="s">
        <v>498</v>
      </c>
      <c r="H144" s="224" t="s">
        <v>497</v>
      </c>
      <c r="I144" s="223" t="s">
        <v>496</v>
      </c>
      <c r="J144" s="212" t="s">
        <v>31</v>
      </c>
      <c r="K144" s="206" t="s">
        <v>36</v>
      </c>
      <c r="L144" s="206" t="s">
        <v>36</v>
      </c>
      <c r="M144" s="206" t="s">
        <v>3649</v>
      </c>
      <c r="N144" s="206">
        <v>39</v>
      </c>
      <c r="O144" s="206" t="s">
        <v>3650</v>
      </c>
      <c r="P144" s="287">
        <v>0</v>
      </c>
      <c r="Q144" s="287">
        <v>0</v>
      </c>
      <c r="R144" s="287">
        <v>0</v>
      </c>
      <c r="S144" s="287">
        <v>0</v>
      </c>
      <c r="T144" s="287">
        <v>0</v>
      </c>
      <c r="U144" s="220">
        <v>0</v>
      </c>
      <c r="V144" s="220">
        <v>0</v>
      </c>
      <c r="W144" s="220">
        <v>0</v>
      </c>
      <c r="X144" s="220">
        <v>0</v>
      </c>
      <c r="Y144" s="220">
        <v>0</v>
      </c>
      <c r="Z144" s="220">
        <v>0</v>
      </c>
      <c r="AA144" s="220">
        <v>0</v>
      </c>
      <c r="AB144" s="220">
        <v>0</v>
      </c>
      <c r="AC144" s="220">
        <v>0</v>
      </c>
      <c r="AD144" s="220">
        <v>0</v>
      </c>
      <c r="AE144" s="220">
        <v>3.6202627621237555</v>
      </c>
      <c r="AF144" s="220">
        <v>3.0432150174146657</v>
      </c>
      <c r="AG144" s="220">
        <v>3.3702465153348613</v>
      </c>
      <c r="AH144" s="220">
        <v>3.8950617422222229</v>
      </c>
      <c r="AI144" s="220">
        <v>5.1994801688888881</v>
      </c>
      <c r="AJ144" s="220">
        <v>5.6759877155555554</v>
      </c>
      <c r="AK144" s="220">
        <v>11.827451422222222</v>
      </c>
      <c r="AL144" s="220">
        <v>13.64842456808889</v>
      </c>
      <c r="AP144" s="206"/>
    </row>
    <row r="145" spans="1:42" x14ac:dyDescent="0.25">
      <c r="A145" s="219" t="s">
        <v>1094</v>
      </c>
      <c r="B145" s="206" t="s">
        <v>34</v>
      </c>
      <c r="C145" s="206" t="s">
        <v>33</v>
      </c>
      <c r="D145" s="222" t="s">
        <v>495</v>
      </c>
      <c r="E145">
        <v>867</v>
      </c>
      <c r="F145" s="225" t="s">
        <v>494</v>
      </c>
      <c r="G145" s="132" t="s">
        <v>493</v>
      </c>
      <c r="H145" s="224" t="s">
        <v>492</v>
      </c>
      <c r="I145" s="223" t="s">
        <v>491</v>
      </c>
      <c r="J145" s="212" t="s">
        <v>36</v>
      </c>
      <c r="K145" s="206" t="s">
        <v>36</v>
      </c>
      <c r="L145" s="206" t="s">
        <v>36</v>
      </c>
      <c r="M145" s="206" t="s">
        <v>2238</v>
      </c>
      <c r="N145" s="206">
        <v>57</v>
      </c>
      <c r="O145" s="206" t="s">
        <v>3654</v>
      </c>
      <c r="P145" s="287">
        <v>0</v>
      </c>
      <c r="Q145" s="287">
        <v>0</v>
      </c>
      <c r="R145" s="287">
        <v>0</v>
      </c>
      <c r="S145" s="287">
        <v>0</v>
      </c>
      <c r="T145" s="287">
        <v>0</v>
      </c>
      <c r="U145" s="220">
        <v>0</v>
      </c>
      <c r="V145" s="220">
        <v>0</v>
      </c>
      <c r="W145" s="220">
        <v>0</v>
      </c>
      <c r="X145" s="220">
        <v>0</v>
      </c>
      <c r="Y145" s="220">
        <v>0</v>
      </c>
      <c r="Z145" s="220">
        <v>0</v>
      </c>
      <c r="AA145" s="220">
        <v>0</v>
      </c>
      <c r="AB145" s="220">
        <v>0</v>
      </c>
      <c r="AC145" s="220">
        <v>0</v>
      </c>
      <c r="AD145" s="220">
        <v>0</v>
      </c>
      <c r="AE145" s="220">
        <v>0.46666666666666667</v>
      </c>
      <c r="AF145" s="220">
        <v>0.46666666666666667</v>
      </c>
      <c r="AG145" s="220">
        <v>0.46666666666666667</v>
      </c>
      <c r="AH145" s="220">
        <v>0.46666666666666667</v>
      </c>
      <c r="AI145" s="220">
        <v>0.46666666666666667</v>
      </c>
      <c r="AJ145" s="220">
        <v>1.8811757386666668</v>
      </c>
      <c r="AK145" s="220">
        <v>2.7653356746666669</v>
      </c>
      <c r="AL145" s="220">
        <v>3.0181892655466669</v>
      </c>
      <c r="AP145" s="206"/>
    </row>
    <row r="146" spans="1:42" x14ac:dyDescent="0.25">
      <c r="A146" s="219" t="s">
        <v>1094</v>
      </c>
      <c r="B146" s="206" t="s">
        <v>34</v>
      </c>
      <c r="C146" s="206" t="s">
        <v>33</v>
      </c>
      <c r="D146" s="222" t="s">
        <v>490</v>
      </c>
      <c r="E146">
        <v>349</v>
      </c>
      <c r="F146" s="225" t="s">
        <v>490</v>
      </c>
      <c r="G146" s="132" t="s">
        <v>489</v>
      </c>
      <c r="H146" s="224" t="s">
        <v>488</v>
      </c>
      <c r="I146" s="223" t="s">
        <v>487</v>
      </c>
      <c r="J146" s="212" t="s">
        <v>36</v>
      </c>
      <c r="K146" s="206" t="s">
        <v>3657</v>
      </c>
      <c r="L146" s="206">
        <v>29</v>
      </c>
      <c r="M146" s="206" t="s">
        <v>3658</v>
      </c>
      <c r="N146" s="206">
        <v>419</v>
      </c>
      <c r="O146" s="206" t="s">
        <v>3659</v>
      </c>
      <c r="P146" s="287">
        <v>0</v>
      </c>
      <c r="Q146" s="287">
        <v>0</v>
      </c>
      <c r="R146" s="287">
        <v>0</v>
      </c>
      <c r="S146" s="287">
        <v>0</v>
      </c>
      <c r="T146" s="287">
        <v>0</v>
      </c>
      <c r="U146" s="220">
        <v>0</v>
      </c>
      <c r="V146" s="220">
        <v>0</v>
      </c>
      <c r="W146" s="220">
        <v>0</v>
      </c>
      <c r="X146" s="220">
        <v>0</v>
      </c>
      <c r="Y146" s="220">
        <v>0</v>
      </c>
      <c r="Z146" s="220">
        <v>0</v>
      </c>
      <c r="AA146" s="220">
        <v>0</v>
      </c>
      <c r="AB146" s="220">
        <v>0</v>
      </c>
      <c r="AC146" s="220">
        <v>0</v>
      </c>
      <c r="AD146" s="220">
        <v>0</v>
      </c>
      <c r="AE146" s="220">
        <v>0</v>
      </c>
      <c r="AF146" s="220">
        <v>0</v>
      </c>
      <c r="AG146" s="220">
        <v>0</v>
      </c>
      <c r="AH146" s="220">
        <v>0</v>
      </c>
      <c r="AI146" s="220">
        <v>0</v>
      </c>
      <c r="AJ146" s="220">
        <v>0</v>
      </c>
      <c r="AK146" s="220">
        <v>0</v>
      </c>
      <c r="AL146" s="220">
        <v>0</v>
      </c>
      <c r="AP146" s="206"/>
    </row>
    <row r="147" spans="1:42" x14ac:dyDescent="0.25">
      <c r="A147" s="219" t="s">
        <v>1094</v>
      </c>
      <c r="B147" s="206" t="s">
        <v>34</v>
      </c>
      <c r="C147" s="206" t="s">
        <v>33</v>
      </c>
      <c r="D147" s="222" t="s">
        <v>486</v>
      </c>
      <c r="E147">
        <v>682</v>
      </c>
      <c r="F147" s="225" t="s">
        <v>485</v>
      </c>
      <c r="G147" s="132" t="s">
        <v>484</v>
      </c>
      <c r="H147" s="224" t="s">
        <v>483</v>
      </c>
      <c r="I147" s="223" t="s">
        <v>482</v>
      </c>
      <c r="J147" s="212" t="s">
        <v>36</v>
      </c>
      <c r="K147" s="206" t="s">
        <v>3665</v>
      </c>
      <c r="L147" s="206">
        <v>11</v>
      </c>
      <c r="M147" s="206" t="s">
        <v>3656</v>
      </c>
      <c r="N147" s="206">
        <v>202</v>
      </c>
      <c r="O147" s="206" t="s">
        <v>3652</v>
      </c>
      <c r="P147" s="287">
        <v>0</v>
      </c>
      <c r="Q147" s="287">
        <v>0</v>
      </c>
      <c r="R147" s="287">
        <v>0</v>
      </c>
      <c r="S147" s="287">
        <v>0</v>
      </c>
      <c r="T147" s="287">
        <v>0</v>
      </c>
      <c r="U147" s="220">
        <v>0</v>
      </c>
      <c r="V147" s="220">
        <v>0</v>
      </c>
      <c r="W147" s="220">
        <v>0</v>
      </c>
      <c r="X147" s="220">
        <v>0</v>
      </c>
      <c r="Y147" s="220">
        <v>0</v>
      </c>
      <c r="Z147" s="220">
        <v>0</v>
      </c>
      <c r="AA147" s="220">
        <v>0</v>
      </c>
      <c r="AB147" s="220">
        <v>0</v>
      </c>
      <c r="AC147" s="220">
        <v>0</v>
      </c>
      <c r="AD147" s="220">
        <v>0</v>
      </c>
      <c r="AE147" s="220">
        <v>0.36672959999999999</v>
      </c>
      <c r="AF147" s="220">
        <v>0.16139626666666668</v>
      </c>
      <c r="AG147" s="220">
        <v>0.16139626666666668</v>
      </c>
      <c r="AH147" s="220">
        <v>0.16139626666666668</v>
      </c>
      <c r="AI147" s="220">
        <v>7.2929536000000006</v>
      </c>
      <c r="AJ147" s="220">
        <v>8.9622343999999998</v>
      </c>
      <c r="AK147" s="220">
        <v>7.8295853333333332</v>
      </c>
      <c r="AL147" s="220">
        <v>9.2064194639999997</v>
      </c>
      <c r="AP147" s="206"/>
    </row>
    <row r="148" spans="1:42" x14ac:dyDescent="0.25">
      <c r="A148" s="219" t="s">
        <v>1094</v>
      </c>
      <c r="B148" s="206" t="s">
        <v>34</v>
      </c>
      <c r="C148" s="206" t="s">
        <v>33</v>
      </c>
      <c r="D148" s="222" t="s">
        <v>481</v>
      </c>
      <c r="E148">
        <v>684</v>
      </c>
      <c r="F148" s="225" t="s">
        <v>481</v>
      </c>
      <c r="G148" s="132" t="s">
        <v>480</v>
      </c>
      <c r="H148" s="224" t="s">
        <v>479</v>
      </c>
      <c r="I148" s="223" t="s">
        <v>478</v>
      </c>
      <c r="J148" s="212" t="s">
        <v>36</v>
      </c>
      <c r="K148" s="206" t="s">
        <v>3668</v>
      </c>
      <c r="L148" s="206">
        <v>14</v>
      </c>
      <c r="M148" s="206" t="s">
        <v>3656</v>
      </c>
      <c r="N148" s="206">
        <v>202</v>
      </c>
      <c r="O148" s="206" t="s">
        <v>3652</v>
      </c>
      <c r="P148" s="287">
        <v>0</v>
      </c>
      <c r="Q148" s="287">
        <v>0</v>
      </c>
      <c r="R148" s="287">
        <v>0</v>
      </c>
      <c r="S148" s="287">
        <v>0</v>
      </c>
      <c r="T148" s="287">
        <v>0</v>
      </c>
      <c r="U148" s="220">
        <v>1</v>
      </c>
      <c r="V148" s="220">
        <v>0</v>
      </c>
      <c r="W148" s="220">
        <v>0</v>
      </c>
      <c r="X148" s="220">
        <v>0</v>
      </c>
      <c r="Y148" s="220">
        <v>0</v>
      </c>
      <c r="Z148" s="220">
        <v>0</v>
      </c>
      <c r="AA148" s="220">
        <v>0</v>
      </c>
      <c r="AB148" s="220">
        <v>61.62</v>
      </c>
      <c r="AC148" s="220">
        <v>93.04</v>
      </c>
      <c r="AD148" s="220">
        <v>67.987418000000005</v>
      </c>
      <c r="AE148" s="220">
        <v>72.179859610683692</v>
      </c>
      <c r="AF148" s="220">
        <v>64.72958414112</v>
      </c>
      <c r="AG148" s="220">
        <v>42.719924145973337</v>
      </c>
      <c r="AH148" s="220">
        <v>25.226931569840001</v>
      </c>
      <c r="AI148" s="220">
        <v>77.657041953600043</v>
      </c>
      <c r="AJ148" s="220">
        <v>79.21222825786667</v>
      </c>
      <c r="AK148" s="220">
        <v>82.322659956253432</v>
      </c>
      <c r="AL148" s="220">
        <v>90.425436484747635</v>
      </c>
      <c r="AP148" s="206"/>
    </row>
    <row r="149" spans="1:42" x14ac:dyDescent="0.25">
      <c r="A149" s="219" t="s">
        <v>1094</v>
      </c>
      <c r="B149" s="206" t="s">
        <v>34</v>
      </c>
      <c r="C149" s="206" t="s">
        <v>33</v>
      </c>
      <c r="D149" s="222" t="s">
        <v>477</v>
      </c>
      <c r="E149">
        <v>920</v>
      </c>
      <c r="F149" s="225" t="s">
        <v>477</v>
      </c>
      <c r="G149" s="132" t="s">
        <v>476</v>
      </c>
      <c r="H149" s="224" t="s">
        <v>475</v>
      </c>
      <c r="I149" s="223" t="s">
        <v>474</v>
      </c>
      <c r="J149" s="212" t="s">
        <v>36</v>
      </c>
      <c r="K149" s="206" t="s">
        <v>3668</v>
      </c>
      <c r="L149" s="206">
        <v>14</v>
      </c>
      <c r="M149" s="206" t="s">
        <v>3656</v>
      </c>
      <c r="N149" s="206">
        <v>202</v>
      </c>
      <c r="O149" s="206" t="s">
        <v>3652</v>
      </c>
      <c r="P149" s="287">
        <v>0</v>
      </c>
      <c r="Q149" s="287">
        <v>0</v>
      </c>
      <c r="R149" s="287">
        <v>0</v>
      </c>
      <c r="S149" s="287">
        <v>0</v>
      </c>
      <c r="T149" s="287">
        <v>0</v>
      </c>
      <c r="U149" s="220">
        <v>0</v>
      </c>
      <c r="V149" s="220">
        <v>0</v>
      </c>
      <c r="W149" s="220">
        <v>0</v>
      </c>
      <c r="X149" s="220">
        <v>0</v>
      </c>
      <c r="Y149" s="220">
        <v>0</v>
      </c>
      <c r="Z149" s="220">
        <v>0</v>
      </c>
      <c r="AA149" s="220">
        <v>0</v>
      </c>
      <c r="AB149" s="220">
        <v>0</v>
      </c>
      <c r="AC149" s="220">
        <v>0</v>
      </c>
      <c r="AD149" s="220">
        <v>0</v>
      </c>
      <c r="AE149" s="220">
        <v>0</v>
      </c>
      <c r="AF149" s="220">
        <v>0</v>
      </c>
      <c r="AG149" s="220">
        <v>0</v>
      </c>
      <c r="AH149" s="220">
        <v>0</v>
      </c>
      <c r="AI149" s="220">
        <v>0</v>
      </c>
      <c r="AJ149" s="220">
        <v>0</v>
      </c>
      <c r="AK149" s="220">
        <v>0</v>
      </c>
      <c r="AL149" s="220">
        <v>0</v>
      </c>
      <c r="AP149" s="206"/>
    </row>
    <row r="150" spans="1:42" x14ac:dyDescent="0.25">
      <c r="A150" s="219" t="s">
        <v>1094</v>
      </c>
      <c r="B150" s="206" t="s">
        <v>34</v>
      </c>
      <c r="C150" s="206" t="s">
        <v>33</v>
      </c>
      <c r="D150" s="222" t="s">
        <v>473</v>
      </c>
      <c r="E150">
        <v>273</v>
      </c>
      <c r="F150" s="225" t="s">
        <v>473</v>
      </c>
      <c r="G150" s="132" t="s">
        <v>472</v>
      </c>
      <c r="H150" s="224" t="s">
        <v>471</v>
      </c>
      <c r="I150" s="223" t="s">
        <v>470</v>
      </c>
      <c r="J150" s="212" t="s">
        <v>36</v>
      </c>
      <c r="K150" s="206" t="s">
        <v>3664</v>
      </c>
      <c r="L150" s="206">
        <v>13</v>
      </c>
      <c r="M150" s="206" t="s">
        <v>3658</v>
      </c>
      <c r="N150" s="206">
        <v>419</v>
      </c>
      <c r="O150" s="206" t="s">
        <v>3659</v>
      </c>
      <c r="P150" s="287">
        <v>0</v>
      </c>
      <c r="Q150" s="287">
        <v>0</v>
      </c>
      <c r="R150" s="287">
        <v>0</v>
      </c>
      <c r="S150" s="287">
        <v>0</v>
      </c>
      <c r="T150" s="287">
        <v>0</v>
      </c>
      <c r="U150" s="220">
        <v>0</v>
      </c>
      <c r="V150" s="220">
        <v>0</v>
      </c>
      <c r="W150" s="220">
        <v>0</v>
      </c>
      <c r="X150" s="220">
        <v>0</v>
      </c>
      <c r="Y150" s="220">
        <v>0</v>
      </c>
      <c r="Z150" s="220">
        <v>0</v>
      </c>
      <c r="AA150" s="220">
        <v>0</v>
      </c>
      <c r="AB150" s="220">
        <v>0</v>
      </c>
      <c r="AC150" s="220">
        <v>0</v>
      </c>
      <c r="AD150" s="220">
        <v>0</v>
      </c>
      <c r="AE150" s="220">
        <v>1.1916669577026042</v>
      </c>
      <c r="AF150" s="220">
        <v>1.6056283338364166</v>
      </c>
      <c r="AG150" s="220">
        <v>0.48037871999999998</v>
      </c>
      <c r="AH150" s="220">
        <v>1.1973295173333331</v>
      </c>
      <c r="AI150" s="220">
        <v>5.1087512760000005</v>
      </c>
      <c r="AJ150" s="220">
        <v>1.6612107946666668</v>
      </c>
      <c r="AK150" s="220">
        <v>3.9465464559999996</v>
      </c>
      <c r="AL150" s="220">
        <v>2.9127308541600012</v>
      </c>
      <c r="AP150" s="206"/>
    </row>
    <row r="151" spans="1:42" x14ac:dyDescent="0.25">
      <c r="A151" s="219" t="s">
        <v>1094</v>
      </c>
      <c r="B151" s="206" t="s">
        <v>34</v>
      </c>
      <c r="C151" s="206" t="s">
        <v>33</v>
      </c>
      <c r="D151" s="222" t="s">
        <v>469</v>
      </c>
      <c r="E151">
        <v>868</v>
      </c>
      <c r="F151" s="225" t="s">
        <v>468</v>
      </c>
      <c r="G151" s="132" t="s">
        <v>467</v>
      </c>
      <c r="H151" s="224" t="s">
        <v>466</v>
      </c>
      <c r="I151" s="223" t="s">
        <v>465</v>
      </c>
      <c r="J151" s="212" t="s">
        <v>36</v>
      </c>
      <c r="K151" s="206" t="s">
        <v>36</v>
      </c>
      <c r="L151" s="206" t="s">
        <v>36</v>
      </c>
      <c r="M151" s="206" t="s">
        <v>2238</v>
      </c>
      <c r="N151" s="206">
        <v>57</v>
      </c>
      <c r="O151" s="206" t="s">
        <v>3654</v>
      </c>
      <c r="P151" s="287">
        <v>0</v>
      </c>
      <c r="Q151" s="287">
        <v>0</v>
      </c>
      <c r="R151" s="287">
        <v>0</v>
      </c>
      <c r="S151" s="287">
        <v>0</v>
      </c>
      <c r="T151" s="287">
        <v>0</v>
      </c>
      <c r="U151" s="220">
        <v>0</v>
      </c>
      <c r="V151" s="220">
        <v>0</v>
      </c>
      <c r="W151" s="220">
        <v>0</v>
      </c>
      <c r="X151" s="220">
        <v>0</v>
      </c>
      <c r="Y151" s="220">
        <v>0</v>
      </c>
      <c r="Z151" s="220">
        <v>0</v>
      </c>
      <c r="AA151" s="220">
        <v>0</v>
      </c>
      <c r="AB151" s="220">
        <v>0</v>
      </c>
      <c r="AC151" s="220">
        <v>0</v>
      </c>
      <c r="AD151" s="220">
        <v>0</v>
      </c>
      <c r="AE151" s="220">
        <v>0</v>
      </c>
      <c r="AF151" s="220">
        <v>0</v>
      </c>
      <c r="AG151" s="220">
        <v>0</v>
      </c>
      <c r="AH151" s="220">
        <v>0</v>
      </c>
      <c r="AI151" s="220">
        <v>0</v>
      </c>
      <c r="AJ151" s="220">
        <v>0</v>
      </c>
      <c r="AK151" s="220">
        <v>0</v>
      </c>
      <c r="AL151" s="220">
        <v>0</v>
      </c>
      <c r="AP151" s="206"/>
    </row>
    <row r="152" spans="1:42" x14ac:dyDescent="0.25">
      <c r="A152" s="219" t="s">
        <v>1094</v>
      </c>
      <c r="B152" s="206" t="s">
        <v>34</v>
      </c>
      <c r="C152" s="206" t="s">
        <v>33</v>
      </c>
      <c r="D152" s="222" t="s">
        <v>464</v>
      </c>
      <c r="E152">
        <v>921</v>
      </c>
      <c r="F152" s="225" t="s">
        <v>463</v>
      </c>
      <c r="G152" s="132" t="s">
        <v>462</v>
      </c>
      <c r="H152" s="224" t="s">
        <v>461</v>
      </c>
      <c r="I152" s="223" t="s">
        <v>460</v>
      </c>
      <c r="J152" s="212" t="s">
        <v>36</v>
      </c>
      <c r="K152" s="206" t="s">
        <v>36</v>
      </c>
      <c r="L152" s="206" t="s">
        <v>36</v>
      </c>
      <c r="M152" s="206" t="s">
        <v>3663</v>
      </c>
      <c r="N152" s="206">
        <v>151</v>
      </c>
      <c r="O152" s="206" t="s">
        <v>3650</v>
      </c>
      <c r="P152" s="287">
        <v>0</v>
      </c>
      <c r="Q152" s="287">
        <v>0</v>
      </c>
      <c r="R152" s="287">
        <v>0</v>
      </c>
      <c r="S152" s="287">
        <v>0</v>
      </c>
      <c r="T152" s="287">
        <v>0</v>
      </c>
      <c r="U152" s="220">
        <v>0</v>
      </c>
      <c r="V152" s="220">
        <v>0</v>
      </c>
      <c r="W152" s="220">
        <v>0</v>
      </c>
      <c r="X152" s="220">
        <v>0</v>
      </c>
      <c r="Y152" s="220">
        <v>0</v>
      </c>
      <c r="Z152" s="220">
        <v>0</v>
      </c>
      <c r="AA152" s="220">
        <v>0</v>
      </c>
      <c r="AB152" s="220">
        <v>0</v>
      </c>
      <c r="AC152" s="220">
        <v>0</v>
      </c>
      <c r="AD152" s="220">
        <v>0</v>
      </c>
      <c r="AE152" s="220">
        <v>0</v>
      </c>
      <c r="AF152" s="220">
        <v>0</v>
      </c>
      <c r="AG152" s="220">
        <v>0</v>
      </c>
      <c r="AH152" s="220">
        <v>0</v>
      </c>
      <c r="AI152" s="220">
        <v>0</v>
      </c>
      <c r="AJ152" s="220">
        <v>0</v>
      </c>
      <c r="AK152" s="220">
        <v>0</v>
      </c>
      <c r="AL152" s="220">
        <v>0</v>
      </c>
      <c r="AP152" s="206"/>
    </row>
    <row r="153" spans="1:42" x14ac:dyDescent="0.25">
      <c r="A153" s="219" t="s">
        <v>1094</v>
      </c>
      <c r="B153" s="206" t="s">
        <v>34</v>
      </c>
      <c r="C153" s="206" t="s">
        <v>33</v>
      </c>
      <c r="D153" s="222" t="s">
        <v>459</v>
      </c>
      <c r="E153">
        <v>183</v>
      </c>
      <c r="F153" s="225" t="s">
        <v>459</v>
      </c>
      <c r="G153" s="132" t="s">
        <v>458</v>
      </c>
      <c r="H153" s="224" t="s">
        <v>457</v>
      </c>
      <c r="I153" s="223" t="s">
        <v>456</v>
      </c>
      <c r="J153" s="212" t="s">
        <v>36</v>
      </c>
      <c r="K153" s="206" t="s">
        <v>36</v>
      </c>
      <c r="L153" s="206" t="s">
        <v>36</v>
      </c>
      <c r="M153" s="206" t="s">
        <v>3662</v>
      </c>
      <c r="N153" s="206">
        <v>155</v>
      </c>
      <c r="O153" s="206" t="s">
        <v>3650</v>
      </c>
      <c r="P153" s="287">
        <v>0</v>
      </c>
      <c r="Q153" s="287">
        <v>0</v>
      </c>
      <c r="R153" s="287">
        <v>0</v>
      </c>
      <c r="S153" s="287">
        <v>0</v>
      </c>
      <c r="T153" s="287">
        <v>0</v>
      </c>
      <c r="U153" s="220">
        <v>0</v>
      </c>
      <c r="V153" s="220">
        <v>0</v>
      </c>
      <c r="W153" s="220">
        <v>0</v>
      </c>
      <c r="X153" s="220">
        <v>0</v>
      </c>
      <c r="Y153" s="220">
        <v>0</v>
      </c>
      <c r="Z153" s="220">
        <v>0</v>
      </c>
      <c r="AA153" s="220">
        <v>0</v>
      </c>
      <c r="AB153" s="220">
        <v>0</v>
      </c>
      <c r="AC153" s="220">
        <v>0</v>
      </c>
      <c r="AD153" s="220">
        <v>0</v>
      </c>
      <c r="AE153" s="220">
        <v>0</v>
      </c>
      <c r="AF153" s="220">
        <v>0</v>
      </c>
      <c r="AG153" s="220">
        <v>0</v>
      </c>
      <c r="AH153" s="220">
        <v>1.0666666666666667E-3</v>
      </c>
      <c r="AI153" s="220">
        <v>1.0666666666666667E-3</v>
      </c>
      <c r="AJ153" s="220">
        <v>1.0666666666666667E-3</v>
      </c>
      <c r="AK153" s="220">
        <v>0.75433626666666664</v>
      </c>
      <c r="AL153" s="220">
        <v>0.83719592266666676</v>
      </c>
      <c r="AP153" s="206"/>
    </row>
    <row r="154" spans="1:42" x14ac:dyDescent="0.25">
      <c r="A154" s="219" t="s">
        <v>1094</v>
      </c>
      <c r="B154" s="206" t="s">
        <v>34</v>
      </c>
      <c r="C154" s="206" t="s">
        <v>33</v>
      </c>
      <c r="D154" s="222" t="s">
        <v>455</v>
      </c>
      <c r="E154">
        <v>948</v>
      </c>
      <c r="F154" s="225" t="s">
        <v>455</v>
      </c>
      <c r="G154" s="132" t="s">
        <v>454</v>
      </c>
      <c r="H154" s="224" t="s">
        <v>453</v>
      </c>
      <c r="I154" s="223" t="s">
        <v>452</v>
      </c>
      <c r="J154" s="212" t="s">
        <v>36</v>
      </c>
      <c r="K154" s="206" t="s">
        <v>36</v>
      </c>
      <c r="L154" s="206" t="s">
        <v>36</v>
      </c>
      <c r="M154" s="206" t="s">
        <v>3670</v>
      </c>
      <c r="N154" s="206">
        <v>30</v>
      </c>
      <c r="O154" s="206" t="s">
        <v>3647</v>
      </c>
      <c r="P154" s="287">
        <v>0</v>
      </c>
      <c r="Q154" s="287">
        <v>0</v>
      </c>
      <c r="R154" s="287">
        <v>0</v>
      </c>
      <c r="S154" s="287">
        <v>0</v>
      </c>
      <c r="T154" s="287">
        <v>0</v>
      </c>
      <c r="U154" s="220">
        <v>0</v>
      </c>
      <c r="V154" s="220">
        <v>0</v>
      </c>
      <c r="W154" s="220">
        <v>0</v>
      </c>
      <c r="X154" s="220">
        <v>0</v>
      </c>
      <c r="Y154" s="220">
        <v>0</v>
      </c>
      <c r="Z154" s="220">
        <v>0</v>
      </c>
      <c r="AA154" s="220">
        <v>0</v>
      </c>
      <c r="AB154" s="220">
        <v>0</v>
      </c>
      <c r="AC154" s="220">
        <v>0</v>
      </c>
      <c r="AD154" s="220">
        <v>0</v>
      </c>
      <c r="AE154" s="220">
        <v>0</v>
      </c>
      <c r="AF154" s="220">
        <v>0</v>
      </c>
      <c r="AG154" s="220">
        <v>0</v>
      </c>
      <c r="AH154" s="220">
        <v>0</v>
      </c>
      <c r="AI154" s="220">
        <v>0</v>
      </c>
      <c r="AJ154" s="220">
        <v>0</v>
      </c>
      <c r="AK154" s="220">
        <v>0</v>
      </c>
      <c r="AL154" s="220">
        <v>0</v>
      </c>
      <c r="AP154" s="206"/>
    </row>
    <row r="155" spans="1:42" x14ac:dyDescent="0.25">
      <c r="A155" s="219" t="s">
        <v>1094</v>
      </c>
      <c r="B155" s="206" t="s">
        <v>34</v>
      </c>
      <c r="C155" s="206" t="s">
        <v>33</v>
      </c>
      <c r="D155" s="222" t="s">
        <v>451</v>
      </c>
      <c r="E155">
        <v>943</v>
      </c>
      <c r="F155" s="225" t="s">
        <v>451</v>
      </c>
      <c r="G155" s="132" t="s">
        <v>450</v>
      </c>
      <c r="H155" s="224" t="s">
        <v>449</v>
      </c>
      <c r="I155" s="223" t="s">
        <v>448</v>
      </c>
      <c r="J155" s="212" t="s">
        <v>36</v>
      </c>
      <c r="K155" s="206" t="s">
        <v>36</v>
      </c>
      <c r="L155" s="206" t="s">
        <v>36</v>
      </c>
      <c r="M155" s="206" t="s">
        <v>3649</v>
      </c>
      <c r="N155" s="206">
        <v>39</v>
      </c>
      <c r="O155" s="206" t="s">
        <v>3650</v>
      </c>
      <c r="P155" s="287">
        <v>0</v>
      </c>
      <c r="Q155" s="287">
        <v>0</v>
      </c>
      <c r="R155" s="287">
        <v>0</v>
      </c>
      <c r="S155" s="287">
        <v>0</v>
      </c>
      <c r="T155" s="287">
        <v>0</v>
      </c>
      <c r="U155" s="220">
        <v>0</v>
      </c>
      <c r="V155" s="220">
        <v>0</v>
      </c>
      <c r="W155" s="220">
        <v>0</v>
      </c>
      <c r="X155" s="220">
        <v>0</v>
      </c>
      <c r="Y155" s="220">
        <v>0</v>
      </c>
      <c r="Z155" s="220">
        <v>0</v>
      </c>
      <c r="AA155" s="220">
        <v>0</v>
      </c>
      <c r="AB155" s="220">
        <v>0</v>
      </c>
      <c r="AC155" s="220">
        <v>0</v>
      </c>
      <c r="AD155" s="220">
        <v>0</v>
      </c>
      <c r="AE155" s="220">
        <v>0</v>
      </c>
      <c r="AF155" s="220">
        <v>0</v>
      </c>
      <c r="AG155" s="220">
        <v>0</v>
      </c>
      <c r="AH155" s="220">
        <v>0</v>
      </c>
      <c r="AI155" s="220">
        <v>0</v>
      </c>
      <c r="AJ155" s="220">
        <v>0</v>
      </c>
      <c r="AK155" s="220">
        <v>0</v>
      </c>
      <c r="AL155" s="220">
        <v>0</v>
      </c>
      <c r="AP155" s="206"/>
    </row>
    <row r="156" spans="1:42" x14ac:dyDescent="0.25">
      <c r="A156" s="219" t="s">
        <v>1094</v>
      </c>
      <c r="B156" s="206" t="s">
        <v>34</v>
      </c>
      <c r="C156" s="206" t="s">
        <v>33</v>
      </c>
      <c r="D156" s="222" t="s">
        <v>447</v>
      </c>
      <c r="E156">
        <v>351</v>
      </c>
      <c r="F156" s="225" t="s">
        <v>447</v>
      </c>
      <c r="G156" s="132" t="s">
        <v>446</v>
      </c>
      <c r="H156" s="224" t="s">
        <v>445</v>
      </c>
      <c r="I156" s="223" t="s">
        <v>444</v>
      </c>
      <c r="J156" s="212" t="s">
        <v>36</v>
      </c>
      <c r="K156" s="206" t="s">
        <v>3657</v>
      </c>
      <c r="L156" s="206">
        <v>29</v>
      </c>
      <c r="M156" s="206" t="s">
        <v>3658</v>
      </c>
      <c r="N156" s="206">
        <v>419</v>
      </c>
      <c r="O156" s="206" t="s">
        <v>3659</v>
      </c>
      <c r="P156" s="287">
        <v>0</v>
      </c>
      <c r="Q156" s="287">
        <v>0</v>
      </c>
      <c r="R156" s="287">
        <v>0</v>
      </c>
      <c r="S156" s="287">
        <v>0</v>
      </c>
      <c r="T156" s="287">
        <v>0</v>
      </c>
      <c r="U156" s="220">
        <v>0</v>
      </c>
      <c r="V156" s="220">
        <v>0</v>
      </c>
      <c r="W156" s="220">
        <v>0</v>
      </c>
      <c r="X156" s="220">
        <v>0</v>
      </c>
      <c r="Y156" s="220">
        <v>0</v>
      </c>
      <c r="Z156" s="220">
        <v>0</v>
      </c>
      <c r="AA156" s="220">
        <v>0</v>
      </c>
      <c r="AB156" s="220">
        <v>0</v>
      </c>
      <c r="AC156" s="220">
        <v>0</v>
      </c>
      <c r="AD156" s="220">
        <v>0</v>
      </c>
      <c r="AE156" s="220">
        <v>0</v>
      </c>
      <c r="AF156" s="220">
        <v>0</v>
      </c>
      <c r="AG156" s="220">
        <v>0</v>
      </c>
      <c r="AH156" s="220">
        <v>0</v>
      </c>
      <c r="AI156" s="220">
        <v>0</v>
      </c>
      <c r="AJ156" s="220">
        <v>0</v>
      </c>
      <c r="AK156" s="220">
        <v>0</v>
      </c>
      <c r="AL156" s="220">
        <v>0</v>
      </c>
      <c r="AP156" s="206"/>
    </row>
    <row r="157" spans="1:42" x14ac:dyDescent="0.25">
      <c r="A157" s="219" t="s">
        <v>1094</v>
      </c>
      <c r="B157" s="206" t="s">
        <v>34</v>
      </c>
      <c r="C157" s="206" t="s">
        <v>33</v>
      </c>
      <c r="D157" s="222" t="s">
        <v>443</v>
      </c>
      <c r="E157">
        <v>686</v>
      </c>
      <c r="F157" s="225" t="s">
        <v>443</v>
      </c>
      <c r="G157" s="132" t="s">
        <v>442</v>
      </c>
      <c r="H157" s="224" t="s">
        <v>441</v>
      </c>
      <c r="I157" s="223" t="s">
        <v>440</v>
      </c>
      <c r="J157" s="212" t="s">
        <v>36</v>
      </c>
      <c r="K157" s="206" t="s">
        <v>36</v>
      </c>
      <c r="L157" s="206" t="s">
        <v>36</v>
      </c>
      <c r="M157" s="206" t="s">
        <v>3651</v>
      </c>
      <c r="N157" s="206">
        <v>15</v>
      </c>
      <c r="O157" s="206" t="s">
        <v>3652</v>
      </c>
      <c r="P157" s="287">
        <v>0</v>
      </c>
      <c r="Q157" s="287">
        <v>0</v>
      </c>
      <c r="R157" s="287">
        <v>0</v>
      </c>
      <c r="S157" s="287">
        <v>0</v>
      </c>
      <c r="T157" s="287">
        <v>0</v>
      </c>
      <c r="U157" s="220">
        <v>4</v>
      </c>
      <c r="V157" s="220">
        <v>0</v>
      </c>
      <c r="W157" s="220">
        <v>0</v>
      </c>
      <c r="X157" s="220">
        <v>0</v>
      </c>
      <c r="Y157" s="220">
        <v>8.8000000000000007</v>
      </c>
      <c r="Z157" s="220">
        <v>11.608382630000001</v>
      </c>
      <c r="AA157" s="220">
        <v>0</v>
      </c>
      <c r="AB157" s="220">
        <v>0</v>
      </c>
      <c r="AC157" s="220">
        <v>0</v>
      </c>
      <c r="AD157" s="220">
        <v>0</v>
      </c>
      <c r="AE157" s="220">
        <v>12.747120767113689</v>
      </c>
      <c r="AF157" s="220">
        <v>103.69745181620002</v>
      </c>
      <c r="AG157" s="220">
        <v>109.06009890294003</v>
      </c>
      <c r="AH157" s="220">
        <v>115.72912200024575</v>
      </c>
      <c r="AI157" s="220">
        <v>137.33677742731058</v>
      </c>
      <c r="AJ157" s="220">
        <v>145.56141798844354</v>
      </c>
      <c r="AK157" s="220">
        <v>120.52428623181135</v>
      </c>
      <c r="AL157" s="220">
        <v>133.13157177353949</v>
      </c>
      <c r="AP157" s="206"/>
    </row>
    <row r="158" spans="1:42" x14ac:dyDescent="0.25">
      <c r="A158" s="219" t="s">
        <v>1094</v>
      </c>
      <c r="B158" s="206" t="s">
        <v>34</v>
      </c>
      <c r="C158" s="206" t="s">
        <v>33</v>
      </c>
      <c r="D158" s="222" t="s">
        <v>439</v>
      </c>
      <c r="E158">
        <v>688</v>
      </c>
      <c r="F158" s="225" t="s">
        <v>438</v>
      </c>
      <c r="G158" s="132" t="s">
        <v>437</v>
      </c>
      <c r="H158" s="224" t="s">
        <v>436</v>
      </c>
      <c r="I158" s="223" t="s">
        <v>435</v>
      </c>
      <c r="J158" s="212" t="s">
        <v>36</v>
      </c>
      <c r="K158" s="206" t="s">
        <v>3668</v>
      </c>
      <c r="L158" s="206">
        <v>14</v>
      </c>
      <c r="M158" s="206" t="s">
        <v>3656</v>
      </c>
      <c r="N158" s="206">
        <v>202</v>
      </c>
      <c r="O158" s="206" t="s">
        <v>3652</v>
      </c>
      <c r="P158" s="287">
        <v>0</v>
      </c>
      <c r="Q158" s="287">
        <v>0</v>
      </c>
      <c r="R158" s="287">
        <v>0</v>
      </c>
      <c r="S158" s="287">
        <v>0</v>
      </c>
      <c r="T158" s="287">
        <v>0</v>
      </c>
      <c r="U158" s="220">
        <v>0</v>
      </c>
      <c r="V158" s="220">
        <v>0</v>
      </c>
      <c r="W158" s="220">
        <v>0</v>
      </c>
      <c r="X158" s="220">
        <v>0</v>
      </c>
      <c r="Y158" s="220">
        <v>0</v>
      </c>
      <c r="Z158" s="220">
        <v>0</v>
      </c>
      <c r="AA158" s="220">
        <v>0</v>
      </c>
      <c r="AB158" s="220">
        <v>0</v>
      </c>
      <c r="AC158" s="220">
        <v>0</v>
      </c>
      <c r="AD158" s="220">
        <v>0</v>
      </c>
      <c r="AE158" s="220">
        <v>0</v>
      </c>
      <c r="AF158" s="220">
        <v>0</v>
      </c>
      <c r="AG158" s="220">
        <v>0</v>
      </c>
      <c r="AH158" s="220">
        <v>0</v>
      </c>
      <c r="AI158" s="220">
        <v>0</v>
      </c>
      <c r="AJ158" s="220">
        <v>0</v>
      </c>
      <c r="AK158" s="220">
        <v>0</v>
      </c>
      <c r="AL158" s="220">
        <v>0</v>
      </c>
      <c r="AP158" s="206"/>
    </row>
    <row r="159" spans="1:42" x14ac:dyDescent="0.25">
      <c r="A159" s="219" t="s">
        <v>1094</v>
      </c>
      <c r="B159" s="206" t="s">
        <v>34</v>
      </c>
      <c r="C159" s="206" t="s">
        <v>33</v>
      </c>
      <c r="D159" s="222" t="s">
        <v>434</v>
      </c>
      <c r="E159">
        <v>518</v>
      </c>
      <c r="F159" s="225" t="s">
        <v>434</v>
      </c>
      <c r="G159" s="132" t="s">
        <v>433</v>
      </c>
      <c r="H159" s="224" t="s">
        <v>432</v>
      </c>
      <c r="I159" s="223" t="s">
        <v>431</v>
      </c>
      <c r="J159" s="212" t="s">
        <v>36</v>
      </c>
      <c r="K159" s="206" t="s">
        <v>36</v>
      </c>
      <c r="L159" s="206" t="s">
        <v>36</v>
      </c>
      <c r="M159" s="206" t="s">
        <v>3669</v>
      </c>
      <c r="N159" s="206">
        <v>35</v>
      </c>
      <c r="O159" s="206" t="s">
        <v>3647</v>
      </c>
      <c r="P159" s="287">
        <v>0</v>
      </c>
      <c r="Q159" s="287">
        <v>0</v>
      </c>
      <c r="R159" s="287">
        <v>0</v>
      </c>
      <c r="S159" s="287">
        <v>0</v>
      </c>
      <c r="T159" s="287">
        <v>0</v>
      </c>
      <c r="U159" s="220">
        <v>0</v>
      </c>
      <c r="V159" s="220">
        <v>0</v>
      </c>
      <c r="W159" s="220">
        <v>0</v>
      </c>
      <c r="X159" s="220">
        <v>0</v>
      </c>
      <c r="Y159" s="220">
        <v>0</v>
      </c>
      <c r="Z159" s="220">
        <v>0</v>
      </c>
      <c r="AA159" s="220">
        <v>0</v>
      </c>
      <c r="AB159" s="220">
        <v>0</v>
      </c>
      <c r="AC159" s="220">
        <v>0</v>
      </c>
      <c r="AD159" s="220">
        <v>0</v>
      </c>
      <c r="AE159" s="220">
        <v>8.6062893333333328</v>
      </c>
      <c r="AF159" s="220">
        <v>8.6062893333333328</v>
      </c>
      <c r="AG159" s="220">
        <v>8.6062893333333328</v>
      </c>
      <c r="AH159" s="220">
        <v>8.6062893333333328</v>
      </c>
      <c r="AI159" s="220">
        <v>8.6062893333333328</v>
      </c>
      <c r="AJ159" s="220">
        <v>8.6062893333333328</v>
      </c>
      <c r="AK159" s="220">
        <v>8.6498823999999992</v>
      </c>
      <c r="AL159" s="220">
        <v>8.6546776373333323</v>
      </c>
      <c r="AP159" s="206"/>
    </row>
    <row r="160" spans="1:42" x14ac:dyDescent="0.25">
      <c r="A160" s="219" t="s">
        <v>1094</v>
      </c>
      <c r="B160" s="206" t="s">
        <v>34</v>
      </c>
      <c r="C160" s="206" t="s">
        <v>33</v>
      </c>
      <c r="D160" s="222" t="s">
        <v>430</v>
      </c>
      <c r="E160">
        <v>728</v>
      </c>
      <c r="F160" s="225" t="s">
        <v>430</v>
      </c>
      <c r="G160" s="132" t="s">
        <v>429</v>
      </c>
      <c r="H160" s="224" t="s">
        <v>428</v>
      </c>
      <c r="I160" s="223" t="s">
        <v>427</v>
      </c>
      <c r="J160" s="212" t="s">
        <v>36</v>
      </c>
      <c r="K160" s="206" t="s">
        <v>3667</v>
      </c>
      <c r="L160" s="206">
        <v>18</v>
      </c>
      <c r="M160" s="206" t="s">
        <v>3656</v>
      </c>
      <c r="N160" s="206">
        <v>202</v>
      </c>
      <c r="O160" s="206" t="s">
        <v>3652</v>
      </c>
      <c r="P160" s="287">
        <v>0</v>
      </c>
      <c r="Q160" s="287">
        <v>0</v>
      </c>
      <c r="R160" s="287">
        <v>0</v>
      </c>
      <c r="S160" s="287">
        <v>0</v>
      </c>
      <c r="T160" s="287">
        <v>0</v>
      </c>
      <c r="U160" s="220">
        <v>0</v>
      </c>
      <c r="V160" s="220">
        <v>0</v>
      </c>
      <c r="W160" s="220">
        <v>0</v>
      </c>
      <c r="X160" s="220">
        <v>0</v>
      </c>
      <c r="Y160" s="220">
        <v>0</v>
      </c>
      <c r="Z160" s="220">
        <v>0</v>
      </c>
      <c r="AA160" s="220">
        <v>0</v>
      </c>
      <c r="AB160" s="220">
        <v>0</v>
      </c>
      <c r="AC160" s="220">
        <v>0</v>
      </c>
      <c r="AD160" s="220">
        <v>0</v>
      </c>
      <c r="AE160" s="220">
        <v>0</v>
      </c>
      <c r="AF160" s="220">
        <v>0</v>
      </c>
      <c r="AG160" s="220">
        <v>0</v>
      </c>
      <c r="AH160" s="220">
        <v>3.4360533333333332E-2</v>
      </c>
      <c r="AI160" s="220">
        <v>0</v>
      </c>
      <c r="AJ160" s="220">
        <v>0</v>
      </c>
      <c r="AK160" s="220">
        <v>0</v>
      </c>
      <c r="AL160" s="220">
        <v>0</v>
      </c>
      <c r="AP160" s="206"/>
    </row>
    <row r="161" spans="1:42" x14ac:dyDescent="0.25">
      <c r="A161" s="219" t="s">
        <v>1094</v>
      </c>
      <c r="B161" s="206" t="s">
        <v>34</v>
      </c>
      <c r="C161" s="206" t="s">
        <v>33</v>
      </c>
      <c r="D161" s="222" t="s">
        <v>426</v>
      </c>
      <c r="E161">
        <v>836</v>
      </c>
      <c r="F161" s="225" t="s">
        <v>425</v>
      </c>
      <c r="G161" s="132" t="s">
        <v>424</v>
      </c>
      <c r="H161" s="224" t="s">
        <v>423</v>
      </c>
      <c r="I161" s="223" t="s">
        <v>422</v>
      </c>
      <c r="J161" s="212" t="s">
        <v>36</v>
      </c>
      <c r="K161" s="206" t="s">
        <v>36</v>
      </c>
      <c r="L161" s="206" t="s">
        <v>36</v>
      </c>
      <c r="M161" s="206" t="s">
        <v>2238</v>
      </c>
      <c r="N161" s="206">
        <v>57</v>
      </c>
      <c r="O161" s="206" t="s">
        <v>3654</v>
      </c>
      <c r="P161" s="287">
        <v>0</v>
      </c>
      <c r="Q161" s="287">
        <v>0</v>
      </c>
      <c r="R161" s="287">
        <v>0</v>
      </c>
      <c r="S161" s="287">
        <v>0</v>
      </c>
      <c r="T161" s="287">
        <v>0</v>
      </c>
      <c r="U161" s="220">
        <v>0</v>
      </c>
      <c r="V161" s="220">
        <v>0</v>
      </c>
      <c r="W161" s="220">
        <v>0</v>
      </c>
      <c r="X161" s="220">
        <v>0</v>
      </c>
      <c r="Y161" s="220">
        <v>0</v>
      </c>
      <c r="Z161" s="220">
        <v>0</v>
      </c>
      <c r="AA161" s="220">
        <v>0</v>
      </c>
      <c r="AB161" s="220">
        <v>0</v>
      </c>
      <c r="AC161" s="220">
        <v>0</v>
      </c>
      <c r="AD161" s="220">
        <v>0</v>
      </c>
      <c r="AE161" s="220">
        <v>0</v>
      </c>
      <c r="AF161" s="220">
        <v>0</v>
      </c>
      <c r="AG161" s="220">
        <v>0</v>
      </c>
      <c r="AH161" s="220">
        <v>0</v>
      </c>
      <c r="AI161" s="220">
        <v>0</v>
      </c>
      <c r="AJ161" s="220">
        <v>0</v>
      </c>
      <c r="AK161" s="220">
        <v>0</v>
      </c>
      <c r="AL161" s="220">
        <v>0</v>
      </c>
      <c r="AP161" s="206"/>
    </row>
    <row r="162" spans="1:42" x14ac:dyDescent="0.25">
      <c r="A162" s="219" t="s">
        <v>1094</v>
      </c>
      <c r="B162" s="206" t="s">
        <v>34</v>
      </c>
      <c r="C162" s="206" t="s">
        <v>33</v>
      </c>
      <c r="D162" s="222" t="s">
        <v>421</v>
      </c>
      <c r="E162">
        <v>558</v>
      </c>
      <c r="F162" s="225" t="s">
        <v>421</v>
      </c>
      <c r="G162" s="132" t="s">
        <v>420</v>
      </c>
      <c r="H162" s="224" t="s">
        <v>419</v>
      </c>
      <c r="I162" s="223" t="s">
        <v>418</v>
      </c>
      <c r="J162" s="212" t="s">
        <v>36</v>
      </c>
      <c r="K162" s="206" t="s">
        <v>36</v>
      </c>
      <c r="L162" s="206" t="s">
        <v>36</v>
      </c>
      <c r="M162" s="206" t="s">
        <v>3648</v>
      </c>
      <c r="N162" s="206">
        <v>34</v>
      </c>
      <c r="O162" s="206" t="s">
        <v>3647</v>
      </c>
      <c r="P162" s="287">
        <v>0</v>
      </c>
      <c r="Q162" s="287">
        <v>0</v>
      </c>
      <c r="R162" s="287">
        <v>0</v>
      </c>
      <c r="S162" s="287">
        <v>0</v>
      </c>
      <c r="T162" s="287">
        <v>0</v>
      </c>
      <c r="U162" s="220">
        <v>1</v>
      </c>
      <c r="V162" s="220">
        <v>0</v>
      </c>
      <c r="W162" s="220">
        <v>0</v>
      </c>
      <c r="X162" s="220">
        <v>0</v>
      </c>
      <c r="Y162" s="220">
        <v>0</v>
      </c>
      <c r="Z162" s="220">
        <v>0</v>
      </c>
      <c r="AA162" s="220">
        <v>0</v>
      </c>
      <c r="AB162" s="220">
        <v>0</v>
      </c>
      <c r="AC162" s="220">
        <v>0</v>
      </c>
      <c r="AD162" s="220">
        <v>0</v>
      </c>
      <c r="AE162" s="220">
        <v>1.3298575274666669</v>
      </c>
      <c r="AF162" s="220">
        <v>1.6932833802666669</v>
      </c>
      <c r="AG162" s="220">
        <v>1.6797857402666663</v>
      </c>
      <c r="AH162" s="220">
        <v>1.7290751674666669</v>
      </c>
      <c r="AI162" s="220">
        <v>1.3547018666666666</v>
      </c>
      <c r="AJ162" s="220">
        <v>0.31769825333333329</v>
      </c>
      <c r="AK162" s="220">
        <v>2.6666666666666668E-2</v>
      </c>
      <c r="AL162" s="220">
        <v>2.6666666666666668E-2</v>
      </c>
      <c r="AP162" s="206"/>
    </row>
    <row r="163" spans="1:42" x14ac:dyDescent="0.25">
      <c r="A163" s="219" t="s">
        <v>1094</v>
      </c>
      <c r="B163" s="206" t="s">
        <v>34</v>
      </c>
      <c r="C163" s="206" t="s">
        <v>33</v>
      </c>
      <c r="D163" s="222" t="s">
        <v>417</v>
      </c>
      <c r="E163">
        <v>353</v>
      </c>
      <c r="F163" s="231" t="s">
        <v>417</v>
      </c>
      <c r="G163" s="139">
        <v>530</v>
      </c>
      <c r="H163" s="230" t="s">
        <v>416</v>
      </c>
      <c r="I163" s="229" t="s">
        <v>415</v>
      </c>
      <c r="J163" s="212" t="s">
        <v>36</v>
      </c>
      <c r="K163" s="226" t="str">
        <f>K119</f>
        <v>Caribbean</v>
      </c>
      <c r="L163" s="226">
        <f>L119</f>
        <v>29</v>
      </c>
      <c r="M163" s="226" t="str">
        <f>M119</f>
        <v>Latin America and the Caribbean</v>
      </c>
      <c r="N163" s="226">
        <f>N119</f>
        <v>419</v>
      </c>
      <c r="O163" s="226" t="str">
        <f>O119</f>
        <v>Americas</v>
      </c>
      <c r="P163" s="287">
        <v>0</v>
      </c>
      <c r="Q163" s="287">
        <v>0</v>
      </c>
      <c r="R163" s="287">
        <v>0</v>
      </c>
      <c r="S163" s="287">
        <v>0</v>
      </c>
      <c r="T163" s="287">
        <v>0</v>
      </c>
      <c r="U163" s="220">
        <v>0</v>
      </c>
      <c r="V163" s="220">
        <v>0</v>
      </c>
      <c r="W163" s="220">
        <v>0</v>
      </c>
      <c r="X163" s="220">
        <v>0</v>
      </c>
      <c r="Y163" s="220">
        <v>0</v>
      </c>
      <c r="Z163" s="220">
        <v>0</v>
      </c>
      <c r="AA163" s="220">
        <v>0</v>
      </c>
      <c r="AB163" s="220">
        <v>0</v>
      </c>
      <c r="AC163" s="220">
        <v>0</v>
      </c>
      <c r="AD163" s="220">
        <v>0</v>
      </c>
      <c r="AE163" s="220">
        <v>0</v>
      </c>
      <c r="AF163" s="220">
        <v>0</v>
      </c>
      <c r="AG163" s="220">
        <v>0</v>
      </c>
      <c r="AH163" s="220">
        <v>0</v>
      </c>
      <c r="AI163" s="220">
        <v>0</v>
      </c>
      <c r="AJ163" s="220">
        <v>0</v>
      </c>
      <c r="AK163" s="220">
        <v>0</v>
      </c>
      <c r="AL163" s="220">
        <v>0</v>
      </c>
      <c r="AP163" s="226"/>
    </row>
    <row r="164" spans="1:42" x14ac:dyDescent="0.25">
      <c r="A164" s="219" t="s">
        <v>1094</v>
      </c>
      <c r="B164" s="206" t="s">
        <v>34</v>
      </c>
      <c r="C164" s="206" t="s">
        <v>33</v>
      </c>
      <c r="D164" s="222" t="s">
        <v>414</v>
      </c>
      <c r="E164">
        <v>138</v>
      </c>
      <c r="F164" s="225" t="s">
        <v>413</v>
      </c>
      <c r="G164" s="132" t="s">
        <v>412</v>
      </c>
      <c r="H164" s="224" t="s">
        <v>411</v>
      </c>
      <c r="I164" s="223" t="s">
        <v>410</v>
      </c>
      <c r="J164" s="212" t="s">
        <v>31</v>
      </c>
      <c r="K164" s="206" t="s">
        <v>36</v>
      </c>
      <c r="L164" s="206" t="s">
        <v>36</v>
      </c>
      <c r="M164" s="206" t="s">
        <v>3662</v>
      </c>
      <c r="N164" s="206">
        <v>155</v>
      </c>
      <c r="O164" s="206" t="s">
        <v>3650</v>
      </c>
      <c r="P164" s="287">
        <v>0</v>
      </c>
      <c r="Q164" s="287">
        <v>0</v>
      </c>
      <c r="R164" s="287">
        <v>0</v>
      </c>
      <c r="S164" s="287">
        <v>0</v>
      </c>
      <c r="T164" s="287">
        <v>0</v>
      </c>
      <c r="U164" s="220">
        <v>1299</v>
      </c>
      <c r="V164" s="220">
        <v>2119</v>
      </c>
      <c r="W164" s="220">
        <v>3837</v>
      </c>
      <c r="X164" s="220">
        <v>5200</v>
      </c>
      <c r="Y164" s="220">
        <v>6911.2</v>
      </c>
      <c r="Z164" s="220">
        <v>6468.3769490000004</v>
      </c>
      <c r="AA164" s="220">
        <v>4067.300898</v>
      </c>
      <c r="AB164" s="220">
        <v>2733.2690400000001</v>
      </c>
      <c r="AC164" s="220">
        <v>3773.4934199999998</v>
      </c>
      <c r="AD164" s="220">
        <v>3910.0090500000001</v>
      </c>
      <c r="AE164" s="220">
        <v>8886.2169210771353</v>
      </c>
      <c r="AF164" s="220">
        <v>13276.199918154733</v>
      </c>
      <c r="AG164" s="220">
        <v>13104.601150883598</v>
      </c>
      <c r="AH164" s="220">
        <v>15212.823941957789</v>
      </c>
      <c r="AI164" s="220">
        <v>12665.631242665597</v>
      </c>
      <c r="AJ164" s="220">
        <v>11892.76876123452</v>
      </c>
      <c r="AK164" s="220">
        <v>17112.582756311254</v>
      </c>
      <c r="AL164" s="220">
        <v>16117.800459525053</v>
      </c>
      <c r="AP164" s="206"/>
    </row>
    <row r="165" spans="1:42" x14ac:dyDescent="0.25">
      <c r="A165" s="219" t="s">
        <v>1094</v>
      </c>
      <c r="B165" s="206" t="s">
        <v>34</v>
      </c>
      <c r="C165" s="206" t="s">
        <v>33</v>
      </c>
      <c r="D165" s="222" t="s">
        <v>409</v>
      </c>
      <c r="E165">
        <v>839</v>
      </c>
      <c r="F165" s="225" t="s">
        <v>409</v>
      </c>
      <c r="G165" s="132" t="s">
        <v>408</v>
      </c>
      <c r="H165" s="224" t="s">
        <v>407</v>
      </c>
      <c r="I165" s="223" t="s">
        <v>406</v>
      </c>
      <c r="J165" s="212" t="s">
        <v>36</v>
      </c>
      <c r="K165" s="206" t="s">
        <v>36</v>
      </c>
      <c r="L165" s="206" t="s">
        <v>36</v>
      </c>
      <c r="M165" s="206" t="s">
        <v>3672</v>
      </c>
      <c r="N165" s="206">
        <v>54</v>
      </c>
      <c r="O165" s="206" t="s">
        <v>3654</v>
      </c>
      <c r="P165" s="287">
        <v>0</v>
      </c>
      <c r="Q165" s="287">
        <v>0</v>
      </c>
      <c r="R165" s="287">
        <v>0</v>
      </c>
      <c r="S165" s="287">
        <v>0</v>
      </c>
      <c r="T165" s="287">
        <v>0</v>
      </c>
      <c r="U165" s="220">
        <v>0</v>
      </c>
      <c r="V165" s="220">
        <v>0</v>
      </c>
      <c r="W165" s="220">
        <v>0</v>
      </c>
      <c r="X165" s="220">
        <v>0</v>
      </c>
      <c r="Y165" s="220">
        <v>0</v>
      </c>
      <c r="Z165" s="220">
        <v>0</v>
      </c>
      <c r="AA165" s="220">
        <v>0</v>
      </c>
      <c r="AB165" s="220">
        <v>0</v>
      </c>
      <c r="AC165" s="220">
        <v>0</v>
      </c>
      <c r="AD165" s="220">
        <v>0</v>
      </c>
      <c r="AE165" s="220">
        <v>0</v>
      </c>
      <c r="AF165" s="220">
        <v>0</v>
      </c>
      <c r="AG165" s="220">
        <v>0</v>
      </c>
      <c r="AH165" s="220">
        <v>0</v>
      </c>
      <c r="AI165" s="220">
        <v>0</v>
      </c>
      <c r="AJ165" s="220">
        <v>0</v>
      </c>
      <c r="AK165" s="220">
        <v>0</v>
      </c>
      <c r="AL165" s="220">
        <v>0</v>
      </c>
      <c r="AP165" s="206"/>
    </row>
    <row r="166" spans="1:42" x14ac:dyDescent="0.25">
      <c r="A166" s="219" t="s">
        <v>1094</v>
      </c>
      <c r="B166" s="206" t="s">
        <v>34</v>
      </c>
      <c r="C166" s="206" t="s">
        <v>33</v>
      </c>
      <c r="D166" s="222" t="s">
        <v>405</v>
      </c>
      <c r="E166">
        <v>196</v>
      </c>
      <c r="F166" s="225" t="s">
        <v>405</v>
      </c>
      <c r="G166" s="132" t="s">
        <v>404</v>
      </c>
      <c r="H166" s="224" t="s">
        <v>403</v>
      </c>
      <c r="I166" s="223" t="s">
        <v>402</v>
      </c>
      <c r="J166" s="212" t="s">
        <v>36</v>
      </c>
      <c r="K166" s="206" t="s">
        <v>36</v>
      </c>
      <c r="L166" s="206" t="s">
        <v>36</v>
      </c>
      <c r="M166" s="206" t="s">
        <v>3661</v>
      </c>
      <c r="N166" s="206">
        <v>53</v>
      </c>
      <c r="O166" s="206" t="s">
        <v>3654</v>
      </c>
      <c r="P166" s="287">
        <v>0</v>
      </c>
      <c r="Q166" s="287">
        <v>0</v>
      </c>
      <c r="R166" s="287">
        <v>0</v>
      </c>
      <c r="S166" s="287">
        <v>0</v>
      </c>
      <c r="T166" s="287">
        <v>0</v>
      </c>
      <c r="U166" s="220">
        <v>12</v>
      </c>
      <c r="V166" s="220">
        <v>0</v>
      </c>
      <c r="W166" s="220">
        <v>7</v>
      </c>
      <c r="X166" s="220">
        <v>4</v>
      </c>
      <c r="Y166" s="220">
        <v>4</v>
      </c>
      <c r="Z166" s="220">
        <v>4.266666667</v>
      </c>
      <c r="AA166" s="220">
        <v>0</v>
      </c>
      <c r="AB166" s="220">
        <v>-7.7193727499999998</v>
      </c>
      <c r="AC166" s="220">
        <v>-11.719017599999999</v>
      </c>
      <c r="AD166" s="220">
        <v>-5.1201660000000002</v>
      </c>
      <c r="AE166" s="220">
        <v>3.6122434388449212</v>
      </c>
      <c r="AF166" s="220">
        <v>5.861624114336843</v>
      </c>
      <c r="AG166" s="220">
        <v>15.69437672595088</v>
      </c>
      <c r="AH166" s="220">
        <v>35.544858623733333</v>
      </c>
      <c r="AI166" s="220">
        <v>7.7546489224000004</v>
      </c>
      <c r="AJ166" s="220">
        <v>53.132888679733334</v>
      </c>
      <c r="AK166" s="220">
        <v>66.561972146255044</v>
      </c>
      <c r="AL166" s="220">
        <v>89.164512018601812</v>
      </c>
      <c r="AP166" s="206"/>
    </row>
    <row r="167" spans="1:42" x14ac:dyDescent="0.25">
      <c r="A167" s="219" t="s">
        <v>1094</v>
      </c>
      <c r="B167" s="206" t="s">
        <v>34</v>
      </c>
      <c r="C167" s="206" t="s">
        <v>33</v>
      </c>
      <c r="D167" s="222" t="s">
        <v>401</v>
      </c>
      <c r="E167">
        <v>278</v>
      </c>
      <c r="F167" s="225" t="s">
        <v>401</v>
      </c>
      <c r="G167" s="132" t="s">
        <v>400</v>
      </c>
      <c r="H167" s="224" t="s">
        <v>399</v>
      </c>
      <c r="I167" s="223" t="s">
        <v>398</v>
      </c>
      <c r="J167" s="212" t="s">
        <v>36</v>
      </c>
      <c r="K167" s="206" t="s">
        <v>3664</v>
      </c>
      <c r="L167" s="206">
        <v>13</v>
      </c>
      <c r="M167" s="206" t="s">
        <v>3658</v>
      </c>
      <c r="N167" s="206">
        <v>419</v>
      </c>
      <c r="O167" s="206" t="s">
        <v>3659</v>
      </c>
      <c r="P167" s="287">
        <v>0</v>
      </c>
      <c r="Q167" s="287">
        <v>0</v>
      </c>
      <c r="R167" s="287">
        <v>0</v>
      </c>
      <c r="S167" s="287">
        <v>0</v>
      </c>
      <c r="T167" s="287">
        <v>0</v>
      </c>
      <c r="U167" s="220">
        <v>0</v>
      </c>
      <c r="V167" s="220">
        <v>0</v>
      </c>
      <c r="W167" s="220">
        <v>0</v>
      </c>
      <c r="X167" s="220">
        <v>0</v>
      </c>
      <c r="Y167" s="220">
        <v>0</v>
      </c>
      <c r="Z167" s="220">
        <v>0</v>
      </c>
      <c r="AA167" s="220">
        <v>0</v>
      </c>
      <c r="AB167" s="220">
        <v>0</v>
      </c>
      <c r="AC167" s="220">
        <v>0</v>
      </c>
      <c r="AD167" s="220">
        <v>0</v>
      </c>
      <c r="AE167" s="220">
        <v>0</v>
      </c>
      <c r="AF167" s="220">
        <v>0</v>
      </c>
      <c r="AG167" s="220">
        <v>0</v>
      </c>
      <c r="AH167" s="220">
        <v>0</v>
      </c>
      <c r="AI167" s="220">
        <v>0</v>
      </c>
      <c r="AJ167" s="220">
        <v>0</v>
      </c>
      <c r="AK167" s="220">
        <v>0</v>
      </c>
      <c r="AL167" s="220">
        <v>0</v>
      </c>
      <c r="AP167" s="206"/>
    </row>
    <row r="168" spans="1:42" x14ac:dyDescent="0.25">
      <c r="A168" s="219" t="s">
        <v>1094</v>
      </c>
      <c r="B168" s="206" t="s">
        <v>34</v>
      </c>
      <c r="C168" s="206" t="s">
        <v>33</v>
      </c>
      <c r="D168" s="222" t="s">
        <v>397</v>
      </c>
      <c r="E168">
        <v>692</v>
      </c>
      <c r="F168" s="225" t="s">
        <v>397</v>
      </c>
      <c r="G168" s="132" t="s">
        <v>396</v>
      </c>
      <c r="H168" s="224" t="s">
        <v>395</v>
      </c>
      <c r="I168" s="223" t="s">
        <v>394</v>
      </c>
      <c r="J168" s="212" t="s">
        <v>36</v>
      </c>
      <c r="K168" s="206" t="s">
        <v>3665</v>
      </c>
      <c r="L168" s="206">
        <v>11</v>
      </c>
      <c r="M168" s="206" t="s">
        <v>3656</v>
      </c>
      <c r="N168" s="206">
        <v>202</v>
      </c>
      <c r="O168" s="206" t="s">
        <v>3652</v>
      </c>
      <c r="P168" s="287">
        <v>0</v>
      </c>
      <c r="Q168" s="287">
        <v>0</v>
      </c>
      <c r="R168" s="287">
        <v>0</v>
      </c>
      <c r="S168" s="287">
        <v>0</v>
      </c>
      <c r="T168" s="287">
        <v>0</v>
      </c>
      <c r="U168" s="220">
        <v>0</v>
      </c>
      <c r="V168" s="220">
        <v>0</v>
      </c>
      <c r="W168" s="220">
        <v>0</v>
      </c>
      <c r="X168" s="220">
        <v>0</v>
      </c>
      <c r="Y168" s="220">
        <v>0</v>
      </c>
      <c r="Z168" s="220">
        <v>0</v>
      </c>
      <c r="AA168" s="220">
        <v>0</v>
      </c>
      <c r="AB168" s="220">
        <v>0</v>
      </c>
      <c r="AC168" s="220">
        <v>0</v>
      </c>
      <c r="AD168" s="220">
        <v>0</v>
      </c>
      <c r="AE168" s="220">
        <v>0</v>
      </c>
      <c r="AF168" s="220">
        <v>0</v>
      </c>
      <c r="AG168" s="220">
        <v>0</v>
      </c>
      <c r="AH168" s="220">
        <v>0.10494826666666666</v>
      </c>
      <c r="AI168" s="220">
        <v>0.10494826666666666</v>
      </c>
      <c r="AJ168" s="220">
        <v>0.10494826666666666</v>
      </c>
      <c r="AK168" s="220">
        <v>0.12537306666666667</v>
      </c>
      <c r="AL168" s="220">
        <v>0.15507342613333333</v>
      </c>
      <c r="AP168" s="206"/>
    </row>
    <row r="169" spans="1:42" x14ac:dyDescent="0.25">
      <c r="A169" s="219" t="s">
        <v>1094</v>
      </c>
      <c r="B169" s="206" t="s">
        <v>34</v>
      </c>
      <c r="C169" s="206" t="s">
        <v>33</v>
      </c>
      <c r="D169" s="222" t="s">
        <v>393</v>
      </c>
      <c r="E169">
        <v>694</v>
      </c>
      <c r="F169" s="225" t="s">
        <v>393</v>
      </c>
      <c r="G169" s="132" t="s">
        <v>392</v>
      </c>
      <c r="H169" s="224" t="s">
        <v>391</v>
      </c>
      <c r="I169" s="223" t="s">
        <v>390</v>
      </c>
      <c r="J169" s="212" t="s">
        <v>36</v>
      </c>
      <c r="K169" s="206" t="s">
        <v>3665</v>
      </c>
      <c r="L169" s="206">
        <v>11</v>
      </c>
      <c r="M169" s="206" t="s">
        <v>3656</v>
      </c>
      <c r="N169" s="206">
        <v>202</v>
      </c>
      <c r="O169" s="206" t="s">
        <v>3652</v>
      </c>
      <c r="P169" s="287">
        <v>0</v>
      </c>
      <c r="Q169" s="287">
        <v>0</v>
      </c>
      <c r="R169" s="287">
        <v>0</v>
      </c>
      <c r="S169" s="287">
        <v>0</v>
      </c>
      <c r="T169" s="287">
        <v>0</v>
      </c>
      <c r="U169" s="220">
        <v>0</v>
      </c>
      <c r="V169" s="220">
        <v>0</v>
      </c>
      <c r="W169" s="220">
        <v>0</v>
      </c>
      <c r="X169" s="220">
        <v>0</v>
      </c>
      <c r="Y169" s="220">
        <v>0</v>
      </c>
      <c r="Z169" s="220">
        <v>0</v>
      </c>
      <c r="AA169" s="220">
        <v>0</v>
      </c>
      <c r="AB169" s="220">
        <v>0</v>
      </c>
      <c r="AC169" s="220">
        <v>0</v>
      </c>
      <c r="AD169" s="220">
        <v>0</v>
      </c>
      <c r="AE169" s="220">
        <v>12.898662319640589</v>
      </c>
      <c r="AF169" s="220">
        <v>12.77676104</v>
      </c>
      <c r="AG169" s="220">
        <v>13.387420253333335</v>
      </c>
      <c r="AH169" s="220">
        <v>12.86682856</v>
      </c>
      <c r="AI169" s="220">
        <v>14.708014293333333</v>
      </c>
      <c r="AJ169" s="220">
        <v>23.69173516</v>
      </c>
      <c r="AK169" s="220">
        <v>20.678505600000001</v>
      </c>
      <c r="AL169" s="220">
        <v>20.837370866133334</v>
      </c>
      <c r="AP169" s="206"/>
    </row>
    <row r="170" spans="1:42" x14ac:dyDescent="0.25">
      <c r="A170" s="219" t="s">
        <v>1094</v>
      </c>
      <c r="B170" s="206" t="s">
        <v>34</v>
      </c>
      <c r="C170" s="206" t="s">
        <v>33</v>
      </c>
      <c r="D170" s="222" t="s">
        <v>389</v>
      </c>
      <c r="E170">
        <v>851</v>
      </c>
      <c r="F170" s="225" t="s">
        <v>389</v>
      </c>
      <c r="G170" s="132" t="s">
        <v>388</v>
      </c>
      <c r="H170" s="224" t="s">
        <v>387</v>
      </c>
      <c r="I170" s="223" t="s">
        <v>386</v>
      </c>
      <c r="J170" s="212" t="s">
        <v>36</v>
      </c>
      <c r="K170" s="206" t="s">
        <v>36</v>
      </c>
      <c r="L170" s="206" t="s">
        <v>36</v>
      </c>
      <c r="M170" s="206" t="s">
        <v>3653</v>
      </c>
      <c r="N170" s="206">
        <v>61</v>
      </c>
      <c r="O170" s="206" t="s">
        <v>3654</v>
      </c>
      <c r="P170" s="287">
        <v>0</v>
      </c>
      <c r="Q170" s="287">
        <v>0</v>
      </c>
      <c r="R170" s="287">
        <v>0</v>
      </c>
      <c r="S170" s="287">
        <v>0</v>
      </c>
      <c r="T170" s="287">
        <v>0</v>
      </c>
      <c r="U170" s="220">
        <v>0</v>
      </c>
      <c r="V170" s="220">
        <v>0</v>
      </c>
      <c r="W170" s="220">
        <v>0</v>
      </c>
      <c r="X170" s="220">
        <v>0</v>
      </c>
      <c r="Y170" s="220">
        <v>0</v>
      </c>
      <c r="Z170" s="220">
        <v>0</v>
      </c>
      <c r="AA170" s="220">
        <v>0</v>
      </c>
      <c r="AB170" s="220">
        <v>0</v>
      </c>
      <c r="AC170" s="220">
        <v>0</v>
      </c>
      <c r="AD170" s="220">
        <v>0</v>
      </c>
      <c r="AE170" s="220">
        <v>0</v>
      </c>
      <c r="AF170" s="220">
        <v>0</v>
      </c>
      <c r="AG170" s="220">
        <v>0</v>
      </c>
      <c r="AH170" s="220">
        <v>0</v>
      </c>
      <c r="AI170" s="220">
        <v>0</v>
      </c>
      <c r="AJ170" s="220">
        <v>0</v>
      </c>
      <c r="AK170" s="220">
        <v>0</v>
      </c>
      <c r="AL170" s="220">
        <v>0</v>
      </c>
      <c r="AP170" s="206"/>
    </row>
    <row r="171" spans="1:42" x14ac:dyDescent="0.25">
      <c r="A171" s="219" t="s">
        <v>1094</v>
      </c>
      <c r="B171" s="206" t="s">
        <v>34</v>
      </c>
      <c r="C171" s="206" t="s">
        <v>33</v>
      </c>
      <c r="D171" s="222" t="s">
        <v>385</v>
      </c>
      <c r="E171">
        <v>849</v>
      </c>
      <c r="F171" s="225" t="s">
        <v>385</v>
      </c>
      <c r="G171" s="132" t="s">
        <v>384</v>
      </c>
      <c r="H171" s="224" t="s">
        <v>383</v>
      </c>
      <c r="I171" s="223" t="s">
        <v>382</v>
      </c>
      <c r="J171" s="212" t="s">
        <v>36</v>
      </c>
      <c r="K171" s="206" t="s">
        <v>36</v>
      </c>
      <c r="L171" s="206" t="s">
        <v>36</v>
      </c>
      <c r="M171" s="206" t="s">
        <v>3661</v>
      </c>
      <c r="N171" s="206">
        <v>53</v>
      </c>
      <c r="O171" s="206" t="s">
        <v>3654</v>
      </c>
      <c r="P171" s="287">
        <v>0</v>
      </c>
      <c r="Q171" s="287">
        <v>0</v>
      </c>
      <c r="R171" s="287">
        <v>0</v>
      </c>
      <c r="S171" s="287">
        <v>0</v>
      </c>
      <c r="T171" s="287">
        <v>0</v>
      </c>
      <c r="U171" s="220">
        <v>0</v>
      </c>
      <c r="V171" s="220">
        <v>0</v>
      </c>
      <c r="W171" s="220">
        <v>0</v>
      </c>
      <c r="X171" s="220">
        <v>0</v>
      </c>
      <c r="Y171" s="220">
        <v>0</v>
      </c>
      <c r="Z171" s="220">
        <v>0</v>
      </c>
      <c r="AA171" s="220">
        <v>0</v>
      </c>
      <c r="AB171" s="220">
        <v>0</v>
      </c>
      <c r="AC171" s="220">
        <v>0</v>
      </c>
      <c r="AD171" s="220">
        <v>0</v>
      </c>
      <c r="AE171" s="220">
        <v>0</v>
      </c>
      <c r="AF171" s="220">
        <v>0</v>
      </c>
      <c r="AG171" s="220">
        <v>0</v>
      </c>
      <c r="AH171" s="220">
        <v>0</v>
      </c>
      <c r="AI171" s="220">
        <v>0</v>
      </c>
      <c r="AJ171" s="220">
        <v>0</v>
      </c>
      <c r="AK171" s="220">
        <v>0</v>
      </c>
      <c r="AL171" s="220">
        <v>0</v>
      </c>
      <c r="AP171" s="206"/>
    </row>
    <row r="172" spans="1:42" x14ac:dyDescent="0.25">
      <c r="A172" s="219" t="s">
        <v>1094</v>
      </c>
      <c r="B172" s="206" t="s">
        <v>34</v>
      </c>
      <c r="C172" s="206" t="s">
        <v>33</v>
      </c>
      <c r="D172" s="222" t="s">
        <v>381</v>
      </c>
      <c r="E172">
        <v>962</v>
      </c>
      <c r="F172" s="225" t="s">
        <v>380</v>
      </c>
      <c r="G172" s="132" t="s">
        <v>379</v>
      </c>
      <c r="H172" s="224" t="s">
        <v>378</v>
      </c>
      <c r="I172" s="223" t="s">
        <v>377</v>
      </c>
      <c r="J172" s="212" t="s">
        <v>36</v>
      </c>
      <c r="K172" s="206" t="s">
        <v>36</v>
      </c>
      <c r="L172" s="206" t="s">
        <v>36</v>
      </c>
      <c r="M172" s="206" t="s">
        <v>3649</v>
      </c>
      <c r="N172" s="206">
        <v>39</v>
      </c>
      <c r="O172" s="206" t="s">
        <v>3650</v>
      </c>
      <c r="P172" s="287">
        <v>0</v>
      </c>
      <c r="Q172" s="287">
        <v>0</v>
      </c>
      <c r="R172" s="287">
        <v>0</v>
      </c>
      <c r="S172" s="287">
        <v>0</v>
      </c>
      <c r="T172" s="287">
        <v>0</v>
      </c>
      <c r="U172" s="220">
        <v>0</v>
      </c>
      <c r="V172" s="220">
        <v>0</v>
      </c>
      <c r="W172" s="220">
        <v>0</v>
      </c>
      <c r="X172" s="220">
        <v>0</v>
      </c>
      <c r="Y172" s="220">
        <v>0</v>
      </c>
      <c r="Z172" s="220">
        <v>0</v>
      </c>
      <c r="AA172" s="220">
        <v>0</v>
      </c>
      <c r="AB172" s="220">
        <v>0</v>
      </c>
      <c r="AC172" s="220">
        <v>0</v>
      </c>
      <c r="AD172" s="220">
        <v>0</v>
      </c>
      <c r="AE172" s="220">
        <v>0</v>
      </c>
      <c r="AF172" s="220">
        <v>0</v>
      </c>
      <c r="AG172" s="220">
        <v>0</v>
      </c>
      <c r="AH172" s="220">
        <v>0</v>
      </c>
      <c r="AI172" s="220">
        <v>0</v>
      </c>
      <c r="AJ172" s="220">
        <v>0</v>
      </c>
      <c r="AK172" s="220">
        <v>0</v>
      </c>
      <c r="AL172" s="220">
        <v>0</v>
      </c>
      <c r="AP172" s="206"/>
    </row>
    <row r="173" spans="1:42" x14ac:dyDescent="0.25">
      <c r="A173" s="219" t="s">
        <v>1094</v>
      </c>
      <c r="B173" s="206" t="s">
        <v>34</v>
      </c>
      <c r="C173" s="206" t="s">
        <v>33</v>
      </c>
      <c r="D173" s="222" t="s">
        <v>376</v>
      </c>
      <c r="E173">
        <v>817</v>
      </c>
      <c r="F173" s="225" t="s">
        <v>376</v>
      </c>
      <c r="G173" s="132" t="s">
        <v>375</v>
      </c>
      <c r="H173" s="224" t="s">
        <v>374</v>
      </c>
      <c r="I173" s="223" t="s">
        <v>373</v>
      </c>
      <c r="J173" s="212" t="s">
        <v>36</v>
      </c>
      <c r="K173" s="206" t="s">
        <v>36</v>
      </c>
      <c r="L173" s="206" t="s">
        <v>36</v>
      </c>
      <c r="M173" s="206" t="s">
        <v>2238</v>
      </c>
      <c r="N173" s="206">
        <v>57</v>
      </c>
      <c r="O173" s="206" t="s">
        <v>3654</v>
      </c>
      <c r="P173" s="287">
        <v>0</v>
      </c>
      <c r="Q173" s="287">
        <v>0</v>
      </c>
      <c r="R173" s="287">
        <v>0</v>
      </c>
      <c r="S173" s="287">
        <v>0</v>
      </c>
      <c r="T173" s="287">
        <v>0</v>
      </c>
      <c r="U173" s="220">
        <v>0</v>
      </c>
      <c r="V173" s="220">
        <v>0</v>
      </c>
      <c r="W173" s="220">
        <v>0</v>
      </c>
      <c r="X173" s="220">
        <v>0</v>
      </c>
      <c r="Y173" s="220">
        <v>0</v>
      </c>
      <c r="Z173" s="220">
        <v>0</v>
      </c>
      <c r="AA173" s="220">
        <v>0</v>
      </c>
      <c r="AB173" s="220">
        <v>0</v>
      </c>
      <c r="AC173" s="220">
        <v>0</v>
      </c>
      <c r="AD173" s="220">
        <v>0</v>
      </c>
      <c r="AE173" s="220">
        <v>0</v>
      </c>
      <c r="AF173" s="220">
        <v>0</v>
      </c>
      <c r="AG173" s="220">
        <v>0</v>
      </c>
      <c r="AH173" s="220">
        <v>0</v>
      </c>
      <c r="AI173" s="220">
        <v>0</v>
      </c>
      <c r="AJ173" s="220">
        <v>0</v>
      </c>
      <c r="AK173" s="220">
        <v>0</v>
      </c>
      <c r="AL173" s="220">
        <v>0</v>
      </c>
      <c r="AP173" s="206"/>
    </row>
    <row r="174" spans="1:42" x14ac:dyDescent="0.25">
      <c r="A174" s="219" t="s">
        <v>1094</v>
      </c>
      <c r="B174" s="206" t="s">
        <v>34</v>
      </c>
      <c r="C174" s="206" t="s">
        <v>33</v>
      </c>
      <c r="D174" s="222" t="s">
        <v>372</v>
      </c>
      <c r="E174">
        <v>142</v>
      </c>
      <c r="F174" s="225" t="s">
        <v>372</v>
      </c>
      <c r="G174" s="132" t="s">
        <v>371</v>
      </c>
      <c r="H174" s="224" t="s">
        <v>370</v>
      </c>
      <c r="I174" s="223" t="s">
        <v>369</v>
      </c>
      <c r="J174" s="212" t="s">
        <v>36</v>
      </c>
      <c r="K174" s="206" t="s">
        <v>36</v>
      </c>
      <c r="L174" s="206" t="s">
        <v>36</v>
      </c>
      <c r="M174" s="206" t="s">
        <v>3671</v>
      </c>
      <c r="N174" s="206">
        <v>154</v>
      </c>
      <c r="O174" s="206" t="s">
        <v>3650</v>
      </c>
      <c r="P174" s="287">
        <v>0</v>
      </c>
      <c r="Q174" s="287">
        <v>0</v>
      </c>
      <c r="R174" s="287">
        <v>0</v>
      </c>
      <c r="S174" s="287">
        <v>0</v>
      </c>
      <c r="T174" s="287">
        <v>0</v>
      </c>
      <c r="U174" s="220">
        <v>48</v>
      </c>
      <c r="V174" s="220">
        <v>48</v>
      </c>
      <c r="W174" s="220">
        <v>125</v>
      </c>
      <c r="X174" s="220">
        <v>163</v>
      </c>
      <c r="Y174" s="220">
        <v>130.1333333</v>
      </c>
      <c r="Z174" s="220">
        <v>112.6182532</v>
      </c>
      <c r="AA174" s="220">
        <v>35.225375630000002</v>
      </c>
      <c r="AB174" s="220">
        <v>46.319569119999997</v>
      </c>
      <c r="AC174" s="220">
        <v>52.138157890000002</v>
      </c>
      <c r="AD174" s="220">
        <v>49.125168240000001</v>
      </c>
      <c r="AE174" s="220">
        <v>110.48719567778043</v>
      </c>
      <c r="AF174" s="220">
        <v>127.17611316379208</v>
      </c>
      <c r="AG174" s="220">
        <v>129.57168773759997</v>
      </c>
      <c r="AH174" s="220">
        <v>151.88494191413329</v>
      </c>
      <c r="AI174" s="220">
        <v>116.6574905312</v>
      </c>
      <c r="AJ174" s="220">
        <v>148.92745661386667</v>
      </c>
      <c r="AK174" s="220">
        <v>113.89296979991519</v>
      </c>
      <c r="AL174" s="220">
        <v>147.5403142704663</v>
      </c>
      <c r="AP174" s="206"/>
    </row>
    <row r="175" spans="1:42" x14ac:dyDescent="0.25">
      <c r="A175" s="219" t="s">
        <v>1094</v>
      </c>
      <c r="B175" s="206" t="s">
        <v>34</v>
      </c>
      <c r="C175" s="206" t="s">
        <v>33</v>
      </c>
      <c r="D175" s="222" t="s">
        <v>368</v>
      </c>
      <c r="E175">
        <v>564</v>
      </c>
      <c r="F175" s="225" t="s">
        <v>368</v>
      </c>
      <c r="G175" s="132" t="s">
        <v>367</v>
      </c>
      <c r="H175" s="224" t="s">
        <v>366</v>
      </c>
      <c r="I175" s="223" t="s">
        <v>365</v>
      </c>
      <c r="J175" s="212" t="s">
        <v>36</v>
      </c>
      <c r="K175" s="206" t="s">
        <v>36</v>
      </c>
      <c r="L175" s="206" t="s">
        <v>36</v>
      </c>
      <c r="M175" s="206" t="s">
        <v>3648</v>
      </c>
      <c r="N175" s="206">
        <v>34</v>
      </c>
      <c r="O175" s="206" t="s">
        <v>3647</v>
      </c>
      <c r="P175" s="287">
        <v>0</v>
      </c>
      <c r="Q175" s="287">
        <v>0</v>
      </c>
      <c r="R175" s="287">
        <v>0</v>
      </c>
      <c r="S175" s="287">
        <v>0</v>
      </c>
      <c r="T175" s="287">
        <v>0</v>
      </c>
      <c r="U175" s="220">
        <v>213</v>
      </c>
      <c r="V175" s="220">
        <v>0</v>
      </c>
      <c r="W175" s="220">
        <v>155</v>
      </c>
      <c r="X175" s="220">
        <v>374</v>
      </c>
      <c r="Y175" s="220">
        <v>473.8666667</v>
      </c>
      <c r="Z175" s="220">
        <v>430.98396480000002</v>
      </c>
      <c r="AA175" s="220">
        <v>44.725374270000003</v>
      </c>
      <c r="AB175" s="220">
        <v>45.057398849999998</v>
      </c>
      <c r="AC175" s="220">
        <v>29.221731629999997</v>
      </c>
      <c r="AD175" s="220">
        <v>29.20111679</v>
      </c>
      <c r="AE175" s="220">
        <v>616.48749252375683</v>
      </c>
      <c r="AF175" s="220">
        <v>685.70378305838381</v>
      </c>
      <c r="AG175" s="220">
        <v>747.73297128898071</v>
      </c>
      <c r="AH175" s="220">
        <v>791.81331474279636</v>
      </c>
      <c r="AI175" s="220">
        <v>758.28993189875223</v>
      </c>
      <c r="AJ175" s="220">
        <v>727.67072512793641</v>
      </c>
      <c r="AK175" s="220">
        <v>792.74710305369376</v>
      </c>
      <c r="AL175" s="220">
        <v>978.37680310373878</v>
      </c>
      <c r="AP175" s="206"/>
    </row>
    <row r="176" spans="1:42" x14ac:dyDescent="0.25">
      <c r="A176" s="219" t="s">
        <v>1094</v>
      </c>
      <c r="B176" s="206" t="s">
        <v>34</v>
      </c>
      <c r="C176" s="206" t="s">
        <v>33</v>
      </c>
      <c r="D176" s="222" t="s">
        <v>364</v>
      </c>
      <c r="E176">
        <v>565</v>
      </c>
      <c r="F176" s="225" t="s">
        <v>363</v>
      </c>
      <c r="G176" s="132" t="s">
        <v>362</v>
      </c>
      <c r="H176" s="224" t="s">
        <v>361</v>
      </c>
      <c r="I176" s="223" t="s">
        <v>360</v>
      </c>
      <c r="J176" s="212" t="s">
        <v>36</v>
      </c>
      <c r="K176" s="206" t="s">
        <v>36</v>
      </c>
      <c r="L176" s="206" t="s">
        <v>36</v>
      </c>
      <c r="M176" s="206" t="s">
        <v>2238</v>
      </c>
      <c r="N176" s="206">
        <v>57</v>
      </c>
      <c r="O176" s="206" t="s">
        <v>3654</v>
      </c>
      <c r="P176" s="287">
        <v>0</v>
      </c>
      <c r="Q176" s="287">
        <v>0</v>
      </c>
      <c r="R176" s="287">
        <v>0</v>
      </c>
      <c r="S176" s="287">
        <v>0</v>
      </c>
      <c r="T176" s="287">
        <v>0</v>
      </c>
      <c r="U176" s="220">
        <v>0</v>
      </c>
      <c r="V176" s="220">
        <v>0</v>
      </c>
      <c r="W176" s="220">
        <v>0</v>
      </c>
      <c r="X176" s="220">
        <v>0</v>
      </c>
      <c r="Y176" s="220">
        <v>0</v>
      </c>
      <c r="Z176" s="220">
        <v>0</v>
      </c>
      <c r="AA176" s="220">
        <v>0</v>
      </c>
      <c r="AB176" s="220">
        <v>0</v>
      </c>
      <c r="AC176" s="220">
        <v>0</v>
      </c>
      <c r="AD176" s="220">
        <v>0</v>
      </c>
      <c r="AE176" s="220">
        <v>0</v>
      </c>
      <c r="AF176" s="220">
        <v>0</v>
      </c>
      <c r="AG176" s="220">
        <v>0</v>
      </c>
      <c r="AH176" s="220">
        <v>0</v>
      </c>
      <c r="AI176" s="220">
        <v>0</v>
      </c>
      <c r="AJ176" s="220">
        <v>0</v>
      </c>
      <c r="AK176" s="220">
        <v>0</v>
      </c>
      <c r="AL176" s="220">
        <v>0</v>
      </c>
      <c r="AP176" s="206"/>
    </row>
    <row r="177" spans="1:42" x14ac:dyDescent="0.25">
      <c r="A177" s="219" t="s">
        <v>1094</v>
      </c>
      <c r="B177" s="206" t="s">
        <v>34</v>
      </c>
      <c r="C177" s="206" t="s">
        <v>33</v>
      </c>
      <c r="D177" s="222" t="s">
        <v>359</v>
      </c>
      <c r="E177">
        <v>283</v>
      </c>
      <c r="F177" s="225" t="s">
        <v>359</v>
      </c>
      <c r="G177" s="132" t="s">
        <v>358</v>
      </c>
      <c r="H177" s="224" t="s">
        <v>357</v>
      </c>
      <c r="I177" s="223" t="s">
        <v>356</v>
      </c>
      <c r="J177" s="212" t="s">
        <v>36</v>
      </c>
      <c r="K177" s="206" t="s">
        <v>3664</v>
      </c>
      <c r="L177" s="206">
        <v>13</v>
      </c>
      <c r="M177" s="206" t="s">
        <v>3658</v>
      </c>
      <c r="N177" s="206">
        <v>419</v>
      </c>
      <c r="O177" s="206" t="s">
        <v>3659</v>
      </c>
      <c r="P177" s="287">
        <v>0</v>
      </c>
      <c r="Q177" s="287">
        <v>0</v>
      </c>
      <c r="R177" s="287">
        <v>0</v>
      </c>
      <c r="S177" s="287">
        <v>0</v>
      </c>
      <c r="T177" s="287">
        <v>0</v>
      </c>
      <c r="U177" s="220">
        <v>64</v>
      </c>
      <c r="V177" s="220">
        <v>0</v>
      </c>
      <c r="W177" s="220">
        <v>0</v>
      </c>
      <c r="X177" s="220">
        <v>0</v>
      </c>
      <c r="Y177" s="220">
        <v>0</v>
      </c>
      <c r="Z177" s="220">
        <v>0</v>
      </c>
      <c r="AA177" s="220">
        <v>0</v>
      </c>
      <c r="AB177" s="220">
        <v>0</v>
      </c>
      <c r="AC177" s="220">
        <v>0</v>
      </c>
      <c r="AD177" s="220">
        <v>0</v>
      </c>
      <c r="AE177" s="220">
        <v>468.83268035474958</v>
      </c>
      <c r="AF177" s="220">
        <v>702.58570402835551</v>
      </c>
      <c r="AG177" s="220">
        <v>650.01421115368896</v>
      </c>
      <c r="AH177" s="220">
        <v>641.23443932728878</v>
      </c>
      <c r="AI177" s="220">
        <v>673.47137933475574</v>
      </c>
      <c r="AJ177" s="220">
        <v>653.34956080408881</v>
      </c>
      <c r="AK177" s="220">
        <v>897.94090795923091</v>
      </c>
      <c r="AL177" s="220">
        <v>1018.2997727378889</v>
      </c>
      <c r="AP177" s="206"/>
    </row>
    <row r="178" spans="1:42" x14ac:dyDescent="0.25">
      <c r="A178" s="219" t="s">
        <v>1094</v>
      </c>
      <c r="B178" s="206" t="s">
        <v>34</v>
      </c>
      <c r="C178" s="206" t="s">
        <v>33</v>
      </c>
      <c r="D178" s="222" t="s">
        <v>355</v>
      </c>
      <c r="E178">
        <v>853</v>
      </c>
      <c r="F178" s="225" t="s">
        <v>355</v>
      </c>
      <c r="G178" s="132" t="s">
        <v>354</v>
      </c>
      <c r="H178" s="224" t="s">
        <v>353</v>
      </c>
      <c r="I178" s="223" t="s">
        <v>352</v>
      </c>
      <c r="J178" s="212" t="s">
        <v>36</v>
      </c>
      <c r="K178" s="206" t="s">
        <v>36</v>
      </c>
      <c r="L178" s="206" t="s">
        <v>36</v>
      </c>
      <c r="M178" s="206" t="s">
        <v>3672</v>
      </c>
      <c r="N178" s="206">
        <v>54</v>
      </c>
      <c r="O178" s="206" t="s">
        <v>3654</v>
      </c>
      <c r="P178" s="287">
        <v>0</v>
      </c>
      <c r="Q178" s="287">
        <v>0</v>
      </c>
      <c r="R178" s="287">
        <v>0</v>
      </c>
      <c r="S178" s="287">
        <v>0</v>
      </c>
      <c r="T178" s="287">
        <v>0</v>
      </c>
      <c r="U178" s="220">
        <v>0</v>
      </c>
      <c r="V178" s="220">
        <v>0</v>
      </c>
      <c r="W178" s="220">
        <v>0</v>
      </c>
      <c r="X178" s="220">
        <v>0</v>
      </c>
      <c r="Y178" s="220">
        <v>0</v>
      </c>
      <c r="Z178" s="220">
        <v>0</v>
      </c>
      <c r="AA178" s="220">
        <v>0</v>
      </c>
      <c r="AB178" s="220">
        <v>0</v>
      </c>
      <c r="AC178" s="220">
        <v>0</v>
      </c>
      <c r="AD178" s="220">
        <v>0</v>
      </c>
      <c r="AE178" s="220">
        <v>0</v>
      </c>
      <c r="AF178" s="220">
        <v>0</v>
      </c>
      <c r="AG178" s="220">
        <v>0</v>
      </c>
      <c r="AH178" s="220">
        <v>0</v>
      </c>
      <c r="AI178" s="220">
        <v>0</v>
      </c>
      <c r="AJ178" s="220">
        <v>0</v>
      </c>
      <c r="AK178" s="220">
        <v>0</v>
      </c>
      <c r="AL178" s="220">
        <v>0</v>
      </c>
      <c r="AP178" s="206"/>
    </row>
    <row r="179" spans="1:42" x14ac:dyDescent="0.25">
      <c r="A179" s="219" t="s">
        <v>1094</v>
      </c>
      <c r="B179" s="206" t="s">
        <v>34</v>
      </c>
      <c r="C179" s="206" t="s">
        <v>33</v>
      </c>
      <c r="D179" s="222" t="s">
        <v>351</v>
      </c>
      <c r="E179">
        <v>288</v>
      </c>
      <c r="F179" s="225" t="s">
        <v>351</v>
      </c>
      <c r="G179" s="132" t="s">
        <v>350</v>
      </c>
      <c r="H179" s="224" t="s">
        <v>349</v>
      </c>
      <c r="I179" s="223" t="s">
        <v>348</v>
      </c>
      <c r="J179" s="212" t="s">
        <v>36</v>
      </c>
      <c r="K179" s="206" t="s">
        <v>3660</v>
      </c>
      <c r="L179" s="206">
        <v>5</v>
      </c>
      <c r="M179" s="206" t="s">
        <v>3658</v>
      </c>
      <c r="N179" s="206">
        <v>419</v>
      </c>
      <c r="O179" s="206" t="s">
        <v>3659</v>
      </c>
      <c r="P179" s="287">
        <v>0</v>
      </c>
      <c r="Q179" s="287">
        <v>0</v>
      </c>
      <c r="R179" s="287">
        <v>0</v>
      </c>
      <c r="S179" s="287">
        <v>0</v>
      </c>
      <c r="T179" s="287">
        <v>0</v>
      </c>
      <c r="U179" s="220">
        <v>0</v>
      </c>
      <c r="V179" s="220">
        <v>0</v>
      </c>
      <c r="W179" s="220">
        <v>0</v>
      </c>
      <c r="X179" s="220">
        <v>0</v>
      </c>
      <c r="Y179" s="220">
        <v>0</v>
      </c>
      <c r="Z179" s="220">
        <v>0</v>
      </c>
      <c r="AA179" s="220">
        <v>0</v>
      </c>
      <c r="AB179" s="220">
        <v>0</v>
      </c>
      <c r="AC179" s="220">
        <v>0</v>
      </c>
      <c r="AD179" s="220">
        <v>0</v>
      </c>
      <c r="AE179" s="220">
        <v>0</v>
      </c>
      <c r="AF179" s="220">
        <v>0</v>
      </c>
      <c r="AG179" s="220">
        <v>0</v>
      </c>
      <c r="AH179" s="220">
        <v>0</v>
      </c>
      <c r="AI179" s="220">
        <v>0</v>
      </c>
      <c r="AJ179" s="220">
        <v>0</v>
      </c>
      <c r="AK179" s="220">
        <v>0</v>
      </c>
      <c r="AL179" s="220">
        <v>0</v>
      </c>
      <c r="AP179" s="206"/>
    </row>
    <row r="180" spans="1:42" x14ac:dyDescent="0.25">
      <c r="A180" s="219" t="s">
        <v>1094</v>
      </c>
      <c r="B180" s="206" t="s">
        <v>34</v>
      </c>
      <c r="C180" s="206" t="s">
        <v>33</v>
      </c>
      <c r="D180" s="222" t="s">
        <v>347</v>
      </c>
      <c r="E180">
        <v>293</v>
      </c>
      <c r="F180" s="225" t="s">
        <v>347</v>
      </c>
      <c r="G180" s="132" t="s">
        <v>346</v>
      </c>
      <c r="H180" s="224" t="s">
        <v>345</v>
      </c>
      <c r="I180" s="223" t="s">
        <v>344</v>
      </c>
      <c r="J180" s="212" t="s">
        <v>36</v>
      </c>
      <c r="K180" s="206" t="s">
        <v>3660</v>
      </c>
      <c r="L180" s="206">
        <v>5</v>
      </c>
      <c r="M180" s="206" t="s">
        <v>3658</v>
      </c>
      <c r="N180" s="206">
        <v>419</v>
      </c>
      <c r="O180" s="206" t="s">
        <v>3659</v>
      </c>
      <c r="P180" s="287">
        <v>0</v>
      </c>
      <c r="Q180" s="287">
        <v>0</v>
      </c>
      <c r="R180" s="287">
        <v>0</v>
      </c>
      <c r="S180" s="287">
        <v>0</v>
      </c>
      <c r="T180" s="287">
        <v>0</v>
      </c>
      <c r="U180" s="220">
        <v>0</v>
      </c>
      <c r="V180" s="220">
        <v>0</v>
      </c>
      <c r="W180" s="220">
        <v>0</v>
      </c>
      <c r="X180" s="220">
        <v>0</v>
      </c>
      <c r="Y180" s="220">
        <v>0</v>
      </c>
      <c r="Z180" s="220">
        <v>0</v>
      </c>
      <c r="AA180" s="220">
        <v>0</v>
      </c>
      <c r="AB180" s="220">
        <v>0</v>
      </c>
      <c r="AC180" s="220">
        <v>0</v>
      </c>
      <c r="AD180" s="220">
        <v>0</v>
      </c>
      <c r="AE180" s="220">
        <v>0</v>
      </c>
      <c r="AF180" s="220">
        <v>0</v>
      </c>
      <c r="AG180" s="220">
        <v>0</v>
      </c>
      <c r="AH180" s="220">
        <v>1.0608378666666667</v>
      </c>
      <c r="AI180" s="220">
        <v>1.1144901333333335</v>
      </c>
      <c r="AJ180" s="220">
        <v>1.0608378666666667</v>
      </c>
      <c r="AK180" s="220">
        <v>0</v>
      </c>
      <c r="AL180" s="220">
        <v>0</v>
      </c>
      <c r="AP180" s="206"/>
    </row>
    <row r="181" spans="1:42" x14ac:dyDescent="0.25">
      <c r="A181" s="219" t="s">
        <v>1094</v>
      </c>
      <c r="B181" s="206" t="s">
        <v>34</v>
      </c>
      <c r="C181" s="206" t="s">
        <v>33</v>
      </c>
      <c r="D181" s="222" t="s">
        <v>343</v>
      </c>
      <c r="E181">
        <v>566</v>
      </c>
      <c r="F181" s="225" t="s">
        <v>343</v>
      </c>
      <c r="G181" s="132" t="s">
        <v>342</v>
      </c>
      <c r="H181" s="224" t="s">
        <v>341</v>
      </c>
      <c r="I181" s="223" t="s">
        <v>340</v>
      </c>
      <c r="J181" s="212" t="s">
        <v>36</v>
      </c>
      <c r="K181" s="206" t="s">
        <v>36</v>
      </c>
      <c r="L181" s="206" t="s">
        <v>36</v>
      </c>
      <c r="M181" s="206" t="s">
        <v>3669</v>
      </c>
      <c r="N181" s="206">
        <v>35</v>
      </c>
      <c r="O181" s="206" t="s">
        <v>3647</v>
      </c>
      <c r="P181" s="287">
        <v>0</v>
      </c>
      <c r="Q181" s="287">
        <v>0</v>
      </c>
      <c r="R181" s="287">
        <v>0</v>
      </c>
      <c r="S181" s="287">
        <v>0</v>
      </c>
      <c r="T181" s="287">
        <v>0</v>
      </c>
      <c r="U181" s="220">
        <v>2</v>
      </c>
      <c r="V181" s="220">
        <v>0</v>
      </c>
      <c r="W181" s="220">
        <v>0</v>
      </c>
      <c r="X181" s="220">
        <v>0</v>
      </c>
      <c r="Y181" s="220">
        <v>6.7831132969999999E-2</v>
      </c>
      <c r="Z181" s="220">
        <v>0</v>
      </c>
      <c r="AA181" s="220">
        <v>0</v>
      </c>
      <c r="AB181" s="220">
        <v>0</v>
      </c>
      <c r="AC181" s="220">
        <v>0</v>
      </c>
      <c r="AD181" s="220">
        <v>0</v>
      </c>
      <c r="AE181" s="220">
        <v>8.4818119975507908</v>
      </c>
      <c r="AF181" s="220">
        <v>9.2658475104444449</v>
      </c>
      <c r="AG181" s="220">
        <v>13.550540949247234</v>
      </c>
      <c r="AH181" s="220">
        <v>15.808043995555556</v>
      </c>
      <c r="AI181" s="220">
        <v>9.441247618000002</v>
      </c>
      <c r="AJ181" s="220">
        <v>10.436261347333334</v>
      </c>
      <c r="AK181" s="220">
        <v>9.5699535733333345</v>
      </c>
      <c r="AL181" s="220">
        <v>11.8584673944</v>
      </c>
      <c r="AP181" s="206"/>
    </row>
    <row r="182" spans="1:42" x14ac:dyDescent="0.25">
      <c r="A182" s="219" t="s">
        <v>1094</v>
      </c>
      <c r="B182" s="206" t="s">
        <v>34</v>
      </c>
      <c r="C182" s="206" t="s">
        <v>33</v>
      </c>
      <c r="D182" s="222" t="s">
        <v>339</v>
      </c>
      <c r="E182">
        <v>863</v>
      </c>
      <c r="F182" s="225" t="s">
        <v>338</v>
      </c>
      <c r="G182" s="132" t="s">
        <v>337</v>
      </c>
      <c r="H182" s="224" t="s">
        <v>336</v>
      </c>
      <c r="I182" s="223" t="s">
        <v>335</v>
      </c>
      <c r="J182" s="212" t="s">
        <v>36</v>
      </c>
      <c r="K182" s="206" t="s">
        <v>36</v>
      </c>
      <c r="L182" s="206" t="s">
        <v>36</v>
      </c>
      <c r="M182" s="206" t="s">
        <v>3653</v>
      </c>
      <c r="N182" s="206">
        <v>61</v>
      </c>
      <c r="O182" s="206" t="s">
        <v>3654</v>
      </c>
      <c r="P182" s="287">
        <v>0</v>
      </c>
      <c r="Q182" s="287">
        <v>0</v>
      </c>
      <c r="R182" s="287">
        <v>0</v>
      </c>
      <c r="S182" s="287">
        <v>0</v>
      </c>
      <c r="T182" s="287">
        <v>0</v>
      </c>
      <c r="U182" s="220">
        <v>0</v>
      </c>
      <c r="V182" s="220">
        <v>0</v>
      </c>
      <c r="W182" s="220">
        <v>0</v>
      </c>
      <c r="X182" s="220">
        <v>0</v>
      </c>
      <c r="Y182" s="220">
        <v>0</v>
      </c>
      <c r="Z182" s="220">
        <v>0</v>
      </c>
      <c r="AA182" s="220">
        <v>0</v>
      </c>
      <c r="AB182" s="220">
        <v>0</v>
      </c>
      <c r="AC182" s="220">
        <v>0</v>
      </c>
      <c r="AD182" s="220">
        <v>0</v>
      </c>
      <c r="AE182" s="220">
        <v>2.6666666666666668E-2</v>
      </c>
      <c r="AF182" s="220">
        <v>2.6666666666666668E-2</v>
      </c>
      <c r="AG182" s="220">
        <v>2.6666666666666668E-2</v>
      </c>
      <c r="AH182" s="220">
        <v>2.6666666666666668E-2</v>
      </c>
      <c r="AI182" s="220">
        <v>2.6666666666666668E-2</v>
      </c>
      <c r="AJ182" s="220">
        <v>2.6666666666666668E-2</v>
      </c>
      <c r="AK182" s="220">
        <v>2.6666666666666668E-2</v>
      </c>
      <c r="AL182" s="220">
        <v>2.6666666666666668E-2</v>
      </c>
      <c r="AP182" s="206"/>
    </row>
    <row r="183" spans="1:42" x14ac:dyDescent="0.25">
      <c r="A183" s="219" t="s">
        <v>1094</v>
      </c>
      <c r="B183" s="206" t="s">
        <v>34</v>
      </c>
      <c r="C183" s="206" t="s">
        <v>33</v>
      </c>
      <c r="D183" s="222" t="s">
        <v>334</v>
      </c>
      <c r="E183">
        <v>964</v>
      </c>
      <c r="F183" s="225" t="s">
        <v>333</v>
      </c>
      <c r="G183" s="132" t="s">
        <v>332</v>
      </c>
      <c r="H183" s="224" t="s">
        <v>331</v>
      </c>
      <c r="I183" s="223" t="s">
        <v>330</v>
      </c>
      <c r="J183" s="212" t="s">
        <v>31</v>
      </c>
      <c r="K183" s="206" t="s">
        <v>36</v>
      </c>
      <c r="L183" s="206" t="s">
        <v>36</v>
      </c>
      <c r="M183" s="206" t="s">
        <v>3663</v>
      </c>
      <c r="N183" s="206">
        <v>151</v>
      </c>
      <c r="O183" s="206" t="s">
        <v>3650</v>
      </c>
      <c r="P183" s="287">
        <v>0</v>
      </c>
      <c r="Q183" s="287">
        <v>0</v>
      </c>
      <c r="R183" s="287">
        <v>0</v>
      </c>
      <c r="S183" s="287">
        <v>0</v>
      </c>
      <c r="T183" s="287">
        <v>0</v>
      </c>
      <c r="U183" s="220">
        <v>0</v>
      </c>
      <c r="V183" s="220">
        <v>0</v>
      </c>
      <c r="W183" s="220">
        <v>0</v>
      </c>
      <c r="X183" s="220">
        <v>0</v>
      </c>
      <c r="Y183" s="220">
        <v>0</v>
      </c>
      <c r="Z183" s="220">
        <v>1.3832191899999999</v>
      </c>
      <c r="AA183" s="220">
        <v>1.8435067599999999</v>
      </c>
      <c r="AB183" s="220">
        <v>3.677893922</v>
      </c>
      <c r="AC183" s="220">
        <v>1.992031873</v>
      </c>
      <c r="AD183" s="220">
        <v>0.79835766419999998</v>
      </c>
      <c r="AE183" s="220">
        <v>13.092516407693861</v>
      </c>
      <c r="AF183" s="220">
        <v>23.682833361800125</v>
      </c>
      <c r="AG183" s="220">
        <v>4.400692133333334</v>
      </c>
      <c r="AH183" s="220">
        <v>2.4487608000000001</v>
      </c>
      <c r="AI183" s="220">
        <v>3.3204866666666666</v>
      </c>
      <c r="AJ183" s="220">
        <v>9.5838965333333324</v>
      </c>
      <c r="AK183" s="220">
        <v>6.5848907173333338</v>
      </c>
      <c r="AL183" s="220">
        <v>4.5469838242399998</v>
      </c>
      <c r="AP183" s="206"/>
    </row>
    <row r="184" spans="1:42" x14ac:dyDescent="0.25">
      <c r="A184" s="219" t="s">
        <v>1094</v>
      </c>
      <c r="B184" s="206" t="s">
        <v>34</v>
      </c>
      <c r="C184" s="206" t="s">
        <v>33</v>
      </c>
      <c r="D184" s="222" t="s">
        <v>329</v>
      </c>
      <c r="E184">
        <v>182</v>
      </c>
      <c r="F184" s="225" t="s">
        <v>329</v>
      </c>
      <c r="G184" s="132" t="s">
        <v>328</v>
      </c>
      <c r="H184" s="224" t="s">
        <v>327</v>
      </c>
      <c r="I184" s="223" t="s">
        <v>326</v>
      </c>
      <c r="J184" s="212" t="s">
        <v>31</v>
      </c>
      <c r="K184" s="206" t="s">
        <v>36</v>
      </c>
      <c r="L184" s="206" t="s">
        <v>36</v>
      </c>
      <c r="M184" s="206" t="s">
        <v>3649</v>
      </c>
      <c r="N184" s="206">
        <v>39</v>
      </c>
      <c r="O184" s="206" t="s">
        <v>3650</v>
      </c>
      <c r="P184" s="287">
        <v>0</v>
      </c>
      <c r="Q184" s="287">
        <v>0</v>
      </c>
      <c r="R184" s="287">
        <v>0</v>
      </c>
      <c r="S184" s="287">
        <v>0</v>
      </c>
      <c r="T184" s="287">
        <v>0</v>
      </c>
      <c r="U184" s="220">
        <v>3</v>
      </c>
      <c r="V184" s="220">
        <v>0</v>
      </c>
      <c r="W184" s="220">
        <v>0</v>
      </c>
      <c r="X184" s="220">
        <v>0</v>
      </c>
      <c r="Y184" s="220">
        <v>5.3333333329999997</v>
      </c>
      <c r="Z184" s="220">
        <v>6.8951064000000004</v>
      </c>
      <c r="AA184" s="220">
        <v>0</v>
      </c>
      <c r="AB184" s="220">
        <v>0</v>
      </c>
      <c r="AC184" s="220">
        <v>0</v>
      </c>
      <c r="AD184" s="220">
        <v>0</v>
      </c>
      <c r="AE184" s="220">
        <v>25.645461267010198</v>
      </c>
      <c r="AF184" s="220">
        <v>25.4975718361964</v>
      </c>
      <c r="AG184" s="220">
        <v>27.934690973333336</v>
      </c>
      <c r="AH184" s="220">
        <v>32.155966159771303</v>
      </c>
      <c r="AI184" s="220">
        <v>28.915102684054592</v>
      </c>
      <c r="AJ184" s="220">
        <v>34.525110153198007</v>
      </c>
      <c r="AK184" s="220">
        <v>36.821429688865109</v>
      </c>
      <c r="AL184" s="220">
        <v>52.429410260289607</v>
      </c>
      <c r="AP184" s="206"/>
    </row>
    <row r="185" spans="1:42" x14ac:dyDescent="0.25">
      <c r="A185" s="219" t="s">
        <v>1094</v>
      </c>
      <c r="B185" s="206" t="s">
        <v>34</v>
      </c>
      <c r="C185" s="206" t="s">
        <v>33</v>
      </c>
      <c r="D185" s="222" t="s">
        <v>325</v>
      </c>
      <c r="E185">
        <v>359</v>
      </c>
      <c r="F185" s="225" t="s">
        <v>325</v>
      </c>
      <c r="G185" s="132" t="s">
        <v>324</v>
      </c>
      <c r="H185" s="224" t="s">
        <v>323</v>
      </c>
      <c r="I185" s="223" t="s">
        <v>322</v>
      </c>
      <c r="J185" s="212" t="s">
        <v>36</v>
      </c>
      <c r="K185" s="206" t="s">
        <v>3657</v>
      </c>
      <c r="L185" s="206">
        <v>29</v>
      </c>
      <c r="M185" s="206" t="s">
        <v>3658</v>
      </c>
      <c r="N185" s="206">
        <v>419</v>
      </c>
      <c r="O185" s="206" t="s">
        <v>3659</v>
      </c>
      <c r="P185" s="287">
        <v>0</v>
      </c>
      <c r="Q185" s="287">
        <v>0</v>
      </c>
      <c r="R185" s="287">
        <v>0</v>
      </c>
      <c r="S185" s="287">
        <v>0</v>
      </c>
      <c r="T185" s="287">
        <v>0</v>
      </c>
      <c r="U185" s="220">
        <v>0</v>
      </c>
      <c r="V185" s="220">
        <v>0</v>
      </c>
      <c r="W185" s="220">
        <v>0</v>
      </c>
      <c r="X185" s="220">
        <v>0</v>
      </c>
      <c r="Y185" s="220">
        <v>0</v>
      </c>
      <c r="Z185" s="220">
        <v>0</v>
      </c>
      <c r="AA185" s="220">
        <v>0</v>
      </c>
      <c r="AB185" s="220">
        <v>0</v>
      </c>
      <c r="AC185" s="220">
        <v>0</v>
      </c>
      <c r="AD185" s="220">
        <v>0</v>
      </c>
      <c r="AE185" s="220">
        <v>0</v>
      </c>
      <c r="AF185" s="220">
        <v>0</v>
      </c>
      <c r="AG185" s="220">
        <v>0</v>
      </c>
      <c r="AH185" s="220">
        <v>0</v>
      </c>
      <c r="AI185" s="220">
        <v>0</v>
      </c>
      <c r="AJ185" s="220">
        <v>0</v>
      </c>
      <c r="AK185" s="220">
        <v>0</v>
      </c>
      <c r="AL185" s="220">
        <v>0</v>
      </c>
      <c r="AP185" s="206"/>
    </row>
    <row r="186" spans="1:42" x14ac:dyDescent="0.25">
      <c r="A186" s="219" t="s">
        <v>1094</v>
      </c>
      <c r="B186" s="206" t="s">
        <v>34</v>
      </c>
      <c r="C186" s="206" t="s">
        <v>33</v>
      </c>
      <c r="D186" s="222" t="s">
        <v>321</v>
      </c>
      <c r="E186">
        <v>696</v>
      </c>
      <c r="F186" s="225" t="s">
        <v>320</v>
      </c>
      <c r="G186" s="132" t="s">
        <v>319</v>
      </c>
      <c r="H186" s="224" t="s">
        <v>318</v>
      </c>
      <c r="I186" s="223" t="s">
        <v>317</v>
      </c>
      <c r="J186" s="212" t="s">
        <v>36</v>
      </c>
      <c r="K186" s="206" t="s">
        <v>3668</v>
      </c>
      <c r="L186" s="206">
        <v>14</v>
      </c>
      <c r="M186" s="206" t="s">
        <v>3656</v>
      </c>
      <c r="N186" s="206">
        <v>202</v>
      </c>
      <c r="O186" s="206" t="s">
        <v>3652</v>
      </c>
      <c r="P186" s="287">
        <v>0</v>
      </c>
      <c r="Q186" s="287">
        <v>0</v>
      </c>
      <c r="R186" s="287">
        <v>0</v>
      </c>
      <c r="S186" s="287">
        <v>0</v>
      </c>
      <c r="T186" s="287">
        <v>0</v>
      </c>
      <c r="U186" s="220">
        <v>0</v>
      </c>
      <c r="V186" s="220">
        <v>0</v>
      </c>
      <c r="W186" s="220">
        <v>0</v>
      </c>
      <c r="X186" s="220">
        <v>0</v>
      </c>
      <c r="Y186" s="220">
        <v>0</v>
      </c>
      <c r="Z186" s="220">
        <v>0</v>
      </c>
      <c r="AA186" s="220">
        <v>0</v>
      </c>
      <c r="AB186" s="220">
        <v>0</v>
      </c>
      <c r="AC186" s="220">
        <v>0</v>
      </c>
      <c r="AD186" s="220">
        <v>0</v>
      </c>
      <c r="AE186" s="220">
        <v>0</v>
      </c>
      <c r="AF186" s="220">
        <v>0</v>
      </c>
      <c r="AG186" s="220">
        <v>0</v>
      </c>
      <c r="AH186" s="220">
        <v>0</v>
      </c>
      <c r="AI186" s="220">
        <v>0</v>
      </c>
      <c r="AJ186" s="220">
        <v>0</v>
      </c>
      <c r="AK186" s="220">
        <v>0</v>
      </c>
      <c r="AL186" s="220">
        <v>0</v>
      </c>
      <c r="AP186" s="206"/>
    </row>
    <row r="187" spans="1:42" x14ac:dyDescent="0.25">
      <c r="A187" s="219" t="s">
        <v>1094</v>
      </c>
      <c r="B187" s="206" t="s">
        <v>34</v>
      </c>
      <c r="C187" s="206" t="s">
        <v>33</v>
      </c>
      <c r="D187" s="222" t="s">
        <v>316</v>
      </c>
      <c r="E187">
        <v>968</v>
      </c>
      <c r="F187" s="225" t="s">
        <v>316</v>
      </c>
      <c r="G187" s="132" t="s">
        <v>315</v>
      </c>
      <c r="H187" s="224" t="s">
        <v>314</v>
      </c>
      <c r="I187" s="223" t="s">
        <v>313</v>
      </c>
      <c r="J187" s="212" t="s">
        <v>31</v>
      </c>
      <c r="K187" s="206" t="s">
        <v>36</v>
      </c>
      <c r="L187" s="206" t="s">
        <v>36</v>
      </c>
      <c r="M187" s="206" t="s">
        <v>3663</v>
      </c>
      <c r="N187" s="206">
        <v>151</v>
      </c>
      <c r="O187" s="206" t="s">
        <v>3650</v>
      </c>
      <c r="P187" s="287">
        <v>0</v>
      </c>
      <c r="Q187" s="287">
        <v>0</v>
      </c>
      <c r="R187" s="287">
        <v>0</v>
      </c>
      <c r="S187" s="287">
        <v>0</v>
      </c>
      <c r="T187" s="287">
        <v>0</v>
      </c>
      <c r="U187" s="220">
        <v>0</v>
      </c>
      <c r="V187" s="220">
        <v>0</v>
      </c>
      <c r="W187" s="220">
        <v>0</v>
      </c>
      <c r="X187" s="220">
        <v>0</v>
      </c>
      <c r="Y187" s="220">
        <v>0</v>
      </c>
      <c r="Z187" s="220">
        <v>0</v>
      </c>
      <c r="AA187" s="220">
        <v>0</v>
      </c>
      <c r="AB187" s="220">
        <v>0</v>
      </c>
      <c r="AC187" s="220">
        <v>0</v>
      </c>
      <c r="AD187" s="220">
        <v>0</v>
      </c>
      <c r="AE187" s="220">
        <v>1.1062583201847704</v>
      </c>
      <c r="AF187" s="220">
        <v>1.8378312000000001</v>
      </c>
      <c r="AG187" s="220">
        <v>1.5895517653333333</v>
      </c>
      <c r="AH187" s="220">
        <v>2.8745799986493861</v>
      </c>
      <c r="AI187" s="220">
        <v>4.3955187656707206</v>
      </c>
      <c r="AJ187" s="220">
        <v>7.5531366575516206</v>
      </c>
      <c r="AK187" s="220">
        <v>11.486031110884953</v>
      </c>
      <c r="AL187" s="220">
        <v>10.024676541082297</v>
      </c>
      <c r="AP187" s="206"/>
    </row>
    <row r="188" spans="1:42" x14ac:dyDescent="0.25">
      <c r="A188" s="219" t="s">
        <v>1094</v>
      </c>
      <c r="B188" s="206" t="s">
        <v>34</v>
      </c>
      <c r="C188" s="206" t="s">
        <v>33</v>
      </c>
      <c r="D188" s="222" t="s">
        <v>312</v>
      </c>
      <c r="E188">
        <v>922</v>
      </c>
      <c r="F188" s="225" t="s">
        <v>312</v>
      </c>
      <c r="G188" s="132" t="s">
        <v>311</v>
      </c>
      <c r="H188" s="224" t="s">
        <v>310</v>
      </c>
      <c r="I188" s="223" t="s">
        <v>309</v>
      </c>
      <c r="J188" s="212" t="s">
        <v>36</v>
      </c>
      <c r="K188" s="206" t="s">
        <v>36</v>
      </c>
      <c r="L188" s="206" t="s">
        <v>36</v>
      </c>
      <c r="M188" s="206" t="s">
        <v>3663</v>
      </c>
      <c r="N188" s="206">
        <v>151</v>
      </c>
      <c r="O188" s="206" t="s">
        <v>3650</v>
      </c>
      <c r="P188" s="287">
        <v>0</v>
      </c>
      <c r="Q188" s="287">
        <v>0</v>
      </c>
      <c r="R188" s="287">
        <v>0</v>
      </c>
      <c r="S188" s="287">
        <v>0</v>
      </c>
      <c r="T188" s="287">
        <v>0</v>
      </c>
      <c r="U188" s="220">
        <v>0</v>
      </c>
      <c r="V188" s="220">
        <v>1100</v>
      </c>
      <c r="W188" s="220">
        <v>-572</v>
      </c>
      <c r="X188" s="220">
        <v>534</v>
      </c>
      <c r="Y188" s="220">
        <v>693.33333329999994</v>
      </c>
      <c r="Z188" s="220">
        <v>743.58967299999995</v>
      </c>
      <c r="AA188" s="220">
        <v>0.66</v>
      </c>
      <c r="AB188" s="220">
        <v>0.11281333</v>
      </c>
      <c r="AC188" s="220">
        <v>-1.8946757379999999</v>
      </c>
      <c r="AD188" s="220">
        <v>0.19455434799999999</v>
      </c>
      <c r="AE188" s="220">
        <v>19.792894329699369</v>
      </c>
      <c r="AF188" s="220">
        <v>36.208906200000001</v>
      </c>
      <c r="AG188" s="220">
        <v>37.301040453333336</v>
      </c>
      <c r="AH188" s="220">
        <v>34.737313266666668</v>
      </c>
      <c r="AI188" s="220">
        <v>26.406908520000002</v>
      </c>
      <c r="AJ188" s="220">
        <v>27.16222830666667</v>
      </c>
      <c r="AK188" s="220">
        <v>27.422251671745755</v>
      </c>
      <c r="AL188" s="220">
        <v>27.375868278260338</v>
      </c>
      <c r="AP188" s="206"/>
    </row>
    <row r="189" spans="1:42" x14ac:dyDescent="0.25">
      <c r="A189" s="219" t="s">
        <v>1094</v>
      </c>
      <c r="B189" s="206" t="s">
        <v>34</v>
      </c>
      <c r="C189" s="206" t="s">
        <v>33</v>
      </c>
      <c r="D189" s="222" t="s">
        <v>308</v>
      </c>
      <c r="E189">
        <v>714</v>
      </c>
      <c r="F189" s="225" t="s">
        <v>308</v>
      </c>
      <c r="G189" s="132" t="s">
        <v>307</v>
      </c>
      <c r="H189" s="224" t="s">
        <v>306</v>
      </c>
      <c r="I189" s="223" t="s">
        <v>305</v>
      </c>
      <c r="J189" s="212" t="s">
        <v>36</v>
      </c>
      <c r="K189" s="206" t="s">
        <v>3668</v>
      </c>
      <c r="L189" s="206">
        <v>14</v>
      </c>
      <c r="M189" s="206" t="s">
        <v>3656</v>
      </c>
      <c r="N189" s="206">
        <v>202</v>
      </c>
      <c r="O189" s="206" t="s">
        <v>3652</v>
      </c>
      <c r="P189" s="287">
        <v>0</v>
      </c>
      <c r="Q189" s="287">
        <v>0</v>
      </c>
      <c r="R189" s="287">
        <v>0</v>
      </c>
      <c r="S189" s="287">
        <v>0</v>
      </c>
      <c r="T189" s="287">
        <v>0</v>
      </c>
      <c r="U189" s="220">
        <v>0</v>
      </c>
      <c r="V189" s="220">
        <v>0</v>
      </c>
      <c r="W189" s="220">
        <v>0</v>
      </c>
      <c r="X189" s="220">
        <v>0</v>
      </c>
      <c r="Y189" s="220">
        <v>0</v>
      </c>
      <c r="Z189" s="220">
        <v>0</v>
      </c>
      <c r="AA189" s="220">
        <v>0</v>
      </c>
      <c r="AB189" s="220">
        <v>0</v>
      </c>
      <c r="AC189" s="220">
        <v>0</v>
      </c>
      <c r="AD189" s="220">
        <v>0</v>
      </c>
      <c r="AE189" s="220">
        <v>0</v>
      </c>
      <c r="AF189" s="220">
        <v>0</v>
      </c>
      <c r="AG189" s="220">
        <v>0</v>
      </c>
      <c r="AH189" s="220">
        <v>0</v>
      </c>
      <c r="AI189" s="220">
        <v>0</v>
      </c>
      <c r="AJ189" s="220">
        <v>0</v>
      </c>
      <c r="AK189" s="220">
        <v>0</v>
      </c>
      <c r="AL189" s="220">
        <v>0</v>
      </c>
      <c r="AP189" s="206"/>
    </row>
    <row r="190" spans="1:42" x14ac:dyDescent="0.25">
      <c r="A190" s="219" t="s">
        <v>1094</v>
      </c>
      <c r="B190" s="206" t="s">
        <v>34</v>
      </c>
      <c r="C190" s="206" t="s">
        <v>33</v>
      </c>
      <c r="D190" s="222" t="s">
        <v>304</v>
      </c>
      <c r="E190">
        <v>856</v>
      </c>
      <c r="F190" s="225" t="s">
        <v>304</v>
      </c>
      <c r="G190" s="132" t="s">
        <v>303</v>
      </c>
      <c r="H190" s="224" t="s">
        <v>302</v>
      </c>
      <c r="I190" s="223" t="s">
        <v>301</v>
      </c>
      <c r="J190" s="212" t="s">
        <v>36</v>
      </c>
      <c r="K190" s="206" t="s">
        <v>3665</v>
      </c>
      <c r="L190" s="206">
        <v>11</v>
      </c>
      <c r="M190" s="206" t="s">
        <v>3656</v>
      </c>
      <c r="N190" s="206">
        <v>202</v>
      </c>
      <c r="O190" s="206" t="s">
        <v>3652</v>
      </c>
      <c r="P190" s="287">
        <v>0</v>
      </c>
      <c r="Q190" s="287">
        <v>0</v>
      </c>
      <c r="R190" s="287">
        <v>0</v>
      </c>
      <c r="S190" s="287">
        <v>0</v>
      </c>
      <c r="T190" s="287">
        <v>0</v>
      </c>
      <c r="U190" s="220">
        <v>0</v>
      </c>
      <c r="V190" s="220">
        <v>0</v>
      </c>
      <c r="W190" s="220">
        <v>0</v>
      </c>
      <c r="X190" s="220">
        <v>0</v>
      </c>
      <c r="Y190" s="220">
        <v>0</v>
      </c>
      <c r="Z190" s="220">
        <v>0</v>
      </c>
      <c r="AA190" s="220">
        <v>0</v>
      </c>
      <c r="AB190" s="220">
        <v>0</v>
      </c>
      <c r="AC190" s="220">
        <v>0</v>
      </c>
      <c r="AD190" s="220">
        <v>0</v>
      </c>
      <c r="AE190" s="220">
        <v>0</v>
      </c>
      <c r="AF190" s="220">
        <v>0</v>
      </c>
      <c r="AG190" s="220">
        <v>0</v>
      </c>
      <c r="AH190" s="220">
        <v>0</v>
      </c>
      <c r="AI190" s="220">
        <v>0</v>
      </c>
      <c r="AJ190" s="220">
        <v>0</v>
      </c>
      <c r="AK190" s="220">
        <v>0</v>
      </c>
      <c r="AL190" s="220">
        <v>0</v>
      </c>
      <c r="AP190" s="206"/>
    </row>
    <row r="191" spans="1:42" x14ac:dyDescent="0.25">
      <c r="A191" s="219" t="s">
        <v>1094</v>
      </c>
      <c r="B191" s="206" t="s">
        <v>34</v>
      </c>
      <c r="C191" s="206" t="s">
        <v>33</v>
      </c>
      <c r="D191" s="222" t="s">
        <v>300</v>
      </c>
      <c r="E191">
        <v>363</v>
      </c>
      <c r="F191" s="225" t="s">
        <v>300</v>
      </c>
      <c r="G191" s="132" t="s">
        <v>299</v>
      </c>
      <c r="H191" s="224" t="s">
        <v>298</v>
      </c>
      <c r="I191" s="223" t="s">
        <v>297</v>
      </c>
      <c r="J191" s="212" t="s">
        <v>36</v>
      </c>
      <c r="K191" s="206" t="s">
        <v>36</v>
      </c>
      <c r="L191" s="206" t="s">
        <v>36</v>
      </c>
      <c r="M191" s="206" t="s">
        <v>3666</v>
      </c>
      <c r="N191" s="206">
        <v>21</v>
      </c>
      <c r="O191" s="206" t="s">
        <v>3659</v>
      </c>
      <c r="P191" s="287">
        <v>0</v>
      </c>
      <c r="Q191" s="287">
        <v>0</v>
      </c>
      <c r="R191" s="287">
        <v>0</v>
      </c>
      <c r="S191" s="287">
        <v>0</v>
      </c>
      <c r="T191" s="287">
        <v>0</v>
      </c>
      <c r="U191" s="220">
        <v>0</v>
      </c>
      <c r="V191" s="220">
        <v>0</v>
      </c>
      <c r="W191" s="220">
        <v>0</v>
      </c>
      <c r="X191" s="220">
        <v>0</v>
      </c>
      <c r="Y191" s="220">
        <v>0</v>
      </c>
      <c r="Z191" s="220">
        <v>0</v>
      </c>
      <c r="AA191" s="220">
        <v>0</v>
      </c>
      <c r="AB191" s="220">
        <v>0</v>
      </c>
      <c r="AC191" s="220">
        <v>0</v>
      </c>
      <c r="AD191" s="220">
        <v>0</v>
      </c>
      <c r="AE191" s="220">
        <v>0</v>
      </c>
      <c r="AF191" s="220">
        <v>0</v>
      </c>
      <c r="AG191" s="220">
        <v>0</v>
      </c>
      <c r="AH191" s="220">
        <v>0</v>
      </c>
      <c r="AI191" s="220">
        <v>0</v>
      </c>
      <c r="AJ191" s="220">
        <v>0</v>
      </c>
      <c r="AK191" s="220">
        <v>0</v>
      </c>
      <c r="AL191" s="220">
        <v>0</v>
      </c>
      <c r="AP191" s="206"/>
    </row>
    <row r="192" spans="1:42" x14ac:dyDescent="0.25">
      <c r="A192" s="219" t="s">
        <v>1094</v>
      </c>
      <c r="B192" s="206" t="s">
        <v>34</v>
      </c>
      <c r="C192" s="206" t="s">
        <v>33</v>
      </c>
      <c r="D192" s="222" t="s">
        <v>296</v>
      </c>
      <c r="E192">
        <v>862</v>
      </c>
      <c r="F192" s="225" t="s">
        <v>296</v>
      </c>
      <c r="G192" s="132" t="s">
        <v>295</v>
      </c>
      <c r="H192" s="224" t="s">
        <v>294</v>
      </c>
      <c r="I192" s="223" t="s">
        <v>293</v>
      </c>
      <c r="J192" s="212" t="s">
        <v>36</v>
      </c>
      <c r="K192" s="206" t="s">
        <v>36</v>
      </c>
      <c r="L192" s="206" t="s">
        <v>36</v>
      </c>
      <c r="M192" s="206" t="s">
        <v>3653</v>
      </c>
      <c r="N192" s="206">
        <v>61</v>
      </c>
      <c r="O192" s="206" t="s">
        <v>3654</v>
      </c>
      <c r="P192" s="287">
        <v>0</v>
      </c>
      <c r="Q192" s="287">
        <v>0</v>
      </c>
      <c r="R192" s="287">
        <v>0</v>
      </c>
      <c r="S192" s="287">
        <v>0</v>
      </c>
      <c r="T192" s="287">
        <v>0</v>
      </c>
      <c r="U192" s="220">
        <v>0</v>
      </c>
      <c r="V192" s="220">
        <v>0</v>
      </c>
      <c r="W192" s="220">
        <v>0</v>
      </c>
      <c r="X192" s="220">
        <v>0</v>
      </c>
      <c r="Y192" s="220">
        <v>0</v>
      </c>
      <c r="Z192" s="220">
        <v>0</v>
      </c>
      <c r="AA192" s="220">
        <v>0</v>
      </c>
      <c r="AB192" s="220">
        <v>0</v>
      </c>
      <c r="AC192" s="220">
        <v>0</v>
      </c>
      <c r="AD192" s="220">
        <v>0</v>
      </c>
      <c r="AE192" s="220">
        <v>0.08</v>
      </c>
      <c r="AF192" s="220">
        <v>0.08</v>
      </c>
      <c r="AG192" s="220">
        <v>0.08</v>
      </c>
      <c r="AH192" s="220">
        <v>0.08</v>
      </c>
      <c r="AI192" s="220">
        <v>0.08</v>
      </c>
      <c r="AJ192" s="220">
        <v>0.08</v>
      </c>
      <c r="AK192" s="220">
        <v>0.08</v>
      </c>
      <c r="AL192" s="220">
        <v>0.08</v>
      </c>
      <c r="AP192" s="206"/>
    </row>
    <row r="193" spans="1:42" x14ac:dyDescent="0.25">
      <c r="A193" s="219" t="s">
        <v>1094</v>
      </c>
      <c r="B193" s="206" t="s">
        <v>34</v>
      </c>
      <c r="C193" s="206" t="s">
        <v>33</v>
      </c>
      <c r="D193" s="222" t="s">
        <v>292</v>
      </c>
      <c r="E193">
        <v>135</v>
      </c>
      <c r="F193" s="225" t="s">
        <v>291</v>
      </c>
      <c r="G193" s="132" t="s">
        <v>290</v>
      </c>
      <c r="H193" s="224" t="s">
        <v>289</v>
      </c>
      <c r="I193" s="223" t="s">
        <v>288</v>
      </c>
      <c r="J193" s="212" t="s">
        <v>36</v>
      </c>
      <c r="K193" s="206" t="s">
        <v>36</v>
      </c>
      <c r="L193" s="206" t="s">
        <v>36</v>
      </c>
      <c r="M193" s="206" t="s">
        <v>3649</v>
      </c>
      <c r="N193" s="206">
        <v>39</v>
      </c>
      <c r="O193" s="206" t="s">
        <v>3650</v>
      </c>
      <c r="P193" s="287">
        <v>0</v>
      </c>
      <c r="Q193" s="287">
        <v>0</v>
      </c>
      <c r="R193" s="287">
        <v>0</v>
      </c>
      <c r="S193" s="287">
        <v>0</v>
      </c>
      <c r="T193" s="287">
        <v>0</v>
      </c>
      <c r="U193" s="220">
        <v>0</v>
      </c>
      <c r="V193" s="220">
        <v>0</v>
      </c>
      <c r="W193" s="220">
        <v>0</v>
      </c>
      <c r="X193" s="220">
        <v>0</v>
      </c>
      <c r="Y193" s="220">
        <v>0</v>
      </c>
      <c r="Z193" s="220">
        <v>0</v>
      </c>
      <c r="AA193" s="220">
        <v>0</v>
      </c>
      <c r="AB193" s="220">
        <v>0</v>
      </c>
      <c r="AC193" s="220">
        <v>0</v>
      </c>
      <c r="AD193" s="220">
        <v>0</v>
      </c>
      <c r="AE193" s="220">
        <v>0</v>
      </c>
      <c r="AF193" s="220">
        <v>0</v>
      </c>
      <c r="AG193" s="220">
        <v>0</v>
      </c>
      <c r="AH193" s="220">
        <v>0</v>
      </c>
      <c r="AI193" s="220">
        <v>0</v>
      </c>
      <c r="AJ193" s="220">
        <v>0</v>
      </c>
      <c r="AK193" s="220">
        <v>0</v>
      </c>
      <c r="AL193" s="220">
        <v>0</v>
      </c>
      <c r="AP193" s="206"/>
    </row>
    <row r="194" spans="1:42" x14ac:dyDescent="0.25">
      <c r="A194" s="219" t="s">
        <v>1094</v>
      </c>
      <c r="B194" s="206" t="s">
        <v>34</v>
      </c>
      <c r="C194" s="206" t="s">
        <v>33</v>
      </c>
      <c r="D194" s="222" t="s">
        <v>287</v>
      </c>
      <c r="E194">
        <v>716</v>
      </c>
      <c r="F194" s="225" t="s">
        <v>286</v>
      </c>
      <c r="G194" s="132" t="s">
        <v>285</v>
      </c>
      <c r="H194" s="224" t="s">
        <v>284</v>
      </c>
      <c r="I194" s="223" t="s">
        <v>283</v>
      </c>
      <c r="J194" s="212" t="s">
        <v>36</v>
      </c>
      <c r="K194" s="206" t="s">
        <v>3655</v>
      </c>
      <c r="L194" s="206">
        <v>17</v>
      </c>
      <c r="M194" s="206" t="s">
        <v>3656</v>
      </c>
      <c r="N194" s="206">
        <v>202</v>
      </c>
      <c r="O194" s="206" t="s">
        <v>3652</v>
      </c>
      <c r="P194" s="287">
        <v>0</v>
      </c>
      <c r="Q194" s="287">
        <v>0</v>
      </c>
      <c r="R194" s="287">
        <v>0</v>
      </c>
      <c r="S194" s="287">
        <v>0</v>
      </c>
      <c r="T194" s="287">
        <v>0</v>
      </c>
      <c r="U194" s="220">
        <v>0</v>
      </c>
      <c r="V194" s="220">
        <v>0</v>
      </c>
      <c r="W194" s="220">
        <v>0</v>
      </c>
      <c r="X194" s="220">
        <v>0</v>
      </c>
      <c r="Y194" s="220">
        <v>0</v>
      </c>
      <c r="Z194" s="220">
        <v>0</v>
      </c>
      <c r="AA194" s="220">
        <v>0</v>
      </c>
      <c r="AB194" s="220">
        <v>0</v>
      </c>
      <c r="AC194" s="220">
        <v>0</v>
      </c>
      <c r="AD194" s="220">
        <v>0</v>
      </c>
      <c r="AE194" s="220">
        <v>0</v>
      </c>
      <c r="AF194" s="220">
        <v>0</v>
      </c>
      <c r="AG194" s="220">
        <v>0</v>
      </c>
      <c r="AH194" s="220">
        <v>0</v>
      </c>
      <c r="AI194" s="220">
        <v>0</v>
      </c>
      <c r="AJ194" s="220">
        <v>0</v>
      </c>
      <c r="AK194" s="220">
        <v>0</v>
      </c>
      <c r="AL194" s="220">
        <v>0</v>
      </c>
      <c r="AP194" s="206"/>
    </row>
    <row r="195" spans="1:42" x14ac:dyDescent="0.25">
      <c r="A195" s="219" t="s">
        <v>1094</v>
      </c>
      <c r="B195" s="206" t="s">
        <v>34</v>
      </c>
      <c r="C195" s="206" t="s">
        <v>33</v>
      </c>
      <c r="D195" s="222" t="s">
        <v>282</v>
      </c>
      <c r="E195">
        <v>722</v>
      </c>
      <c r="F195" s="225" t="s">
        <v>282</v>
      </c>
      <c r="G195" s="132" t="s">
        <v>281</v>
      </c>
      <c r="H195" s="224" t="s">
        <v>280</v>
      </c>
      <c r="I195" s="223" t="s">
        <v>279</v>
      </c>
      <c r="J195" s="212" t="s">
        <v>36</v>
      </c>
      <c r="K195" s="206" t="s">
        <v>3665</v>
      </c>
      <c r="L195" s="206">
        <v>11</v>
      </c>
      <c r="M195" s="206" t="s">
        <v>3656</v>
      </c>
      <c r="N195" s="206">
        <v>202</v>
      </c>
      <c r="O195" s="206" t="s">
        <v>3652</v>
      </c>
      <c r="P195" s="287">
        <v>0</v>
      </c>
      <c r="Q195" s="287">
        <v>0</v>
      </c>
      <c r="R195" s="287">
        <v>0</v>
      </c>
      <c r="S195" s="287">
        <v>0</v>
      </c>
      <c r="T195" s="287">
        <v>0</v>
      </c>
      <c r="U195" s="220">
        <v>0</v>
      </c>
      <c r="V195" s="220">
        <v>0</v>
      </c>
      <c r="W195" s="220">
        <v>0</v>
      </c>
      <c r="X195" s="220">
        <v>0</v>
      </c>
      <c r="Y195" s="220">
        <v>0</v>
      </c>
      <c r="Z195" s="220">
        <v>0</v>
      </c>
      <c r="AA195" s="220">
        <v>0</v>
      </c>
      <c r="AB195" s="220">
        <v>0</v>
      </c>
      <c r="AC195" s="220">
        <v>0</v>
      </c>
      <c r="AD195" s="220">
        <v>0</v>
      </c>
      <c r="AE195" s="220">
        <v>8.0698133333333338E-2</v>
      </c>
      <c r="AF195" s="220">
        <v>8.0698133333333338E-2</v>
      </c>
      <c r="AG195" s="220">
        <v>0.12857893333333334</v>
      </c>
      <c r="AH195" s="220">
        <v>8.0698133333333338E-2</v>
      </c>
      <c r="AI195" s="220">
        <v>8.0698133333333338E-2</v>
      </c>
      <c r="AJ195" s="220">
        <v>8.0698133333333338E-2</v>
      </c>
      <c r="AK195" s="220">
        <v>8.0698133333333338E-2</v>
      </c>
      <c r="AL195" s="220">
        <v>8.0698133333333338E-2</v>
      </c>
      <c r="AP195" s="206"/>
    </row>
    <row r="196" spans="1:42" x14ac:dyDescent="0.25">
      <c r="A196" s="219" t="s">
        <v>1094</v>
      </c>
      <c r="B196" s="206" t="s">
        <v>34</v>
      </c>
      <c r="C196" s="206" t="s">
        <v>33</v>
      </c>
      <c r="D196" s="222" t="s">
        <v>278</v>
      </c>
      <c r="E196">
        <v>942</v>
      </c>
      <c r="F196" s="225" t="s">
        <v>277</v>
      </c>
      <c r="G196" s="132" t="s">
        <v>276</v>
      </c>
      <c r="H196" s="224" t="s">
        <v>275</v>
      </c>
      <c r="I196" s="223" t="s">
        <v>274</v>
      </c>
      <c r="J196" s="212" t="s">
        <v>36</v>
      </c>
      <c r="K196" s="206" t="s">
        <v>36</v>
      </c>
      <c r="L196" s="206" t="s">
        <v>36</v>
      </c>
      <c r="M196" s="206" t="s">
        <v>3649</v>
      </c>
      <c r="N196" s="206">
        <v>39</v>
      </c>
      <c r="O196" s="206" t="s">
        <v>3650</v>
      </c>
      <c r="P196" s="287">
        <v>0</v>
      </c>
      <c r="Q196" s="287">
        <v>0</v>
      </c>
      <c r="R196" s="287">
        <v>0</v>
      </c>
      <c r="S196" s="287">
        <v>0</v>
      </c>
      <c r="T196" s="287">
        <v>0</v>
      </c>
      <c r="U196" s="220">
        <v>0</v>
      </c>
      <c r="V196" s="220">
        <v>0</v>
      </c>
      <c r="W196" s="220">
        <v>0</v>
      </c>
      <c r="X196" s="220">
        <v>0</v>
      </c>
      <c r="Y196" s="220">
        <v>0</v>
      </c>
      <c r="Z196" s="220">
        <v>0</v>
      </c>
      <c r="AA196" s="220">
        <v>0</v>
      </c>
      <c r="AB196" s="220">
        <v>0</v>
      </c>
      <c r="AC196" s="220">
        <v>0</v>
      </c>
      <c r="AD196" s="220">
        <v>0</v>
      </c>
      <c r="AE196" s="220">
        <v>0.17616852990046436</v>
      </c>
      <c r="AF196" s="220">
        <v>0.33685306666666665</v>
      </c>
      <c r="AG196" s="220">
        <v>0.33685306666666665</v>
      </c>
      <c r="AH196" s="220">
        <v>0.46699999999999997</v>
      </c>
      <c r="AI196" s="220">
        <v>0.46780319999999997</v>
      </c>
      <c r="AJ196" s="220">
        <v>1.0560141333333333</v>
      </c>
      <c r="AK196" s="220">
        <v>1.0277341333333334</v>
      </c>
      <c r="AL196" s="220">
        <v>1.3455533333333334</v>
      </c>
      <c r="AP196" s="206"/>
    </row>
    <row r="197" spans="1:42" x14ac:dyDescent="0.25">
      <c r="A197" s="219" t="s">
        <v>1094</v>
      </c>
      <c r="B197" s="206" t="s">
        <v>34</v>
      </c>
      <c r="C197" s="206" t="s">
        <v>33</v>
      </c>
      <c r="D197" s="222" t="s">
        <v>273</v>
      </c>
      <c r="E197">
        <v>718</v>
      </c>
      <c r="F197" s="225" t="s">
        <v>273</v>
      </c>
      <c r="G197" s="132" t="s">
        <v>272</v>
      </c>
      <c r="H197" s="224" t="s">
        <v>271</v>
      </c>
      <c r="I197" s="223" t="s">
        <v>270</v>
      </c>
      <c r="J197" s="212" t="s">
        <v>36</v>
      </c>
      <c r="K197" s="206" t="s">
        <v>3668</v>
      </c>
      <c r="L197" s="206">
        <v>14</v>
      </c>
      <c r="M197" s="206" t="s">
        <v>3656</v>
      </c>
      <c r="N197" s="206">
        <v>202</v>
      </c>
      <c r="O197" s="206" t="s">
        <v>3652</v>
      </c>
      <c r="P197" s="287">
        <v>0</v>
      </c>
      <c r="Q197" s="287">
        <v>0</v>
      </c>
      <c r="R197" s="287">
        <v>0</v>
      </c>
      <c r="S197" s="287">
        <v>0</v>
      </c>
      <c r="T197" s="287">
        <v>0</v>
      </c>
      <c r="U197" s="220">
        <v>0</v>
      </c>
      <c r="V197" s="220">
        <v>0</v>
      </c>
      <c r="W197" s="220">
        <v>0</v>
      </c>
      <c r="X197" s="220">
        <v>0</v>
      </c>
      <c r="Y197" s="220">
        <v>0</v>
      </c>
      <c r="Z197" s="220">
        <v>0</v>
      </c>
      <c r="AA197" s="220">
        <v>0</v>
      </c>
      <c r="AB197" s="220">
        <v>0</v>
      </c>
      <c r="AC197" s="220">
        <v>0</v>
      </c>
      <c r="AD197" s="220">
        <v>0</v>
      </c>
      <c r="AE197" s="220">
        <v>0.27518176</v>
      </c>
      <c r="AF197" s="220">
        <v>1.1195367066666668</v>
      </c>
      <c r="AG197" s="220">
        <v>2.3874464266666662</v>
      </c>
      <c r="AH197" s="220">
        <v>0.7196145066666666</v>
      </c>
      <c r="AI197" s="220">
        <v>1.4209417466666667</v>
      </c>
      <c r="AJ197" s="220">
        <v>2.1867549866666662</v>
      </c>
      <c r="AK197" s="220">
        <v>0.43133333333333329</v>
      </c>
      <c r="AL197" s="220">
        <v>11.172173679999998</v>
      </c>
      <c r="AP197" s="206"/>
    </row>
    <row r="198" spans="1:42" x14ac:dyDescent="0.25">
      <c r="A198" s="219" t="s">
        <v>1094</v>
      </c>
      <c r="B198" s="206" t="s">
        <v>34</v>
      </c>
      <c r="C198" s="206" t="s">
        <v>33</v>
      </c>
      <c r="D198" s="222" t="s">
        <v>269</v>
      </c>
      <c r="E198">
        <v>724</v>
      </c>
      <c r="F198" s="225" t="s">
        <v>269</v>
      </c>
      <c r="G198" s="132" t="s">
        <v>268</v>
      </c>
      <c r="H198" s="224" t="s">
        <v>267</v>
      </c>
      <c r="I198" s="223" t="s">
        <v>266</v>
      </c>
      <c r="J198" s="212" t="s">
        <v>36</v>
      </c>
      <c r="K198" s="206" t="s">
        <v>3665</v>
      </c>
      <c r="L198" s="206">
        <v>11</v>
      </c>
      <c r="M198" s="206" t="s">
        <v>3656</v>
      </c>
      <c r="N198" s="206">
        <v>202</v>
      </c>
      <c r="O198" s="206" t="s">
        <v>3652</v>
      </c>
      <c r="P198" s="287">
        <v>0</v>
      </c>
      <c r="Q198" s="287">
        <v>0</v>
      </c>
      <c r="R198" s="287">
        <v>0</v>
      </c>
      <c r="S198" s="287">
        <v>0</v>
      </c>
      <c r="T198" s="287">
        <v>0</v>
      </c>
      <c r="U198" s="220">
        <v>0</v>
      </c>
      <c r="V198" s="220">
        <v>0</v>
      </c>
      <c r="W198" s="220">
        <v>0</v>
      </c>
      <c r="X198" s="220">
        <v>0</v>
      </c>
      <c r="Y198" s="220">
        <v>0</v>
      </c>
      <c r="Z198" s="220">
        <v>0</v>
      </c>
      <c r="AA198" s="220">
        <v>0</v>
      </c>
      <c r="AB198" s="220">
        <v>0</v>
      </c>
      <c r="AC198" s="220">
        <v>0</v>
      </c>
      <c r="AD198" s="220">
        <v>0</v>
      </c>
      <c r="AE198" s="220">
        <v>0</v>
      </c>
      <c r="AF198" s="220">
        <v>0</v>
      </c>
      <c r="AG198" s="220">
        <v>0</v>
      </c>
      <c r="AH198" s="220">
        <v>0</v>
      </c>
      <c r="AI198" s="220">
        <v>0</v>
      </c>
      <c r="AJ198" s="220">
        <v>0</v>
      </c>
      <c r="AK198" s="220">
        <v>0</v>
      </c>
      <c r="AL198" s="220">
        <v>0</v>
      </c>
      <c r="AP198" s="206"/>
    </row>
    <row r="199" spans="1:42" x14ac:dyDescent="0.25">
      <c r="A199" s="219" t="s">
        <v>1094</v>
      </c>
      <c r="B199" s="206" t="s">
        <v>34</v>
      </c>
      <c r="C199" s="206" t="s">
        <v>33</v>
      </c>
      <c r="D199" s="222" t="s">
        <v>265</v>
      </c>
      <c r="E199">
        <v>576</v>
      </c>
      <c r="F199" s="225" t="s">
        <v>265</v>
      </c>
      <c r="G199" s="132" t="s">
        <v>264</v>
      </c>
      <c r="H199" s="224" t="s">
        <v>263</v>
      </c>
      <c r="I199" s="223" t="s">
        <v>262</v>
      </c>
      <c r="J199" s="212" t="s">
        <v>36</v>
      </c>
      <c r="K199" s="206" t="s">
        <v>36</v>
      </c>
      <c r="L199" s="206" t="s">
        <v>36</v>
      </c>
      <c r="M199" s="206" t="s">
        <v>3669</v>
      </c>
      <c r="N199" s="206">
        <v>35</v>
      </c>
      <c r="O199" s="206" t="s">
        <v>3647</v>
      </c>
      <c r="P199" s="287">
        <v>0</v>
      </c>
      <c r="Q199" s="287">
        <v>0</v>
      </c>
      <c r="R199" s="287">
        <v>0</v>
      </c>
      <c r="S199" s="287">
        <v>0</v>
      </c>
      <c r="T199" s="287">
        <v>0</v>
      </c>
      <c r="U199" s="220">
        <v>29</v>
      </c>
      <c r="V199" s="220">
        <v>0</v>
      </c>
      <c r="W199" s="220">
        <v>508</v>
      </c>
      <c r="X199" s="220">
        <v>667</v>
      </c>
      <c r="Y199" s="220">
        <v>1318.133333</v>
      </c>
      <c r="Z199" s="220">
        <v>1976.9080269999999</v>
      </c>
      <c r="AA199" s="220">
        <v>0</v>
      </c>
      <c r="AB199" s="220">
        <v>0</v>
      </c>
      <c r="AC199" s="220">
        <v>0</v>
      </c>
      <c r="AD199" s="220">
        <v>0</v>
      </c>
      <c r="AE199" s="220">
        <v>211.02077597656941</v>
      </c>
      <c r="AF199" s="220">
        <v>613.4002800406646</v>
      </c>
      <c r="AG199" s="220">
        <v>599.02635696446714</v>
      </c>
      <c r="AH199" s="220">
        <v>535.89459430375928</v>
      </c>
      <c r="AI199" s="220">
        <v>486.74277163522123</v>
      </c>
      <c r="AJ199" s="220">
        <v>619.23965427725045</v>
      </c>
      <c r="AK199" s="220">
        <v>743.47472640885178</v>
      </c>
      <c r="AL199" s="220">
        <v>929.22906521445259</v>
      </c>
      <c r="AP199" s="206"/>
    </row>
    <row r="200" spans="1:42" x14ac:dyDescent="0.25">
      <c r="A200" s="219" t="s">
        <v>1094</v>
      </c>
      <c r="B200" s="206" t="s">
        <v>34</v>
      </c>
      <c r="C200" s="206" t="s">
        <v>33</v>
      </c>
      <c r="D200" s="222" t="s">
        <v>261</v>
      </c>
      <c r="E200">
        <v>352</v>
      </c>
      <c r="F200" s="225" t="s">
        <v>260</v>
      </c>
      <c r="G200" s="132" t="s">
        <v>259</v>
      </c>
      <c r="H200" s="224" t="s">
        <v>258</v>
      </c>
      <c r="I200" s="223" t="s">
        <v>257</v>
      </c>
      <c r="J200" s="212" t="s">
        <v>36</v>
      </c>
      <c r="K200" s="206" t="s">
        <v>3657</v>
      </c>
      <c r="L200" s="206">
        <v>29</v>
      </c>
      <c r="M200" s="206" t="s">
        <v>3658</v>
      </c>
      <c r="N200" s="206">
        <v>419</v>
      </c>
      <c r="O200" s="206" t="s">
        <v>3659</v>
      </c>
      <c r="P200" s="287">
        <v>0</v>
      </c>
      <c r="Q200" s="287">
        <v>0</v>
      </c>
      <c r="R200" s="287">
        <v>0</v>
      </c>
      <c r="S200" s="287">
        <v>0</v>
      </c>
      <c r="T200" s="287">
        <v>0</v>
      </c>
      <c r="U200" s="220">
        <v>0</v>
      </c>
      <c r="V200" s="220">
        <v>0</v>
      </c>
      <c r="W200" s="220">
        <v>0</v>
      </c>
      <c r="X200" s="220">
        <v>0</v>
      </c>
      <c r="Y200" s="220">
        <v>0</v>
      </c>
      <c r="Z200" s="220">
        <v>0</v>
      </c>
      <c r="AA200" s="220">
        <v>0</v>
      </c>
      <c r="AB200" s="220">
        <v>0</v>
      </c>
      <c r="AC200" s="220">
        <v>0</v>
      </c>
      <c r="AD200" s="220">
        <v>0</v>
      </c>
      <c r="AE200" s="220">
        <v>0</v>
      </c>
      <c r="AF200" s="220">
        <v>0</v>
      </c>
      <c r="AG200" s="220">
        <v>0</v>
      </c>
      <c r="AH200" s="220">
        <v>0</v>
      </c>
      <c r="AI200" s="220">
        <v>0</v>
      </c>
      <c r="AJ200" s="220">
        <v>0</v>
      </c>
      <c r="AK200" s="220">
        <v>0</v>
      </c>
      <c r="AL200" s="220">
        <v>0</v>
      </c>
      <c r="AP200" s="206"/>
    </row>
    <row r="201" spans="1:42" x14ac:dyDescent="0.25">
      <c r="A201" s="219" t="s">
        <v>1094</v>
      </c>
      <c r="B201" s="206" t="s">
        <v>34</v>
      </c>
      <c r="C201" s="206" t="s">
        <v>33</v>
      </c>
      <c r="D201" s="222" t="s">
        <v>256</v>
      </c>
      <c r="E201">
        <v>936</v>
      </c>
      <c r="F201" s="225" t="s">
        <v>255</v>
      </c>
      <c r="G201" s="132" t="s">
        <v>254</v>
      </c>
      <c r="H201" s="224" t="s">
        <v>253</v>
      </c>
      <c r="I201" s="223" t="s">
        <v>252</v>
      </c>
      <c r="J201" s="212" t="s">
        <v>31</v>
      </c>
      <c r="K201" s="206" t="s">
        <v>36</v>
      </c>
      <c r="L201" s="206" t="s">
        <v>36</v>
      </c>
      <c r="M201" s="206" t="s">
        <v>3663</v>
      </c>
      <c r="N201" s="206">
        <v>151</v>
      </c>
      <c r="O201" s="206" t="s">
        <v>3650</v>
      </c>
      <c r="P201" s="287">
        <v>0</v>
      </c>
      <c r="Q201" s="287">
        <v>0</v>
      </c>
      <c r="R201" s="287">
        <v>0</v>
      </c>
      <c r="S201" s="287">
        <v>0</v>
      </c>
      <c r="T201" s="287">
        <v>0</v>
      </c>
      <c r="U201" s="220">
        <v>0</v>
      </c>
      <c r="V201" s="220">
        <v>0</v>
      </c>
      <c r="W201" s="220">
        <v>0</v>
      </c>
      <c r="X201" s="220">
        <v>0</v>
      </c>
      <c r="Y201" s="220">
        <v>0</v>
      </c>
      <c r="Z201" s="220">
        <v>0</v>
      </c>
      <c r="AA201" s="220">
        <v>0</v>
      </c>
      <c r="AB201" s="220">
        <v>0</v>
      </c>
      <c r="AC201" s="220">
        <v>0</v>
      </c>
      <c r="AD201" s="220">
        <v>0</v>
      </c>
      <c r="AE201" s="220">
        <v>0</v>
      </c>
      <c r="AF201" s="220">
        <v>0</v>
      </c>
      <c r="AG201" s="220">
        <v>0</v>
      </c>
      <c r="AH201" s="220">
        <v>0</v>
      </c>
      <c r="AI201" s="220">
        <v>0</v>
      </c>
      <c r="AJ201" s="220">
        <v>0</v>
      </c>
      <c r="AK201" s="220">
        <v>0</v>
      </c>
      <c r="AL201" s="220">
        <v>0.16</v>
      </c>
      <c r="AP201" s="206"/>
    </row>
    <row r="202" spans="1:42" x14ac:dyDescent="0.25">
      <c r="A202" s="219" t="s">
        <v>1094</v>
      </c>
      <c r="B202" s="206" t="s">
        <v>34</v>
      </c>
      <c r="C202" s="206" t="s">
        <v>33</v>
      </c>
      <c r="D202" s="222" t="s">
        <v>251</v>
      </c>
      <c r="E202">
        <v>961</v>
      </c>
      <c r="F202" s="225" t="s">
        <v>250</v>
      </c>
      <c r="G202" s="132" t="s">
        <v>249</v>
      </c>
      <c r="H202" s="224" t="s">
        <v>248</v>
      </c>
      <c r="I202" s="223" t="s">
        <v>247</v>
      </c>
      <c r="J202" s="212" t="s">
        <v>31</v>
      </c>
      <c r="K202" s="206" t="s">
        <v>36</v>
      </c>
      <c r="L202" s="206" t="s">
        <v>36</v>
      </c>
      <c r="M202" s="206" t="s">
        <v>3649</v>
      </c>
      <c r="N202" s="206">
        <v>39</v>
      </c>
      <c r="O202" s="206" t="s">
        <v>3650</v>
      </c>
      <c r="P202" s="287">
        <v>0</v>
      </c>
      <c r="Q202" s="287">
        <v>0</v>
      </c>
      <c r="R202" s="287">
        <v>0</v>
      </c>
      <c r="S202" s="287">
        <v>0</v>
      </c>
      <c r="T202" s="287">
        <v>0</v>
      </c>
      <c r="U202" s="220">
        <v>0</v>
      </c>
      <c r="V202" s="220">
        <v>0</v>
      </c>
      <c r="W202" s="220">
        <v>0</v>
      </c>
      <c r="X202" s="220">
        <v>0</v>
      </c>
      <c r="Y202" s="220">
        <v>0.10206110779999999</v>
      </c>
      <c r="Z202" s="220">
        <v>6.5789717770000006E-2</v>
      </c>
      <c r="AA202" s="220">
        <v>-3.116051496E-2</v>
      </c>
      <c r="AB202" s="220">
        <v>0.10131060400000001</v>
      </c>
      <c r="AC202" s="220">
        <v>0.10894889999999999</v>
      </c>
      <c r="AD202" s="220">
        <v>0.25496099999999999</v>
      </c>
      <c r="AE202" s="220">
        <v>2.3951400000000001E-2</v>
      </c>
      <c r="AF202" s="220">
        <v>0.19711670000000001</v>
      </c>
      <c r="AG202" s="220">
        <v>0.11273419999999999</v>
      </c>
      <c r="AH202" s="220">
        <v>0.14656</v>
      </c>
      <c r="AI202" s="220">
        <v>8.1701066666666669E-2</v>
      </c>
      <c r="AJ202" s="220">
        <v>2.6666666666666667E-7</v>
      </c>
      <c r="AK202" s="220">
        <v>2.0030133333333332E-2</v>
      </c>
      <c r="AL202" s="220">
        <v>3.5566781333333332E-2</v>
      </c>
      <c r="AP202" s="206"/>
    </row>
    <row r="203" spans="1:42" x14ac:dyDescent="0.25">
      <c r="A203" s="219" t="s">
        <v>1094</v>
      </c>
      <c r="B203" s="206" t="s">
        <v>34</v>
      </c>
      <c r="C203" s="206" t="s">
        <v>33</v>
      </c>
      <c r="D203" s="222" t="s">
        <v>246</v>
      </c>
      <c r="E203">
        <v>813</v>
      </c>
      <c r="F203" s="225" t="s">
        <v>246</v>
      </c>
      <c r="G203" s="132" t="s">
        <v>245</v>
      </c>
      <c r="H203" s="224" t="s">
        <v>244</v>
      </c>
      <c r="I203" s="223" t="s">
        <v>243</v>
      </c>
      <c r="J203" s="212" t="s">
        <v>36</v>
      </c>
      <c r="K203" s="206" t="s">
        <v>36</v>
      </c>
      <c r="L203" s="206" t="s">
        <v>36</v>
      </c>
      <c r="M203" s="206" t="s">
        <v>3672</v>
      </c>
      <c r="N203" s="206">
        <v>54</v>
      </c>
      <c r="O203" s="206" t="s">
        <v>3654</v>
      </c>
      <c r="P203" s="287">
        <v>0</v>
      </c>
      <c r="Q203" s="287">
        <v>0</v>
      </c>
      <c r="R203" s="287">
        <v>0</v>
      </c>
      <c r="S203" s="287">
        <v>0</v>
      </c>
      <c r="T203" s="287">
        <v>0</v>
      </c>
      <c r="U203" s="220">
        <v>0</v>
      </c>
      <c r="V203" s="220">
        <v>0</v>
      </c>
      <c r="W203" s="220">
        <v>0</v>
      </c>
      <c r="X203" s="220">
        <v>0</v>
      </c>
      <c r="Y203" s="220">
        <v>0</v>
      </c>
      <c r="Z203" s="220">
        <v>0</v>
      </c>
      <c r="AA203" s="220">
        <v>0</v>
      </c>
      <c r="AB203" s="220">
        <v>0</v>
      </c>
      <c r="AC203" s="220">
        <v>0</v>
      </c>
      <c r="AD203" s="220">
        <v>0</v>
      </c>
      <c r="AE203" s="220">
        <v>0</v>
      </c>
      <c r="AF203" s="220">
        <v>0</v>
      </c>
      <c r="AG203" s="220">
        <v>0</v>
      </c>
      <c r="AH203" s="220">
        <v>0</v>
      </c>
      <c r="AI203" s="220">
        <v>0</v>
      </c>
      <c r="AJ203" s="220">
        <v>0</v>
      </c>
      <c r="AK203" s="220">
        <v>0</v>
      </c>
      <c r="AL203" s="220">
        <v>0</v>
      </c>
      <c r="AP203" s="206"/>
    </row>
    <row r="204" spans="1:42" x14ac:dyDescent="0.25">
      <c r="A204" s="219" t="s">
        <v>1094</v>
      </c>
      <c r="B204" s="206" t="s">
        <v>34</v>
      </c>
      <c r="C204" s="206" t="s">
        <v>33</v>
      </c>
      <c r="D204" s="222" t="s">
        <v>242</v>
      </c>
      <c r="E204">
        <v>726</v>
      </c>
      <c r="F204" s="225" t="s">
        <v>242</v>
      </c>
      <c r="G204" s="132" t="s">
        <v>241</v>
      </c>
      <c r="H204" s="224" t="s">
        <v>240</v>
      </c>
      <c r="I204" s="223" t="s">
        <v>239</v>
      </c>
      <c r="J204" s="212" t="s">
        <v>36</v>
      </c>
      <c r="K204" s="206" t="s">
        <v>3668</v>
      </c>
      <c r="L204" s="206">
        <v>14</v>
      </c>
      <c r="M204" s="206" t="s">
        <v>3656</v>
      </c>
      <c r="N204" s="206">
        <v>202</v>
      </c>
      <c r="O204" s="206" t="s">
        <v>3652</v>
      </c>
      <c r="P204" s="287">
        <v>0</v>
      </c>
      <c r="Q204" s="287">
        <v>0</v>
      </c>
      <c r="R204" s="287">
        <v>0</v>
      </c>
      <c r="S204" s="287">
        <v>0</v>
      </c>
      <c r="T204" s="287">
        <v>0</v>
      </c>
      <c r="U204" s="220">
        <v>0</v>
      </c>
      <c r="V204" s="220">
        <v>0</v>
      </c>
      <c r="W204" s="220">
        <v>0</v>
      </c>
      <c r="X204" s="220">
        <v>0</v>
      </c>
      <c r="Y204" s="220">
        <v>0</v>
      </c>
      <c r="Z204" s="220">
        <v>0</v>
      </c>
      <c r="AA204" s="220">
        <v>0</v>
      </c>
      <c r="AB204" s="220">
        <v>0</v>
      </c>
      <c r="AC204" s="220">
        <v>0</v>
      </c>
      <c r="AD204" s="220">
        <v>0</v>
      </c>
      <c r="AE204" s="220">
        <v>0.26666666666666666</v>
      </c>
      <c r="AF204" s="220">
        <v>0.13333333333333336</v>
      </c>
      <c r="AG204" s="220">
        <v>0.13333333333333336</v>
      </c>
      <c r="AH204" s="220">
        <v>0.13333333333333336</v>
      </c>
      <c r="AI204" s="220">
        <v>0.13333333333333336</v>
      </c>
      <c r="AJ204" s="220">
        <v>0.13333333333333336</v>
      </c>
      <c r="AK204" s="220">
        <v>0.13333333333333336</v>
      </c>
      <c r="AL204" s="220">
        <v>0.13333333333333336</v>
      </c>
      <c r="AP204" s="206"/>
    </row>
    <row r="205" spans="1:42" x14ac:dyDescent="0.25">
      <c r="A205" s="219" t="s">
        <v>1094</v>
      </c>
      <c r="B205" s="206" t="s">
        <v>34</v>
      </c>
      <c r="C205" s="206" t="s">
        <v>33</v>
      </c>
      <c r="D205" s="222" t="s">
        <v>238</v>
      </c>
      <c r="E205">
        <v>199</v>
      </c>
      <c r="F205" s="225" t="s">
        <v>238</v>
      </c>
      <c r="G205" s="132" t="s">
        <v>237</v>
      </c>
      <c r="H205" s="224" t="s">
        <v>236</v>
      </c>
      <c r="I205" s="223" t="s">
        <v>235</v>
      </c>
      <c r="J205" s="212" t="s">
        <v>36</v>
      </c>
      <c r="K205" s="206" t="s">
        <v>3667</v>
      </c>
      <c r="L205" s="206">
        <v>18</v>
      </c>
      <c r="M205" s="206" t="s">
        <v>3656</v>
      </c>
      <c r="N205" s="206">
        <v>202</v>
      </c>
      <c r="O205" s="206" t="s">
        <v>3652</v>
      </c>
      <c r="P205" s="287">
        <v>0</v>
      </c>
      <c r="Q205" s="287">
        <v>0</v>
      </c>
      <c r="R205" s="287">
        <v>0</v>
      </c>
      <c r="S205" s="287">
        <v>0</v>
      </c>
      <c r="T205" s="287">
        <v>0</v>
      </c>
      <c r="U205" s="220">
        <v>324</v>
      </c>
      <c r="V205" s="220">
        <v>0</v>
      </c>
      <c r="W205" s="220">
        <v>21</v>
      </c>
      <c r="X205" s="220">
        <v>34</v>
      </c>
      <c r="Y205" s="220">
        <v>7.2</v>
      </c>
      <c r="Z205" s="220">
        <v>7.3715076270000006</v>
      </c>
      <c r="AA205" s="220">
        <v>-1.4736764539999998</v>
      </c>
      <c r="AB205" s="220">
        <v>-1.4115737279999998</v>
      </c>
      <c r="AC205" s="220">
        <v>-1.0486327260000001</v>
      </c>
      <c r="AD205" s="220">
        <v>0</v>
      </c>
      <c r="AE205" s="220">
        <v>8.449025198617786</v>
      </c>
      <c r="AF205" s="220">
        <v>23.440823964937898</v>
      </c>
      <c r="AG205" s="220">
        <v>14.256702493333334</v>
      </c>
      <c r="AH205" s="220">
        <v>17.017572779003366</v>
      </c>
      <c r="AI205" s="220">
        <v>29.148774517110031</v>
      </c>
      <c r="AJ205" s="220">
        <v>36.068144259291635</v>
      </c>
      <c r="AK205" s="220">
        <v>27.049686365442756</v>
      </c>
      <c r="AL205" s="220">
        <v>32.521629572926699</v>
      </c>
      <c r="AP205" s="206"/>
    </row>
    <row r="206" spans="1:42" ht="25.5" x14ac:dyDescent="0.25">
      <c r="A206" s="219" t="s">
        <v>1094</v>
      </c>
      <c r="B206" s="206" t="s">
        <v>34</v>
      </c>
      <c r="C206" s="206" t="s">
        <v>33</v>
      </c>
      <c r="D206" s="222" t="s">
        <v>234</v>
      </c>
      <c r="E206">
        <v>873</v>
      </c>
      <c r="F206" s="225" t="s">
        <v>233</v>
      </c>
      <c r="G206" s="132" t="s">
        <v>232</v>
      </c>
      <c r="H206" s="224" t="s">
        <v>231</v>
      </c>
      <c r="I206" s="223" t="s">
        <v>230</v>
      </c>
      <c r="J206" s="212" t="s">
        <v>36</v>
      </c>
      <c r="K206" s="206" t="s">
        <v>3660</v>
      </c>
      <c r="L206" s="206">
        <v>5</v>
      </c>
      <c r="M206" s="206" t="s">
        <v>3658</v>
      </c>
      <c r="N206" s="206">
        <v>419</v>
      </c>
      <c r="O206" s="206" t="s">
        <v>3659</v>
      </c>
      <c r="P206" s="287">
        <v>0</v>
      </c>
      <c r="Q206" s="287">
        <v>0</v>
      </c>
      <c r="R206" s="287">
        <v>0</v>
      </c>
      <c r="S206" s="287">
        <v>0</v>
      </c>
      <c r="T206" s="287">
        <v>0</v>
      </c>
      <c r="U206" s="220">
        <v>0</v>
      </c>
      <c r="V206" s="220">
        <v>0</v>
      </c>
      <c r="W206" s="220">
        <v>0</v>
      </c>
      <c r="X206" s="220">
        <v>0</v>
      </c>
      <c r="Y206" s="220">
        <v>0</v>
      </c>
      <c r="Z206" s="220">
        <v>0</v>
      </c>
      <c r="AA206" s="220">
        <v>0</v>
      </c>
      <c r="AB206" s="220">
        <v>0</v>
      </c>
      <c r="AC206" s="220">
        <v>0</v>
      </c>
      <c r="AD206" s="220">
        <v>0</v>
      </c>
      <c r="AE206" s="220">
        <v>0</v>
      </c>
      <c r="AF206" s="220">
        <v>0</v>
      </c>
      <c r="AG206" s="220">
        <v>0</v>
      </c>
      <c r="AH206" s="220">
        <v>0</v>
      </c>
      <c r="AI206" s="220">
        <v>0</v>
      </c>
      <c r="AJ206" s="220">
        <v>0</v>
      </c>
      <c r="AK206" s="220">
        <v>0</v>
      </c>
      <c r="AL206" s="220">
        <v>0</v>
      </c>
      <c r="AP206" s="206"/>
    </row>
    <row r="207" spans="1:42" x14ac:dyDescent="0.25">
      <c r="A207" s="219" t="s">
        <v>1094</v>
      </c>
      <c r="B207" s="206" t="s">
        <v>34</v>
      </c>
      <c r="C207" s="206" t="s">
        <v>33</v>
      </c>
      <c r="D207" s="222" t="s">
        <v>229</v>
      </c>
      <c r="E207">
        <v>733</v>
      </c>
      <c r="F207" s="225" t="s">
        <v>228</v>
      </c>
      <c r="G207" s="132" t="s">
        <v>227</v>
      </c>
      <c r="H207" s="224" t="s">
        <v>226</v>
      </c>
      <c r="I207" s="223" t="s">
        <v>225</v>
      </c>
      <c r="J207" s="212" t="s">
        <v>36</v>
      </c>
      <c r="K207" s="206" t="s">
        <v>3668</v>
      </c>
      <c r="L207" s="206">
        <v>14</v>
      </c>
      <c r="M207" s="206" t="s">
        <v>3656</v>
      </c>
      <c r="N207" s="206">
        <v>202</v>
      </c>
      <c r="O207" s="206" t="s">
        <v>3652</v>
      </c>
      <c r="P207" s="287">
        <v>0</v>
      </c>
      <c r="Q207" s="287">
        <v>0</v>
      </c>
      <c r="R207" s="287">
        <v>0</v>
      </c>
      <c r="S207" s="287">
        <v>0</v>
      </c>
      <c r="T207" s="287">
        <v>0</v>
      </c>
      <c r="U207" s="220">
        <v>0</v>
      </c>
      <c r="V207" s="220">
        <v>0</v>
      </c>
      <c r="W207" s="220">
        <v>0</v>
      </c>
      <c r="X207" s="220">
        <v>0</v>
      </c>
      <c r="Y207" s="220">
        <v>0</v>
      </c>
      <c r="Z207" s="220">
        <v>0</v>
      </c>
      <c r="AA207" s="220">
        <v>0</v>
      </c>
      <c r="AB207" s="220">
        <v>0</v>
      </c>
      <c r="AC207" s="220">
        <v>0</v>
      </c>
      <c r="AD207" s="220">
        <v>0</v>
      </c>
      <c r="AE207" s="220">
        <v>0</v>
      </c>
      <c r="AF207" s="220">
        <v>0</v>
      </c>
      <c r="AG207" s="220">
        <v>0</v>
      </c>
      <c r="AH207" s="220">
        <v>0</v>
      </c>
      <c r="AI207" s="220">
        <v>0</v>
      </c>
      <c r="AJ207" s="220">
        <v>0</v>
      </c>
      <c r="AK207" s="220">
        <v>0</v>
      </c>
      <c r="AL207" s="220">
        <v>0</v>
      </c>
      <c r="AP207" s="206"/>
    </row>
    <row r="208" spans="1:42" x14ac:dyDescent="0.25">
      <c r="A208" s="219" t="s">
        <v>1094</v>
      </c>
      <c r="B208" s="206" t="s">
        <v>34</v>
      </c>
      <c r="C208" s="206" t="s">
        <v>33</v>
      </c>
      <c r="D208" s="222" t="s">
        <v>224</v>
      </c>
      <c r="E208">
        <v>184</v>
      </c>
      <c r="F208" s="225" t="s">
        <v>224</v>
      </c>
      <c r="G208" s="132" t="s">
        <v>223</v>
      </c>
      <c r="H208" s="224" t="s">
        <v>222</v>
      </c>
      <c r="I208" s="223" t="s">
        <v>221</v>
      </c>
      <c r="J208" s="212" t="s">
        <v>31</v>
      </c>
      <c r="K208" s="206" t="s">
        <v>36</v>
      </c>
      <c r="L208" s="206" t="s">
        <v>36</v>
      </c>
      <c r="M208" s="206" t="s">
        <v>3649</v>
      </c>
      <c r="N208" s="206">
        <v>39</v>
      </c>
      <c r="O208" s="206" t="s">
        <v>3650</v>
      </c>
      <c r="P208" s="287">
        <v>0</v>
      </c>
      <c r="Q208" s="287">
        <v>0</v>
      </c>
      <c r="R208" s="287">
        <v>0</v>
      </c>
      <c r="S208" s="287">
        <v>0</v>
      </c>
      <c r="T208" s="287">
        <v>0</v>
      </c>
      <c r="U208" s="220">
        <v>5</v>
      </c>
      <c r="V208" s="220">
        <v>563</v>
      </c>
      <c r="W208" s="220">
        <v>755</v>
      </c>
      <c r="X208" s="220">
        <v>1200</v>
      </c>
      <c r="Y208" s="220">
        <v>1556.5333330000001</v>
      </c>
      <c r="Z208" s="220">
        <v>1259.613476</v>
      </c>
      <c r="AA208" s="220">
        <v>0</v>
      </c>
      <c r="AB208" s="220">
        <v>0</v>
      </c>
      <c r="AC208" s="220">
        <v>674.37990000000002</v>
      </c>
      <c r="AD208" s="220">
        <v>745.45740000000001</v>
      </c>
      <c r="AE208" s="220">
        <v>844.58810728012384</v>
      </c>
      <c r="AF208" s="220">
        <v>1715.7451908024957</v>
      </c>
      <c r="AG208" s="220">
        <v>1246.2993155012432</v>
      </c>
      <c r="AH208" s="220">
        <v>1774.2019154481839</v>
      </c>
      <c r="AI208" s="220">
        <v>1444.4160645933041</v>
      </c>
      <c r="AJ208" s="220">
        <v>1730.3028132044576</v>
      </c>
      <c r="AK208" s="220">
        <v>2103.9669384074564</v>
      </c>
      <c r="AL208" s="220">
        <v>1712.9576089444402</v>
      </c>
      <c r="AP208" s="206"/>
    </row>
    <row r="209" spans="1:42" x14ac:dyDescent="0.25">
      <c r="A209" s="219" t="s">
        <v>1094</v>
      </c>
      <c r="B209" s="206" t="s">
        <v>34</v>
      </c>
      <c r="C209" s="206" t="s">
        <v>33</v>
      </c>
      <c r="D209" s="222" t="s">
        <v>220</v>
      </c>
      <c r="E209">
        <v>524</v>
      </c>
      <c r="F209" s="225" t="s">
        <v>220</v>
      </c>
      <c r="G209" s="132" t="s">
        <v>219</v>
      </c>
      <c r="H209" s="224" t="s">
        <v>218</v>
      </c>
      <c r="I209" s="223" t="s">
        <v>217</v>
      </c>
      <c r="J209" s="212" t="s">
        <v>36</v>
      </c>
      <c r="K209" s="206" t="s">
        <v>36</v>
      </c>
      <c r="L209" s="206" t="s">
        <v>36</v>
      </c>
      <c r="M209" s="206" t="s">
        <v>3648</v>
      </c>
      <c r="N209" s="206">
        <v>34</v>
      </c>
      <c r="O209" s="206" t="s">
        <v>3647</v>
      </c>
      <c r="P209" s="287">
        <v>0</v>
      </c>
      <c r="Q209" s="287">
        <v>0</v>
      </c>
      <c r="R209" s="287">
        <v>0</v>
      </c>
      <c r="S209" s="287">
        <v>0</v>
      </c>
      <c r="T209" s="287">
        <v>0</v>
      </c>
      <c r="U209" s="220">
        <v>0</v>
      </c>
      <c r="V209" s="220">
        <v>0</v>
      </c>
      <c r="W209" s="220">
        <v>0</v>
      </c>
      <c r="X209" s="220">
        <v>0</v>
      </c>
      <c r="Y209" s="220">
        <v>0</v>
      </c>
      <c r="Z209" s="220">
        <v>0</v>
      </c>
      <c r="AA209" s="220">
        <v>0</v>
      </c>
      <c r="AB209" s="220">
        <v>0</v>
      </c>
      <c r="AC209" s="220">
        <v>0</v>
      </c>
      <c r="AD209" s="220">
        <v>0</v>
      </c>
      <c r="AE209" s="220">
        <v>2.6498223999999997</v>
      </c>
      <c r="AF209" s="220">
        <v>2.0146085333333335</v>
      </c>
      <c r="AG209" s="220">
        <v>2.0013445333333335</v>
      </c>
      <c r="AH209" s="220">
        <v>1.9619805333333333</v>
      </c>
      <c r="AI209" s="220">
        <v>1.8884023999999999</v>
      </c>
      <c r="AJ209" s="220">
        <v>1.4961098666666668</v>
      </c>
      <c r="AK209" s="220">
        <v>2.5775621333333332</v>
      </c>
      <c r="AL209" s="220">
        <v>2.9656832293333335</v>
      </c>
      <c r="AP209" s="206"/>
    </row>
    <row r="210" spans="1:42" x14ac:dyDescent="0.25">
      <c r="A210" s="219" t="s">
        <v>1094</v>
      </c>
      <c r="B210" s="206" t="s">
        <v>34</v>
      </c>
      <c r="C210" s="206" t="s">
        <v>33</v>
      </c>
      <c r="D210" s="222" t="s">
        <v>216</v>
      </c>
      <c r="E210">
        <v>361</v>
      </c>
      <c r="F210" s="225" t="s">
        <v>215</v>
      </c>
      <c r="G210" s="132" t="s">
        <v>214</v>
      </c>
      <c r="H210" s="224" t="s">
        <v>213</v>
      </c>
      <c r="I210" s="223" t="s">
        <v>212</v>
      </c>
      <c r="J210" s="212" t="s">
        <v>36</v>
      </c>
      <c r="K210" s="206" t="s">
        <v>3657</v>
      </c>
      <c r="L210" s="206">
        <v>29</v>
      </c>
      <c r="M210" s="206" t="s">
        <v>3658</v>
      </c>
      <c r="N210" s="206">
        <v>419</v>
      </c>
      <c r="O210" s="206" t="s">
        <v>3659</v>
      </c>
      <c r="P210" s="287">
        <v>0</v>
      </c>
      <c r="Q210" s="287">
        <v>0</v>
      </c>
      <c r="R210" s="287">
        <v>0</v>
      </c>
      <c r="S210" s="287">
        <v>0</v>
      </c>
      <c r="T210" s="287">
        <v>0</v>
      </c>
      <c r="U210" s="220">
        <v>0</v>
      </c>
      <c r="V210" s="220">
        <v>0</v>
      </c>
      <c r="W210" s="220">
        <v>0</v>
      </c>
      <c r="X210" s="220">
        <v>0</v>
      </c>
      <c r="Y210" s="220">
        <v>0</v>
      </c>
      <c r="Z210" s="220">
        <v>0</v>
      </c>
      <c r="AA210" s="220">
        <v>0</v>
      </c>
      <c r="AB210" s="220">
        <v>0</v>
      </c>
      <c r="AC210" s="220">
        <v>0</v>
      </c>
      <c r="AD210" s="220">
        <v>0</v>
      </c>
      <c r="AE210" s="220">
        <v>-2.2377068666666671</v>
      </c>
      <c r="AF210" s="220">
        <v>6.5333987999999996</v>
      </c>
      <c r="AG210" s="220">
        <v>2.770435</v>
      </c>
      <c r="AH210" s="220">
        <v>3.1347078000000002</v>
      </c>
      <c r="AI210" s="220">
        <v>-1.8608250666666666</v>
      </c>
      <c r="AJ210" s="220">
        <v>-3.1192957333333333</v>
      </c>
      <c r="AK210" s="220">
        <v>-4.0887504000000003</v>
      </c>
      <c r="AL210" s="220">
        <v>6.0765794666666668</v>
      </c>
      <c r="AP210" s="206"/>
    </row>
    <row r="211" spans="1:42" x14ac:dyDescent="0.25">
      <c r="A211" s="219" t="s">
        <v>1094</v>
      </c>
      <c r="B211" s="206" t="s">
        <v>34</v>
      </c>
      <c r="C211" s="206" t="s">
        <v>33</v>
      </c>
      <c r="D211" s="222" t="s">
        <v>211</v>
      </c>
      <c r="E211">
        <v>362</v>
      </c>
      <c r="F211" s="225" t="s">
        <v>210</v>
      </c>
      <c r="G211" s="132" t="s">
        <v>209</v>
      </c>
      <c r="H211" s="224" t="s">
        <v>208</v>
      </c>
      <c r="I211" s="223" t="s">
        <v>207</v>
      </c>
      <c r="J211" s="212" t="s">
        <v>36</v>
      </c>
      <c r="K211" s="206" t="s">
        <v>3657</v>
      </c>
      <c r="L211" s="206">
        <v>29</v>
      </c>
      <c r="M211" s="206" t="s">
        <v>3658</v>
      </c>
      <c r="N211" s="206">
        <v>419</v>
      </c>
      <c r="O211" s="206" t="s">
        <v>3659</v>
      </c>
      <c r="P211" s="287">
        <v>0</v>
      </c>
      <c r="Q211" s="287">
        <v>0</v>
      </c>
      <c r="R211" s="287">
        <v>0</v>
      </c>
      <c r="S211" s="287">
        <v>0</v>
      </c>
      <c r="T211" s="287">
        <v>0</v>
      </c>
      <c r="U211" s="220">
        <v>0</v>
      </c>
      <c r="V211" s="220">
        <v>0</v>
      </c>
      <c r="W211" s="220">
        <v>0</v>
      </c>
      <c r="X211" s="220">
        <v>0</v>
      </c>
      <c r="Y211" s="220">
        <v>0</v>
      </c>
      <c r="Z211" s="220">
        <v>0</v>
      </c>
      <c r="AA211" s="220">
        <v>0</v>
      </c>
      <c r="AB211" s="220">
        <v>0</v>
      </c>
      <c r="AC211" s="220">
        <v>0</v>
      </c>
      <c r="AD211" s="220">
        <v>0</v>
      </c>
      <c r="AE211" s="220">
        <v>0</v>
      </c>
      <c r="AF211" s="220">
        <v>0</v>
      </c>
      <c r="AG211" s="220">
        <v>0</v>
      </c>
      <c r="AH211" s="220">
        <v>0</v>
      </c>
      <c r="AI211" s="220">
        <v>0</v>
      </c>
      <c r="AJ211" s="220">
        <v>0</v>
      </c>
      <c r="AK211" s="220">
        <v>0</v>
      </c>
      <c r="AL211" s="220">
        <v>0</v>
      </c>
      <c r="AP211" s="206"/>
    </row>
    <row r="212" spans="1:42" ht="25.5" x14ac:dyDescent="0.25">
      <c r="A212" s="219" t="s">
        <v>1094</v>
      </c>
      <c r="B212" s="206" t="s">
        <v>34</v>
      </c>
      <c r="C212" s="206" t="s">
        <v>33</v>
      </c>
      <c r="D212" s="222" t="s">
        <v>206</v>
      </c>
      <c r="E212">
        <v>364</v>
      </c>
      <c r="F212" s="225" t="s">
        <v>205</v>
      </c>
      <c r="G212" s="132" t="s">
        <v>204</v>
      </c>
      <c r="H212" s="224" t="s">
        <v>203</v>
      </c>
      <c r="I212" s="223" t="s">
        <v>202</v>
      </c>
      <c r="J212" s="212" t="s">
        <v>36</v>
      </c>
      <c r="K212" s="206" t="s">
        <v>3657</v>
      </c>
      <c r="L212" s="206">
        <v>29</v>
      </c>
      <c r="M212" s="206" t="s">
        <v>3658</v>
      </c>
      <c r="N212" s="206">
        <v>419</v>
      </c>
      <c r="O212" s="206" t="s">
        <v>3659</v>
      </c>
      <c r="P212" s="287">
        <v>0</v>
      </c>
      <c r="Q212" s="287">
        <v>0</v>
      </c>
      <c r="R212" s="287">
        <v>0</v>
      </c>
      <c r="S212" s="287">
        <v>0</v>
      </c>
      <c r="T212" s="287">
        <v>0</v>
      </c>
      <c r="U212" s="220">
        <v>0</v>
      </c>
      <c r="V212" s="220">
        <v>0</v>
      </c>
      <c r="W212" s="220">
        <v>0</v>
      </c>
      <c r="X212" s="220">
        <v>0</v>
      </c>
      <c r="Y212" s="220">
        <v>0</v>
      </c>
      <c r="Z212" s="220">
        <v>0</v>
      </c>
      <c r="AA212" s="220">
        <v>0</v>
      </c>
      <c r="AB212" s="220">
        <v>0</v>
      </c>
      <c r="AC212" s="220">
        <v>0</v>
      </c>
      <c r="AD212" s="220">
        <v>0</v>
      </c>
      <c r="AE212" s="220">
        <v>0.53333333333333333</v>
      </c>
      <c r="AF212" s="220">
        <v>0.62113746666666669</v>
      </c>
      <c r="AG212" s="220">
        <v>0.32870973333333336</v>
      </c>
      <c r="AH212" s="220">
        <v>-6.7036000000000005E-3</v>
      </c>
      <c r="AI212" s="220">
        <v>0.36864079999999999</v>
      </c>
      <c r="AJ212" s="220">
        <v>0.44952253333333331</v>
      </c>
      <c r="AK212" s="220">
        <v>0.59054266666666666</v>
      </c>
      <c r="AL212" s="220">
        <v>0.59683569333333331</v>
      </c>
      <c r="AP212" s="206"/>
    </row>
    <row r="213" spans="1:42" x14ac:dyDescent="0.25">
      <c r="A213" s="219" t="s">
        <v>1094</v>
      </c>
      <c r="B213" s="206" t="s">
        <v>34</v>
      </c>
      <c r="C213" s="206" t="s">
        <v>33</v>
      </c>
      <c r="D213" s="222" t="s">
        <v>201</v>
      </c>
      <c r="E213">
        <v>732</v>
      </c>
      <c r="F213" s="225" t="s">
        <v>201</v>
      </c>
      <c r="G213" s="132" t="s">
        <v>200</v>
      </c>
      <c r="H213" s="224" t="s">
        <v>199</v>
      </c>
      <c r="I213" s="223" t="s">
        <v>198</v>
      </c>
      <c r="J213" s="212" t="s">
        <v>36</v>
      </c>
      <c r="K213" s="206" t="s">
        <v>36</v>
      </c>
      <c r="L213" s="206" t="s">
        <v>36</v>
      </c>
      <c r="M213" s="206" t="s">
        <v>3651</v>
      </c>
      <c r="N213" s="206">
        <v>15</v>
      </c>
      <c r="O213" s="206" t="s">
        <v>3652</v>
      </c>
      <c r="P213" s="287">
        <v>0</v>
      </c>
      <c r="Q213" s="287">
        <v>0</v>
      </c>
      <c r="R213" s="287">
        <v>0</v>
      </c>
      <c r="S213" s="287">
        <v>0</v>
      </c>
      <c r="T213" s="287">
        <v>0</v>
      </c>
      <c r="U213" s="220">
        <v>20</v>
      </c>
      <c r="V213" s="220">
        <v>0</v>
      </c>
      <c r="W213" s="220">
        <v>13</v>
      </c>
      <c r="X213" s="220">
        <v>41</v>
      </c>
      <c r="Y213" s="220">
        <v>40.266666669999999</v>
      </c>
      <c r="Z213" s="220">
        <v>45.284093240000004</v>
      </c>
      <c r="AA213" s="220">
        <v>0</v>
      </c>
      <c r="AB213" s="220">
        <v>0</v>
      </c>
      <c r="AC213" s="220">
        <v>0</v>
      </c>
      <c r="AD213" s="220">
        <v>0</v>
      </c>
      <c r="AE213" s="220">
        <v>26.991895236264902</v>
      </c>
      <c r="AF213" s="220">
        <v>27.191585429130235</v>
      </c>
      <c r="AG213" s="220">
        <v>31.478244654558246</v>
      </c>
      <c r="AH213" s="220">
        <v>31.02590414671824</v>
      </c>
      <c r="AI213" s="220">
        <v>42.309306874566779</v>
      </c>
      <c r="AJ213" s="220">
        <v>36.45696288357253</v>
      </c>
      <c r="AK213" s="220">
        <v>49.022871539456695</v>
      </c>
      <c r="AL213" s="220">
        <v>63.773319627345053</v>
      </c>
      <c r="AP213" s="206"/>
    </row>
    <row r="214" spans="1:42" x14ac:dyDescent="0.25">
      <c r="A214" s="219" t="s">
        <v>1094</v>
      </c>
      <c r="B214" s="206" t="s">
        <v>34</v>
      </c>
      <c r="C214" s="206" t="s">
        <v>33</v>
      </c>
      <c r="D214" s="222" t="s">
        <v>197</v>
      </c>
      <c r="E214">
        <v>366</v>
      </c>
      <c r="F214" s="225" t="s">
        <v>197</v>
      </c>
      <c r="G214" s="132" t="s">
        <v>196</v>
      </c>
      <c r="H214" s="224" t="s">
        <v>195</v>
      </c>
      <c r="I214" s="223" t="s">
        <v>194</v>
      </c>
      <c r="J214" s="212" t="s">
        <v>36</v>
      </c>
      <c r="K214" s="206" t="s">
        <v>3660</v>
      </c>
      <c r="L214" s="206">
        <v>5</v>
      </c>
      <c r="M214" s="206" t="s">
        <v>3658</v>
      </c>
      <c r="N214" s="206">
        <v>419</v>
      </c>
      <c r="O214" s="206" t="s">
        <v>3659</v>
      </c>
      <c r="P214" s="287">
        <v>0</v>
      </c>
      <c r="Q214" s="287">
        <v>0</v>
      </c>
      <c r="R214" s="287">
        <v>0</v>
      </c>
      <c r="S214" s="287">
        <v>0</v>
      </c>
      <c r="T214" s="287">
        <v>0</v>
      </c>
      <c r="U214" s="220">
        <v>0</v>
      </c>
      <c r="V214" s="220">
        <v>0</v>
      </c>
      <c r="W214" s="220">
        <v>0</v>
      </c>
      <c r="X214" s="220">
        <v>0</v>
      </c>
      <c r="Y214" s="220">
        <v>0</v>
      </c>
      <c r="Z214" s="220">
        <v>0</v>
      </c>
      <c r="AA214" s="220">
        <v>0</v>
      </c>
      <c r="AB214" s="220">
        <v>0</v>
      </c>
      <c r="AC214" s="220">
        <v>0</v>
      </c>
      <c r="AD214" s="220">
        <v>0</v>
      </c>
      <c r="AE214" s="220">
        <v>0.2</v>
      </c>
      <c r="AF214" s="220">
        <v>0</v>
      </c>
      <c r="AG214" s="220">
        <v>0</v>
      </c>
      <c r="AH214" s="220">
        <v>0</v>
      </c>
      <c r="AI214" s="220">
        <v>0</v>
      </c>
      <c r="AJ214" s="220">
        <v>0</v>
      </c>
      <c r="AK214" s="220">
        <v>0</v>
      </c>
      <c r="AL214" s="220">
        <v>0</v>
      </c>
      <c r="AP214" s="206"/>
    </row>
    <row r="215" spans="1:42" x14ac:dyDescent="0.25">
      <c r="A215" s="219" t="s">
        <v>1094</v>
      </c>
      <c r="B215" s="206" t="s">
        <v>34</v>
      </c>
      <c r="C215" s="206" t="s">
        <v>33</v>
      </c>
      <c r="D215" s="222" t="s">
        <v>193</v>
      </c>
      <c r="E215">
        <v>144</v>
      </c>
      <c r="F215" s="225" t="s">
        <v>193</v>
      </c>
      <c r="G215" s="132" t="s">
        <v>192</v>
      </c>
      <c r="H215" s="224" t="s">
        <v>191</v>
      </c>
      <c r="I215" s="223" t="s">
        <v>190</v>
      </c>
      <c r="J215" s="212" t="s">
        <v>31</v>
      </c>
      <c r="K215" s="206" t="s">
        <v>36</v>
      </c>
      <c r="L215" s="206" t="s">
        <v>36</v>
      </c>
      <c r="M215" s="206" t="s">
        <v>3671</v>
      </c>
      <c r="N215" s="206">
        <v>154</v>
      </c>
      <c r="O215" s="206" t="s">
        <v>3650</v>
      </c>
      <c r="P215" s="287">
        <v>0</v>
      </c>
      <c r="Q215" s="287">
        <v>0</v>
      </c>
      <c r="R215" s="287">
        <v>0</v>
      </c>
      <c r="S215" s="287">
        <v>0</v>
      </c>
      <c r="T215" s="287">
        <v>0</v>
      </c>
      <c r="U215" s="220">
        <v>0</v>
      </c>
      <c r="V215" s="220">
        <v>0</v>
      </c>
      <c r="W215" s="220">
        <v>0</v>
      </c>
      <c r="X215" s="220">
        <v>0</v>
      </c>
      <c r="Y215" s="220">
        <v>522.1333333</v>
      </c>
      <c r="Z215" s="220">
        <v>768.18746729999998</v>
      </c>
      <c r="AA215" s="220">
        <v>0</v>
      </c>
      <c r="AB215" s="220">
        <v>0</v>
      </c>
      <c r="AC215" s="220">
        <v>378.43643950000001</v>
      </c>
      <c r="AD215" s="220">
        <v>0</v>
      </c>
      <c r="AE215" s="220">
        <v>613.13460918369799</v>
      </c>
      <c r="AF215" s="220">
        <v>460.0159508255465</v>
      </c>
      <c r="AG215" s="220">
        <v>871.85931395989451</v>
      </c>
      <c r="AH215" s="220">
        <v>312.02474120533333</v>
      </c>
      <c r="AI215" s="220">
        <v>355.72738939999999</v>
      </c>
      <c r="AJ215" s="220">
        <v>508.93572074133328</v>
      </c>
      <c r="AK215" s="220">
        <v>378.75021726749247</v>
      </c>
      <c r="AL215" s="220">
        <v>481.29171427884881</v>
      </c>
      <c r="AP215" s="206"/>
    </row>
    <row r="216" spans="1:42" x14ac:dyDescent="0.25">
      <c r="A216" s="219" t="s">
        <v>1094</v>
      </c>
      <c r="B216" s="206" t="s">
        <v>34</v>
      </c>
      <c r="C216" s="206" t="s">
        <v>33</v>
      </c>
      <c r="D216" s="222" t="s">
        <v>189</v>
      </c>
      <c r="E216">
        <v>146</v>
      </c>
      <c r="F216" s="225" t="s">
        <v>189</v>
      </c>
      <c r="G216" s="132" t="s">
        <v>188</v>
      </c>
      <c r="H216" s="224" t="s">
        <v>187</v>
      </c>
      <c r="I216" s="223" t="s">
        <v>186</v>
      </c>
      <c r="J216" s="212" t="s">
        <v>36</v>
      </c>
      <c r="K216" s="206" t="s">
        <v>36</v>
      </c>
      <c r="L216" s="206" t="s">
        <v>36</v>
      </c>
      <c r="M216" s="206" t="s">
        <v>3662</v>
      </c>
      <c r="N216" s="206">
        <v>155</v>
      </c>
      <c r="O216" s="206" t="s">
        <v>3650</v>
      </c>
      <c r="P216" s="287">
        <v>0</v>
      </c>
      <c r="Q216" s="287">
        <v>0</v>
      </c>
      <c r="R216" s="287">
        <v>0</v>
      </c>
      <c r="S216" s="287">
        <v>0</v>
      </c>
      <c r="T216" s="287">
        <v>0</v>
      </c>
      <c r="U216" s="220">
        <v>0</v>
      </c>
      <c r="V216" s="220">
        <v>0</v>
      </c>
      <c r="W216" s="220">
        <v>0</v>
      </c>
      <c r="X216" s="220">
        <v>0</v>
      </c>
      <c r="Y216" s="220">
        <v>1898.133333</v>
      </c>
      <c r="Z216" s="220">
        <v>3497.08356</v>
      </c>
      <c r="AA216" s="220">
        <v>761.18609839999999</v>
      </c>
      <c r="AB216" s="220">
        <v>1030.5476759999999</v>
      </c>
      <c r="AC216" s="220">
        <v>1531.1273140000001</v>
      </c>
      <c r="AD216" s="220">
        <v>939.34967270000004</v>
      </c>
      <c r="AE216" s="220">
        <v>1244.4236166036214</v>
      </c>
      <c r="AF216" s="220">
        <v>1582.3791960363678</v>
      </c>
      <c r="AG216" s="220">
        <v>1896.3508653542015</v>
      </c>
      <c r="AH216" s="220">
        <v>2167.3631092102087</v>
      </c>
      <c r="AI216" s="220">
        <v>2500.3814920348173</v>
      </c>
      <c r="AJ216" s="220">
        <v>2329.256176254235</v>
      </c>
      <c r="AK216" s="220">
        <v>2111.3958357556735</v>
      </c>
      <c r="AL216" s="220">
        <v>2347.0693193997422</v>
      </c>
      <c r="AP216" s="206"/>
    </row>
    <row r="217" spans="1:42" x14ac:dyDescent="0.25">
      <c r="A217" s="219" t="s">
        <v>1094</v>
      </c>
      <c r="B217" s="206" t="s">
        <v>34</v>
      </c>
      <c r="C217" s="206" t="s">
        <v>33</v>
      </c>
      <c r="D217" s="222" t="s">
        <v>185</v>
      </c>
      <c r="E217">
        <v>463</v>
      </c>
      <c r="F217" s="225" t="s">
        <v>184</v>
      </c>
      <c r="G217" s="132" t="s">
        <v>183</v>
      </c>
      <c r="H217" s="224" t="s">
        <v>182</v>
      </c>
      <c r="I217" s="223" t="s">
        <v>181</v>
      </c>
      <c r="J217" s="212" t="s">
        <v>36</v>
      </c>
      <c r="K217" s="206" t="s">
        <v>36</v>
      </c>
      <c r="L217" s="206" t="s">
        <v>36</v>
      </c>
      <c r="M217" s="206" t="s">
        <v>3646</v>
      </c>
      <c r="N217" s="206">
        <v>145</v>
      </c>
      <c r="O217" s="206" t="s">
        <v>3647</v>
      </c>
      <c r="P217" s="287">
        <v>0</v>
      </c>
      <c r="Q217" s="287">
        <v>0</v>
      </c>
      <c r="R217" s="287">
        <v>0</v>
      </c>
      <c r="S217" s="287">
        <v>0</v>
      </c>
      <c r="T217" s="287">
        <v>0</v>
      </c>
      <c r="U217" s="220">
        <v>0</v>
      </c>
      <c r="V217" s="220">
        <v>0</v>
      </c>
      <c r="W217" s="220">
        <v>0</v>
      </c>
      <c r="X217" s="220">
        <v>0</v>
      </c>
      <c r="Y217" s="220">
        <v>765.33333329999994</v>
      </c>
      <c r="Z217" s="220">
        <v>564.90259789999993</v>
      </c>
      <c r="AA217" s="220">
        <v>0</v>
      </c>
      <c r="AB217" s="220">
        <v>0</v>
      </c>
      <c r="AC217" s="220">
        <v>0</v>
      </c>
      <c r="AD217" s="220">
        <v>0</v>
      </c>
      <c r="AE217" s="220">
        <v>97.905900126694235</v>
      </c>
      <c r="AF217" s="220">
        <v>116.26609163460033</v>
      </c>
      <c r="AG217" s="220">
        <v>126.9825199664355</v>
      </c>
      <c r="AH217" s="220">
        <v>136.42059157639758</v>
      </c>
      <c r="AI217" s="220">
        <v>146.02142695359169</v>
      </c>
      <c r="AJ217" s="220">
        <v>177.06540119718869</v>
      </c>
      <c r="AK217" s="220">
        <v>248.01091829838421</v>
      </c>
      <c r="AL217" s="220">
        <v>292.22867635251782</v>
      </c>
      <c r="AP217" s="206"/>
    </row>
    <row r="218" spans="1:42" x14ac:dyDescent="0.25">
      <c r="A218" s="219" t="s">
        <v>1094</v>
      </c>
      <c r="B218" s="206" t="s">
        <v>34</v>
      </c>
      <c r="C218" s="206" t="s">
        <v>33</v>
      </c>
      <c r="D218" s="222" t="s">
        <v>180</v>
      </c>
      <c r="E218">
        <v>528</v>
      </c>
      <c r="F218" s="228" t="s">
        <v>179</v>
      </c>
      <c r="G218" s="213">
        <v>158</v>
      </c>
      <c r="H218" s="227" t="s">
        <v>178</v>
      </c>
      <c r="I218" s="213" t="s">
        <v>177</v>
      </c>
      <c r="J218" s="212" t="s">
        <v>36</v>
      </c>
      <c r="K218" s="226" t="str">
        <f>K54</f>
        <v/>
      </c>
      <c r="L218" s="226" t="str">
        <f>L54</f>
        <v/>
      </c>
      <c r="M218" s="226" t="str">
        <f>M54</f>
        <v>Eastern Asia</v>
      </c>
      <c r="N218" s="226">
        <f>N54</f>
        <v>30</v>
      </c>
      <c r="O218" s="226" t="str">
        <f>O54</f>
        <v>Asia</v>
      </c>
      <c r="P218" s="287">
        <v>0</v>
      </c>
      <c r="Q218" s="287">
        <v>0</v>
      </c>
      <c r="R218" s="287">
        <v>0</v>
      </c>
      <c r="S218" s="287">
        <v>0</v>
      </c>
      <c r="T218" s="287">
        <v>0</v>
      </c>
      <c r="U218" s="220">
        <v>0</v>
      </c>
      <c r="V218" s="220">
        <v>0</v>
      </c>
      <c r="W218" s="220">
        <v>0</v>
      </c>
      <c r="X218" s="220">
        <v>0</v>
      </c>
      <c r="Y218" s="220">
        <v>547.20000000000005</v>
      </c>
      <c r="Z218" s="220">
        <v>930.09072639999999</v>
      </c>
      <c r="AA218" s="220">
        <v>0</v>
      </c>
      <c r="AB218" s="220">
        <v>0</v>
      </c>
      <c r="AC218" s="220">
        <v>0</v>
      </c>
      <c r="AD218" s="220">
        <v>0</v>
      </c>
      <c r="AE218" s="220">
        <v>31.007478844444442</v>
      </c>
      <c r="AF218" s="220">
        <v>32.008444444444443</v>
      </c>
      <c r="AG218" s="220">
        <v>32.151208177777775</v>
      </c>
      <c r="AH218" s="220">
        <v>33.424423377777778</v>
      </c>
      <c r="AI218" s="220">
        <v>33.171111111111109</v>
      </c>
      <c r="AJ218" s="220">
        <v>33.290590844444445</v>
      </c>
      <c r="AK218" s="220">
        <v>34.757384627083383</v>
      </c>
      <c r="AL218" s="220">
        <v>177.09575686632567</v>
      </c>
      <c r="AP218" s="226"/>
    </row>
    <row r="219" spans="1:42" x14ac:dyDescent="0.25">
      <c r="A219" s="219" t="s">
        <v>1094</v>
      </c>
      <c r="B219" s="206" t="s">
        <v>34</v>
      </c>
      <c r="C219" s="206" t="s">
        <v>33</v>
      </c>
      <c r="D219" s="222" t="s">
        <v>176</v>
      </c>
      <c r="E219">
        <v>923</v>
      </c>
      <c r="F219" s="225" t="s">
        <v>175</v>
      </c>
      <c r="G219" s="132" t="s">
        <v>174</v>
      </c>
      <c r="H219" s="224" t="s">
        <v>173</v>
      </c>
      <c r="I219" s="223" t="s">
        <v>172</v>
      </c>
      <c r="J219" s="212" t="s">
        <v>36</v>
      </c>
      <c r="K219" s="206" t="s">
        <v>36</v>
      </c>
      <c r="L219" s="206" t="s">
        <v>36</v>
      </c>
      <c r="M219" s="206" t="s">
        <v>3673</v>
      </c>
      <c r="N219" s="206">
        <v>143</v>
      </c>
      <c r="O219" s="206" t="s">
        <v>3647</v>
      </c>
      <c r="P219" s="287">
        <v>0</v>
      </c>
      <c r="Q219" s="287">
        <v>0</v>
      </c>
      <c r="R219" s="287">
        <v>0</v>
      </c>
      <c r="S219" s="287">
        <v>0</v>
      </c>
      <c r="T219" s="287">
        <v>0</v>
      </c>
      <c r="U219" s="220">
        <v>0</v>
      </c>
      <c r="V219" s="220">
        <v>0</v>
      </c>
      <c r="W219" s="220">
        <v>0</v>
      </c>
      <c r="X219" s="220">
        <v>0</v>
      </c>
      <c r="Y219" s="220">
        <v>0</v>
      </c>
      <c r="Z219" s="220">
        <v>0</v>
      </c>
      <c r="AA219" s="220">
        <v>0</v>
      </c>
      <c r="AB219" s="220">
        <v>0</v>
      </c>
      <c r="AC219" s="220">
        <v>0</v>
      </c>
      <c r="AD219" s="220">
        <v>0</v>
      </c>
      <c r="AE219" s="220">
        <v>0</v>
      </c>
      <c r="AF219" s="220">
        <v>0</v>
      </c>
      <c r="AG219" s="220">
        <v>0</v>
      </c>
      <c r="AH219" s="220">
        <v>0</v>
      </c>
      <c r="AI219" s="220">
        <v>0</v>
      </c>
      <c r="AJ219" s="220">
        <v>0</v>
      </c>
      <c r="AK219" s="220">
        <v>0</v>
      </c>
      <c r="AL219" s="220">
        <v>0</v>
      </c>
      <c r="AP219" s="206"/>
    </row>
    <row r="220" spans="1:42" x14ac:dyDescent="0.25">
      <c r="A220" s="219" t="s">
        <v>1094</v>
      </c>
      <c r="B220" s="206" t="s">
        <v>34</v>
      </c>
      <c r="C220" s="206" t="s">
        <v>33</v>
      </c>
      <c r="D220" s="222" t="s">
        <v>171</v>
      </c>
      <c r="E220">
        <v>738</v>
      </c>
      <c r="F220" s="225" t="s">
        <v>170</v>
      </c>
      <c r="G220" s="132" t="s">
        <v>169</v>
      </c>
      <c r="H220" s="224" t="s">
        <v>168</v>
      </c>
      <c r="I220" s="223" t="s">
        <v>167</v>
      </c>
      <c r="J220" s="212" t="s">
        <v>36</v>
      </c>
      <c r="K220" s="206" t="s">
        <v>3668</v>
      </c>
      <c r="L220" s="206">
        <v>14</v>
      </c>
      <c r="M220" s="206" t="s">
        <v>3656</v>
      </c>
      <c r="N220" s="206">
        <v>202</v>
      </c>
      <c r="O220" s="206" t="s">
        <v>3652</v>
      </c>
      <c r="P220" s="287">
        <v>0</v>
      </c>
      <c r="Q220" s="287">
        <v>0</v>
      </c>
      <c r="R220" s="287">
        <v>0</v>
      </c>
      <c r="S220" s="287">
        <v>0</v>
      </c>
      <c r="T220" s="287">
        <v>0</v>
      </c>
      <c r="U220" s="220">
        <v>0</v>
      </c>
      <c r="V220" s="220">
        <v>0</v>
      </c>
      <c r="W220" s="220">
        <v>0</v>
      </c>
      <c r="X220" s="220">
        <v>0</v>
      </c>
      <c r="Y220" s="220">
        <v>0</v>
      </c>
      <c r="Z220" s="220">
        <v>0</v>
      </c>
      <c r="AA220" s="220">
        <v>0</v>
      </c>
      <c r="AB220" s="220">
        <v>0</v>
      </c>
      <c r="AC220" s="220">
        <v>0</v>
      </c>
      <c r="AD220" s="220">
        <v>0</v>
      </c>
      <c r="AE220" s="220">
        <v>1.3466666666666667</v>
      </c>
      <c r="AF220" s="220">
        <v>1.3466666666666667</v>
      </c>
      <c r="AG220" s="220">
        <v>5.7196973333333334</v>
      </c>
      <c r="AH220" s="220">
        <v>1.3466666666666667</v>
      </c>
      <c r="AI220" s="220">
        <v>1.3466666666666667</v>
      </c>
      <c r="AJ220" s="220">
        <v>1.3466666666666667</v>
      </c>
      <c r="AK220" s="220">
        <v>1.3466666666666667</v>
      </c>
      <c r="AL220" s="220">
        <v>1.3733333333333335</v>
      </c>
      <c r="AP220" s="206"/>
    </row>
    <row r="221" spans="1:42" x14ac:dyDescent="0.25">
      <c r="A221" s="219" t="s">
        <v>1094</v>
      </c>
      <c r="B221" s="206" t="s">
        <v>34</v>
      </c>
      <c r="C221" s="206" t="s">
        <v>33</v>
      </c>
      <c r="D221" s="222" t="s">
        <v>166</v>
      </c>
      <c r="E221">
        <v>578</v>
      </c>
      <c r="F221" s="225" t="s">
        <v>166</v>
      </c>
      <c r="G221" s="132" t="s">
        <v>165</v>
      </c>
      <c r="H221" s="224" t="s">
        <v>164</v>
      </c>
      <c r="I221" s="223" t="s">
        <v>163</v>
      </c>
      <c r="J221" s="212" t="s">
        <v>36</v>
      </c>
      <c r="K221" s="206" t="s">
        <v>36</v>
      </c>
      <c r="L221" s="206" t="s">
        <v>36</v>
      </c>
      <c r="M221" s="206" t="s">
        <v>3669</v>
      </c>
      <c r="N221" s="206">
        <v>35</v>
      </c>
      <c r="O221" s="206" t="s">
        <v>3647</v>
      </c>
      <c r="P221" s="287">
        <v>0</v>
      </c>
      <c r="Q221" s="287">
        <v>0</v>
      </c>
      <c r="R221" s="287">
        <v>0</v>
      </c>
      <c r="S221" s="287">
        <v>0</v>
      </c>
      <c r="T221" s="287">
        <v>0</v>
      </c>
      <c r="U221" s="220">
        <v>0</v>
      </c>
      <c r="V221" s="220">
        <v>0</v>
      </c>
      <c r="W221" s="220">
        <v>0</v>
      </c>
      <c r="X221" s="220">
        <v>0</v>
      </c>
      <c r="Y221" s="220">
        <v>7.9832649999999991E-2</v>
      </c>
      <c r="Z221" s="220">
        <v>8.8221740000000007E-2</v>
      </c>
      <c r="AA221" s="220">
        <v>148.50510130000001</v>
      </c>
      <c r="AB221" s="220">
        <v>114.6959028</v>
      </c>
      <c r="AC221" s="220">
        <v>149.16406269999999</v>
      </c>
      <c r="AD221" s="220">
        <v>148.50510130000001</v>
      </c>
      <c r="AE221" s="220">
        <v>2.4268114219569865</v>
      </c>
      <c r="AF221" s="220">
        <v>2.4267865600000005</v>
      </c>
      <c r="AG221" s="220">
        <v>4.2451801600000003</v>
      </c>
      <c r="AH221" s="220">
        <v>2.4729679477597952</v>
      </c>
      <c r="AI221" s="220">
        <v>2.5256615477597952</v>
      </c>
      <c r="AJ221" s="220">
        <v>2.5813752544264617</v>
      </c>
      <c r="AK221" s="220">
        <v>3.0680630933333339</v>
      </c>
      <c r="AL221" s="220">
        <v>4.5886717162666679</v>
      </c>
      <c r="AP221" s="206"/>
    </row>
    <row r="222" spans="1:42" x14ac:dyDescent="0.25">
      <c r="A222" s="219" t="s">
        <v>1094</v>
      </c>
      <c r="B222" s="206" t="s">
        <v>34</v>
      </c>
      <c r="C222" s="206" t="s">
        <v>33</v>
      </c>
      <c r="D222" s="222" t="s">
        <v>162</v>
      </c>
      <c r="E222">
        <v>537</v>
      </c>
      <c r="F222" s="225" t="s">
        <v>161</v>
      </c>
      <c r="G222" s="132" t="s">
        <v>160</v>
      </c>
      <c r="H222" s="224" t="s">
        <v>159</v>
      </c>
      <c r="I222" s="223" t="s">
        <v>158</v>
      </c>
      <c r="J222" s="212" t="s">
        <v>36</v>
      </c>
      <c r="K222" s="206" t="s">
        <v>36</v>
      </c>
      <c r="L222" s="206" t="s">
        <v>36</v>
      </c>
      <c r="M222" s="206" t="s">
        <v>3669</v>
      </c>
      <c r="N222" s="206">
        <v>35</v>
      </c>
      <c r="O222" s="206" t="s">
        <v>3647</v>
      </c>
      <c r="P222" s="287">
        <v>0</v>
      </c>
      <c r="Q222" s="287">
        <v>0</v>
      </c>
      <c r="R222" s="287">
        <v>0</v>
      </c>
      <c r="S222" s="287">
        <v>0</v>
      </c>
      <c r="T222" s="287">
        <v>0</v>
      </c>
      <c r="U222" s="220">
        <v>0</v>
      </c>
      <c r="V222" s="220">
        <v>0</v>
      </c>
      <c r="W222" s="220">
        <v>0</v>
      </c>
      <c r="X222" s="220">
        <v>0</v>
      </c>
      <c r="Y222" s="220">
        <v>0</v>
      </c>
      <c r="Z222" s="220">
        <v>0</v>
      </c>
      <c r="AA222" s="220">
        <v>0</v>
      </c>
      <c r="AB222" s="220">
        <v>0</v>
      </c>
      <c r="AC222" s="220">
        <v>0</v>
      </c>
      <c r="AD222" s="220">
        <v>0</v>
      </c>
      <c r="AE222" s="220">
        <v>0</v>
      </c>
      <c r="AF222" s="220">
        <v>0</v>
      </c>
      <c r="AG222" s="220">
        <v>0</v>
      </c>
      <c r="AH222" s="220">
        <v>0</v>
      </c>
      <c r="AI222" s="220">
        <v>0</v>
      </c>
      <c r="AJ222" s="220">
        <v>0</v>
      </c>
      <c r="AK222" s="220">
        <v>0</v>
      </c>
      <c r="AL222" s="220">
        <v>0</v>
      </c>
      <c r="AP222" s="206"/>
    </row>
    <row r="223" spans="1:42" x14ac:dyDescent="0.25">
      <c r="A223" s="219" t="s">
        <v>1094</v>
      </c>
      <c r="B223" s="206" t="s">
        <v>34</v>
      </c>
      <c r="C223" s="206" t="s">
        <v>33</v>
      </c>
      <c r="D223" s="222" t="s">
        <v>157</v>
      </c>
      <c r="E223">
        <v>742</v>
      </c>
      <c r="F223" s="225" t="s">
        <v>157</v>
      </c>
      <c r="G223" s="132" t="s">
        <v>156</v>
      </c>
      <c r="H223" s="224" t="s">
        <v>155</v>
      </c>
      <c r="I223" s="223" t="s">
        <v>154</v>
      </c>
      <c r="J223" s="212" t="s">
        <v>36</v>
      </c>
      <c r="K223" s="206" t="s">
        <v>3665</v>
      </c>
      <c r="L223" s="206">
        <v>11</v>
      </c>
      <c r="M223" s="206" t="s">
        <v>3656</v>
      </c>
      <c r="N223" s="206">
        <v>202</v>
      </c>
      <c r="O223" s="206" t="s">
        <v>3652</v>
      </c>
      <c r="P223" s="287">
        <v>0</v>
      </c>
      <c r="Q223" s="287">
        <v>0</v>
      </c>
      <c r="R223" s="287">
        <v>0</v>
      </c>
      <c r="S223" s="287">
        <v>0</v>
      </c>
      <c r="T223" s="287">
        <v>0</v>
      </c>
      <c r="U223" s="220">
        <v>0</v>
      </c>
      <c r="V223" s="220">
        <v>0</v>
      </c>
      <c r="W223" s="220">
        <v>0</v>
      </c>
      <c r="X223" s="220">
        <v>0</v>
      </c>
      <c r="Y223" s="220">
        <v>0</v>
      </c>
      <c r="Z223" s="220">
        <v>0</v>
      </c>
      <c r="AA223" s="220">
        <v>0</v>
      </c>
      <c r="AB223" s="220">
        <v>0</v>
      </c>
      <c r="AC223" s="220">
        <v>0</v>
      </c>
      <c r="AD223" s="220">
        <v>0</v>
      </c>
      <c r="AE223" s="220">
        <v>0</v>
      </c>
      <c r="AF223" s="220">
        <v>0</v>
      </c>
      <c r="AG223" s="220">
        <v>0</v>
      </c>
      <c r="AH223" s="220">
        <v>0</v>
      </c>
      <c r="AI223" s="220">
        <v>0</v>
      </c>
      <c r="AJ223" s="220">
        <v>0</v>
      </c>
      <c r="AK223" s="220">
        <v>0</v>
      </c>
      <c r="AL223" s="220">
        <v>0.53333333333333333</v>
      </c>
      <c r="AP223" s="206"/>
    </row>
    <row r="224" spans="1:42" x14ac:dyDescent="0.25">
      <c r="A224" s="219" t="s">
        <v>1094</v>
      </c>
      <c r="B224" s="206" t="s">
        <v>34</v>
      </c>
      <c r="C224" s="206" t="s">
        <v>33</v>
      </c>
      <c r="D224" s="222" t="s">
        <v>153</v>
      </c>
      <c r="E224">
        <v>818</v>
      </c>
      <c r="F224" s="225" t="s">
        <v>153</v>
      </c>
      <c r="G224" s="132" t="s">
        <v>152</v>
      </c>
      <c r="H224" s="224" t="s">
        <v>151</v>
      </c>
      <c r="I224" s="223" t="s">
        <v>150</v>
      </c>
      <c r="J224" s="212" t="s">
        <v>36</v>
      </c>
      <c r="K224" s="206" t="s">
        <v>36</v>
      </c>
      <c r="L224" s="206" t="s">
        <v>36</v>
      </c>
      <c r="M224" s="206" t="s">
        <v>3653</v>
      </c>
      <c r="N224" s="206">
        <v>61</v>
      </c>
      <c r="O224" s="206" t="s">
        <v>3654</v>
      </c>
      <c r="P224" s="287">
        <v>0</v>
      </c>
      <c r="Q224" s="287">
        <v>0</v>
      </c>
      <c r="R224" s="287">
        <v>0</v>
      </c>
      <c r="S224" s="287">
        <v>0</v>
      </c>
      <c r="T224" s="287">
        <v>0</v>
      </c>
      <c r="U224" s="220">
        <v>0</v>
      </c>
      <c r="V224" s="220">
        <v>0</v>
      </c>
      <c r="W224" s="220">
        <v>0</v>
      </c>
      <c r="X224" s="220">
        <v>0</v>
      </c>
      <c r="Y224" s="220">
        <v>0</v>
      </c>
      <c r="Z224" s="220">
        <v>0</v>
      </c>
      <c r="AA224" s="220">
        <v>0</v>
      </c>
      <c r="AB224" s="220">
        <v>0</v>
      </c>
      <c r="AC224" s="220">
        <v>0</v>
      </c>
      <c r="AD224" s="220">
        <v>0</v>
      </c>
      <c r="AE224" s="220">
        <v>0</v>
      </c>
      <c r="AF224" s="220">
        <v>0</v>
      </c>
      <c r="AG224" s="220">
        <v>0</v>
      </c>
      <c r="AH224" s="220">
        <v>0</v>
      </c>
      <c r="AI224" s="220">
        <v>0</v>
      </c>
      <c r="AJ224" s="220">
        <v>0</v>
      </c>
      <c r="AK224" s="220">
        <v>0</v>
      </c>
      <c r="AL224" s="220">
        <v>0</v>
      </c>
      <c r="AP224" s="206"/>
    </row>
    <row r="225" spans="1:42" x14ac:dyDescent="0.25">
      <c r="A225" s="219" t="s">
        <v>1094</v>
      </c>
      <c r="B225" s="206" t="s">
        <v>34</v>
      </c>
      <c r="C225" s="206" t="s">
        <v>33</v>
      </c>
      <c r="D225" s="222" t="s">
        <v>149</v>
      </c>
      <c r="E225">
        <v>866</v>
      </c>
      <c r="F225" s="225" t="s">
        <v>149</v>
      </c>
      <c r="G225" s="132" t="s">
        <v>148</v>
      </c>
      <c r="H225" s="224" t="s">
        <v>147</v>
      </c>
      <c r="I225" s="223" t="s">
        <v>146</v>
      </c>
      <c r="J225" s="212" t="s">
        <v>36</v>
      </c>
      <c r="K225" s="206" t="s">
        <v>36</v>
      </c>
      <c r="L225" s="206" t="s">
        <v>36</v>
      </c>
      <c r="M225" s="206" t="s">
        <v>3653</v>
      </c>
      <c r="N225" s="206">
        <v>61</v>
      </c>
      <c r="O225" s="206" t="s">
        <v>3654</v>
      </c>
      <c r="P225" s="287">
        <v>0</v>
      </c>
      <c r="Q225" s="287">
        <v>0</v>
      </c>
      <c r="R225" s="287">
        <v>0</v>
      </c>
      <c r="S225" s="287">
        <v>0</v>
      </c>
      <c r="T225" s="287">
        <v>0</v>
      </c>
      <c r="U225" s="220">
        <v>0</v>
      </c>
      <c r="V225" s="220">
        <v>0</v>
      </c>
      <c r="W225" s="220">
        <v>0</v>
      </c>
      <c r="X225" s="220">
        <v>0</v>
      </c>
      <c r="Y225" s="220">
        <v>0</v>
      </c>
      <c r="Z225" s="220">
        <v>0</v>
      </c>
      <c r="AA225" s="220">
        <v>0</v>
      </c>
      <c r="AB225" s="220">
        <v>0</v>
      </c>
      <c r="AC225" s="220">
        <v>0</v>
      </c>
      <c r="AD225" s="220">
        <v>0</v>
      </c>
      <c r="AE225" s="220">
        <v>0</v>
      </c>
      <c r="AF225" s="220">
        <v>0</v>
      </c>
      <c r="AG225" s="220">
        <v>0</v>
      </c>
      <c r="AH225" s="220">
        <v>0</v>
      </c>
      <c r="AI225" s="220">
        <v>0</v>
      </c>
      <c r="AJ225" s="220">
        <v>0</v>
      </c>
      <c r="AK225" s="220">
        <v>0</v>
      </c>
      <c r="AL225" s="220">
        <v>0</v>
      </c>
      <c r="AP225" s="206"/>
    </row>
    <row r="226" spans="1:42" x14ac:dyDescent="0.25">
      <c r="A226" s="219" t="s">
        <v>1094</v>
      </c>
      <c r="B226" s="206" t="s">
        <v>34</v>
      </c>
      <c r="C226" s="206" t="s">
        <v>33</v>
      </c>
      <c r="D226" s="222" t="s">
        <v>145</v>
      </c>
      <c r="E226">
        <v>369</v>
      </c>
      <c r="F226" s="225" t="s">
        <v>145</v>
      </c>
      <c r="G226" s="132" t="s">
        <v>144</v>
      </c>
      <c r="H226" s="224" t="s">
        <v>143</v>
      </c>
      <c r="I226" s="223" t="s">
        <v>142</v>
      </c>
      <c r="J226" s="212" t="s">
        <v>36</v>
      </c>
      <c r="K226" s="206" t="s">
        <v>3657</v>
      </c>
      <c r="L226" s="206">
        <v>29</v>
      </c>
      <c r="M226" s="206" t="s">
        <v>3658</v>
      </c>
      <c r="N226" s="206">
        <v>419</v>
      </c>
      <c r="O226" s="206" t="s">
        <v>3659</v>
      </c>
      <c r="P226" s="287">
        <v>0</v>
      </c>
      <c r="Q226" s="287">
        <v>0</v>
      </c>
      <c r="R226" s="287">
        <v>0</v>
      </c>
      <c r="S226" s="287">
        <v>0</v>
      </c>
      <c r="T226" s="287">
        <v>0</v>
      </c>
      <c r="U226" s="220">
        <v>0</v>
      </c>
      <c r="V226" s="220">
        <v>0</v>
      </c>
      <c r="W226" s="220">
        <v>0</v>
      </c>
      <c r="X226" s="220">
        <v>0</v>
      </c>
      <c r="Y226" s="220">
        <v>0</v>
      </c>
      <c r="Z226" s="220">
        <v>0</v>
      </c>
      <c r="AA226" s="220">
        <v>0</v>
      </c>
      <c r="AB226" s="220">
        <v>0</v>
      </c>
      <c r="AC226" s="220">
        <v>0</v>
      </c>
      <c r="AD226" s="220">
        <v>0</v>
      </c>
      <c r="AE226" s="220">
        <v>2.5681768266666665</v>
      </c>
      <c r="AF226" s="220">
        <v>2.8171178133333337</v>
      </c>
      <c r="AG226" s="220">
        <v>2.6055045333333333</v>
      </c>
      <c r="AH226" s="220">
        <v>5.1158253333333334</v>
      </c>
      <c r="AI226" s="220">
        <v>5.0947583999999999</v>
      </c>
      <c r="AJ226" s="220">
        <v>5.1158253333333334</v>
      </c>
      <c r="AK226" s="220">
        <v>2.1066933333333333E-2</v>
      </c>
      <c r="AL226" s="220">
        <v>2.1066933333333333E-2</v>
      </c>
      <c r="AP226" s="206"/>
    </row>
    <row r="227" spans="1:42" x14ac:dyDescent="0.25">
      <c r="A227" s="219" t="s">
        <v>1094</v>
      </c>
      <c r="B227" s="206" t="s">
        <v>34</v>
      </c>
      <c r="C227" s="206" t="s">
        <v>33</v>
      </c>
      <c r="D227" s="222" t="s">
        <v>141</v>
      </c>
      <c r="E227">
        <v>744</v>
      </c>
      <c r="F227" s="225" t="s">
        <v>141</v>
      </c>
      <c r="G227" s="132" t="s">
        <v>140</v>
      </c>
      <c r="H227" s="224" t="s">
        <v>139</v>
      </c>
      <c r="I227" s="223" t="s">
        <v>138</v>
      </c>
      <c r="J227" s="212" t="s">
        <v>36</v>
      </c>
      <c r="K227" s="206" t="s">
        <v>36</v>
      </c>
      <c r="L227" s="206" t="s">
        <v>36</v>
      </c>
      <c r="M227" s="206" t="s">
        <v>3651</v>
      </c>
      <c r="N227" s="206">
        <v>15</v>
      </c>
      <c r="O227" s="206" t="s">
        <v>3652</v>
      </c>
      <c r="P227" s="287">
        <v>0</v>
      </c>
      <c r="Q227" s="287">
        <v>0</v>
      </c>
      <c r="R227" s="287">
        <v>0</v>
      </c>
      <c r="S227" s="287">
        <v>0</v>
      </c>
      <c r="T227" s="287">
        <v>0</v>
      </c>
      <c r="U227" s="220">
        <v>0</v>
      </c>
      <c r="V227" s="220">
        <v>0</v>
      </c>
      <c r="W227" s="220">
        <v>0</v>
      </c>
      <c r="X227" s="220">
        <v>0</v>
      </c>
      <c r="Y227" s="220">
        <v>0</v>
      </c>
      <c r="Z227" s="220">
        <v>0</v>
      </c>
      <c r="AA227" s="220">
        <v>0</v>
      </c>
      <c r="AB227" s="220">
        <v>0</v>
      </c>
      <c r="AC227" s="220">
        <v>0</v>
      </c>
      <c r="AD227" s="220">
        <v>0</v>
      </c>
      <c r="AE227" s="220">
        <v>13.383200808350997</v>
      </c>
      <c r="AF227" s="220">
        <v>19.347920471645711</v>
      </c>
      <c r="AG227" s="220">
        <v>14.231934761459049</v>
      </c>
      <c r="AH227" s="220">
        <v>21.900734147300902</v>
      </c>
      <c r="AI227" s="220">
        <v>25.960419200487813</v>
      </c>
      <c r="AJ227" s="220">
        <v>33.766569235747269</v>
      </c>
      <c r="AK227" s="220">
        <v>27.706563836369615</v>
      </c>
      <c r="AL227" s="220">
        <v>26.113964017765976</v>
      </c>
      <c r="AP227" s="206"/>
    </row>
    <row r="228" spans="1:42" x14ac:dyDescent="0.25">
      <c r="A228" s="219" t="s">
        <v>1094</v>
      </c>
      <c r="B228" s="206" t="s">
        <v>34</v>
      </c>
      <c r="C228" s="206" t="s">
        <v>33</v>
      </c>
      <c r="D228" s="222" t="s">
        <v>137</v>
      </c>
      <c r="E228">
        <v>186</v>
      </c>
      <c r="F228" s="225" t="s">
        <v>136</v>
      </c>
      <c r="G228" s="132" t="s">
        <v>135</v>
      </c>
      <c r="H228" s="224" t="s">
        <v>134</v>
      </c>
      <c r="I228" s="223" t="s">
        <v>133</v>
      </c>
      <c r="J228" s="212" t="s">
        <v>36</v>
      </c>
      <c r="K228" s="206" t="s">
        <v>36</v>
      </c>
      <c r="L228" s="206" t="s">
        <v>36</v>
      </c>
      <c r="M228" s="206" t="s">
        <v>3646</v>
      </c>
      <c r="N228" s="206">
        <v>145</v>
      </c>
      <c r="O228" s="206" t="s">
        <v>3647</v>
      </c>
      <c r="P228" s="287">
        <v>0</v>
      </c>
      <c r="Q228" s="287">
        <v>0</v>
      </c>
      <c r="R228" s="287">
        <v>0</v>
      </c>
      <c r="S228" s="287">
        <v>0</v>
      </c>
      <c r="T228" s="287">
        <v>0</v>
      </c>
      <c r="U228" s="220">
        <v>0</v>
      </c>
      <c r="V228" s="220">
        <v>0</v>
      </c>
      <c r="W228" s="220">
        <v>0</v>
      </c>
      <c r="X228" s="220">
        <v>0</v>
      </c>
      <c r="Y228" s="220">
        <v>2550.4</v>
      </c>
      <c r="Z228" s="220">
        <v>3278.63663</v>
      </c>
      <c r="AA228" s="220">
        <v>19</v>
      </c>
      <c r="AB228" s="220">
        <v>35</v>
      </c>
      <c r="AC228" s="220">
        <v>61</v>
      </c>
      <c r="AD228" s="220">
        <v>43</v>
      </c>
      <c r="AE228" s="220">
        <v>820.41012407573464</v>
      </c>
      <c r="AF228" s="220">
        <v>1045.1130846660649</v>
      </c>
      <c r="AG228" s="220">
        <v>794.0466422151477</v>
      </c>
      <c r="AH228" s="220">
        <v>803.22365065834379</v>
      </c>
      <c r="AI228" s="220">
        <v>827.68762175444431</v>
      </c>
      <c r="AJ228" s="220">
        <v>1033.0608414986953</v>
      </c>
      <c r="AK228" s="220">
        <v>632.31231425843237</v>
      </c>
      <c r="AL228" s="220">
        <v>719.98716781701171</v>
      </c>
      <c r="AP228" s="206"/>
    </row>
    <row r="229" spans="1:42" x14ac:dyDescent="0.25">
      <c r="A229" s="219" t="s">
        <v>1094</v>
      </c>
      <c r="B229" s="206" t="s">
        <v>34</v>
      </c>
      <c r="C229" s="206" t="s">
        <v>33</v>
      </c>
      <c r="D229" s="222" t="s">
        <v>132</v>
      </c>
      <c r="E229">
        <v>925</v>
      </c>
      <c r="F229" s="225" t="s">
        <v>132</v>
      </c>
      <c r="G229" s="132" t="s">
        <v>131</v>
      </c>
      <c r="H229" s="224" t="s">
        <v>130</v>
      </c>
      <c r="I229" s="223" t="s">
        <v>129</v>
      </c>
      <c r="J229" s="212" t="s">
        <v>36</v>
      </c>
      <c r="K229" s="206" t="s">
        <v>36</v>
      </c>
      <c r="L229" s="206" t="s">
        <v>36</v>
      </c>
      <c r="M229" s="206" t="s">
        <v>3673</v>
      </c>
      <c r="N229" s="206">
        <v>143</v>
      </c>
      <c r="O229" s="206" t="s">
        <v>3647</v>
      </c>
      <c r="P229" s="287">
        <v>0</v>
      </c>
      <c r="Q229" s="287">
        <v>0</v>
      </c>
      <c r="R229" s="287">
        <v>0</v>
      </c>
      <c r="S229" s="287">
        <v>0</v>
      </c>
      <c r="T229" s="287">
        <v>0</v>
      </c>
      <c r="U229" s="220">
        <v>0</v>
      </c>
      <c r="V229" s="220">
        <v>0</v>
      </c>
      <c r="W229" s="220">
        <v>0</v>
      </c>
      <c r="X229" s="220">
        <v>0</v>
      </c>
      <c r="Y229" s="220">
        <v>0</v>
      </c>
      <c r="Z229" s="220">
        <v>0</v>
      </c>
      <c r="AA229" s="220">
        <v>0</v>
      </c>
      <c r="AB229" s="220">
        <v>0</v>
      </c>
      <c r="AC229" s="220">
        <v>0</v>
      </c>
      <c r="AD229" s="220">
        <v>0</v>
      </c>
      <c r="AE229" s="220">
        <v>8.0000000000000002E-3</v>
      </c>
      <c r="AF229" s="220">
        <v>8.0000000000000002E-3</v>
      </c>
      <c r="AG229" s="220">
        <v>8.0000000000000002E-3</v>
      </c>
      <c r="AH229" s="220">
        <v>8.0000000000000002E-3</v>
      </c>
      <c r="AI229" s="220">
        <v>8.0000000000000002E-3</v>
      </c>
      <c r="AJ229" s="220">
        <v>8.0000000000000002E-3</v>
      </c>
      <c r="AK229" s="220">
        <v>8.0000000000000002E-3</v>
      </c>
      <c r="AL229" s="220">
        <v>8.0000000000000002E-3</v>
      </c>
      <c r="AP229" s="206"/>
    </row>
    <row r="230" spans="1:42" x14ac:dyDescent="0.25">
      <c r="A230" s="219" t="s">
        <v>1094</v>
      </c>
      <c r="B230" s="206" t="s">
        <v>34</v>
      </c>
      <c r="C230" s="206" t="s">
        <v>33</v>
      </c>
      <c r="D230" s="222" t="s">
        <v>128</v>
      </c>
      <c r="E230">
        <v>381</v>
      </c>
      <c r="F230" s="225" t="s">
        <v>128</v>
      </c>
      <c r="G230" s="132" t="s">
        <v>127</v>
      </c>
      <c r="H230" s="224" t="s">
        <v>126</v>
      </c>
      <c r="I230" s="223" t="s">
        <v>125</v>
      </c>
      <c r="J230" s="212" t="s">
        <v>36</v>
      </c>
      <c r="K230" s="206" t="s">
        <v>3657</v>
      </c>
      <c r="L230" s="206">
        <v>29</v>
      </c>
      <c r="M230" s="206" t="s">
        <v>3658</v>
      </c>
      <c r="N230" s="206">
        <v>419</v>
      </c>
      <c r="O230" s="206" t="s">
        <v>3659</v>
      </c>
      <c r="P230" s="287">
        <v>0</v>
      </c>
      <c r="Q230" s="287">
        <v>0</v>
      </c>
      <c r="R230" s="287">
        <v>0</v>
      </c>
      <c r="S230" s="287">
        <v>0</v>
      </c>
      <c r="T230" s="287">
        <v>0</v>
      </c>
      <c r="U230" s="220">
        <v>0</v>
      </c>
      <c r="V230" s="220">
        <v>0</v>
      </c>
      <c r="W230" s="220">
        <v>0</v>
      </c>
      <c r="X230" s="220">
        <v>0</v>
      </c>
      <c r="Y230" s="220">
        <v>0</v>
      </c>
      <c r="Z230" s="220">
        <v>0</v>
      </c>
      <c r="AA230" s="220">
        <v>0</v>
      </c>
      <c r="AB230" s="220">
        <v>0</v>
      </c>
      <c r="AC230" s="220">
        <v>0</v>
      </c>
      <c r="AD230" s="220">
        <v>0</v>
      </c>
      <c r="AE230" s="220">
        <v>1.2</v>
      </c>
      <c r="AF230" s="220">
        <v>1.0666666666666667</v>
      </c>
      <c r="AG230" s="220">
        <v>1.0666666666666667</v>
      </c>
      <c r="AH230" s="220">
        <v>1.0666666666666667</v>
      </c>
      <c r="AI230" s="220">
        <v>1.0666666666666667</v>
      </c>
      <c r="AJ230" s="220">
        <v>1.0666666666666667</v>
      </c>
      <c r="AK230" s="220">
        <v>1.0666666666666667</v>
      </c>
      <c r="AL230" s="220">
        <v>1.0666666666666667</v>
      </c>
      <c r="AP230" s="206"/>
    </row>
    <row r="231" spans="1:42" x14ac:dyDescent="0.25">
      <c r="A231" s="219" t="s">
        <v>1094</v>
      </c>
      <c r="B231" s="206" t="s">
        <v>34</v>
      </c>
      <c r="C231" s="206" t="s">
        <v>33</v>
      </c>
      <c r="D231" s="222" t="s">
        <v>124</v>
      </c>
      <c r="E231">
        <v>869</v>
      </c>
      <c r="F231" s="225" t="s">
        <v>124</v>
      </c>
      <c r="G231" s="132" t="s">
        <v>123</v>
      </c>
      <c r="H231" s="224" t="s">
        <v>122</v>
      </c>
      <c r="I231" s="223" t="s">
        <v>121</v>
      </c>
      <c r="J231" s="212" t="s">
        <v>36</v>
      </c>
      <c r="K231" s="206" t="s">
        <v>36</v>
      </c>
      <c r="L231" s="206" t="s">
        <v>36</v>
      </c>
      <c r="M231" s="206" t="s">
        <v>3653</v>
      </c>
      <c r="N231" s="206">
        <v>61</v>
      </c>
      <c r="O231" s="206" t="s">
        <v>3654</v>
      </c>
      <c r="P231" s="287">
        <v>0</v>
      </c>
      <c r="Q231" s="287">
        <v>0</v>
      </c>
      <c r="R231" s="287">
        <v>0</v>
      </c>
      <c r="S231" s="287">
        <v>0</v>
      </c>
      <c r="T231" s="287">
        <v>0</v>
      </c>
      <c r="U231" s="220">
        <v>0</v>
      </c>
      <c r="V231" s="220">
        <v>0</v>
      </c>
      <c r="W231" s="220">
        <v>0</v>
      </c>
      <c r="X231" s="220">
        <v>0</v>
      </c>
      <c r="Y231" s="220">
        <v>0</v>
      </c>
      <c r="Z231" s="220">
        <v>0</v>
      </c>
      <c r="AA231" s="220">
        <v>0</v>
      </c>
      <c r="AB231" s="220">
        <v>0</v>
      </c>
      <c r="AC231" s="220">
        <v>0</v>
      </c>
      <c r="AD231" s="220">
        <v>0</v>
      </c>
      <c r="AE231" s="220">
        <v>0</v>
      </c>
      <c r="AF231" s="220">
        <v>0</v>
      </c>
      <c r="AG231" s="220">
        <v>0</v>
      </c>
      <c r="AH231" s="220">
        <v>0</v>
      </c>
      <c r="AI231" s="220">
        <v>0</v>
      </c>
      <c r="AJ231" s="220">
        <v>0</v>
      </c>
      <c r="AK231" s="220">
        <v>0</v>
      </c>
      <c r="AL231" s="220">
        <v>0</v>
      </c>
      <c r="AP231" s="206"/>
    </row>
    <row r="232" spans="1:42" x14ac:dyDescent="0.25">
      <c r="A232" s="219" t="s">
        <v>1094</v>
      </c>
      <c r="B232" s="206" t="s">
        <v>34</v>
      </c>
      <c r="C232" s="206" t="s">
        <v>33</v>
      </c>
      <c r="D232" s="222" t="s">
        <v>120</v>
      </c>
      <c r="E232">
        <v>746</v>
      </c>
      <c r="F232" s="225" t="s">
        <v>120</v>
      </c>
      <c r="G232" s="132" t="s">
        <v>119</v>
      </c>
      <c r="H232" s="224" t="s">
        <v>118</v>
      </c>
      <c r="I232" s="223" t="s">
        <v>117</v>
      </c>
      <c r="J232" s="212" t="s">
        <v>36</v>
      </c>
      <c r="K232" s="206" t="s">
        <v>3668</v>
      </c>
      <c r="L232" s="206">
        <v>14</v>
      </c>
      <c r="M232" s="206" t="s">
        <v>3656</v>
      </c>
      <c r="N232" s="206">
        <v>202</v>
      </c>
      <c r="O232" s="206" t="s">
        <v>3652</v>
      </c>
      <c r="P232" s="287">
        <v>0</v>
      </c>
      <c r="Q232" s="287">
        <v>0</v>
      </c>
      <c r="R232" s="287">
        <v>0</v>
      </c>
      <c r="S232" s="287">
        <v>0</v>
      </c>
      <c r="T232" s="287">
        <v>0</v>
      </c>
      <c r="U232" s="220">
        <v>0</v>
      </c>
      <c r="V232" s="220">
        <v>0</v>
      </c>
      <c r="W232" s="220">
        <v>0</v>
      </c>
      <c r="X232" s="220">
        <v>0</v>
      </c>
      <c r="Y232" s="220">
        <v>0</v>
      </c>
      <c r="Z232" s="220">
        <v>0</v>
      </c>
      <c r="AA232" s="220">
        <v>0</v>
      </c>
      <c r="AB232" s="220">
        <v>0</v>
      </c>
      <c r="AC232" s="220">
        <v>0</v>
      </c>
      <c r="AD232" s="220">
        <v>0</v>
      </c>
      <c r="AE232" s="220">
        <v>0</v>
      </c>
      <c r="AF232" s="220">
        <v>0</v>
      </c>
      <c r="AG232" s="220">
        <v>0</v>
      </c>
      <c r="AH232" s="220">
        <v>0</v>
      </c>
      <c r="AI232" s="220">
        <v>0</v>
      </c>
      <c r="AJ232" s="220">
        <v>0</v>
      </c>
      <c r="AK232" s="220">
        <v>0</v>
      </c>
      <c r="AL232" s="220">
        <v>0</v>
      </c>
      <c r="AP232" s="206"/>
    </row>
    <row r="233" spans="1:42" x14ac:dyDescent="0.25">
      <c r="A233" s="219" t="s">
        <v>1094</v>
      </c>
      <c r="B233" s="206" t="s">
        <v>34</v>
      </c>
      <c r="C233" s="206" t="s">
        <v>33</v>
      </c>
      <c r="D233" s="222" t="s">
        <v>116</v>
      </c>
      <c r="E233">
        <v>926</v>
      </c>
      <c r="F233" s="225" t="s">
        <v>116</v>
      </c>
      <c r="G233" s="132" t="s">
        <v>115</v>
      </c>
      <c r="H233" s="224" t="s">
        <v>114</v>
      </c>
      <c r="I233" s="223" t="s">
        <v>113</v>
      </c>
      <c r="J233" s="212" t="s">
        <v>36</v>
      </c>
      <c r="K233" s="206" t="s">
        <v>36</v>
      </c>
      <c r="L233" s="206" t="s">
        <v>36</v>
      </c>
      <c r="M233" s="206" t="s">
        <v>3663</v>
      </c>
      <c r="N233" s="206">
        <v>151</v>
      </c>
      <c r="O233" s="206" t="s">
        <v>3650</v>
      </c>
      <c r="P233" s="287">
        <v>0</v>
      </c>
      <c r="Q233" s="287">
        <v>0</v>
      </c>
      <c r="R233" s="287">
        <v>0</v>
      </c>
      <c r="S233" s="287">
        <v>0</v>
      </c>
      <c r="T233" s="287">
        <v>0</v>
      </c>
      <c r="U233" s="220">
        <v>0</v>
      </c>
      <c r="V233" s="220">
        <v>0</v>
      </c>
      <c r="W233" s="220">
        <v>0</v>
      </c>
      <c r="X233" s="220">
        <v>0</v>
      </c>
      <c r="Y233" s="220">
        <v>0</v>
      </c>
      <c r="Z233" s="220">
        <v>0</v>
      </c>
      <c r="AA233" s="220">
        <v>0</v>
      </c>
      <c r="AB233" s="220">
        <v>0</v>
      </c>
      <c r="AC233" s="220">
        <v>0</v>
      </c>
      <c r="AD233" s="220">
        <v>0</v>
      </c>
      <c r="AE233" s="220">
        <v>1.4225956972777061</v>
      </c>
      <c r="AF233" s="220">
        <v>0.85728506666666648</v>
      </c>
      <c r="AG233" s="220">
        <v>0.77957759999999987</v>
      </c>
      <c r="AH233" s="220">
        <v>0.89126186666666662</v>
      </c>
      <c r="AI233" s="220">
        <v>1.2173610666666665</v>
      </c>
      <c r="AJ233" s="220">
        <v>1.3684173333333334</v>
      </c>
      <c r="AK233" s="220">
        <v>1.1658634666666667</v>
      </c>
      <c r="AL233" s="220">
        <v>1.3109224559999997</v>
      </c>
      <c r="AP233" s="206"/>
    </row>
    <row r="234" spans="1:42" ht="25.5" x14ac:dyDescent="0.25">
      <c r="A234" s="219" t="s">
        <v>1094</v>
      </c>
      <c r="B234" s="206" t="s">
        <v>34</v>
      </c>
      <c r="C234" s="206" t="s">
        <v>33</v>
      </c>
      <c r="D234" s="222" t="s">
        <v>112</v>
      </c>
      <c r="E234">
        <v>112</v>
      </c>
      <c r="F234" s="225" t="s">
        <v>111</v>
      </c>
      <c r="G234" s="132" t="s">
        <v>110</v>
      </c>
      <c r="H234" s="224" t="s">
        <v>109</v>
      </c>
      <c r="I234" s="223" t="s">
        <v>108</v>
      </c>
      <c r="J234" s="212" t="s">
        <v>36</v>
      </c>
      <c r="K234" s="206" t="s">
        <v>36</v>
      </c>
      <c r="L234" s="206" t="s">
        <v>36</v>
      </c>
      <c r="M234" s="206" t="s">
        <v>3671</v>
      </c>
      <c r="N234" s="206">
        <v>154</v>
      </c>
      <c r="O234" s="206" t="s">
        <v>3650</v>
      </c>
      <c r="P234" s="287">
        <v>0</v>
      </c>
      <c r="Q234" s="287">
        <v>0</v>
      </c>
      <c r="R234" s="287">
        <v>0</v>
      </c>
      <c r="S234" s="287">
        <v>0</v>
      </c>
      <c r="T234" s="287">
        <v>0</v>
      </c>
      <c r="U234" s="220">
        <v>0</v>
      </c>
      <c r="V234" s="220">
        <v>0</v>
      </c>
      <c r="W234" s="220">
        <v>0</v>
      </c>
      <c r="X234" s="220">
        <v>0</v>
      </c>
      <c r="Y234" s="220">
        <v>3175.2</v>
      </c>
      <c r="Z234" s="220">
        <v>7658.2611010000001</v>
      </c>
      <c r="AA234" s="220">
        <v>4652.2148999999999</v>
      </c>
      <c r="AB234" s="220">
        <v>0</v>
      </c>
      <c r="AC234" s="220">
        <v>0</v>
      </c>
      <c r="AD234" s="220">
        <v>4843.1624000000002</v>
      </c>
      <c r="AE234" s="220">
        <v>5236.3952899070418</v>
      </c>
      <c r="AF234" s="220">
        <v>6166.419743509221</v>
      </c>
      <c r="AG234" s="220">
        <v>6294.189734827718</v>
      </c>
      <c r="AH234" s="220">
        <v>7820.8586690231232</v>
      </c>
      <c r="AI234" s="220">
        <v>13728.1358118193</v>
      </c>
      <c r="AJ234" s="220">
        <v>13773.484296741957</v>
      </c>
      <c r="AK234" s="220">
        <v>14040.729406238081</v>
      </c>
      <c r="AL234" s="220">
        <v>15884.010227184688</v>
      </c>
      <c r="AP234" s="206"/>
    </row>
    <row r="235" spans="1:42" x14ac:dyDescent="0.25">
      <c r="A235" s="219" t="s">
        <v>1094</v>
      </c>
      <c r="B235" s="206" t="s">
        <v>34</v>
      </c>
      <c r="C235" s="206" t="s">
        <v>33</v>
      </c>
      <c r="D235" s="222" t="s">
        <v>107</v>
      </c>
      <c r="E235">
        <v>111</v>
      </c>
      <c r="F235" s="225" t="s">
        <v>106</v>
      </c>
      <c r="G235" s="132" t="s">
        <v>105</v>
      </c>
      <c r="H235" s="224" t="s">
        <v>104</v>
      </c>
      <c r="I235" s="223" t="s">
        <v>103</v>
      </c>
      <c r="J235" s="212" t="s">
        <v>36</v>
      </c>
      <c r="K235" s="206" t="s">
        <v>36</v>
      </c>
      <c r="L235" s="206" t="s">
        <v>36</v>
      </c>
      <c r="M235" s="206" t="s">
        <v>3666</v>
      </c>
      <c r="N235" s="206">
        <v>21</v>
      </c>
      <c r="O235" s="206" t="s">
        <v>3659</v>
      </c>
      <c r="P235" s="287">
        <v>0</v>
      </c>
      <c r="Q235" s="287">
        <v>0</v>
      </c>
      <c r="R235" s="287">
        <v>0</v>
      </c>
      <c r="S235" s="287">
        <v>0</v>
      </c>
      <c r="T235" s="287">
        <v>0</v>
      </c>
      <c r="U235" s="220">
        <v>0</v>
      </c>
      <c r="V235" s="220">
        <v>0</v>
      </c>
      <c r="W235" s="220">
        <v>0</v>
      </c>
      <c r="X235" s="220">
        <v>0</v>
      </c>
      <c r="Y235" s="220">
        <v>7530</v>
      </c>
      <c r="Z235" s="220">
        <v>7436</v>
      </c>
      <c r="AA235" s="220">
        <v>8132</v>
      </c>
      <c r="AB235" s="220">
        <v>9500</v>
      </c>
      <c r="AC235" s="220">
        <v>10084</v>
      </c>
      <c r="AD235" s="220">
        <v>8800</v>
      </c>
      <c r="AE235" s="220">
        <v>11468.101897711495</v>
      </c>
      <c r="AF235" s="220">
        <v>13137.898961626963</v>
      </c>
      <c r="AG235" s="220">
        <v>12934.932011297347</v>
      </c>
      <c r="AH235" s="220">
        <v>13569.18827547201</v>
      </c>
      <c r="AI235" s="220">
        <v>16035.951335729977</v>
      </c>
      <c r="AJ235" s="220">
        <v>15915.50961758282</v>
      </c>
      <c r="AK235" s="220">
        <v>17830.217304533333</v>
      </c>
      <c r="AL235" s="220">
        <v>20419.584233066667</v>
      </c>
      <c r="AP235" s="206"/>
    </row>
    <row r="236" spans="1:42" x14ac:dyDescent="0.25">
      <c r="A236" s="219" t="s">
        <v>1094</v>
      </c>
      <c r="B236" s="206" t="s">
        <v>34</v>
      </c>
      <c r="C236" s="206" t="s">
        <v>33</v>
      </c>
      <c r="D236" s="222" t="s">
        <v>102</v>
      </c>
      <c r="E236">
        <v>373</v>
      </c>
      <c r="F236" s="225" t="s">
        <v>102</v>
      </c>
      <c r="G236" s="132" t="s">
        <v>101</v>
      </c>
      <c r="H236" s="224" t="s">
        <v>100</v>
      </c>
      <c r="I236" s="223" t="s">
        <v>99</v>
      </c>
      <c r="J236" s="212" t="s">
        <v>36</v>
      </c>
      <c r="K236" s="206" t="s">
        <v>3657</v>
      </c>
      <c r="L236" s="206">
        <v>29</v>
      </c>
      <c r="M236" s="206" t="s">
        <v>3658</v>
      </c>
      <c r="N236" s="206">
        <v>419</v>
      </c>
      <c r="O236" s="206" t="s">
        <v>3659</v>
      </c>
      <c r="P236" s="287">
        <v>0</v>
      </c>
      <c r="Q236" s="287">
        <v>0</v>
      </c>
      <c r="R236" s="287">
        <v>0</v>
      </c>
      <c r="S236" s="287">
        <v>0</v>
      </c>
      <c r="T236" s="287">
        <v>0</v>
      </c>
      <c r="U236" s="220">
        <v>0</v>
      </c>
      <c r="V236" s="220">
        <v>0</v>
      </c>
      <c r="W236" s="220">
        <v>0</v>
      </c>
      <c r="X236" s="220">
        <v>0</v>
      </c>
      <c r="Y236" s="220">
        <v>0</v>
      </c>
      <c r="Z236" s="220">
        <v>0</v>
      </c>
      <c r="AA236" s="220">
        <v>0</v>
      </c>
      <c r="AB236" s="220">
        <v>0</v>
      </c>
      <c r="AC236" s="220">
        <v>0</v>
      </c>
      <c r="AD236" s="220">
        <v>0</v>
      </c>
      <c r="AE236" s="220">
        <v>0</v>
      </c>
      <c r="AF236" s="220">
        <v>0</v>
      </c>
      <c r="AG236" s="220">
        <v>0</v>
      </c>
      <c r="AH236" s="220">
        <v>0</v>
      </c>
      <c r="AI236" s="220">
        <v>0</v>
      </c>
      <c r="AJ236" s="220">
        <v>0</v>
      </c>
      <c r="AK236" s="220">
        <v>0</v>
      </c>
      <c r="AL236" s="220">
        <v>0</v>
      </c>
      <c r="AP236" s="206"/>
    </row>
    <row r="237" spans="1:42" x14ac:dyDescent="0.25">
      <c r="A237" s="219" t="s">
        <v>1094</v>
      </c>
      <c r="B237" s="206" t="s">
        <v>34</v>
      </c>
      <c r="C237" s="206" t="s">
        <v>33</v>
      </c>
      <c r="D237" s="222" t="s">
        <v>98</v>
      </c>
      <c r="E237">
        <v>298</v>
      </c>
      <c r="F237" s="225" t="s">
        <v>98</v>
      </c>
      <c r="G237" s="132" t="s">
        <v>97</v>
      </c>
      <c r="H237" s="224" t="s">
        <v>96</v>
      </c>
      <c r="I237" s="223" t="s">
        <v>95</v>
      </c>
      <c r="J237" s="212" t="s">
        <v>36</v>
      </c>
      <c r="K237" s="206" t="s">
        <v>3660</v>
      </c>
      <c r="L237" s="206">
        <v>5</v>
      </c>
      <c r="M237" s="206" t="s">
        <v>3658</v>
      </c>
      <c r="N237" s="206">
        <v>419</v>
      </c>
      <c r="O237" s="206" t="s">
        <v>3659</v>
      </c>
      <c r="P237" s="287">
        <v>0</v>
      </c>
      <c r="Q237" s="287">
        <v>0</v>
      </c>
      <c r="R237" s="287">
        <v>0</v>
      </c>
      <c r="S237" s="287">
        <v>0</v>
      </c>
      <c r="T237" s="287">
        <v>0</v>
      </c>
      <c r="U237" s="220">
        <v>0</v>
      </c>
      <c r="V237" s="220">
        <v>0</v>
      </c>
      <c r="W237" s="220">
        <v>0</v>
      </c>
      <c r="X237" s="220">
        <v>0</v>
      </c>
      <c r="Y237" s="220">
        <v>0</v>
      </c>
      <c r="Z237" s="220">
        <v>0</v>
      </c>
      <c r="AA237" s="220">
        <v>0</v>
      </c>
      <c r="AB237" s="220">
        <v>0</v>
      </c>
      <c r="AC237" s="220">
        <v>0</v>
      </c>
      <c r="AD237" s="220">
        <v>0</v>
      </c>
      <c r="AE237" s="220">
        <v>25.356518441898878</v>
      </c>
      <c r="AF237" s="220">
        <v>25.183370666666669</v>
      </c>
      <c r="AG237" s="220">
        <v>15.1275808</v>
      </c>
      <c r="AH237" s="220">
        <v>30.582056266666665</v>
      </c>
      <c r="AI237" s="220">
        <v>136.73959120000001</v>
      </c>
      <c r="AJ237" s="220">
        <v>61.611807999999996</v>
      </c>
      <c r="AK237" s="220">
        <v>66.014298724053305</v>
      </c>
      <c r="AL237" s="220">
        <v>71.813057807130562</v>
      </c>
      <c r="AP237" s="206"/>
    </row>
    <row r="238" spans="1:42" ht="25.5" x14ac:dyDescent="0.25">
      <c r="A238" s="219" t="s">
        <v>1094</v>
      </c>
      <c r="B238" s="206" t="s">
        <v>34</v>
      </c>
      <c r="C238" s="206" t="s">
        <v>33</v>
      </c>
      <c r="D238" s="222" t="s">
        <v>94</v>
      </c>
      <c r="E238">
        <v>374</v>
      </c>
      <c r="F238" s="225" t="s">
        <v>93</v>
      </c>
      <c r="G238" s="132" t="s">
        <v>92</v>
      </c>
      <c r="H238" s="224" t="s">
        <v>91</v>
      </c>
      <c r="I238" s="223" t="s">
        <v>90</v>
      </c>
      <c r="J238" s="212" t="s">
        <v>36</v>
      </c>
      <c r="K238" s="206" t="s">
        <v>36</v>
      </c>
      <c r="L238" s="206" t="s">
        <v>36</v>
      </c>
      <c r="M238" s="206" t="s">
        <v>2238</v>
      </c>
      <c r="N238" s="206">
        <v>57</v>
      </c>
      <c r="O238" s="206" t="s">
        <v>3654</v>
      </c>
      <c r="P238" s="287">
        <v>0</v>
      </c>
      <c r="Q238" s="287">
        <v>0</v>
      </c>
      <c r="R238" s="287">
        <v>0</v>
      </c>
      <c r="S238" s="287">
        <v>0</v>
      </c>
      <c r="T238" s="287">
        <v>0</v>
      </c>
      <c r="U238" s="220">
        <v>0</v>
      </c>
      <c r="V238" s="220">
        <v>0</v>
      </c>
      <c r="W238" s="220">
        <v>0</v>
      </c>
      <c r="X238" s="220">
        <v>0</v>
      </c>
      <c r="Y238" s="220">
        <v>0</v>
      </c>
      <c r="Z238" s="220">
        <v>0</v>
      </c>
      <c r="AA238" s="220">
        <v>0</v>
      </c>
      <c r="AB238" s="220">
        <v>0</v>
      </c>
      <c r="AC238" s="220">
        <v>0</v>
      </c>
      <c r="AD238" s="220">
        <v>0</v>
      </c>
      <c r="AE238" s="220">
        <v>0</v>
      </c>
      <c r="AF238" s="220">
        <v>0</v>
      </c>
      <c r="AG238" s="220">
        <v>0</v>
      </c>
      <c r="AH238" s="220">
        <v>0</v>
      </c>
      <c r="AI238" s="220">
        <v>0</v>
      </c>
      <c r="AJ238" s="220">
        <v>0</v>
      </c>
      <c r="AK238" s="220">
        <v>0</v>
      </c>
      <c r="AL238" s="220">
        <v>0</v>
      </c>
      <c r="AP238" s="206"/>
    </row>
    <row r="239" spans="1:42" x14ac:dyDescent="0.25">
      <c r="A239" s="219" t="s">
        <v>1094</v>
      </c>
      <c r="B239" s="206" t="s">
        <v>34</v>
      </c>
      <c r="C239" s="206" t="s">
        <v>33</v>
      </c>
      <c r="D239" s="222" t="s">
        <v>89</v>
      </c>
      <c r="E239">
        <v>927</v>
      </c>
      <c r="F239" s="225" t="s">
        <v>88</v>
      </c>
      <c r="G239" s="132" t="s">
        <v>87</v>
      </c>
      <c r="H239" s="224" t="s">
        <v>86</v>
      </c>
      <c r="I239" s="223" t="s">
        <v>85</v>
      </c>
      <c r="J239" s="212" t="s">
        <v>36</v>
      </c>
      <c r="K239" s="206" t="s">
        <v>36</v>
      </c>
      <c r="L239" s="206" t="s">
        <v>36</v>
      </c>
      <c r="M239" s="206" t="s">
        <v>3673</v>
      </c>
      <c r="N239" s="206">
        <v>143</v>
      </c>
      <c r="O239" s="206" t="s">
        <v>3647</v>
      </c>
      <c r="P239" s="287">
        <v>0</v>
      </c>
      <c r="Q239" s="287">
        <v>0</v>
      </c>
      <c r="R239" s="287">
        <v>0</v>
      </c>
      <c r="S239" s="287">
        <v>0</v>
      </c>
      <c r="T239" s="287">
        <v>0</v>
      </c>
      <c r="U239" s="220">
        <v>0</v>
      </c>
      <c r="V239" s="220">
        <v>0</v>
      </c>
      <c r="W239" s="220">
        <v>0</v>
      </c>
      <c r="X239" s="220">
        <v>0</v>
      </c>
      <c r="Y239" s="220">
        <v>0</v>
      </c>
      <c r="Z239" s="220">
        <v>0</v>
      </c>
      <c r="AA239" s="220">
        <v>0</v>
      </c>
      <c r="AB239" s="220">
        <v>0</v>
      </c>
      <c r="AC239" s="220">
        <v>0</v>
      </c>
      <c r="AD239" s="220">
        <v>0</v>
      </c>
      <c r="AE239" s="220">
        <v>0</v>
      </c>
      <c r="AF239" s="220">
        <v>0</v>
      </c>
      <c r="AG239" s="220">
        <v>3.2269938666666667</v>
      </c>
      <c r="AH239" s="220">
        <v>3.2269938666666667</v>
      </c>
      <c r="AI239" s="220">
        <v>3.2269938666666667</v>
      </c>
      <c r="AJ239" s="220">
        <v>3.2269938666666667</v>
      </c>
      <c r="AK239" s="220">
        <v>3.2269938666666667</v>
      </c>
      <c r="AL239" s="220">
        <v>3.253660533333333</v>
      </c>
      <c r="AP239" s="206"/>
    </row>
    <row r="240" spans="1:42" x14ac:dyDescent="0.25">
      <c r="A240" s="219" t="s">
        <v>1094</v>
      </c>
      <c r="B240" s="206" t="s">
        <v>34</v>
      </c>
      <c r="C240" s="206" t="s">
        <v>33</v>
      </c>
      <c r="D240" s="222" t="s">
        <v>84</v>
      </c>
      <c r="E240">
        <v>846</v>
      </c>
      <c r="F240" s="225" t="s">
        <v>84</v>
      </c>
      <c r="G240" s="132" t="s">
        <v>83</v>
      </c>
      <c r="H240" s="224" t="s">
        <v>82</v>
      </c>
      <c r="I240" s="223" t="s">
        <v>81</v>
      </c>
      <c r="J240" s="212" t="s">
        <v>36</v>
      </c>
      <c r="K240" s="206" t="s">
        <v>36</v>
      </c>
      <c r="L240" s="206" t="s">
        <v>36</v>
      </c>
      <c r="M240" s="206" t="s">
        <v>3672</v>
      </c>
      <c r="N240" s="206">
        <v>54</v>
      </c>
      <c r="O240" s="206" t="s">
        <v>3654</v>
      </c>
      <c r="P240" s="287">
        <v>0</v>
      </c>
      <c r="Q240" s="287">
        <v>0</v>
      </c>
      <c r="R240" s="287">
        <v>0</v>
      </c>
      <c r="S240" s="287">
        <v>0</v>
      </c>
      <c r="T240" s="287">
        <v>0</v>
      </c>
      <c r="U240" s="220">
        <v>0</v>
      </c>
      <c r="V240" s="220">
        <v>0</v>
      </c>
      <c r="W240" s="220">
        <v>0</v>
      </c>
      <c r="X240" s="220">
        <v>0</v>
      </c>
      <c r="Y240" s="220">
        <v>0</v>
      </c>
      <c r="Z240" s="220">
        <v>0</v>
      </c>
      <c r="AA240" s="220">
        <v>0</v>
      </c>
      <c r="AB240" s="220">
        <v>0</v>
      </c>
      <c r="AC240" s="220">
        <v>0</v>
      </c>
      <c r="AD240" s="220">
        <v>0</v>
      </c>
      <c r="AE240" s="220">
        <v>0</v>
      </c>
      <c r="AF240" s="220">
        <v>0</v>
      </c>
      <c r="AG240" s="220">
        <v>0</v>
      </c>
      <c r="AH240" s="220">
        <v>0</v>
      </c>
      <c r="AI240" s="220">
        <v>0</v>
      </c>
      <c r="AJ240" s="220">
        <v>0</v>
      </c>
      <c r="AK240" s="220">
        <v>0</v>
      </c>
      <c r="AL240" s="220">
        <v>0</v>
      </c>
      <c r="AP240" s="206"/>
    </row>
    <row r="241" spans="1:42" ht="25.5" x14ac:dyDescent="0.25">
      <c r="A241" s="219" t="s">
        <v>1094</v>
      </c>
      <c r="B241" s="206" t="s">
        <v>34</v>
      </c>
      <c r="C241" s="206" t="s">
        <v>33</v>
      </c>
      <c r="D241" s="222" t="s">
        <v>80</v>
      </c>
      <c r="E241">
        <v>299</v>
      </c>
      <c r="F241" s="225" t="s">
        <v>79</v>
      </c>
      <c r="G241" s="132" t="s">
        <v>78</v>
      </c>
      <c r="H241" s="224" t="s">
        <v>77</v>
      </c>
      <c r="I241" s="223" t="s">
        <v>76</v>
      </c>
      <c r="J241" s="212" t="s">
        <v>36</v>
      </c>
      <c r="K241" s="206" t="s">
        <v>3660</v>
      </c>
      <c r="L241" s="206">
        <v>5</v>
      </c>
      <c r="M241" s="206" t="s">
        <v>3658</v>
      </c>
      <c r="N241" s="206">
        <v>419</v>
      </c>
      <c r="O241" s="206" t="s">
        <v>3659</v>
      </c>
      <c r="P241" s="287">
        <v>0</v>
      </c>
      <c r="Q241" s="287">
        <v>0</v>
      </c>
      <c r="R241" s="287">
        <v>0</v>
      </c>
      <c r="S241" s="287">
        <v>0</v>
      </c>
      <c r="T241" s="287">
        <v>0</v>
      </c>
      <c r="U241" s="220">
        <v>0</v>
      </c>
      <c r="V241" s="220">
        <v>0</v>
      </c>
      <c r="W241" s="220">
        <v>0</v>
      </c>
      <c r="X241" s="220">
        <v>0</v>
      </c>
      <c r="Y241" s="220">
        <v>0</v>
      </c>
      <c r="Z241" s="220">
        <v>0</v>
      </c>
      <c r="AA241" s="220">
        <v>0</v>
      </c>
      <c r="AB241" s="220">
        <v>0</v>
      </c>
      <c r="AC241" s="220">
        <v>0</v>
      </c>
      <c r="AD241" s="220">
        <v>0</v>
      </c>
      <c r="AE241" s="220">
        <v>16.969170159568609</v>
      </c>
      <c r="AF241" s="220">
        <v>18.519457397333337</v>
      </c>
      <c r="AG241" s="220">
        <v>19.552842656000003</v>
      </c>
      <c r="AH241" s="220">
        <v>21.849915466666669</v>
      </c>
      <c r="AI241" s="220">
        <v>16.555031039999999</v>
      </c>
      <c r="AJ241" s="220">
        <v>12.801082133333333</v>
      </c>
      <c r="AK241" s="220">
        <v>9.5191914666666655</v>
      </c>
      <c r="AL241" s="220">
        <v>9.6337958613333328</v>
      </c>
      <c r="AP241" s="206"/>
    </row>
    <row r="242" spans="1:42" x14ac:dyDescent="0.25">
      <c r="A242" s="219" t="s">
        <v>1094</v>
      </c>
      <c r="B242" s="206" t="s">
        <v>34</v>
      </c>
      <c r="C242" s="206" t="s">
        <v>33</v>
      </c>
      <c r="D242" s="222" t="s">
        <v>75</v>
      </c>
      <c r="E242">
        <v>582</v>
      </c>
      <c r="F242" s="225" t="s">
        <v>74</v>
      </c>
      <c r="G242" s="132" t="s">
        <v>73</v>
      </c>
      <c r="H242" s="224" t="s">
        <v>72</v>
      </c>
      <c r="I242" s="223" t="s">
        <v>71</v>
      </c>
      <c r="J242" s="212" t="s">
        <v>36</v>
      </c>
      <c r="K242" s="206" t="s">
        <v>36</v>
      </c>
      <c r="L242" s="206" t="s">
        <v>36</v>
      </c>
      <c r="M242" s="206" t="s">
        <v>3669</v>
      </c>
      <c r="N242" s="206">
        <v>35</v>
      </c>
      <c r="O242" s="206" t="s">
        <v>3647</v>
      </c>
      <c r="P242" s="287">
        <v>0</v>
      </c>
      <c r="Q242" s="287">
        <v>0</v>
      </c>
      <c r="R242" s="287">
        <v>0</v>
      </c>
      <c r="S242" s="287">
        <v>0</v>
      </c>
      <c r="T242" s="287">
        <v>0</v>
      </c>
      <c r="U242" s="220">
        <v>0</v>
      </c>
      <c r="V242" s="220">
        <v>0</v>
      </c>
      <c r="W242" s="220">
        <v>0</v>
      </c>
      <c r="X242" s="220">
        <v>0</v>
      </c>
      <c r="Y242" s="220">
        <v>0</v>
      </c>
      <c r="Z242" s="220">
        <v>0</v>
      </c>
      <c r="AA242" s="220">
        <v>0</v>
      </c>
      <c r="AB242" s="220">
        <v>0</v>
      </c>
      <c r="AC242" s="220">
        <v>0</v>
      </c>
      <c r="AD242" s="220">
        <v>0</v>
      </c>
      <c r="AE242" s="220">
        <v>0.70444548885436697</v>
      </c>
      <c r="AF242" s="220">
        <v>0.86253897967124793</v>
      </c>
      <c r="AG242" s="220">
        <v>0.74728358666666661</v>
      </c>
      <c r="AH242" s="220">
        <v>0.72616766666666666</v>
      </c>
      <c r="AI242" s="220">
        <v>0.487072</v>
      </c>
      <c r="AJ242" s="220">
        <v>0.58729786666666672</v>
      </c>
      <c r="AK242" s="220">
        <v>1.9421429333333333</v>
      </c>
      <c r="AL242" s="220">
        <v>2.1029786560000003</v>
      </c>
      <c r="AP242" s="206"/>
    </row>
    <row r="243" spans="1:42" x14ac:dyDescent="0.25">
      <c r="A243" s="219" t="s">
        <v>1094</v>
      </c>
      <c r="B243" s="206" t="s">
        <v>34</v>
      </c>
      <c r="C243" s="206" t="s">
        <v>33</v>
      </c>
      <c r="D243" s="222" t="s">
        <v>70</v>
      </c>
      <c r="E243">
        <v>857</v>
      </c>
      <c r="F243" s="225" t="s">
        <v>70</v>
      </c>
      <c r="G243" s="132" t="s">
        <v>69</v>
      </c>
      <c r="H243" s="224" t="s">
        <v>68</v>
      </c>
      <c r="I243" s="223" t="s">
        <v>67</v>
      </c>
      <c r="J243" s="212" t="s">
        <v>36</v>
      </c>
      <c r="K243" s="206" t="s">
        <v>36</v>
      </c>
      <c r="L243" s="206" t="s">
        <v>36</v>
      </c>
      <c r="M243" s="206" t="s">
        <v>3653</v>
      </c>
      <c r="N243" s="206">
        <v>61</v>
      </c>
      <c r="O243" s="206" t="s">
        <v>3654</v>
      </c>
      <c r="P243" s="287">
        <v>0</v>
      </c>
      <c r="Q243" s="287">
        <v>0</v>
      </c>
      <c r="R243" s="287">
        <v>0</v>
      </c>
      <c r="S243" s="287">
        <v>0</v>
      </c>
      <c r="T243" s="287">
        <v>0</v>
      </c>
      <c r="U243" s="220">
        <v>0</v>
      </c>
      <c r="V243" s="220">
        <v>0</v>
      </c>
      <c r="W243" s="220">
        <v>0</v>
      </c>
      <c r="X243" s="220">
        <v>0</v>
      </c>
      <c r="Y243" s="220">
        <v>0</v>
      </c>
      <c r="Z243" s="220">
        <v>0</v>
      </c>
      <c r="AA243" s="220">
        <v>0</v>
      </c>
      <c r="AB243" s="220">
        <v>0</v>
      </c>
      <c r="AC243" s="220">
        <v>0</v>
      </c>
      <c r="AD243" s="220">
        <v>0</v>
      </c>
      <c r="AE243" s="220">
        <v>0</v>
      </c>
      <c r="AF243" s="220">
        <v>0</v>
      </c>
      <c r="AG243" s="220">
        <v>0</v>
      </c>
      <c r="AH243" s="220">
        <v>0</v>
      </c>
      <c r="AI243" s="220">
        <v>0</v>
      </c>
      <c r="AJ243" s="220">
        <v>0</v>
      </c>
      <c r="AK243" s="220">
        <v>0</v>
      </c>
      <c r="AL243" s="220">
        <v>0</v>
      </c>
      <c r="AP243" s="206"/>
    </row>
    <row r="244" spans="1:42" x14ac:dyDescent="0.25">
      <c r="A244" s="219" t="s">
        <v>1094</v>
      </c>
      <c r="B244" s="206" t="s">
        <v>34</v>
      </c>
      <c r="C244" s="206" t="s">
        <v>33</v>
      </c>
      <c r="D244" s="222" t="s">
        <v>66</v>
      </c>
      <c r="E244">
        <v>487</v>
      </c>
      <c r="F244" s="225" t="s">
        <v>65</v>
      </c>
      <c r="G244" s="132" t="s">
        <v>64</v>
      </c>
      <c r="H244" s="224" t="s">
        <v>63</v>
      </c>
      <c r="I244" s="223" t="s">
        <v>62</v>
      </c>
      <c r="J244" s="212" t="s">
        <v>36</v>
      </c>
      <c r="K244" s="206" t="s">
        <v>36</v>
      </c>
      <c r="L244" s="206" t="s">
        <v>36</v>
      </c>
      <c r="M244" s="206" t="s">
        <v>3646</v>
      </c>
      <c r="N244" s="206">
        <v>145</v>
      </c>
      <c r="O244" s="206" t="s">
        <v>3647</v>
      </c>
      <c r="P244" s="287">
        <v>0</v>
      </c>
      <c r="Q244" s="287">
        <v>0</v>
      </c>
      <c r="R244" s="287">
        <v>0</v>
      </c>
      <c r="S244" s="287">
        <v>0</v>
      </c>
      <c r="T244" s="287">
        <v>0</v>
      </c>
      <c r="U244" s="220">
        <v>0</v>
      </c>
      <c r="V244" s="220">
        <v>0</v>
      </c>
      <c r="W244" s="220">
        <v>0</v>
      </c>
      <c r="X244" s="220">
        <v>0</v>
      </c>
      <c r="Y244" s="220">
        <v>411.73333330000003</v>
      </c>
      <c r="Z244" s="220">
        <v>453.66384869999996</v>
      </c>
      <c r="AA244" s="220">
        <v>0</v>
      </c>
      <c r="AB244" s="220">
        <v>0</v>
      </c>
      <c r="AC244" s="220">
        <v>0</v>
      </c>
      <c r="AD244" s="220">
        <v>0</v>
      </c>
      <c r="AE244" s="220">
        <v>44.349608850941152</v>
      </c>
      <c r="AF244" s="220">
        <v>44.25204818427391</v>
      </c>
      <c r="AG244" s="220">
        <v>44.595870610940615</v>
      </c>
      <c r="AH244" s="220">
        <v>47.154222082940798</v>
      </c>
      <c r="AI244" s="220">
        <v>50.662274450941467</v>
      </c>
      <c r="AJ244" s="220">
        <v>62.533888986940887</v>
      </c>
      <c r="AK244" s="220">
        <v>94.807759278619827</v>
      </c>
      <c r="AL244" s="220">
        <v>109.16194588953152</v>
      </c>
      <c r="AP244" s="206"/>
    </row>
    <row r="245" spans="1:42" x14ac:dyDescent="0.25">
      <c r="A245" s="219" t="s">
        <v>1094</v>
      </c>
      <c r="B245" s="206" t="s">
        <v>34</v>
      </c>
      <c r="C245" s="206" t="s">
        <v>33</v>
      </c>
      <c r="D245" s="222" t="s">
        <v>61</v>
      </c>
      <c r="E245">
        <v>793</v>
      </c>
      <c r="F245" s="225" t="s">
        <v>61</v>
      </c>
      <c r="G245" s="132" t="s">
        <v>60</v>
      </c>
      <c r="H245" s="224" t="s">
        <v>59</v>
      </c>
      <c r="I245" s="223" t="s">
        <v>58</v>
      </c>
      <c r="J245" s="212" t="s">
        <v>36</v>
      </c>
      <c r="K245" s="206" t="s">
        <v>36</v>
      </c>
      <c r="L245" s="206" t="s">
        <v>36</v>
      </c>
      <c r="M245" s="206" t="s">
        <v>3651</v>
      </c>
      <c r="N245" s="206">
        <v>15</v>
      </c>
      <c r="O245" s="206" t="s">
        <v>3652</v>
      </c>
      <c r="P245" s="287">
        <v>0</v>
      </c>
      <c r="Q245" s="287">
        <v>0</v>
      </c>
      <c r="R245" s="287">
        <v>0</v>
      </c>
      <c r="S245" s="287">
        <v>0</v>
      </c>
      <c r="T245" s="287">
        <v>0</v>
      </c>
      <c r="U245" s="220">
        <v>0</v>
      </c>
      <c r="V245" s="220">
        <v>0</v>
      </c>
      <c r="W245" s="220">
        <v>0</v>
      </c>
      <c r="X245" s="220">
        <v>0</v>
      </c>
      <c r="Y245" s="220">
        <v>0</v>
      </c>
      <c r="Z245" s="220">
        <v>0</v>
      </c>
      <c r="AA245" s="220">
        <v>0</v>
      </c>
      <c r="AB245" s="220">
        <v>0</v>
      </c>
      <c r="AC245" s="220">
        <v>0</v>
      </c>
      <c r="AD245" s="220">
        <v>0</v>
      </c>
      <c r="AE245" s="220">
        <v>0</v>
      </c>
      <c r="AF245" s="220">
        <v>0</v>
      </c>
      <c r="AG245" s="220">
        <v>0</v>
      </c>
      <c r="AH245" s="220">
        <v>0</v>
      </c>
      <c r="AI245" s="220">
        <v>0</v>
      </c>
      <c r="AJ245" s="220">
        <v>0</v>
      </c>
      <c r="AK245" s="220">
        <v>0</v>
      </c>
      <c r="AL245" s="220">
        <v>0</v>
      </c>
      <c r="AP245" s="206"/>
    </row>
    <row r="246" spans="1:42" x14ac:dyDescent="0.25">
      <c r="A246" s="219" t="s">
        <v>1094</v>
      </c>
      <c r="B246" s="206" t="s">
        <v>34</v>
      </c>
      <c r="C246" s="206" t="s">
        <v>33</v>
      </c>
      <c r="D246" s="222" t="s">
        <v>57</v>
      </c>
      <c r="E246">
        <v>474</v>
      </c>
      <c r="F246" s="225" t="s">
        <v>56</v>
      </c>
      <c r="G246" s="132" t="s">
        <v>55</v>
      </c>
      <c r="H246" s="224" t="s">
        <v>54</v>
      </c>
      <c r="I246" s="223" t="s">
        <v>53</v>
      </c>
      <c r="J246" s="212" t="s">
        <v>36</v>
      </c>
      <c r="K246" s="206" t="s">
        <v>36</v>
      </c>
      <c r="L246" s="206" t="s">
        <v>36</v>
      </c>
      <c r="M246" s="206" t="s">
        <v>3646</v>
      </c>
      <c r="N246" s="206">
        <v>145</v>
      </c>
      <c r="O246" s="206" t="s">
        <v>3647</v>
      </c>
      <c r="P246" s="287">
        <v>0</v>
      </c>
      <c r="Q246" s="287">
        <v>0</v>
      </c>
      <c r="R246" s="287">
        <v>0</v>
      </c>
      <c r="S246" s="287">
        <v>0</v>
      </c>
      <c r="T246" s="287">
        <v>0</v>
      </c>
      <c r="U246" s="220">
        <v>0</v>
      </c>
      <c r="V246" s="220">
        <v>0</v>
      </c>
      <c r="W246" s="220">
        <v>0</v>
      </c>
      <c r="X246" s="220">
        <v>0</v>
      </c>
      <c r="Y246" s="220">
        <v>335.46666669999996</v>
      </c>
      <c r="Z246" s="220">
        <v>379.75508400000001</v>
      </c>
      <c r="AA246" s="220">
        <v>0</v>
      </c>
      <c r="AB246" s="220">
        <v>0</v>
      </c>
      <c r="AC246" s="220">
        <v>0</v>
      </c>
      <c r="AD246" s="220">
        <v>0</v>
      </c>
      <c r="AE246" s="220">
        <v>376.39114016667787</v>
      </c>
      <c r="AF246" s="220">
        <v>379.22795349668706</v>
      </c>
      <c r="AG246" s="220">
        <v>397.24876642558542</v>
      </c>
      <c r="AH246" s="220">
        <v>418.45373401875509</v>
      </c>
      <c r="AI246" s="220">
        <v>629.73721111704765</v>
      </c>
      <c r="AJ246" s="220">
        <v>736.29549305375338</v>
      </c>
      <c r="AK246" s="220">
        <v>1714.9979124005497</v>
      </c>
      <c r="AL246" s="220">
        <v>1999.5029864625969</v>
      </c>
      <c r="AP246" s="206"/>
    </row>
    <row r="247" spans="1:42" x14ac:dyDescent="0.25">
      <c r="A247" s="219" t="s">
        <v>1094</v>
      </c>
      <c r="B247" s="206" t="s">
        <v>34</v>
      </c>
      <c r="C247" s="206" t="s">
        <v>33</v>
      </c>
      <c r="D247" s="222" t="s">
        <v>52</v>
      </c>
      <c r="E247">
        <v>754</v>
      </c>
      <c r="F247" s="225" t="s">
        <v>52</v>
      </c>
      <c r="G247" s="132" t="s">
        <v>51</v>
      </c>
      <c r="H247" s="224" t="s">
        <v>50</v>
      </c>
      <c r="I247" s="223" t="s">
        <v>49</v>
      </c>
      <c r="J247" s="212" t="s">
        <v>36</v>
      </c>
      <c r="K247" s="206" t="s">
        <v>3668</v>
      </c>
      <c r="L247" s="206">
        <v>14</v>
      </c>
      <c r="M247" s="206" t="s">
        <v>3656</v>
      </c>
      <c r="N247" s="206">
        <v>202</v>
      </c>
      <c r="O247" s="206" t="s">
        <v>3652</v>
      </c>
      <c r="P247" s="287">
        <v>0</v>
      </c>
      <c r="Q247" s="287">
        <v>0</v>
      </c>
      <c r="R247" s="287">
        <v>0</v>
      </c>
      <c r="S247" s="287">
        <v>0</v>
      </c>
      <c r="T247" s="287">
        <v>0</v>
      </c>
      <c r="U247" s="220">
        <v>0</v>
      </c>
      <c r="V247" s="220">
        <v>0</v>
      </c>
      <c r="W247" s="220">
        <v>0</v>
      </c>
      <c r="X247" s="220">
        <v>0</v>
      </c>
      <c r="Y247" s="220">
        <v>0</v>
      </c>
      <c r="Z247" s="220">
        <v>0</v>
      </c>
      <c r="AA247" s="220">
        <v>0</v>
      </c>
      <c r="AB247" s="220">
        <v>0</v>
      </c>
      <c r="AC247" s="220">
        <v>0</v>
      </c>
      <c r="AD247" s="220">
        <v>0</v>
      </c>
      <c r="AE247" s="220">
        <v>0</v>
      </c>
      <c r="AF247" s="220">
        <v>0.11714853333333333</v>
      </c>
      <c r="AG247" s="220">
        <v>0.11714853333333333</v>
      </c>
      <c r="AH247" s="220">
        <v>0.10249226666666668</v>
      </c>
      <c r="AI247" s="220">
        <v>0.10548933333333334</v>
      </c>
      <c r="AJ247" s="220">
        <v>0.10548933333333334</v>
      </c>
      <c r="AK247" s="220">
        <v>0</v>
      </c>
      <c r="AL247" s="220">
        <v>0</v>
      </c>
      <c r="AP247" s="206"/>
    </row>
    <row r="248" spans="1:42" x14ac:dyDescent="0.25">
      <c r="A248" s="219" t="s">
        <v>1094</v>
      </c>
      <c r="B248" s="206" t="s">
        <v>34</v>
      </c>
      <c r="C248" s="206" t="s">
        <v>33</v>
      </c>
      <c r="D248" s="222" t="s">
        <v>48</v>
      </c>
      <c r="E248">
        <v>698</v>
      </c>
      <c r="F248" s="225" t="s">
        <v>48</v>
      </c>
      <c r="G248" s="132" t="s">
        <v>47</v>
      </c>
      <c r="H248" s="224" t="s">
        <v>46</v>
      </c>
      <c r="I248" s="223" t="s">
        <v>45</v>
      </c>
      <c r="J248" s="212" t="s">
        <v>36</v>
      </c>
      <c r="K248" s="206" t="s">
        <v>3668</v>
      </c>
      <c r="L248" s="206">
        <v>14</v>
      </c>
      <c r="M248" s="206" t="s">
        <v>3656</v>
      </c>
      <c r="N248" s="206">
        <v>202</v>
      </c>
      <c r="O248" s="206" t="s">
        <v>3652</v>
      </c>
      <c r="P248" s="287">
        <v>0</v>
      </c>
      <c r="Q248" s="287">
        <v>0</v>
      </c>
      <c r="R248" s="287">
        <v>0</v>
      </c>
      <c r="S248" s="287">
        <v>0</v>
      </c>
      <c r="T248" s="287">
        <v>0</v>
      </c>
      <c r="U248" s="220">
        <v>0</v>
      </c>
      <c r="V248" s="220">
        <v>0</v>
      </c>
      <c r="W248" s="220">
        <v>0</v>
      </c>
      <c r="X248" s="220">
        <v>0</v>
      </c>
      <c r="Y248" s="220">
        <v>0</v>
      </c>
      <c r="Z248" s="220">
        <v>0</v>
      </c>
      <c r="AA248" s="220">
        <v>0</v>
      </c>
      <c r="AB248" s="220">
        <v>0</v>
      </c>
      <c r="AC248" s="220">
        <v>0</v>
      </c>
      <c r="AD248" s="220">
        <v>0</v>
      </c>
      <c r="AE248" s="220">
        <v>0</v>
      </c>
      <c r="AF248" s="220">
        <v>0</v>
      </c>
      <c r="AG248" s="220">
        <v>0</v>
      </c>
      <c r="AH248" s="220">
        <v>0</v>
      </c>
      <c r="AI248" s="220">
        <v>0</v>
      </c>
      <c r="AJ248" s="220">
        <v>0.24980640000000001</v>
      </c>
      <c r="AK248" s="220">
        <v>0.24980640000000001</v>
      </c>
      <c r="AL248" s="220">
        <v>0.277285104</v>
      </c>
      <c r="AP248" s="206"/>
    </row>
    <row r="249" spans="1:42" x14ac:dyDescent="0.25">
      <c r="A249" s="219" t="s">
        <v>1094</v>
      </c>
      <c r="B249" s="206" t="s">
        <v>34</v>
      </c>
      <c r="C249" s="206" t="s">
        <v>33</v>
      </c>
      <c r="D249" s="222" t="s">
        <v>44</v>
      </c>
      <c r="E249">
        <v>983</v>
      </c>
      <c r="F249" t="s">
        <v>44</v>
      </c>
      <c r="G249" s="221" t="s">
        <v>43</v>
      </c>
      <c r="H249" s="214" t="s">
        <v>42</v>
      </c>
      <c r="I249" s="213" t="s">
        <v>41</v>
      </c>
      <c r="J249" s="212" t="s">
        <v>36</v>
      </c>
      <c r="M249" s="206"/>
      <c r="N249" s="206"/>
      <c r="O249" t="s">
        <v>35</v>
      </c>
      <c r="P249" s="220">
        <v>17577</v>
      </c>
      <c r="Q249" s="220">
        <v>17281</v>
      </c>
      <c r="R249" s="220">
        <v>17734</v>
      </c>
      <c r="S249" s="220">
        <v>18512</v>
      </c>
      <c r="T249" s="220">
        <v>20454</v>
      </c>
      <c r="U249" s="220">
        <v>18904</v>
      </c>
      <c r="V249" s="220">
        <v>40551</v>
      </c>
      <c r="W249" s="220">
        <v>32878.729999999996</v>
      </c>
      <c r="X249" s="220">
        <v>50329.466666666674</v>
      </c>
      <c r="Y249" s="220">
        <v>36802</v>
      </c>
      <c r="Z249" s="220">
        <v>36624</v>
      </c>
      <c r="AA249" s="220">
        <v>132233</v>
      </c>
      <c r="AB249" s="220">
        <v>143611</v>
      </c>
      <c r="AC249" s="220">
        <v>149733</v>
      </c>
      <c r="AD249" s="220">
        <v>155017</v>
      </c>
      <c r="AE249" s="220">
        <v>117216</v>
      </c>
      <c r="AF249" s="220">
        <v>101918</v>
      </c>
      <c r="AG249" s="220">
        <v>95197</v>
      </c>
      <c r="AH249" s="220">
        <v>86764</v>
      </c>
      <c r="AI249" s="220">
        <v>88963</v>
      </c>
      <c r="AJ249" s="220">
        <v>90801</v>
      </c>
      <c r="AK249" s="220">
        <v>85804</v>
      </c>
      <c r="AL249" s="220">
        <v>66451</v>
      </c>
    </row>
    <row r="250" spans="1:42" x14ac:dyDescent="0.25">
      <c r="A250" s="219" t="s">
        <v>1094</v>
      </c>
      <c r="B250" s="206" t="s">
        <v>34</v>
      </c>
      <c r="C250" s="206" t="s">
        <v>33</v>
      </c>
      <c r="D250" s="218" t="s">
        <v>35</v>
      </c>
      <c r="E250">
        <v>1</v>
      </c>
      <c r="F250" t="s">
        <v>35</v>
      </c>
      <c r="G250" s="215" t="s">
        <v>39</v>
      </c>
      <c r="H250" s="214" t="s">
        <v>38</v>
      </c>
      <c r="I250" s="213" t="s">
        <v>37</v>
      </c>
      <c r="J250" s="212" t="s">
        <v>36</v>
      </c>
      <c r="M250" s="206"/>
      <c r="N250" s="206"/>
      <c r="O250" t="s">
        <v>35</v>
      </c>
      <c r="P250" s="210">
        <v>17577</v>
      </c>
      <c r="Q250" s="210">
        <v>17281</v>
      </c>
      <c r="R250" s="210">
        <v>17734</v>
      </c>
      <c r="S250" s="210">
        <v>18512</v>
      </c>
      <c r="T250" s="210">
        <v>20454</v>
      </c>
      <c r="U250" s="210">
        <v>33535</v>
      </c>
      <c r="V250" s="210">
        <v>50659</v>
      </c>
      <c r="W250" s="210">
        <v>73479.73</v>
      </c>
      <c r="X250" s="210">
        <v>112935.46666666667</v>
      </c>
      <c r="Y250" s="210">
        <v>148088.79999999999</v>
      </c>
      <c r="Z250" s="210">
        <v>176377.86666666667</v>
      </c>
      <c r="AA250" s="210">
        <v>186758.13333333333</v>
      </c>
      <c r="AB250" s="210">
        <v>199032.13333333333</v>
      </c>
      <c r="AC250" s="210">
        <v>207896.95999999999</v>
      </c>
      <c r="AD250" s="210">
        <v>215908.74666666664</v>
      </c>
      <c r="AE250" s="210">
        <v>224049.77333333335</v>
      </c>
      <c r="AF250" s="210">
        <v>231502.30666666667</v>
      </c>
      <c r="AG250" s="210">
        <v>227566.41967181041</v>
      </c>
      <c r="AH250" s="210">
        <v>231813.50744055014</v>
      </c>
      <c r="AI250" s="210">
        <v>236376.08923364696</v>
      </c>
      <c r="AJ250" s="210">
        <v>241775.24627322456</v>
      </c>
      <c r="AK250" s="210">
        <v>261060.88985786453</v>
      </c>
      <c r="AL250" s="210">
        <v>268947.093350704</v>
      </c>
    </row>
    <row r="251" spans="1:42" x14ac:dyDescent="0.25">
      <c r="B251" s="206"/>
      <c r="C251" s="206"/>
      <c r="J251" s="207">
        <v>0</v>
      </c>
      <c r="M251" s="206"/>
      <c r="N251" s="206"/>
      <c r="O251" s="206"/>
      <c r="P251" s="217">
        <f t="shared" ref="P251:AK251" si="0">ROUND(P250-SUM(P3:P249),0)</f>
        <v>0</v>
      </c>
      <c r="Q251" s="217">
        <f t="shared" si="0"/>
        <v>0</v>
      </c>
      <c r="R251" s="217">
        <f t="shared" si="0"/>
        <v>0</v>
      </c>
      <c r="S251" s="217">
        <f t="shared" si="0"/>
        <v>0</v>
      </c>
      <c r="T251" s="217">
        <f t="shared" si="0"/>
        <v>0</v>
      </c>
      <c r="U251" s="217">
        <f t="shared" si="0"/>
        <v>0</v>
      </c>
      <c r="V251" s="217">
        <f t="shared" si="0"/>
        <v>0</v>
      </c>
      <c r="W251" s="217">
        <f t="shared" si="0"/>
        <v>0</v>
      </c>
      <c r="X251" s="217">
        <f t="shared" si="0"/>
        <v>0</v>
      </c>
      <c r="Y251" s="217">
        <f t="shared" si="0"/>
        <v>0</v>
      </c>
      <c r="Z251" s="217">
        <f t="shared" si="0"/>
        <v>0</v>
      </c>
      <c r="AA251" s="217">
        <f t="shared" si="0"/>
        <v>0</v>
      </c>
      <c r="AB251" s="217">
        <f t="shared" si="0"/>
        <v>0</v>
      </c>
      <c r="AC251" s="217">
        <f t="shared" si="0"/>
        <v>0</v>
      </c>
      <c r="AD251" s="217">
        <f t="shared" si="0"/>
        <v>0</v>
      </c>
      <c r="AE251" s="217">
        <f t="shared" si="0"/>
        <v>0</v>
      </c>
      <c r="AF251" s="217">
        <f t="shared" si="0"/>
        <v>0</v>
      </c>
      <c r="AG251" s="217">
        <f t="shared" si="0"/>
        <v>0</v>
      </c>
      <c r="AH251" s="217">
        <f t="shared" si="0"/>
        <v>0</v>
      </c>
      <c r="AI251" s="217">
        <f t="shared" si="0"/>
        <v>0</v>
      </c>
      <c r="AJ251" s="217">
        <f t="shared" si="0"/>
        <v>0</v>
      </c>
      <c r="AK251" s="217">
        <f t="shared" si="0"/>
        <v>0</v>
      </c>
      <c r="AL251" s="217">
        <f>ROUND(AL250-SUM(AL3:AL249),0)</f>
        <v>0</v>
      </c>
      <c r="AP251" s="206"/>
    </row>
    <row r="252" spans="1:42" x14ac:dyDescent="0.25">
      <c r="B252" s="206"/>
      <c r="C252" s="206"/>
      <c r="D252" s="216"/>
      <c r="G252" s="215"/>
      <c r="H252" s="214"/>
      <c r="I252" s="213"/>
      <c r="J252" s="212"/>
      <c r="M252" s="206"/>
      <c r="N252" s="206"/>
      <c r="P252" s="304"/>
      <c r="Q252" s="304"/>
      <c r="R252" s="304"/>
      <c r="S252" s="304"/>
      <c r="T252" s="304"/>
      <c r="U252" s="304"/>
      <c r="V252" s="304"/>
      <c r="W252" s="304"/>
      <c r="X252" s="304"/>
      <c r="Y252" s="304"/>
      <c r="Z252" s="304"/>
      <c r="AA252" s="304"/>
      <c r="AB252" s="304"/>
      <c r="AC252" s="304"/>
      <c r="AD252" s="304"/>
      <c r="AE252" s="304"/>
      <c r="AF252" s="304"/>
      <c r="AG252" s="304"/>
      <c r="AH252" s="304"/>
      <c r="AI252" s="304"/>
      <c r="AJ252" s="304"/>
      <c r="AK252" s="304"/>
      <c r="AL252" s="304"/>
    </row>
    <row r="253" spans="1:42" x14ac:dyDescent="0.25">
      <c r="P253" s="295"/>
      <c r="Q253" s="295"/>
      <c r="R253" s="295"/>
      <c r="S253" s="295"/>
      <c r="T253" s="295"/>
      <c r="U253" s="295"/>
      <c r="V253" s="295"/>
      <c r="W253" s="295"/>
      <c r="X253" s="295"/>
      <c r="Y253" s="295"/>
      <c r="Z253" s="295"/>
      <c r="AA253" s="295"/>
      <c r="AB253" s="295"/>
      <c r="AC253" s="295"/>
      <c r="AD253" s="295"/>
      <c r="AE253" s="295"/>
      <c r="AF253" s="295"/>
      <c r="AG253" s="295"/>
      <c r="AH253" s="295"/>
      <c r="AI253" s="295"/>
      <c r="AJ253" s="295"/>
      <c r="AK253" s="295"/>
      <c r="AL253" s="295"/>
    </row>
    <row r="254" spans="1:42" x14ac:dyDescent="0.25">
      <c r="AH254" s="220"/>
      <c r="AI254" s="220"/>
      <c r="AJ254" s="220"/>
      <c r="AK254" s="220"/>
      <c r="AL254" s="220"/>
    </row>
    <row r="255" spans="1:42" x14ac:dyDescent="0.25">
      <c r="B255" s="109"/>
      <c r="C255" s="109"/>
      <c r="F255" s="116" t="s">
        <v>32</v>
      </c>
      <c r="G255" s="116"/>
      <c r="H255" s="116"/>
      <c r="I255" s="116"/>
      <c r="J255" s="115" t="s">
        <v>31</v>
      </c>
      <c r="K255" s="110"/>
      <c r="L255" s="110"/>
      <c r="M255" s="109"/>
      <c r="N255" s="109"/>
      <c r="O255" s="109"/>
      <c r="P255" s="109"/>
      <c r="Q255" s="109"/>
      <c r="R255" s="109"/>
      <c r="S255" s="109"/>
      <c r="T255" s="109"/>
      <c r="U255" s="109"/>
      <c r="V255" s="109"/>
      <c r="W255" s="109"/>
      <c r="X255" s="109"/>
      <c r="Y255" s="114">
        <f t="shared" ref="Y255:AL255" si="1">SUMIF($J$3:$J$249,$J255,Y$3:Y$249)</f>
        <v>27050.7219720178</v>
      </c>
      <c r="Z255" s="114">
        <f t="shared" si="1"/>
        <v>38815.920606577769</v>
      </c>
      <c r="AA255" s="114">
        <f t="shared" si="1"/>
        <v>12574.09655137614</v>
      </c>
      <c r="AB255" s="114">
        <f t="shared" si="1"/>
        <v>15906.140929246003</v>
      </c>
      <c r="AC255" s="114">
        <f t="shared" si="1"/>
        <v>16073.008137273</v>
      </c>
      <c r="AD255" s="114">
        <f t="shared" si="1"/>
        <v>17141.673927174197</v>
      </c>
      <c r="AE255" s="114">
        <f t="shared" si="1"/>
        <v>23575.690706660604</v>
      </c>
      <c r="AF255" s="114">
        <f t="shared" si="1"/>
        <v>31442.726645924846</v>
      </c>
      <c r="AG255" s="114">
        <f t="shared" si="1"/>
        <v>30883.780467318138</v>
      </c>
      <c r="AH255" s="114">
        <f t="shared" si="1"/>
        <v>33482.962528012475</v>
      </c>
      <c r="AI255" s="114">
        <f t="shared" si="1"/>
        <v>28282.682213501685</v>
      </c>
      <c r="AJ255" s="114">
        <f t="shared" si="1"/>
        <v>28239.660484968103</v>
      </c>
      <c r="AK255" s="114">
        <f t="shared" si="1"/>
        <v>45684.037647603058</v>
      </c>
      <c r="AL255" s="114">
        <f t="shared" si="1"/>
        <v>58281.936105824956</v>
      </c>
      <c r="AP255" s="109"/>
    </row>
    <row r="256" spans="1:42" x14ac:dyDescent="0.25">
      <c r="B256" s="109"/>
      <c r="C256" s="109"/>
      <c r="F256" s="116" t="s">
        <v>30</v>
      </c>
      <c r="G256" s="109"/>
      <c r="H256" s="109"/>
      <c r="I256" s="109"/>
      <c r="J256" s="111"/>
      <c r="K256" s="110"/>
      <c r="L256" s="110"/>
      <c r="M256" s="109"/>
      <c r="N256" s="109"/>
      <c r="O256" s="109"/>
      <c r="P256" s="109"/>
      <c r="Q256" s="109"/>
      <c r="R256" s="109"/>
      <c r="S256" s="109"/>
      <c r="T256" s="109"/>
      <c r="U256" s="109"/>
      <c r="V256" s="109"/>
      <c r="W256" s="109"/>
      <c r="X256" s="109"/>
      <c r="Y256" s="109"/>
      <c r="Z256" s="114">
        <f>Z255-Y255</f>
        <v>11765.198634559969</v>
      </c>
      <c r="AA256" s="114">
        <f t="shared" ref="AA256:AL256" si="2">AA255-Z255</f>
        <v>-26241.824055201629</v>
      </c>
      <c r="AB256" s="114">
        <f t="shared" si="2"/>
        <v>3332.0443778698627</v>
      </c>
      <c r="AC256" s="114">
        <f t="shared" si="2"/>
        <v>166.8672080269971</v>
      </c>
      <c r="AD256" s="114">
        <f t="shared" si="2"/>
        <v>1068.6657899011971</v>
      </c>
      <c r="AE256" s="114">
        <f t="shared" si="2"/>
        <v>6434.0167794864064</v>
      </c>
      <c r="AF256" s="114">
        <f t="shared" si="2"/>
        <v>7867.0359392642422</v>
      </c>
      <c r="AG256" s="114">
        <f t="shared" si="2"/>
        <v>-558.94617860670769</v>
      </c>
      <c r="AH256" s="114">
        <f t="shared" si="2"/>
        <v>2599.1820606943365</v>
      </c>
      <c r="AI256" s="114">
        <f t="shared" si="2"/>
        <v>-5200.28031451079</v>
      </c>
      <c r="AJ256" s="114">
        <f t="shared" si="2"/>
        <v>-43.021728533582063</v>
      </c>
      <c r="AK256" s="114">
        <f t="shared" si="2"/>
        <v>17444.377162634955</v>
      </c>
      <c r="AL256" s="114">
        <f t="shared" si="2"/>
        <v>12597.898458221898</v>
      </c>
      <c r="AP256" s="109"/>
    </row>
  </sheetData>
  <pageMargins left="0.7" right="0.7" top="0.75" bottom="0.75" header="0.3" footer="0.3"/>
  <pageSetup orientation="portrait" verticalDpi="0"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F0"/>
  </sheetPr>
  <dimension ref="A1:AP256"/>
  <sheetViews>
    <sheetView topLeftCell="D1" workbookViewId="0">
      <pane xSplit="12" ySplit="2" topLeftCell="P106" activePane="bottomRight" state="frozen"/>
      <selection activeCell="AL250" sqref="P3:AL250"/>
      <selection pane="topRight" activeCell="AL250" sqref="P3:AL250"/>
      <selection pane="bottomLeft" activeCell="AL250" sqref="P3:AL250"/>
      <selection pane="bottomRight" activeCell="K128" sqref="K128"/>
    </sheetView>
  </sheetViews>
  <sheetFormatPr defaultRowHeight="15" x14ac:dyDescent="0.25"/>
  <cols>
    <col min="1" max="1" width="19.5703125" customWidth="1"/>
    <col min="2" max="2" width="10.85546875" customWidth="1"/>
    <col min="3" max="3" width="18.5703125" customWidth="1"/>
    <col min="4" max="4" width="45.28515625" customWidth="1"/>
    <col min="5" max="5" width="10.28515625" customWidth="1"/>
    <col min="6" max="6" width="28.5703125" customWidth="1"/>
    <col min="7" max="7" width="9" bestFit="1" customWidth="1"/>
    <col min="8" max="9" width="7.85546875" bestFit="1" customWidth="1"/>
    <col min="10" max="10" width="7.85546875" style="207" customWidth="1"/>
    <col min="11" max="11" width="23.85546875" style="206" customWidth="1"/>
    <col min="12" max="12" width="7.42578125" style="206" customWidth="1"/>
    <col min="13" max="13" width="27.7109375" customWidth="1"/>
    <col min="14" max="15" width="9.140625" customWidth="1"/>
  </cols>
  <sheetData>
    <row r="1" spans="1:42" s="269" customFormat="1" ht="12.75" x14ac:dyDescent="0.2">
      <c r="A1" s="185" t="s">
        <v>1120</v>
      </c>
      <c r="B1" s="185" t="s">
        <v>1107</v>
      </c>
      <c r="C1" s="185" t="s">
        <v>1106</v>
      </c>
      <c r="D1" s="280" t="s">
        <v>1119</v>
      </c>
      <c r="E1" s="279" t="s">
        <v>1118</v>
      </c>
      <c r="F1" s="185" t="s">
        <v>1117</v>
      </c>
      <c r="G1" s="185" t="s">
        <v>1116</v>
      </c>
      <c r="H1" s="185" t="s">
        <v>1115</v>
      </c>
      <c r="I1" s="185" t="s">
        <v>1114</v>
      </c>
      <c r="J1" s="185" t="s">
        <v>1113</v>
      </c>
      <c r="K1" s="185" t="s">
        <v>1112</v>
      </c>
      <c r="L1" s="185" t="s">
        <v>1111</v>
      </c>
      <c r="M1" s="185" t="s">
        <v>1110</v>
      </c>
      <c r="N1" s="185" t="s">
        <v>1109</v>
      </c>
      <c r="O1" s="185" t="s">
        <v>1108</v>
      </c>
      <c r="P1" s="185">
        <v>2000</v>
      </c>
      <c r="Q1" s="185">
        <v>2001</v>
      </c>
      <c r="R1" s="185">
        <v>2002</v>
      </c>
      <c r="S1" s="185">
        <v>2003</v>
      </c>
      <c r="T1" s="185">
        <v>2004</v>
      </c>
      <c r="U1" s="185">
        <v>2005</v>
      </c>
      <c r="V1" s="185">
        <v>2006</v>
      </c>
      <c r="W1" s="185">
        <v>2007</v>
      </c>
      <c r="X1" s="185">
        <v>2008</v>
      </c>
      <c r="Y1" s="185">
        <v>2009</v>
      </c>
      <c r="Z1" s="185">
        <v>2010</v>
      </c>
      <c r="AA1" s="185">
        <v>2011</v>
      </c>
      <c r="AB1" s="185">
        <v>2012</v>
      </c>
      <c r="AC1" s="185">
        <v>2013</v>
      </c>
      <c r="AD1" s="185">
        <v>2014</v>
      </c>
      <c r="AE1" s="185">
        <v>2015</v>
      </c>
      <c r="AF1" s="185">
        <v>2016</v>
      </c>
      <c r="AG1" s="185">
        <v>2017</v>
      </c>
      <c r="AH1" s="185">
        <v>2018</v>
      </c>
      <c r="AI1" s="185">
        <v>2019</v>
      </c>
      <c r="AJ1" s="185">
        <v>2020</v>
      </c>
      <c r="AK1" s="185">
        <v>2021</v>
      </c>
      <c r="AL1" s="185">
        <v>2022</v>
      </c>
      <c r="AP1" s="185"/>
    </row>
    <row r="2" spans="1:42" s="269" customFormat="1" ht="12.75" x14ac:dyDescent="0.2">
      <c r="A2" s="190" t="s">
        <v>1094</v>
      </c>
      <c r="B2" s="189"/>
      <c r="C2" s="189"/>
      <c r="D2" s="293"/>
      <c r="E2" s="294"/>
      <c r="F2" s="190"/>
      <c r="G2" s="190"/>
      <c r="H2" s="190"/>
      <c r="I2" s="190"/>
      <c r="J2" s="190"/>
      <c r="K2" s="189"/>
      <c r="L2" s="189"/>
      <c r="M2" s="189"/>
      <c r="N2" s="189"/>
      <c r="O2" s="189"/>
      <c r="P2" s="188"/>
      <c r="Q2" s="187" t="s">
        <v>1105</v>
      </c>
      <c r="R2" s="187" t="s">
        <v>1105</v>
      </c>
      <c r="S2" s="187" t="s">
        <v>1105</v>
      </c>
      <c r="T2" s="187" t="s">
        <v>1105</v>
      </c>
      <c r="U2" s="187" t="s">
        <v>1105</v>
      </c>
      <c r="V2" s="187" t="s">
        <v>1105</v>
      </c>
      <c r="W2" s="187" t="s">
        <v>1105</v>
      </c>
      <c r="X2" s="187" t="s">
        <v>1105</v>
      </c>
      <c r="Y2" s="185" t="s">
        <v>1103</v>
      </c>
      <c r="Z2" s="185" t="s">
        <v>1103</v>
      </c>
      <c r="AA2" s="185" t="s">
        <v>1103</v>
      </c>
      <c r="AB2" s="185" t="s">
        <v>1103</v>
      </c>
      <c r="AC2" s="185" t="s">
        <v>1103</v>
      </c>
      <c r="AD2" s="185" t="s">
        <v>1103</v>
      </c>
      <c r="AE2" s="185" t="s">
        <v>1103</v>
      </c>
      <c r="AF2" s="185" t="s">
        <v>1103</v>
      </c>
      <c r="AG2" s="185" t="s">
        <v>1103</v>
      </c>
      <c r="AH2" s="185" t="s">
        <v>1103</v>
      </c>
      <c r="AI2" s="185" t="s">
        <v>1103</v>
      </c>
      <c r="AJ2" s="185" t="s">
        <v>1103</v>
      </c>
      <c r="AK2" s="185" t="s">
        <v>1103</v>
      </c>
      <c r="AL2" s="185" t="s">
        <v>1103</v>
      </c>
      <c r="AP2" s="189"/>
    </row>
    <row r="3" spans="1:42" x14ac:dyDescent="0.25">
      <c r="A3" s="262" t="s">
        <v>1094</v>
      </c>
      <c r="B3" s="206" t="s">
        <v>34</v>
      </c>
      <c r="C3" s="206" t="s">
        <v>33</v>
      </c>
      <c r="D3" s="263" t="s">
        <v>40</v>
      </c>
      <c r="E3" s="262">
        <v>466</v>
      </c>
      <c r="F3" s="261" t="s">
        <v>40</v>
      </c>
      <c r="G3" s="182" t="s">
        <v>1102</v>
      </c>
      <c r="H3" s="260" t="s">
        <v>1101</v>
      </c>
      <c r="I3" s="259" t="s">
        <v>1100</v>
      </c>
      <c r="J3" s="212" t="s">
        <v>1078</v>
      </c>
      <c r="K3" s="206" t="s">
        <v>36</v>
      </c>
      <c r="L3" s="206" t="s">
        <v>36</v>
      </c>
      <c r="M3" s="206" t="s">
        <v>3646</v>
      </c>
      <c r="N3" s="206">
        <v>145</v>
      </c>
      <c r="O3" s="206" t="s">
        <v>3647</v>
      </c>
      <c r="P3" s="287">
        <v>0</v>
      </c>
      <c r="Q3" s="220">
        <v>0</v>
      </c>
      <c r="R3" s="220">
        <v>0</v>
      </c>
      <c r="S3" s="220">
        <v>0</v>
      </c>
      <c r="T3" s="220">
        <v>0</v>
      </c>
      <c r="U3" s="220">
        <v>0</v>
      </c>
      <c r="V3" s="220">
        <v>0</v>
      </c>
      <c r="W3" s="179">
        <v>2148.7575695030632</v>
      </c>
      <c r="X3" s="179">
        <v>2106.7209914227365</v>
      </c>
      <c r="Y3" s="179">
        <v>1568.127778624915</v>
      </c>
      <c r="Z3" s="179">
        <v>1557.7271283866578</v>
      </c>
      <c r="AA3" s="179">
        <v>3272.6520144315864</v>
      </c>
      <c r="AB3" s="179">
        <v>3718.6481470388021</v>
      </c>
      <c r="AC3" s="179">
        <v>4227.083009938734</v>
      </c>
      <c r="AD3" s="179">
        <v>4855.1185236215115</v>
      </c>
      <c r="AE3" s="179">
        <v>4748.5622053097341</v>
      </c>
      <c r="AF3" s="179">
        <v>4377.0201680054461</v>
      </c>
      <c r="AG3" s="179">
        <v>6282.8201680054462</v>
      </c>
      <c r="AH3" s="179">
        <v>6702.7938822138731</v>
      </c>
      <c r="AI3" s="179">
        <v>7150.8406457710944</v>
      </c>
      <c r="AJ3" s="179">
        <v>7628.8369954056661</v>
      </c>
      <c r="AK3" s="179">
        <v>8138.7849045256389</v>
      </c>
      <c r="AL3" s="179">
        <v>8138.7849045256389</v>
      </c>
      <c r="AP3" s="206"/>
    </row>
    <row r="4" spans="1:42" x14ac:dyDescent="0.25">
      <c r="A4" s="262" t="s">
        <v>1094</v>
      </c>
      <c r="B4" s="206" t="s">
        <v>34</v>
      </c>
      <c r="C4" s="206" t="s">
        <v>33</v>
      </c>
      <c r="D4" s="258" t="s">
        <v>1099</v>
      </c>
      <c r="E4" s="257">
        <v>419</v>
      </c>
      <c r="F4" s="219" t="s">
        <v>1098</v>
      </c>
      <c r="G4" s="175" t="s">
        <v>1097</v>
      </c>
      <c r="H4" s="256" t="s">
        <v>1096</v>
      </c>
      <c r="I4" s="255" t="s">
        <v>1095</v>
      </c>
      <c r="J4" s="212" t="s">
        <v>1078</v>
      </c>
      <c r="K4" s="219" t="s">
        <v>36</v>
      </c>
      <c r="L4" s="206" t="s">
        <v>36</v>
      </c>
      <c r="M4" s="206" t="s">
        <v>3646</v>
      </c>
      <c r="N4" s="206">
        <v>145</v>
      </c>
      <c r="O4" s="206" t="s">
        <v>3647</v>
      </c>
      <c r="P4" s="287">
        <v>0</v>
      </c>
      <c r="Q4" s="220">
        <v>0</v>
      </c>
      <c r="R4" s="220">
        <v>0</v>
      </c>
      <c r="S4" s="220">
        <v>0</v>
      </c>
      <c r="T4" s="220">
        <v>0</v>
      </c>
      <c r="U4" s="220">
        <v>0</v>
      </c>
      <c r="V4" s="220">
        <v>0</v>
      </c>
      <c r="W4" s="220">
        <v>0</v>
      </c>
      <c r="X4" s="220">
        <v>0</v>
      </c>
      <c r="Y4" s="289">
        <v>6833.8</v>
      </c>
      <c r="Z4" s="289">
        <v>4171.3</v>
      </c>
      <c r="AA4" s="289">
        <v>3634.2</v>
      </c>
      <c r="AB4" s="289">
        <v>4059.4</v>
      </c>
      <c r="AC4" s="289">
        <v>13240.265957</v>
      </c>
      <c r="AD4" s="289">
        <v>6799.45</v>
      </c>
      <c r="AE4" s="289">
        <v>6943.03</v>
      </c>
      <c r="AF4" s="289">
        <v>6395.05</v>
      </c>
      <c r="AG4" s="289">
        <v>6522.3970399999998</v>
      </c>
      <c r="AH4" s="289">
        <v>8452.4599999999991</v>
      </c>
      <c r="AI4" s="289">
        <v>8712.84</v>
      </c>
      <c r="AJ4" s="289">
        <v>8880.3638319999991</v>
      </c>
      <c r="AK4" s="289">
        <v>9811.639185</v>
      </c>
      <c r="AL4" s="289">
        <v>9070.0360335244804</v>
      </c>
      <c r="AP4" s="206"/>
    </row>
    <row r="5" spans="1:42" x14ac:dyDescent="0.25">
      <c r="A5" s="262" t="s">
        <v>1094</v>
      </c>
      <c r="B5" s="206" t="s">
        <v>34</v>
      </c>
      <c r="C5" s="206" t="s">
        <v>33</v>
      </c>
      <c r="D5" s="253" t="s">
        <v>1094</v>
      </c>
      <c r="E5" s="252">
        <v>456</v>
      </c>
      <c r="F5" s="251" t="s">
        <v>1094</v>
      </c>
      <c r="G5" s="168" t="s">
        <v>1093</v>
      </c>
      <c r="H5" s="250" t="s">
        <v>1092</v>
      </c>
      <c r="I5" s="249" t="s">
        <v>1091</v>
      </c>
      <c r="J5" s="212" t="s">
        <v>1078</v>
      </c>
      <c r="K5" s="206" t="s">
        <v>36</v>
      </c>
      <c r="L5" s="206" t="s">
        <v>36</v>
      </c>
      <c r="M5" s="206" t="s">
        <v>3646</v>
      </c>
      <c r="N5" s="206">
        <v>145</v>
      </c>
      <c r="O5" s="206" t="s">
        <v>3647</v>
      </c>
      <c r="P5" s="287">
        <v>0</v>
      </c>
      <c r="Q5" s="290">
        <v>0</v>
      </c>
      <c r="R5" s="290">
        <v>0</v>
      </c>
      <c r="S5" s="290">
        <v>0</v>
      </c>
      <c r="T5" s="290">
        <v>0</v>
      </c>
      <c r="U5" s="290">
        <v>0</v>
      </c>
      <c r="V5" s="290">
        <v>0</v>
      </c>
      <c r="W5" s="290">
        <v>0</v>
      </c>
      <c r="X5" s="290">
        <v>0</v>
      </c>
      <c r="Y5" s="290">
        <v>0</v>
      </c>
      <c r="Z5" s="290">
        <v>0</v>
      </c>
      <c r="AA5" s="290">
        <v>0</v>
      </c>
      <c r="AB5" s="290">
        <v>0</v>
      </c>
      <c r="AC5" s="290">
        <v>0</v>
      </c>
      <c r="AD5" s="290">
        <v>0</v>
      </c>
      <c r="AE5" s="290">
        <v>0</v>
      </c>
      <c r="AF5" s="290">
        <v>0</v>
      </c>
      <c r="AG5" s="290">
        <v>0</v>
      </c>
      <c r="AH5" s="290">
        <v>0</v>
      </c>
      <c r="AI5" s="290">
        <v>0</v>
      </c>
      <c r="AJ5" s="290">
        <v>0</v>
      </c>
      <c r="AK5" s="290">
        <v>0</v>
      </c>
      <c r="AL5" s="290">
        <v>0</v>
      </c>
      <c r="AP5" s="206"/>
    </row>
    <row r="6" spans="1:42" x14ac:dyDescent="0.25">
      <c r="A6" s="262" t="s">
        <v>1094</v>
      </c>
      <c r="B6" s="206" t="s">
        <v>34</v>
      </c>
      <c r="C6" s="206" t="s">
        <v>33</v>
      </c>
      <c r="D6" s="248" t="s">
        <v>1090</v>
      </c>
      <c r="E6" s="247">
        <v>449</v>
      </c>
      <c r="F6" s="246" t="s">
        <v>1090</v>
      </c>
      <c r="G6" s="160" t="s">
        <v>1089</v>
      </c>
      <c r="H6" s="245" t="s">
        <v>1088</v>
      </c>
      <c r="I6" s="244" t="s">
        <v>1087</v>
      </c>
      <c r="J6" s="212" t="s">
        <v>1078</v>
      </c>
      <c r="K6" s="206" t="s">
        <v>36</v>
      </c>
      <c r="L6" s="206" t="s">
        <v>36</v>
      </c>
      <c r="M6" s="206" t="s">
        <v>3646</v>
      </c>
      <c r="N6" s="206">
        <v>145</v>
      </c>
      <c r="O6" s="206" t="s">
        <v>3647</v>
      </c>
      <c r="P6" s="287">
        <v>0</v>
      </c>
      <c r="Q6" s="220">
        <v>0</v>
      </c>
      <c r="R6" s="220">
        <v>0</v>
      </c>
      <c r="S6" s="220">
        <v>0</v>
      </c>
      <c r="T6" s="220">
        <v>0</v>
      </c>
      <c r="U6" s="220">
        <v>22.3667100130039</v>
      </c>
      <c r="V6" s="220">
        <v>55.916775032509754</v>
      </c>
      <c r="W6" s="220">
        <v>75.422626788036411</v>
      </c>
      <c r="X6" s="220">
        <v>91.54746423927179</v>
      </c>
      <c r="Y6" s="276">
        <v>166.9700910273082</v>
      </c>
      <c r="Z6" s="276">
        <v>136.54096228868661</v>
      </c>
      <c r="AA6" s="276">
        <v>149.02470741222365</v>
      </c>
      <c r="AB6" s="276">
        <v>161.76853055916774</v>
      </c>
      <c r="AC6" s="276">
        <v>184.39531859557869</v>
      </c>
      <c r="AD6" s="276">
        <v>201.82054616384914</v>
      </c>
      <c r="AE6" s="276">
        <v>237.45123537061116</v>
      </c>
      <c r="AF6" s="276">
        <v>273.08192457737323</v>
      </c>
      <c r="AG6" s="276">
        <v>272.0416124837451</v>
      </c>
      <c r="AH6" s="276">
        <v>209.36280884265278</v>
      </c>
      <c r="AI6" s="276">
        <v>215.60468140442134</v>
      </c>
      <c r="AJ6" s="276">
        <v>197.13914174252275</v>
      </c>
      <c r="AK6" s="276">
        <v>209.62288686605979</v>
      </c>
      <c r="AL6" s="276">
        <v>316.51495448634591</v>
      </c>
      <c r="AP6" s="206"/>
    </row>
    <row r="7" spans="1:42" x14ac:dyDescent="0.25">
      <c r="A7" s="262" t="s">
        <v>1094</v>
      </c>
      <c r="B7" s="206" t="s">
        <v>34</v>
      </c>
      <c r="C7" s="206" t="s">
        <v>33</v>
      </c>
      <c r="D7" s="243" t="s">
        <v>1086</v>
      </c>
      <c r="E7" s="242">
        <v>453</v>
      </c>
      <c r="F7" s="241" t="s">
        <v>1086</v>
      </c>
      <c r="G7" s="153" t="s">
        <v>1085</v>
      </c>
      <c r="H7" s="240" t="s">
        <v>1084</v>
      </c>
      <c r="I7" s="239" t="s">
        <v>1083</v>
      </c>
      <c r="J7" s="212" t="s">
        <v>1078</v>
      </c>
      <c r="K7" s="206" t="s">
        <v>36</v>
      </c>
      <c r="L7" s="206" t="s">
        <v>36</v>
      </c>
      <c r="M7" s="206" t="s">
        <v>3646</v>
      </c>
      <c r="N7" s="206">
        <v>145</v>
      </c>
      <c r="O7" s="206" t="s">
        <v>3647</v>
      </c>
      <c r="P7" s="287">
        <v>0</v>
      </c>
      <c r="Q7" s="220">
        <v>0</v>
      </c>
      <c r="R7" s="220">
        <v>0</v>
      </c>
      <c r="S7" s="220">
        <v>0</v>
      </c>
      <c r="T7" s="220">
        <v>0</v>
      </c>
      <c r="U7" s="220">
        <v>0</v>
      </c>
      <c r="V7" s="220">
        <v>0</v>
      </c>
      <c r="W7" s="220">
        <v>0</v>
      </c>
      <c r="X7" s="220">
        <v>32.912087912087912</v>
      </c>
      <c r="Y7" s="291">
        <v>745.10989010988999</v>
      </c>
      <c r="Z7" s="291">
        <v>2252.7472527472528</v>
      </c>
      <c r="AA7" s="291">
        <v>2362.6373626373625</v>
      </c>
      <c r="AB7" s="291">
        <v>2472.5274725274726</v>
      </c>
      <c r="AC7" s="291">
        <v>1162.9262854449253</v>
      </c>
      <c r="AD7" s="291">
        <v>546.96967390873158</v>
      </c>
      <c r="AE7" s="291">
        <v>257.26121072356887</v>
      </c>
      <c r="AF7" s="291">
        <v>121</v>
      </c>
      <c r="AG7" s="291">
        <v>119</v>
      </c>
      <c r="AH7" s="291">
        <v>117</v>
      </c>
      <c r="AI7" s="291">
        <v>47.503445054945054</v>
      </c>
      <c r="AJ7" s="291">
        <v>38.287504132417574</v>
      </c>
      <c r="AK7" s="291">
        <v>46.125637582417582</v>
      </c>
      <c r="AL7" s="291">
        <v>46.125637582417582</v>
      </c>
      <c r="AP7" s="206"/>
    </row>
    <row r="8" spans="1:42" x14ac:dyDescent="0.25">
      <c r="A8" s="262" t="s">
        <v>1094</v>
      </c>
      <c r="B8" s="206" t="s">
        <v>34</v>
      </c>
      <c r="C8" s="206" t="s">
        <v>33</v>
      </c>
      <c r="D8" s="238" t="s">
        <v>1082</v>
      </c>
      <c r="E8" s="237">
        <v>443</v>
      </c>
      <c r="F8" s="236" t="s">
        <v>1082</v>
      </c>
      <c r="G8" s="146" t="s">
        <v>1081</v>
      </c>
      <c r="H8" s="235" t="s">
        <v>1080</v>
      </c>
      <c r="I8" s="234" t="s">
        <v>1079</v>
      </c>
      <c r="J8" s="212" t="s">
        <v>1078</v>
      </c>
      <c r="K8" s="206" t="s">
        <v>36</v>
      </c>
      <c r="L8" s="206" t="s">
        <v>36</v>
      </c>
      <c r="M8" s="206" t="s">
        <v>3646</v>
      </c>
      <c r="N8" s="206">
        <v>145</v>
      </c>
      <c r="O8" s="206" t="s">
        <v>3647</v>
      </c>
      <c r="P8" s="287">
        <v>0</v>
      </c>
      <c r="Q8" s="220">
        <v>0</v>
      </c>
      <c r="R8" s="220">
        <v>0</v>
      </c>
      <c r="S8" s="220">
        <v>0</v>
      </c>
      <c r="T8" s="220">
        <v>0</v>
      </c>
      <c r="U8" s="220">
        <v>0</v>
      </c>
      <c r="V8" s="220">
        <v>0</v>
      </c>
      <c r="W8" s="220">
        <v>0</v>
      </c>
      <c r="X8" s="220">
        <v>0</v>
      </c>
      <c r="Y8" s="273">
        <v>420.91921210000004</v>
      </c>
      <c r="Z8" s="273">
        <v>520.04242339999996</v>
      </c>
      <c r="AA8" s="273">
        <v>561.14016629999992</v>
      </c>
      <c r="AB8" s="273">
        <v>555.49523870000007</v>
      </c>
      <c r="AC8" s="273">
        <v>595.61315420000005</v>
      </c>
      <c r="AD8" s="273">
        <v>623.97928200000001</v>
      </c>
      <c r="AE8" s="273">
        <v>610.43212960000005</v>
      </c>
      <c r="AF8" s="273">
        <v>745.76688549999994</v>
      </c>
      <c r="AG8" s="273">
        <v>677.82881420000001</v>
      </c>
      <c r="AH8" s="273">
        <v>673.49365839999996</v>
      </c>
      <c r="AI8" s="273">
        <v>968.93251939999993</v>
      </c>
      <c r="AJ8" s="273">
        <v>905.92424240000003</v>
      </c>
      <c r="AK8" s="273">
        <v>977.28264460000003</v>
      </c>
      <c r="AL8" s="273">
        <v>1028.2274138212711</v>
      </c>
      <c r="AP8" s="206"/>
    </row>
    <row r="9" spans="1:42" x14ac:dyDescent="0.25">
      <c r="A9" s="262" t="s">
        <v>1094</v>
      </c>
      <c r="B9" s="206" t="s">
        <v>34</v>
      </c>
      <c r="C9" s="206" t="s">
        <v>33</v>
      </c>
      <c r="D9" s="233" t="s">
        <v>1077</v>
      </c>
      <c r="E9">
        <v>512</v>
      </c>
      <c r="F9" s="225" t="s">
        <v>1076</v>
      </c>
      <c r="G9" s="132" t="s">
        <v>1075</v>
      </c>
      <c r="H9" s="224" t="s">
        <v>1074</v>
      </c>
      <c r="I9" s="223" t="s">
        <v>1073</v>
      </c>
      <c r="J9" s="212" t="s">
        <v>36</v>
      </c>
      <c r="K9" s="206" t="s">
        <v>36</v>
      </c>
      <c r="L9" s="206" t="s">
        <v>36</v>
      </c>
      <c r="M9" s="206" t="s">
        <v>3648</v>
      </c>
      <c r="N9" s="206">
        <v>34</v>
      </c>
      <c r="O9" s="206" t="s">
        <v>3647</v>
      </c>
      <c r="P9" s="287">
        <v>0</v>
      </c>
      <c r="Q9" s="220">
        <v>0</v>
      </c>
      <c r="R9" s="220">
        <v>0</v>
      </c>
      <c r="S9" s="220">
        <v>0</v>
      </c>
      <c r="T9" s="220">
        <v>0</v>
      </c>
      <c r="U9" s="220">
        <v>0</v>
      </c>
      <c r="V9" s="220">
        <v>0</v>
      </c>
      <c r="W9" s="220">
        <v>0</v>
      </c>
      <c r="X9" s="220">
        <v>0</v>
      </c>
      <c r="Y9" s="220">
        <v>0</v>
      </c>
      <c r="Z9" s="220">
        <v>0</v>
      </c>
      <c r="AA9" s="220">
        <v>0</v>
      </c>
      <c r="AB9" s="220">
        <v>0</v>
      </c>
      <c r="AC9" s="220">
        <v>0</v>
      </c>
      <c r="AD9" s="220">
        <v>0</v>
      </c>
      <c r="AE9" s="220">
        <v>0</v>
      </c>
      <c r="AF9" s="220">
        <v>0</v>
      </c>
      <c r="AG9" s="220">
        <v>0</v>
      </c>
      <c r="AH9" s="220">
        <v>0</v>
      </c>
      <c r="AI9" s="220">
        <v>0</v>
      </c>
      <c r="AJ9" s="220">
        <v>0</v>
      </c>
      <c r="AK9" s="220">
        <v>0</v>
      </c>
      <c r="AL9" s="220">
        <v>0</v>
      </c>
      <c r="AP9" s="206"/>
    </row>
    <row r="10" spans="1:42" x14ac:dyDescent="0.25">
      <c r="A10" s="262" t="s">
        <v>1094</v>
      </c>
      <c r="B10" s="206" t="s">
        <v>34</v>
      </c>
      <c r="C10" s="206" t="s">
        <v>33</v>
      </c>
      <c r="D10" s="222" t="s">
        <v>1072</v>
      </c>
      <c r="E10">
        <v>914</v>
      </c>
      <c r="F10" s="225" t="s">
        <v>1072</v>
      </c>
      <c r="G10" s="132" t="s">
        <v>1071</v>
      </c>
      <c r="H10" s="224" t="s">
        <v>1070</v>
      </c>
      <c r="I10" s="223" t="s">
        <v>1069</v>
      </c>
      <c r="J10" s="212" t="s">
        <v>36</v>
      </c>
      <c r="K10" s="206" t="s">
        <v>36</v>
      </c>
      <c r="L10" s="206" t="s">
        <v>36</v>
      </c>
      <c r="M10" s="206" t="s">
        <v>3649</v>
      </c>
      <c r="N10" s="206">
        <v>39</v>
      </c>
      <c r="O10" s="206" t="s">
        <v>3650</v>
      </c>
      <c r="P10" s="287">
        <v>0</v>
      </c>
      <c r="Q10" s="220">
        <v>0</v>
      </c>
      <c r="R10" s="220">
        <v>0</v>
      </c>
      <c r="S10" s="220">
        <v>0</v>
      </c>
      <c r="T10" s="220">
        <v>0</v>
      </c>
      <c r="U10" s="220">
        <v>0</v>
      </c>
      <c r="V10" s="220">
        <v>0</v>
      </c>
      <c r="W10" s="220">
        <v>0</v>
      </c>
      <c r="X10" s="220">
        <v>0</v>
      </c>
      <c r="Y10" s="220">
        <v>0</v>
      </c>
      <c r="Z10" s="220">
        <v>0</v>
      </c>
      <c r="AA10" s="220">
        <v>0</v>
      </c>
      <c r="AB10" s="220">
        <v>0</v>
      </c>
      <c r="AC10" s="220">
        <v>0</v>
      </c>
      <c r="AD10" s="220">
        <v>0</v>
      </c>
      <c r="AE10" s="220">
        <v>0</v>
      </c>
      <c r="AF10" s="220">
        <v>0</v>
      </c>
      <c r="AG10" s="220">
        <v>0</v>
      </c>
      <c r="AH10" s="220">
        <v>14.88773928</v>
      </c>
      <c r="AI10" s="220">
        <v>23.996284410000001</v>
      </c>
      <c r="AJ10" s="220">
        <v>12.209154789999999</v>
      </c>
      <c r="AK10" s="220">
        <v>10.534179099999999</v>
      </c>
      <c r="AL10" s="220">
        <v>9.7959046819242399</v>
      </c>
      <c r="AP10" s="206"/>
    </row>
    <row r="11" spans="1:42" x14ac:dyDescent="0.25">
      <c r="A11" s="262" t="s">
        <v>1094</v>
      </c>
      <c r="B11" s="206" t="s">
        <v>34</v>
      </c>
      <c r="C11" s="206" t="s">
        <v>33</v>
      </c>
      <c r="D11" s="222" t="s">
        <v>1068</v>
      </c>
      <c r="E11">
        <v>612</v>
      </c>
      <c r="F11" s="225" t="s">
        <v>1068</v>
      </c>
      <c r="G11" s="132" t="s">
        <v>1067</v>
      </c>
      <c r="H11" s="224" t="s">
        <v>1066</v>
      </c>
      <c r="I11" s="223" t="s">
        <v>1065</v>
      </c>
      <c r="J11" s="212" t="s">
        <v>36</v>
      </c>
      <c r="K11" s="206" t="s">
        <v>36</v>
      </c>
      <c r="L11" s="206" t="s">
        <v>36</v>
      </c>
      <c r="M11" s="206" t="s">
        <v>3651</v>
      </c>
      <c r="N11" s="206">
        <v>15</v>
      </c>
      <c r="O11" s="206" t="s">
        <v>3652</v>
      </c>
      <c r="P11" s="287">
        <v>0</v>
      </c>
      <c r="Q11" s="220">
        <v>0</v>
      </c>
      <c r="R11" s="220">
        <v>0</v>
      </c>
      <c r="S11" s="220">
        <v>0</v>
      </c>
      <c r="T11" s="220">
        <v>0</v>
      </c>
      <c r="U11" s="220">
        <v>0</v>
      </c>
      <c r="V11" s="220">
        <v>0</v>
      </c>
      <c r="W11" s="220">
        <v>0</v>
      </c>
      <c r="X11" s="220">
        <v>0</v>
      </c>
      <c r="Y11" s="220">
        <v>0</v>
      </c>
      <c r="Z11" s="220">
        <v>0</v>
      </c>
      <c r="AA11" s="220">
        <v>0</v>
      </c>
      <c r="AB11" s="220">
        <v>0</v>
      </c>
      <c r="AC11" s="220">
        <v>0</v>
      </c>
      <c r="AD11" s="220">
        <v>0</v>
      </c>
      <c r="AE11" s="220">
        <v>0</v>
      </c>
      <c r="AF11" s="220">
        <v>0</v>
      </c>
      <c r="AG11" s="220">
        <v>0</v>
      </c>
      <c r="AH11" s="220">
        <v>215.5706016</v>
      </c>
      <c r="AI11" s="220">
        <v>215.1392678</v>
      </c>
      <c r="AJ11" s="220">
        <v>225.09012419999999</v>
      </c>
      <c r="AK11" s="220">
        <v>215.12561880000001</v>
      </c>
      <c r="AL11" s="220">
        <v>214.230944765961</v>
      </c>
      <c r="AP11" s="206"/>
    </row>
    <row r="12" spans="1:42" x14ac:dyDescent="0.25">
      <c r="A12" s="262" t="s">
        <v>1094</v>
      </c>
      <c r="B12" s="206" t="s">
        <v>34</v>
      </c>
      <c r="C12" s="206" t="s">
        <v>33</v>
      </c>
      <c r="D12" s="222" t="s">
        <v>1064</v>
      </c>
      <c r="E12">
        <v>859</v>
      </c>
      <c r="F12" s="225" t="s">
        <v>1064</v>
      </c>
      <c r="G12" s="132" t="s">
        <v>1063</v>
      </c>
      <c r="H12" s="224" t="s">
        <v>1062</v>
      </c>
      <c r="I12" s="223" t="s">
        <v>1061</v>
      </c>
      <c r="J12" s="212" t="s">
        <v>36</v>
      </c>
      <c r="K12" s="206" t="s">
        <v>36</v>
      </c>
      <c r="L12" s="206" t="s">
        <v>36</v>
      </c>
      <c r="M12" s="206" t="s">
        <v>3653</v>
      </c>
      <c r="N12" s="206">
        <v>61</v>
      </c>
      <c r="O12" s="206" t="s">
        <v>3654</v>
      </c>
      <c r="P12" s="287">
        <v>0</v>
      </c>
      <c r="Q12" s="220">
        <v>0</v>
      </c>
      <c r="R12" s="220">
        <v>0</v>
      </c>
      <c r="S12" s="220">
        <v>0</v>
      </c>
      <c r="T12" s="220">
        <v>0</v>
      </c>
      <c r="U12" s="220">
        <v>0</v>
      </c>
      <c r="V12" s="220">
        <v>0</v>
      </c>
      <c r="W12" s="220">
        <v>0</v>
      </c>
      <c r="X12" s="220">
        <v>0</v>
      </c>
      <c r="Y12" s="220">
        <v>0</v>
      </c>
      <c r="Z12" s="220">
        <v>0</v>
      </c>
      <c r="AA12" s="220">
        <v>0</v>
      </c>
      <c r="AB12" s="220">
        <v>0</v>
      </c>
      <c r="AC12" s="220">
        <v>0</v>
      </c>
      <c r="AD12" s="220">
        <v>0</v>
      </c>
      <c r="AE12" s="220">
        <v>0</v>
      </c>
      <c r="AF12" s="220">
        <v>0</v>
      </c>
      <c r="AG12" s="220">
        <v>0</v>
      </c>
      <c r="AH12" s="220">
        <v>0</v>
      </c>
      <c r="AI12" s="220">
        <v>0</v>
      </c>
      <c r="AJ12" s="220">
        <v>0</v>
      </c>
      <c r="AK12" s="220">
        <v>0</v>
      </c>
      <c r="AL12" s="220">
        <v>0</v>
      </c>
      <c r="AP12" s="206"/>
    </row>
    <row r="13" spans="1:42" x14ac:dyDescent="0.25">
      <c r="A13" s="262" t="s">
        <v>1094</v>
      </c>
      <c r="B13" s="206" t="s">
        <v>34</v>
      </c>
      <c r="C13" s="206" t="s">
        <v>33</v>
      </c>
      <c r="D13" s="222" t="s">
        <v>1060</v>
      </c>
      <c r="E13">
        <v>171</v>
      </c>
      <c r="F13" s="225" t="s">
        <v>1059</v>
      </c>
      <c r="G13" s="132" t="s">
        <v>1058</v>
      </c>
      <c r="H13" s="224" t="s">
        <v>1057</v>
      </c>
      <c r="I13" s="223" t="s">
        <v>1056</v>
      </c>
      <c r="J13" s="212" t="s">
        <v>36</v>
      </c>
      <c r="K13" s="206" t="s">
        <v>36</v>
      </c>
      <c r="L13" s="206" t="s">
        <v>36</v>
      </c>
      <c r="M13" s="206" t="s">
        <v>3649</v>
      </c>
      <c r="N13" s="206">
        <v>39</v>
      </c>
      <c r="O13" s="206" t="s">
        <v>3650</v>
      </c>
      <c r="P13" s="287">
        <v>0</v>
      </c>
      <c r="Q13" s="220">
        <v>0</v>
      </c>
      <c r="R13" s="220">
        <v>0</v>
      </c>
      <c r="S13" s="220">
        <v>0</v>
      </c>
      <c r="T13" s="220">
        <v>0</v>
      </c>
      <c r="U13" s="220">
        <v>0</v>
      </c>
      <c r="V13" s="220">
        <v>0</v>
      </c>
      <c r="W13" s="220">
        <v>0</v>
      </c>
      <c r="X13" s="220">
        <v>0</v>
      </c>
      <c r="Y13" s="220">
        <v>0</v>
      </c>
      <c r="Z13" s="220">
        <v>0</v>
      </c>
      <c r="AA13" s="220">
        <v>0</v>
      </c>
      <c r="AB13" s="220">
        <v>0</v>
      </c>
      <c r="AC13" s="220">
        <v>0</v>
      </c>
      <c r="AD13" s="220">
        <v>0</v>
      </c>
      <c r="AE13" s="220">
        <v>0</v>
      </c>
      <c r="AF13" s="220">
        <v>0</v>
      </c>
      <c r="AG13" s="220">
        <v>0</v>
      </c>
      <c r="AH13" s="220">
        <v>0</v>
      </c>
      <c r="AI13" s="220">
        <v>0</v>
      </c>
      <c r="AJ13" s="220">
        <v>0</v>
      </c>
      <c r="AK13" s="220">
        <v>0</v>
      </c>
      <c r="AL13" s="220">
        <v>0</v>
      </c>
      <c r="AP13" s="206"/>
    </row>
    <row r="14" spans="1:42" x14ac:dyDescent="0.25">
      <c r="A14" s="262" t="s">
        <v>1094</v>
      </c>
      <c r="B14" s="206" t="s">
        <v>34</v>
      </c>
      <c r="C14" s="206" t="s">
        <v>33</v>
      </c>
      <c r="D14" s="222" t="s">
        <v>1055</v>
      </c>
      <c r="E14">
        <v>614</v>
      </c>
      <c r="F14" s="225" t="s">
        <v>1055</v>
      </c>
      <c r="G14" s="132" t="s">
        <v>1054</v>
      </c>
      <c r="H14" s="224" t="s">
        <v>1053</v>
      </c>
      <c r="I14" s="223" t="s">
        <v>1052</v>
      </c>
      <c r="J14" s="212" t="s">
        <v>36</v>
      </c>
      <c r="K14" s="206" t="s">
        <v>3655</v>
      </c>
      <c r="L14" s="206">
        <v>17</v>
      </c>
      <c r="M14" s="206" t="s">
        <v>3656</v>
      </c>
      <c r="N14" s="206">
        <v>202</v>
      </c>
      <c r="O14" s="206" t="s">
        <v>3652</v>
      </c>
      <c r="P14" s="287">
        <v>0</v>
      </c>
      <c r="Q14" s="220">
        <v>0</v>
      </c>
      <c r="R14" s="220">
        <v>0</v>
      </c>
      <c r="S14" s="220">
        <v>0</v>
      </c>
      <c r="T14" s="220">
        <v>0</v>
      </c>
      <c r="U14" s="220">
        <v>0</v>
      </c>
      <c r="V14" s="220">
        <v>0</v>
      </c>
      <c r="W14" s="220">
        <v>0</v>
      </c>
      <c r="X14" s="220">
        <v>0</v>
      </c>
      <c r="Y14" s="220">
        <v>0</v>
      </c>
      <c r="Z14" s="220">
        <v>0</v>
      </c>
      <c r="AA14" s="220">
        <v>0</v>
      </c>
      <c r="AB14" s="220">
        <v>0</v>
      </c>
      <c r="AC14" s="220">
        <v>0</v>
      </c>
      <c r="AD14" s="220">
        <v>0</v>
      </c>
      <c r="AE14" s="220">
        <v>0</v>
      </c>
      <c r="AF14" s="220">
        <v>0</v>
      </c>
      <c r="AG14" s="220">
        <v>0</v>
      </c>
      <c r="AH14" s="220">
        <v>0</v>
      </c>
      <c r="AI14" s="220">
        <v>0</v>
      </c>
      <c r="AJ14" s="220">
        <v>0</v>
      </c>
      <c r="AK14" s="220">
        <v>0</v>
      </c>
      <c r="AL14" s="220">
        <v>0</v>
      </c>
      <c r="AP14" s="206"/>
    </row>
    <row r="15" spans="1:42" x14ac:dyDescent="0.25">
      <c r="A15" s="262" t="s">
        <v>1094</v>
      </c>
      <c r="B15" s="206" t="s">
        <v>34</v>
      </c>
      <c r="C15" s="206" t="s">
        <v>33</v>
      </c>
      <c r="D15" s="222" t="s">
        <v>1051</v>
      </c>
      <c r="E15">
        <v>312</v>
      </c>
      <c r="F15" s="225" t="s">
        <v>1051</v>
      </c>
      <c r="G15" s="132" t="s">
        <v>1050</v>
      </c>
      <c r="H15" s="224" t="s">
        <v>1049</v>
      </c>
      <c r="I15" s="223" t="s">
        <v>1048</v>
      </c>
      <c r="J15" s="212" t="s">
        <v>36</v>
      </c>
      <c r="K15" s="206" t="s">
        <v>3657</v>
      </c>
      <c r="L15" s="206">
        <v>29</v>
      </c>
      <c r="M15" s="206" t="s">
        <v>3658</v>
      </c>
      <c r="N15" s="206">
        <v>419</v>
      </c>
      <c r="O15" s="206" t="s">
        <v>3659</v>
      </c>
      <c r="P15" s="287">
        <v>0</v>
      </c>
      <c r="Q15" s="220">
        <v>0</v>
      </c>
      <c r="R15" s="220">
        <v>0</v>
      </c>
      <c r="S15" s="220">
        <v>0</v>
      </c>
      <c r="T15" s="220">
        <v>0</v>
      </c>
      <c r="U15" s="220">
        <v>0</v>
      </c>
      <c r="V15" s="220">
        <v>0</v>
      </c>
      <c r="W15" s="220">
        <v>0</v>
      </c>
      <c r="X15" s="220">
        <v>0</v>
      </c>
      <c r="Y15" s="220">
        <v>0</v>
      </c>
      <c r="Z15" s="220">
        <v>0</v>
      </c>
      <c r="AA15" s="220">
        <v>0</v>
      </c>
      <c r="AB15" s="220">
        <v>0</v>
      </c>
      <c r="AC15" s="220">
        <v>0</v>
      </c>
      <c r="AD15" s="220">
        <v>0</v>
      </c>
      <c r="AE15" s="220">
        <v>0</v>
      </c>
      <c r="AF15" s="220">
        <v>0</v>
      </c>
      <c r="AG15" s="220">
        <v>0</v>
      </c>
      <c r="AH15" s="220">
        <v>0</v>
      </c>
      <c r="AI15" s="220">
        <v>0</v>
      </c>
      <c r="AJ15" s="220">
        <v>0</v>
      </c>
      <c r="AK15" s="220">
        <v>0</v>
      </c>
      <c r="AL15" s="220">
        <v>0</v>
      </c>
      <c r="AP15" s="206"/>
    </row>
    <row r="16" spans="1:42" x14ac:dyDescent="0.25">
      <c r="A16" s="262" t="s">
        <v>1094</v>
      </c>
      <c r="B16" s="206" t="s">
        <v>34</v>
      </c>
      <c r="C16" s="206" t="s">
        <v>33</v>
      </c>
      <c r="D16" s="222" t="s">
        <v>1047</v>
      </c>
      <c r="E16">
        <v>311</v>
      </c>
      <c r="F16" s="225" t="s">
        <v>1047</v>
      </c>
      <c r="G16" s="132" t="s">
        <v>1046</v>
      </c>
      <c r="H16" s="224" t="s">
        <v>1045</v>
      </c>
      <c r="I16" s="223" t="s">
        <v>1044</v>
      </c>
      <c r="J16" s="212" t="s">
        <v>36</v>
      </c>
      <c r="K16" s="206" t="s">
        <v>3657</v>
      </c>
      <c r="L16" s="206">
        <v>29</v>
      </c>
      <c r="M16" s="206" t="s">
        <v>3658</v>
      </c>
      <c r="N16" s="206">
        <v>419</v>
      </c>
      <c r="O16" s="206" t="s">
        <v>3659</v>
      </c>
      <c r="P16" s="287">
        <v>0</v>
      </c>
      <c r="Q16" s="220">
        <v>0</v>
      </c>
      <c r="R16" s="220">
        <v>0</v>
      </c>
      <c r="S16" s="220">
        <v>0</v>
      </c>
      <c r="T16" s="220">
        <v>0</v>
      </c>
      <c r="U16" s="220">
        <v>0</v>
      </c>
      <c r="V16" s="220">
        <v>0</v>
      </c>
      <c r="W16" s="220">
        <v>0</v>
      </c>
      <c r="X16" s="220">
        <v>0</v>
      </c>
      <c r="Y16" s="220">
        <v>0</v>
      </c>
      <c r="Z16" s="220">
        <v>0</v>
      </c>
      <c r="AA16" s="220">
        <v>0</v>
      </c>
      <c r="AB16" s="220">
        <v>0</v>
      </c>
      <c r="AC16" s="220">
        <v>0</v>
      </c>
      <c r="AD16" s="220">
        <v>0</v>
      </c>
      <c r="AE16" s="220">
        <v>0</v>
      </c>
      <c r="AF16" s="220">
        <v>0</v>
      </c>
      <c r="AG16" s="220">
        <v>0</v>
      </c>
      <c r="AH16" s="220">
        <v>0</v>
      </c>
      <c r="AI16" s="220">
        <v>0</v>
      </c>
      <c r="AJ16" s="220">
        <v>0</v>
      </c>
      <c r="AK16" s="220">
        <v>0</v>
      </c>
      <c r="AL16" s="220">
        <v>0</v>
      </c>
      <c r="AP16" s="206"/>
    </row>
    <row r="17" spans="1:42" x14ac:dyDescent="0.25">
      <c r="A17" s="262" t="s">
        <v>1094</v>
      </c>
      <c r="B17" s="206" t="s">
        <v>34</v>
      </c>
      <c r="C17" s="206" t="s">
        <v>33</v>
      </c>
      <c r="D17" s="222" t="s">
        <v>1043</v>
      </c>
      <c r="E17">
        <v>213</v>
      </c>
      <c r="F17" s="225" t="s">
        <v>1043</v>
      </c>
      <c r="G17" s="132" t="s">
        <v>1042</v>
      </c>
      <c r="H17" s="224" t="s">
        <v>1041</v>
      </c>
      <c r="I17" s="223" t="s">
        <v>1040</v>
      </c>
      <c r="J17" s="212" t="s">
        <v>36</v>
      </c>
      <c r="K17" s="206" t="s">
        <v>3660</v>
      </c>
      <c r="L17" s="206">
        <v>5</v>
      </c>
      <c r="M17" s="206" t="s">
        <v>3658</v>
      </c>
      <c r="N17" s="206">
        <v>419</v>
      </c>
      <c r="O17" s="206" t="s">
        <v>3659</v>
      </c>
      <c r="P17" s="287">
        <v>0</v>
      </c>
      <c r="Q17" s="220">
        <v>0</v>
      </c>
      <c r="R17" s="220">
        <v>0</v>
      </c>
      <c r="S17" s="220">
        <v>0</v>
      </c>
      <c r="T17" s="220">
        <v>0</v>
      </c>
      <c r="U17" s="220">
        <v>0</v>
      </c>
      <c r="V17" s="220">
        <v>0</v>
      </c>
      <c r="W17" s="220">
        <v>0</v>
      </c>
      <c r="X17" s="220">
        <v>0</v>
      </c>
      <c r="Y17" s="220">
        <v>0</v>
      </c>
      <c r="Z17" s="220">
        <v>0</v>
      </c>
      <c r="AA17" s="220">
        <v>0</v>
      </c>
      <c r="AB17" s="220">
        <v>0</v>
      </c>
      <c r="AC17" s="220">
        <v>0</v>
      </c>
      <c r="AD17" s="220">
        <v>0</v>
      </c>
      <c r="AE17" s="220">
        <v>0.33641894</v>
      </c>
      <c r="AF17" s="220">
        <v>0.14739401999999999</v>
      </c>
      <c r="AG17" s="220">
        <v>23.660840989999997</v>
      </c>
      <c r="AH17" s="220">
        <v>0</v>
      </c>
      <c r="AI17" s="220">
        <v>0</v>
      </c>
      <c r="AJ17" s="220">
        <v>13.835252300000001</v>
      </c>
      <c r="AK17" s="220">
        <v>0</v>
      </c>
      <c r="AL17" s="220">
        <v>0</v>
      </c>
      <c r="AP17" s="206"/>
    </row>
    <row r="18" spans="1:42" x14ac:dyDescent="0.25">
      <c r="A18" s="262" t="s">
        <v>1094</v>
      </c>
      <c r="B18" s="206" t="s">
        <v>34</v>
      </c>
      <c r="C18" s="206" t="s">
        <v>33</v>
      </c>
      <c r="D18" s="222" t="s">
        <v>1039</v>
      </c>
      <c r="E18">
        <v>911</v>
      </c>
      <c r="F18" s="225" t="s">
        <v>1038</v>
      </c>
      <c r="G18" s="132" t="s">
        <v>1037</v>
      </c>
      <c r="H18" s="224" t="s">
        <v>1036</v>
      </c>
      <c r="I18" s="223" t="s">
        <v>1035</v>
      </c>
      <c r="J18" s="212" t="s">
        <v>36</v>
      </c>
      <c r="K18" s="206" t="s">
        <v>36</v>
      </c>
      <c r="L18" s="206" t="s">
        <v>36</v>
      </c>
      <c r="M18" s="206" t="s">
        <v>3646</v>
      </c>
      <c r="N18" s="206">
        <v>145</v>
      </c>
      <c r="O18" s="206" t="s">
        <v>3647</v>
      </c>
      <c r="P18" s="287">
        <v>0</v>
      </c>
      <c r="Q18" s="220">
        <v>0</v>
      </c>
      <c r="R18" s="220">
        <v>0</v>
      </c>
      <c r="S18" s="220">
        <v>0</v>
      </c>
      <c r="T18" s="220">
        <v>0</v>
      </c>
      <c r="U18" s="220">
        <v>0</v>
      </c>
      <c r="V18" s="220">
        <v>0</v>
      </c>
      <c r="W18" s="220">
        <v>0</v>
      </c>
      <c r="X18" s="220">
        <v>0</v>
      </c>
      <c r="Y18" s="220">
        <v>0</v>
      </c>
      <c r="Z18" s="220">
        <v>0</v>
      </c>
      <c r="AA18" s="220">
        <v>0</v>
      </c>
      <c r="AB18" s="220">
        <v>0</v>
      </c>
      <c r="AC18" s="220">
        <v>0</v>
      </c>
      <c r="AD18" s="220">
        <v>0</v>
      </c>
      <c r="AE18" s="220">
        <v>0</v>
      </c>
      <c r="AF18" s="220">
        <v>0</v>
      </c>
      <c r="AG18" s="220">
        <v>0</v>
      </c>
      <c r="AH18" s="220">
        <v>0</v>
      </c>
      <c r="AI18" s="220">
        <v>0</v>
      </c>
      <c r="AJ18" s="220">
        <v>0</v>
      </c>
      <c r="AK18" s="220">
        <v>0</v>
      </c>
      <c r="AL18" s="220">
        <v>0</v>
      </c>
      <c r="AP18" s="206"/>
    </row>
    <row r="19" spans="1:42" x14ac:dyDescent="0.25">
      <c r="A19" s="262" t="s">
        <v>1094</v>
      </c>
      <c r="B19" s="206" t="s">
        <v>34</v>
      </c>
      <c r="C19" s="206" t="s">
        <v>33</v>
      </c>
      <c r="D19" s="222" t="s">
        <v>1034</v>
      </c>
      <c r="E19">
        <v>314</v>
      </c>
      <c r="F19" s="225" t="s">
        <v>1033</v>
      </c>
      <c r="G19" s="132" t="s">
        <v>1032</v>
      </c>
      <c r="H19" s="224" t="s">
        <v>1031</v>
      </c>
      <c r="I19" s="223" t="s">
        <v>1030</v>
      </c>
      <c r="J19" s="212" t="s">
        <v>36</v>
      </c>
      <c r="K19" s="206" t="s">
        <v>3657</v>
      </c>
      <c r="L19" s="206">
        <v>29</v>
      </c>
      <c r="M19" s="206" t="s">
        <v>3658</v>
      </c>
      <c r="N19" s="206">
        <v>419</v>
      </c>
      <c r="O19" s="206" t="s">
        <v>3659</v>
      </c>
      <c r="P19" s="287">
        <v>0</v>
      </c>
      <c r="Q19" s="220">
        <v>0</v>
      </c>
      <c r="R19" s="220">
        <v>0</v>
      </c>
      <c r="S19" s="220">
        <v>0</v>
      </c>
      <c r="T19" s="220">
        <v>0</v>
      </c>
      <c r="U19" s="220">
        <v>0</v>
      </c>
      <c r="V19" s="220">
        <v>0</v>
      </c>
      <c r="W19" s="220">
        <v>0</v>
      </c>
      <c r="X19" s="220">
        <v>0</v>
      </c>
      <c r="Y19" s="220">
        <v>0</v>
      </c>
      <c r="Z19" s="220">
        <v>0</v>
      </c>
      <c r="AA19" s="220">
        <v>0</v>
      </c>
      <c r="AB19" s="220">
        <v>0</v>
      </c>
      <c r="AC19" s="220">
        <v>0</v>
      </c>
      <c r="AD19" s="220">
        <v>0</v>
      </c>
      <c r="AE19" s="220">
        <v>0</v>
      </c>
      <c r="AF19" s="220">
        <v>0</v>
      </c>
      <c r="AG19" s="220">
        <v>0</v>
      </c>
      <c r="AH19" s="220">
        <v>0</v>
      </c>
      <c r="AI19" s="220">
        <v>0</v>
      </c>
      <c r="AJ19" s="220">
        <v>0</v>
      </c>
      <c r="AK19" s="220">
        <v>0</v>
      </c>
      <c r="AL19" s="220">
        <v>0</v>
      </c>
      <c r="AP19" s="206"/>
    </row>
    <row r="20" spans="1:42" x14ac:dyDescent="0.25">
      <c r="A20" s="262" t="s">
        <v>1094</v>
      </c>
      <c r="B20" s="206" t="s">
        <v>34</v>
      </c>
      <c r="C20" s="206" t="s">
        <v>33</v>
      </c>
      <c r="D20" s="222" t="s">
        <v>1029</v>
      </c>
      <c r="E20">
        <v>193</v>
      </c>
      <c r="F20" s="225" t="s">
        <v>1029</v>
      </c>
      <c r="G20" s="132" t="s">
        <v>1028</v>
      </c>
      <c r="H20" s="224" t="s">
        <v>1027</v>
      </c>
      <c r="I20" s="223" t="s">
        <v>1026</v>
      </c>
      <c r="J20" s="212" t="s">
        <v>36</v>
      </c>
      <c r="K20" s="206" t="s">
        <v>36</v>
      </c>
      <c r="L20" s="206" t="s">
        <v>36</v>
      </c>
      <c r="M20" s="206" t="s">
        <v>3661</v>
      </c>
      <c r="N20" s="206">
        <v>53</v>
      </c>
      <c r="O20" s="206" t="s">
        <v>3654</v>
      </c>
      <c r="P20" s="287">
        <v>0</v>
      </c>
      <c r="Q20" s="220">
        <v>0</v>
      </c>
      <c r="R20" s="220">
        <v>0</v>
      </c>
      <c r="S20" s="220">
        <v>0</v>
      </c>
      <c r="T20" s="220">
        <v>0</v>
      </c>
      <c r="U20" s="220">
        <v>0</v>
      </c>
      <c r="V20" s="220">
        <v>0</v>
      </c>
      <c r="W20" s="220">
        <v>0</v>
      </c>
      <c r="X20" s="220">
        <v>0</v>
      </c>
      <c r="Y20" s="220">
        <v>0</v>
      </c>
      <c r="Z20" s="220">
        <v>2734.8633</v>
      </c>
      <c r="AA20" s="220">
        <v>0</v>
      </c>
      <c r="AB20" s="220">
        <v>0</v>
      </c>
      <c r="AC20" s="220">
        <v>0</v>
      </c>
      <c r="AD20" s="220">
        <v>0</v>
      </c>
      <c r="AE20" s="220">
        <v>0</v>
      </c>
      <c r="AF20" s="220">
        <v>646.89840000000004</v>
      </c>
      <c r="AG20" s="220">
        <v>781.56</v>
      </c>
      <c r="AH20" s="220">
        <v>0</v>
      </c>
      <c r="AI20" s="220">
        <v>0</v>
      </c>
      <c r="AJ20" s="220">
        <v>0</v>
      </c>
      <c r="AK20" s="220">
        <v>0</v>
      </c>
      <c r="AL20" s="220">
        <v>0</v>
      </c>
      <c r="AP20" s="206"/>
    </row>
    <row r="21" spans="1:42" x14ac:dyDescent="0.25">
      <c r="A21" s="262" t="s">
        <v>1094</v>
      </c>
      <c r="B21" s="206" t="s">
        <v>34</v>
      </c>
      <c r="C21" s="206" t="s">
        <v>33</v>
      </c>
      <c r="D21" s="222" t="s">
        <v>1025</v>
      </c>
      <c r="E21">
        <v>122</v>
      </c>
      <c r="F21" s="225" t="s">
        <v>1025</v>
      </c>
      <c r="G21" s="132" t="s">
        <v>1024</v>
      </c>
      <c r="H21" s="224" t="s">
        <v>1023</v>
      </c>
      <c r="I21" s="223" t="s">
        <v>1022</v>
      </c>
      <c r="J21" s="212" t="s">
        <v>31</v>
      </c>
      <c r="K21" s="206" t="s">
        <v>36</v>
      </c>
      <c r="L21" s="206" t="s">
        <v>36</v>
      </c>
      <c r="M21" s="206" t="s">
        <v>3662</v>
      </c>
      <c r="N21" s="206">
        <v>155</v>
      </c>
      <c r="O21" s="206" t="s">
        <v>3650</v>
      </c>
      <c r="P21" s="287">
        <v>0</v>
      </c>
      <c r="Q21" s="220">
        <v>0</v>
      </c>
      <c r="R21" s="220">
        <v>0</v>
      </c>
      <c r="S21" s="220">
        <v>0</v>
      </c>
      <c r="T21" s="220">
        <v>0</v>
      </c>
      <c r="U21" s="220">
        <v>0</v>
      </c>
      <c r="V21" s="220">
        <v>0</v>
      </c>
      <c r="W21" s="220">
        <v>0</v>
      </c>
      <c r="X21" s="220">
        <v>0</v>
      </c>
      <c r="Y21" s="220">
        <v>0</v>
      </c>
      <c r="Z21" s="220">
        <v>0</v>
      </c>
      <c r="AA21" s="220">
        <v>0</v>
      </c>
      <c r="AB21" s="220">
        <v>42.754569869999997</v>
      </c>
      <c r="AC21" s="220">
        <v>9.5157900000000009</v>
      </c>
      <c r="AD21" s="220">
        <v>47.349899999999998</v>
      </c>
      <c r="AE21" s="220">
        <v>40.499639999999999</v>
      </c>
      <c r="AF21" s="220">
        <v>42.058590000000002</v>
      </c>
      <c r="AG21" s="220">
        <v>74.476529999999997</v>
      </c>
      <c r="AH21" s="220">
        <v>96.981499999999997</v>
      </c>
      <c r="AI21" s="220">
        <v>92.455820000000003</v>
      </c>
      <c r="AJ21" s="220">
        <v>94.118570000000005</v>
      </c>
      <c r="AK21" s="220">
        <v>88.456059999999994</v>
      </c>
      <c r="AL21" s="220">
        <v>160.84328000000002</v>
      </c>
      <c r="AP21" s="206"/>
    </row>
    <row r="22" spans="1:42" x14ac:dyDescent="0.25">
      <c r="A22" s="262" t="s">
        <v>1094</v>
      </c>
      <c r="B22" s="206" t="s">
        <v>34</v>
      </c>
      <c r="C22" s="206" t="s">
        <v>33</v>
      </c>
      <c r="D22" s="222" t="s">
        <v>1021</v>
      </c>
      <c r="E22">
        <v>912</v>
      </c>
      <c r="F22" s="225" t="s">
        <v>1020</v>
      </c>
      <c r="G22" s="132" t="s">
        <v>1019</v>
      </c>
      <c r="H22" s="224" t="s">
        <v>1018</v>
      </c>
      <c r="I22" s="223" t="s">
        <v>1017</v>
      </c>
      <c r="J22" s="212" t="s">
        <v>36</v>
      </c>
      <c r="K22" s="206" t="s">
        <v>36</v>
      </c>
      <c r="L22" s="206" t="s">
        <v>36</v>
      </c>
      <c r="M22" s="206" t="s">
        <v>3646</v>
      </c>
      <c r="N22" s="206">
        <v>145</v>
      </c>
      <c r="O22" s="206" t="s">
        <v>3647</v>
      </c>
      <c r="P22" s="287">
        <v>0</v>
      </c>
      <c r="Q22" s="220">
        <v>0</v>
      </c>
      <c r="R22" s="220">
        <v>0</v>
      </c>
      <c r="S22" s="220">
        <v>0</v>
      </c>
      <c r="T22" s="220">
        <v>0</v>
      </c>
      <c r="U22" s="220">
        <v>0</v>
      </c>
      <c r="V22" s="220">
        <v>0</v>
      </c>
      <c r="W22" s="220">
        <v>0</v>
      </c>
      <c r="X22" s="220">
        <v>0</v>
      </c>
      <c r="Y22" s="220">
        <v>175.67400000000001</v>
      </c>
      <c r="Z22" s="220">
        <v>177.30500000000001</v>
      </c>
      <c r="AA22" s="220">
        <v>177.38800000000001</v>
      </c>
      <c r="AB22" s="220">
        <v>177.75800000000001</v>
      </c>
      <c r="AC22" s="220">
        <v>177.768</v>
      </c>
      <c r="AD22" s="220">
        <v>177.92429999999999</v>
      </c>
      <c r="AE22" s="220">
        <v>178.22424219999999</v>
      </c>
      <c r="AF22" s="220">
        <v>179.38824219999998</v>
      </c>
      <c r="AG22" s="220">
        <v>179.60424219999999</v>
      </c>
      <c r="AH22" s="220">
        <v>178.7132422</v>
      </c>
      <c r="AI22" s="220">
        <v>169.34700000000001</v>
      </c>
      <c r="AJ22" s="220">
        <v>169.64720590000002</v>
      </c>
      <c r="AK22" s="220">
        <v>169.67380590000002</v>
      </c>
      <c r="AL22" s="220">
        <v>169.76375591999999</v>
      </c>
      <c r="AP22" s="206"/>
    </row>
    <row r="23" spans="1:42" x14ac:dyDescent="0.25">
      <c r="A23" s="262" t="s">
        <v>1094</v>
      </c>
      <c r="B23" s="206" t="s">
        <v>34</v>
      </c>
      <c r="C23" s="206" t="s">
        <v>33</v>
      </c>
      <c r="D23" s="222" t="s">
        <v>1016</v>
      </c>
      <c r="E23">
        <v>313</v>
      </c>
      <c r="F23" s="225" t="s">
        <v>1015</v>
      </c>
      <c r="G23" s="132" t="s">
        <v>1014</v>
      </c>
      <c r="H23" s="224" t="s">
        <v>1013</v>
      </c>
      <c r="I23" s="223" t="s">
        <v>1012</v>
      </c>
      <c r="J23" s="212" t="s">
        <v>36</v>
      </c>
      <c r="K23" s="206" t="s">
        <v>3657</v>
      </c>
      <c r="L23" s="206">
        <v>29</v>
      </c>
      <c r="M23" s="206" t="s">
        <v>3658</v>
      </c>
      <c r="N23" s="206">
        <v>419</v>
      </c>
      <c r="O23" s="206" t="s">
        <v>3659</v>
      </c>
      <c r="P23" s="287">
        <v>0</v>
      </c>
      <c r="Q23" s="220">
        <v>0</v>
      </c>
      <c r="R23" s="220">
        <v>0</v>
      </c>
      <c r="S23" s="220">
        <v>0</v>
      </c>
      <c r="T23" s="220">
        <v>0</v>
      </c>
      <c r="U23" s="220">
        <v>0</v>
      </c>
      <c r="V23" s="220">
        <v>0</v>
      </c>
      <c r="W23" s="220">
        <v>0</v>
      </c>
      <c r="X23" s="220">
        <v>0</v>
      </c>
      <c r="Y23" s="220">
        <v>0</v>
      </c>
      <c r="Z23" s="220">
        <v>0</v>
      </c>
      <c r="AA23" s="220">
        <v>0</v>
      </c>
      <c r="AB23" s="220">
        <v>0</v>
      </c>
      <c r="AC23" s="220">
        <v>0</v>
      </c>
      <c r="AD23" s="220">
        <v>0</v>
      </c>
      <c r="AE23" s="220">
        <v>0</v>
      </c>
      <c r="AF23" s="220">
        <v>0</v>
      </c>
      <c r="AG23" s="220">
        <v>0</v>
      </c>
      <c r="AH23" s="220">
        <v>0</v>
      </c>
      <c r="AI23" s="220">
        <v>0</v>
      </c>
      <c r="AJ23" s="220">
        <v>0</v>
      </c>
      <c r="AK23" s="220">
        <v>0</v>
      </c>
      <c r="AL23" s="220">
        <v>0</v>
      </c>
      <c r="AP23" s="206"/>
    </row>
    <row r="24" spans="1:42" x14ac:dyDescent="0.25">
      <c r="A24" s="262" t="s">
        <v>1094</v>
      </c>
      <c r="B24" s="206" t="s">
        <v>34</v>
      </c>
      <c r="C24" s="206" t="s">
        <v>33</v>
      </c>
      <c r="D24" s="222" t="s">
        <v>1011</v>
      </c>
      <c r="E24">
        <v>513</v>
      </c>
      <c r="F24" s="225" t="s">
        <v>1011</v>
      </c>
      <c r="G24" s="132" t="s">
        <v>1010</v>
      </c>
      <c r="H24" s="224" t="s">
        <v>1009</v>
      </c>
      <c r="I24" s="223" t="s">
        <v>1008</v>
      </c>
      <c r="J24" s="212" t="s">
        <v>36</v>
      </c>
      <c r="K24" s="206" t="s">
        <v>36</v>
      </c>
      <c r="L24" s="206" t="s">
        <v>36</v>
      </c>
      <c r="M24" s="206" t="s">
        <v>3648</v>
      </c>
      <c r="N24" s="206">
        <v>34</v>
      </c>
      <c r="O24" s="206" t="s">
        <v>3647</v>
      </c>
      <c r="P24" s="287">
        <v>0</v>
      </c>
      <c r="Q24" s="220">
        <v>38.049999999999997</v>
      </c>
      <c r="R24" s="220">
        <v>37.46</v>
      </c>
      <c r="S24" s="220">
        <v>36.799999999999997</v>
      </c>
      <c r="T24" s="220">
        <v>24.12</v>
      </c>
      <c r="U24" s="220">
        <v>27.05</v>
      </c>
      <c r="V24" s="220">
        <v>25.62</v>
      </c>
      <c r="W24" s="220">
        <v>29.35</v>
      </c>
      <c r="X24" s="220">
        <v>32.01</v>
      </c>
      <c r="Y24" s="220">
        <v>30.56</v>
      </c>
      <c r="Z24" s="220">
        <v>94.09</v>
      </c>
      <c r="AA24" s="220">
        <v>93.35</v>
      </c>
      <c r="AB24" s="220">
        <v>216.63</v>
      </c>
      <c r="AC24" s="220">
        <v>238.906881</v>
      </c>
      <c r="AD24" s="220">
        <v>259.13</v>
      </c>
      <c r="AE24" s="220">
        <v>264.58</v>
      </c>
      <c r="AF24" s="220">
        <v>259.27999999999997</v>
      </c>
      <c r="AG24" s="220">
        <v>233.09</v>
      </c>
      <c r="AH24" s="220">
        <v>235.16</v>
      </c>
      <c r="AI24" s="220">
        <v>266.3</v>
      </c>
      <c r="AJ24" s="220">
        <v>259.72000000000003</v>
      </c>
      <c r="AK24" s="220">
        <v>267.2</v>
      </c>
      <c r="AL24" s="220">
        <v>245.04</v>
      </c>
      <c r="AP24" s="206"/>
    </row>
    <row r="25" spans="1:42" x14ac:dyDescent="0.25">
      <c r="A25" s="262" t="s">
        <v>1094</v>
      </c>
      <c r="B25" s="206" t="s">
        <v>34</v>
      </c>
      <c r="C25" s="206" t="s">
        <v>33</v>
      </c>
      <c r="D25" s="222" t="s">
        <v>1007</v>
      </c>
      <c r="E25">
        <v>316</v>
      </c>
      <c r="F25" s="225" t="s">
        <v>1007</v>
      </c>
      <c r="G25" s="132" t="s">
        <v>1006</v>
      </c>
      <c r="H25" s="224" t="s">
        <v>1005</v>
      </c>
      <c r="I25" s="223" t="s">
        <v>1004</v>
      </c>
      <c r="J25" s="212" t="s">
        <v>36</v>
      </c>
      <c r="K25" s="206" t="s">
        <v>3657</v>
      </c>
      <c r="L25" s="206">
        <v>29</v>
      </c>
      <c r="M25" s="206" t="s">
        <v>3658</v>
      </c>
      <c r="N25" s="206">
        <v>419</v>
      </c>
      <c r="O25" s="206" t="s">
        <v>3659</v>
      </c>
      <c r="P25" s="287">
        <v>0</v>
      </c>
      <c r="Q25" s="220">
        <v>0</v>
      </c>
      <c r="R25" s="220">
        <v>0</v>
      </c>
      <c r="S25" s="220">
        <v>0</v>
      </c>
      <c r="T25" s="220">
        <v>0</v>
      </c>
      <c r="U25" s="220">
        <v>0</v>
      </c>
      <c r="V25" s="220">
        <v>0</v>
      </c>
      <c r="W25" s="220">
        <v>0</v>
      </c>
      <c r="X25" s="220">
        <v>0</v>
      </c>
      <c r="Y25" s="220">
        <v>0</v>
      </c>
      <c r="Z25" s="220">
        <v>0</v>
      </c>
      <c r="AA25" s="220">
        <v>0</v>
      </c>
      <c r="AB25" s="220">
        <v>0</v>
      </c>
      <c r="AC25" s="220">
        <v>0</v>
      </c>
      <c r="AD25" s="220">
        <v>0</v>
      </c>
      <c r="AE25" s="220">
        <v>0</v>
      </c>
      <c r="AF25" s="220">
        <v>0</v>
      </c>
      <c r="AG25" s="220">
        <v>0</v>
      </c>
      <c r="AH25" s="220">
        <v>0</v>
      </c>
      <c r="AI25" s="220">
        <v>0</v>
      </c>
      <c r="AJ25" s="220">
        <v>0</v>
      </c>
      <c r="AK25" s="220">
        <v>0</v>
      </c>
      <c r="AL25" s="220">
        <v>0</v>
      </c>
      <c r="AP25" s="206"/>
    </row>
    <row r="26" spans="1:42" x14ac:dyDescent="0.25">
      <c r="A26" s="262" t="s">
        <v>1094</v>
      </c>
      <c r="B26" s="206" t="s">
        <v>34</v>
      </c>
      <c r="C26" s="206" t="s">
        <v>33</v>
      </c>
      <c r="D26" s="222" t="s">
        <v>1003</v>
      </c>
      <c r="E26">
        <v>913</v>
      </c>
      <c r="F26" s="225" t="s">
        <v>1002</v>
      </c>
      <c r="G26" s="132" t="s">
        <v>1001</v>
      </c>
      <c r="H26" s="224" t="s">
        <v>1000</v>
      </c>
      <c r="I26" s="223" t="s">
        <v>999</v>
      </c>
      <c r="J26" s="212" t="s">
        <v>36</v>
      </c>
      <c r="K26" s="206" t="s">
        <v>36</v>
      </c>
      <c r="L26" s="206" t="s">
        <v>36</v>
      </c>
      <c r="M26" s="206" t="s">
        <v>3663</v>
      </c>
      <c r="N26" s="206">
        <v>151</v>
      </c>
      <c r="O26" s="206" t="s">
        <v>3650</v>
      </c>
      <c r="P26" s="287">
        <v>0</v>
      </c>
      <c r="Q26" s="220">
        <v>0</v>
      </c>
      <c r="R26" s="220">
        <v>0</v>
      </c>
      <c r="S26" s="220">
        <v>0</v>
      </c>
      <c r="T26" s="220">
        <v>0</v>
      </c>
      <c r="U26" s="220">
        <v>0</v>
      </c>
      <c r="V26" s="220">
        <v>0</v>
      </c>
      <c r="W26" s="220">
        <v>0</v>
      </c>
      <c r="X26" s="220">
        <v>0</v>
      </c>
      <c r="Y26" s="220">
        <v>0</v>
      </c>
      <c r="Z26" s="220">
        <v>0</v>
      </c>
      <c r="AA26" s="220">
        <v>0</v>
      </c>
      <c r="AB26" s="220">
        <v>1.0200000000000001E-2</v>
      </c>
      <c r="AC26" s="220">
        <v>3.2000000000000002E-3</v>
      </c>
      <c r="AD26" s="220">
        <v>2.2499999999999999E-2</v>
      </c>
      <c r="AE26" s="220">
        <v>1.1999999999999999E-3</v>
      </c>
      <c r="AF26" s="220">
        <v>1E-4</v>
      </c>
      <c r="AG26" s="220">
        <v>1E-4</v>
      </c>
      <c r="AH26" s="220">
        <v>3.2800000000000003E-2</v>
      </c>
      <c r="AI26" s="220">
        <v>3.3799999999999997E-2</v>
      </c>
      <c r="AJ26" s="220">
        <v>3.5299999999999998E-2</v>
      </c>
      <c r="AK26" s="220">
        <v>1.06E-2</v>
      </c>
      <c r="AL26" s="220">
        <v>1E-4</v>
      </c>
      <c r="AP26" s="206"/>
    </row>
    <row r="27" spans="1:42" x14ac:dyDescent="0.25">
      <c r="A27" s="262" t="s">
        <v>1094</v>
      </c>
      <c r="B27" s="206" t="s">
        <v>34</v>
      </c>
      <c r="C27" s="206" t="s">
        <v>33</v>
      </c>
      <c r="D27" s="222" t="s">
        <v>998</v>
      </c>
      <c r="E27">
        <v>124</v>
      </c>
      <c r="F27" s="225" t="s">
        <v>998</v>
      </c>
      <c r="G27" s="132" t="s">
        <v>997</v>
      </c>
      <c r="H27" s="224" t="s">
        <v>996</v>
      </c>
      <c r="I27" s="223" t="s">
        <v>995</v>
      </c>
      <c r="J27" s="212" t="s">
        <v>31</v>
      </c>
      <c r="K27" s="206" t="s">
        <v>36</v>
      </c>
      <c r="L27" s="206" t="s">
        <v>36</v>
      </c>
      <c r="M27" s="206" t="s">
        <v>3662</v>
      </c>
      <c r="N27" s="206">
        <v>155</v>
      </c>
      <c r="O27" s="206" t="s">
        <v>3650</v>
      </c>
      <c r="P27" s="287">
        <v>0</v>
      </c>
      <c r="Q27" s="220">
        <v>0</v>
      </c>
      <c r="R27" s="220">
        <v>0</v>
      </c>
      <c r="S27" s="220">
        <v>0</v>
      </c>
      <c r="T27" s="220">
        <v>0</v>
      </c>
      <c r="U27" s="220">
        <v>0</v>
      </c>
      <c r="V27" s="220">
        <v>0</v>
      </c>
      <c r="W27" s="220">
        <v>0</v>
      </c>
      <c r="X27" s="220">
        <v>0</v>
      </c>
      <c r="Y27" s="220">
        <v>0</v>
      </c>
      <c r="Z27" s="220">
        <v>-183.05940000000001</v>
      </c>
      <c r="AA27" s="220">
        <v>-336.15521999999999</v>
      </c>
      <c r="AB27" s="220">
        <v>-252.92898</v>
      </c>
      <c r="AC27" s="220">
        <v>0</v>
      </c>
      <c r="AD27" s="220">
        <v>0</v>
      </c>
      <c r="AE27" s="220">
        <v>0</v>
      </c>
      <c r="AF27" s="220">
        <v>0</v>
      </c>
      <c r="AG27" s="220">
        <v>-20.388100000000001</v>
      </c>
      <c r="AH27" s="220">
        <v>0</v>
      </c>
      <c r="AI27" s="220">
        <v>0</v>
      </c>
      <c r="AJ27" s="220">
        <v>0</v>
      </c>
      <c r="AK27" s="220">
        <v>0</v>
      </c>
      <c r="AL27" s="220">
        <v>0</v>
      </c>
      <c r="AP27" s="206"/>
    </row>
    <row r="28" spans="1:42" x14ac:dyDescent="0.25">
      <c r="A28" s="262" t="s">
        <v>1094</v>
      </c>
      <c r="B28" s="206" t="s">
        <v>34</v>
      </c>
      <c r="C28" s="206" t="s">
        <v>33</v>
      </c>
      <c r="D28" s="222" t="s">
        <v>994</v>
      </c>
      <c r="E28">
        <v>339</v>
      </c>
      <c r="F28" s="225" t="s">
        <v>994</v>
      </c>
      <c r="G28" s="132" t="s">
        <v>993</v>
      </c>
      <c r="H28" s="224" t="s">
        <v>992</v>
      </c>
      <c r="I28" s="223" t="s">
        <v>991</v>
      </c>
      <c r="J28" s="212" t="s">
        <v>36</v>
      </c>
      <c r="K28" s="206" t="s">
        <v>3664</v>
      </c>
      <c r="L28" s="206">
        <v>13</v>
      </c>
      <c r="M28" s="206" t="s">
        <v>3658</v>
      </c>
      <c r="N28" s="206">
        <v>419</v>
      </c>
      <c r="O28" s="206" t="s">
        <v>3659</v>
      </c>
      <c r="P28" s="287">
        <v>0</v>
      </c>
      <c r="Q28" s="220">
        <v>0</v>
      </c>
      <c r="R28" s="220">
        <v>0</v>
      </c>
      <c r="S28" s="220">
        <v>0</v>
      </c>
      <c r="T28" s="220">
        <v>0</v>
      </c>
      <c r="U28" s="220">
        <v>0</v>
      </c>
      <c r="V28" s="220">
        <v>0</v>
      </c>
      <c r="W28" s="220">
        <v>0</v>
      </c>
      <c r="X28" s="220">
        <v>0</v>
      </c>
      <c r="Y28" s="220">
        <v>0</v>
      </c>
      <c r="Z28" s="220">
        <v>0</v>
      </c>
      <c r="AA28" s="220">
        <v>0</v>
      </c>
      <c r="AB28" s="220">
        <v>0</v>
      </c>
      <c r="AC28" s="220">
        <v>0</v>
      </c>
      <c r="AD28" s="220">
        <v>0</v>
      </c>
      <c r="AE28" s="220">
        <v>0</v>
      </c>
      <c r="AF28" s="220">
        <v>0</v>
      </c>
      <c r="AG28" s="220">
        <v>0</v>
      </c>
      <c r="AH28" s="220">
        <v>0</v>
      </c>
      <c r="AI28" s="220">
        <v>0</v>
      </c>
      <c r="AJ28" s="220">
        <v>0</v>
      </c>
      <c r="AK28" s="220">
        <v>0</v>
      </c>
      <c r="AL28" s="220">
        <v>0</v>
      </c>
      <c r="AP28" s="206"/>
    </row>
    <row r="29" spans="1:42" x14ac:dyDescent="0.25">
      <c r="A29" s="262" t="s">
        <v>1094</v>
      </c>
      <c r="B29" s="206" t="s">
        <v>34</v>
      </c>
      <c r="C29" s="206" t="s">
        <v>33</v>
      </c>
      <c r="D29" s="222" t="s">
        <v>990</v>
      </c>
      <c r="E29">
        <v>638</v>
      </c>
      <c r="F29" s="225" t="s">
        <v>990</v>
      </c>
      <c r="G29" s="132" t="s">
        <v>989</v>
      </c>
      <c r="H29" s="224" t="s">
        <v>988</v>
      </c>
      <c r="I29" s="223" t="s">
        <v>987</v>
      </c>
      <c r="J29" s="212" t="s">
        <v>36</v>
      </c>
      <c r="K29" s="206" t="s">
        <v>3665</v>
      </c>
      <c r="L29" s="206">
        <v>11</v>
      </c>
      <c r="M29" s="206" t="s">
        <v>3656</v>
      </c>
      <c r="N29" s="206">
        <v>202</v>
      </c>
      <c r="O29" s="206" t="s">
        <v>3652</v>
      </c>
      <c r="P29" s="287">
        <v>0</v>
      </c>
      <c r="Q29" s="220">
        <v>0</v>
      </c>
      <c r="R29" s="220">
        <v>0</v>
      </c>
      <c r="S29" s="220">
        <v>0</v>
      </c>
      <c r="T29" s="220">
        <v>0</v>
      </c>
      <c r="U29" s="220">
        <v>0</v>
      </c>
      <c r="V29" s="220">
        <v>0</v>
      </c>
      <c r="W29" s="220">
        <v>0</v>
      </c>
      <c r="X29" s="220">
        <v>0</v>
      </c>
      <c r="Y29" s="220">
        <v>0</v>
      </c>
      <c r="Z29" s="220">
        <v>0</v>
      </c>
      <c r="AA29" s="220">
        <v>0</v>
      </c>
      <c r="AB29" s="220">
        <v>0</v>
      </c>
      <c r="AC29" s="220">
        <v>0</v>
      </c>
      <c r="AD29" s="220">
        <v>0</v>
      </c>
      <c r="AE29" s="220">
        <v>0</v>
      </c>
      <c r="AF29" s="220">
        <v>0</v>
      </c>
      <c r="AG29" s="220">
        <v>0</v>
      </c>
      <c r="AH29" s="220">
        <v>0</v>
      </c>
      <c r="AI29" s="220">
        <v>0</v>
      </c>
      <c r="AJ29" s="220">
        <v>0</v>
      </c>
      <c r="AK29" s="220">
        <v>0</v>
      </c>
      <c r="AL29" s="220">
        <v>0</v>
      </c>
      <c r="AP29" s="206"/>
    </row>
    <row r="30" spans="1:42" x14ac:dyDescent="0.25">
      <c r="A30" s="262" t="s">
        <v>1094</v>
      </c>
      <c r="B30" s="206" t="s">
        <v>34</v>
      </c>
      <c r="C30" s="206" t="s">
        <v>33</v>
      </c>
      <c r="D30" s="222" t="s">
        <v>986</v>
      </c>
      <c r="E30">
        <v>319</v>
      </c>
      <c r="F30" s="225" t="s">
        <v>986</v>
      </c>
      <c r="G30" s="132" t="s">
        <v>985</v>
      </c>
      <c r="H30" s="224" t="s">
        <v>984</v>
      </c>
      <c r="I30" s="223" t="s">
        <v>983</v>
      </c>
      <c r="J30" s="212" t="s">
        <v>36</v>
      </c>
      <c r="K30" s="206" t="s">
        <v>36</v>
      </c>
      <c r="L30" s="206" t="s">
        <v>36</v>
      </c>
      <c r="M30" s="206" t="s">
        <v>3666</v>
      </c>
      <c r="N30" s="206">
        <v>21</v>
      </c>
      <c r="O30" s="206" t="s">
        <v>3659</v>
      </c>
      <c r="P30" s="287">
        <v>0</v>
      </c>
      <c r="Q30" s="220">
        <v>0</v>
      </c>
      <c r="R30" s="220">
        <v>0</v>
      </c>
      <c r="S30" s="220">
        <v>0</v>
      </c>
      <c r="T30" s="220">
        <v>0</v>
      </c>
      <c r="U30" s="220">
        <v>0</v>
      </c>
      <c r="V30" s="220">
        <v>0</v>
      </c>
      <c r="W30" s="220">
        <v>0</v>
      </c>
      <c r="X30" s="220">
        <v>0</v>
      </c>
      <c r="Y30" s="220">
        <v>0</v>
      </c>
      <c r="Z30" s="220">
        <v>0</v>
      </c>
      <c r="AA30" s="220">
        <v>0</v>
      </c>
      <c r="AB30" s="220">
        <v>0</v>
      </c>
      <c r="AC30" s="220">
        <v>0</v>
      </c>
      <c r="AD30" s="220">
        <v>0</v>
      </c>
      <c r="AE30" s="220">
        <v>0</v>
      </c>
      <c r="AF30" s="220">
        <v>0</v>
      </c>
      <c r="AG30" s="220">
        <v>0</v>
      </c>
      <c r="AH30" s="220">
        <v>0</v>
      </c>
      <c r="AI30" s="220">
        <v>0</v>
      </c>
      <c r="AJ30" s="220">
        <v>0</v>
      </c>
      <c r="AK30" s="220">
        <v>0</v>
      </c>
      <c r="AL30" s="220">
        <v>0</v>
      </c>
      <c r="AP30" s="206"/>
    </row>
    <row r="31" spans="1:42" x14ac:dyDescent="0.25">
      <c r="A31" s="262" t="s">
        <v>1094</v>
      </c>
      <c r="B31" s="206" t="s">
        <v>34</v>
      </c>
      <c r="C31" s="206" t="s">
        <v>33</v>
      </c>
      <c r="D31" s="222" t="s">
        <v>982</v>
      </c>
      <c r="E31">
        <v>514</v>
      </c>
      <c r="F31" s="225" t="s">
        <v>982</v>
      </c>
      <c r="G31" s="132" t="s">
        <v>981</v>
      </c>
      <c r="H31" s="224" t="s">
        <v>980</v>
      </c>
      <c r="I31" s="223" t="s">
        <v>979</v>
      </c>
      <c r="J31" s="212" t="s">
        <v>36</v>
      </c>
      <c r="K31" s="206" t="s">
        <v>36</v>
      </c>
      <c r="L31" s="206" t="s">
        <v>36</v>
      </c>
      <c r="M31" s="206" t="s">
        <v>3648</v>
      </c>
      <c r="N31" s="206">
        <v>34</v>
      </c>
      <c r="O31" s="206" t="s">
        <v>3647</v>
      </c>
      <c r="P31" s="287">
        <v>0</v>
      </c>
      <c r="Q31" s="220">
        <v>0</v>
      </c>
      <c r="R31" s="220">
        <v>0</v>
      </c>
      <c r="S31" s="220">
        <v>0</v>
      </c>
      <c r="T31" s="220">
        <v>0</v>
      </c>
      <c r="U31" s="220">
        <v>0</v>
      </c>
      <c r="V31" s="220">
        <v>0</v>
      </c>
      <c r="W31" s="220">
        <v>0</v>
      </c>
      <c r="X31" s="220">
        <v>0</v>
      </c>
      <c r="Y31" s="220">
        <v>0</v>
      </c>
      <c r="Z31" s="220">
        <v>0</v>
      </c>
      <c r="AA31" s="220">
        <v>0</v>
      </c>
      <c r="AB31" s="220">
        <v>0</v>
      </c>
      <c r="AC31" s="220">
        <v>0</v>
      </c>
      <c r="AD31" s="220">
        <v>0</v>
      </c>
      <c r="AE31" s="220">
        <v>0</v>
      </c>
      <c r="AF31" s="220">
        <v>0</v>
      </c>
      <c r="AG31" s="220">
        <v>0</v>
      </c>
      <c r="AH31" s="220">
        <v>0</v>
      </c>
      <c r="AI31" s="220">
        <v>0</v>
      </c>
      <c r="AJ31" s="220">
        <v>0</v>
      </c>
      <c r="AK31" s="220">
        <v>0</v>
      </c>
      <c r="AL31" s="220">
        <v>0</v>
      </c>
      <c r="AP31" s="206"/>
    </row>
    <row r="32" spans="1:42" x14ac:dyDescent="0.25">
      <c r="A32" s="262" t="s">
        <v>1094</v>
      </c>
      <c r="B32" s="206" t="s">
        <v>34</v>
      </c>
      <c r="C32" s="206" t="s">
        <v>33</v>
      </c>
      <c r="D32" s="222" t="s">
        <v>978</v>
      </c>
      <c r="E32">
        <v>218</v>
      </c>
      <c r="F32" s="225" t="s">
        <v>977</v>
      </c>
      <c r="G32" s="132" t="s">
        <v>976</v>
      </c>
      <c r="H32" s="224" t="s">
        <v>975</v>
      </c>
      <c r="I32" s="223" t="s">
        <v>974</v>
      </c>
      <c r="J32" s="212" t="s">
        <v>36</v>
      </c>
      <c r="K32" s="206" t="s">
        <v>3660</v>
      </c>
      <c r="L32" s="206">
        <v>5</v>
      </c>
      <c r="M32" s="206" t="s">
        <v>3658</v>
      </c>
      <c r="N32" s="206">
        <v>419</v>
      </c>
      <c r="O32" s="206" t="s">
        <v>3659</v>
      </c>
      <c r="P32" s="287">
        <v>0</v>
      </c>
      <c r="Q32" s="220">
        <v>0</v>
      </c>
      <c r="R32" s="220">
        <v>0</v>
      </c>
      <c r="S32" s="220">
        <v>0</v>
      </c>
      <c r="T32" s="220">
        <v>0</v>
      </c>
      <c r="U32" s="220">
        <v>0</v>
      </c>
      <c r="V32" s="220">
        <v>0</v>
      </c>
      <c r="W32" s="220">
        <v>0</v>
      </c>
      <c r="X32" s="220">
        <v>0</v>
      </c>
      <c r="Y32" s="220">
        <v>0</v>
      </c>
      <c r="Z32" s="220">
        <v>0</v>
      </c>
      <c r="AA32" s="220">
        <v>0</v>
      </c>
      <c r="AB32" s="220">
        <v>0</v>
      </c>
      <c r="AC32" s="220">
        <v>0</v>
      </c>
      <c r="AD32" s="220">
        <v>0</v>
      </c>
      <c r="AE32" s="220">
        <v>0</v>
      </c>
      <c r="AF32" s="220">
        <v>0</v>
      </c>
      <c r="AG32" s="220">
        <v>0</v>
      </c>
      <c r="AH32" s="220">
        <v>0</v>
      </c>
      <c r="AI32" s="220">
        <v>0</v>
      </c>
      <c r="AJ32" s="220">
        <v>0</v>
      </c>
      <c r="AK32" s="220">
        <v>0</v>
      </c>
      <c r="AL32" s="220">
        <v>0</v>
      </c>
      <c r="AP32" s="206"/>
    </row>
    <row r="33" spans="1:42" ht="25.5" x14ac:dyDescent="0.25">
      <c r="A33" s="262" t="s">
        <v>1094</v>
      </c>
      <c r="B33" s="206" t="s">
        <v>34</v>
      </c>
      <c r="C33" s="206" t="s">
        <v>33</v>
      </c>
      <c r="D33" s="222" t="s">
        <v>973</v>
      </c>
      <c r="E33">
        <v>357</v>
      </c>
      <c r="F33" s="225" t="s">
        <v>972</v>
      </c>
      <c r="G33" s="132" t="s">
        <v>971</v>
      </c>
      <c r="H33" s="224" t="s">
        <v>970</v>
      </c>
      <c r="I33" s="223" t="s">
        <v>969</v>
      </c>
      <c r="J33" s="212" t="s">
        <v>36</v>
      </c>
      <c r="K33" s="206" t="s">
        <v>3657</v>
      </c>
      <c r="L33" s="206">
        <v>29</v>
      </c>
      <c r="M33" s="206" t="s">
        <v>3658</v>
      </c>
      <c r="N33" s="206">
        <v>419</v>
      </c>
      <c r="O33" s="206" t="s">
        <v>3659</v>
      </c>
      <c r="P33" s="287">
        <v>0</v>
      </c>
      <c r="Q33" s="220">
        <v>0</v>
      </c>
      <c r="R33" s="220">
        <v>0</v>
      </c>
      <c r="S33" s="220">
        <v>0</v>
      </c>
      <c r="T33" s="220">
        <v>0</v>
      </c>
      <c r="U33" s="220">
        <v>0</v>
      </c>
      <c r="V33" s="220">
        <v>0</v>
      </c>
      <c r="W33" s="220">
        <v>0</v>
      </c>
      <c r="X33" s="220">
        <v>0</v>
      </c>
      <c r="Y33" s="220">
        <v>0</v>
      </c>
      <c r="Z33" s="220">
        <v>0</v>
      </c>
      <c r="AA33" s="220">
        <v>0</v>
      </c>
      <c r="AB33" s="220">
        <v>0</v>
      </c>
      <c r="AC33" s="220">
        <v>0</v>
      </c>
      <c r="AD33" s="220">
        <v>0</v>
      </c>
      <c r="AE33" s="220">
        <v>0</v>
      </c>
      <c r="AF33" s="220">
        <v>0</v>
      </c>
      <c r="AG33" s="220">
        <v>0</v>
      </c>
      <c r="AH33" s="220">
        <v>0</v>
      </c>
      <c r="AI33" s="220">
        <v>0</v>
      </c>
      <c r="AJ33" s="220">
        <v>0</v>
      </c>
      <c r="AK33" s="220">
        <v>0</v>
      </c>
      <c r="AL33" s="220">
        <v>0</v>
      </c>
      <c r="AP33" s="206"/>
    </row>
    <row r="34" spans="1:42" x14ac:dyDescent="0.25">
      <c r="A34" s="262" t="s">
        <v>1094</v>
      </c>
      <c r="B34" s="206" t="s">
        <v>34</v>
      </c>
      <c r="C34" s="206" t="s">
        <v>33</v>
      </c>
      <c r="D34" s="222" t="s">
        <v>968</v>
      </c>
      <c r="E34">
        <v>963</v>
      </c>
      <c r="F34" s="225" t="s">
        <v>968</v>
      </c>
      <c r="G34" s="132" t="s">
        <v>967</v>
      </c>
      <c r="H34" s="224" t="s">
        <v>966</v>
      </c>
      <c r="I34" s="223" t="s">
        <v>965</v>
      </c>
      <c r="J34" s="212" t="s">
        <v>36</v>
      </c>
      <c r="K34" s="206" t="s">
        <v>36</v>
      </c>
      <c r="L34" s="206" t="s">
        <v>36</v>
      </c>
      <c r="M34" s="206" t="s">
        <v>3649</v>
      </c>
      <c r="N34" s="206">
        <v>39</v>
      </c>
      <c r="O34" s="206" t="s">
        <v>3650</v>
      </c>
      <c r="P34" s="287">
        <v>0</v>
      </c>
      <c r="Q34" s="220">
        <v>0</v>
      </c>
      <c r="R34" s="220">
        <v>0</v>
      </c>
      <c r="S34" s="220">
        <v>0</v>
      </c>
      <c r="T34" s="220">
        <v>0</v>
      </c>
      <c r="U34" s="220">
        <v>0</v>
      </c>
      <c r="V34" s="220">
        <v>0</v>
      </c>
      <c r="W34" s="220">
        <v>0</v>
      </c>
      <c r="X34" s="220">
        <v>0</v>
      </c>
      <c r="Y34" s="220">
        <v>63.306952409999994</v>
      </c>
      <c r="Z34" s="220">
        <v>74.825662940000001</v>
      </c>
      <c r="AA34" s="220">
        <v>71.880531939999997</v>
      </c>
      <c r="AB34" s="220">
        <v>106.1796975</v>
      </c>
      <c r="AC34" s="220">
        <v>132.2924338</v>
      </c>
      <c r="AD34" s="220">
        <v>126.86013220000001</v>
      </c>
      <c r="AE34" s="220">
        <v>123.39071800000001</v>
      </c>
      <c r="AF34" s="220">
        <v>138.2737798</v>
      </c>
      <c r="AG34" s="220">
        <v>163.2567105</v>
      </c>
      <c r="AH34" s="220">
        <v>159.39490080000002</v>
      </c>
      <c r="AI34" s="220">
        <v>165.2493686</v>
      </c>
      <c r="AJ34" s="220">
        <v>217.07198099999999</v>
      </c>
      <c r="AK34" s="220">
        <v>225.6976348</v>
      </c>
      <c r="AL34" s="220">
        <v>231.43167035373742</v>
      </c>
      <c r="AP34" s="206"/>
    </row>
    <row r="35" spans="1:42" x14ac:dyDescent="0.25">
      <c r="A35" s="262" t="s">
        <v>1094</v>
      </c>
      <c r="B35" s="206" t="s">
        <v>34</v>
      </c>
      <c r="C35" s="206" t="s">
        <v>33</v>
      </c>
      <c r="D35" s="222" t="s">
        <v>964</v>
      </c>
      <c r="E35">
        <v>616</v>
      </c>
      <c r="F35" s="225" t="s">
        <v>964</v>
      </c>
      <c r="G35" s="132" t="s">
        <v>963</v>
      </c>
      <c r="H35" s="224" t="s">
        <v>962</v>
      </c>
      <c r="I35" s="223" t="s">
        <v>961</v>
      </c>
      <c r="J35" s="212" t="s">
        <v>36</v>
      </c>
      <c r="K35" s="206" t="s">
        <v>3667</v>
      </c>
      <c r="L35" s="206">
        <v>18</v>
      </c>
      <c r="M35" s="206" t="s">
        <v>3656</v>
      </c>
      <c r="N35" s="206">
        <v>202</v>
      </c>
      <c r="O35" s="206" t="s">
        <v>3652</v>
      </c>
      <c r="P35" s="287">
        <v>0</v>
      </c>
      <c r="Q35" s="220">
        <v>0</v>
      </c>
      <c r="R35" s="220">
        <v>0</v>
      </c>
      <c r="S35" s="220">
        <v>0</v>
      </c>
      <c r="T35" s="220">
        <v>0</v>
      </c>
      <c r="U35" s="220">
        <v>0</v>
      </c>
      <c r="V35" s="220">
        <v>0</v>
      </c>
      <c r="W35" s="220">
        <v>0</v>
      </c>
      <c r="X35" s="220">
        <v>0</v>
      </c>
      <c r="Y35" s="220">
        <v>0</v>
      </c>
      <c r="Z35" s="220">
        <v>0</v>
      </c>
      <c r="AA35" s="220">
        <v>0</v>
      </c>
      <c r="AB35" s="220">
        <v>0</v>
      </c>
      <c r="AC35" s="220">
        <v>0</v>
      </c>
      <c r="AD35" s="220">
        <v>0</v>
      </c>
      <c r="AE35" s="220">
        <v>0</v>
      </c>
      <c r="AF35" s="220">
        <v>0</v>
      </c>
      <c r="AG35" s="220">
        <v>0</v>
      </c>
      <c r="AH35" s="220">
        <v>0</v>
      </c>
      <c r="AI35" s="220">
        <v>0</v>
      </c>
      <c r="AJ35" s="220">
        <v>0</v>
      </c>
      <c r="AK35" s="220">
        <v>0</v>
      </c>
      <c r="AL35" s="220">
        <v>0</v>
      </c>
      <c r="AP35" s="206"/>
    </row>
    <row r="36" spans="1:42" x14ac:dyDescent="0.25">
      <c r="A36" s="262" t="s">
        <v>1094</v>
      </c>
      <c r="B36" s="206" t="s">
        <v>34</v>
      </c>
      <c r="C36" s="206" t="s">
        <v>33</v>
      </c>
      <c r="D36" s="222" t="s">
        <v>960</v>
      </c>
      <c r="E36">
        <v>871</v>
      </c>
      <c r="F36" s="225" t="s">
        <v>960</v>
      </c>
      <c r="G36" s="132" t="s">
        <v>959</v>
      </c>
      <c r="H36" s="224" t="s">
        <v>958</v>
      </c>
      <c r="I36" s="223" t="s">
        <v>957</v>
      </c>
      <c r="J36" s="212" t="s">
        <v>36</v>
      </c>
      <c r="K36" s="206" t="s">
        <v>3660</v>
      </c>
      <c r="L36" s="206">
        <v>5</v>
      </c>
      <c r="M36" s="206" t="s">
        <v>3658</v>
      </c>
      <c r="N36" s="206">
        <v>419</v>
      </c>
      <c r="O36" s="206" t="s">
        <v>3659</v>
      </c>
      <c r="P36" s="287">
        <v>0</v>
      </c>
      <c r="Q36" s="220">
        <v>0</v>
      </c>
      <c r="R36" s="220">
        <v>0</v>
      </c>
      <c r="S36" s="220">
        <v>0</v>
      </c>
      <c r="T36" s="220">
        <v>0</v>
      </c>
      <c r="U36" s="220">
        <v>0</v>
      </c>
      <c r="V36" s="220">
        <v>0</v>
      </c>
      <c r="W36" s="220">
        <v>0</v>
      </c>
      <c r="X36" s="220">
        <v>0</v>
      </c>
      <c r="Y36" s="220">
        <v>0</v>
      </c>
      <c r="Z36" s="220">
        <v>0</v>
      </c>
      <c r="AA36" s="220">
        <v>0</v>
      </c>
      <c r="AB36" s="220">
        <v>0</v>
      </c>
      <c r="AC36" s="220">
        <v>0</v>
      </c>
      <c r="AD36" s="220">
        <v>0</v>
      </c>
      <c r="AE36" s="220">
        <v>0</v>
      </c>
      <c r="AF36" s="220">
        <v>0</v>
      </c>
      <c r="AG36" s="220">
        <v>0</v>
      </c>
      <c r="AH36" s="220">
        <v>0</v>
      </c>
      <c r="AI36" s="220">
        <v>0</v>
      </c>
      <c r="AJ36" s="220">
        <v>0</v>
      </c>
      <c r="AK36" s="220">
        <v>0</v>
      </c>
      <c r="AL36" s="220">
        <v>0</v>
      </c>
      <c r="AP36" s="206"/>
    </row>
    <row r="37" spans="1:42" x14ac:dyDescent="0.25">
      <c r="A37" s="262" t="s">
        <v>1094</v>
      </c>
      <c r="B37" s="206" t="s">
        <v>34</v>
      </c>
      <c r="C37" s="206" t="s">
        <v>33</v>
      </c>
      <c r="D37" s="222" t="s">
        <v>956</v>
      </c>
      <c r="E37">
        <v>223</v>
      </c>
      <c r="F37" s="225" t="s">
        <v>956</v>
      </c>
      <c r="G37" s="132" t="s">
        <v>955</v>
      </c>
      <c r="H37" s="224" t="s">
        <v>954</v>
      </c>
      <c r="I37" s="223" t="s">
        <v>953</v>
      </c>
      <c r="J37" s="212" t="s">
        <v>36</v>
      </c>
      <c r="K37" s="206" t="s">
        <v>3660</v>
      </c>
      <c r="L37" s="206">
        <v>5</v>
      </c>
      <c r="M37" s="206" t="s">
        <v>3658</v>
      </c>
      <c r="N37" s="206">
        <v>419</v>
      </c>
      <c r="O37" s="206" t="s">
        <v>3659</v>
      </c>
      <c r="P37" s="287">
        <v>0</v>
      </c>
      <c r="Q37" s="220">
        <v>0</v>
      </c>
      <c r="R37" s="220">
        <v>0</v>
      </c>
      <c r="S37" s="220">
        <v>0</v>
      </c>
      <c r="T37" s="220">
        <v>0</v>
      </c>
      <c r="U37" s="220">
        <v>0</v>
      </c>
      <c r="V37" s="220">
        <v>0</v>
      </c>
      <c r="W37" s="220">
        <v>0</v>
      </c>
      <c r="X37" s="220">
        <v>0</v>
      </c>
      <c r="Y37" s="220">
        <v>0</v>
      </c>
      <c r="Z37" s="220">
        <v>0.84992822089999998</v>
      </c>
      <c r="AA37" s="220">
        <v>1.4878420910000001</v>
      </c>
      <c r="AB37" s="220">
        <v>1.254751138</v>
      </c>
      <c r="AC37" s="220">
        <v>5.468686924</v>
      </c>
      <c r="AD37" s="220">
        <v>9.7591998190000009</v>
      </c>
      <c r="AE37" s="220">
        <v>3.9457906949999999</v>
      </c>
      <c r="AF37" s="220">
        <v>7.6204339460000003</v>
      </c>
      <c r="AG37" s="220">
        <v>8.1771579800000005</v>
      </c>
      <c r="AH37" s="220">
        <v>13.90979969</v>
      </c>
      <c r="AI37" s="220">
        <v>27.156416549999999</v>
      </c>
      <c r="AJ37" s="220">
        <v>12.536651710000001</v>
      </c>
      <c r="AK37" s="220">
        <v>8.4614439539999999</v>
      </c>
      <c r="AL37" s="220">
        <v>6.2007977838844708</v>
      </c>
      <c r="AP37" s="206"/>
    </row>
    <row r="38" spans="1:42" x14ac:dyDescent="0.25">
      <c r="A38" s="262" t="s">
        <v>1094</v>
      </c>
      <c r="B38" s="206" t="s">
        <v>34</v>
      </c>
      <c r="C38" s="206" t="s">
        <v>33</v>
      </c>
      <c r="D38" s="222" t="s">
        <v>952</v>
      </c>
      <c r="E38">
        <v>585</v>
      </c>
      <c r="F38" s="225" t="s">
        <v>952</v>
      </c>
      <c r="G38" s="132" t="s">
        <v>951</v>
      </c>
      <c r="H38" s="224" t="s">
        <v>950</v>
      </c>
      <c r="I38" s="223" t="s">
        <v>949</v>
      </c>
      <c r="J38" s="212" t="s">
        <v>36</v>
      </c>
      <c r="K38" s="206" t="s">
        <v>3668</v>
      </c>
      <c r="L38" s="206">
        <v>14</v>
      </c>
      <c r="M38" s="206" t="s">
        <v>3656</v>
      </c>
      <c r="N38" s="206">
        <v>202</v>
      </c>
      <c r="O38" s="206" t="s">
        <v>3652</v>
      </c>
      <c r="P38" s="287">
        <v>0</v>
      </c>
      <c r="Q38" s="220">
        <v>0</v>
      </c>
      <c r="R38" s="220">
        <v>0</v>
      </c>
      <c r="S38" s="220">
        <v>0</v>
      </c>
      <c r="T38" s="220">
        <v>0</v>
      </c>
      <c r="U38" s="220">
        <v>0</v>
      </c>
      <c r="V38" s="220">
        <v>0</v>
      </c>
      <c r="W38" s="220">
        <v>0</v>
      </c>
      <c r="X38" s="220">
        <v>0</v>
      </c>
      <c r="Y38" s="220">
        <v>0</v>
      </c>
      <c r="Z38" s="220">
        <v>0</v>
      </c>
      <c r="AA38" s="220">
        <v>0</v>
      </c>
      <c r="AB38" s="220">
        <v>0</v>
      </c>
      <c r="AC38" s="220">
        <v>0</v>
      </c>
      <c r="AD38" s="220">
        <v>0</v>
      </c>
      <c r="AE38" s="220">
        <v>0</v>
      </c>
      <c r="AF38" s="220">
        <v>0</v>
      </c>
      <c r="AG38" s="220">
        <v>0</v>
      </c>
      <c r="AH38" s="220">
        <v>0</v>
      </c>
      <c r="AI38" s="220">
        <v>0</v>
      </c>
      <c r="AJ38" s="220">
        <v>0</v>
      </c>
      <c r="AK38" s="220">
        <v>0</v>
      </c>
      <c r="AL38" s="220">
        <v>0</v>
      </c>
      <c r="AP38" s="206"/>
    </row>
    <row r="39" spans="1:42" x14ac:dyDescent="0.25">
      <c r="A39" s="262" t="s">
        <v>1094</v>
      </c>
      <c r="B39" s="206" t="s">
        <v>34</v>
      </c>
      <c r="C39" s="206" t="s">
        <v>33</v>
      </c>
      <c r="D39" s="222" t="s">
        <v>948</v>
      </c>
      <c r="E39">
        <v>371</v>
      </c>
      <c r="F39" s="225" t="s">
        <v>948</v>
      </c>
      <c r="G39" s="132" t="s">
        <v>947</v>
      </c>
      <c r="H39" s="224" t="s">
        <v>946</v>
      </c>
      <c r="I39" s="223" t="s">
        <v>945</v>
      </c>
      <c r="J39" s="212" t="s">
        <v>36</v>
      </c>
      <c r="K39" s="206" t="s">
        <v>3657</v>
      </c>
      <c r="L39" s="206">
        <v>29</v>
      </c>
      <c r="M39" s="206" t="s">
        <v>3658</v>
      </c>
      <c r="N39" s="206">
        <v>419</v>
      </c>
      <c r="O39" s="206" t="s">
        <v>3659</v>
      </c>
      <c r="P39" s="287">
        <v>0</v>
      </c>
      <c r="Q39" s="220">
        <v>0</v>
      </c>
      <c r="R39" s="220">
        <v>0</v>
      </c>
      <c r="S39" s="220">
        <v>0</v>
      </c>
      <c r="T39" s="220">
        <v>0</v>
      </c>
      <c r="U39" s="220">
        <v>0</v>
      </c>
      <c r="V39" s="220">
        <v>0</v>
      </c>
      <c r="W39" s="220">
        <v>0</v>
      </c>
      <c r="X39" s="220">
        <v>0</v>
      </c>
      <c r="Y39" s="220">
        <v>0</v>
      </c>
      <c r="Z39" s="220">
        <v>0</v>
      </c>
      <c r="AA39" s="220">
        <v>0</v>
      </c>
      <c r="AB39" s="220">
        <v>0</v>
      </c>
      <c r="AC39" s="220">
        <v>0</v>
      </c>
      <c r="AD39" s="220">
        <v>0</v>
      </c>
      <c r="AE39" s="220">
        <v>0</v>
      </c>
      <c r="AF39" s="220">
        <v>0</v>
      </c>
      <c r="AG39" s="220">
        <v>0</v>
      </c>
      <c r="AH39" s="220">
        <v>0</v>
      </c>
      <c r="AI39" s="220">
        <v>0</v>
      </c>
      <c r="AJ39" s="220">
        <v>0</v>
      </c>
      <c r="AK39" s="220">
        <v>0</v>
      </c>
      <c r="AL39" s="220">
        <v>0</v>
      </c>
      <c r="AP39" s="206"/>
    </row>
    <row r="40" spans="1:42" x14ac:dyDescent="0.25">
      <c r="A40" s="262" t="s">
        <v>1094</v>
      </c>
      <c r="B40" s="206" t="s">
        <v>34</v>
      </c>
      <c r="C40" s="206" t="s">
        <v>33</v>
      </c>
      <c r="D40" s="222" t="s">
        <v>944</v>
      </c>
      <c r="E40">
        <v>516</v>
      </c>
      <c r="F40" s="225" t="s">
        <v>944</v>
      </c>
      <c r="G40" s="132" t="s">
        <v>943</v>
      </c>
      <c r="H40" s="224" t="s">
        <v>942</v>
      </c>
      <c r="I40" s="223" t="s">
        <v>941</v>
      </c>
      <c r="J40" s="212" t="s">
        <v>36</v>
      </c>
      <c r="K40" s="206" t="s">
        <v>36</v>
      </c>
      <c r="L40" s="206" t="s">
        <v>36</v>
      </c>
      <c r="M40" s="206" t="s">
        <v>3669</v>
      </c>
      <c r="N40" s="206">
        <v>35</v>
      </c>
      <c r="O40" s="206" t="s">
        <v>3647</v>
      </c>
      <c r="P40" s="287">
        <v>0</v>
      </c>
      <c r="Q40" s="220">
        <v>0</v>
      </c>
      <c r="R40" s="220">
        <v>0</v>
      </c>
      <c r="S40" s="220">
        <v>0</v>
      </c>
      <c r="T40" s="220">
        <v>0</v>
      </c>
      <c r="U40" s="220">
        <v>0</v>
      </c>
      <c r="V40" s="220">
        <v>0</v>
      </c>
      <c r="W40" s="220">
        <v>0</v>
      </c>
      <c r="X40" s="220">
        <v>0</v>
      </c>
      <c r="Y40" s="220">
        <v>0</v>
      </c>
      <c r="Z40" s="220">
        <v>0</v>
      </c>
      <c r="AA40" s="220">
        <v>0</v>
      </c>
      <c r="AB40" s="220">
        <v>0</v>
      </c>
      <c r="AC40" s="220">
        <v>0</v>
      </c>
      <c r="AD40" s="220">
        <v>0</v>
      </c>
      <c r="AE40" s="220">
        <v>0</v>
      </c>
      <c r="AF40" s="220">
        <v>0</v>
      </c>
      <c r="AG40" s="220">
        <v>0</v>
      </c>
      <c r="AH40" s="220">
        <v>0</v>
      </c>
      <c r="AI40" s="220">
        <v>0</v>
      </c>
      <c r="AJ40" s="220">
        <v>0</v>
      </c>
      <c r="AK40" s="220">
        <v>0</v>
      </c>
      <c r="AL40" s="220">
        <v>0</v>
      </c>
      <c r="AP40" s="206"/>
    </row>
    <row r="41" spans="1:42" x14ac:dyDescent="0.25">
      <c r="A41" s="262" t="s">
        <v>1094</v>
      </c>
      <c r="B41" s="206" t="s">
        <v>34</v>
      </c>
      <c r="C41" s="206" t="s">
        <v>33</v>
      </c>
      <c r="D41" s="222" t="s">
        <v>940</v>
      </c>
      <c r="E41">
        <v>918</v>
      </c>
      <c r="F41" s="225" t="s">
        <v>940</v>
      </c>
      <c r="G41" s="132" t="s">
        <v>939</v>
      </c>
      <c r="H41" s="224" t="s">
        <v>938</v>
      </c>
      <c r="I41" s="223" t="s">
        <v>937</v>
      </c>
      <c r="J41" s="212" t="s">
        <v>31</v>
      </c>
      <c r="K41" s="206" t="s">
        <v>36</v>
      </c>
      <c r="L41" s="206" t="s">
        <v>36</v>
      </c>
      <c r="M41" s="206" t="s">
        <v>3663</v>
      </c>
      <c r="N41" s="206">
        <v>151</v>
      </c>
      <c r="O41" s="206" t="s">
        <v>3650</v>
      </c>
      <c r="P41" s="287">
        <v>0</v>
      </c>
      <c r="Q41" s="220">
        <v>0</v>
      </c>
      <c r="R41" s="220">
        <v>0</v>
      </c>
      <c r="S41" s="220">
        <v>0</v>
      </c>
      <c r="T41" s="220">
        <v>0</v>
      </c>
      <c r="U41" s="220">
        <v>5.4266208785699197</v>
      </c>
      <c r="V41" s="220">
        <v>10.140905912148147</v>
      </c>
      <c r="W41" s="220">
        <v>6.0356071379150951</v>
      </c>
      <c r="X41" s="220">
        <v>27.673941543060572</v>
      </c>
      <c r="Y41" s="220">
        <v>28.605235260000001</v>
      </c>
      <c r="Z41" s="220">
        <v>25.031831749999998</v>
      </c>
      <c r="AA41" s="220">
        <v>25.504616890000001</v>
      </c>
      <c r="AB41" s="220">
        <v>26.181647160000001</v>
      </c>
      <c r="AC41" s="220">
        <v>26.645525020000001</v>
      </c>
      <c r="AD41" s="220">
        <v>14.72892315</v>
      </c>
      <c r="AE41" s="220">
        <v>13.38472711</v>
      </c>
      <c r="AF41" s="220">
        <v>11.28536783</v>
      </c>
      <c r="AG41" s="220">
        <v>12.38655874</v>
      </c>
      <c r="AH41" s="220">
        <v>12.416578850000001</v>
      </c>
      <c r="AI41" s="220">
        <v>1.0683515220000002</v>
      </c>
      <c r="AJ41" s="220">
        <v>24.185958969999998</v>
      </c>
      <c r="AK41" s="220">
        <v>44.038450399999995</v>
      </c>
      <c r="AL41" s="220">
        <v>34.176801003435671</v>
      </c>
      <c r="AP41" s="206"/>
    </row>
    <row r="42" spans="1:42" x14ac:dyDescent="0.25">
      <c r="A42" s="262" t="s">
        <v>1094</v>
      </c>
      <c r="B42" s="206" t="s">
        <v>34</v>
      </c>
      <c r="C42" s="206" t="s">
        <v>33</v>
      </c>
      <c r="D42" s="222" t="s">
        <v>936</v>
      </c>
      <c r="E42">
        <v>748</v>
      </c>
      <c r="F42" s="225" t="s">
        <v>936</v>
      </c>
      <c r="G42" s="132" t="s">
        <v>935</v>
      </c>
      <c r="H42" s="224" t="s">
        <v>934</v>
      </c>
      <c r="I42" s="223" t="s">
        <v>933</v>
      </c>
      <c r="J42" s="212" t="s">
        <v>36</v>
      </c>
      <c r="K42" s="206" t="s">
        <v>3665</v>
      </c>
      <c r="L42" s="206">
        <v>11</v>
      </c>
      <c r="M42" s="206" t="s">
        <v>3656</v>
      </c>
      <c r="N42" s="206">
        <v>202</v>
      </c>
      <c r="O42" s="206" t="s">
        <v>3652</v>
      </c>
      <c r="P42" s="287">
        <v>0</v>
      </c>
      <c r="Q42" s="220">
        <v>0</v>
      </c>
      <c r="R42" s="220">
        <v>0</v>
      </c>
      <c r="S42" s="220">
        <v>0</v>
      </c>
      <c r="T42" s="220">
        <v>0</v>
      </c>
      <c r="U42" s="220">
        <v>0</v>
      </c>
      <c r="V42" s="220">
        <v>0</v>
      </c>
      <c r="W42" s="220">
        <v>0</v>
      </c>
      <c r="X42" s="220">
        <v>0</v>
      </c>
      <c r="Y42" s="220">
        <v>0</v>
      </c>
      <c r="Z42" s="220">
        <v>0</v>
      </c>
      <c r="AA42" s="220">
        <v>0</v>
      </c>
      <c r="AB42" s="220">
        <v>0</v>
      </c>
      <c r="AC42" s="220">
        <v>0</v>
      </c>
      <c r="AD42" s="220">
        <v>0</v>
      </c>
      <c r="AE42" s="220">
        <v>0</v>
      </c>
      <c r="AF42" s="220">
        <v>0</v>
      </c>
      <c r="AG42" s="220">
        <v>0</v>
      </c>
      <c r="AH42" s="220">
        <v>0</v>
      </c>
      <c r="AI42" s="220">
        <v>0</v>
      </c>
      <c r="AJ42" s="220">
        <v>0</v>
      </c>
      <c r="AK42" s="220">
        <v>0</v>
      </c>
      <c r="AL42" s="220">
        <v>0</v>
      </c>
      <c r="AP42" s="206"/>
    </row>
    <row r="43" spans="1:42" x14ac:dyDescent="0.25">
      <c r="A43" s="262" t="s">
        <v>1094</v>
      </c>
      <c r="B43" s="206" t="s">
        <v>34</v>
      </c>
      <c r="C43" s="206" t="s">
        <v>33</v>
      </c>
      <c r="D43" s="222" t="s">
        <v>932</v>
      </c>
      <c r="E43">
        <v>618</v>
      </c>
      <c r="F43" s="225" t="s">
        <v>932</v>
      </c>
      <c r="G43" s="132" t="s">
        <v>931</v>
      </c>
      <c r="H43" s="224" t="s">
        <v>930</v>
      </c>
      <c r="I43" s="223" t="s">
        <v>929</v>
      </c>
      <c r="J43" s="212" t="s">
        <v>36</v>
      </c>
      <c r="K43" s="206" t="s">
        <v>3668</v>
      </c>
      <c r="L43" s="206">
        <v>14</v>
      </c>
      <c r="M43" s="206" t="s">
        <v>3656</v>
      </c>
      <c r="N43" s="206">
        <v>202</v>
      </c>
      <c r="O43" s="206" t="s">
        <v>3652</v>
      </c>
      <c r="P43" s="287">
        <v>0</v>
      </c>
      <c r="Q43" s="220">
        <v>0</v>
      </c>
      <c r="R43" s="220">
        <v>0</v>
      </c>
      <c r="S43" s="220">
        <v>0</v>
      </c>
      <c r="T43" s="220">
        <v>0</v>
      </c>
      <c r="U43" s="220">
        <v>0</v>
      </c>
      <c r="V43" s="220">
        <v>0</v>
      </c>
      <c r="W43" s="220">
        <v>0</v>
      </c>
      <c r="X43" s="220">
        <v>0</v>
      </c>
      <c r="Y43" s="220">
        <v>0</v>
      </c>
      <c r="Z43" s="220">
        <v>0</v>
      </c>
      <c r="AA43" s="220">
        <v>0</v>
      </c>
      <c r="AB43" s="220">
        <v>0</v>
      </c>
      <c r="AC43" s="220">
        <v>0</v>
      </c>
      <c r="AD43" s="220">
        <v>0</v>
      </c>
      <c r="AE43" s="220">
        <v>0</v>
      </c>
      <c r="AF43" s="220">
        <v>0</v>
      </c>
      <c r="AG43" s="220">
        <v>0</v>
      </c>
      <c r="AH43" s="220">
        <v>0</v>
      </c>
      <c r="AI43" s="220">
        <v>0</v>
      </c>
      <c r="AJ43" s="220">
        <v>0</v>
      </c>
      <c r="AK43" s="220">
        <v>0</v>
      </c>
      <c r="AL43" s="220">
        <v>0</v>
      </c>
      <c r="AP43" s="206"/>
    </row>
    <row r="44" spans="1:42" x14ac:dyDescent="0.25">
      <c r="A44" s="262" t="s">
        <v>1094</v>
      </c>
      <c r="B44" s="206" t="s">
        <v>34</v>
      </c>
      <c r="C44" s="206" t="s">
        <v>33</v>
      </c>
      <c r="D44" s="222" t="s">
        <v>928</v>
      </c>
      <c r="E44">
        <v>624</v>
      </c>
      <c r="F44" s="225" t="s">
        <v>928</v>
      </c>
      <c r="G44" s="132" t="s">
        <v>927</v>
      </c>
      <c r="H44" s="224" t="s">
        <v>926</v>
      </c>
      <c r="I44" s="223" t="s">
        <v>925</v>
      </c>
      <c r="J44" s="212" t="s">
        <v>36</v>
      </c>
      <c r="K44" s="206" t="s">
        <v>3665</v>
      </c>
      <c r="L44" s="206">
        <v>11</v>
      </c>
      <c r="M44" s="206" t="s">
        <v>3656</v>
      </c>
      <c r="N44" s="206">
        <v>202</v>
      </c>
      <c r="O44" s="206" t="s">
        <v>3652</v>
      </c>
      <c r="P44" s="287">
        <v>0</v>
      </c>
      <c r="Q44" s="220">
        <v>0</v>
      </c>
      <c r="R44" s="220">
        <v>0</v>
      </c>
      <c r="S44" s="220">
        <v>0</v>
      </c>
      <c r="T44" s="220">
        <v>0</v>
      </c>
      <c r="U44" s="220">
        <v>0</v>
      </c>
      <c r="V44" s="220">
        <v>0</v>
      </c>
      <c r="W44" s="220">
        <v>0</v>
      </c>
      <c r="X44" s="220">
        <v>0</v>
      </c>
      <c r="Y44" s="220">
        <v>0</v>
      </c>
      <c r="Z44" s="220">
        <v>0</v>
      </c>
      <c r="AA44" s="220">
        <v>0</v>
      </c>
      <c r="AB44" s="220">
        <v>0</v>
      </c>
      <c r="AC44" s="220">
        <v>0</v>
      </c>
      <c r="AD44" s="220">
        <v>0</v>
      </c>
      <c r="AE44" s="220">
        <v>0</v>
      </c>
      <c r="AF44" s="220">
        <v>0</v>
      </c>
      <c r="AG44" s="220">
        <v>0</v>
      </c>
      <c r="AH44" s="220">
        <v>0</v>
      </c>
      <c r="AI44" s="220">
        <v>4.180084832E-2</v>
      </c>
      <c r="AJ44" s="220">
        <v>5.2211443270000005E-2</v>
      </c>
      <c r="AK44" s="220">
        <v>7.8248754539999993E-2</v>
      </c>
      <c r="AL44" s="220">
        <v>7.1762108449591994E-2</v>
      </c>
      <c r="AP44" s="206"/>
    </row>
    <row r="45" spans="1:42" x14ac:dyDescent="0.25">
      <c r="A45" s="262" t="s">
        <v>1094</v>
      </c>
      <c r="B45" s="206" t="s">
        <v>34</v>
      </c>
      <c r="C45" s="206" t="s">
        <v>33</v>
      </c>
      <c r="D45" s="222" t="s">
        <v>924</v>
      </c>
      <c r="E45">
        <v>522</v>
      </c>
      <c r="F45" s="225" t="s">
        <v>924</v>
      </c>
      <c r="G45" s="132" t="s">
        <v>923</v>
      </c>
      <c r="H45" s="224" t="s">
        <v>922</v>
      </c>
      <c r="I45" s="223" t="s">
        <v>921</v>
      </c>
      <c r="J45" s="212" t="s">
        <v>36</v>
      </c>
      <c r="K45" s="206" t="s">
        <v>36</v>
      </c>
      <c r="L45" s="206" t="s">
        <v>36</v>
      </c>
      <c r="M45" s="206" t="s">
        <v>3669</v>
      </c>
      <c r="N45" s="206">
        <v>35</v>
      </c>
      <c r="O45" s="206" t="s">
        <v>3647</v>
      </c>
      <c r="P45" s="287">
        <v>0</v>
      </c>
      <c r="Q45" s="220">
        <v>0</v>
      </c>
      <c r="R45" s="220">
        <v>0</v>
      </c>
      <c r="S45" s="220">
        <v>0</v>
      </c>
      <c r="T45" s="220">
        <v>0</v>
      </c>
      <c r="U45" s="220">
        <v>0</v>
      </c>
      <c r="V45" s="220">
        <v>0</v>
      </c>
      <c r="W45" s="220">
        <v>40.088999999999999</v>
      </c>
      <c r="X45" s="220">
        <v>104.247</v>
      </c>
      <c r="Y45" s="220">
        <v>144.32</v>
      </c>
      <c r="Z45" s="220">
        <v>144.32</v>
      </c>
      <c r="AA45" s="220">
        <v>144.32</v>
      </c>
      <c r="AB45" s="220">
        <v>144.32</v>
      </c>
      <c r="AC45" s="220">
        <v>144.32</v>
      </c>
      <c r="AD45" s="220">
        <v>144.32</v>
      </c>
      <c r="AE45" s="220">
        <v>144.32</v>
      </c>
      <c r="AF45" s="220">
        <v>144.6393291</v>
      </c>
      <c r="AG45" s="220">
        <v>144.99618599999999</v>
      </c>
      <c r="AH45" s="220">
        <v>145.18220159999998</v>
      </c>
      <c r="AI45" s="220">
        <v>167.2338987</v>
      </c>
      <c r="AJ45" s="220">
        <v>167.3563312</v>
      </c>
      <c r="AK45" s="220">
        <v>167.43404969999997</v>
      </c>
      <c r="AL45" s="220">
        <v>167.434921482108</v>
      </c>
      <c r="AP45" s="206"/>
    </row>
    <row r="46" spans="1:42" x14ac:dyDescent="0.25">
      <c r="A46" s="262" t="s">
        <v>1094</v>
      </c>
      <c r="B46" s="206" t="s">
        <v>34</v>
      </c>
      <c r="C46" s="206" t="s">
        <v>33</v>
      </c>
      <c r="D46" s="222" t="s">
        <v>920</v>
      </c>
      <c r="E46">
        <v>622</v>
      </c>
      <c r="F46" s="225" t="s">
        <v>920</v>
      </c>
      <c r="G46" s="132" t="s">
        <v>919</v>
      </c>
      <c r="H46" s="224" t="s">
        <v>918</v>
      </c>
      <c r="I46" s="223" t="s">
        <v>917</v>
      </c>
      <c r="J46" s="212" t="s">
        <v>36</v>
      </c>
      <c r="K46" s="206" t="s">
        <v>3655</v>
      </c>
      <c r="L46" s="206">
        <v>17</v>
      </c>
      <c r="M46" s="206" t="s">
        <v>3656</v>
      </c>
      <c r="N46" s="206">
        <v>202</v>
      </c>
      <c r="O46" s="206" t="s">
        <v>3652</v>
      </c>
      <c r="P46" s="287">
        <v>0</v>
      </c>
      <c r="Q46" s="220">
        <v>0</v>
      </c>
      <c r="R46" s="220">
        <v>0</v>
      </c>
      <c r="S46" s="220">
        <v>0</v>
      </c>
      <c r="T46" s="220">
        <v>0</v>
      </c>
      <c r="U46" s="220">
        <v>0</v>
      </c>
      <c r="V46" s="220">
        <v>0</v>
      </c>
      <c r="W46" s="220">
        <v>0</v>
      </c>
      <c r="X46" s="220">
        <v>0</v>
      </c>
      <c r="Y46" s="220">
        <v>0</v>
      </c>
      <c r="Z46" s="220">
        <v>0</v>
      </c>
      <c r="AA46" s="220">
        <v>0</v>
      </c>
      <c r="AB46" s="220">
        <v>0</v>
      </c>
      <c r="AC46" s="220">
        <v>0</v>
      </c>
      <c r="AD46" s="220">
        <v>0</v>
      </c>
      <c r="AE46" s="220">
        <v>0</v>
      </c>
      <c r="AF46" s="220">
        <v>0</v>
      </c>
      <c r="AG46" s="220">
        <v>0</v>
      </c>
      <c r="AH46" s="220">
        <v>0</v>
      </c>
      <c r="AI46" s="220">
        <v>0</v>
      </c>
      <c r="AJ46" s="220">
        <v>0</v>
      </c>
      <c r="AK46" s="220">
        <v>0</v>
      </c>
      <c r="AL46" s="220">
        <v>0</v>
      </c>
      <c r="AP46" s="206"/>
    </row>
    <row r="47" spans="1:42" x14ac:dyDescent="0.25">
      <c r="A47" s="262" t="s">
        <v>1094</v>
      </c>
      <c r="B47" s="206" t="s">
        <v>34</v>
      </c>
      <c r="C47" s="206" t="s">
        <v>33</v>
      </c>
      <c r="D47" s="222" t="s">
        <v>916</v>
      </c>
      <c r="E47">
        <v>156</v>
      </c>
      <c r="F47" s="225" t="s">
        <v>916</v>
      </c>
      <c r="G47" s="132" t="s">
        <v>915</v>
      </c>
      <c r="H47" s="224" t="s">
        <v>914</v>
      </c>
      <c r="I47" s="223" t="s">
        <v>913</v>
      </c>
      <c r="J47" s="212" t="s">
        <v>36</v>
      </c>
      <c r="K47" s="206" t="s">
        <v>36</v>
      </c>
      <c r="L47" s="206" t="s">
        <v>36</v>
      </c>
      <c r="M47" s="206" t="s">
        <v>3666</v>
      </c>
      <c r="N47" s="206">
        <v>21</v>
      </c>
      <c r="O47" s="206" t="s">
        <v>3659</v>
      </c>
      <c r="P47" s="287">
        <v>0</v>
      </c>
      <c r="Q47" s="220">
        <v>0</v>
      </c>
      <c r="R47" s="220">
        <v>0</v>
      </c>
      <c r="S47" s="220">
        <v>0</v>
      </c>
      <c r="T47" s="220">
        <v>0</v>
      </c>
      <c r="U47" s="220">
        <v>0</v>
      </c>
      <c r="V47" s="220">
        <v>0</v>
      </c>
      <c r="W47" s="220">
        <v>0</v>
      </c>
      <c r="X47" s="220">
        <v>1.6331863465621428</v>
      </c>
      <c r="Y47" s="220">
        <v>0</v>
      </c>
      <c r="Z47" s="220">
        <v>0</v>
      </c>
      <c r="AA47" s="220">
        <v>0</v>
      </c>
      <c r="AB47" s="220">
        <v>1250.1899390000001</v>
      </c>
      <c r="AC47" s="220">
        <v>1199.5355489999999</v>
      </c>
      <c r="AD47" s="220">
        <v>0</v>
      </c>
      <c r="AE47" s="220">
        <v>0</v>
      </c>
      <c r="AF47" s="220">
        <v>0</v>
      </c>
      <c r="AG47" s="220">
        <v>0</v>
      </c>
      <c r="AH47" s="220">
        <v>0</v>
      </c>
      <c r="AI47" s="220">
        <v>1663.220767</v>
      </c>
      <c r="AJ47" s="220">
        <v>1628.8114499999999</v>
      </c>
      <c r="AK47" s="220">
        <v>1207.928488</v>
      </c>
      <c r="AL47" s="220">
        <v>1142.3950599132543</v>
      </c>
      <c r="AP47" s="206"/>
    </row>
    <row r="48" spans="1:42" x14ac:dyDescent="0.25">
      <c r="A48" s="262" t="s">
        <v>1094</v>
      </c>
      <c r="B48" s="206" t="s">
        <v>34</v>
      </c>
      <c r="C48" s="206" t="s">
        <v>33</v>
      </c>
      <c r="D48" s="222" t="s">
        <v>912</v>
      </c>
      <c r="E48">
        <v>377</v>
      </c>
      <c r="F48" s="225" t="s">
        <v>912</v>
      </c>
      <c r="G48" s="132" t="s">
        <v>911</v>
      </c>
      <c r="H48" s="224" t="s">
        <v>910</v>
      </c>
      <c r="I48" s="223" t="s">
        <v>909</v>
      </c>
      <c r="J48" s="212" t="s">
        <v>36</v>
      </c>
      <c r="K48" s="206" t="s">
        <v>3657</v>
      </c>
      <c r="L48" s="206">
        <v>29</v>
      </c>
      <c r="M48" s="206" t="s">
        <v>3658</v>
      </c>
      <c r="N48" s="206">
        <v>419</v>
      </c>
      <c r="O48" s="206" t="s">
        <v>3659</v>
      </c>
      <c r="P48" s="287">
        <v>0</v>
      </c>
      <c r="Q48" s="220">
        <v>0</v>
      </c>
      <c r="R48" s="220">
        <v>0</v>
      </c>
      <c r="S48" s="220">
        <v>0</v>
      </c>
      <c r="T48" s="220">
        <v>0</v>
      </c>
      <c r="U48" s="220">
        <v>0</v>
      </c>
      <c r="V48" s="220">
        <v>0</v>
      </c>
      <c r="W48" s="220">
        <v>0</v>
      </c>
      <c r="X48" s="220">
        <v>0</v>
      </c>
      <c r="Y48" s="220">
        <v>0</v>
      </c>
      <c r="Z48" s="220">
        <v>0</v>
      </c>
      <c r="AA48" s="220">
        <v>0</v>
      </c>
      <c r="AB48" s="220">
        <v>0</v>
      </c>
      <c r="AC48" s="220">
        <v>0</v>
      </c>
      <c r="AD48" s="220">
        <v>0</v>
      </c>
      <c r="AE48" s="220">
        <v>0</v>
      </c>
      <c r="AF48" s="220">
        <v>0</v>
      </c>
      <c r="AG48" s="220">
        <v>0</v>
      </c>
      <c r="AH48" s="220">
        <v>0</v>
      </c>
      <c r="AI48" s="220">
        <v>0</v>
      </c>
      <c r="AJ48" s="220">
        <v>0</v>
      </c>
      <c r="AK48" s="220">
        <v>0</v>
      </c>
      <c r="AL48" s="220">
        <v>0</v>
      </c>
      <c r="AP48" s="206"/>
    </row>
    <row r="49" spans="1:42" x14ac:dyDescent="0.25">
      <c r="A49" s="262" t="s">
        <v>1094</v>
      </c>
      <c r="B49" s="206" t="s">
        <v>34</v>
      </c>
      <c r="C49" s="206" t="s">
        <v>33</v>
      </c>
      <c r="D49" s="222" t="s">
        <v>908</v>
      </c>
      <c r="E49">
        <v>626</v>
      </c>
      <c r="F49" s="225" t="s">
        <v>907</v>
      </c>
      <c r="G49" s="132" t="s">
        <v>906</v>
      </c>
      <c r="H49" s="224" t="s">
        <v>905</v>
      </c>
      <c r="I49" s="223" t="s">
        <v>904</v>
      </c>
      <c r="J49" s="212" t="s">
        <v>36</v>
      </c>
      <c r="K49" s="206" t="s">
        <v>3655</v>
      </c>
      <c r="L49" s="206">
        <v>17</v>
      </c>
      <c r="M49" s="206" t="s">
        <v>3656</v>
      </c>
      <c r="N49" s="206">
        <v>202</v>
      </c>
      <c r="O49" s="206" t="s">
        <v>3652</v>
      </c>
      <c r="P49" s="287">
        <v>0</v>
      </c>
      <c r="Q49" s="220">
        <v>0</v>
      </c>
      <c r="R49" s="220">
        <v>0</v>
      </c>
      <c r="S49" s="220">
        <v>0</v>
      </c>
      <c r="T49" s="220">
        <v>0</v>
      </c>
      <c r="U49" s="220">
        <v>0</v>
      </c>
      <c r="V49" s="220">
        <v>0</v>
      </c>
      <c r="W49" s="220">
        <v>0</v>
      </c>
      <c r="X49" s="220">
        <v>0</v>
      </c>
      <c r="Y49" s="220">
        <v>0</v>
      </c>
      <c r="Z49" s="220">
        <v>0</v>
      </c>
      <c r="AA49" s="220">
        <v>0</v>
      </c>
      <c r="AB49" s="220">
        <v>0</v>
      </c>
      <c r="AC49" s="220">
        <v>0</v>
      </c>
      <c r="AD49" s="220">
        <v>0</v>
      </c>
      <c r="AE49" s="220">
        <v>0</v>
      </c>
      <c r="AF49" s="220">
        <v>0</v>
      </c>
      <c r="AG49" s="220">
        <v>0</v>
      </c>
      <c r="AH49" s="220">
        <v>0</v>
      </c>
      <c r="AI49" s="220">
        <v>0</v>
      </c>
      <c r="AJ49" s="220">
        <v>0</v>
      </c>
      <c r="AK49" s="220">
        <v>0</v>
      </c>
      <c r="AL49" s="220">
        <v>0</v>
      </c>
      <c r="AP49" s="206"/>
    </row>
    <row r="50" spans="1:42" x14ac:dyDescent="0.25">
      <c r="A50" s="262" t="s">
        <v>1094</v>
      </c>
      <c r="B50" s="206" t="s">
        <v>34</v>
      </c>
      <c r="C50" s="206" t="s">
        <v>33</v>
      </c>
      <c r="D50" s="222" t="s">
        <v>903</v>
      </c>
      <c r="E50">
        <v>628</v>
      </c>
      <c r="F50" s="225" t="s">
        <v>903</v>
      </c>
      <c r="G50" s="132" t="s">
        <v>902</v>
      </c>
      <c r="H50" s="224" t="s">
        <v>901</v>
      </c>
      <c r="I50" s="223" t="s">
        <v>900</v>
      </c>
      <c r="J50" s="212" t="s">
        <v>36</v>
      </c>
      <c r="K50" s="206" t="s">
        <v>3655</v>
      </c>
      <c r="L50" s="206">
        <v>17</v>
      </c>
      <c r="M50" s="206" t="s">
        <v>3656</v>
      </c>
      <c r="N50" s="206">
        <v>202</v>
      </c>
      <c r="O50" s="206" t="s">
        <v>3652</v>
      </c>
      <c r="P50" s="287">
        <v>0</v>
      </c>
      <c r="Q50" s="220">
        <v>0</v>
      </c>
      <c r="R50" s="220">
        <v>0</v>
      </c>
      <c r="S50" s="220">
        <v>0</v>
      </c>
      <c r="T50" s="220">
        <v>0</v>
      </c>
      <c r="U50" s="220">
        <v>0</v>
      </c>
      <c r="V50" s="220">
        <v>0</v>
      </c>
      <c r="W50" s="220">
        <v>0</v>
      </c>
      <c r="X50" s="220">
        <v>0</v>
      </c>
      <c r="Y50" s="220">
        <v>0</v>
      </c>
      <c r="Z50" s="220">
        <v>0</v>
      </c>
      <c r="AA50" s="220">
        <v>0</v>
      </c>
      <c r="AB50" s="220">
        <v>0</v>
      </c>
      <c r="AC50" s="220">
        <v>0</v>
      </c>
      <c r="AD50" s="220">
        <v>0</v>
      </c>
      <c r="AE50" s="220">
        <v>0</v>
      </c>
      <c r="AF50" s="220">
        <v>0</v>
      </c>
      <c r="AG50" s="220">
        <v>0</v>
      </c>
      <c r="AH50" s="220">
        <v>0</v>
      </c>
      <c r="AI50" s="220">
        <v>0</v>
      </c>
      <c r="AJ50" s="220">
        <v>0</v>
      </c>
      <c r="AK50" s="220">
        <v>0</v>
      </c>
      <c r="AL50" s="220">
        <v>0</v>
      </c>
      <c r="AP50" s="206"/>
    </row>
    <row r="51" spans="1:42" x14ac:dyDescent="0.25">
      <c r="A51" s="262" t="s">
        <v>1094</v>
      </c>
      <c r="B51" s="206" t="s">
        <v>34</v>
      </c>
      <c r="C51" s="206" t="s">
        <v>33</v>
      </c>
      <c r="D51" s="222" t="s">
        <v>899</v>
      </c>
      <c r="E51">
        <v>228</v>
      </c>
      <c r="F51" s="225" t="s">
        <v>899</v>
      </c>
      <c r="G51" s="132" t="s">
        <v>898</v>
      </c>
      <c r="H51" s="224" t="s">
        <v>897</v>
      </c>
      <c r="I51" s="223" t="s">
        <v>896</v>
      </c>
      <c r="J51" s="212" t="s">
        <v>36</v>
      </c>
      <c r="K51" s="206" t="s">
        <v>3660</v>
      </c>
      <c r="L51" s="206">
        <v>5</v>
      </c>
      <c r="M51" s="206" t="s">
        <v>3658</v>
      </c>
      <c r="N51" s="206">
        <v>419</v>
      </c>
      <c r="O51" s="206" t="s">
        <v>3659</v>
      </c>
      <c r="P51" s="287">
        <v>0</v>
      </c>
      <c r="Q51" s="220">
        <v>0</v>
      </c>
      <c r="R51" s="220">
        <v>0</v>
      </c>
      <c r="S51" s="220">
        <v>0</v>
      </c>
      <c r="T51" s="220">
        <v>0</v>
      </c>
      <c r="U51" s="220">
        <v>0</v>
      </c>
      <c r="V51" s="220">
        <v>0</v>
      </c>
      <c r="W51" s="220">
        <v>0</v>
      </c>
      <c r="X51" s="220">
        <v>0</v>
      </c>
      <c r="Y51" s="220">
        <v>0</v>
      </c>
      <c r="Z51" s="220">
        <v>0</v>
      </c>
      <c r="AA51" s="220">
        <v>0</v>
      </c>
      <c r="AB51" s="220">
        <v>0</v>
      </c>
      <c r="AC51" s="220">
        <v>0</v>
      </c>
      <c r="AD51" s="220">
        <v>5.3236004000000001</v>
      </c>
      <c r="AE51" s="220">
        <v>5.3236004000000001</v>
      </c>
      <c r="AF51" s="220">
        <v>5.3236004000000001</v>
      </c>
      <c r="AG51" s="220">
        <v>5.3236004000000001</v>
      </c>
      <c r="AH51" s="220">
        <v>5.3236004000000001</v>
      </c>
      <c r="AI51" s="220">
        <v>5.3236004000000001</v>
      </c>
      <c r="AJ51" s="220">
        <v>5.3236004000000001</v>
      </c>
      <c r="AK51" s="220">
        <v>5.3236004000000001</v>
      </c>
      <c r="AL51" s="220">
        <v>5.3236004000000001</v>
      </c>
      <c r="AP51" s="206"/>
    </row>
    <row r="52" spans="1:42" ht="25.5" x14ac:dyDescent="0.25">
      <c r="A52" s="262" t="s">
        <v>1094</v>
      </c>
      <c r="B52" s="206" t="s">
        <v>34</v>
      </c>
      <c r="C52" s="206" t="s">
        <v>33</v>
      </c>
      <c r="D52" s="222" t="s">
        <v>895</v>
      </c>
      <c r="E52">
        <v>532</v>
      </c>
      <c r="F52" s="225" t="s">
        <v>894</v>
      </c>
      <c r="G52" s="132" t="s">
        <v>893</v>
      </c>
      <c r="H52" s="224" t="s">
        <v>892</v>
      </c>
      <c r="I52" s="223" t="s">
        <v>891</v>
      </c>
      <c r="J52" s="212" t="s">
        <v>36</v>
      </c>
      <c r="K52" s="206" t="s">
        <v>36</v>
      </c>
      <c r="L52" s="206" t="s">
        <v>36</v>
      </c>
      <c r="M52" s="206" t="s">
        <v>3670</v>
      </c>
      <c r="N52" s="206">
        <v>30</v>
      </c>
      <c r="O52" s="206" t="s">
        <v>3647</v>
      </c>
      <c r="P52" s="287">
        <v>0</v>
      </c>
      <c r="Q52" s="220">
        <v>0</v>
      </c>
      <c r="R52" s="220">
        <v>0</v>
      </c>
      <c r="S52" s="220">
        <v>0</v>
      </c>
      <c r="T52" s="220">
        <v>0</v>
      </c>
      <c r="U52" s="220">
        <v>0</v>
      </c>
      <c r="V52" s="220">
        <v>0</v>
      </c>
      <c r="W52" s="220">
        <v>0</v>
      </c>
      <c r="X52" s="220">
        <v>0</v>
      </c>
      <c r="Y52" s="220">
        <v>0</v>
      </c>
      <c r="Z52" s="220">
        <v>0</v>
      </c>
      <c r="AA52" s="220">
        <v>0</v>
      </c>
      <c r="AB52" s="220">
        <v>0</v>
      </c>
      <c r="AC52" s="220">
        <v>0</v>
      </c>
      <c r="AD52" s="220">
        <v>0</v>
      </c>
      <c r="AE52" s="220">
        <v>0</v>
      </c>
      <c r="AF52" s="220">
        <v>0</v>
      </c>
      <c r="AG52" s="220">
        <v>0</v>
      </c>
      <c r="AH52" s="220">
        <v>0</v>
      </c>
      <c r="AI52" s="220">
        <v>0</v>
      </c>
      <c r="AJ52" s="220">
        <v>0</v>
      </c>
      <c r="AK52" s="220">
        <v>0</v>
      </c>
      <c r="AL52" s="220">
        <v>0</v>
      </c>
      <c r="AP52" s="206"/>
    </row>
    <row r="53" spans="1:42" ht="25.5" x14ac:dyDescent="0.25">
      <c r="A53" s="262" t="s">
        <v>1094</v>
      </c>
      <c r="B53" s="206" t="s">
        <v>34</v>
      </c>
      <c r="C53" s="206" t="s">
        <v>33</v>
      </c>
      <c r="D53" s="222" t="s">
        <v>890</v>
      </c>
      <c r="E53">
        <v>546</v>
      </c>
      <c r="F53" s="225" t="s">
        <v>889</v>
      </c>
      <c r="G53" s="132" t="s">
        <v>888</v>
      </c>
      <c r="H53" s="224" t="s">
        <v>887</v>
      </c>
      <c r="I53" s="223" t="s">
        <v>886</v>
      </c>
      <c r="J53" s="212" t="s">
        <v>36</v>
      </c>
      <c r="K53" s="206" t="s">
        <v>36</v>
      </c>
      <c r="L53" s="206" t="s">
        <v>36</v>
      </c>
      <c r="M53" s="206" t="s">
        <v>3670</v>
      </c>
      <c r="N53" s="206">
        <v>30</v>
      </c>
      <c r="O53" s="206" t="s">
        <v>3647</v>
      </c>
      <c r="P53" s="287">
        <v>0</v>
      </c>
      <c r="Q53" s="220">
        <v>0</v>
      </c>
      <c r="R53" s="220">
        <v>0</v>
      </c>
      <c r="S53" s="220">
        <v>0</v>
      </c>
      <c r="T53" s="220">
        <v>0</v>
      </c>
      <c r="U53" s="220">
        <v>0</v>
      </c>
      <c r="V53" s="220">
        <v>0</v>
      </c>
      <c r="W53" s="220">
        <v>0</v>
      </c>
      <c r="X53" s="220">
        <v>0</v>
      </c>
      <c r="Y53" s="220">
        <v>0</v>
      </c>
      <c r="Z53" s="220">
        <v>0</v>
      </c>
      <c r="AA53" s="220">
        <v>0</v>
      </c>
      <c r="AB53" s="220">
        <v>0</v>
      </c>
      <c r="AC53" s="220">
        <v>0</v>
      </c>
      <c r="AD53" s="220">
        <v>0</v>
      </c>
      <c r="AE53" s="220">
        <v>0</v>
      </c>
      <c r="AF53" s="220">
        <v>0</v>
      </c>
      <c r="AG53" s="220">
        <v>0</v>
      </c>
      <c r="AH53" s="220">
        <v>0</v>
      </c>
      <c r="AI53" s="220">
        <v>0</v>
      </c>
      <c r="AJ53" s="220">
        <v>0</v>
      </c>
      <c r="AK53" s="220">
        <v>0</v>
      </c>
      <c r="AL53" s="220">
        <v>0</v>
      </c>
      <c r="AP53" s="206"/>
    </row>
    <row r="54" spans="1:42" x14ac:dyDescent="0.25">
      <c r="A54" s="262" t="s">
        <v>1094</v>
      </c>
      <c r="B54" s="206" t="s">
        <v>34</v>
      </c>
      <c r="C54" s="206" t="s">
        <v>33</v>
      </c>
      <c r="D54" s="222" t="s">
        <v>885</v>
      </c>
      <c r="E54">
        <v>924</v>
      </c>
      <c r="F54" s="225" t="s">
        <v>884</v>
      </c>
      <c r="G54" s="132" t="s">
        <v>883</v>
      </c>
      <c r="H54" s="224" t="s">
        <v>882</v>
      </c>
      <c r="I54" s="223" t="s">
        <v>881</v>
      </c>
      <c r="J54" s="212" t="s">
        <v>36</v>
      </c>
      <c r="K54" s="206" t="s">
        <v>36</v>
      </c>
      <c r="L54" s="206" t="s">
        <v>36</v>
      </c>
      <c r="M54" s="206" t="s">
        <v>3670</v>
      </c>
      <c r="N54" s="206">
        <v>30</v>
      </c>
      <c r="O54" s="206" t="s">
        <v>3647</v>
      </c>
      <c r="P54" s="287">
        <v>0</v>
      </c>
      <c r="Q54" s="220">
        <v>0</v>
      </c>
      <c r="R54" s="220">
        <v>0</v>
      </c>
      <c r="S54" s="220">
        <v>0</v>
      </c>
      <c r="T54" s="220">
        <v>0</v>
      </c>
      <c r="U54" s="220">
        <v>0</v>
      </c>
      <c r="V54" s="220">
        <v>0</v>
      </c>
      <c r="W54" s="220">
        <v>0</v>
      </c>
      <c r="X54" s="220">
        <v>0</v>
      </c>
      <c r="Y54" s="220">
        <v>709.6</v>
      </c>
      <c r="Z54" s="220">
        <v>1212.625417</v>
      </c>
      <c r="AA54" s="220">
        <v>1402.761853</v>
      </c>
      <c r="AB54" s="220">
        <v>1285.58817</v>
      </c>
      <c r="AC54" s="220">
        <v>1332.922982</v>
      </c>
      <c r="AD54" s="220">
        <v>781.84549300000003</v>
      </c>
      <c r="AE54" s="220">
        <v>1591.943088</v>
      </c>
      <c r="AF54" s="220">
        <v>1487.0864320000001</v>
      </c>
      <c r="AG54" s="220">
        <v>1026.6111000000001</v>
      </c>
      <c r="AH54" s="220">
        <v>1955.057573</v>
      </c>
      <c r="AI54" s="220">
        <v>1803.703514</v>
      </c>
      <c r="AJ54" s="220">
        <v>2089.581205</v>
      </c>
      <c r="AK54" s="220">
        <v>2357.7983340000001</v>
      </c>
      <c r="AL54" s="220">
        <v>1955.2328493699999</v>
      </c>
      <c r="AP54" s="206"/>
    </row>
    <row r="55" spans="1:42" x14ac:dyDescent="0.25">
      <c r="A55" s="262" t="s">
        <v>1094</v>
      </c>
      <c r="B55" s="206" t="s">
        <v>34</v>
      </c>
      <c r="C55" s="206" t="s">
        <v>33</v>
      </c>
      <c r="D55" s="222" t="s">
        <v>880</v>
      </c>
      <c r="E55">
        <v>814</v>
      </c>
      <c r="F55" s="225" t="s">
        <v>880</v>
      </c>
      <c r="G55" s="132" t="s">
        <v>879</v>
      </c>
      <c r="H55" s="224" t="s">
        <v>878</v>
      </c>
      <c r="I55" s="223" t="s">
        <v>877</v>
      </c>
      <c r="J55" s="212" t="s">
        <v>36</v>
      </c>
      <c r="K55" s="206" t="s">
        <v>36</v>
      </c>
      <c r="L55" s="206" t="s">
        <v>36</v>
      </c>
      <c r="M55" s="206" t="s">
        <v>3661</v>
      </c>
      <c r="N55" s="206">
        <v>53</v>
      </c>
      <c r="O55" s="206" t="s">
        <v>3654</v>
      </c>
      <c r="P55" s="287">
        <v>0</v>
      </c>
      <c r="Q55" s="220">
        <v>0</v>
      </c>
      <c r="R55" s="220">
        <v>0</v>
      </c>
      <c r="S55" s="220">
        <v>0</v>
      </c>
      <c r="T55" s="220">
        <v>0</v>
      </c>
      <c r="U55" s="220">
        <v>0</v>
      </c>
      <c r="V55" s="220">
        <v>0</v>
      </c>
      <c r="W55" s="220">
        <v>0</v>
      </c>
      <c r="X55" s="220">
        <v>0</v>
      </c>
      <c r="Y55" s="220">
        <v>0</v>
      </c>
      <c r="Z55" s="220">
        <v>0</v>
      </c>
      <c r="AA55" s="220">
        <v>0</v>
      </c>
      <c r="AB55" s="220">
        <v>0</v>
      </c>
      <c r="AC55" s="220">
        <v>0</v>
      </c>
      <c r="AD55" s="220">
        <v>0</v>
      </c>
      <c r="AE55" s="220">
        <v>0</v>
      </c>
      <c r="AF55" s="220">
        <v>0</v>
      </c>
      <c r="AG55" s="220">
        <v>0</v>
      </c>
      <c r="AH55" s="220">
        <v>0</v>
      </c>
      <c r="AI55" s="220">
        <v>0</v>
      </c>
      <c r="AJ55" s="220">
        <v>0</v>
      </c>
      <c r="AK55" s="220">
        <v>0</v>
      </c>
      <c r="AL55" s="220">
        <v>0</v>
      </c>
      <c r="AP55" s="206"/>
    </row>
    <row r="56" spans="1:42" x14ac:dyDescent="0.25">
      <c r="A56" s="262" t="s">
        <v>1094</v>
      </c>
      <c r="B56" s="206" t="s">
        <v>34</v>
      </c>
      <c r="C56" s="206" t="s">
        <v>33</v>
      </c>
      <c r="D56" s="222" t="s">
        <v>876</v>
      </c>
      <c r="E56">
        <v>865</v>
      </c>
      <c r="F56" s="225" t="s">
        <v>876</v>
      </c>
      <c r="G56" s="132" t="s">
        <v>875</v>
      </c>
      <c r="H56" s="224" t="s">
        <v>874</v>
      </c>
      <c r="I56" s="223" t="s">
        <v>873</v>
      </c>
      <c r="J56" s="212" t="s">
        <v>36</v>
      </c>
      <c r="K56" s="206" t="s">
        <v>36</v>
      </c>
      <c r="L56" s="206" t="s">
        <v>36</v>
      </c>
      <c r="M56" s="206" t="s">
        <v>3661</v>
      </c>
      <c r="N56" s="206">
        <v>53</v>
      </c>
      <c r="O56" s="206" t="s">
        <v>3654</v>
      </c>
      <c r="P56" s="287">
        <v>0</v>
      </c>
      <c r="Q56" s="220">
        <v>0</v>
      </c>
      <c r="R56" s="220">
        <v>0</v>
      </c>
      <c r="S56" s="220">
        <v>0</v>
      </c>
      <c r="T56" s="220">
        <v>0</v>
      </c>
      <c r="U56" s="220">
        <v>0</v>
      </c>
      <c r="V56" s="220">
        <v>0</v>
      </c>
      <c r="W56" s="220">
        <v>0</v>
      </c>
      <c r="X56" s="220">
        <v>0</v>
      </c>
      <c r="Y56" s="220">
        <v>0</v>
      </c>
      <c r="Z56" s="220">
        <v>0</v>
      </c>
      <c r="AA56" s="220">
        <v>0</v>
      </c>
      <c r="AB56" s="220">
        <v>0</v>
      </c>
      <c r="AC56" s="220">
        <v>0</v>
      </c>
      <c r="AD56" s="220">
        <v>0</v>
      </c>
      <c r="AE56" s="220">
        <v>0</v>
      </c>
      <c r="AF56" s="220">
        <v>0</v>
      </c>
      <c r="AG56" s="220">
        <v>0</v>
      </c>
      <c r="AH56" s="220">
        <v>0</v>
      </c>
      <c r="AI56" s="220">
        <v>0</v>
      </c>
      <c r="AJ56" s="220">
        <v>0</v>
      </c>
      <c r="AK56" s="220">
        <v>0</v>
      </c>
      <c r="AL56" s="220">
        <v>0</v>
      </c>
      <c r="AP56" s="206"/>
    </row>
    <row r="57" spans="1:42" x14ac:dyDescent="0.25">
      <c r="A57" s="262" t="s">
        <v>1094</v>
      </c>
      <c r="B57" s="206" t="s">
        <v>34</v>
      </c>
      <c r="C57" s="206" t="s">
        <v>33</v>
      </c>
      <c r="D57" s="222" t="s">
        <v>872</v>
      </c>
      <c r="E57">
        <v>233</v>
      </c>
      <c r="F57" s="225" t="s">
        <v>872</v>
      </c>
      <c r="G57" s="132" t="s">
        <v>871</v>
      </c>
      <c r="H57" s="224" t="s">
        <v>870</v>
      </c>
      <c r="I57" s="223" t="s">
        <v>869</v>
      </c>
      <c r="J57" s="212" t="s">
        <v>36</v>
      </c>
      <c r="K57" s="206" t="s">
        <v>3660</v>
      </c>
      <c r="L57" s="206">
        <v>5</v>
      </c>
      <c r="M57" s="206" t="s">
        <v>3658</v>
      </c>
      <c r="N57" s="206">
        <v>419</v>
      </c>
      <c r="O57" s="206" t="s">
        <v>3659</v>
      </c>
      <c r="P57" s="287">
        <v>0</v>
      </c>
      <c r="Q57" s="220">
        <v>0</v>
      </c>
      <c r="R57" s="220">
        <v>0</v>
      </c>
      <c r="S57" s="220">
        <v>0</v>
      </c>
      <c r="T57" s="220">
        <v>0</v>
      </c>
      <c r="U57" s="220">
        <v>0</v>
      </c>
      <c r="V57" s="220">
        <v>0</v>
      </c>
      <c r="W57" s="220">
        <v>0</v>
      </c>
      <c r="X57" s="220">
        <v>0</v>
      </c>
      <c r="Y57" s="220">
        <v>0</v>
      </c>
      <c r="Z57" s="220">
        <v>0</v>
      </c>
      <c r="AA57" s="220">
        <v>0</v>
      </c>
      <c r="AB57" s="220">
        <v>0</v>
      </c>
      <c r="AC57" s="220">
        <v>0</v>
      </c>
      <c r="AD57" s="220">
        <v>0</v>
      </c>
      <c r="AE57" s="220">
        <v>0</v>
      </c>
      <c r="AF57" s="220">
        <v>0</v>
      </c>
      <c r="AG57" s="220">
        <v>0</v>
      </c>
      <c r="AH57" s="220">
        <v>0</v>
      </c>
      <c r="AI57" s="220">
        <v>0</v>
      </c>
      <c r="AJ57" s="220">
        <v>0</v>
      </c>
      <c r="AK57" s="220">
        <v>0</v>
      </c>
      <c r="AL57" s="220">
        <v>0</v>
      </c>
      <c r="AP57" s="206"/>
    </row>
    <row r="58" spans="1:42" x14ac:dyDescent="0.25">
      <c r="A58" s="262" t="s">
        <v>1094</v>
      </c>
      <c r="B58" s="206" t="s">
        <v>34</v>
      </c>
      <c r="C58" s="206" t="s">
        <v>33</v>
      </c>
      <c r="D58" s="222" t="s">
        <v>868</v>
      </c>
      <c r="E58">
        <v>632</v>
      </c>
      <c r="F58" s="225" t="s">
        <v>867</v>
      </c>
      <c r="G58" s="132" t="s">
        <v>866</v>
      </c>
      <c r="H58" s="224" t="s">
        <v>865</v>
      </c>
      <c r="I58" s="223" t="s">
        <v>864</v>
      </c>
      <c r="J58" s="212" t="s">
        <v>36</v>
      </c>
      <c r="K58" s="206" t="s">
        <v>3668</v>
      </c>
      <c r="L58" s="206">
        <v>14</v>
      </c>
      <c r="M58" s="206" t="s">
        <v>3656</v>
      </c>
      <c r="N58" s="206">
        <v>202</v>
      </c>
      <c r="O58" s="206" t="s">
        <v>3652</v>
      </c>
      <c r="P58" s="287">
        <v>0</v>
      </c>
      <c r="Q58" s="220">
        <v>0</v>
      </c>
      <c r="R58" s="220">
        <v>0</v>
      </c>
      <c r="S58" s="220">
        <v>0</v>
      </c>
      <c r="T58" s="220">
        <v>0</v>
      </c>
      <c r="U58" s="220">
        <v>0</v>
      </c>
      <c r="V58" s="220">
        <v>0</v>
      </c>
      <c r="W58" s="220">
        <v>0</v>
      </c>
      <c r="X58" s="220">
        <v>0</v>
      </c>
      <c r="Y58" s="220">
        <v>0</v>
      </c>
      <c r="Z58" s="220">
        <v>0</v>
      </c>
      <c r="AA58" s="220">
        <v>0</v>
      </c>
      <c r="AB58" s="220">
        <v>0</v>
      </c>
      <c r="AC58" s="220">
        <v>0</v>
      </c>
      <c r="AD58" s="220">
        <v>0</v>
      </c>
      <c r="AE58" s="220">
        <v>0</v>
      </c>
      <c r="AF58" s="220">
        <v>0</v>
      </c>
      <c r="AG58" s="220">
        <v>0</v>
      </c>
      <c r="AH58" s="220">
        <v>0</v>
      </c>
      <c r="AI58" s="220">
        <v>0</v>
      </c>
      <c r="AJ58" s="220">
        <v>0</v>
      </c>
      <c r="AK58" s="220">
        <v>0</v>
      </c>
      <c r="AL58" s="220">
        <v>0</v>
      </c>
      <c r="AP58" s="206"/>
    </row>
    <row r="59" spans="1:42" ht="25.5" x14ac:dyDescent="0.25">
      <c r="A59" s="262" t="s">
        <v>1094</v>
      </c>
      <c r="B59" s="206" t="s">
        <v>34</v>
      </c>
      <c r="C59" s="206" t="s">
        <v>33</v>
      </c>
      <c r="D59" s="222" t="s">
        <v>863</v>
      </c>
      <c r="E59">
        <v>636</v>
      </c>
      <c r="F59" s="225" t="s">
        <v>862</v>
      </c>
      <c r="G59" s="132" t="s">
        <v>861</v>
      </c>
      <c r="H59" s="224" t="s">
        <v>860</v>
      </c>
      <c r="I59" s="223" t="s">
        <v>859</v>
      </c>
      <c r="J59" s="212" t="s">
        <v>36</v>
      </c>
      <c r="K59" s="206" t="s">
        <v>3655</v>
      </c>
      <c r="L59" s="206">
        <v>17</v>
      </c>
      <c r="M59" s="206" t="s">
        <v>3656</v>
      </c>
      <c r="N59" s="206">
        <v>202</v>
      </c>
      <c r="O59" s="206" t="s">
        <v>3652</v>
      </c>
      <c r="P59" s="287">
        <v>0</v>
      </c>
      <c r="Q59" s="220">
        <v>0</v>
      </c>
      <c r="R59" s="220">
        <v>0</v>
      </c>
      <c r="S59" s="220">
        <v>0</v>
      </c>
      <c r="T59" s="220">
        <v>0</v>
      </c>
      <c r="U59" s="220">
        <v>0</v>
      </c>
      <c r="V59" s="220">
        <v>0</v>
      </c>
      <c r="W59" s="220">
        <v>0</v>
      </c>
      <c r="X59" s="220">
        <v>0</v>
      </c>
      <c r="Y59" s="220">
        <v>0</v>
      </c>
      <c r="Z59" s="220">
        <v>0</v>
      </c>
      <c r="AA59" s="220">
        <v>0</v>
      </c>
      <c r="AB59" s="220">
        <v>0</v>
      </c>
      <c r="AC59" s="220">
        <v>0</v>
      </c>
      <c r="AD59" s="220">
        <v>0</v>
      </c>
      <c r="AE59" s="220">
        <v>0</v>
      </c>
      <c r="AF59" s="220">
        <v>0</v>
      </c>
      <c r="AG59" s="220">
        <v>0</v>
      </c>
      <c r="AH59" s="220">
        <v>0</v>
      </c>
      <c r="AI59" s="220">
        <v>0</v>
      </c>
      <c r="AJ59" s="220">
        <v>0</v>
      </c>
      <c r="AK59" s="220">
        <v>0</v>
      </c>
      <c r="AL59" s="220">
        <v>0</v>
      </c>
      <c r="AP59" s="206"/>
    </row>
    <row r="60" spans="1:42" x14ac:dyDescent="0.25">
      <c r="A60" s="262" t="s">
        <v>1094</v>
      </c>
      <c r="B60" s="206" t="s">
        <v>34</v>
      </c>
      <c r="C60" s="206" t="s">
        <v>33</v>
      </c>
      <c r="D60" s="222" t="s">
        <v>858</v>
      </c>
      <c r="E60">
        <v>634</v>
      </c>
      <c r="F60" s="225" t="s">
        <v>857</v>
      </c>
      <c r="G60" s="132" t="s">
        <v>856</v>
      </c>
      <c r="H60" s="224" t="s">
        <v>855</v>
      </c>
      <c r="I60" s="223" t="s">
        <v>854</v>
      </c>
      <c r="J60" s="212" t="s">
        <v>36</v>
      </c>
      <c r="K60" s="206" t="s">
        <v>3655</v>
      </c>
      <c r="L60" s="206">
        <v>17</v>
      </c>
      <c r="M60" s="206" t="s">
        <v>3656</v>
      </c>
      <c r="N60" s="206">
        <v>202</v>
      </c>
      <c r="O60" s="206" t="s">
        <v>3652</v>
      </c>
      <c r="P60" s="287">
        <v>0</v>
      </c>
      <c r="Q60" s="220">
        <v>0</v>
      </c>
      <c r="R60" s="220">
        <v>0</v>
      </c>
      <c r="S60" s="220">
        <v>0</v>
      </c>
      <c r="T60" s="220">
        <v>0</v>
      </c>
      <c r="U60" s="220">
        <v>0</v>
      </c>
      <c r="V60" s="220">
        <v>0</v>
      </c>
      <c r="W60" s="220">
        <v>0</v>
      </c>
      <c r="X60" s="220">
        <v>0</v>
      </c>
      <c r="Y60" s="220">
        <v>0</v>
      </c>
      <c r="Z60" s="220">
        <v>0</v>
      </c>
      <c r="AA60" s="220">
        <v>0</v>
      </c>
      <c r="AB60" s="220">
        <v>0</v>
      </c>
      <c r="AC60" s="220">
        <v>0</v>
      </c>
      <c r="AD60" s="220">
        <v>0</v>
      </c>
      <c r="AE60" s="220">
        <v>0</v>
      </c>
      <c r="AF60" s="220">
        <v>0</v>
      </c>
      <c r="AG60" s="220">
        <v>0</v>
      </c>
      <c r="AH60" s="220">
        <v>0</v>
      </c>
      <c r="AI60" s="220">
        <v>0</v>
      </c>
      <c r="AJ60" s="220">
        <v>0</v>
      </c>
      <c r="AK60" s="220">
        <v>0</v>
      </c>
      <c r="AL60" s="220">
        <v>0</v>
      </c>
      <c r="AP60" s="206"/>
    </row>
    <row r="61" spans="1:42" x14ac:dyDescent="0.25">
      <c r="A61" s="262" t="s">
        <v>1094</v>
      </c>
      <c r="B61" s="206" t="s">
        <v>34</v>
      </c>
      <c r="C61" s="206" t="s">
        <v>33</v>
      </c>
      <c r="D61" s="222" t="s">
        <v>853</v>
      </c>
      <c r="E61">
        <v>815</v>
      </c>
      <c r="F61" s="225" t="s">
        <v>853</v>
      </c>
      <c r="G61" s="132" t="s">
        <v>852</v>
      </c>
      <c r="H61" s="224" t="s">
        <v>851</v>
      </c>
      <c r="I61" s="223" t="s">
        <v>850</v>
      </c>
      <c r="J61" s="212" t="s">
        <v>36</v>
      </c>
      <c r="K61" s="206" t="s">
        <v>36</v>
      </c>
      <c r="L61" s="206" t="s">
        <v>36</v>
      </c>
      <c r="M61" s="206" t="s">
        <v>3653</v>
      </c>
      <c r="N61" s="206">
        <v>61</v>
      </c>
      <c r="O61" s="206" t="s">
        <v>3654</v>
      </c>
      <c r="P61" s="287">
        <v>0</v>
      </c>
      <c r="Q61" s="220">
        <v>0</v>
      </c>
      <c r="R61" s="220">
        <v>0</v>
      </c>
      <c r="S61" s="220">
        <v>0</v>
      </c>
      <c r="T61" s="220">
        <v>0</v>
      </c>
      <c r="U61" s="220">
        <v>0</v>
      </c>
      <c r="V61" s="220">
        <v>0</v>
      </c>
      <c r="W61" s="220">
        <v>0</v>
      </c>
      <c r="X61" s="220">
        <v>0</v>
      </c>
      <c r="Y61" s="220">
        <v>0</v>
      </c>
      <c r="Z61" s="220">
        <v>0</v>
      </c>
      <c r="AA61" s="220">
        <v>0</v>
      </c>
      <c r="AB61" s="220">
        <v>0</v>
      </c>
      <c r="AC61" s="220">
        <v>0</v>
      </c>
      <c r="AD61" s="220">
        <v>0</v>
      </c>
      <c r="AE61" s="220">
        <v>0</v>
      </c>
      <c r="AF61" s="220">
        <v>0</v>
      </c>
      <c r="AG61" s="220">
        <v>0</v>
      </c>
      <c r="AH61" s="220">
        <v>0</v>
      </c>
      <c r="AI61" s="220">
        <v>0</v>
      </c>
      <c r="AJ61" s="220">
        <v>0</v>
      </c>
      <c r="AK61" s="220">
        <v>0</v>
      </c>
      <c r="AL61" s="220">
        <v>0</v>
      </c>
      <c r="AP61" s="206"/>
    </row>
    <row r="62" spans="1:42" x14ac:dyDescent="0.25">
      <c r="A62" s="262" t="s">
        <v>1094</v>
      </c>
      <c r="B62" s="206" t="s">
        <v>34</v>
      </c>
      <c r="C62" s="206" t="s">
        <v>33</v>
      </c>
      <c r="D62" s="222" t="s">
        <v>849</v>
      </c>
      <c r="E62">
        <v>238</v>
      </c>
      <c r="F62" s="225" t="s">
        <v>849</v>
      </c>
      <c r="G62" s="132" t="s">
        <v>848</v>
      </c>
      <c r="H62" s="224" t="s">
        <v>847</v>
      </c>
      <c r="I62" s="223" t="s">
        <v>846</v>
      </c>
      <c r="J62" s="212" t="s">
        <v>36</v>
      </c>
      <c r="K62" s="206" t="s">
        <v>3664</v>
      </c>
      <c r="L62" s="206">
        <v>13</v>
      </c>
      <c r="M62" s="206" t="s">
        <v>3658</v>
      </c>
      <c r="N62" s="206">
        <v>419</v>
      </c>
      <c r="O62" s="206" t="s">
        <v>3659</v>
      </c>
      <c r="P62" s="287">
        <v>0</v>
      </c>
      <c r="Q62" s="220">
        <v>0</v>
      </c>
      <c r="R62" s="220">
        <v>0</v>
      </c>
      <c r="S62" s="220">
        <v>0</v>
      </c>
      <c r="T62" s="220">
        <v>0</v>
      </c>
      <c r="U62" s="220">
        <v>0</v>
      </c>
      <c r="V62" s="220">
        <v>0</v>
      </c>
      <c r="W62" s="220">
        <v>0</v>
      </c>
      <c r="X62" s="220">
        <v>0</v>
      </c>
      <c r="Y62" s="220">
        <v>4.0668255210000002</v>
      </c>
      <c r="Z62" s="220">
        <v>4.0668255210000002</v>
      </c>
      <c r="AA62" s="220">
        <v>4.2541801330000002</v>
      </c>
      <c r="AB62" s="220">
        <v>4.3373634699999997</v>
      </c>
      <c r="AC62" s="220">
        <v>4.3916266009999996</v>
      </c>
      <c r="AD62" s="220">
        <v>4.5246546529999998</v>
      </c>
      <c r="AE62" s="220">
        <v>5.407699086</v>
      </c>
      <c r="AF62" s="220">
        <v>5.6141123430000004</v>
      </c>
      <c r="AG62" s="220">
        <v>5.6407338449999997</v>
      </c>
      <c r="AH62" s="220">
        <v>5.7075598420000002</v>
      </c>
      <c r="AI62" s="220">
        <v>5.9341162460000003</v>
      </c>
      <c r="AJ62" s="220">
        <v>6.052926663</v>
      </c>
      <c r="AK62" s="220">
        <v>6.0568194280000007</v>
      </c>
      <c r="AL62" s="220">
        <v>6.0568224050140396</v>
      </c>
      <c r="AP62" s="206"/>
    </row>
    <row r="63" spans="1:42" x14ac:dyDescent="0.25">
      <c r="A63" s="262" t="s">
        <v>1094</v>
      </c>
      <c r="B63" s="206" t="s">
        <v>34</v>
      </c>
      <c r="C63" s="206" t="s">
        <v>33</v>
      </c>
      <c r="D63" s="222" t="s">
        <v>845</v>
      </c>
      <c r="E63">
        <v>662</v>
      </c>
      <c r="F63" s="225" t="s">
        <v>844</v>
      </c>
      <c r="G63" s="132" t="s">
        <v>843</v>
      </c>
      <c r="H63" s="224" t="s">
        <v>842</v>
      </c>
      <c r="I63" s="223" t="s">
        <v>841</v>
      </c>
      <c r="J63" s="212" t="s">
        <v>36</v>
      </c>
      <c r="K63" s="206" t="s">
        <v>3665</v>
      </c>
      <c r="L63" s="206">
        <v>11</v>
      </c>
      <c r="M63" s="206" t="s">
        <v>3656</v>
      </c>
      <c r="N63" s="206">
        <v>202</v>
      </c>
      <c r="O63" s="206" t="s">
        <v>3652</v>
      </c>
      <c r="P63" s="287">
        <v>0</v>
      </c>
      <c r="Q63" s="220">
        <v>0</v>
      </c>
      <c r="R63" s="220">
        <v>0</v>
      </c>
      <c r="S63" s="220">
        <v>0</v>
      </c>
      <c r="T63" s="220">
        <v>0</v>
      </c>
      <c r="U63" s="220">
        <v>0</v>
      </c>
      <c r="V63" s="220">
        <v>0</v>
      </c>
      <c r="W63" s="220">
        <v>0</v>
      </c>
      <c r="X63" s="220">
        <v>0</v>
      </c>
      <c r="Y63" s="220">
        <v>0</v>
      </c>
      <c r="Z63" s="220">
        <v>0</v>
      </c>
      <c r="AA63" s="220">
        <v>0</v>
      </c>
      <c r="AB63" s="220">
        <v>0</v>
      </c>
      <c r="AC63" s="220">
        <v>0</v>
      </c>
      <c r="AD63" s="220">
        <v>0</v>
      </c>
      <c r="AE63" s="220">
        <v>0</v>
      </c>
      <c r="AF63" s="220">
        <v>0</v>
      </c>
      <c r="AG63" s="220">
        <v>0</v>
      </c>
      <c r="AH63" s="220">
        <v>0</v>
      </c>
      <c r="AI63" s="220">
        <v>0</v>
      </c>
      <c r="AJ63" s="220">
        <v>0</v>
      </c>
      <c r="AK63" s="220">
        <v>0</v>
      </c>
      <c r="AL63" s="220">
        <v>0</v>
      </c>
      <c r="AP63" s="206"/>
    </row>
    <row r="64" spans="1:42" x14ac:dyDescent="0.25">
      <c r="A64" s="262" t="s">
        <v>1094</v>
      </c>
      <c r="B64" s="206" t="s">
        <v>34</v>
      </c>
      <c r="C64" s="206" t="s">
        <v>33</v>
      </c>
      <c r="D64" s="222" t="s">
        <v>840</v>
      </c>
      <c r="E64">
        <v>960</v>
      </c>
      <c r="F64" s="225" t="s">
        <v>839</v>
      </c>
      <c r="G64" s="132" t="s">
        <v>838</v>
      </c>
      <c r="H64" s="224" t="s">
        <v>837</v>
      </c>
      <c r="I64" s="223" t="s">
        <v>836</v>
      </c>
      <c r="J64" s="212" t="s">
        <v>31</v>
      </c>
      <c r="K64" s="206" t="s">
        <v>36</v>
      </c>
      <c r="L64" s="206" t="s">
        <v>36</v>
      </c>
      <c r="M64" s="206" t="s">
        <v>3649</v>
      </c>
      <c r="N64" s="206">
        <v>39</v>
      </c>
      <c r="O64" s="206" t="s">
        <v>3650</v>
      </c>
      <c r="P64" s="287">
        <v>0</v>
      </c>
      <c r="Q64" s="220">
        <v>2.4766491149154604</v>
      </c>
      <c r="R64" s="220">
        <v>3.1734624798208615</v>
      </c>
      <c r="S64" s="220">
        <v>2.4958444252808918</v>
      </c>
      <c r="T64" s="220">
        <v>3.4580367714102964</v>
      </c>
      <c r="U64" s="220">
        <v>4.3600695718021232</v>
      </c>
      <c r="V64" s="220">
        <v>2.1699342962855677</v>
      </c>
      <c r="W64" s="220">
        <v>3.6228363820509877</v>
      </c>
      <c r="X64" s="220">
        <v>3.4361056912153152</v>
      </c>
      <c r="Y64" s="220">
        <v>3.5662859619999998</v>
      </c>
      <c r="Z64" s="220">
        <v>9.3180774100000008</v>
      </c>
      <c r="AA64" s="220">
        <v>8.9014111790000001</v>
      </c>
      <c r="AB64" s="220">
        <v>9.0794389229999997</v>
      </c>
      <c r="AC64" s="220">
        <v>9.3810897579999999</v>
      </c>
      <c r="AD64" s="220">
        <v>9.6786710070000002</v>
      </c>
      <c r="AE64" s="220">
        <v>8.9228594030000004</v>
      </c>
      <c r="AF64" s="220">
        <v>9.2503386769999985</v>
      </c>
      <c r="AG64" s="220">
        <v>9.2428898350000015</v>
      </c>
      <c r="AH64" s="220">
        <v>9.1432304539999993</v>
      </c>
      <c r="AI64" s="220">
        <v>10.02418778</v>
      </c>
      <c r="AJ64" s="220">
        <v>4.4028232359999997</v>
      </c>
      <c r="AK64" s="220">
        <v>5.5077603850000001</v>
      </c>
      <c r="AL64" s="220">
        <v>2.0346974634600006</v>
      </c>
      <c r="AP64" s="206"/>
    </row>
    <row r="65" spans="1:42" x14ac:dyDescent="0.25">
      <c r="A65" s="262" t="s">
        <v>1094</v>
      </c>
      <c r="B65" s="206" t="s">
        <v>34</v>
      </c>
      <c r="C65" s="206" t="s">
        <v>33</v>
      </c>
      <c r="D65" s="222" t="s">
        <v>835</v>
      </c>
      <c r="E65">
        <v>928</v>
      </c>
      <c r="F65" s="225" t="s">
        <v>835</v>
      </c>
      <c r="G65" s="132" t="s">
        <v>834</v>
      </c>
      <c r="H65" s="224" t="s">
        <v>833</v>
      </c>
      <c r="I65" s="223" t="s">
        <v>832</v>
      </c>
      <c r="J65" s="212" t="s">
        <v>36</v>
      </c>
      <c r="K65" s="206" t="s">
        <v>3657</v>
      </c>
      <c r="L65" s="206">
        <v>29</v>
      </c>
      <c r="M65" s="206" t="s">
        <v>3658</v>
      </c>
      <c r="N65" s="206">
        <v>419</v>
      </c>
      <c r="O65" s="206" t="s">
        <v>3659</v>
      </c>
      <c r="P65" s="287">
        <v>0</v>
      </c>
      <c r="Q65" s="220">
        <v>0</v>
      </c>
      <c r="R65" s="220">
        <v>0</v>
      </c>
      <c r="S65" s="220">
        <v>0</v>
      </c>
      <c r="T65" s="220">
        <v>0</v>
      </c>
      <c r="U65" s="220">
        <v>0</v>
      </c>
      <c r="V65" s="220">
        <v>0</v>
      </c>
      <c r="W65" s="220">
        <v>0</v>
      </c>
      <c r="X65" s="220">
        <v>0</v>
      </c>
      <c r="Y65" s="220">
        <v>0</v>
      </c>
      <c r="Z65" s="220">
        <v>0</v>
      </c>
      <c r="AA65" s="220">
        <v>0</v>
      </c>
      <c r="AB65" s="220">
        <v>0</v>
      </c>
      <c r="AC65" s="220">
        <v>0</v>
      </c>
      <c r="AD65" s="220">
        <v>0</v>
      </c>
      <c r="AE65" s="220">
        <v>0</v>
      </c>
      <c r="AF65" s="220">
        <v>0</v>
      </c>
      <c r="AG65" s="220">
        <v>0</v>
      </c>
      <c r="AH65" s="220">
        <v>0</v>
      </c>
      <c r="AI65" s="220">
        <v>0</v>
      </c>
      <c r="AJ65" s="220">
        <v>0</v>
      </c>
      <c r="AK65" s="220">
        <v>0</v>
      </c>
      <c r="AL65" s="220">
        <v>0</v>
      </c>
      <c r="AP65" s="206"/>
    </row>
    <row r="66" spans="1:42" x14ac:dyDescent="0.25">
      <c r="A66" s="262" t="s">
        <v>1094</v>
      </c>
      <c r="B66" s="206" t="s">
        <v>34</v>
      </c>
      <c r="C66" s="206" t="s">
        <v>33</v>
      </c>
      <c r="D66" s="222" t="s">
        <v>831</v>
      </c>
      <c r="E66">
        <v>354</v>
      </c>
      <c r="F66" s="225" t="s">
        <v>830</v>
      </c>
      <c r="G66" s="132" t="s">
        <v>829</v>
      </c>
      <c r="H66" s="224" t="s">
        <v>828</v>
      </c>
      <c r="I66" s="223" t="s">
        <v>827</v>
      </c>
      <c r="J66" s="212" t="s">
        <v>36</v>
      </c>
      <c r="K66" s="206" t="s">
        <v>3657</v>
      </c>
      <c r="L66" s="206">
        <v>29</v>
      </c>
      <c r="M66" s="206" t="s">
        <v>3658</v>
      </c>
      <c r="N66" s="206">
        <v>419</v>
      </c>
      <c r="O66" s="206" t="s">
        <v>3659</v>
      </c>
      <c r="P66" s="287">
        <v>0</v>
      </c>
      <c r="Q66" s="220">
        <v>0</v>
      </c>
      <c r="R66" s="220">
        <v>0</v>
      </c>
      <c r="S66" s="220">
        <v>0</v>
      </c>
      <c r="T66" s="220">
        <v>0</v>
      </c>
      <c r="U66" s="220">
        <v>0</v>
      </c>
      <c r="V66" s="220">
        <v>0</v>
      </c>
      <c r="W66" s="220">
        <v>0</v>
      </c>
      <c r="X66" s="220">
        <v>0</v>
      </c>
      <c r="Y66" s="220">
        <v>0</v>
      </c>
      <c r="Z66" s="220">
        <v>0</v>
      </c>
      <c r="AA66" s="220">
        <v>0</v>
      </c>
      <c r="AB66" s="220">
        <v>0</v>
      </c>
      <c r="AC66" s="220">
        <v>0</v>
      </c>
      <c r="AD66" s="220">
        <v>0</v>
      </c>
      <c r="AE66" s="220">
        <v>0</v>
      </c>
      <c r="AF66" s="220">
        <v>0</v>
      </c>
      <c r="AG66" s="220">
        <v>0</v>
      </c>
      <c r="AH66" s="220">
        <v>0</v>
      </c>
      <c r="AI66" s="220">
        <v>0</v>
      </c>
      <c r="AJ66" s="220">
        <v>0</v>
      </c>
      <c r="AK66" s="220">
        <v>0</v>
      </c>
      <c r="AL66" s="220">
        <v>0</v>
      </c>
      <c r="AP66" s="206"/>
    </row>
    <row r="67" spans="1:42" x14ac:dyDescent="0.25">
      <c r="A67" s="262" t="s">
        <v>1094</v>
      </c>
      <c r="B67" s="206" t="s">
        <v>34</v>
      </c>
      <c r="C67" s="206" t="s">
        <v>33</v>
      </c>
      <c r="D67" s="222" t="s">
        <v>826</v>
      </c>
      <c r="E67">
        <v>423</v>
      </c>
      <c r="F67" s="225" t="s">
        <v>826</v>
      </c>
      <c r="G67" s="132" t="s">
        <v>825</v>
      </c>
      <c r="H67" s="224" t="s">
        <v>824</v>
      </c>
      <c r="I67" s="223" t="s">
        <v>823</v>
      </c>
      <c r="J67" s="212" t="s">
        <v>31</v>
      </c>
      <c r="K67" s="206" t="s">
        <v>36</v>
      </c>
      <c r="L67" s="206" t="s">
        <v>36</v>
      </c>
      <c r="M67" s="206" t="s">
        <v>3646</v>
      </c>
      <c r="N67" s="206">
        <v>145</v>
      </c>
      <c r="O67" s="206" t="s">
        <v>3647</v>
      </c>
      <c r="P67" s="287">
        <v>0</v>
      </c>
      <c r="Q67" s="220">
        <v>0</v>
      </c>
      <c r="R67" s="220">
        <v>0</v>
      </c>
      <c r="S67" s="220">
        <v>0</v>
      </c>
      <c r="T67" s="220">
        <v>83.060913152446318</v>
      </c>
      <c r="U67" s="220">
        <v>77.279800111599627</v>
      </c>
      <c r="V67" s="220">
        <v>89.318992072972364</v>
      </c>
      <c r="W67" s="220">
        <v>102.23729651907401</v>
      </c>
      <c r="X67" s="220">
        <v>93.076852421417684</v>
      </c>
      <c r="Y67" s="220">
        <v>76.725572310000004</v>
      </c>
      <c r="Z67" s="220">
        <v>57.159741789999998</v>
      </c>
      <c r="AA67" s="220">
        <v>21.766038850000001</v>
      </c>
      <c r="AB67" s="220">
        <v>8.8839991420000004</v>
      </c>
      <c r="AC67" s="220">
        <v>10.817339070000001</v>
      </c>
      <c r="AD67" s="220">
        <v>1.3118277649999999</v>
      </c>
      <c r="AE67" s="220">
        <v>-4.796199262</v>
      </c>
      <c r="AF67" s="220">
        <v>-2.3515916899999998</v>
      </c>
      <c r="AG67" s="220">
        <v>-66.442938600000005</v>
      </c>
      <c r="AH67" s="220">
        <v>-60.332910210000001</v>
      </c>
      <c r="AI67" s="220">
        <v>-24.157074699999999</v>
      </c>
      <c r="AJ67" s="220">
        <v>0</v>
      </c>
      <c r="AK67" s="220">
        <v>0</v>
      </c>
      <c r="AL67" s="220">
        <v>254.94906797262809</v>
      </c>
      <c r="AP67" s="206"/>
    </row>
    <row r="68" spans="1:42" x14ac:dyDescent="0.25">
      <c r="A68" s="262" t="s">
        <v>1094</v>
      </c>
      <c r="B68" s="206" t="s">
        <v>34</v>
      </c>
      <c r="C68" s="206" t="s">
        <v>33</v>
      </c>
      <c r="D68" s="222" t="s">
        <v>822</v>
      </c>
      <c r="E68">
        <v>935</v>
      </c>
      <c r="F68" s="225" t="s">
        <v>821</v>
      </c>
      <c r="G68" s="132" t="s">
        <v>820</v>
      </c>
      <c r="H68" s="224" t="s">
        <v>819</v>
      </c>
      <c r="I68" s="223" t="s">
        <v>818</v>
      </c>
      <c r="J68" s="212" t="s">
        <v>31</v>
      </c>
      <c r="K68" s="206" t="s">
        <v>36</v>
      </c>
      <c r="L68" s="206" t="s">
        <v>36</v>
      </c>
      <c r="M68" s="206" t="s">
        <v>3663</v>
      </c>
      <c r="N68" s="206">
        <v>151</v>
      </c>
      <c r="O68" s="206" t="s">
        <v>3650</v>
      </c>
      <c r="P68" s="287">
        <v>0</v>
      </c>
      <c r="Q68" s="220">
        <v>0.75426790589922499</v>
      </c>
      <c r="R68" s="220">
        <v>0.71202017185892974</v>
      </c>
      <c r="S68" s="220">
        <v>0.66948623996257894</v>
      </c>
      <c r="T68" s="220">
        <v>0</v>
      </c>
      <c r="U68" s="220">
        <v>0</v>
      </c>
      <c r="V68" s="220">
        <v>0</v>
      </c>
      <c r="W68" s="220">
        <v>0</v>
      </c>
      <c r="X68" s="220">
        <v>0</v>
      </c>
      <c r="Y68" s="220">
        <v>0</v>
      </c>
      <c r="Z68" s="220">
        <v>3.8184630150000003</v>
      </c>
      <c r="AA68" s="220">
        <v>3.4603811430000002</v>
      </c>
      <c r="AB68" s="220">
        <v>-0.85017055889999993</v>
      </c>
      <c r="AC68" s="220">
        <v>-3.9509902480000001</v>
      </c>
      <c r="AD68" s="220">
        <v>-1.8268809669999999</v>
      </c>
      <c r="AE68" s="220">
        <v>-0.27964872699999999</v>
      </c>
      <c r="AF68" s="220">
        <v>2.1441553879999997</v>
      </c>
      <c r="AG68" s="220">
        <v>0.24066506969999998</v>
      </c>
      <c r="AH68" s="220">
        <v>-7.8268049500000005</v>
      </c>
      <c r="AI68" s="220">
        <v>30.606604480000001</v>
      </c>
      <c r="AJ68" s="220">
        <v>37.20563894</v>
      </c>
      <c r="AK68" s="220">
        <v>28.40945743</v>
      </c>
      <c r="AL68" s="220">
        <v>28.599266006367174</v>
      </c>
      <c r="AP68" s="206"/>
    </row>
    <row r="69" spans="1:42" x14ac:dyDescent="0.25">
      <c r="A69" s="262" t="s">
        <v>1094</v>
      </c>
      <c r="B69" s="206" t="s">
        <v>34</v>
      </c>
      <c r="C69" s="206" t="s">
        <v>33</v>
      </c>
      <c r="D69" s="222" t="s">
        <v>817</v>
      </c>
      <c r="E69">
        <v>128</v>
      </c>
      <c r="F69" s="225" t="s">
        <v>817</v>
      </c>
      <c r="G69" s="132" t="s">
        <v>816</v>
      </c>
      <c r="H69" s="224" t="s">
        <v>815</v>
      </c>
      <c r="I69" s="223" t="s">
        <v>814</v>
      </c>
      <c r="J69" s="212" t="s">
        <v>31</v>
      </c>
      <c r="K69" s="206" t="s">
        <v>36</v>
      </c>
      <c r="L69" s="206" t="s">
        <v>36</v>
      </c>
      <c r="M69" s="206" t="s">
        <v>3671</v>
      </c>
      <c r="N69" s="206">
        <v>154</v>
      </c>
      <c r="O69" s="206" t="s">
        <v>3650</v>
      </c>
      <c r="P69" s="287">
        <v>0</v>
      </c>
      <c r="Q69" s="220">
        <v>0</v>
      </c>
      <c r="R69" s="220">
        <v>0</v>
      </c>
      <c r="S69" s="220">
        <v>0</v>
      </c>
      <c r="T69" s="220">
        <v>0</v>
      </c>
      <c r="U69" s="220">
        <v>0</v>
      </c>
      <c r="V69" s="220">
        <v>0</v>
      </c>
      <c r="W69" s="220">
        <v>0</v>
      </c>
      <c r="X69" s="220">
        <v>0</v>
      </c>
      <c r="Y69" s="220">
        <v>0</v>
      </c>
      <c r="Z69" s="220">
        <v>0</v>
      </c>
      <c r="AA69" s="220">
        <v>0</v>
      </c>
      <c r="AB69" s="220">
        <v>-17.670654339999999</v>
      </c>
      <c r="AC69" s="220">
        <v>-21.431078760000002</v>
      </c>
      <c r="AD69" s="220">
        <v>0</v>
      </c>
      <c r="AE69" s="220">
        <v>0</v>
      </c>
      <c r="AF69" s="220">
        <v>-15.02949183</v>
      </c>
      <c r="AG69" s="220">
        <v>41.078016009999999</v>
      </c>
      <c r="AH69" s="220">
        <v>42.795349270000003</v>
      </c>
      <c r="AI69" s="220">
        <v>40.743570159999997</v>
      </c>
      <c r="AJ69" s="220">
        <v>13.536714210000001</v>
      </c>
      <c r="AK69" s="220">
        <v>0</v>
      </c>
      <c r="AL69" s="220">
        <v>11.330713404664239</v>
      </c>
      <c r="AP69" s="206"/>
    </row>
    <row r="70" spans="1:42" x14ac:dyDescent="0.25">
      <c r="A70" s="262" t="s">
        <v>1094</v>
      </c>
      <c r="B70" s="206" t="s">
        <v>34</v>
      </c>
      <c r="C70" s="206" t="s">
        <v>33</v>
      </c>
      <c r="D70" s="222" t="s">
        <v>813</v>
      </c>
      <c r="E70">
        <v>611</v>
      </c>
      <c r="F70" s="225" t="s">
        <v>813</v>
      </c>
      <c r="G70" s="132" t="s">
        <v>812</v>
      </c>
      <c r="H70" s="224" t="s">
        <v>811</v>
      </c>
      <c r="I70" s="223" t="s">
        <v>810</v>
      </c>
      <c r="J70" s="212" t="s">
        <v>36</v>
      </c>
      <c r="K70" s="206" t="s">
        <v>3668</v>
      </c>
      <c r="L70" s="206">
        <v>14</v>
      </c>
      <c r="M70" s="206" t="s">
        <v>3656</v>
      </c>
      <c r="N70" s="206">
        <v>202</v>
      </c>
      <c r="O70" s="206" t="s">
        <v>3652</v>
      </c>
      <c r="P70" s="287">
        <v>0</v>
      </c>
      <c r="Q70" s="220">
        <v>0</v>
      </c>
      <c r="R70" s="220">
        <v>0</v>
      </c>
      <c r="S70" s="220">
        <v>0</v>
      </c>
      <c r="T70" s="220">
        <v>0</v>
      </c>
      <c r="U70" s="220">
        <v>0</v>
      </c>
      <c r="V70" s="220">
        <v>0</v>
      </c>
      <c r="W70" s="220">
        <v>0</v>
      </c>
      <c r="X70" s="220">
        <v>0</v>
      </c>
      <c r="Y70" s="220">
        <v>0</v>
      </c>
      <c r="Z70" s="220">
        <v>0</v>
      </c>
      <c r="AA70" s="220">
        <v>0</v>
      </c>
      <c r="AB70" s="220">
        <v>0</v>
      </c>
      <c r="AC70" s="220">
        <v>0</v>
      </c>
      <c r="AD70" s="220">
        <v>0</v>
      </c>
      <c r="AE70" s="220">
        <v>0</v>
      </c>
      <c r="AF70" s="220">
        <v>0</v>
      </c>
      <c r="AG70" s="220">
        <v>0</v>
      </c>
      <c r="AH70" s="220">
        <v>0</v>
      </c>
      <c r="AI70" s="220">
        <v>0</v>
      </c>
      <c r="AJ70" s="220">
        <v>0</v>
      </c>
      <c r="AK70" s="220">
        <v>0</v>
      </c>
      <c r="AL70" s="220">
        <v>0</v>
      </c>
      <c r="AP70" s="206"/>
    </row>
    <row r="71" spans="1:42" x14ac:dyDescent="0.25">
      <c r="A71" s="262" t="s">
        <v>1094</v>
      </c>
      <c r="B71" s="206" t="s">
        <v>34</v>
      </c>
      <c r="C71" s="206" t="s">
        <v>33</v>
      </c>
      <c r="D71" s="222" t="s">
        <v>809</v>
      </c>
      <c r="E71">
        <v>321</v>
      </c>
      <c r="F71" s="225" t="s">
        <v>809</v>
      </c>
      <c r="G71" s="132" t="s">
        <v>808</v>
      </c>
      <c r="H71" s="224" t="s">
        <v>807</v>
      </c>
      <c r="I71" s="223" t="s">
        <v>806</v>
      </c>
      <c r="J71" s="212" t="s">
        <v>36</v>
      </c>
      <c r="K71" s="206" t="s">
        <v>3657</v>
      </c>
      <c r="L71" s="206">
        <v>29</v>
      </c>
      <c r="M71" s="206" t="s">
        <v>3658</v>
      </c>
      <c r="N71" s="206">
        <v>419</v>
      </c>
      <c r="O71" s="206" t="s">
        <v>3659</v>
      </c>
      <c r="P71" s="287">
        <v>0</v>
      </c>
      <c r="Q71" s="220">
        <v>0</v>
      </c>
      <c r="R71" s="220">
        <v>0</v>
      </c>
      <c r="S71" s="220">
        <v>0</v>
      </c>
      <c r="T71" s="220">
        <v>0</v>
      </c>
      <c r="U71" s="220">
        <v>0</v>
      </c>
      <c r="V71" s="220">
        <v>0</v>
      </c>
      <c r="W71" s="220">
        <v>0</v>
      </c>
      <c r="X71" s="220">
        <v>0</v>
      </c>
      <c r="Y71" s="220">
        <v>0</v>
      </c>
      <c r="Z71" s="220">
        <v>0</v>
      </c>
      <c r="AA71" s="220">
        <v>0</v>
      </c>
      <c r="AB71" s="220">
        <v>0</v>
      </c>
      <c r="AC71" s="220">
        <v>0</v>
      </c>
      <c r="AD71" s="220">
        <v>0</v>
      </c>
      <c r="AE71" s="220">
        <v>0</v>
      </c>
      <c r="AF71" s="220">
        <v>0</v>
      </c>
      <c r="AG71" s="220">
        <v>0</v>
      </c>
      <c r="AH71" s="220">
        <v>0</v>
      </c>
      <c r="AI71" s="220">
        <v>0</v>
      </c>
      <c r="AJ71" s="220">
        <v>0</v>
      </c>
      <c r="AK71" s="220">
        <v>0</v>
      </c>
      <c r="AL71" s="220">
        <v>0</v>
      </c>
      <c r="AP71" s="206"/>
    </row>
    <row r="72" spans="1:42" x14ac:dyDescent="0.25">
      <c r="A72" s="262" t="s">
        <v>1094</v>
      </c>
      <c r="B72" s="206" t="s">
        <v>34</v>
      </c>
      <c r="C72" s="206" t="s">
        <v>33</v>
      </c>
      <c r="D72" s="222" t="s">
        <v>805</v>
      </c>
      <c r="E72">
        <v>243</v>
      </c>
      <c r="F72" s="225" t="s">
        <v>804</v>
      </c>
      <c r="G72" s="132" t="s">
        <v>803</v>
      </c>
      <c r="H72" s="224" t="s">
        <v>802</v>
      </c>
      <c r="I72" s="223" t="s">
        <v>801</v>
      </c>
      <c r="J72" s="212" t="s">
        <v>36</v>
      </c>
      <c r="K72" s="206" t="s">
        <v>3657</v>
      </c>
      <c r="L72" s="206">
        <v>29</v>
      </c>
      <c r="M72" s="206" t="s">
        <v>3658</v>
      </c>
      <c r="N72" s="206">
        <v>419</v>
      </c>
      <c r="O72" s="206" t="s">
        <v>3659</v>
      </c>
      <c r="P72" s="287">
        <v>0</v>
      </c>
      <c r="Q72" s="220">
        <v>0</v>
      </c>
      <c r="R72" s="220">
        <v>0</v>
      </c>
      <c r="S72" s="220">
        <v>0</v>
      </c>
      <c r="T72" s="220">
        <v>0</v>
      </c>
      <c r="U72" s="220">
        <v>0</v>
      </c>
      <c r="V72" s="220">
        <v>0</v>
      </c>
      <c r="W72" s="220">
        <v>0</v>
      </c>
      <c r="X72" s="220">
        <v>0</v>
      </c>
      <c r="Y72" s="220">
        <v>0</v>
      </c>
      <c r="Z72" s="220">
        <v>0</v>
      </c>
      <c r="AA72" s="220">
        <v>0</v>
      </c>
      <c r="AB72" s="220">
        <v>0</v>
      </c>
      <c r="AC72" s="220">
        <v>0</v>
      </c>
      <c r="AD72" s="220">
        <v>0</v>
      </c>
      <c r="AE72" s="220">
        <v>0</v>
      </c>
      <c r="AF72" s="220">
        <v>0</v>
      </c>
      <c r="AG72" s="220">
        <v>0</v>
      </c>
      <c r="AH72" s="220">
        <v>0</v>
      </c>
      <c r="AI72" s="220">
        <v>0</v>
      </c>
      <c r="AJ72" s="220">
        <v>0</v>
      </c>
      <c r="AK72" s="220">
        <v>0</v>
      </c>
      <c r="AL72" s="220">
        <v>0</v>
      </c>
      <c r="AP72" s="206"/>
    </row>
    <row r="73" spans="1:42" x14ac:dyDescent="0.25">
      <c r="A73" s="262" t="s">
        <v>1094</v>
      </c>
      <c r="B73" s="206" t="s">
        <v>34</v>
      </c>
      <c r="C73" s="206" t="s">
        <v>33</v>
      </c>
      <c r="D73" s="222" t="s">
        <v>800</v>
      </c>
      <c r="E73">
        <v>248</v>
      </c>
      <c r="F73" s="225" t="s">
        <v>800</v>
      </c>
      <c r="G73" s="132" t="s">
        <v>799</v>
      </c>
      <c r="H73" s="224" t="s">
        <v>798</v>
      </c>
      <c r="I73" s="223" t="s">
        <v>797</v>
      </c>
      <c r="J73" s="212" t="s">
        <v>36</v>
      </c>
      <c r="K73" s="206" t="s">
        <v>3660</v>
      </c>
      <c r="L73" s="206">
        <v>5</v>
      </c>
      <c r="M73" s="206" t="s">
        <v>3658</v>
      </c>
      <c r="N73" s="206">
        <v>419</v>
      </c>
      <c r="O73" s="206" t="s">
        <v>3659</v>
      </c>
      <c r="P73" s="287">
        <v>0</v>
      </c>
      <c r="Q73" s="220">
        <v>0</v>
      </c>
      <c r="R73" s="220">
        <v>0</v>
      </c>
      <c r="S73" s="220">
        <v>0</v>
      </c>
      <c r="T73" s="220">
        <v>0</v>
      </c>
      <c r="U73" s="220">
        <v>0</v>
      </c>
      <c r="V73" s="220">
        <v>0</v>
      </c>
      <c r="W73" s="220">
        <v>0</v>
      </c>
      <c r="X73" s="220">
        <v>0</v>
      </c>
      <c r="Y73" s="220">
        <v>0</v>
      </c>
      <c r="Z73" s="220">
        <v>0</v>
      </c>
      <c r="AA73" s="220">
        <v>0</v>
      </c>
      <c r="AB73" s="220">
        <v>0</v>
      </c>
      <c r="AC73" s="220">
        <v>0</v>
      </c>
      <c r="AD73" s="220">
        <v>0</v>
      </c>
      <c r="AE73" s="220">
        <v>0</v>
      </c>
      <c r="AF73" s="220">
        <v>0</v>
      </c>
      <c r="AG73" s="220">
        <v>0</v>
      </c>
      <c r="AH73" s="220">
        <v>0</v>
      </c>
      <c r="AI73" s="220">
        <v>0</v>
      </c>
      <c r="AJ73" s="220">
        <v>0</v>
      </c>
      <c r="AK73" s="220">
        <v>0</v>
      </c>
      <c r="AL73" s="220">
        <v>0</v>
      </c>
      <c r="AP73" s="206"/>
    </row>
    <row r="74" spans="1:42" x14ac:dyDescent="0.25">
      <c r="A74" s="262" t="s">
        <v>1094</v>
      </c>
      <c r="B74" s="206" t="s">
        <v>34</v>
      </c>
      <c r="C74" s="206" t="s">
        <v>33</v>
      </c>
      <c r="D74" s="222" t="s">
        <v>796</v>
      </c>
      <c r="E74">
        <v>469</v>
      </c>
      <c r="F74" s="225" t="s">
        <v>795</v>
      </c>
      <c r="G74" s="132" t="s">
        <v>794</v>
      </c>
      <c r="H74" s="224" t="s">
        <v>793</v>
      </c>
      <c r="I74" s="223" t="s">
        <v>792</v>
      </c>
      <c r="J74" s="212" t="s">
        <v>36</v>
      </c>
      <c r="K74" s="206" t="s">
        <v>36</v>
      </c>
      <c r="L74" s="206" t="s">
        <v>36</v>
      </c>
      <c r="M74" s="206" t="s">
        <v>3651</v>
      </c>
      <c r="N74" s="206">
        <v>15</v>
      </c>
      <c r="O74" s="206" t="s">
        <v>3652</v>
      </c>
      <c r="P74" s="287">
        <v>0</v>
      </c>
      <c r="Q74" s="220">
        <v>0</v>
      </c>
      <c r="R74" s="220">
        <v>0</v>
      </c>
      <c r="S74" s="220">
        <v>0</v>
      </c>
      <c r="T74" s="220">
        <v>0</v>
      </c>
      <c r="U74" s="220">
        <v>0</v>
      </c>
      <c r="V74" s="220">
        <v>0</v>
      </c>
      <c r="W74" s="220">
        <v>0</v>
      </c>
      <c r="X74" s="220">
        <v>0</v>
      </c>
      <c r="Y74" s="220">
        <v>0</v>
      </c>
      <c r="Z74" s="220">
        <v>0</v>
      </c>
      <c r="AA74" s="220">
        <v>0</v>
      </c>
      <c r="AB74" s="220">
        <v>0</v>
      </c>
      <c r="AC74" s="220">
        <v>0</v>
      </c>
      <c r="AD74" s="220">
        <v>0</v>
      </c>
      <c r="AE74" s="220">
        <v>0</v>
      </c>
      <c r="AF74" s="220">
        <v>0</v>
      </c>
      <c r="AG74" s="220">
        <v>0</v>
      </c>
      <c r="AH74" s="220">
        <v>0</v>
      </c>
      <c r="AI74" s="220">
        <v>0</v>
      </c>
      <c r="AJ74" s="220">
        <v>0</v>
      </c>
      <c r="AK74" s="220">
        <v>0</v>
      </c>
      <c r="AL74" s="220">
        <v>0</v>
      </c>
      <c r="AP74" s="206"/>
    </row>
    <row r="75" spans="1:42" x14ac:dyDescent="0.25">
      <c r="A75" s="262" t="s">
        <v>1094</v>
      </c>
      <c r="B75" s="206" t="s">
        <v>34</v>
      </c>
      <c r="C75" s="206" t="s">
        <v>33</v>
      </c>
      <c r="D75" s="222" t="s">
        <v>791</v>
      </c>
      <c r="E75">
        <v>253</v>
      </c>
      <c r="F75" s="225" t="s">
        <v>791</v>
      </c>
      <c r="G75" s="132" t="s">
        <v>790</v>
      </c>
      <c r="H75" s="224" t="s">
        <v>789</v>
      </c>
      <c r="I75" s="223" t="s">
        <v>788</v>
      </c>
      <c r="J75" s="212" t="s">
        <v>36</v>
      </c>
      <c r="K75" s="206" t="s">
        <v>3664</v>
      </c>
      <c r="L75" s="206">
        <v>13</v>
      </c>
      <c r="M75" s="206" t="s">
        <v>3658</v>
      </c>
      <c r="N75" s="206">
        <v>419</v>
      </c>
      <c r="O75" s="206" t="s">
        <v>3659</v>
      </c>
      <c r="P75" s="287">
        <v>0</v>
      </c>
      <c r="Q75" s="220">
        <v>0</v>
      </c>
      <c r="R75" s="220">
        <v>0</v>
      </c>
      <c r="S75" s="220">
        <v>0</v>
      </c>
      <c r="T75" s="220">
        <v>0</v>
      </c>
      <c r="U75" s="220">
        <v>0</v>
      </c>
      <c r="V75" s="220">
        <v>0</v>
      </c>
      <c r="W75" s="220">
        <v>0</v>
      </c>
      <c r="X75" s="220">
        <v>0</v>
      </c>
      <c r="Y75" s="220">
        <v>0</v>
      </c>
      <c r="Z75" s="220">
        <v>0</v>
      </c>
      <c r="AA75" s="220">
        <v>0</v>
      </c>
      <c r="AB75" s="220">
        <v>0</v>
      </c>
      <c r="AC75" s="220">
        <v>0</v>
      </c>
      <c r="AD75" s="220">
        <v>0</v>
      </c>
      <c r="AE75" s="220">
        <v>0</v>
      </c>
      <c r="AF75" s="220">
        <v>0</v>
      </c>
      <c r="AG75" s="220">
        <v>0</v>
      </c>
      <c r="AH75" s="220">
        <v>0</v>
      </c>
      <c r="AI75" s="220">
        <v>0</v>
      </c>
      <c r="AJ75" s="220">
        <v>0</v>
      </c>
      <c r="AK75" s="220">
        <v>0</v>
      </c>
      <c r="AL75" s="220">
        <v>0</v>
      </c>
      <c r="AP75" s="206"/>
    </row>
    <row r="76" spans="1:42" x14ac:dyDescent="0.25">
      <c r="A76" s="262" t="s">
        <v>1094</v>
      </c>
      <c r="B76" s="206" t="s">
        <v>34</v>
      </c>
      <c r="C76" s="206" t="s">
        <v>33</v>
      </c>
      <c r="D76" s="222" t="s">
        <v>787</v>
      </c>
      <c r="E76">
        <v>642</v>
      </c>
      <c r="F76" s="225" t="s">
        <v>786</v>
      </c>
      <c r="G76" s="132" t="s">
        <v>785</v>
      </c>
      <c r="H76" s="224" t="s">
        <v>784</v>
      </c>
      <c r="I76" s="223" t="s">
        <v>783</v>
      </c>
      <c r="J76" s="212" t="s">
        <v>36</v>
      </c>
      <c r="K76" s="206" t="s">
        <v>3655</v>
      </c>
      <c r="L76" s="206">
        <v>17</v>
      </c>
      <c r="M76" s="206" t="s">
        <v>3656</v>
      </c>
      <c r="N76" s="206">
        <v>202</v>
      </c>
      <c r="O76" s="206" t="s">
        <v>3652</v>
      </c>
      <c r="P76" s="287">
        <v>0</v>
      </c>
      <c r="Q76" s="220">
        <v>0</v>
      </c>
      <c r="R76" s="220">
        <v>0</v>
      </c>
      <c r="S76" s="220">
        <v>0</v>
      </c>
      <c r="T76" s="220">
        <v>0</v>
      </c>
      <c r="U76" s="220">
        <v>0</v>
      </c>
      <c r="V76" s="220">
        <v>0</v>
      </c>
      <c r="W76" s="220">
        <v>0</v>
      </c>
      <c r="X76" s="220">
        <v>0</v>
      </c>
      <c r="Y76" s="220">
        <v>0</v>
      </c>
      <c r="Z76" s="220">
        <v>0</v>
      </c>
      <c r="AA76" s="220">
        <v>0</v>
      </c>
      <c r="AB76" s="220">
        <v>0</v>
      </c>
      <c r="AC76" s="220">
        <v>0</v>
      </c>
      <c r="AD76" s="220">
        <v>0</v>
      </c>
      <c r="AE76" s="220">
        <v>0</v>
      </c>
      <c r="AF76" s="220">
        <v>0</v>
      </c>
      <c r="AG76" s="220">
        <v>0</v>
      </c>
      <c r="AH76" s="220">
        <v>0</v>
      </c>
      <c r="AI76" s="220">
        <v>0</v>
      </c>
      <c r="AJ76" s="220">
        <v>0</v>
      </c>
      <c r="AK76" s="220">
        <v>0</v>
      </c>
      <c r="AL76" s="220">
        <v>0</v>
      </c>
      <c r="AP76" s="206"/>
    </row>
    <row r="77" spans="1:42" x14ac:dyDescent="0.25">
      <c r="A77" s="262" t="s">
        <v>1094</v>
      </c>
      <c r="B77" s="206" t="s">
        <v>34</v>
      </c>
      <c r="C77" s="206" t="s">
        <v>33</v>
      </c>
      <c r="D77" s="222" t="s">
        <v>782</v>
      </c>
      <c r="E77">
        <v>643</v>
      </c>
      <c r="F77" s="225" t="s">
        <v>781</v>
      </c>
      <c r="G77" s="132" t="s">
        <v>780</v>
      </c>
      <c r="H77" s="224" t="s">
        <v>779</v>
      </c>
      <c r="I77" s="223" t="s">
        <v>778</v>
      </c>
      <c r="J77" s="212" t="s">
        <v>36</v>
      </c>
      <c r="K77" s="206" t="s">
        <v>3668</v>
      </c>
      <c r="L77" s="206">
        <v>14</v>
      </c>
      <c r="M77" s="206" t="s">
        <v>3656</v>
      </c>
      <c r="N77" s="206">
        <v>202</v>
      </c>
      <c r="O77" s="206" t="s">
        <v>3652</v>
      </c>
      <c r="P77" s="287">
        <v>0</v>
      </c>
      <c r="Q77" s="220">
        <v>0</v>
      </c>
      <c r="R77" s="220">
        <v>0</v>
      </c>
      <c r="S77" s="220">
        <v>0</v>
      </c>
      <c r="T77" s="220">
        <v>0</v>
      </c>
      <c r="U77" s="220">
        <v>0</v>
      </c>
      <c r="V77" s="220">
        <v>0</v>
      </c>
      <c r="W77" s="220">
        <v>0</v>
      </c>
      <c r="X77" s="220">
        <v>0</v>
      </c>
      <c r="Y77" s="220">
        <v>0</v>
      </c>
      <c r="Z77" s="220">
        <v>0</v>
      </c>
      <c r="AA77" s="220">
        <v>0</v>
      </c>
      <c r="AB77" s="220">
        <v>0</v>
      </c>
      <c r="AC77" s="220">
        <v>0</v>
      </c>
      <c r="AD77" s="220">
        <v>0</v>
      </c>
      <c r="AE77" s="220">
        <v>0</v>
      </c>
      <c r="AF77" s="220">
        <v>0</v>
      </c>
      <c r="AG77" s="220">
        <v>0</v>
      </c>
      <c r="AH77" s="220">
        <v>0</v>
      </c>
      <c r="AI77" s="220">
        <v>0</v>
      </c>
      <c r="AJ77" s="220">
        <v>0</v>
      </c>
      <c r="AK77" s="220">
        <v>0</v>
      </c>
      <c r="AL77" s="220">
        <v>0</v>
      </c>
      <c r="AP77" s="206"/>
    </row>
    <row r="78" spans="1:42" x14ac:dyDescent="0.25">
      <c r="A78" s="262" t="s">
        <v>1094</v>
      </c>
      <c r="B78" s="206" t="s">
        <v>34</v>
      </c>
      <c r="C78" s="206" t="s">
        <v>33</v>
      </c>
      <c r="D78" s="222" t="s">
        <v>777</v>
      </c>
      <c r="E78">
        <v>939</v>
      </c>
      <c r="F78" s="225" t="s">
        <v>776</v>
      </c>
      <c r="G78" s="132" t="s">
        <v>775</v>
      </c>
      <c r="H78" s="224" t="s">
        <v>774</v>
      </c>
      <c r="I78" s="223" t="s">
        <v>773</v>
      </c>
      <c r="J78" s="212" t="s">
        <v>31</v>
      </c>
      <c r="K78" s="206" t="s">
        <v>36</v>
      </c>
      <c r="L78" s="206" t="s">
        <v>36</v>
      </c>
      <c r="M78" s="206" t="s">
        <v>3671</v>
      </c>
      <c r="N78" s="206">
        <v>154</v>
      </c>
      <c r="O78" s="206" t="s">
        <v>3650</v>
      </c>
      <c r="P78" s="287">
        <v>0</v>
      </c>
      <c r="Q78" s="220">
        <v>0</v>
      </c>
      <c r="R78" s="220">
        <v>0</v>
      </c>
      <c r="S78" s="220">
        <v>0</v>
      </c>
      <c r="T78" s="220">
        <v>0</v>
      </c>
      <c r="U78" s="220">
        <v>0</v>
      </c>
      <c r="V78" s="220">
        <v>0</v>
      </c>
      <c r="W78" s="220">
        <v>0</v>
      </c>
      <c r="X78" s="220">
        <v>0.62069790938923886</v>
      </c>
      <c r="Y78" s="220">
        <v>1.1524799999999999</v>
      </c>
      <c r="Z78" s="220">
        <v>1.60344</v>
      </c>
      <c r="AA78" s="220">
        <v>0.38817000000000002</v>
      </c>
      <c r="AB78" s="220">
        <v>0.79164000000000001</v>
      </c>
      <c r="AC78" s="220">
        <v>0.94192530000000008</v>
      </c>
      <c r="AD78" s="220">
        <v>1.1315412</v>
      </c>
      <c r="AE78" s="220">
        <v>1.1202723000000001</v>
      </c>
      <c r="AF78" s="220">
        <v>1.4915514999999999</v>
      </c>
      <c r="AG78" s="220">
        <v>1.403181</v>
      </c>
      <c r="AH78" s="220">
        <v>1.91215</v>
      </c>
      <c r="AI78" s="220">
        <v>1.4739008</v>
      </c>
      <c r="AJ78" s="220">
        <v>2.3290357999999998</v>
      </c>
      <c r="AK78" s="220">
        <v>2.7250356</v>
      </c>
      <c r="AL78" s="220">
        <v>2.7315626000000006</v>
      </c>
      <c r="AP78" s="206"/>
    </row>
    <row r="79" spans="1:42" x14ac:dyDescent="0.25">
      <c r="A79" s="262" t="s">
        <v>1094</v>
      </c>
      <c r="B79" s="206" t="s">
        <v>34</v>
      </c>
      <c r="C79" s="206" t="s">
        <v>33</v>
      </c>
      <c r="D79" s="222" t="s">
        <v>772</v>
      </c>
      <c r="E79">
        <v>734</v>
      </c>
      <c r="F79" s="225" t="s">
        <v>771</v>
      </c>
      <c r="G79" s="132" t="s">
        <v>770</v>
      </c>
      <c r="H79" s="224" t="s">
        <v>769</v>
      </c>
      <c r="I79" s="223" t="s">
        <v>768</v>
      </c>
      <c r="J79" s="212" t="s">
        <v>36</v>
      </c>
      <c r="K79" s="206" t="s">
        <v>3667</v>
      </c>
      <c r="L79" s="206">
        <v>18</v>
      </c>
      <c r="M79" s="206" t="s">
        <v>3656</v>
      </c>
      <c r="N79" s="206">
        <v>202</v>
      </c>
      <c r="O79" s="206" t="s">
        <v>3652</v>
      </c>
      <c r="P79" s="287">
        <v>0</v>
      </c>
      <c r="Q79" s="220">
        <v>0</v>
      </c>
      <c r="R79" s="220">
        <v>0</v>
      </c>
      <c r="S79" s="220">
        <v>0</v>
      </c>
      <c r="T79" s="220">
        <v>0</v>
      </c>
      <c r="U79" s="220">
        <v>0</v>
      </c>
      <c r="V79" s="220">
        <v>0</v>
      </c>
      <c r="W79" s="220">
        <v>0</v>
      </c>
      <c r="X79" s="220">
        <v>0</v>
      </c>
      <c r="Y79" s="220">
        <v>0</v>
      </c>
      <c r="Z79" s="220">
        <v>0</v>
      </c>
      <c r="AA79" s="220">
        <v>0</v>
      </c>
      <c r="AB79" s="220">
        <v>0</v>
      </c>
      <c r="AC79" s="220">
        <v>0</v>
      </c>
      <c r="AD79" s="220">
        <v>0</v>
      </c>
      <c r="AE79" s="220">
        <v>0</v>
      </c>
      <c r="AF79" s="220">
        <v>0</v>
      </c>
      <c r="AG79" s="220">
        <v>0</v>
      </c>
      <c r="AH79" s="220">
        <v>0</v>
      </c>
      <c r="AI79" s="220">
        <v>0</v>
      </c>
      <c r="AJ79" s="220">
        <v>0</v>
      </c>
      <c r="AK79" s="220">
        <v>0</v>
      </c>
      <c r="AL79" s="220">
        <v>0</v>
      </c>
      <c r="AP79" s="206"/>
    </row>
    <row r="80" spans="1:42" x14ac:dyDescent="0.25">
      <c r="A80" s="262" t="s">
        <v>1094</v>
      </c>
      <c r="B80" s="206" t="s">
        <v>34</v>
      </c>
      <c r="C80" s="206" t="s">
        <v>33</v>
      </c>
      <c r="D80" s="222" t="s">
        <v>767</v>
      </c>
      <c r="E80">
        <v>644</v>
      </c>
      <c r="F80" s="225" t="s">
        <v>766</v>
      </c>
      <c r="G80" s="132" t="s">
        <v>765</v>
      </c>
      <c r="H80" s="224" t="s">
        <v>764</v>
      </c>
      <c r="I80" s="223" t="s">
        <v>763</v>
      </c>
      <c r="J80" s="212" t="s">
        <v>36</v>
      </c>
      <c r="K80" s="206" t="s">
        <v>3668</v>
      </c>
      <c r="L80" s="206">
        <v>14</v>
      </c>
      <c r="M80" s="206" t="s">
        <v>3656</v>
      </c>
      <c r="N80" s="206">
        <v>202</v>
      </c>
      <c r="O80" s="206" t="s">
        <v>3652</v>
      </c>
      <c r="P80" s="287">
        <v>0</v>
      </c>
      <c r="Q80" s="220">
        <v>0</v>
      </c>
      <c r="R80" s="220">
        <v>0</v>
      </c>
      <c r="S80" s="220">
        <v>0</v>
      </c>
      <c r="T80" s="220">
        <v>0</v>
      </c>
      <c r="U80" s="220">
        <v>0</v>
      </c>
      <c r="V80" s="220">
        <v>0</v>
      </c>
      <c r="W80" s="220">
        <v>0</v>
      </c>
      <c r="X80" s="220">
        <v>0</v>
      </c>
      <c r="Y80" s="220">
        <v>0</v>
      </c>
      <c r="Z80" s="220">
        <v>0</v>
      </c>
      <c r="AA80" s="220">
        <v>0</v>
      </c>
      <c r="AB80" s="220">
        <v>0</v>
      </c>
      <c r="AC80" s="220">
        <v>0</v>
      </c>
      <c r="AD80" s="220">
        <v>0</v>
      </c>
      <c r="AE80" s="220">
        <v>0</v>
      </c>
      <c r="AF80" s="220">
        <v>0</v>
      </c>
      <c r="AG80" s="220">
        <v>0</v>
      </c>
      <c r="AH80" s="220">
        <v>0</v>
      </c>
      <c r="AI80" s="220">
        <v>0</v>
      </c>
      <c r="AJ80" s="220">
        <v>0</v>
      </c>
      <c r="AK80" s="220">
        <v>0</v>
      </c>
      <c r="AL80" s="220">
        <v>0</v>
      </c>
      <c r="AP80" s="206"/>
    </row>
    <row r="81" spans="1:42" x14ac:dyDescent="0.25">
      <c r="A81" s="262" t="s">
        <v>1094</v>
      </c>
      <c r="B81" s="206" t="s">
        <v>34</v>
      </c>
      <c r="C81" s="206" t="s">
        <v>33</v>
      </c>
      <c r="D81" s="222" t="s">
        <v>762</v>
      </c>
      <c r="E81">
        <v>323</v>
      </c>
      <c r="F81" s="225" t="s">
        <v>762</v>
      </c>
      <c r="G81" s="132" t="s">
        <v>761</v>
      </c>
      <c r="H81" s="224" t="s">
        <v>760</v>
      </c>
      <c r="I81" s="223" t="s">
        <v>759</v>
      </c>
      <c r="J81" s="212" t="s">
        <v>36</v>
      </c>
      <c r="K81" s="206" t="s">
        <v>3660</v>
      </c>
      <c r="L81" s="206">
        <v>5</v>
      </c>
      <c r="M81" s="206" t="s">
        <v>3658</v>
      </c>
      <c r="N81" s="206">
        <v>419</v>
      </c>
      <c r="O81" s="206" t="s">
        <v>3659</v>
      </c>
      <c r="P81" s="287">
        <v>0</v>
      </c>
      <c r="Q81" s="220">
        <v>0</v>
      </c>
      <c r="R81" s="220">
        <v>0</v>
      </c>
      <c r="S81" s="220">
        <v>0</v>
      </c>
      <c r="T81" s="220">
        <v>0</v>
      </c>
      <c r="U81" s="220">
        <v>0</v>
      </c>
      <c r="V81" s="220">
        <v>0</v>
      </c>
      <c r="W81" s="220">
        <v>0</v>
      </c>
      <c r="X81" s="220">
        <v>0</v>
      </c>
      <c r="Y81" s="220">
        <v>0</v>
      </c>
      <c r="Z81" s="220">
        <v>0</v>
      </c>
      <c r="AA81" s="220">
        <v>0</v>
      </c>
      <c r="AB81" s="220">
        <v>0</v>
      </c>
      <c r="AC81" s="220">
        <v>0</v>
      </c>
      <c r="AD81" s="220">
        <v>0</v>
      </c>
      <c r="AE81" s="220">
        <v>0</v>
      </c>
      <c r="AF81" s="220">
        <v>0</v>
      </c>
      <c r="AG81" s="220">
        <v>0</v>
      </c>
      <c r="AH81" s="220">
        <v>0</v>
      </c>
      <c r="AI81" s="220">
        <v>0</v>
      </c>
      <c r="AJ81" s="220">
        <v>0</v>
      </c>
      <c r="AK81" s="220">
        <v>0</v>
      </c>
      <c r="AL81" s="220">
        <v>0</v>
      </c>
      <c r="AP81" s="206"/>
    </row>
    <row r="82" spans="1:42" x14ac:dyDescent="0.25">
      <c r="A82" s="262" t="s">
        <v>1094</v>
      </c>
      <c r="B82" s="206" t="s">
        <v>34</v>
      </c>
      <c r="C82" s="206" t="s">
        <v>33</v>
      </c>
      <c r="D82" s="222" t="s">
        <v>758</v>
      </c>
      <c r="E82">
        <v>816</v>
      </c>
      <c r="F82" s="225" t="s">
        <v>758</v>
      </c>
      <c r="G82" s="132" t="s">
        <v>757</v>
      </c>
      <c r="H82" s="224" t="s">
        <v>756</v>
      </c>
      <c r="I82" s="223" t="s">
        <v>755</v>
      </c>
      <c r="J82" s="212" t="s">
        <v>36</v>
      </c>
      <c r="K82" s="206" t="s">
        <v>36</v>
      </c>
      <c r="L82" s="206" t="s">
        <v>36</v>
      </c>
      <c r="M82" s="206" t="s">
        <v>3671</v>
      </c>
      <c r="N82" s="206">
        <v>154</v>
      </c>
      <c r="O82" s="206" t="s">
        <v>3650</v>
      </c>
      <c r="P82" s="287">
        <v>0</v>
      </c>
      <c r="Q82" s="220">
        <v>0</v>
      </c>
      <c r="R82" s="220">
        <v>0</v>
      </c>
      <c r="S82" s="220">
        <v>0</v>
      </c>
      <c r="T82" s="220">
        <v>0</v>
      </c>
      <c r="U82" s="220">
        <v>0</v>
      </c>
      <c r="V82" s="220">
        <v>0</v>
      </c>
      <c r="W82" s="220">
        <v>0</v>
      </c>
      <c r="X82" s="220">
        <v>0</v>
      </c>
      <c r="Y82" s="220">
        <v>0</v>
      </c>
      <c r="Z82" s="220">
        <v>0</v>
      </c>
      <c r="AA82" s="220">
        <v>0</v>
      </c>
      <c r="AB82" s="220">
        <v>0</v>
      </c>
      <c r="AC82" s="220">
        <v>0</v>
      </c>
      <c r="AD82" s="220">
        <v>0</v>
      </c>
      <c r="AE82" s="220">
        <v>0</v>
      </c>
      <c r="AF82" s="220">
        <v>0</v>
      </c>
      <c r="AG82" s="220">
        <v>0</v>
      </c>
      <c r="AH82" s="220">
        <v>0</v>
      </c>
      <c r="AI82" s="220">
        <v>0</v>
      </c>
      <c r="AJ82" s="220">
        <v>0</v>
      </c>
      <c r="AK82" s="220">
        <v>0</v>
      </c>
      <c r="AL82" s="220">
        <v>0</v>
      </c>
      <c r="AP82" s="206"/>
    </row>
    <row r="83" spans="1:42" x14ac:dyDescent="0.25">
      <c r="A83" s="262" t="s">
        <v>1094</v>
      </c>
      <c r="B83" s="206" t="s">
        <v>34</v>
      </c>
      <c r="C83" s="206" t="s">
        <v>33</v>
      </c>
      <c r="D83" s="222" t="s">
        <v>754</v>
      </c>
      <c r="E83">
        <v>819</v>
      </c>
      <c r="F83" s="225" t="s">
        <v>753</v>
      </c>
      <c r="G83" s="132" t="s">
        <v>752</v>
      </c>
      <c r="H83" s="224" t="s">
        <v>751</v>
      </c>
      <c r="I83" s="223" t="s">
        <v>750</v>
      </c>
      <c r="J83" s="212" t="s">
        <v>36</v>
      </c>
      <c r="K83" s="206" t="s">
        <v>36</v>
      </c>
      <c r="L83" s="206" t="s">
        <v>36</v>
      </c>
      <c r="M83" s="206" t="s">
        <v>3672</v>
      </c>
      <c r="N83" s="206">
        <v>54</v>
      </c>
      <c r="O83" s="206" t="s">
        <v>3654</v>
      </c>
      <c r="P83" s="287">
        <v>0</v>
      </c>
      <c r="Q83" s="220">
        <v>0</v>
      </c>
      <c r="R83" s="220">
        <v>0</v>
      </c>
      <c r="S83" s="220">
        <v>0</v>
      </c>
      <c r="T83" s="220">
        <v>0</v>
      </c>
      <c r="U83" s="220">
        <v>0</v>
      </c>
      <c r="V83" s="220">
        <v>0</v>
      </c>
      <c r="W83" s="220">
        <v>0</v>
      </c>
      <c r="X83" s="220">
        <v>0</v>
      </c>
      <c r="Y83" s="220">
        <v>0</v>
      </c>
      <c r="Z83" s="220">
        <v>0</v>
      </c>
      <c r="AA83" s="220">
        <v>0</v>
      </c>
      <c r="AB83" s="220">
        <v>0</v>
      </c>
      <c r="AC83" s="220">
        <v>0</v>
      </c>
      <c r="AD83" s="220">
        <v>0</v>
      </c>
      <c r="AE83" s="220">
        <v>0</v>
      </c>
      <c r="AF83" s="220">
        <v>0</v>
      </c>
      <c r="AG83" s="220">
        <v>0</v>
      </c>
      <c r="AH83" s="220">
        <v>0</v>
      </c>
      <c r="AI83" s="220">
        <v>0</v>
      </c>
      <c r="AJ83" s="220">
        <v>0</v>
      </c>
      <c r="AK83" s="220">
        <v>0</v>
      </c>
      <c r="AL83" s="220">
        <v>0</v>
      </c>
      <c r="AP83" s="206"/>
    </row>
    <row r="84" spans="1:42" x14ac:dyDescent="0.25">
      <c r="A84" s="262" t="s">
        <v>1094</v>
      </c>
      <c r="B84" s="206" t="s">
        <v>34</v>
      </c>
      <c r="C84" s="206" t="s">
        <v>33</v>
      </c>
      <c r="D84" s="222" t="s">
        <v>749</v>
      </c>
      <c r="E84">
        <v>172</v>
      </c>
      <c r="F84" s="225" t="s">
        <v>749</v>
      </c>
      <c r="G84" s="132" t="s">
        <v>748</v>
      </c>
      <c r="H84" s="224" t="s">
        <v>747</v>
      </c>
      <c r="I84" s="223" t="s">
        <v>746</v>
      </c>
      <c r="J84" s="212" t="s">
        <v>31</v>
      </c>
      <c r="K84" s="206" t="s">
        <v>36</v>
      </c>
      <c r="L84" s="206" t="s">
        <v>36</v>
      </c>
      <c r="M84" s="206" t="s">
        <v>3671</v>
      </c>
      <c r="N84" s="206">
        <v>154</v>
      </c>
      <c r="O84" s="206" t="s">
        <v>3650</v>
      </c>
      <c r="P84" s="287">
        <v>0</v>
      </c>
      <c r="Q84" s="220">
        <v>0</v>
      </c>
      <c r="R84" s="220">
        <v>0</v>
      </c>
      <c r="S84" s="220">
        <v>0</v>
      </c>
      <c r="T84" s="220">
        <v>0</v>
      </c>
      <c r="U84" s="220">
        <v>-4.5854946423915823</v>
      </c>
      <c r="V84" s="220">
        <v>-7.438420336599056</v>
      </c>
      <c r="W84" s="220">
        <v>-31.580946324315253</v>
      </c>
      <c r="X84" s="220">
        <v>-53.311826939402629</v>
      </c>
      <c r="Y84" s="220">
        <v>-54.341470719999997</v>
      </c>
      <c r="Z84" s="220">
        <v>-56.924916570000001</v>
      </c>
      <c r="AA84" s="220">
        <v>-39.274118899999998</v>
      </c>
      <c r="AB84" s="220">
        <v>0</v>
      </c>
      <c r="AC84" s="220">
        <v>0</v>
      </c>
      <c r="AD84" s="220">
        <v>0</v>
      </c>
      <c r="AE84" s="220">
        <v>-4.3548</v>
      </c>
      <c r="AF84" s="220">
        <v>0</v>
      </c>
      <c r="AG84" s="220">
        <v>-45.573399999999999</v>
      </c>
      <c r="AH84" s="220">
        <v>-13.74</v>
      </c>
      <c r="AI84" s="220">
        <v>0</v>
      </c>
      <c r="AJ84" s="220">
        <v>-3.6812999999999998</v>
      </c>
      <c r="AK84" s="220">
        <v>-4.5304000000000002</v>
      </c>
      <c r="AL84" s="220">
        <v>-4.2664000000000009</v>
      </c>
      <c r="AP84" s="206"/>
    </row>
    <row r="85" spans="1:42" x14ac:dyDescent="0.25">
      <c r="A85" s="262" t="s">
        <v>1094</v>
      </c>
      <c r="B85" s="206" t="s">
        <v>34</v>
      </c>
      <c r="C85" s="206" t="s">
        <v>33</v>
      </c>
      <c r="D85" s="222" t="s">
        <v>745</v>
      </c>
      <c r="E85">
        <v>132</v>
      </c>
      <c r="F85" s="225" t="s">
        <v>745</v>
      </c>
      <c r="G85" s="132" t="s">
        <v>744</v>
      </c>
      <c r="H85" s="224" t="s">
        <v>743</v>
      </c>
      <c r="I85" s="223" t="s">
        <v>742</v>
      </c>
      <c r="J85" s="212" t="s">
        <v>31</v>
      </c>
      <c r="K85" s="206" t="s">
        <v>36</v>
      </c>
      <c r="L85" s="206" t="s">
        <v>36</v>
      </c>
      <c r="M85" s="206" t="s">
        <v>3662</v>
      </c>
      <c r="N85" s="206">
        <v>155</v>
      </c>
      <c r="O85" s="206" t="s">
        <v>3650</v>
      </c>
      <c r="P85" s="287">
        <v>0</v>
      </c>
      <c r="Q85" s="220">
        <v>390.4150032167376</v>
      </c>
      <c r="R85" s="220">
        <v>427.86939915810405</v>
      </c>
      <c r="S85" s="220">
        <v>611.29172002839221</v>
      </c>
      <c r="T85" s="220">
        <v>637.46322327558028</v>
      </c>
      <c r="U85" s="220">
        <v>514.34928327314901</v>
      </c>
      <c r="V85" s="220">
        <v>721.71642076067326</v>
      </c>
      <c r="W85" s="220">
        <v>768.43583560772674</v>
      </c>
      <c r="X85" s="220">
        <v>869.81209275397816</v>
      </c>
      <c r="Y85" s="220">
        <v>979.60799999999995</v>
      </c>
      <c r="Z85" s="220">
        <v>994.13279999999997</v>
      </c>
      <c r="AA85" s="220">
        <v>888.67639799999995</v>
      </c>
      <c r="AB85" s="220">
        <v>263.61704359999999</v>
      </c>
      <c r="AC85" s="220">
        <v>717.70945540000002</v>
      </c>
      <c r="AD85" s="220">
        <v>511.21797169999996</v>
      </c>
      <c r="AE85" s="220">
        <v>729.18756070000006</v>
      </c>
      <c r="AF85" s="220">
        <v>306.41019130000001</v>
      </c>
      <c r="AG85" s="220">
        <v>389.98642580000001</v>
      </c>
      <c r="AH85" s="220">
        <v>356.71338889999998</v>
      </c>
      <c r="AI85" s="220">
        <v>160.23131030000002</v>
      </c>
      <c r="AJ85" s="220">
        <v>221.20565550000001</v>
      </c>
      <c r="AK85" s="220">
        <v>180.9450803</v>
      </c>
      <c r="AL85" s="220">
        <v>202.46413266833429</v>
      </c>
      <c r="AP85" s="206"/>
    </row>
    <row r="86" spans="1:42" x14ac:dyDescent="0.25">
      <c r="A86" s="262" t="s">
        <v>1094</v>
      </c>
      <c r="B86" s="206" t="s">
        <v>34</v>
      </c>
      <c r="C86" s="206" t="s">
        <v>33</v>
      </c>
      <c r="D86" s="222" t="s">
        <v>741</v>
      </c>
      <c r="E86">
        <v>887</v>
      </c>
      <c r="F86" s="225" t="s">
        <v>741</v>
      </c>
      <c r="G86" s="132" t="s">
        <v>740</v>
      </c>
      <c r="H86" s="224" t="s">
        <v>739</v>
      </c>
      <c r="I86" s="223" t="s">
        <v>738</v>
      </c>
      <c r="J86" s="212" t="s">
        <v>36</v>
      </c>
      <c r="K86" s="206" t="s">
        <v>36</v>
      </c>
      <c r="L86" s="206" t="s">
        <v>36</v>
      </c>
      <c r="M86" s="206" t="s">
        <v>3653</v>
      </c>
      <c r="N86" s="206">
        <v>61</v>
      </c>
      <c r="O86" s="206" t="s">
        <v>3654</v>
      </c>
      <c r="P86" s="287">
        <v>0</v>
      </c>
      <c r="Q86" s="220">
        <v>0</v>
      </c>
      <c r="R86" s="220">
        <v>0</v>
      </c>
      <c r="S86" s="220">
        <v>0</v>
      </c>
      <c r="T86" s="220">
        <v>0</v>
      </c>
      <c r="U86" s="220">
        <v>0</v>
      </c>
      <c r="V86" s="220">
        <v>0</v>
      </c>
      <c r="W86" s="220">
        <v>0</v>
      </c>
      <c r="X86" s="220">
        <v>0</v>
      </c>
      <c r="Y86" s="220">
        <v>0</v>
      </c>
      <c r="Z86" s="220">
        <v>0</v>
      </c>
      <c r="AA86" s="220">
        <v>0</v>
      </c>
      <c r="AB86" s="220">
        <v>0</v>
      </c>
      <c r="AC86" s="220">
        <v>0</v>
      </c>
      <c r="AD86" s="220">
        <v>0</v>
      </c>
      <c r="AE86" s="220">
        <v>0</v>
      </c>
      <c r="AF86" s="220">
        <v>0</v>
      </c>
      <c r="AG86" s="220">
        <v>0</v>
      </c>
      <c r="AH86" s="220">
        <v>0</v>
      </c>
      <c r="AI86" s="220">
        <v>0</v>
      </c>
      <c r="AJ86" s="220">
        <v>0</v>
      </c>
      <c r="AK86" s="220">
        <v>0</v>
      </c>
      <c r="AL86" s="220">
        <v>0</v>
      </c>
      <c r="AP86" s="206"/>
    </row>
    <row r="87" spans="1:42" x14ac:dyDescent="0.25">
      <c r="A87" s="262" t="s">
        <v>1094</v>
      </c>
      <c r="B87" s="206" t="s">
        <v>34</v>
      </c>
      <c r="C87" s="206" t="s">
        <v>33</v>
      </c>
      <c r="D87" s="222" t="s">
        <v>737</v>
      </c>
      <c r="E87">
        <v>876</v>
      </c>
      <c r="F87" s="225" t="s">
        <v>737</v>
      </c>
      <c r="G87" s="132" t="s">
        <v>736</v>
      </c>
      <c r="H87" s="224" t="s">
        <v>735</v>
      </c>
      <c r="I87" s="223" t="s">
        <v>734</v>
      </c>
      <c r="J87" s="212" t="s">
        <v>36</v>
      </c>
      <c r="K87" s="206" t="s">
        <v>3668</v>
      </c>
      <c r="L87" s="206">
        <v>14</v>
      </c>
      <c r="M87" s="206" t="s">
        <v>3656</v>
      </c>
      <c r="N87" s="206">
        <v>202</v>
      </c>
      <c r="O87" s="206" t="s">
        <v>3652</v>
      </c>
      <c r="P87" s="287">
        <v>0</v>
      </c>
      <c r="Q87" s="220">
        <v>0</v>
      </c>
      <c r="R87" s="220">
        <v>0</v>
      </c>
      <c r="S87" s="220">
        <v>0</v>
      </c>
      <c r="T87" s="220">
        <v>0</v>
      </c>
      <c r="U87" s="220">
        <v>0</v>
      </c>
      <c r="V87" s="220">
        <v>0</v>
      </c>
      <c r="W87" s="220">
        <v>0</v>
      </c>
      <c r="X87" s="220">
        <v>0</v>
      </c>
      <c r="Y87" s="220">
        <v>0</v>
      </c>
      <c r="Z87" s="220">
        <v>0</v>
      </c>
      <c r="AA87" s="220">
        <v>0</v>
      </c>
      <c r="AB87" s="220">
        <v>0</v>
      </c>
      <c r="AC87" s="220">
        <v>0</v>
      </c>
      <c r="AD87" s="220">
        <v>0</v>
      </c>
      <c r="AE87" s="220">
        <v>0</v>
      </c>
      <c r="AF87" s="220">
        <v>0</v>
      </c>
      <c r="AG87" s="220">
        <v>0</v>
      </c>
      <c r="AH87" s="220">
        <v>0</v>
      </c>
      <c r="AI87" s="220">
        <v>0</v>
      </c>
      <c r="AJ87" s="220">
        <v>0</v>
      </c>
      <c r="AK87" s="220">
        <v>0</v>
      </c>
      <c r="AL87" s="220">
        <v>0</v>
      </c>
      <c r="AP87" s="206"/>
    </row>
    <row r="88" spans="1:42" x14ac:dyDescent="0.25">
      <c r="A88" s="262" t="s">
        <v>1094</v>
      </c>
      <c r="B88" s="206" t="s">
        <v>34</v>
      </c>
      <c r="C88" s="206" t="s">
        <v>33</v>
      </c>
      <c r="D88" s="222" t="s">
        <v>733</v>
      </c>
      <c r="E88">
        <v>646</v>
      </c>
      <c r="F88" s="225" t="s">
        <v>733</v>
      </c>
      <c r="G88" s="132" t="s">
        <v>732</v>
      </c>
      <c r="H88" s="224" t="s">
        <v>731</v>
      </c>
      <c r="I88" s="223" t="s">
        <v>730</v>
      </c>
      <c r="J88" s="212" t="s">
        <v>36</v>
      </c>
      <c r="K88" s="206" t="s">
        <v>3655</v>
      </c>
      <c r="L88" s="206">
        <v>17</v>
      </c>
      <c r="M88" s="206" t="s">
        <v>3656</v>
      </c>
      <c r="N88" s="206">
        <v>202</v>
      </c>
      <c r="O88" s="206" t="s">
        <v>3652</v>
      </c>
      <c r="P88" s="287">
        <v>0</v>
      </c>
      <c r="Q88" s="220">
        <v>0</v>
      </c>
      <c r="R88" s="220">
        <v>0</v>
      </c>
      <c r="S88" s="220">
        <v>0</v>
      </c>
      <c r="T88" s="220">
        <v>0</v>
      </c>
      <c r="U88" s="220">
        <v>0</v>
      </c>
      <c r="V88" s="220">
        <v>0</v>
      </c>
      <c r="W88" s="220">
        <v>0</v>
      </c>
      <c r="X88" s="220">
        <v>0</v>
      </c>
      <c r="Y88" s="220">
        <v>0</v>
      </c>
      <c r="Z88" s="220">
        <v>0</v>
      </c>
      <c r="AA88" s="220">
        <v>0</v>
      </c>
      <c r="AB88" s="220">
        <v>0</v>
      </c>
      <c r="AC88" s="220">
        <v>0</v>
      </c>
      <c r="AD88" s="220">
        <v>0</v>
      </c>
      <c r="AE88" s="220">
        <v>0</v>
      </c>
      <c r="AF88" s="220">
        <v>0</v>
      </c>
      <c r="AG88" s="220">
        <v>0</v>
      </c>
      <c r="AH88" s="220">
        <v>0</v>
      </c>
      <c r="AI88" s="220">
        <v>0</v>
      </c>
      <c r="AJ88" s="220">
        <v>0</v>
      </c>
      <c r="AK88" s="220">
        <v>0</v>
      </c>
      <c r="AL88" s="220">
        <v>0</v>
      </c>
      <c r="AP88" s="206"/>
    </row>
    <row r="89" spans="1:42" x14ac:dyDescent="0.25">
      <c r="A89" s="262" t="s">
        <v>1094</v>
      </c>
      <c r="B89" s="206" t="s">
        <v>34</v>
      </c>
      <c r="C89" s="206" t="s">
        <v>33</v>
      </c>
      <c r="D89" s="222" t="s">
        <v>729</v>
      </c>
      <c r="E89">
        <v>648</v>
      </c>
      <c r="F89" s="225" t="s">
        <v>728</v>
      </c>
      <c r="G89" s="132" t="s">
        <v>727</v>
      </c>
      <c r="H89" s="224" t="s">
        <v>726</v>
      </c>
      <c r="I89" s="223" t="s">
        <v>725</v>
      </c>
      <c r="J89" s="212" t="s">
        <v>36</v>
      </c>
      <c r="K89" s="206" t="s">
        <v>3665</v>
      </c>
      <c r="L89" s="206">
        <v>11</v>
      </c>
      <c r="M89" s="206" t="s">
        <v>3656</v>
      </c>
      <c r="N89" s="206">
        <v>202</v>
      </c>
      <c r="O89" s="206" t="s">
        <v>3652</v>
      </c>
      <c r="P89" s="287">
        <v>0</v>
      </c>
      <c r="Q89" s="220">
        <v>0</v>
      </c>
      <c r="R89" s="220">
        <v>0</v>
      </c>
      <c r="S89" s="220">
        <v>0</v>
      </c>
      <c r="T89" s="220">
        <v>0</v>
      </c>
      <c r="U89" s="220">
        <v>0</v>
      </c>
      <c r="V89" s="220">
        <v>0</v>
      </c>
      <c r="W89" s="220">
        <v>0</v>
      </c>
      <c r="X89" s="220">
        <v>0</v>
      </c>
      <c r="Y89" s="220">
        <v>0</v>
      </c>
      <c r="Z89" s="220">
        <v>0</v>
      </c>
      <c r="AA89" s="220">
        <v>0</v>
      </c>
      <c r="AB89" s="220">
        <v>0</v>
      </c>
      <c r="AC89" s="220">
        <v>0</v>
      </c>
      <c r="AD89" s="220">
        <v>0</v>
      </c>
      <c r="AE89" s="220">
        <v>0</v>
      </c>
      <c r="AF89" s="220">
        <v>0</v>
      </c>
      <c r="AG89" s="220">
        <v>0</v>
      </c>
      <c r="AH89" s="220">
        <v>0</v>
      </c>
      <c r="AI89" s="220">
        <v>0</v>
      </c>
      <c r="AJ89" s="220">
        <v>0</v>
      </c>
      <c r="AK89" s="220">
        <v>0</v>
      </c>
      <c r="AL89" s="220">
        <v>0</v>
      </c>
      <c r="AP89" s="206"/>
    </row>
    <row r="90" spans="1:42" x14ac:dyDescent="0.25">
      <c r="A90" s="262" t="s">
        <v>1094</v>
      </c>
      <c r="B90" s="206" t="s">
        <v>34</v>
      </c>
      <c r="C90" s="206" t="s">
        <v>33</v>
      </c>
      <c r="D90" s="222" t="s">
        <v>724</v>
      </c>
      <c r="E90">
        <v>915</v>
      </c>
      <c r="F90" s="225" t="s">
        <v>724</v>
      </c>
      <c r="G90" s="132" t="s">
        <v>723</v>
      </c>
      <c r="H90" s="224" t="s">
        <v>722</v>
      </c>
      <c r="I90" s="223" t="s">
        <v>721</v>
      </c>
      <c r="J90" s="212" t="s">
        <v>36</v>
      </c>
      <c r="K90" s="206" t="s">
        <v>36</v>
      </c>
      <c r="L90" s="206" t="s">
        <v>36</v>
      </c>
      <c r="M90" s="206" t="s">
        <v>3646</v>
      </c>
      <c r="N90" s="206">
        <v>145</v>
      </c>
      <c r="O90" s="206" t="s">
        <v>3647</v>
      </c>
      <c r="P90" s="287">
        <v>0</v>
      </c>
      <c r="Q90" s="220">
        <v>0</v>
      </c>
      <c r="R90" s="220">
        <v>0</v>
      </c>
      <c r="S90" s="220">
        <v>0</v>
      </c>
      <c r="T90" s="220">
        <v>0</v>
      </c>
      <c r="U90" s="220">
        <v>0</v>
      </c>
      <c r="V90" s="220">
        <v>0</v>
      </c>
      <c r="W90" s="220">
        <v>0</v>
      </c>
      <c r="X90" s="220">
        <v>0</v>
      </c>
      <c r="Y90" s="220">
        <v>5.1227206289999998</v>
      </c>
      <c r="Z90" s="220">
        <v>5.1227206289999998</v>
      </c>
      <c r="AA90" s="220">
        <v>7.160380129</v>
      </c>
      <c r="AB90" s="220">
        <v>46.635827329999998</v>
      </c>
      <c r="AC90" s="220">
        <v>54.727964929999999</v>
      </c>
      <c r="AD90" s="220">
        <v>82.230341629999998</v>
      </c>
      <c r="AE90" s="220">
        <v>51.060178399999998</v>
      </c>
      <c r="AF90" s="220">
        <v>63.655069099999999</v>
      </c>
      <c r="AG90" s="220">
        <v>60.219089799999999</v>
      </c>
      <c r="AH90" s="220">
        <v>62.132662000000003</v>
      </c>
      <c r="AI90" s="220">
        <v>59.621077499999998</v>
      </c>
      <c r="AJ90" s="220">
        <v>55.604843299999999</v>
      </c>
      <c r="AK90" s="220">
        <v>46.6960482</v>
      </c>
      <c r="AL90" s="220">
        <v>44.805995899999999</v>
      </c>
      <c r="AP90" s="206"/>
    </row>
    <row r="91" spans="1:42" x14ac:dyDescent="0.25">
      <c r="A91" s="262" t="s">
        <v>1094</v>
      </c>
      <c r="B91" s="206" t="s">
        <v>34</v>
      </c>
      <c r="C91" s="206" t="s">
        <v>33</v>
      </c>
      <c r="D91" s="222" t="s">
        <v>720</v>
      </c>
      <c r="E91">
        <v>134</v>
      </c>
      <c r="F91" s="225" t="s">
        <v>720</v>
      </c>
      <c r="G91" s="132" t="s">
        <v>719</v>
      </c>
      <c r="H91" s="224" t="s">
        <v>718</v>
      </c>
      <c r="I91" s="223" t="s">
        <v>717</v>
      </c>
      <c r="J91" s="212" t="s">
        <v>31</v>
      </c>
      <c r="K91" s="206" t="s">
        <v>36</v>
      </c>
      <c r="L91" s="206" t="s">
        <v>36</v>
      </c>
      <c r="M91" s="206" t="s">
        <v>3662</v>
      </c>
      <c r="N91" s="206">
        <v>155</v>
      </c>
      <c r="O91" s="206" t="s">
        <v>3650</v>
      </c>
      <c r="P91" s="287">
        <v>0</v>
      </c>
      <c r="Q91" s="220">
        <v>7.0503838052683996</v>
      </c>
      <c r="R91" s="220">
        <v>11.535694585144961</v>
      </c>
      <c r="S91" s="220">
        <v>11.366994793916385</v>
      </c>
      <c r="T91" s="220">
        <v>16.345210853220006</v>
      </c>
      <c r="U91" s="220">
        <v>15.336102482914992</v>
      </c>
      <c r="V91" s="220">
        <v>0</v>
      </c>
      <c r="W91" s="220">
        <v>0</v>
      </c>
      <c r="X91" s="220">
        <v>0</v>
      </c>
      <c r="Y91" s="220">
        <v>35.150640000000003</v>
      </c>
      <c r="Z91" s="220">
        <v>36.344639999999998</v>
      </c>
      <c r="AA91" s="220">
        <v>31.70055</v>
      </c>
      <c r="AB91" s="220">
        <v>0</v>
      </c>
      <c r="AC91" s="220">
        <v>0</v>
      </c>
      <c r="AD91" s="220">
        <v>80.373419999999996</v>
      </c>
      <c r="AE91" s="220">
        <v>117.25299</v>
      </c>
      <c r="AF91" s="220">
        <v>105.41</v>
      </c>
      <c r="AG91" s="220">
        <v>806.52925000000005</v>
      </c>
      <c r="AH91" s="220">
        <v>47.173999999999999</v>
      </c>
      <c r="AI91" s="220">
        <v>1608.9334799999999</v>
      </c>
      <c r="AJ91" s="220">
        <v>2060.3009000000002</v>
      </c>
      <c r="AK91" s="220">
        <v>5660.7348000000002</v>
      </c>
      <c r="AL91" s="220">
        <v>3482.449000000001</v>
      </c>
      <c r="AP91" s="206"/>
    </row>
    <row r="92" spans="1:42" x14ac:dyDescent="0.25">
      <c r="A92" s="262" t="s">
        <v>1094</v>
      </c>
      <c r="B92" s="206" t="s">
        <v>34</v>
      </c>
      <c r="C92" s="206" t="s">
        <v>33</v>
      </c>
      <c r="D92" s="222" t="s">
        <v>716</v>
      </c>
      <c r="E92">
        <v>652</v>
      </c>
      <c r="F92" s="225" t="s">
        <v>716</v>
      </c>
      <c r="G92" s="132" t="s">
        <v>715</v>
      </c>
      <c r="H92" s="224" t="s">
        <v>714</v>
      </c>
      <c r="I92" s="223" t="s">
        <v>713</v>
      </c>
      <c r="J92" s="212" t="s">
        <v>36</v>
      </c>
      <c r="K92" s="206" t="s">
        <v>3665</v>
      </c>
      <c r="L92" s="206">
        <v>11</v>
      </c>
      <c r="M92" s="206" t="s">
        <v>3656</v>
      </c>
      <c r="N92" s="206">
        <v>202</v>
      </c>
      <c r="O92" s="206" t="s">
        <v>3652</v>
      </c>
      <c r="P92" s="287">
        <v>0</v>
      </c>
      <c r="Q92" s="220">
        <v>0</v>
      </c>
      <c r="R92" s="220">
        <v>0</v>
      </c>
      <c r="S92" s="220">
        <v>0</v>
      </c>
      <c r="T92" s="220">
        <v>0</v>
      </c>
      <c r="U92" s="220">
        <v>0</v>
      </c>
      <c r="V92" s="220">
        <v>0</v>
      </c>
      <c r="W92" s="220">
        <v>0</v>
      </c>
      <c r="X92" s="220">
        <v>0</v>
      </c>
      <c r="Y92" s="220">
        <v>0</v>
      </c>
      <c r="Z92" s="220">
        <v>0</v>
      </c>
      <c r="AA92" s="220">
        <v>0</v>
      </c>
      <c r="AB92" s="220">
        <v>0</v>
      </c>
      <c r="AC92" s="220">
        <v>0</v>
      </c>
      <c r="AD92" s="220">
        <v>0</v>
      </c>
      <c r="AE92" s="220">
        <v>0</v>
      </c>
      <c r="AF92" s="220">
        <v>0</v>
      </c>
      <c r="AG92" s="220">
        <v>0.13600000000000001</v>
      </c>
      <c r="AH92" s="220">
        <v>0.43704678419999998</v>
      </c>
      <c r="AI92" s="220">
        <v>0</v>
      </c>
      <c r="AJ92" s="220">
        <v>0</v>
      </c>
      <c r="AK92" s="220">
        <v>0</v>
      </c>
      <c r="AL92" s="220">
        <v>0</v>
      </c>
      <c r="AP92" s="206"/>
    </row>
    <row r="93" spans="1:42" x14ac:dyDescent="0.25">
      <c r="A93" s="262" t="s">
        <v>1094</v>
      </c>
      <c r="B93" s="206" t="s">
        <v>34</v>
      </c>
      <c r="C93" s="206" t="s">
        <v>33</v>
      </c>
      <c r="D93" s="222" t="s">
        <v>712</v>
      </c>
      <c r="E93">
        <v>823</v>
      </c>
      <c r="F93" s="225" t="s">
        <v>712</v>
      </c>
      <c r="G93" s="132" t="s">
        <v>711</v>
      </c>
      <c r="H93" s="224" t="s">
        <v>710</v>
      </c>
      <c r="I93" s="223" t="s">
        <v>709</v>
      </c>
      <c r="J93" s="212" t="s">
        <v>36</v>
      </c>
      <c r="K93" s="206" t="s">
        <v>36</v>
      </c>
      <c r="L93" s="206" t="s">
        <v>36</v>
      </c>
      <c r="M93" s="206" t="s">
        <v>3649</v>
      </c>
      <c r="N93" s="206">
        <v>39</v>
      </c>
      <c r="O93" s="206" t="s">
        <v>3650</v>
      </c>
      <c r="P93" s="287">
        <v>0</v>
      </c>
      <c r="Q93" s="220">
        <v>0</v>
      </c>
      <c r="R93" s="220">
        <v>0</v>
      </c>
      <c r="S93" s="220">
        <v>0</v>
      </c>
      <c r="T93" s="220">
        <v>0</v>
      </c>
      <c r="U93" s="220">
        <v>0</v>
      </c>
      <c r="V93" s="220">
        <v>0</v>
      </c>
      <c r="W93" s="220">
        <v>0</v>
      </c>
      <c r="X93" s="220">
        <v>0</v>
      </c>
      <c r="Y93" s="220">
        <v>0</v>
      </c>
      <c r="Z93" s="220">
        <v>0</v>
      </c>
      <c r="AA93" s="220">
        <v>0</v>
      </c>
      <c r="AB93" s="220">
        <v>0</v>
      </c>
      <c r="AC93" s="220">
        <v>0</v>
      </c>
      <c r="AD93" s="220">
        <v>0</v>
      </c>
      <c r="AE93" s="220">
        <v>0</v>
      </c>
      <c r="AF93" s="220">
        <v>0</v>
      </c>
      <c r="AG93" s="220">
        <v>0</v>
      </c>
      <c r="AH93" s="220">
        <v>0</v>
      </c>
      <c r="AI93" s="220">
        <v>0</v>
      </c>
      <c r="AJ93" s="220">
        <v>0</v>
      </c>
      <c r="AK93" s="220">
        <v>0</v>
      </c>
      <c r="AL93" s="220">
        <v>0</v>
      </c>
      <c r="AP93" s="206"/>
    </row>
    <row r="94" spans="1:42" x14ac:dyDescent="0.25">
      <c r="A94" s="262" t="s">
        <v>1094</v>
      </c>
      <c r="B94" s="206" t="s">
        <v>34</v>
      </c>
      <c r="C94" s="206" t="s">
        <v>33</v>
      </c>
      <c r="D94" s="222" t="s">
        <v>708</v>
      </c>
      <c r="E94">
        <v>174</v>
      </c>
      <c r="F94" s="225" t="s">
        <v>708</v>
      </c>
      <c r="G94" s="132" t="s">
        <v>707</v>
      </c>
      <c r="H94" s="224" t="s">
        <v>706</v>
      </c>
      <c r="I94" s="223" t="s">
        <v>705</v>
      </c>
      <c r="J94" s="212" t="s">
        <v>31</v>
      </c>
      <c r="K94" s="206" t="s">
        <v>36</v>
      </c>
      <c r="L94" s="206" t="s">
        <v>36</v>
      </c>
      <c r="M94" s="206" t="s">
        <v>3649</v>
      </c>
      <c r="N94" s="206">
        <v>39</v>
      </c>
      <c r="O94" s="206" t="s">
        <v>3650</v>
      </c>
      <c r="P94" s="287">
        <v>0</v>
      </c>
      <c r="Q94" s="220">
        <v>0</v>
      </c>
      <c r="R94" s="220">
        <v>0</v>
      </c>
      <c r="S94" s="220">
        <v>0</v>
      </c>
      <c r="T94" s="220">
        <v>0</v>
      </c>
      <c r="U94" s="220">
        <v>0</v>
      </c>
      <c r="V94" s="220">
        <v>0</v>
      </c>
      <c r="W94" s="220">
        <v>0</v>
      </c>
      <c r="X94" s="220">
        <v>0</v>
      </c>
      <c r="Y94" s="220">
        <v>0</v>
      </c>
      <c r="Z94" s="220">
        <v>0</v>
      </c>
      <c r="AA94" s="220">
        <v>0</v>
      </c>
      <c r="AB94" s="220">
        <v>0</v>
      </c>
      <c r="AC94" s="220">
        <v>-0.1374300732</v>
      </c>
      <c r="AD94" s="220">
        <v>-0.1243214118</v>
      </c>
      <c r="AE94" s="220">
        <v>-2.59284792E-2</v>
      </c>
      <c r="AF94" s="220">
        <v>-0.37493809950000001</v>
      </c>
      <c r="AG94" s="220">
        <v>10.82954962</v>
      </c>
      <c r="AH94" s="220">
        <v>12.80085478</v>
      </c>
      <c r="AI94" s="220">
        <v>15.225619570000001</v>
      </c>
      <c r="AJ94" s="220">
        <v>19.915832999999999</v>
      </c>
      <c r="AK94" s="220">
        <v>31.99510055</v>
      </c>
      <c r="AL94" s="220">
        <v>38.503882423600011</v>
      </c>
      <c r="AP94" s="206"/>
    </row>
    <row r="95" spans="1:42" x14ac:dyDescent="0.25">
      <c r="A95" s="262" t="s">
        <v>1094</v>
      </c>
      <c r="B95" s="206" t="s">
        <v>34</v>
      </c>
      <c r="C95" s="206" t="s">
        <v>33</v>
      </c>
      <c r="D95" s="222" t="s">
        <v>704</v>
      </c>
      <c r="E95">
        <v>326</v>
      </c>
      <c r="F95" s="225" t="s">
        <v>704</v>
      </c>
      <c r="G95" s="132" t="s">
        <v>703</v>
      </c>
      <c r="H95" s="224" t="s">
        <v>702</v>
      </c>
      <c r="I95" s="223" t="s">
        <v>701</v>
      </c>
      <c r="J95" s="212" t="s">
        <v>36</v>
      </c>
      <c r="K95" s="206" t="s">
        <v>36</v>
      </c>
      <c r="L95" s="206" t="s">
        <v>36</v>
      </c>
      <c r="M95" s="206" t="s">
        <v>3666</v>
      </c>
      <c r="N95" s="206">
        <v>21</v>
      </c>
      <c r="O95" s="206" t="s">
        <v>3659</v>
      </c>
      <c r="P95" s="287">
        <v>0</v>
      </c>
      <c r="Q95" s="220">
        <v>0</v>
      </c>
      <c r="R95" s="220">
        <v>0</v>
      </c>
      <c r="S95" s="220">
        <v>0</v>
      </c>
      <c r="T95" s="220">
        <v>0</v>
      </c>
      <c r="U95" s="220">
        <v>0</v>
      </c>
      <c r="V95" s="220">
        <v>0</v>
      </c>
      <c r="W95" s="220">
        <v>0</v>
      </c>
      <c r="X95" s="220">
        <v>0</v>
      </c>
      <c r="Y95" s="220">
        <v>0</v>
      </c>
      <c r="Z95" s="220">
        <v>0</v>
      </c>
      <c r="AA95" s="220">
        <v>0</v>
      </c>
      <c r="AB95" s="220">
        <v>0</v>
      </c>
      <c r="AC95" s="220">
        <v>0</v>
      </c>
      <c r="AD95" s="220">
        <v>0</v>
      </c>
      <c r="AE95" s="220">
        <v>0</v>
      </c>
      <c r="AF95" s="220">
        <v>0</v>
      </c>
      <c r="AG95" s="220">
        <v>0</v>
      </c>
      <c r="AH95" s="220">
        <v>0</v>
      </c>
      <c r="AI95" s="220">
        <v>0</v>
      </c>
      <c r="AJ95" s="220">
        <v>0</v>
      </c>
      <c r="AK95" s="220">
        <v>0</v>
      </c>
      <c r="AL95" s="220">
        <v>0</v>
      </c>
      <c r="AP95" s="206"/>
    </row>
    <row r="96" spans="1:42" x14ac:dyDescent="0.25">
      <c r="A96" s="262" t="s">
        <v>1094</v>
      </c>
      <c r="B96" s="206" t="s">
        <v>34</v>
      </c>
      <c r="C96" s="206" t="s">
        <v>33</v>
      </c>
      <c r="D96" s="222" t="s">
        <v>700</v>
      </c>
      <c r="E96">
        <v>328</v>
      </c>
      <c r="F96" s="225" t="s">
        <v>700</v>
      </c>
      <c r="G96" s="132" t="s">
        <v>699</v>
      </c>
      <c r="H96" s="224" t="s">
        <v>698</v>
      </c>
      <c r="I96" s="223" t="s">
        <v>697</v>
      </c>
      <c r="J96" s="212" t="s">
        <v>36</v>
      </c>
      <c r="K96" s="206" t="s">
        <v>3657</v>
      </c>
      <c r="L96" s="206">
        <v>29</v>
      </c>
      <c r="M96" s="206" t="s">
        <v>3658</v>
      </c>
      <c r="N96" s="206">
        <v>419</v>
      </c>
      <c r="O96" s="206" t="s">
        <v>3659</v>
      </c>
      <c r="P96" s="287">
        <v>0</v>
      </c>
      <c r="Q96" s="220">
        <v>0</v>
      </c>
      <c r="R96" s="220">
        <v>0</v>
      </c>
      <c r="S96" s="220">
        <v>0</v>
      </c>
      <c r="T96" s="220">
        <v>0</v>
      </c>
      <c r="U96" s="220">
        <v>0</v>
      </c>
      <c r="V96" s="220">
        <v>0</v>
      </c>
      <c r="W96" s="220">
        <v>0</v>
      </c>
      <c r="X96" s="220">
        <v>0</v>
      </c>
      <c r="Y96" s="220">
        <v>0</v>
      </c>
      <c r="Z96" s="220">
        <v>0</v>
      </c>
      <c r="AA96" s="220">
        <v>0</v>
      </c>
      <c r="AB96" s="220">
        <v>0</v>
      </c>
      <c r="AC96" s="220">
        <v>0</v>
      </c>
      <c r="AD96" s="220">
        <v>0</v>
      </c>
      <c r="AE96" s="220">
        <v>0</v>
      </c>
      <c r="AF96" s="220">
        <v>0</v>
      </c>
      <c r="AG96" s="220">
        <v>0</v>
      </c>
      <c r="AH96" s="220">
        <v>0</v>
      </c>
      <c r="AI96" s="220">
        <v>0</v>
      </c>
      <c r="AJ96" s="220">
        <v>0</v>
      </c>
      <c r="AK96" s="220">
        <v>0</v>
      </c>
      <c r="AL96" s="220">
        <v>0</v>
      </c>
      <c r="AP96" s="206"/>
    </row>
    <row r="97" spans="1:42" x14ac:dyDescent="0.25">
      <c r="A97" s="262" t="s">
        <v>1094</v>
      </c>
      <c r="B97" s="206" t="s">
        <v>34</v>
      </c>
      <c r="C97" s="206" t="s">
        <v>33</v>
      </c>
      <c r="D97" s="222" t="s">
        <v>696</v>
      </c>
      <c r="E97">
        <v>329</v>
      </c>
      <c r="F97" s="225" t="s">
        <v>696</v>
      </c>
      <c r="G97" s="132" t="s">
        <v>695</v>
      </c>
      <c r="H97" s="224" t="s">
        <v>694</v>
      </c>
      <c r="I97" s="223" t="s">
        <v>693</v>
      </c>
      <c r="J97" s="212" t="s">
        <v>36</v>
      </c>
      <c r="K97" s="206" t="s">
        <v>3657</v>
      </c>
      <c r="L97" s="206">
        <v>29</v>
      </c>
      <c r="M97" s="206" t="s">
        <v>3658</v>
      </c>
      <c r="N97" s="206">
        <v>419</v>
      </c>
      <c r="O97" s="206" t="s">
        <v>3659</v>
      </c>
      <c r="P97" s="287">
        <v>0</v>
      </c>
      <c r="Q97" s="220">
        <v>0</v>
      </c>
      <c r="R97" s="220">
        <v>0</v>
      </c>
      <c r="S97" s="220">
        <v>0</v>
      </c>
      <c r="T97" s="220">
        <v>0</v>
      </c>
      <c r="U97" s="220">
        <v>0</v>
      </c>
      <c r="V97" s="220">
        <v>0</v>
      </c>
      <c r="W97" s="220">
        <v>0</v>
      </c>
      <c r="X97" s="220">
        <v>0</v>
      </c>
      <c r="Y97" s="220">
        <v>0</v>
      </c>
      <c r="Z97" s="220">
        <v>0</v>
      </c>
      <c r="AA97" s="220">
        <v>0</v>
      </c>
      <c r="AB97" s="220">
        <v>0</v>
      </c>
      <c r="AC97" s="220">
        <v>0</v>
      </c>
      <c r="AD97" s="220">
        <v>0</v>
      </c>
      <c r="AE97" s="220">
        <v>0</v>
      </c>
      <c r="AF97" s="220">
        <v>0</v>
      </c>
      <c r="AG97" s="220">
        <v>0</v>
      </c>
      <c r="AH97" s="220">
        <v>0</v>
      </c>
      <c r="AI97" s="220">
        <v>0</v>
      </c>
      <c r="AJ97" s="220">
        <v>0</v>
      </c>
      <c r="AK97" s="220">
        <v>0</v>
      </c>
      <c r="AL97" s="220">
        <v>0</v>
      </c>
      <c r="AP97" s="206"/>
    </row>
    <row r="98" spans="1:42" x14ac:dyDescent="0.25">
      <c r="A98" s="262" t="s">
        <v>1094</v>
      </c>
      <c r="B98" s="206" t="s">
        <v>34</v>
      </c>
      <c r="C98" s="206" t="s">
        <v>33</v>
      </c>
      <c r="D98" s="222" t="s">
        <v>692</v>
      </c>
      <c r="E98">
        <v>829</v>
      </c>
      <c r="F98" s="225" t="s">
        <v>692</v>
      </c>
      <c r="G98" s="132" t="s">
        <v>691</v>
      </c>
      <c r="H98" s="224" t="s">
        <v>690</v>
      </c>
      <c r="I98" s="223" t="s">
        <v>689</v>
      </c>
      <c r="J98" s="212" t="s">
        <v>36</v>
      </c>
      <c r="K98" s="206" t="s">
        <v>36</v>
      </c>
      <c r="L98" s="206" t="s">
        <v>36</v>
      </c>
      <c r="M98" s="206" t="s">
        <v>2238</v>
      </c>
      <c r="N98" s="206">
        <v>57</v>
      </c>
      <c r="O98" s="206" t="s">
        <v>3654</v>
      </c>
      <c r="P98" s="287">
        <v>0</v>
      </c>
      <c r="Q98" s="220">
        <v>0</v>
      </c>
      <c r="R98" s="220">
        <v>0</v>
      </c>
      <c r="S98" s="220">
        <v>0</v>
      </c>
      <c r="T98" s="220">
        <v>0</v>
      </c>
      <c r="U98" s="220">
        <v>0</v>
      </c>
      <c r="V98" s="220">
        <v>0</v>
      </c>
      <c r="W98" s="220">
        <v>0</v>
      </c>
      <c r="X98" s="220">
        <v>0</v>
      </c>
      <c r="Y98" s="220">
        <v>0</v>
      </c>
      <c r="Z98" s="220">
        <v>0</v>
      </c>
      <c r="AA98" s="220">
        <v>0</v>
      </c>
      <c r="AB98" s="220">
        <v>0</v>
      </c>
      <c r="AC98" s="220">
        <v>0</v>
      </c>
      <c r="AD98" s="220">
        <v>0</v>
      </c>
      <c r="AE98" s="220">
        <v>0</v>
      </c>
      <c r="AF98" s="220">
        <v>0</v>
      </c>
      <c r="AG98" s="220">
        <v>0</v>
      </c>
      <c r="AH98" s="220">
        <v>0</v>
      </c>
      <c r="AI98" s="220">
        <v>0</v>
      </c>
      <c r="AJ98" s="220">
        <v>0</v>
      </c>
      <c r="AK98" s="220">
        <v>0</v>
      </c>
      <c r="AL98" s="220">
        <v>0</v>
      </c>
      <c r="AP98" s="206"/>
    </row>
    <row r="99" spans="1:42" x14ac:dyDescent="0.25">
      <c r="A99" s="262" t="s">
        <v>1094</v>
      </c>
      <c r="B99" s="206" t="s">
        <v>34</v>
      </c>
      <c r="C99" s="206" t="s">
        <v>33</v>
      </c>
      <c r="D99" s="222" t="s">
        <v>688</v>
      </c>
      <c r="E99">
        <v>258</v>
      </c>
      <c r="F99" s="225" t="s">
        <v>688</v>
      </c>
      <c r="G99" s="132" t="s">
        <v>687</v>
      </c>
      <c r="H99" s="224" t="s">
        <v>686</v>
      </c>
      <c r="I99" s="223" t="s">
        <v>685</v>
      </c>
      <c r="J99" s="212" t="s">
        <v>36</v>
      </c>
      <c r="K99" s="206" t="s">
        <v>3664</v>
      </c>
      <c r="L99" s="206">
        <v>13</v>
      </c>
      <c r="M99" s="206" t="s">
        <v>3658</v>
      </c>
      <c r="N99" s="206">
        <v>419</v>
      </c>
      <c r="O99" s="206" t="s">
        <v>3659</v>
      </c>
      <c r="P99" s="287">
        <v>0</v>
      </c>
      <c r="Q99" s="220">
        <v>0</v>
      </c>
      <c r="R99" s="220">
        <v>0</v>
      </c>
      <c r="S99" s="220">
        <v>0</v>
      </c>
      <c r="T99" s="220">
        <v>0</v>
      </c>
      <c r="U99" s="220">
        <v>0</v>
      </c>
      <c r="V99" s="220">
        <v>0</v>
      </c>
      <c r="W99" s="220">
        <v>0</v>
      </c>
      <c r="X99" s="220">
        <v>0</v>
      </c>
      <c r="Y99" s="220">
        <v>0</v>
      </c>
      <c r="Z99" s="220">
        <v>0</v>
      </c>
      <c r="AA99" s="220">
        <v>0</v>
      </c>
      <c r="AB99" s="220">
        <v>0</v>
      </c>
      <c r="AC99" s="220">
        <v>0</v>
      </c>
      <c r="AD99" s="220">
        <v>0</v>
      </c>
      <c r="AE99" s="220">
        <v>0</v>
      </c>
      <c r="AF99" s="220">
        <v>0</v>
      </c>
      <c r="AG99" s="220">
        <v>0</v>
      </c>
      <c r="AH99" s="220">
        <v>0</v>
      </c>
      <c r="AI99" s="220">
        <v>0</v>
      </c>
      <c r="AJ99" s="220">
        <v>0</v>
      </c>
      <c r="AK99" s="220">
        <v>0</v>
      </c>
      <c r="AL99" s="220">
        <v>0</v>
      </c>
      <c r="AP99" s="206"/>
    </row>
    <row r="100" spans="1:42" x14ac:dyDescent="0.25">
      <c r="A100" s="262" t="s">
        <v>1094</v>
      </c>
      <c r="B100" s="206" t="s">
        <v>34</v>
      </c>
      <c r="C100" s="206" t="s">
        <v>33</v>
      </c>
      <c r="D100" s="222" t="s">
        <v>684</v>
      </c>
      <c r="E100">
        <v>113</v>
      </c>
      <c r="F100" s="225" t="s">
        <v>684</v>
      </c>
      <c r="G100" s="132" t="s">
        <v>683</v>
      </c>
      <c r="H100" s="224" t="s">
        <v>682</v>
      </c>
      <c r="I100" s="223" t="s">
        <v>681</v>
      </c>
      <c r="J100" s="212" t="s">
        <v>36</v>
      </c>
      <c r="K100" s="206" t="s">
        <v>3476</v>
      </c>
      <c r="L100" s="206">
        <v>830</v>
      </c>
      <c r="M100" s="206" t="s">
        <v>3671</v>
      </c>
      <c r="N100" s="206">
        <v>154</v>
      </c>
      <c r="O100" s="206" t="s">
        <v>3650</v>
      </c>
      <c r="P100" s="287">
        <v>0</v>
      </c>
      <c r="Q100" s="220">
        <v>0</v>
      </c>
      <c r="R100" s="220">
        <v>0</v>
      </c>
      <c r="S100" s="220">
        <v>0</v>
      </c>
      <c r="T100" s="220">
        <v>0</v>
      </c>
      <c r="U100" s="220">
        <v>0</v>
      </c>
      <c r="V100" s="220">
        <v>0</v>
      </c>
      <c r="W100" s="220">
        <v>0</v>
      </c>
      <c r="X100" s="220">
        <v>0</v>
      </c>
      <c r="Y100" s="220">
        <v>0</v>
      </c>
      <c r="Z100" s="220">
        <v>0</v>
      </c>
      <c r="AA100" s="220">
        <v>0</v>
      </c>
      <c r="AB100" s="220">
        <v>0</v>
      </c>
      <c r="AC100" s="220">
        <v>0</v>
      </c>
      <c r="AD100" s="220">
        <v>0</v>
      </c>
      <c r="AE100" s="220">
        <v>0</v>
      </c>
      <c r="AF100" s="220">
        <v>0</v>
      </c>
      <c r="AG100" s="220">
        <v>0</v>
      </c>
      <c r="AH100" s="220">
        <v>0</v>
      </c>
      <c r="AI100" s="220">
        <v>0</v>
      </c>
      <c r="AJ100" s="220">
        <v>0</v>
      </c>
      <c r="AK100" s="220">
        <v>0</v>
      </c>
      <c r="AL100" s="220">
        <v>0</v>
      </c>
      <c r="AP100" s="206"/>
    </row>
    <row r="101" spans="1:42" x14ac:dyDescent="0.25">
      <c r="A101" s="262" t="s">
        <v>1094</v>
      </c>
      <c r="B101" s="206" t="s">
        <v>34</v>
      </c>
      <c r="C101" s="206" t="s">
        <v>33</v>
      </c>
      <c r="D101" s="222" t="s">
        <v>680</v>
      </c>
      <c r="E101">
        <v>333</v>
      </c>
      <c r="F101" s="225" t="s">
        <v>679</v>
      </c>
      <c r="G101" s="132" t="s">
        <v>678</v>
      </c>
      <c r="H101" s="224" t="s">
        <v>677</v>
      </c>
      <c r="I101" s="223" t="s">
        <v>676</v>
      </c>
      <c r="J101" s="212" t="s">
        <v>36</v>
      </c>
      <c r="K101" s="206" t="s">
        <v>3660</v>
      </c>
      <c r="L101" s="206">
        <v>5</v>
      </c>
      <c r="M101" s="206" t="s">
        <v>3658</v>
      </c>
      <c r="N101" s="206">
        <v>419</v>
      </c>
      <c r="O101" s="206" t="s">
        <v>3659</v>
      </c>
      <c r="P101" s="287">
        <v>0</v>
      </c>
      <c r="Q101" s="220">
        <v>0</v>
      </c>
      <c r="R101" s="220">
        <v>0</v>
      </c>
      <c r="S101" s="220">
        <v>0</v>
      </c>
      <c r="T101" s="220">
        <v>0</v>
      </c>
      <c r="U101" s="220">
        <v>0</v>
      </c>
      <c r="V101" s="220">
        <v>0</v>
      </c>
      <c r="W101" s="220">
        <v>0</v>
      </c>
      <c r="X101" s="220">
        <v>0</v>
      </c>
      <c r="Y101" s="220">
        <v>0</v>
      </c>
      <c r="Z101" s="220">
        <v>0</v>
      </c>
      <c r="AA101" s="220">
        <v>0</v>
      </c>
      <c r="AB101" s="220">
        <v>0</v>
      </c>
      <c r="AC101" s="220">
        <v>0</v>
      </c>
      <c r="AD101" s="220">
        <v>0</v>
      </c>
      <c r="AE101" s="220">
        <v>0</v>
      </c>
      <c r="AF101" s="220">
        <v>0</v>
      </c>
      <c r="AG101" s="220">
        <v>0</v>
      </c>
      <c r="AH101" s="220">
        <v>0</v>
      </c>
      <c r="AI101" s="220">
        <v>0</v>
      </c>
      <c r="AJ101" s="220">
        <v>0</v>
      </c>
      <c r="AK101" s="220">
        <v>0</v>
      </c>
      <c r="AL101" s="220">
        <v>0</v>
      </c>
      <c r="AP101" s="206"/>
    </row>
    <row r="102" spans="1:42" x14ac:dyDescent="0.25">
      <c r="A102" s="262" t="s">
        <v>1094</v>
      </c>
      <c r="B102" s="206" t="s">
        <v>34</v>
      </c>
      <c r="C102" s="206" t="s">
        <v>33</v>
      </c>
      <c r="D102" s="222" t="s">
        <v>675</v>
      </c>
      <c r="E102">
        <v>656</v>
      </c>
      <c r="F102" s="225" t="s">
        <v>675</v>
      </c>
      <c r="G102" s="132" t="s">
        <v>674</v>
      </c>
      <c r="H102" s="224" t="s">
        <v>673</v>
      </c>
      <c r="I102" s="223" t="s">
        <v>672</v>
      </c>
      <c r="J102" s="212" t="s">
        <v>36</v>
      </c>
      <c r="K102" s="206" t="s">
        <v>3665</v>
      </c>
      <c r="L102" s="206">
        <v>11</v>
      </c>
      <c r="M102" s="206" t="s">
        <v>3656</v>
      </c>
      <c r="N102" s="206">
        <v>202</v>
      </c>
      <c r="O102" s="206" t="s">
        <v>3652</v>
      </c>
      <c r="P102" s="287">
        <v>0</v>
      </c>
      <c r="Q102" s="220">
        <v>0</v>
      </c>
      <c r="R102" s="220">
        <v>0</v>
      </c>
      <c r="S102" s="220">
        <v>0</v>
      </c>
      <c r="T102" s="220">
        <v>0</v>
      </c>
      <c r="U102" s="220">
        <v>0</v>
      </c>
      <c r="V102" s="220">
        <v>0</v>
      </c>
      <c r="W102" s="220">
        <v>0</v>
      </c>
      <c r="X102" s="220">
        <v>0</v>
      </c>
      <c r="Y102" s="220">
        <v>0</v>
      </c>
      <c r="Z102" s="220">
        <v>0</v>
      </c>
      <c r="AA102" s="220">
        <v>0</v>
      </c>
      <c r="AB102" s="220">
        <v>0</v>
      </c>
      <c r="AC102" s="220">
        <v>0</v>
      </c>
      <c r="AD102" s="220">
        <v>0</v>
      </c>
      <c r="AE102" s="220">
        <v>0</v>
      </c>
      <c r="AF102" s="220">
        <v>0</v>
      </c>
      <c r="AG102" s="220">
        <v>0</v>
      </c>
      <c r="AH102" s="220">
        <v>3.7636847230000003</v>
      </c>
      <c r="AI102" s="220">
        <v>3.7290486760000001</v>
      </c>
      <c r="AJ102" s="220">
        <v>3.6383490709999999</v>
      </c>
      <c r="AK102" s="220">
        <v>3.991727064</v>
      </c>
      <c r="AL102" s="220">
        <v>4.6679894424456201</v>
      </c>
      <c r="AP102" s="206"/>
    </row>
    <row r="103" spans="1:42" x14ac:dyDescent="0.25">
      <c r="A103" s="262" t="s">
        <v>1094</v>
      </c>
      <c r="B103" s="206" t="s">
        <v>34</v>
      </c>
      <c r="C103" s="206" t="s">
        <v>33</v>
      </c>
      <c r="D103" s="222" t="s">
        <v>671</v>
      </c>
      <c r="E103">
        <v>654</v>
      </c>
      <c r="F103" s="225" t="s">
        <v>671</v>
      </c>
      <c r="G103" s="132" t="s">
        <v>670</v>
      </c>
      <c r="H103" s="224" t="s">
        <v>669</v>
      </c>
      <c r="I103" s="223" t="s">
        <v>668</v>
      </c>
      <c r="J103" s="212" t="s">
        <v>36</v>
      </c>
      <c r="K103" s="206" t="s">
        <v>3665</v>
      </c>
      <c r="L103" s="206">
        <v>11</v>
      </c>
      <c r="M103" s="206" t="s">
        <v>3656</v>
      </c>
      <c r="N103" s="206">
        <v>202</v>
      </c>
      <c r="O103" s="206" t="s">
        <v>3652</v>
      </c>
      <c r="P103" s="287">
        <v>0</v>
      </c>
      <c r="Q103" s="220">
        <v>0</v>
      </c>
      <c r="R103" s="220">
        <v>0</v>
      </c>
      <c r="S103" s="220">
        <v>0</v>
      </c>
      <c r="T103" s="220">
        <v>0</v>
      </c>
      <c r="U103" s="220">
        <v>0</v>
      </c>
      <c r="V103" s="220">
        <v>0</v>
      </c>
      <c r="W103" s="220">
        <v>0</v>
      </c>
      <c r="X103" s="220">
        <v>0</v>
      </c>
      <c r="Y103" s="220">
        <v>0</v>
      </c>
      <c r="Z103" s="220">
        <v>0</v>
      </c>
      <c r="AA103" s="220">
        <v>0</v>
      </c>
      <c r="AB103" s="220">
        <v>0</v>
      </c>
      <c r="AC103" s="220">
        <v>0</v>
      </c>
      <c r="AD103" s="220">
        <v>0</v>
      </c>
      <c r="AE103" s="220">
        <v>0</v>
      </c>
      <c r="AF103" s="220">
        <v>0</v>
      </c>
      <c r="AG103" s="220">
        <v>0</v>
      </c>
      <c r="AH103" s="220">
        <v>0</v>
      </c>
      <c r="AI103" s="220">
        <v>0</v>
      </c>
      <c r="AJ103" s="220">
        <v>0</v>
      </c>
      <c r="AK103" s="220">
        <v>0</v>
      </c>
      <c r="AL103" s="220">
        <v>0</v>
      </c>
      <c r="AP103" s="206"/>
    </row>
    <row r="104" spans="1:42" x14ac:dyDescent="0.25">
      <c r="A104" s="262" t="s">
        <v>1094</v>
      </c>
      <c r="B104" s="206" t="s">
        <v>34</v>
      </c>
      <c r="C104" s="206" t="s">
        <v>33</v>
      </c>
      <c r="D104" s="222" t="s">
        <v>667</v>
      </c>
      <c r="E104">
        <v>336</v>
      </c>
      <c r="F104" s="225" t="s">
        <v>667</v>
      </c>
      <c r="G104" s="132" t="s">
        <v>666</v>
      </c>
      <c r="H104" s="224" t="s">
        <v>665</v>
      </c>
      <c r="I104" s="223" t="s">
        <v>664</v>
      </c>
      <c r="J104" s="212" t="s">
        <v>36</v>
      </c>
      <c r="K104" s="206" t="s">
        <v>3660</v>
      </c>
      <c r="L104" s="206">
        <v>5</v>
      </c>
      <c r="M104" s="206" t="s">
        <v>3658</v>
      </c>
      <c r="N104" s="206">
        <v>419</v>
      </c>
      <c r="O104" s="206" t="s">
        <v>3659</v>
      </c>
      <c r="P104" s="287">
        <v>0</v>
      </c>
      <c r="Q104" s="220">
        <v>0</v>
      </c>
      <c r="R104" s="220">
        <v>0</v>
      </c>
      <c r="S104" s="220">
        <v>0</v>
      </c>
      <c r="T104" s="220">
        <v>0</v>
      </c>
      <c r="U104" s="220">
        <v>0</v>
      </c>
      <c r="V104" s="220">
        <v>0</v>
      </c>
      <c r="W104" s="220">
        <v>0</v>
      </c>
      <c r="X104" s="220">
        <v>0</v>
      </c>
      <c r="Y104" s="220">
        <v>0</v>
      </c>
      <c r="Z104" s="220">
        <v>0</v>
      </c>
      <c r="AA104" s="220">
        <v>0</v>
      </c>
      <c r="AB104" s="220">
        <v>0</v>
      </c>
      <c r="AC104" s="220">
        <v>0</v>
      </c>
      <c r="AD104" s="220">
        <v>0</v>
      </c>
      <c r="AE104" s="220">
        <v>0</v>
      </c>
      <c r="AF104" s="220">
        <v>0</v>
      </c>
      <c r="AG104" s="220">
        <v>0</v>
      </c>
      <c r="AH104" s="220">
        <v>0</v>
      </c>
      <c r="AI104" s="220">
        <v>0</v>
      </c>
      <c r="AJ104" s="220">
        <v>0</v>
      </c>
      <c r="AK104" s="220">
        <v>0</v>
      </c>
      <c r="AL104" s="220">
        <v>0</v>
      </c>
      <c r="AP104" s="206"/>
    </row>
    <row r="105" spans="1:42" x14ac:dyDescent="0.25">
      <c r="A105" s="262" t="s">
        <v>1094</v>
      </c>
      <c r="B105" s="206" t="s">
        <v>34</v>
      </c>
      <c r="C105" s="206" t="s">
        <v>33</v>
      </c>
      <c r="D105" s="222" t="s">
        <v>663</v>
      </c>
      <c r="E105">
        <v>263</v>
      </c>
      <c r="F105" s="225" t="s">
        <v>663</v>
      </c>
      <c r="G105" s="132" t="s">
        <v>662</v>
      </c>
      <c r="H105" s="224" t="s">
        <v>661</v>
      </c>
      <c r="I105" s="223" t="s">
        <v>660</v>
      </c>
      <c r="J105" s="212" t="s">
        <v>36</v>
      </c>
      <c r="K105" s="206" t="s">
        <v>3657</v>
      </c>
      <c r="L105" s="206">
        <v>29</v>
      </c>
      <c r="M105" s="206" t="s">
        <v>3658</v>
      </c>
      <c r="N105" s="206">
        <v>419</v>
      </c>
      <c r="O105" s="206" t="s">
        <v>3659</v>
      </c>
      <c r="P105" s="287">
        <v>0</v>
      </c>
      <c r="Q105" s="220">
        <v>0</v>
      </c>
      <c r="R105" s="220">
        <v>0</v>
      </c>
      <c r="S105" s="220">
        <v>0</v>
      </c>
      <c r="T105" s="220">
        <v>0</v>
      </c>
      <c r="U105" s="220">
        <v>0</v>
      </c>
      <c r="V105" s="220">
        <v>0</v>
      </c>
      <c r="W105" s="220">
        <v>0</v>
      </c>
      <c r="X105" s="220">
        <v>0</v>
      </c>
      <c r="Y105" s="220">
        <v>0</v>
      </c>
      <c r="Z105" s="220">
        <v>0</v>
      </c>
      <c r="AA105" s="220">
        <v>0</v>
      </c>
      <c r="AB105" s="220">
        <v>0</v>
      </c>
      <c r="AC105" s="220">
        <v>0</v>
      </c>
      <c r="AD105" s="220">
        <v>0</v>
      </c>
      <c r="AE105" s="220">
        <v>0</v>
      </c>
      <c r="AF105" s="220">
        <v>0</v>
      </c>
      <c r="AG105" s="220">
        <v>0</v>
      </c>
      <c r="AH105" s="220">
        <v>0</v>
      </c>
      <c r="AI105" s="220">
        <v>0</v>
      </c>
      <c r="AJ105" s="220">
        <v>0</v>
      </c>
      <c r="AK105" s="220">
        <v>0</v>
      </c>
      <c r="AL105" s="220">
        <v>0</v>
      </c>
      <c r="AP105" s="206"/>
    </row>
    <row r="106" spans="1:42" ht="25.5" x14ac:dyDescent="0.25">
      <c r="A106" s="262" t="s">
        <v>1094</v>
      </c>
      <c r="B106" s="206" t="s">
        <v>34</v>
      </c>
      <c r="C106" s="206" t="s">
        <v>33</v>
      </c>
      <c r="D106" s="222" t="s">
        <v>659</v>
      </c>
      <c r="E106">
        <v>872</v>
      </c>
      <c r="F106" s="225" t="s">
        <v>659</v>
      </c>
      <c r="G106" s="132" t="s">
        <v>658</v>
      </c>
      <c r="H106" s="224" t="s">
        <v>657</v>
      </c>
      <c r="I106" s="223" t="s">
        <v>656</v>
      </c>
      <c r="J106" s="212" t="s">
        <v>36</v>
      </c>
      <c r="K106" s="206" t="s">
        <v>36</v>
      </c>
      <c r="L106" s="206" t="s">
        <v>36</v>
      </c>
      <c r="M106" s="206" t="s">
        <v>3661</v>
      </c>
      <c r="N106" s="206">
        <v>53</v>
      </c>
      <c r="O106" s="206" t="s">
        <v>3654</v>
      </c>
      <c r="P106" s="287">
        <v>0</v>
      </c>
      <c r="Q106" s="220">
        <v>0</v>
      </c>
      <c r="R106" s="220">
        <v>0</v>
      </c>
      <c r="S106" s="220">
        <v>0</v>
      </c>
      <c r="T106" s="220">
        <v>0</v>
      </c>
      <c r="U106" s="220">
        <v>0</v>
      </c>
      <c r="V106" s="220">
        <v>0</v>
      </c>
      <c r="W106" s="220">
        <v>0</v>
      </c>
      <c r="X106" s="220">
        <v>0</v>
      </c>
      <c r="Y106" s="220">
        <v>0</v>
      </c>
      <c r="Z106" s="220">
        <v>0</v>
      </c>
      <c r="AA106" s="220">
        <v>0</v>
      </c>
      <c r="AB106" s="220">
        <v>0</v>
      </c>
      <c r="AC106" s="220">
        <v>0</v>
      </c>
      <c r="AD106" s="220">
        <v>0</v>
      </c>
      <c r="AE106" s="220">
        <v>0</v>
      </c>
      <c r="AF106" s="220">
        <v>0</v>
      </c>
      <c r="AG106" s="220">
        <v>0</v>
      </c>
      <c r="AH106" s="220">
        <v>0</v>
      </c>
      <c r="AI106" s="220">
        <v>0</v>
      </c>
      <c r="AJ106" s="220">
        <v>0</v>
      </c>
      <c r="AK106" s="220">
        <v>0</v>
      </c>
      <c r="AL106" s="220">
        <v>0</v>
      </c>
      <c r="AP106" s="206"/>
    </row>
    <row r="107" spans="1:42" x14ac:dyDescent="0.25">
      <c r="A107" s="262" t="s">
        <v>1094</v>
      </c>
      <c r="B107" s="206" t="s">
        <v>34</v>
      </c>
      <c r="C107" s="206" t="s">
        <v>33</v>
      </c>
      <c r="D107" s="222" t="s">
        <v>655</v>
      </c>
      <c r="E107">
        <v>187</v>
      </c>
      <c r="F107" s="225" t="s">
        <v>655</v>
      </c>
      <c r="G107" s="132" t="s">
        <v>654</v>
      </c>
      <c r="H107" s="224" t="s">
        <v>653</v>
      </c>
      <c r="I107" s="223" t="s">
        <v>652</v>
      </c>
      <c r="J107" s="212" t="s">
        <v>36</v>
      </c>
      <c r="K107" s="206" t="s">
        <v>36</v>
      </c>
      <c r="L107" s="206" t="s">
        <v>36</v>
      </c>
      <c r="M107" s="206" t="s">
        <v>3649</v>
      </c>
      <c r="N107" s="206">
        <v>39</v>
      </c>
      <c r="O107" s="206" t="s">
        <v>3650</v>
      </c>
      <c r="P107" s="287">
        <v>0</v>
      </c>
      <c r="Q107" s="220">
        <v>0</v>
      </c>
      <c r="R107" s="220">
        <v>0</v>
      </c>
      <c r="S107" s="220">
        <v>0</v>
      </c>
      <c r="T107" s="220">
        <v>0</v>
      </c>
      <c r="U107" s="220">
        <v>0</v>
      </c>
      <c r="V107" s="220">
        <v>0</v>
      </c>
      <c r="W107" s="220">
        <v>0</v>
      </c>
      <c r="X107" s="220">
        <v>0</v>
      </c>
      <c r="Y107" s="220">
        <v>0</v>
      </c>
      <c r="Z107" s="220">
        <v>0</v>
      </c>
      <c r="AA107" s="220">
        <v>0</v>
      </c>
      <c r="AB107" s="220">
        <v>0</v>
      </c>
      <c r="AC107" s="220">
        <v>0</v>
      </c>
      <c r="AD107" s="220">
        <v>0</v>
      </c>
      <c r="AE107" s="220">
        <v>0</v>
      </c>
      <c r="AF107" s="220">
        <v>0</v>
      </c>
      <c r="AG107" s="220">
        <v>0</v>
      </c>
      <c r="AH107" s="220">
        <v>0</v>
      </c>
      <c r="AI107" s="220">
        <v>0</v>
      </c>
      <c r="AJ107" s="220">
        <v>0</v>
      </c>
      <c r="AK107" s="220">
        <v>0</v>
      </c>
      <c r="AL107" s="220">
        <v>0</v>
      </c>
      <c r="AP107" s="206"/>
    </row>
    <row r="108" spans="1:42" x14ac:dyDescent="0.25">
      <c r="A108" s="262" t="s">
        <v>1094</v>
      </c>
      <c r="B108" s="206" t="s">
        <v>34</v>
      </c>
      <c r="C108" s="206" t="s">
        <v>33</v>
      </c>
      <c r="D108" s="222" t="s">
        <v>651</v>
      </c>
      <c r="E108">
        <v>268</v>
      </c>
      <c r="F108" s="225" t="s">
        <v>651</v>
      </c>
      <c r="G108" s="132" t="s">
        <v>650</v>
      </c>
      <c r="H108" s="224" t="s">
        <v>649</v>
      </c>
      <c r="I108" s="223" t="s">
        <v>648</v>
      </c>
      <c r="J108" s="212" t="s">
        <v>36</v>
      </c>
      <c r="K108" s="206" t="s">
        <v>3664</v>
      </c>
      <c r="L108" s="206">
        <v>13</v>
      </c>
      <c r="M108" s="206" t="s">
        <v>3658</v>
      </c>
      <c r="N108" s="206">
        <v>419</v>
      </c>
      <c r="O108" s="206" t="s">
        <v>3659</v>
      </c>
      <c r="P108" s="287">
        <v>0</v>
      </c>
      <c r="Q108" s="220">
        <v>0</v>
      </c>
      <c r="R108" s="220">
        <v>0</v>
      </c>
      <c r="S108" s="220">
        <v>0</v>
      </c>
      <c r="T108" s="220">
        <v>0</v>
      </c>
      <c r="U108" s="220">
        <v>0</v>
      </c>
      <c r="V108" s="220">
        <v>0</v>
      </c>
      <c r="W108" s="220">
        <v>0</v>
      </c>
      <c r="X108" s="220">
        <v>0</v>
      </c>
      <c r="Y108" s="220">
        <v>0</v>
      </c>
      <c r="Z108" s="220">
        <v>0</v>
      </c>
      <c r="AA108" s="220">
        <v>0</v>
      </c>
      <c r="AB108" s="220">
        <v>0</v>
      </c>
      <c r="AC108" s="220">
        <v>0</v>
      </c>
      <c r="AD108" s="220">
        <v>0</v>
      </c>
      <c r="AE108" s="220">
        <v>0</v>
      </c>
      <c r="AF108" s="220">
        <v>0</v>
      </c>
      <c r="AG108" s="220">
        <v>0</v>
      </c>
      <c r="AH108" s="220">
        <v>0</v>
      </c>
      <c r="AI108" s="220">
        <v>0</v>
      </c>
      <c r="AJ108" s="220">
        <v>0</v>
      </c>
      <c r="AK108" s="220">
        <v>0</v>
      </c>
      <c r="AL108" s="220">
        <v>0</v>
      </c>
      <c r="AP108" s="206"/>
    </row>
    <row r="109" spans="1:42" x14ac:dyDescent="0.25">
      <c r="A109" s="262" t="s">
        <v>1094</v>
      </c>
      <c r="B109" s="206" t="s">
        <v>34</v>
      </c>
      <c r="C109" s="206" t="s">
        <v>33</v>
      </c>
      <c r="D109" s="222" t="s">
        <v>647</v>
      </c>
      <c r="E109">
        <v>944</v>
      </c>
      <c r="F109" s="225" t="s">
        <v>647</v>
      </c>
      <c r="G109" s="132" t="s">
        <v>646</v>
      </c>
      <c r="H109" s="224" t="s">
        <v>645</v>
      </c>
      <c r="I109" s="223" t="s">
        <v>644</v>
      </c>
      <c r="J109" s="212" t="s">
        <v>31</v>
      </c>
      <c r="K109" s="206" t="s">
        <v>36</v>
      </c>
      <c r="L109" s="206" t="s">
        <v>36</v>
      </c>
      <c r="M109" s="206" t="s">
        <v>3663</v>
      </c>
      <c r="N109" s="206">
        <v>151</v>
      </c>
      <c r="O109" s="206" t="s">
        <v>3650</v>
      </c>
      <c r="P109" s="287">
        <v>0</v>
      </c>
      <c r="Q109" s="220">
        <v>0</v>
      </c>
      <c r="R109" s="220">
        <v>0</v>
      </c>
      <c r="S109" s="220">
        <v>0</v>
      </c>
      <c r="T109" s="220">
        <v>0</v>
      </c>
      <c r="U109" s="220">
        <v>0</v>
      </c>
      <c r="V109" s="220">
        <v>0</v>
      </c>
      <c r="W109" s="220">
        <v>0</v>
      </c>
      <c r="X109" s="220">
        <v>0</v>
      </c>
      <c r="Y109" s="220">
        <v>-0.77724783330000002</v>
      </c>
      <c r="Z109" s="220">
        <v>-0.13433980350000002</v>
      </c>
      <c r="AA109" s="220">
        <v>-1.038303972</v>
      </c>
      <c r="AB109" s="220">
        <v>-1.677766713</v>
      </c>
      <c r="AC109" s="220">
        <v>-26.462062410000001</v>
      </c>
      <c r="AD109" s="220">
        <v>-26.621672520000001</v>
      </c>
      <c r="AE109" s="220">
        <v>-1.984575934</v>
      </c>
      <c r="AF109" s="220">
        <v>-0.7727161293</v>
      </c>
      <c r="AG109" s="220">
        <v>-0.45646781550000004</v>
      </c>
      <c r="AH109" s="220">
        <v>-0.11010180109999999</v>
      </c>
      <c r="AI109" s="220">
        <v>-0.25276175610000001</v>
      </c>
      <c r="AJ109" s="220">
        <v>3.3040758679999997E-2</v>
      </c>
      <c r="AK109" s="220">
        <v>-0.9227011759</v>
      </c>
      <c r="AL109" s="220">
        <v>-0.44563192078364566</v>
      </c>
      <c r="AP109" s="206"/>
    </row>
    <row r="110" spans="1:42" x14ac:dyDescent="0.25">
      <c r="A110" s="262" t="s">
        <v>1094</v>
      </c>
      <c r="B110" s="206" t="s">
        <v>34</v>
      </c>
      <c r="C110" s="206" t="s">
        <v>33</v>
      </c>
      <c r="D110" s="222" t="s">
        <v>643</v>
      </c>
      <c r="E110">
        <v>176</v>
      </c>
      <c r="F110" s="225" t="s">
        <v>643</v>
      </c>
      <c r="G110" s="132" t="s">
        <v>642</v>
      </c>
      <c r="H110" s="224" t="s">
        <v>641</v>
      </c>
      <c r="I110" s="223" t="s">
        <v>640</v>
      </c>
      <c r="J110" s="212" t="s">
        <v>36</v>
      </c>
      <c r="K110" s="206" t="s">
        <v>36</v>
      </c>
      <c r="L110" s="206" t="s">
        <v>36</v>
      </c>
      <c r="M110" s="206" t="s">
        <v>3671</v>
      </c>
      <c r="N110" s="206">
        <v>154</v>
      </c>
      <c r="O110" s="206" t="s">
        <v>3650</v>
      </c>
      <c r="P110" s="287">
        <v>0</v>
      </c>
      <c r="Q110" s="220">
        <v>0</v>
      </c>
      <c r="R110" s="220">
        <v>0</v>
      </c>
      <c r="S110" s="220">
        <v>0</v>
      </c>
      <c r="T110" s="220">
        <v>0</v>
      </c>
      <c r="U110" s="220">
        <v>0</v>
      </c>
      <c r="V110" s="220">
        <v>0</v>
      </c>
      <c r="W110" s="220">
        <v>0</v>
      </c>
      <c r="X110" s="220">
        <v>0</v>
      </c>
      <c r="Y110" s="220">
        <v>0</v>
      </c>
      <c r="Z110" s="220">
        <v>0</v>
      </c>
      <c r="AA110" s="220">
        <v>0</v>
      </c>
      <c r="AB110" s="220">
        <v>0</v>
      </c>
      <c r="AC110" s="220">
        <v>0</v>
      </c>
      <c r="AD110" s="220">
        <v>0</v>
      </c>
      <c r="AE110" s="220">
        <v>0</v>
      </c>
      <c r="AF110" s="220">
        <v>0</v>
      </c>
      <c r="AG110" s="220">
        <v>1.901828031</v>
      </c>
      <c r="AH110" s="220">
        <v>1.7071166769999999</v>
      </c>
      <c r="AI110" s="220">
        <v>1.639875169</v>
      </c>
      <c r="AJ110" s="220">
        <v>1.561110628</v>
      </c>
      <c r="AK110" s="220">
        <v>1.5231544950000002</v>
      </c>
      <c r="AL110" s="220">
        <v>1.3981194241058856</v>
      </c>
      <c r="AP110" s="206"/>
    </row>
    <row r="111" spans="1:42" x14ac:dyDescent="0.25">
      <c r="A111" s="262" t="s">
        <v>1094</v>
      </c>
      <c r="B111" s="206" t="s">
        <v>34</v>
      </c>
      <c r="C111" s="206" t="s">
        <v>33</v>
      </c>
      <c r="D111" s="222" t="s">
        <v>639</v>
      </c>
      <c r="E111">
        <v>534</v>
      </c>
      <c r="F111" s="225" t="s">
        <v>639</v>
      </c>
      <c r="G111" s="132" t="s">
        <v>638</v>
      </c>
      <c r="H111" s="224" t="s">
        <v>637</v>
      </c>
      <c r="I111" s="223" t="s">
        <v>636</v>
      </c>
      <c r="J111" s="212" t="s">
        <v>36</v>
      </c>
      <c r="K111" s="206" t="s">
        <v>36</v>
      </c>
      <c r="L111" s="206" t="s">
        <v>36</v>
      </c>
      <c r="M111" s="206" t="s">
        <v>3648</v>
      </c>
      <c r="N111" s="206">
        <v>34</v>
      </c>
      <c r="O111" s="206" t="s">
        <v>3647</v>
      </c>
      <c r="P111" s="287">
        <v>0</v>
      </c>
      <c r="Q111" s="220">
        <v>0</v>
      </c>
      <c r="R111" s="220">
        <v>0</v>
      </c>
      <c r="S111" s="220">
        <v>0</v>
      </c>
      <c r="T111" s="220">
        <v>0</v>
      </c>
      <c r="U111" s="220">
        <v>0</v>
      </c>
      <c r="V111" s="220">
        <v>0</v>
      </c>
      <c r="W111" s="220">
        <v>0</v>
      </c>
      <c r="X111" s="220">
        <v>0</v>
      </c>
      <c r="Y111" s="220">
        <v>0</v>
      </c>
      <c r="Z111" s="220">
        <v>19.19214461</v>
      </c>
      <c r="AA111" s="220">
        <v>18.98235073</v>
      </c>
      <c r="AB111" s="220">
        <v>37.278215609999997</v>
      </c>
      <c r="AC111" s="220">
        <v>35.510606330000002</v>
      </c>
      <c r="AD111" s="220">
        <v>33.758871970000001</v>
      </c>
      <c r="AE111" s="220">
        <v>70.937490580000002</v>
      </c>
      <c r="AF111" s="220">
        <v>63.174438270000003</v>
      </c>
      <c r="AG111" s="220">
        <v>47.413233470000002</v>
      </c>
      <c r="AH111" s="220">
        <v>114.3106045</v>
      </c>
      <c r="AI111" s="220">
        <v>151.21923839999999</v>
      </c>
      <c r="AJ111" s="220">
        <v>648.63333220000004</v>
      </c>
      <c r="AK111" s="220">
        <v>806.05632379999997</v>
      </c>
      <c r="AL111" s="220">
        <v>745.94558030203109</v>
      </c>
      <c r="AP111" s="206"/>
    </row>
    <row r="112" spans="1:42" x14ac:dyDescent="0.25">
      <c r="A112" s="262" t="s">
        <v>1094</v>
      </c>
      <c r="B112" s="206" t="s">
        <v>34</v>
      </c>
      <c r="C112" s="206" t="s">
        <v>33</v>
      </c>
      <c r="D112" s="222" t="s">
        <v>635</v>
      </c>
      <c r="E112">
        <v>536</v>
      </c>
      <c r="F112" s="225" t="s">
        <v>635</v>
      </c>
      <c r="G112" s="132" t="s">
        <v>634</v>
      </c>
      <c r="H112" s="224" t="s">
        <v>633</v>
      </c>
      <c r="I112" s="223" t="s">
        <v>632</v>
      </c>
      <c r="J112" s="212" t="s">
        <v>36</v>
      </c>
      <c r="K112" s="206" t="s">
        <v>36</v>
      </c>
      <c r="L112" s="206" t="s">
        <v>36</v>
      </c>
      <c r="M112" s="206" t="s">
        <v>3669</v>
      </c>
      <c r="N112" s="206">
        <v>35</v>
      </c>
      <c r="O112" s="206" t="s">
        <v>3647</v>
      </c>
      <c r="P112" s="287">
        <v>0</v>
      </c>
      <c r="Q112" s="220">
        <v>0</v>
      </c>
      <c r="R112" s="220">
        <v>0</v>
      </c>
      <c r="S112" s="220">
        <v>0</v>
      </c>
      <c r="T112" s="220">
        <v>0</v>
      </c>
      <c r="U112" s="220">
        <v>0</v>
      </c>
      <c r="V112" s="220">
        <v>0</v>
      </c>
      <c r="W112" s="220">
        <v>0</v>
      </c>
      <c r="X112" s="220">
        <v>0</v>
      </c>
      <c r="Y112" s="220">
        <v>-0.1226549643</v>
      </c>
      <c r="Z112" s="220">
        <v>-0.1267823984</v>
      </c>
      <c r="AA112" s="220">
        <v>-0.1150979401</v>
      </c>
      <c r="AB112" s="220">
        <v>5.3130472419999998E-2</v>
      </c>
      <c r="AC112" s="220">
        <v>-0.1241851687</v>
      </c>
      <c r="AD112" s="220">
        <v>3.2814995249999999E-2</v>
      </c>
      <c r="AE112" s="220">
        <v>0.16543232999999999</v>
      </c>
      <c r="AF112" s="220">
        <v>3.8952089999999995E-2</v>
      </c>
      <c r="AG112" s="220">
        <v>0.30053679</v>
      </c>
      <c r="AH112" s="220">
        <v>0.55285797619999999</v>
      </c>
      <c r="AI112" s="220">
        <v>69.764258060000003</v>
      </c>
      <c r="AJ112" s="220">
        <v>52.379476539999999</v>
      </c>
      <c r="AK112" s="220">
        <v>46.043856720000001</v>
      </c>
      <c r="AL112" s="220">
        <v>37.553609751217401</v>
      </c>
      <c r="AP112" s="206"/>
    </row>
    <row r="113" spans="1:42" x14ac:dyDescent="0.25">
      <c r="A113" s="262" t="s">
        <v>1094</v>
      </c>
      <c r="B113" s="206" t="s">
        <v>34</v>
      </c>
      <c r="C113" s="206" t="s">
        <v>33</v>
      </c>
      <c r="D113" s="222" t="s">
        <v>631</v>
      </c>
      <c r="E113">
        <v>429</v>
      </c>
      <c r="F113" s="225" t="s">
        <v>630</v>
      </c>
      <c r="G113" s="132" t="s">
        <v>629</v>
      </c>
      <c r="H113" s="224" t="s">
        <v>628</v>
      </c>
      <c r="I113" s="223" t="s">
        <v>627</v>
      </c>
      <c r="J113" s="212" t="s">
        <v>36</v>
      </c>
      <c r="K113" s="206" t="s">
        <v>36</v>
      </c>
      <c r="L113" s="206" t="s">
        <v>36</v>
      </c>
      <c r="M113" s="206" t="s">
        <v>3648</v>
      </c>
      <c r="N113" s="206">
        <v>34</v>
      </c>
      <c r="O113" s="206" t="s">
        <v>3647</v>
      </c>
      <c r="P113" s="287">
        <v>0</v>
      </c>
      <c r="Q113" s="220">
        <v>0</v>
      </c>
      <c r="R113" s="220">
        <v>0</v>
      </c>
      <c r="S113" s="220">
        <v>0</v>
      </c>
      <c r="T113" s="220">
        <v>0</v>
      </c>
      <c r="U113" s="220">
        <v>0</v>
      </c>
      <c r="V113" s="220">
        <v>0</v>
      </c>
      <c r="W113" s="220">
        <v>0</v>
      </c>
      <c r="X113" s="220">
        <v>0</v>
      </c>
      <c r="Y113" s="220">
        <v>0</v>
      </c>
      <c r="Z113" s="220">
        <v>0</v>
      </c>
      <c r="AA113" s="220">
        <v>0</v>
      </c>
      <c r="AB113" s="220">
        <v>0</v>
      </c>
      <c r="AC113" s="220">
        <v>0</v>
      </c>
      <c r="AD113" s="220">
        <v>0</v>
      </c>
      <c r="AE113" s="220">
        <v>0</v>
      </c>
      <c r="AF113" s="220">
        <v>0</v>
      </c>
      <c r="AG113" s="220">
        <v>0</v>
      </c>
      <c r="AH113" s="220">
        <v>0</v>
      </c>
      <c r="AI113" s="220">
        <v>0</v>
      </c>
      <c r="AJ113" s="220">
        <v>0</v>
      </c>
      <c r="AK113" s="220">
        <v>0</v>
      </c>
      <c r="AL113" s="220">
        <v>0</v>
      </c>
      <c r="AP113" s="206"/>
    </row>
    <row r="114" spans="1:42" x14ac:dyDescent="0.25">
      <c r="A114" s="262" t="s">
        <v>1094</v>
      </c>
      <c r="B114" s="206" t="s">
        <v>34</v>
      </c>
      <c r="C114" s="206" t="s">
        <v>33</v>
      </c>
      <c r="D114" s="222" t="s">
        <v>626</v>
      </c>
      <c r="E114">
        <v>433</v>
      </c>
      <c r="F114" s="225" t="s">
        <v>626</v>
      </c>
      <c r="G114" s="132" t="s">
        <v>625</v>
      </c>
      <c r="H114" s="224" t="s">
        <v>624</v>
      </c>
      <c r="I114" s="223" t="s">
        <v>623</v>
      </c>
      <c r="J114" s="212" t="s">
        <v>36</v>
      </c>
      <c r="K114" s="206" t="s">
        <v>36</v>
      </c>
      <c r="L114" s="206" t="s">
        <v>36</v>
      </c>
      <c r="M114" s="206" t="s">
        <v>3646</v>
      </c>
      <c r="N114" s="206">
        <v>145</v>
      </c>
      <c r="O114" s="206" t="s">
        <v>3647</v>
      </c>
      <c r="P114" s="287">
        <v>0</v>
      </c>
      <c r="Q114" s="220">
        <v>0</v>
      </c>
      <c r="R114" s="220">
        <v>0</v>
      </c>
      <c r="S114" s="220">
        <v>0</v>
      </c>
      <c r="T114" s="220">
        <v>0</v>
      </c>
      <c r="U114" s="220">
        <v>0</v>
      </c>
      <c r="V114" s="220">
        <v>0</v>
      </c>
      <c r="W114" s="220">
        <v>0</v>
      </c>
      <c r="X114" s="220">
        <v>0</v>
      </c>
      <c r="Y114" s="220">
        <v>0</v>
      </c>
      <c r="Z114" s="220">
        <v>0</v>
      </c>
      <c r="AA114" s="220">
        <v>0</v>
      </c>
      <c r="AB114" s="220">
        <v>0</v>
      </c>
      <c r="AC114" s="220">
        <v>0</v>
      </c>
      <c r="AD114" s="220">
        <v>0</v>
      </c>
      <c r="AE114" s="220">
        <v>0</v>
      </c>
      <c r="AF114" s="220">
        <v>0</v>
      </c>
      <c r="AG114" s="220">
        <v>0</v>
      </c>
      <c r="AH114" s="220">
        <v>0</v>
      </c>
      <c r="AI114" s="220">
        <v>0</v>
      </c>
      <c r="AJ114" s="220">
        <v>0</v>
      </c>
      <c r="AK114" s="220">
        <v>0</v>
      </c>
      <c r="AL114" s="220">
        <v>0</v>
      </c>
      <c r="AP114" s="206"/>
    </row>
    <row r="115" spans="1:42" x14ac:dyDescent="0.25">
      <c r="A115" s="262" t="s">
        <v>1094</v>
      </c>
      <c r="B115" s="206" t="s">
        <v>34</v>
      </c>
      <c r="C115" s="206" t="s">
        <v>33</v>
      </c>
      <c r="D115" s="222" t="s">
        <v>622</v>
      </c>
      <c r="E115">
        <v>178</v>
      </c>
      <c r="F115" s="225" t="s">
        <v>622</v>
      </c>
      <c r="G115" s="132" t="s">
        <v>621</v>
      </c>
      <c r="H115" s="224" t="s">
        <v>620</v>
      </c>
      <c r="I115" s="223" t="s">
        <v>619</v>
      </c>
      <c r="J115" s="212" t="s">
        <v>31</v>
      </c>
      <c r="K115" s="206" t="s">
        <v>36</v>
      </c>
      <c r="L115" s="206" t="s">
        <v>36</v>
      </c>
      <c r="M115" s="206" t="s">
        <v>3671</v>
      </c>
      <c r="N115" s="206">
        <v>154</v>
      </c>
      <c r="O115" s="206" t="s">
        <v>3650</v>
      </c>
      <c r="P115" s="287">
        <v>0</v>
      </c>
      <c r="Q115" s="220">
        <v>0</v>
      </c>
      <c r="R115" s="220">
        <v>0</v>
      </c>
      <c r="S115" s="220">
        <v>0</v>
      </c>
      <c r="T115" s="220">
        <v>0</v>
      </c>
      <c r="U115" s="220">
        <v>0</v>
      </c>
      <c r="V115" s="220">
        <v>0</v>
      </c>
      <c r="W115" s="220">
        <v>0</v>
      </c>
      <c r="X115" s="220">
        <v>0</v>
      </c>
      <c r="Y115" s="220">
        <v>-40.336799999999997</v>
      </c>
      <c r="Z115" s="220">
        <v>0</v>
      </c>
      <c r="AA115" s="220">
        <v>16.820699999999999</v>
      </c>
      <c r="AB115" s="220">
        <v>0</v>
      </c>
      <c r="AC115" s="220">
        <v>0</v>
      </c>
      <c r="AD115" s="220">
        <v>-8.4986999999999995</v>
      </c>
      <c r="AE115" s="220">
        <v>0</v>
      </c>
      <c r="AF115" s="220">
        <v>0</v>
      </c>
      <c r="AG115" s="220">
        <v>0</v>
      </c>
      <c r="AH115" s="220">
        <v>0</v>
      </c>
      <c r="AI115" s="220">
        <v>0</v>
      </c>
      <c r="AJ115" s="220">
        <v>0</v>
      </c>
      <c r="AK115" s="220">
        <v>-3579.0160000000001</v>
      </c>
      <c r="AL115" s="220">
        <v>0</v>
      </c>
      <c r="AP115" s="206"/>
    </row>
    <row r="116" spans="1:42" x14ac:dyDescent="0.25">
      <c r="A116" s="262" t="s">
        <v>1094</v>
      </c>
      <c r="B116" s="206" t="s">
        <v>34</v>
      </c>
      <c r="C116" s="206" t="s">
        <v>33</v>
      </c>
      <c r="D116" s="222" t="s">
        <v>618</v>
      </c>
      <c r="E116">
        <v>118</v>
      </c>
      <c r="F116" s="225" t="s">
        <v>618</v>
      </c>
      <c r="G116" s="132" t="s">
        <v>617</v>
      </c>
      <c r="H116" s="224" t="s">
        <v>616</v>
      </c>
      <c r="I116" s="223" t="s">
        <v>615</v>
      </c>
      <c r="J116" s="212" t="s">
        <v>36</v>
      </c>
      <c r="K116" s="206" t="s">
        <v>36</v>
      </c>
      <c r="L116" s="206" t="s">
        <v>36</v>
      </c>
      <c r="M116" s="206" t="s">
        <v>3671</v>
      </c>
      <c r="N116" s="206">
        <v>154</v>
      </c>
      <c r="O116" s="206" t="s">
        <v>3650</v>
      </c>
      <c r="P116" s="287">
        <v>0</v>
      </c>
      <c r="Q116" s="220">
        <v>0</v>
      </c>
      <c r="R116" s="220">
        <v>0</v>
      </c>
      <c r="S116" s="220">
        <v>0</v>
      </c>
      <c r="T116" s="220">
        <v>0</v>
      </c>
      <c r="U116" s="220">
        <v>0</v>
      </c>
      <c r="V116" s="220">
        <v>0</v>
      </c>
      <c r="W116" s="220">
        <v>0</v>
      </c>
      <c r="X116" s="220">
        <v>0</v>
      </c>
      <c r="Y116" s="220">
        <v>0</v>
      </c>
      <c r="Z116" s="220">
        <v>0</v>
      </c>
      <c r="AA116" s="220">
        <v>0</v>
      </c>
      <c r="AB116" s="220">
        <v>0</v>
      </c>
      <c r="AC116" s="220">
        <v>0</v>
      </c>
      <c r="AD116" s="220">
        <v>0</v>
      </c>
      <c r="AE116" s="220">
        <v>0</v>
      </c>
      <c r="AF116" s="220">
        <v>0</v>
      </c>
      <c r="AG116" s="220">
        <v>0</v>
      </c>
      <c r="AH116" s="220">
        <v>0</v>
      </c>
      <c r="AI116" s="220">
        <v>0</v>
      </c>
      <c r="AJ116" s="220">
        <v>0</v>
      </c>
      <c r="AK116" s="220">
        <v>0</v>
      </c>
      <c r="AL116" s="220">
        <v>0</v>
      </c>
      <c r="AP116" s="206"/>
    </row>
    <row r="117" spans="1:42" x14ac:dyDescent="0.25">
      <c r="A117" s="262" t="s">
        <v>1094</v>
      </c>
      <c r="B117" s="206" t="s">
        <v>34</v>
      </c>
      <c r="C117" s="206" t="s">
        <v>33</v>
      </c>
      <c r="D117" s="222" t="s">
        <v>614</v>
      </c>
      <c r="E117">
        <v>436</v>
      </c>
      <c r="F117" s="225" t="s">
        <v>614</v>
      </c>
      <c r="G117" s="132" t="s">
        <v>613</v>
      </c>
      <c r="H117" s="224" t="s">
        <v>612</v>
      </c>
      <c r="I117" s="223" t="s">
        <v>611</v>
      </c>
      <c r="J117" s="212" t="s">
        <v>36</v>
      </c>
      <c r="K117" s="206" t="s">
        <v>36</v>
      </c>
      <c r="L117" s="206" t="s">
        <v>36</v>
      </c>
      <c r="M117" s="206" t="s">
        <v>3646</v>
      </c>
      <c r="N117" s="206">
        <v>145</v>
      </c>
      <c r="O117" s="206" t="s">
        <v>3647</v>
      </c>
      <c r="P117" s="287">
        <v>0</v>
      </c>
      <c r="Q117" s="220">
        <v>0</v>
      </c>
      <c r="R117" s="220">
        <v>0</v>
      </c>
      <c r="S117" s="220">
        <v>0</v>
      </c>
      <c r="T117" s="220">
        <v>0</v>
      </c>
      <c r="U117" s="220">
        <v>0</v>
      </c>
      <c r="V117" s="220">
        <v>0</v>
      </c>
      <c r="W117" s="220">
        <v>0</v>
      </c>
      <c r="X117" s="220">
        <v>0</v>
      </c>
      <c r="Y117" s="220">
        <v>0</v>
      </c>
      <c r="Z117" s="220">
        <v>0</v>
      </c>
      <c r="AA117" s="220">
        <v>0</v>
      </c>
      <c r="AB117" s="220">
        <v>0</v>
      </c>
      <c r="AC117" s="220">
        <v>0</v>
      </c>
      <c r="AD117" s="220">
        <v>0</v>
      </c>
      <c r="AE117" s="220">
        <v>0</v>
      </c>
      <c r="AF117" s="220">
        <v>0</v>
      </c>
      <c r="AG117" s="220">
        <v>0</v>
      </c>
      <c r="AH117" s="220">
        <v>0</v>
      </c>
      <c r="AI117" s="220">
        <v>0</v>
      </c>
      <c r="AJ117" s="220">
        <v>96.8</v>
      </c>
      <c r="AK117" s="220">
        <v>253.6</v>
      </c>
      <c r="AL117" s="220">
        <v>110.6</v>
      </c>
      <c r="AP117" s="206"/>
    </row>
    <row r="118" spans="1:42" x14ac:dyDescent="0.25">
      <c r="A118" s="262" t="s">
        <v>1094</v>
      </c>
      <c r="B118" s="206" t="s">
        <v>34</v>
      </c>
      <c r="C118" s="206" t="s">
        <v>33</v>
      </c>
      <c r="D118" s="222" t="s">
        <v>610</v>
      </c>
      <c r="E118">
        <v>136</v>
      </c>
      <c r="F118" s="225" t="s">
        <v>610</v>
      </c>
      <c r="G118" s="132" t="s">
        <v>609</v>
      </c>
      <c r="H118" s="224" t="s">
        <v>608</v>
      </c>
      <c r="I118" s="223" t="s">
        <v>607</v>
      </c>
      <c r="J118" s="212" t="s">
        <v>31</v>
      </c>
      <c r="K118" s="206" t="s">
        <v>36</v>
      </c>
      <c r="L118" s="206" t="s">
        <v>36</v>
      </c>
      <c r="M118" s="206" t="s">
        <v>3649</v>
      </c>
      <c r="N118" s="206">
        <v>39</v>
      </c>
      <c r="O118" s="206" t="s">
        <v>3650</v>
      </c>
      <c r="P118" s="287">
        <v>0</v>
      </c>
      <c r="Q118" s="220">
        <v>0</v>
      </c>
      <c r="R118" s="220">
        <v>0</v>
      </c>
      <c r="S118" s="220">
        <v>0</v>
      </c>
      <c r="T118" s="220">
        <v>0</v>
      </c>
      <c r="U118" s="220">
        <v>0</v>
      </c>
      <c r="V118" s="220">
        <v>0</v>
      </c>
      <c r="W118" s="220">
        <v>11.34988561788424</v>
      </c>
      <c r="X118" s="220">
        <v>10.730001976213074</v>
      </c>
      <c r="Y118" s="220">
        <v>367.90838880000001</v>
      </c>
      <c r="Z118" s="220">
        <v>31.741374879999999</v>
      </c>
      <c r="AA118" s="220">
        <v>37.885201799999997</v>
      </c>
      <c r="AB118" s="220">
        <v>46.255847129999999</v>
      </c>
      <c r="AC118" s="220">
        <v>46.755499039999997</v>
      </c>
      <c r="AD118" s="220">
        <v>43.585234499999999</v>
      </c>
      <c r="AE118" s="220">
        <v>46.856530990000003</v>
      </c>
      <c r="AF118" s="220">
        <v>1.2570743340000001</v>
      </c>
      <c r="AG118" s="220">
        <v>78.556303939999992</v>
      </c>
      <c r="AH118" s="220">
        <v>77.639552010000003</v>
      </c>
      <c r="AI118" s="220">
        <v>79.595136799999992</v>
      </c>
      <c r="AJ118" s="220">
        <v>86.679889799999998</v>
      </c>
      <c r="AK118" s="220">
        <v>70.463576400000008</v>
      </c>
      <c r="AL118" s="220">
        <v>75.744599000000008</v>
      </c>
      <c r="AP118" s="206"/>
    </row>
    <row r="119" spans="1:42" x14ac:dyDescent="0.25">
      <c r="A119" s="262" t="s">
        <v>1094</v>
      </c>
      <c r="B119" s="206" t="s">
        <v>34</v>
      </c>
      <c r="C119" s="206" t="s">
        <v>33</v>
      </c>
      <c r="D119" s="222" t="s">
        <v>606</v>
      </c>
      <c r="E119">
        <v>343</v>
      </c>
      <c r="F119" s="225" t="s">
        <v>606</v>
      </c>
      <c r="G119" s="132" t="s">
        <v>605</v>
      </c>
      <c r="H119" s="224" t="s">
        <v>604</v>
      </c>
      <c r="I119" s="223" t="s">
        <v>603</v>
      </c>
      <c r="J119" s="212" t="s">
        <v>36</v>
      </c>
      <c r="K119" s="206" t="s">
        <v>3657</v>
      </c>
      <c r="L119" s="206">
        <v>29</v>
      </c>
      <c r="M119" s="206" t="s">
        <v>3658</v>
      </c>
      <c r="N119" s="206">
        <v>419</v>
      </c>
      <c r="O119" s="206" t="s">
        <v>3659</v>
      </c>
      <c r="P119" s="287">
        <v>0</v>
      </c>
      <c r="Q119" s="220">
        <v>0</v>
      </c>
      <c r="R119" s="220">
        <v>0</v>
      </c>
      <c r="S119" s="220">
        <v>0</v>
      </c>
      <c r="T119" s="220">
        <v>0</v>
      </c>
      <c r="U119" s="220">
        <v>0</v>
      </c>
      <c r="V119" s="220">
        <v>0</v>
      </c>
      <c r="W119" s="220">
        <v>0</v>
      </c>
      <c r="X119" s="220">
        <v>0</v>
      </c>
      <c r="Y119" s="220">
        <v>0</v>
      </c>
      <c r="Z119" s="220">
        <v>0</v>
      </c>
      <c r="AA119" s="220">
        <v>0</v>
      </c>
      <c r="AB119" s="220">
        <v>0</v>
      </c>
      <c r="AC119" s="220">
        <v>0</v>
      </c>
      <c r="AD119" s="220">
        <v>0</v>
      </c>
      <c r="AE119" s="220">
        <v>0</v>
      </c>
      <c r="AF119" s="220">
        <v>0</v>
      </c>
      <c r="AG119" s="220">
        <v>0</v>
      </c>
      <c r="AH119" s="220">
        <v>0</v>
      </c>
      <c r="AI119" s="220">
        <v>0</v>
      </c>
      <c r="AJ119" s="220">
        <v>0</v>
      </c>
      <c r="AK119" s="220">
        <v>0</v>
      </c>
      <c r="AL119" s="220">
        <v>0</v>
      </c>
      <c r="AP119" s="206"/>
    </row>
    <row r="120" spans="1:42" x14ac:dyDescent="0.25">
      <c r="A120" s="262" t="s">
        <v>1094</v>
      </c>
      <c r="B120" s="206" t="s">
        <v>34</v>
      </c>
      <c r="C120" s="206" t="s">
        <v>33</v>
      </c>
      <c r="D120" s="222" t="s">
        <v>602</v>
      </c>
      <c r="E120">
        <v>158</v>
      </c>
      <c r="F120" s="225" t="s">
        <v>602</v>
      </c>
      <c r="G120" s="132" t="s">
        <v>601</v>
      </c>
      <c r="H120" s="224" t="s">
        <v>600</v>
      </c>
      <c r="I120" s="223" t="s">
        <v>599</v>
      </c>
      <c r="J120" s="212" t="s">
        <v>36</v>
      </c>
      <c r="K120" s="206" t="s">
        <v>36</v>
      </c>
      <c r="L120" s="206" t="s">
        <v>36</v>
      </c>
      <c r="M120" s="206" t="s">
        <v>3670</v>
      </c>
      <c r="N120" s="206">
        <v>30</v>
      </c>
      <c r="O120" s="206" t="s">
        <v>3647</v>
      </c>
      <c r="P120" s="287">
        <v>0</v>
      </c>
      <c r="Q120" s="220">
        <v>23.929779969650987</v>
      </c>
      <c r="R120" s="220">
        <v>22.387556296914095</v>
      </c>
      <c r="S120" s="220">
        <v>1.6931839402427638</v>
      </c>
      <c r="T120" s="220">
        <v>1.7383787936995774</v>
      </c>
      <c r="U120" s="220">
        <v>1.5371704670678987</v>
      </c>
      <c r="V120" s="220">
        <v>1.5245060949978984</v>
      </c>
      <c r="W120" s="220">
        <v>2.8195614035087719</v>
      </c>
      <c r="X120" s="220">
        <v>3.5415977961432503</v>
      </c>
      <c r="Y120" s="220">
        <v>13.034977189999999</v>
      </c>
      <c r="Z120" s="220">
        <v>14.880294660000001</v>
      </c>
      <c r="AA120" s="220">
        <v>15.594441590000001</v>
      </c>
      <c r="AB120" s="220">
        <v>14.0034662</v>
      </c>
      <c r="AC120" s="220">
        <v>25.470085469999997</v>
      </c>
      <c r="AD120" s="220">
        <v>22.231432359999999</v>
      </c>
      <c r="AE120" s="220">
        <v>22.747401929999999</v>
      </c>
      <c r="AF120" s="220">
        <v>25.49254281</v>
      </c>
      <c r="AG120" s="220">
        <v>24.546106160000001</v>
      </c>
      <c r="AH120" s="220">
        <v>25.001087120000001</v>
      </c>
      <c r="AI120" s="220">
        <v>26.927162760000002</v>
      </c>
      <c r="AJ120" s="220">
        <v>28.35267249</v>
      </c>
      <c r="AK120" s="220">
        <v>91.501010469999997</v>
      </c>
      <c r="AL120" s="220">
        <v>197.37560722955143</v>
      </c>
      <c r="AP120" s="206"/>
    </row>
    <row r="121" spans="1:42" x14ac:dyDescent="0.25">
      <c r="A121" s="262" t="s">
        <v>1094</v>
      </c>
      <c r="B121" s="206" t="s">
        <v>34</v>
      </c>
      <c r="C121" s="206" t="s">
        <v>33</v>
      </c>
      <c r="D121" s="222" t="s">
        <v>598</v>
      </c>
      <c r="E121">
        <v>117</v>
      </c>
      <c r="F121" s="225" t="s">
        <v>598</v>
      </c>
      <c r="G121" s="132" t="s">
        <v>597</v>
      </c>
      <c r="H121" s="224" t="s">
        <v>596</v>
      </c>
      <c r="I121" s="223" t="s">
        <v>595</v>
      </c>
      <c r="J121" s="212" t="s">
        <v>36</v>
      </c>
      <c r="K121" s="206" t="s">
        <v>3476</v>
      </c>
      <c r="L121" s="206">
        <v>830</v>
      </c>
      <c r="M121" s="206" t="s">
        <v>3671</v>
      </c>
      <c r="N121" s="206">
        <v>154</v>
      </c>
      <c r="O121" s="206" t="s">
        <v>3650</v>
      </c>
      <c r="P121" s="287">
        <v>0</v>
      </c>
      <c r="Q121" s="220">
        <v>0</v>
      </c>
      <c r="R121" s="220">
        <v>0</v>
      </c>
      <c r="S121" s="220">
        <v>0</v>
      </c>
      <c r="T121" s="220">
        <v>0</v>
      </c>
      <c r="U121" s="220">
        <v>0</v>
      </c>
      <c r="V121" s="220">
        <v>0</v>
      </c>
      <c r="W121" s="220">
        <v>0</v>
      </c>
      <c r="X121" s="220">
        <v>0</v>
      </c>
      <c r="Y121" s="220">
        <v>0</v>
      </c>
      <c r="Z121" s="220">
        <v>0</v>
      </c>
      <c r="AA121" s="220">
        <v>0</v>
      </c>
      <c r="AB121" s="220">
        <v>0</v>
      </c>
      <c r="AC121" s="220">
        <v>0</v>
      </c>
      <c r="AD121" s="220">
        <v>0</v>
      </c>
      <c r="AE121" s="220">
        <v>0</v>
      </c>
      <c r="AF121" s="220">
        <v>0</v>
      </c>
      <c r="AG121" s="220">
        <v>0</v>
      </c>
      <c r="AH121" s="220">
        <v>0</v>
      </c>
      <c r="AI121" s="220">
        <v>0</v>
      </c>
      <c r="AJ121" s="220">
        <v>0</v>
      </c>
      <c r="AK121" s="220">
        <v>0</v>
      </c>
      <c r="AL121" s="220">
        <v>0</v>
      </c>
      <c r="AP121" s="206"/>
    </row>
    <row r="122" spans="1:42" x14ac:dyDescent="0.25">
      <c r="A122" s="262" t="s">
        <v>1094</v>
      </c>
      <c r="B122" s="206" t="s">
        <v>34</v>
      </c>
      <c r="C122" s="206" t="s">
        <v>33</v>
      </c>
      <c r="D122" s="222" t="s">
        <v>594</v>
      </c>
      <c r="E122">
        <v>439</v>
      </c>
      <c r="F122" s="225" t="s">
        <v>594</v>
      </c>
      <c r="G122" s="132" t="s">
        <v>593</v>
      </c>
      <c r="H122" s="224" t="s">
        <v>592</v>
      </c>
      <c r="I122" s="223" t="s">
        <v>591</v>
      </c>
      <c r="J122" s="212" t="s">
        <v>36</v>
      </c>
      <c r="K122" s="206" t="s">
        <v>36</v>
      </c>
      <c r="L122" s="206" t="s">
        <v>36</v>
      </c>
      <c r="M122" s="206" t="s">
        <v>3646</v>
      </c>
      <c r="N122" s="206">
        <v>145</v>
      </c>
      <c r="O122" s="206" t="s">
        <v>3647</v>
      </c>
      <c r="P122" s="287">
        <v>0</v>
      </c>
      <c r="Q122" s="220">
        <v>0</v>
      </c>
      <c r="R122" s="220">
        <v>0</v>
      </c>
      <c r="S122" s="220">
        <v>0</v>
      </c>
      <c r="T122" s="220">
        <v>1746.297</v>
      </c>
      <c r="U122" s="220">
        <v>2738.3615999999997</v>
      </c>
      <c r="V122" s="220">
        <v>0</v>
      </c>
      <c r="W122" s="220">
        <v>0</v>
      </c>
      <c r="X122" s="220">
        <v>0</v>
      </c>
      <c r="Y122" s="220">
        <v>3783.3</v>
      </c>
      <c r="Z122" s="220">
        <v>0</v>
      </c>
      <c r="AA122" s="220">
        <v>0</v>
      </c>
      <c r="AB122" s="220">
        <v>0</v>
      </c>
      <c r="AC122" s="220">
        <v>0</v>
      </c>
      <c r="AD122" s="220">
        <v>0</v>
      </c>
      <c r="AE122" s="220">
        <v>0</v>
      </c>
      <c r="AF122" s="220">
        <v>0</v>
      </c>
      <c r="AG122" s="220">
        <v>0</v>
      </c>
      <c r="AH122" s="220">
        <v>0</v>
      </c>
      <c r="AI122" s="220">
        <v>0</v>
      </c>
      <c r="AJ122" s="220">
        <v>0</v>
      </c>
      <c r="AK122" s="220">
        <v>0</v>
      </c>
      <c r="AL122" s="220">
        <v>0</v>
      </c>
      <c r="AP122" s="206"/>
    </row>
    <row r="123" spans="1:42" x14ac:dyDescent="0.25">
      <c r="A123" s="262" t="s">
        <v>1094</v>
      </c>
      <c r="B123" s="206" t="s">
        <v>34</v>
      </c>
      <c r="C123" s="206" t="s">
        <v>33</v>
      </c>
      <c r="D123" s="222" t="s">
        <v>590</v>
      </c>
      <c r="E123">
        <v>916</v>
      </c>
      <c r="F123" s="225" t="s">
        <v>589</v>
      </c>
      <c r="G123" s="132" t="s">
        <v>588</v>
      </c>
      <c r="H123" s="224" t="s">
        <v>587</v>
      </c>
      <c r="I123" s="223" t="s">
        <v>586</v>
      </c>
      <c r="J123" s="212" t="s">
        <v>36</v>
      </c>
      <c r="K123" s="206" t="s">
        <v>36</v>
      </c>
      <c r="L123" s="206" t="s">
        <v>36</v>
      </c>
      <c r="M123" s="206" t="s">
        <v>3673</v>
      </c>
      <c r="N123" s="206">
        <v>143</v>
      </c>
      <c r="O123" s="206" t="s">
        <v>3647</v>
      </c>
      <c r="P123" s="287">
        <v>0</v>
      </c>
      <c r="Q123" s="220">
        <v>0</v>
      </c>
      <c r="R123" s="220">
        <v>0</v>
      </c>
      <c r="S123" s="220">
        <v>0</v>
      </c>
      <c r="T123" s="220">
        <v>0</v>
      </c>
      <c r="U123" s="220">
        <v>0</v>
      </c>
      <c r="V123" s="220">
        <v>0</v>
      </c>
      <c r="W123" s="220">
        <v>0</v>
      </c>
      <c r="X123" s="220">
        <v>0</v>
      </c>
      <c r="Y123" s="220">
        <v>0</v>
      </c>
      <c r="Z123" s="220">
        <v>0</v>
      </c>
      <c r="AA123" s="220">
        <v>0</v>
      </c>
      <c r="AB123" s="220">
        <v>50.326900000000002</v>
      </c>
      <c r="AC123" s="220">
        <v>57.678440000000002</v>
      </c>
      <c r="AD123" s="220">
        <v>63.66872</v>
      </c>
      <c r="AE123" s="220">
        <v>79.200990000000004</v>
      </c>
      <c r="AF123" s="220">
        <v>82.089449999999999</v>
      </c>
      <c r="AG123" s="220">
        <v>82.796459999999996</v>
      </c>
      <c r="AH123" s="220">
        <v>94.983549999999994</v>
      </c>
      <c r="AI123" s="220">
        <v>87.802679999999995</v>
      </c>
      <c r="AJ123" s="220">
        <v>89.612359999999995</v>
      </c>
      <c r="AK123" s="220">
        <v>89.635360000000006</v>
      </c>
      <c r="AL123" s="220">
        <v>89.643360000000001</v>
      </c>
      <c r="AP123" s="206"/>
    </row>
    <row r="124" spans="1:42" x14ac:dyDescent="0.25">
      <c r="A124" s="262" t="s">
        <v>1094</v>
      </c>
      <c r="B124" s="206" t="s">
        <v>34</v>
      </c>
      <c r="C124" s="206" t="s">
        <v>33</v>
      </c>
      <c r="D124" s="222" t="s">
        <v>585</v>
      </c>
      <c r="E124">
        <v>664</v>
      </c>
      <c r="F124" s="225" t="s">
        <v>585</v>
      </c>
      <c r="G124" s="132" t="s">
        <v>584</v>
      </c>
      <c r="H124" s="224" t="s">
        <v>583</v>
      </c>
      <c r="I124" s="223" t="s">
        <v>582</v>
      </c>
      <c r="J124" s="212" t="s">
        <v>36</v>
      </c>
      <c r="K124" s="206" t="s">
        <v>3668</v>
      </c>
      <c r="L124" s="206">
        <v>14</v>
      </c>
      <c r="M124" s="206" t="s">
        <v>3656</v>
      </c>
      <c r="N124" s="206">
        <v>202</v>
      </c>
      <c r="O124" s="206" t="s">
        <v>3652</v>
      </c>
      <c r="P124" s="287">
        <v>0</v>
      </c>
      <c r="Q124" s="220">
        <v>0</v>
      </c>
      <c r="R124" s="220">
        <v>0</v>
      </c>
      <c r="S124" s="220">
        <v>0</v>
      </c>
      <c r="T124" s="220">
        <v>0</v>
      </c>
      <c r="U124" s="220">
        <v>0</v>
      </c>
      <c r="V124" s="220">
        <v>-0.90350117512792405</v>
      </c>
      <c r="W124" s="220">
        <v>6.2214599122457122</v>
      </c>
      <c r="X124" s="220">
        <v>0.62554770167968288</v>
      </c>
      <c r="Y124" s="220">
        <v>0</v>
      </c>
      <c r="Z124" s="220">
        <v>0</v>
      </c>
      <c r="AA124" s="220">
        <v>0</v>
      </c>
      <c r="AB124" s="220">
        <v>0</v>
      </c>
      <c r="AC124" s="220">
        <v>0</v>
      </c>
      <c r="AD124" s="220">
        <v>0</v>
      </c>
      <c r="AE124" s="220">
        <v>0</v>
      </c>
      <c r="AF124" s="220">
        <v>0</v>
      </c>
      <c r="AG124" s="220">
        <v>0</v>
      </c>
      <c r="AH124" s="220">
        <v>0</v>
      </c>
      <c r="AI124" s="220">
        <v>0</v>
      </c>
      <c r="AJ124" s="220">
        <v>0</v>
      </c>
      <c r="AK124" s="220">
        <v>0</v>
      </c>
      <c r="AL124" s="220">
        <v>0</v>
      </c>
      <c r="AP124" s="206"/>
    </row>
    <row r="125" spans="1:42" x14ac:dyDescent="0.25">
      <c r="A125" s="262" t="s">
        <v>1094</v>
      </c>
      <c r="B125" s="206" t="s">
        <v>34</v>
      </c>
      <c r="C125" s="206" t="s">
        <v>33</v>
      </c>
      <c r="D125" s="222" t="s">
        <v>581</v>
      </c>
      <c r="E125">
        <v>826</v>
      </c>
      <c r="F125" s="225" t="s">
        <v>581</v>
      </c>
      <c r="G125" s="132" t="s">
        <v>580</v>
      </c>
      <c r="H125" s="224" t="s">
        <v>579</v>
      </c>
      <c r="I125" s="223" t="s">
        <v>578</v>
      </c>
      <c r="J125" s="212" t="s">
        <v>36</v>
      </c>
      <c r="K125" s="206" t="s">
        <v>36</v>
      </c>
      <c r="L125" s="206" t="s">
        <v>36</v>
      </c>
      <c r="M125" s="206" t="s">
        <v>2238</v>
      </c>
      <c r="N125" s="206">
        <v>57</v>
      </c>
      <c r="O125" s="206" t="s">
        <v>3654</v>
      </c>
      <c r="P125" s="287">
        <v>0</v>
      </c>
      <c r="Q125" s="220">
        <v>0</v>
      </c>
      <c r="R125" s="220">
        <v>0</v>
      </c>
      <c r="S125" s="220">
        <v>0</v>
      </c>
      <c r="T125" s="220">
        <v>0</v>
      </c>
      <c r="U125" s="220">
        <v>0</v>
      </c>
      <c r="V125" s="220">
        <v>0</v>
      </c>
      <c r="W125" s="220">
        <v>0</v>
      </c>
      <c r="X125" s="220">
        <v>0</v>
      </c>
      <c r="Y125" s="220">
        <v>0</v>
      </c>
      <c r="Z125" s="220">
        <v>0</v>
      </c>
      <c r="AA125" s="220">
        <v>0</v>
      </c>
      <c r="AB125" s="220">
        <v>0</v>
      </c>
      <c r="AC125" s="220">
        <v>0</v>
      </c>
      <c r="AD125" s="220">
        <v>0</v>
      </c>
      <c r="AE125" s="220">
        <v>0</v>
      </c>
      <c r="AF125" s="220">
        <v>0</v>
      </c>
      <c r="AG125" s="220">
        <v>0</v>
      </c>
      <c r="AH125" s="220">
        <v>0</v>
      </c>
      <c r="AI125" s="220">
        <v>0</v>
      </c>
      <c r="AJ125" s="220">
        <v>0</v>
      </c>
      <c r="AK125" s="220">
        <v>0</v>
      </c>
      <c r="AL125" s="220">
        <v>0</v>
      </c>
      <c r="AP125" s="206"/>
    </row>
    <row r="126" spans="1:42" ht="25.5" x14ac:dyDescent="0.25">
      <c r="A126" s="262" t="s">
        <v>1094</v>
      </c>
      <c r="B126" s="206" t="s">
        <v>34</v>
      </c>
      <c r="C126" s="206" t="s">
        <v>33</v>
      </c>
      <c r="D126" s="222" t="s">
        <v>577</v>
      </c>
      <c r="E126">
        <v>954</v>
      </c>
      <c r="F126" s="225" t="s">
        <v>576</v>
      </c>
      <c r="G126" s="132" t="s">
        <v>575</v>
      </c>
      <c r="H126" s="224" t="s">
        <v>574</v>
      </c>
      <c r="I126" s="223" t="s">
        <v>573</v>
      </c>
      <c r="J126" s="212" t="s">
        <v>36</v>
      </c>
      <c r="K126" s="206" t="s">
        <v>36</v>
      </c>
      <c r="L126" s="206" t="s">
        <v>36</v>
      </c>
      <c r="M126" s="206" t="s">
        <v>3670</v>
      </c>
      <c r="N126" s="206">
        <v>30</v>
      </c>
      <c r="O126" s="206" t="s">
        <v>3647</v>
      </c>
      <c r="P126" s="287">
        <v>0</v>
      </c>
      <c r="Q126" s="220">
        <v>0</v>
      </c>
      <c r="R126" s="220">
        <v>0</v>
      </c>
      <c r="S126" s="220">
        <v>0</v>
      </c>
      <c r="T126" s="220">
        <v>0</v>
      </c>
      <c r="U126" s="220">
        <v>0</v>
      </c>
      <c r="V126" s="220">
        <v>0</v>
      </c>
      <c r="W126" s="220">
        <v>0</v>
      </c>
      <c r="X126" s="220">
        <v>0</v>
      </c>
      <c r="Y126" s="220">
        <v>0</v>
      </c>
      <c r="Z126" s="220">
        <v>0</v>
      </c>
      <c r="AA126" s="220">
        <v>0</v>
      </c>
      <c r="AB126" s="220">
        <v>0</v>
      </c>
      <c r="AC126" s="220">
        <v>0</v>
      </c>
      <c r="AD126" s="220">
        <v>0</v>
      </c>
      <c r="AE126" s="220">
        <v>0</v>
      </c>
      <c r="AF126" s="220">
        <v>0</v>
      </c>
      <c r="AG126" s="220">
        <v>0</v>
      </c>
      <c r="AH126" s="220">
        <v>0</v>
      </c>
      <c r="AI126" s="220">
        <v>0</v>
      </c>
      <c r="AJ126" s="220">
        <v>0</v>
      </c>
      <c r="AK126" s="220">
        <v>0</v>
      </c>
      <c r="AL126" s="220">
        <v>0</v>
      </c>
      <c r="AP126" s="206"/>
    </row>
    <row r="127" spans="1:42" x14ac:dyDescent="0.25">
      <c r="A127" s="262" t="s">
        <v>1094</v>
      </c>
      <c r="B127" s="206" t="s">
        <v>34</v>
      </c>
      <c r="C127" s="206" t="s">
        <v>33</v>
      </c>
      <c r="D127" s="222" t="s">
        <v>572</v>
      </c>
      <c r="E127">
        <v>542</v>
      </c>
      <c r="F127" s="225" t="s">
        <v>571</v>
      </c>
      <c r="G127" s="132" t="s">
        <v>570</v>
      </c>
      <c r="H127" s="224" t="s">
        <v>569</v>
      </c>
      <c r="I127" s="223" t="s">
        <v>568</v>
      </c>
      <c r="J127" s="212" t="s">
        <v>36</v>
      </c>
      <c r="K127" s="206" t="s">
        <v>36</v>
      </c>
      <c r="L127" s="206" t="s">
        <v>36</v>
      </c>
      <c r="M127" s="206" t="s">
        <v>3670</v>
      </c>
      <c r="N127" s="206">
        <v>30</v>
      </c>
      <c r="O127" s="206" t="s">
        <v>3647</v>
      </c>
      <c r="P127" s="287">
        <v>0</v>
      </c>
      <c r="Q127" s="220">
        <v>7.83</v>
      </c>
      <c r="R127" s="220">
        <v>8.3680000000000003</v>
      </c>
      <c r="S127" s="220">
        <v>8.7159999999999993</v>
      </c>
      <c r="T127" s="220">
        <v>8.7159999999999993</v>
      </c>
      <c r="U127" s="220">
        <v>22.013999999999999</v>
      </c>
      <c r="V127" s="220">
        <v>29.606000000000002</v>
      </c>
      <c r="W127" s="220">
        <v>45.7</v>
      </c>
      <c r="X127" s="220">
        <v>55</v>
      </c>
      <c r="Y127" s="220">
        <v>50.265685439999999</v>
      </c>
      <c r="Z127" s="220">
        <v>48.941121920000001</v>
      </c>
      <c r="AA127" s="220">
        <v>37.641368060000005</v>
      </c>
      <c r="AB127" s="220">
        <v>43.29566921</v>
      </c>
      <c r="AC127" s="220">
        <v>1851.4886670000001</v>
      </c>
      <c r="AD127" s="220">
        <v>631.82708609999997</v>
      </c>
      <c r="AE127" s="220">
        <v>1528.0786149999999</v>
      </c>
      <c r="AF127" s="220">
        <v>1667.4452120000001</v>
      </c>
      <c r="AG127" s="220">
        <v>2617.719341</v>
      </c>
      <c r="AH127" s="220">
        <v>1840.9047860000001</v>
      </c>
      <c r="AI127" s="220">
        <v>2212.8350310000001</v>
      </c>
      <c r="AJ127" s="220">
        <v>3084.3140279999998</v>
      </c>
      <c r="AK127" s="220">
        <v>3769.8066279999998</v>
      </c>
      <c r="AL127" s="220">
        <v>3706.3984429429597</v>
      </c>
      <c r="AP127" s="206"/>
    </row>
    <row r="128" spans="1:42" x14ac:dyDescent="0.25">
      <c r="A128" s="262" t="s">
        <v>1094</v>
      </c>
      <c r="B128" s="206" t="s">
        <v>34</v>
      </c>
      <c r="C128" s="206" t="s">
        <v>33</v>
      </c>
      <c r="D128" s="222" t="s">
        <v>567</v>
      </c>
      <c r="E128">
        <v>967</v>
      </c>
      <c r="F128" s="228" t="s">
        <v>566</v>
      </c>
      <c r="G128" s="232"/>
      <c r="H128" s="227" t="s">
        <v>565</v>
      </c>
      <c r="I128" s="229" t="s">
        <v>564</v>
      </c>
      <c r="J128" s="212" t="s">
        <v>36</v>
      </c>
      <c r="K128" s="226" t="s">
        <v>3650</v>
      </c>
      <c r="L128" s="226" t="s">
        <v>36</v>
      </c>
      <c r="M128" s="226" t="s">
        <v>3649</v>
      </c>
      <c r="N128" s="226">
        <v>39</v>
      </c>
      <c r="O128" s="226" t="s">
        <v>3650</v>
      </c>
      <c r="P128" s="287">
        <v>0</v>
      </c>
      <c r="Q128" s="220">
        <v>0</v>
      </c>
      <c r="R128" s="220">
        <v>0</v>
      </c>
      <c r="S128" s="220">
        <v>0</v>
      </c>
      <c r="T128" s="220">
        <v>0</v>
      </c>
      <c r="U128" s="220">
        <v>0</v>
      </c>
      <c r="V128" s="220">
        <v>0</v>
      </c>
      <c r="W128" s="220">
        <v>0</v>
      </c>
      <c r="X128" s="220">
        <v>0</v>
      </c>
      <c r="Y128" s="220">
        <v>0</v>
      </c>
      <c r="Z128" s="220">
        <v>0</v>
      </c>
      <c r="AA128" s="220">
        <v>0</v>
      </c>
      <c r="AB128" s="220">
        <v>0</v>
      </c>
      <c r="AC128" s="220">
        <v>0</v>
      </c>
      <c r="AD128" s="220">
        <v>0</v>
      </c>
      <c r="AE128" s="220">
        <v>0</v>
      </c>
      <c r="AF128" s="220">
        <v>0</v>
      </c>
      <c r="AG128" s="220">
        <v>0</v>
      </c>
      <c r="AH128" s="220">
        <v>0</v>
      </c>
      <c r="AI128" s="220">
        <v>0</v>
      </c>
      <c r="AJ128" s="220">
        <v>0</v>
      </c>
      <c r="AK128" s="220">
        <v>0</v>
      </c>
      <c r="AL128" s="220">
        <v>0</v>
      </c>
      <c r="AP128" s="226"/>
    </row>
    <row r="129" spans="1:42" x14ac:dyDescent="0.25">
      <c r="A129" s="262" t="s">
        <v>1094</v>
      </c>
      <c r="B129" s="206" t="s">
        <v>34</v>
      </c>
      <c r="C129" s="206" t="s">
        <v>33</v>
      </c>
      <c r="D129" s="222" t="s">
        <v>563</v>
      </c>
      <c r="E129">
        <v>917</v>
      </c>
      <c r="F129" s="225" t="s">
        <v>562</v>
      </c>
      <c r="G129" s="132" t="s">
        <v>561</v>
      </c>
      <c r="H129" s="224" t="s">
        <v>560</v>
      </c>
      <c r="I129" s="223" t="s">
        <v>559</v>
      </c>
      <c r="J129" s="212" t="s">
        <v>36</v>
      </c>
      <c r="K129" s="206" t="s">
        <v>36</v>
      </c>
      <c r="L129" s="206" t="s">
        <v>36</v>
      </c>
      <c r="M129" s="206" t="s">
        <v>3673</v>
      </c>
      <c r="N129" s="206">
        <v>143</v>
      </c>
      <c r="O129" s="206" t="s">
        <v>3647</v>
      </c>
      <c r="P129" s="287">
        <v>0</v>
      </c>
      <c r="Q129" s="220">
        <v>0</v>
      </c>
      <c r="R129" s="220">
        <v>0</v>
      </c>
      <c r="S129" s="220">
        <v>0</v>
      </c>
      <c r="T129" s="220">
        <v>0</v>
      </c>
      <c r="U129" s="220">
        <v>0</v>
      </c>
      <c r="V129" s="220">
        <v>0</v>
      </c>
      <c r="W129" s="220">
        <v>0</v>
      </c>
      <c r="X129" s="220">
        <v>0</v>
      </c>
      <c r="Y129" s="220">
        <v>8.9999999999999998E-4</v>
      </c>
      <c r="Z129" s="220">
        <v>8.9999999999999998E-4</v>
      </c>
      <c r="AA129" s="220">
        <v>8.9999999999999998E-4</v>
      </c>
      <c r="AB129" s="220">
        <v>8.9999999999999998E-4</v>
      </c>
      <c r="AC129" s="220">
        <v>8.9999999999999998E-4</v>
      </c>
      <c r="AD129" s="220">
        <v>8.9999999999999998E-4</v>
      </c>
      <c r="AE129" s="220">
        <v>8.9999999999999998E-4</v>
      </c>
      <c r="AF129" s="220">
        <v>8.9999999999999998E-4</v>
      </c>
      <c r="AG129" s="220">
        <v>1.2293000000000001</v>
      </c>
      <c r="AH129" s="220">
        <v>2.7528999999999999</v>
      </c>
      <c r="AI129" s="220">
        <v>2.5956999999999999</v>
      </c>
      <c r="AJ129" s="220">
        <v>2.0893999999999999</v>
      </c>
      <c r="AK129" s="220">
        <v>1.6383000000000001</v>
      </c>
      <c r="AL129" s="220">
        <v>1.4690000000000001</v>
      </c>
      <c r="AP129" s="206"/>
    </row>
    <row r="130" spans="1:42" ht="25.5" x14ac:dyDescent="0.25">
      <c r="A130" s="262" t="s">
        <v>1094</v>
      </c>
      <c r="B130" s="206" t="s">
        <v>34</v>
      </c>
      <c r="C130" s="206" t="s">
        <v>33</v>
      </c>
      <c r="D130" s="222" t="s">
        <v>558</v>
      </c>
      <c r="E130">
        <v>544</v>
      </c>
      <c r="F130" s="225" t="s">
        <v>557</v>
      </c>
      <c r="G130" s="132" t="s">
        <v>556</v>
      </c>
      <c r="H130" s="224" t="s">
        <v>555</v>
      </c>
      <c r="I130" s="223" t="s">
        <v>554</v>
      </c>
      <c r="J130" s="212" t="s">
        <v>36</v>
      </c>
      <c r="K130" s="206" t="s">
        <v>36</v>
      </c>
      <c r="L130" s="206" t="s">
        <v>36</v>
      </c>
      <c r="M130" s="206" t="s">
        <v>3669</v>
      </c>
      <c r="N130" s="206">
        <v>35</v>
      </c>
      <c r="O130" s="206" t="s">
        <v>3647</v>
      </c>
      <c r="P130" s="287">
        <v>0</v>
      </c>
      <c r="Q130" s="220">
        <v>0</v>
      </c>
      <c r="R130" s="220">
        <v>0</v>
      </c>
      <c r="S130" s="220">
        <v>0</v>
      </c>
      <c r="T130" s="220">
        <v>0</v>
      </c>
      <c r="U130" s="220">
        <v>0</v>
      </c>
      <c r="V130" s="220">
        <v>0</v>
      </c>
      <c r="W130" s="220">
        <v>0</v>
      </c>
      <c r="X130" s="220">
        <v>0</v>
      </c>
      <c r="Y130" s="220">
        <v>0</v>
      </c>
      <c r="Z130" s="220">
        <v>0</v>
      </c>
      <c r="AA130" s="220">
        <v>0</v>
      </c>
      <c r="AB130" s="220">
        <v>0</v>
      </c>
      <c r="AC130" s="220">
        <v>0</v>
      </c>
      <c r="AD130" s="220">
        <v>0</v>
      </c>
      <c r="AE130" s="220">
        <v>0</v>
      </c>
      <c r="AF130" s="220">
        <v>0</v>
      </c>
      <c r="AG130" s="220">
        <v>0</v>
      </c>
      <c r="AH130" s="220">
        <v>0</v>
      </c>
      <c r="AI130" s="220">
        <v>0</v>
      </c>
      <c r="AJ130" s="220">
        <v>0</v>
      </c>
      <c r="AK130" s="220">
        <v>0</v>
      </c>
      <c r="AL130" s="220">
        <v>0</v>
      </c>
      <c r="AP130" s="206"/>
    </row>
    <row r="131" spans="1:42" x14ac:dyDescent="0.25">
      <c r="A131" s="262" t="s">
        <v>1094</v>
      </c>
      <c r="B131" s="206" t="s">
        <v>34</v>
      </c>
      <c r="C131" s="206" t="s">
        <v>33</v>
      </c>
      <c r="D131" s="222" t="s">
        <v>553</v>
      </c>
      <c r="E131">
        <v>941</v>
      </c>
      <c r="F131" s="225" t="s">
        <v>553</v>
      </c>
      <c r="G131" s="132" t="s">
        <v>552</v>
      </c>
      <c r="H131" s="224" t="s">
        <v>551</v>
      </c>
      <c r="I131" s="223" t="s">
        <v>550</v>
      </c>
      <c r="J131" s="212" t="s">
        <v>31</v>
      </c>
      <c r="K131" s="206" t="s">
        <v>36</v>
      </c>
      <c r="L131" s="206" t="s">
        <v>36</v>
      </c>
      <c r="M131" s="206" t="s">
        <v>3671</v>
      </c>
      <c r="N131" s="206">
        <v>154</v>
      </c>
      <c r="O131" s="206" t="s">
        <v>3650</v>
      </c>
      <c r="P131" s="287">
        <v>0</v>
      </c>
      <c r="Q131" s="220">
        <v>0</v>
      </c>
      <c r="R131" s="220">
        <v>0</v>
      </c>
      <c r="S131" s="220">
        <v>0</v>
      </c>
      <c r="T131" s="220">
        <v>18.604651162790695</v>
      </c>
      <c r="U131" s="220">
        <v>25.126475548060711</v>
      </c>
      <c r="V131" s="220">
        <v>28.171641791044774</v>
      </c>
      <c r="W131" s="220">
        <v>31.611570247933887</v>
      </c>
      <c r="X131" s="220">
        <v>20.80808080808081</v>
      </c>
      <c r="Y131" s="220">
        <v>0</v>
      </c>
      <c r="Z131" s="220">
        <v>0</v>
      </c>
      <c r="AA131" s="220">
        <v>0</v>
      </c>
      <c r="AB131" s="220">
        <v>0</v>
      </c>
      <c r="AC131" s="220">
        <v>33.098399999999998</v>
      </c>
      <c r="AD131" s="220">
        <v>20.639700000000001</v>
      </c>
      <c r="AE131" s="220">
        <v>14.1531</v>
      </c>
      <c r="AF131" s="220">
        <v>0</v>
      </c>
      <c r="AG131" s="220">
        <v>-2.3986000000000001</v>
      </c>
      <c r="AH131" s="220">
        <v>0</v>
      </c>
      <c r="AI131" s="220">
        <v>0</v>
      </c>
      <c r="AJ131" s="220">
        <v>0</v>
      </c>
      <c r="AK131" s="220">
        <v>0</v>
      </c>
      <c r="AL131" s="220">
        <v>0</v>
      </c>
      <c r="AP131" s="206"/>
    </row>
    <row r="132" spans="1:42" x14ac:dyDescent="0.25">
      <c r="A132" s="262" t="s">
        <v>1094</v>
      </c>
      <c r="B132" s="206" t="s">
        <v>34</v>
      </c>
      <c r="C132" s="206" t="s">
        <v>33</v>
      </c>
      <c r="D132" s="222" t="s">
        <v>549</v>
      </c>
      <c r="E132">
        <v>446</v>
      </c>
      <c r="F132" s="225" t="s">
        <v>549</v>
      </c>
      <c r="G132" s="132" t="s">
        <v>548</v>
      </c>
      <c r="H132" s="224" t="s">
        <v>547</v>
      </c>
      <c r="I132" s="223" t="s">
        <v>546</v>
      </c>
      <c r="J132" s="212" t="s">
        <v>36</v>
      </c>
      <c r="K132" s="206" t="s">
        <v>36</v>
      </c>
      <c r="L132" s="206" t="s">
        <v>36</v>
      </c>
      <c r="M132" s="206" t="s">
        <v>3646</v>
      </c>
      <c r="N132" s="206">
        <v>145</v>
      </c>
      <c r="O132" s="206" t="s">
        <v>3647</v>
      </c>
      <c r="P132" s="287">
        <v>0</v>
      </c>
      <c r="Q132" s="220">
        <v>0</v>
      </c>
      <c r="R132" s="220">
        <v>0</v>
      </c>
      <c r="S132" s="220">
        <v>0</v>
      </c>
      <c r="T132" s="220">
        <v>0</v>
      </c>
      <c r="U132" s="220">
        <v>0</v>
      </c>
      <c r="V132" s="220">
        <v>0</v>
      </c>
      <c r="W132" s="220">
        <v>0</v>
      </c>
      <c r="X132" s="220">
        <v>0</v>
      </c>
      <c r="Y132" s="220">
        <v>0</v>
      </c>
      <c r="Z132" s="220">
        <v>0</v>
      </c>
      <c r="AA132" s="220">
        <v>26.58975598</v>
      </c>
      <c r="AB132" s="220">
        <v>36.303153130000005</v>
      </c>
      <c r="AC132" s="220">
        <v>37.565365270000001</v>
      </c>
      <c r="AD132" s="220">
        <v>44.050860640000003</v>
      </c>
      <c r="AE132" s="220">
        <v>42.424880560000005</v>
      </c>
      <c r="AF132" s="220">
        <v>31.207572260000003</v>
      </c>
      <c r="AG132" s="220">
        <v>22.049922540000001</v>
      </c>
      <c r="AH132" s="220">
        <v>23.052462289999998</v>
      </c>
      <c r="AI132" s="220">
        <v>16.409849000000001</v>
      </c>
      <c r="AJ132" s="220">
        <v>18.317602999999998</v>
      </c>
      <c r="AK132" s="220">
        <v>14.531701</v>
      </c>
      <c r="AL132" s="220">
        <v>13.101717000000001</v>
      </c>
      <c r="AP132" s="206"/>
    </row>
    <row r="133" spans="1:42" x14ac:dyDescent="0.25">
      <c r="A133" s="262" t="s">
        <v>1094</v>
      </c>
      <c r="B133" s="206" t="s">
        <v>34</v>
      </c>
      <c r="C133" s="206" t="s">
        <v>33</v>
      </c>
      <c r="D133" s="222" t="s">
        <v>545</v>
      </c>
      <c r="E133">
        <v>666</v>
      </c>
      <c r="F133" s="225" t="s">
        <v>544</v>
      </c>
      <c r="G133" s="132" t="s">
        <v>543</v>
      </c>
      <c r="H133" s="224" t="s">
        <v>542</v>
      </c>
      <c r="I133" s="223" t="s">
        <v>541</v>
      </c>
      <c r="J133" s="212" t="s">
        <v>36</v>
      </c>
      <c r="K133" s="206" t="s">
        <v>3667</v>
      </c>
      <c r="L133" s="206">
        <v>18</v>
      </c>
      <c r="M133" s="206" t="s">
        <v>3656</v>
      </c>
      <c r="N133" s="206">
        <v>202</v>
      </c>
      <c r="O133" s="206" t="s">
        <v>3652</v>
      </c>
      <c r="P133" s="287">
        <v>0</v>
      </c>
      <c r="Q133" s="220">
        <v>0</v>
      </c>
      <c r="R133" s="220">
        <v>0</v>
      </c>
      <c r="S133" s="220">
        <v>0</v>
      </c>
      <c r="T133" s="220">
        <v>0</v>
      </c>
      <c r="U133" s="220">
        <v>0</v>
      </c>
      <c r="V133" s="220">
        <v>0</v>
      </c>
      <c r="W133" s="220">
        <v>0</v>
      </c>
      <c r="X133" s="220">
        <v>0</v>
      </c>
      <c r="Y133" s="220">
        <v>0</v>
      </c>
      <c r="Z133" s="220">
        <v>0</v>
      </c>
      <c r="AA133" s="220">
        <v>0</v>
      </c>
      <c r="AB133" s="220">
        <v>0</v>
      </c>
      <c r="AC133" s="220">
        <v>0</v>
      </c>
      <c r="AD133" s="220">
        <v>0</v>
      </c>
      <c r="AE133" s="220">
        <v>0</v>
      </c>
      <c r="AF133" s="220">
        <v>0</v>
      </c>
      <c r="AG133" s="220">
        <v>0</v>
      </c>
      <c r="AH133" s="220">
        <v>0</v>
      </c>
      <c r="AI133" s="220">
        <v>0</v>
      </c>
      <c r="AJ133" s="220">
        <v>0</v>
      </c>
      <c r="AK133" s="220">
        <v>0</v>
      </c>
      <c r="AL133" s="220">
        <v>0</v>
      </c>
      <c r="AP133" s="206"/>
    </row>
    <row r="134" spans="1:42" x14ac:dyDescent="0.25">
      <c r="A134" s="262" t="s">
        <v>1094</v>
      </c>
      <c r="B134" s="206" t="s">
        <v>34</v>
      </c>
      <c r="C134" s="206" t="s">
        <v>33</v>
      </c>
      <c r="D134" s="222" t="s">
        <v>540</v>
      </c>
      <c r="E134">
        <v>668</v>
      </c>
      <c r="F134" s="225" t="s">
        <v>540</v>
      </c>
      <c r="G134" s="132" t="s">
        <v>539</v>
      </c>
      <c r="H134" s="224" t="s">
        <v>538</v>
      </c>
      <c r="I134" s="223" t="s">
        <v>537</v>
      </c>
      <c r="J134" s="212" t="s">
        <v>36</v>
      </c>
      <c r="K134" s="206" t="s">
        <v>3665</v>
      </c>
      <c r="L134" s="206">
        <v>11</v>
      </c>
      <c r="M134" s="206" t="s">
        <v>3656</v>
      </c>
      <c r="N134" s="206">
        <v>202</v>
      </c>
      <c r="O134" s="206" t="s">
        <v>3652</v>
      </c>
      <c r="P134" s="287">
        <v>0</v>
      </c>
      <c r="Q134" s="220">
        <v>0</v>
      </c>
      <c r="R134" s="220">
        <v>0</v>
      </c>
      <c r="S134" s="220">
        <v>0</v>
      </c>
      <c r="T134" s="220">
        <v>0</v>
      </c>
      <c r="U134" s="220">
        <v>0</v>
      </c>
      <c r="V134" s="220">
        <v>0</v>
      </c>
      <c r="W134" s="220">
        <v>0</v>
      </c>
      <c r="X134" s="220">
        <v>0</v>
      </c>
      <c r="Y134" s="220">
        <v>0</v>
      </c>
      <c r="Z134" s="220">
        <v>0</v>
      </c>
      <c r="AA134" s="220">
        <v>0</v>
      </c>
      <c r="AB134" s="220">
        <v>0</v>
      </c>
      <c r="AC134" s="220">
        <v>0</v>
      </c>
      <c r="AD134" s="220">
        <v>0</v>
      </c>
      <c r="AE134" s="220">
        <v>0</v>
      </c>
      <c r="AF134" s="220">
        <v>0</v>
      </c>
      <c r="AG134" s="220">
        <v>0</v>
      </c>
      <c r="AH134" s="220">
        <v>0</v>
      </c>
      <c r="AI134" s="220">
        <v>0</v>
      </c>
      <c r="AJ134" s="220">
        <v>0</v>
      </c>
      <c r="AK134" s="220">
        <v>0</v>
      </c>
      <c r="AL134" s="220">
        <v>0</v>
      </c>
      <c r="AP134" s="206"/>
    </row>
    <row r="135" spans="1:42" x14ac:dyDescent="0.25">
      <c r="A135" s="262" t="s">
        <v>1094</v>
      </c>
      <c r="B135" s="206" t="s">
        <v>34</v>
      </c>
      <c r="C135" s="206" t="s">
        <v>33</v>
      </c>
      <c r="D135" s="222" t="s">
        <v>536</v>
      </c>
      <c r="E135">
        <v>672</v>
      </c>
      <c r="F135" s="225" t="s">
        <v>536</v>
      </c>
      <c r="G135" s="132" t="s">
        <v>535</v>
      </c>
      <c r="H135" s="224" t="s">
        <v>534</v>
      </c>
      <c r="I135" s="223" t="s">
        <v>533</v>
      </c>
      <c r="J135" s="212" t="s">
        <v>36</v>
      </c>
      <c r="K135" s="206" t="s">
        <v>36</v>
      </c>
      <c r="L135" s="206" t="s">
        <v>36</v>
      </c>
      <c r="M135" s="206" t="s">
        <v>3651</v>
      </c>
      <c r="N135" s="206">
        <v>15</v>
      </c>
      <c r="O135" s="206" t="s">
        <v>3652</v>
      </c>
      <c r="P135" s="287">
        <v>0</v>
      </c>
      <c r="Q135" s="220">
        <v>0</v>
      </c>
      <c r="R135" s="220">
        <v>0</v>
      </c>
      <c r="S135" s="220">
        <v>0</v>
      </c>
      <c r="T135" s="220">
        <v>0</v>
      </c>
      <c r="U135" s="220">
        <v>0</v>
      </c>
      <c r="V135" s="220">
        <v>0</v>
      </c>
      <c r="W135" s="220">
        <v>0</v>
      </c>
      <c r="X135" s="220">
        <v>0</v>
      </c>
      <c r="Y135" s="220">
        <v>0</v>
      </c>
      <c r="Z135" s="220">
        <v>0</v>
      </c>
      <c r="AA135" s="220">
        <v>0</v>
      </c>
      <c r="AB135" s="220">
        <v>0</v>
      </c>
      <c r="AC135" s="220">
        <v>0</v>
      </c>
      <c r="AD135" s="220">
        <v>0</v>
      </c>
      <c r="AE135" s="220">
        <v>0</v>
      </c>
      <c r="AF135" s="220">
        <v>0</v>
      </c>
      <c r="AG135" s="220">
        <v>0</v>
      </c>
      <c r="AH135" s="220">
        <v>0</v>
      </c>
      <c r="AI135" s="220">
        <v>0</v>
      </c>
      <c r="AJ135" s="220">
        <v>0</v>
      </c>
      <c r="AK135" s="220">
        <v>0</v>
      </c>
      <c r="AL135" s="220">
        <v>0</v>
      </c>
      <c r="AP135" s="206"/>
    </row>
    <row r="136" spans="1:42" x14ac:dyDescent="0.25">
      <c r="A136" s="262" t="s">
        <v>1094</v>
      </c>
      <c r="B136" s="206" t="s">
        <v>34</v>
      </c>
      <c r="C136" s="206" t="s">
        <v>33</v>
      </c>
      <c r="D136" s="222" t="s">
        <v>532</v>
      </c>
      <c r="E136">
        <v>147</v>
      </c>
      <c r="F136" s="225" t="s">
        <v>532</v>
      </c>
      <c r="G136" s="132" t="s">
        <v>531</v>
      </c>
      <c r="H136" s="224" t="s">
        <v>530</v>
      </c>
      <c r="I136" s="223" t="s">
        <v>529</v>
      </c>
      <c r="J136" s="212" t="s">
        <v>36</v>
      </c>
      <c r="K136" s="206" t="s">
        <v>36</v>
      </c>
      <c r="L136" s="206" t="s">
        <v>36</v>
      </c>
      <c r="M136" s="206" t="s">
        <v>3662</v>
      </c>
      <c r="N136" s="206">
        <v>155</v>
      </c>
      <c r="O136" s="206" t="s">
        <v>3650</v>
      </c>
      <c r="P136" s="287">
        <v>0</v>
      </c>
      <c r="Q136" s="220">
        <v>0</v>
      </c>
      <c r="R136" s="220">
        <v>0</v>
      </c>
      <c r="S136" s="220">
        <v>0</v>
      </c>
      <c r="T136" s="220">
        <v>0</v>
      </c>
      <c r="U136" s="220">
        <v>0</v>
      </c>
      <c r="V136" s="220">
        <v>0</v>
      </c>
      <c r="W136" s="220">
        <v>0</v>
      </c>
      <c r="X136" s="220">
        <v>0</v>
      </c>
      <c r="Y136" s="220">
        <v>0</v>
      </c>
      <c r="Z136" s="220">
        <v>0</v>
      </c>
      <c r="AA136" s="220">
        <v>0</v>
      </c>
      <c r="AB136" s="220">
        <v>0</v>
      </c>
      <c r="AC136" s="220">
        <v>0</v>
      </c>
      <c r="AD136" s="220">
        <v>0</v>
      </c>
      <c r="AE136" s="220">
        <v>0</v>
      </c>
      <c r="AF136" s="220">
        <v>0</v>
      </c>
      <c r="AG136" s="220">
        <v>0</v>
      </c>
      <c r="AH136" s="220">
        <v>0</v>
      </c>
      <c r="AI136" s="220">
        <v>0</v>
      </c>
      <c r="AJ136" s="220">
        <v>0</v>
      </c>
      <c r="AK136" s="220">
        <v>0</v>
      </c>
      <c r="AL136" s="220">
        <v>0</v>
      </c>
      <c r="AP136" s="206"/>
    </row>
    <row r="137" spans="1:42" x14ac:dyDescent="0.25">
      <c r="A137" s="262" t="s">
        <v>1094</v>
      </c>
      <c r="B137" s="206" t="s">
        <v>34</v>
      </c>
      <c r="C137" s="206" t="s">
        <v>33</v>
      </c>
      <c r="D137" s="222" t="s">
        <v>528</v>
      </c>
      <c r="E137">
        <v>946</v>
      </c>
      <c r="F137" s="225" t="s">
        <v>528</v>
      </c>
      <c r="G137" s="132" t="s">
        <v>527</v>
      </c>
      <c r="H137" s="224" t="s">
        <v>526</v>
      </c>
      <c r="I137" s="223" t="s">
        <v>525</v>
      </c>
      <c r="J137" s="212" t="s">
        <v>31</v>
      </c>
      <c r="K137" s="206" t="s">
        <v>36</v>
      </c>
      <c r="L137" s="206" t="s">
        <v>36</v>
      </c>
      <c r="M137" s="206" t="s">
        <v>3671</v>
      </c>
      <c r="N137" s="206">
        <v>154</v>
      </c>
      <c r="O137" s="206" t="s">
        <v>3650</v>
      </c>
      <c r="P137" s="287">
        <v>0</v>
      </c>
      <c r="Q137" s="220">
        <v>4.4524999999999997</v>
      </c>
      <c r="R137" s="220">
        <v>2.7843208310684306</v>
      </c>
      <c r="S137" s="220">
        <v>4.4060678469280612</v>
      </c>
      <c r="T137" s="220">
        <v>4.0994278950483336</v>
      </c>
      <c r="U137" s="220">
        <v>5.6903305614734379</v>
      </c>
      <c r="V137" s="220">
        <v>6.147354014598541</v>
      </c>
      <c r="W137" s="220">
        <v>7.8907178007805872</v>
      </c>
      <c r="X137" s="220">
        <v>3.2154078426571999</v>
      </c>
      <c r="Y137" s="220">
        <v>0.81905870609999998</v>
      </c>
      <c r="Z137" s="220">
        <v>0.75864975670000001</v>
      </c>
      <c r="AA137" s="220">
        <v>0</v>
      </c>
      <c r="AB137" s="220">
        <v>0.54489639290000003</v>
      </c>
      <c r="AC137" s="220">
        <v>0.99609530639999999</v>
      </c>
      <c r="AD137" s="220">
        <v>0</v>
      </c>
      <c r="AE137" s="220">
        <v>3.5165009999999999</v>
      </c>
      <c r="AF137" s="220">
        <v>2.3717250000000001</v>
      </c>
      <c r="AG137" s="220">
        <v>2.6864319999999999</v>
      </c>
      <c r="AH137" s="220">
        <v>2.5762499999999999</v>
      </c>
      <c r="AI137" s="220">
        <v>3.100584</v>
      </c>
      <c r="AJ137" s="220">
        <v>3.3622540000000001</v>
      </c>
      <c r="AK137" s="220">
        <v>3.7489059999999998</v>
      </c>
      <c r="AL137" s="220">
        <v>4.0530800000000013</v>
      </c>
      <c r="AP137" s="206"/>
    </row>
    <row r="138" spans="1:42" x14ac:dyDescent="0.25">
      <c r="A138" s="262" t="s">
        <v>1094</v>
      </c>
      <c r="B138" s="206" t="s">
        <v>34</v>
      </c>
      <c r="C138" s="206" t="s">
        <v>33</v>
      </c>
      <c r="D138" s="222" t="s">
        <v>524</v>
      </c>
      <c r="E138">
        <v>137</v>
      </c>
      <c r="F138" s="225" t="s">
        <v>524</v>
      </c>
      <c r="G138" s="132" t="s">
        <v>523</v>
      </c>
      <c r="H138" s="224" t="s">
        <v>522</v>
      </c>
      <c r="I138" s="223" t="s">
        <v>521</v>
      </c>
      <c r="J138" s="212" t="s">
        <v>31</v>
      </c>
      <c r="K138" s="206" t="s">
        <v>36</v>
      </c>
      <c r="L138" s="206" t="s">
        <v>36</v>
      </c>
      <c r="M138" s="206" t="s">
        <v>3662</v>
      </c>
      <c r="N138" s="206">
        <v>155</v>
      </c>
      <c r="O138" s="206" t="s">
        <v>3650</v>
      </c>
      <c r="P138" s="287">
        <v>0</v>
      </c>
      <c r="Q138" s="220">
        <v>0</v>
      </c>
      <c r="R138" s="220">
        <v>0</v>
      </c>
      <c r="S138" s="220">
        <v>0</v>
      </c>
      <c r="T138" s="220">
        <v>0</v>
      </c>
      <c r="U138" s="220">
        <v>0</v>
      </c>
      <c r="V138" s="220">
        <v>0</v>
      </c>
      <c r="W138" s="220">
        <v>0</v>
      </c>
      <c r="X138" s="220">
        <v>0</v>
      </c>
      <c r="Y138" s="220">
        <v>0</v>
      </c>
      <c r="Z138" s="220">
        <v>0</v>
      </c>
      <c r="AA138" s="220">
        <v>0</v>
      </c>
      <c r="AB138" s="220">
        <v>2892.413755</v>
      </c>
      <c r="AC138" s="220">
        <v>1869.2175159999999</v>
      </c>
      <c r="AD138" s="220">
        <v>1742.4844519999999</v>
      </c>
      <c r="AE138" s="220">
        <v>1554.205275</v>
      </c>
      <c r="AF138" s="220">
        <v>2630.2491399999999</v>
      </c>
      <c r="AG138" s="220">
        <v>4252.7569450000001</v>
      </c>
      <c r="AH138" s="220">
        <v>4182.372496</v>
      </c>
      <c r="AI138" s="220">
        <v>5273.3598119999997</v>
      </c>
      <c r="AJ138" s="220">
        <v>6027.5753029999996</v>
      </c>
      <c r="AK138" s="220">
        <v>6330.5718919999999</v>
      </c>
      <c r="AL138" s="220">
        <v>8875.4298792274021</v>
      </c>
      <c r="AP138" s="206"/>
    </row>
    <row r="139" spans="1:42" x14ac:dyDescent="0.25">
      <c r="A139" s="262" t="s">
        <v>1094</v>
      </c>
      <c r="B139" s="206" t="s">
        <v>34</v>
      </c>
      <c r="C139" s="206" t="s">
        <v>33</v>
      </c>
      <c r="D139" s="222" t="s">
        <v>520</v>
      </c>
      <c r="E139">
        <v>674</v>
      </c>
      <c r="F139" s="225" t="s">
        <v>519</v>
      </c>
      <c r="G139" s="132" t="s">
        <v>518</v>
      </c>
      <c r="H139" s="224" t="s">
        <v>517</v>
      </c>
      <c r="I139" s="223" t="s">
        <v>516</v>
      </c>
      <c r="J139" s="212" t="s">
        <v>36</v>
      </c>
      <c r="K139" s="206" t="s">
        <v>3668</v>
      </c>
      <c r="L139" s="206">
        <v>14</v>
      </c>
      <c r="M139" s="206" t="s">
        <v>3656</v>
      </c>
      <c r="N139" s="206">
        <v>202</v>
      </c>
      <c r="O139" s="206" t="s">
        <v>3652</v>
      </c>
      <c r="P139" s="287">
        <v>0</v>
      </c>
      <c r="Q139" s="220">
        <v>0</v>
      </c>
      <c r="R139" s="220">
        <v>0</v>
      </c>
      <c r="S139" s="220">
        <v>0</v>
      </c>
      <c r="T139" s="220">
        <v>0</v>
      </c>
      <c r="U139" s="220">
        <v>0</v>
      </c>
      <c r="V139" s="220">
        <v>0</v>
      </c>
      <c r="W139" s="220">
        <v>0</v>
      </c>
      <c r="X139" s="220">
        <v>0</v>
      </c>
      <c r="Y139" s="220">
        <v>0</v>
      </c>
      <c r="Z139" s="220">
        <v>0</v>
      </c>
      <c r="AA139" s="220">
        <v>0</v>
      </c>
      <c r="AB139" s="220">
        <v>0</v>
      </c>
      <c r="AC139" s="220">
        <v>0</v>
      </c>
      <c r="AD139" s="220">
        <v>0</v>
      </c>
      <c r="AE139" s="220">
        <v>0</v>
      </c>
      <c r="AF139" s="220">
        <v>0</v>
      </c>
      <c r="AG139" s="220">
        <v>0</v>
      </c>
      <c r="AH139" s="220">
        <v>0</v>
      </c>
      <c r="AI139" s="220">
        <v>0</v>
      </c>
      <c r="AJ139" s="220">
        <v>0</v>
      </c>
      <c r="AK139" s="220">
        <v>0</v>
      </c>
      <c r="AL139" s="220">
        <v>0</v>
      </c>
      <c r="AP139" s="206"/>
    </row>
    <row r="140" spans="1:42" x14ac:dyDescent="0.25">
      <c r="A140" s="262" t="s">
        <v>1094</v>
      </c>
      <c r="B140" s="206" t="s">
        <v>34</v>
      </c>
      <c r="C140" s="206" t="s">
        <v>33</v>
      </c>
      <c r="D140" s="222" t="s">
        <v>515</v>
      </c>
      <c r="E140">
        <v>676</v>
      </c>
      <c r="F140" s="225" t="s">
        <v>515</v>
      </c>
      <c r="G140" s="132" t="s">
        <v>514</v>
      </c>
      <c r="H140" s="224" t="s">
        <v>513</v>
      </c>
      <c r="I140" s="223" t="s">
        <v>512</v>
      </c>
      <c r="J140" s="212" t="s">
        <v>36</v>
      </c>
      <c r="K140" s="206" t="s">
        <v>3668</v>
      </c>
      <c r="L140" s="206">
        <v>14</v>
      </c>
      <c r="M140" s="206" t="s">
        <v>3656</v>
      </c>
      <c r="N140" s="206">
        <v>202</v>
      </c>
      <c r="O140" s="206" t="s">
        <v>3652</v>
      </c>
      <c r="P140" s="287">
        <v>0</v>
      </c>
      <c r="Q140" s="220">
        <v>0</v>
      </c>
      <c r="R140" s="220">
        <v>0</v>
      </c>
      <c r="S140" s="220">
        <v>0</v>
      </c>
      <c r="T140" s="220">
        <v>0</v>
      </c>
      <c r="U140" s="220">
        <v>0</v>
      </c>
      <c r="V140" s="220">
        <v>0</v>
      </c>
      <c r="W140" s="220">
        <v>0</v>
      </c>
      <c r="X140" s="220">
        <v>0</v>
      </c>
      <c r="Y140" s="220">
        <v>0</v>
      </c>
      <c r="Z140" s="220">
        <v>0</v>
      </c>
      <c r="AA140" s="220">
        <v>0</v>
      </c>
      <c r="AB140" s="220">
        <v>0</v>
      </c>
      <c r="AC140" s="220">
        <v>0</v>
      </c>
      <c r="AD140" s="220">
        <v>0</v>
      </c>
      <c r="AE140" s="220">
        <v>0</v>
      </c>
      <c r="AF140" s="220">
        <v>0</v>
      </c>
      <c r="AG140" s="220">
        <v>0</v>
      </c>
      <c r="AH140" s="220">
        <v>0</v>
      </c>
      <c r="AI140" s="220">
        <v>0</v>
      </c>
      <c r="AJ140" s="220">
        <v>0</v>
      </c>
      <c r="AK140" s="220">
        <v>0</v>
      </c>
      <c r="AL140" s="220">
        <v>0</v>
      </c>
      <c r="AP140" s="206"/>
    </row>
    <row r="141" spans="1:42" x14ac:dyDescent="0.25">
      <c r="A141" s="262" t="s">
        <v>1094</v>
      </c>
      <c r="B141" s="206" t="s">
        <v>34</v>
      </c>
      <c r="C141" s="206" t="s">
        <v>33</v>
      </c>
      <c r="D141" s="222" t="s">
        <v>511</v>
      </c>
      <c r="E141">
        <v>548</v>
      </c>
      <c r="F141" s="225" t="s">
        <v>511</v>
      </c>
      <c r="G141" s="132" t="s">
        <v>510</v>
      </c>
      <c r="H141" s="224" t="s">
        <v>509</v>
      </c>
      <c r="I141" s="223" t="s">
        <v>508</v>
      </c>
      <c r="J141" s="212" t="s">
        <v>36</v>
      </c>
      <c r="K141" s="206" t="s">
        <v>36</v>
      </c>
      <c r="L141" s="206" t="s">
        <v>36</v>
      </c>
      <c r="M141" s="206" t="s">
        <v>3669</v>
      </c>
      <c r="N141" s="206">
        <v>35</v>
      </c>
      <c r="O141" s="206" t="s">
        <v>3647</v>
      </c>
      <c r="P141" s="287">
        <v>0</v>
      </c>
      <c r="Q141" s="220">
        <v>0</v>
      </c>
      <c r="R141" s="220">
        <v>0</v>
      </c>
      <c r="S141" s="220">
        <v>0</v>
      </c>
      <c r="T141" s="220">
        <v>0</v>
      </c>
      <c r="U141" s="220">
        <v>0</v>
      </c>
      <c r="V141" s="220">
        <v>0</v>
      </c>
      <c r="W141" s="220">
        <v>0</v>
      </c>
      <c r="X141" s="220">
        <v>0</v>
      </c>
      <c r="Y141" s="220">
        <v>0</v>
      </c>
      <c r="Z141" s="220">
        <v>0</v>
      </c>
      <c r="AA141" s="220">
        <v>0</v>
      </c>
      <c r="AB141" s="220">
        <v>0</v>
      </c>
      <c r="AC141" s="220">
        <v>0</v>
      </c>
      <c r="AD141" s="220">
        <v>0</v>
      </c>
      <c r="AE141" s="220">
        <v>0</v>
      </c>
      <c r="AF141" s="220">
        <v>0</v>
      </c>
      <c r="AG141" s="220">
        <v>0</v>
      </c>
      <c r="AH141" s="220">
        <v>0</v>
      </c>
      <c r="AI141" s="220">
        <v>0</v>
      </c>
      <c r="AJ141" s="220">
        <v>0</v>
      </c>
      <c r="AK141" s="220">
        <v>0</v>
      </c>
      <c r="AL141" s="220">
        <v>0</v>
      </c>
      <c r="AP141" s="206"/>
    </row>
    <row r="142" spans="1:42" x14ac:dyDescent="0.25">
      <c r="A142" s="262" t="s">
        <v>1094</v>
      </c>
      <c r="B142" s="206" t="s">
        <v>34</v>
      </c>
      <c r="C142" s="206" t="s">
        <v>33</v>
      </c>
      <c r="D142" s="222" t="s">
        <v>507</v>
      </c>
      <c r="E142">
        <v>556</v>
      </c>
      <c r="F142" s="225" t="s">
        <v>507</v>
      </c>
      <c r="G142" s="132" t="s">
        <v>506</v>
      </c>
      <c r="H142" s="224" t="s">
        <v>505</v>
      </c>
      <c r="I142" s="223" t="s">
        <v>504</v>
      </c>
      <c r="J142" s="212" t="s">
        <v>36</v>
      </c>
      <c r="K142" s="206" t="s">
        <v>36</v>
      </c>
      <c r="L142" s="206" t="s">
        <v>36</v>
      </c>
      <c r="M142" s="206" t="s">
        <v>3648</v>
      </c>
      <c r="N142" s="206">
        <v>34</v>
      </c>
      <c r="O142" s="206" t="s">
        <v>3647</v>
      </c>
      <c r="P142" s="287">
        <v>0</v>
      </c>
      <c r="Q142" s="220">
        <v>0</v>
      </c>
      <c r="R142" s="220">
        <v>0</v>
      </c>
      <c r="S142" s="220">
        <v>0</v>
      </c>
      <c r="T142" s="220">
        <v>0</v>
      </c>
      <c r="U142" s="220">
        <v>0</v>
      </c>
      <c r="V142" s="220">
        <v>0</v>
      </c>
      <c r="W142" s="220">
        <v>0</v>
      </c>
      <c r="X142" s="220">
        <v>0</v>
      </c>
      <c r="Y142" s="220">
        <v>0</v>
      </c>
      <c r="Z142" s="220">
        <v>0</v>
      </c>
      <c r="AA142" s="220">
        <v>0</v>
      </c>
      <c r="AB142" s="220">
        <v>0</v>
      </c>
      <c r="AC142" s="220">
        <v>0</v>
      </c>
      <c r="AD142" s="220">
        <v>0</v>
      </c>
      <c r="AE142" s="220">
        <v>0</v>
      </c>
      <c r="AF142" s="220">
        <v>0</v>
      </c>
      <c r="AG142" s="220">
        <v>0</v>
      </c>
      <c r="AH142" s="220">
        <v>0</v>
      </c>
      <c r="AI142" s="220">
        <v>0</v>
      </c>
      <c r="AJ142" s="220">
        <v>0</v>
      </c>
      <c r="AK142" s="220">
        <v>0</v>
      </c>
      <c r="AL142" s="220">
        <v>0</v>
      </c>
      <c r="AP142" s="206"/>
    </row>
    <row r="143" spans="1:42" x14ac:dyDescent="0.25">
      <c r="A143" s="262" t="s">
        <v>1094</v>
      </c>
      <c r="B143" s="206" t="s">
        <v>34</v>
      </c>
      <c r="C143" s="206" t="s">
        <v>33</v>
      </c>
      <c r="D143" s="222" t="s">
        <v>503</v>
      </c>
      <c r="E143">
        <v>678</v>
      </c>
      <c r="F143" s="225" t="s">
        <v>503</v>
      </c>
      <c r="G143" s="132" t="s">
        <v>502</v>
      </c>
      <c r="H143" s="224" t="s">
        <v>501</v>
      </c>
      <c r="I143" s="223" t="s">
        <v>500</v>
      </c>
      <c r="J143" s="212" t="s">
        <v>36</v>
      </c>
      <c r="K143" s="206" t="s">
        <v>3665</v>
      </c>
      <c r="L143" s="206">
        <v>11</v>
      </c>
      <c r="M143" s="206" t="s">
        <v>3656</v>
      </c>
      <c r="N143" s="206">
        <v>202</v>
      </c>
      <c r="O143" s="206" t="s">
        <v>3652</v>
      </c>
      <c r="P143" s="287">
        <v>0</v>
      </c>
      <c r="Q143" s="220">
        <v>0</v>
      </c>
      <c r="R143" s="220">
        <v>0</v>
      </c>
      <c r="S143" s="220">
        <v>0</v>
      </c>
      <c r="T143" s="220">
        <v>0</v>
      </c>
      <c r="U143" s="220">
        <v>0</v>
      </c>
      <c r="V143" s="220">
        <v>0</v>
      </c>
      <c r="W143" s="220">
        <v>0</v>
      </c>
      <c r="X143" s="220">
        <v>0</v>
      </c>
      <c r="Y143" s="220">
        <v>0</v>
      </c>
      <c r="Z143" s="220">
        <v>0</v>
      </c>
      <c r="AA143" s="220">
        <v>0</v>
      </c>
      <c r="AB143" s="220">
        <v>0</v>
      </c>
      <c r="AC143" s="220">
        <v>0</v>
      </c>
      <c r="AD143" s="220">
        <v>0</v>
      </c>
      <c r="AE143" s="220">
        <v>0</v>
      </c>
      <c r="AF143" s="220">
        <v>0</v>
      </c>
      <c r="AG143" s="220">
        <v>17.990679270000001</v>
      </c>
      <c r="AH143" s="220">
        <v>0</v>
      </c>
      <c r="AI143" s="220">
        <v>0</v>
      </c>
      <c r="AJ143" s="220">
        <v>0</v>
      </c>
      <c r="AK143" s="220">
        <v>0</v>
      </c>
      <c r="AL143" s="220">
        <v>0</v>
      </c>
      <c r="AP143" s="206"/>
    </row>
    <row r="144" spans="1:42" x14ac:dyDescent="0.25">
      <c r="A144" s="262" t="s">
        <v>1094</v>
      </c>
      <c r="B144" s="206" t="s">
        <v>34</v>
      </c>
      <c r="C144" s="206" t="s">
        <v>33</v>
      </c>
      <c r="D144" s="222" t="s">
        <v>499</v>
      </c>
      <c r="E144">
        <v>181</v>
      </c>
      <c r="F144" s="225" t="s">
        <v>499</v>
      </c>
      <c r="G144" s="132" t="s">
        <v>498</v>
      </c>
      <c r="H144" s="224" t="s">
        <v>497</v>
      </c>
      <c r="I144" s="223" t="s">
        <v>496</v>
      </c>
      <c r="J144" s="212" t="s">
        <v>31</v>
      </c>
      <c r="K144" s="206" t="s">
        <v>36</v>
      </c>
      <c r="L144" s="206" t="s">
        <v>36</v>
      </c>
      <c r="M144" s="206" t="s">
        <v>3649</v>
      </c>
      <c r="N144" s="206">
        <v>39</v>
      </c>
      <c r="O144" s="206" t="s">
        <v>3650</v>
      </c>
      <c r="P144" s="287">
        <v>0</v>
      </c>
      <c r="Q144" s="220">
        <v>0</v>
      </c>
      <c r="R144" s="220">
        <v>0</v>
      </c>
      <c r="S144" s="220">
        <v>0</v>
      </c>
      <c r="T144" s="220">
        <v>0</v>
      </c>
      <c r="U144" s="220">
        <v>0</v>
      </c>
      <c r="V144" s="220">
        <v>0</v>
      </c>
      <c r="W144" s="220">
        <v>0</v>
      </c>
      <c r="X144" s="220">
        <v>0</v>
      </c>
      <c r="Y144" s="220">
        <v>0</v>
      </c>
      <c r="Z144" s="220">
        <v>0</v>
      </c>
      <c r="AA144" s="220">
        <v>0</v>
      </c>
      <c r="AB144" s="220">
        <v>0</v>
      </c>
      <c r="AC144" s="220">
        <v>0</v>
      </c>
      <c r="AD144" s="220">
        <v>0</v>
      </c>
      <c r="AE144" s="220">
        <v>0</v>
      </c>
      <c r="AF144" s="220">
        <v>0</v>
      </c>
      <c r="AG144" s="220">
        <v>0</v>
      </c>
      <c r="AH144" s="220">
        <v>0</v>
      </c>
      <c r="AI144" s="220">
        <v>0</v>
      </c>
      <c r="AJ144" s="220">
        <v>0</v>
      </c>
      <c r="AK144" s="220">
        <v>0</v>
      </c>
      <c r="AL144" s="220">
        <v>0</v>
      </c>
      <c r="AP144" s="206"/>
    </row>
    <row r="145" spans="1:42" x14ac:dyDescent="0.25">
      <c r="A145" s="262" t="s">
        <v>1094</v>
      </c>
      <c r="B145" s="206" t="s">
        <v>34</v>
      </c>
      <c r="C145" s="206" t="s">
        <v>33</v>
      </c>
      <c r="D145" s="222" t="s">
        <v>495</v>
      </c>
      <c r="E145">
        <v>867</v>
      </c>
      <c r="F145" s="225" t="s">
        <v>494</v>
      </c>
      <c r="G145" s="132" t="s">
        <v>493</v>
      </c>
      <c r="H145" s="224" t="s">
        <v>492</v>
      </c>
      <c r="I145" s="223" t="s">
        <v>491</v>
      </c>
      <c r="J145" s="212" t="s">
        <v>36</v>
      </c>
      <c r="K145" s="206" t="s">
        <v>36</v>
      </c>
      <c r="L145" s="206" t="s">
        <v>36</v>
      </c>
      <c r="M145" s="206" t="s">
        <v>2238</v>
      </c>
      <c r="N145" s="206">
        <v>57</v>
      </c>
      <c r="O145" s="206" t="s">
        <v>3654</v>
      </c>
      <c r="P145" s="287">
        <v>0</v>
      </c>
      <c r="Q145" s="220">
        <v>0</v>
      </c>
      <c r="R145" s="220">
        <v>0</v>
      </c>
      <c r="S145" s="220">
        <v>0</v>
      </c>
      <c r="T145" s="220">
        <v>0</v>
      </c>
      <c r="U145" s="220">
        <v>0</v>
      </c>
      <c r="V145" s="220">
        <v>0</v>
      </c>
      <c r="W145" s="220">
        <v>0</v>
      </c>
      <c r="X145" s="220">
        <v>0</v>
      </c>
      <c r="Y145" s="220">
        <v>0</v>
      </c>
      <c r="Z145" s="220">
        <v>0</v>
      </c>
      <c r="AA145" s="220">
        <v>0</v>
      </c>
      <c r="AB145" s="220">
        <v>0</v>
      </c>
      <c r="AC145" s="220">
        <v>0</v>
      </c>
      <c r="AD145" s="220">
        <v>0</v>
      </c>
      <c r="AE145" s="220">
        <v>0</v>
      </c>
      <c r="AF145" s="220">
        <v>0</v>
      </c>
      <c r="AG145" s="220">
        <v>0</v>
      </c>
      <c r="AH145" s="220">
        <v>0</v>
      </c>
      <c r="AI145" s="220">
        <v>0</v>
      </c>
      <c r="AJ145" s="220">
        <v>0</v>
      </c>
      <c r="AK145" s="220">
        <v>0</v>
      </c>
      <c r="AL145" s="220">
        <v>0</v>
      </c>
      <c r="AP145" s="206"/>
    </row>
    <row r="146" spans="1:42" x14ac:dyDescent="0.25">
      <c r="A146" s="262" t="s">
        <v>1094</v>
      </c>
      <c r="B146" s="206" t="s">
        <v>34</v>
      </c>
      <c r="C146" s="206" t="s">
        <v>33</v>
      </c>
      <c r="D146" s="222" t="s">
        <v>490</v>
      </c>
      <c r="E146">
        <v>349</v>
      </c>
      <c r="F146" s="225" t="s">
        <v>490</v>
      </c>
      <c r="G146" s="132" t="s">
        <v>489</v>
      </c>
      <c r="H146" s="224" t="s">
        <v>488</v>
      </c>
      <c r="I146" s="223" t="s">
        <v>487</v>
      </c>
      <c r="J146" s="212" t="s">
        <v>36</v>
      </c>
      <c r="K146" s="206" t="s">
        <v>3657</v>
      </c>
      <c r="L146" s="206">
        <v>29</v>
      </c>
      <c r="M146" s="206" t="s">
        <v>3658</v>
      </c>
      <c r="N146" s="206">
        <v>419</v>
      </c>
      <c r="O146" s="206" t="s">
        <v>3659</v>
      </c>
      <c r="P146" s="287">
        <v>0</v>
      </c>
      <c r="Q146" s="220">
        <v>0</v>
      </c>
      <c r="R146" s="220">
        <v>0</v>
      </c>
      <c r="S146" s="220">
        <v>0</v>
      </c>
      <c r="T146" s="220">
        <v>0</v>
      </c>
      <c r="U146" s="220">
        <v>0</v>
      </c>
      <c r="V146" s="220">
        <v>0</v>
      </c>
      <c r="W146" s="220">
        <v>0</v>
      </c>
      <c r="X146" s="220">
        <v>0</v>
      </c>
      <c r="Y146" s="220">
        <v>0</v>
      </c>
      <c r="Z146" s="220">
        <v>0</v>
      </c>
      <c r="AA146" s="220">
        <v>0</v>
      </c>
      <c r="AB146" s="220">
        <v>0</v>
      </c>
      <c r="AC146" s="220">
        <v>0</v>
      </c>
      <c r="AD146" s="220">
        <v>0</v>
      </c>
      <c r="AE146" s="220">
        <v>0</v>
      </c>
      <c r="AF146" s="220">
        <v>0</v>
      </c>
      <c r="AG146" s="220">
        <v>0</v>
      </c>
      <c r="AH146" s="220">
        <v>0</v>
      </c>
      <c r="AI146" s="220">
        <v>0</v>
      </c>
      <c r="AJ146" s="220">
        <v>0</v>
      </c>
      <c r="AK146" s="220">
        <v>0</v>
      </c>
      <c r="AL146" s="220">
        <v>0</v>
      </c>
      <c r="AP146" s="206"/>
    </row>
    <row r="147" spans="1:42" x14ac:dyDescent="0.25">
      <c r="A147" s="262" t="s">
        <v>1094</v>
      </c>
      <c r="B147" s="206" t="s">
        <v>34</v>
      </c>
      <c r="C147" s="206" t="s">
        <v>33</v>
      </c>
      <c r="D147" s="222" t="s">
        <v>486</v>
      </c>
      <c r="E147">
        <v>682</v>
      </c>
      <c r="F147" s="225" t="s">
        <v>485</v>
      </c>
      <c r="G147" s="132" t="s">
        <v>484</v>
      </c>
      <c r="H147" s="224" t="s">
        <v>483</v>
      </c>
      <c r="I147" s="223" t="s">
        <v>482</v>
      </c>
      <c r="J147" s="212" t="s">
        <v>36</v>
      </c>
      <c r="K147" s="206" t="s">
        <v>3665</v>
      </c>
      <c r="L147" s="206">
        <v>11</v>
      </c>
      <c r="M147" s="206" t="s">
        <v>3656</v>
      </c>
      <c r="N147" s="206">
        <v>202</v>
      </c>
      <c r="O147" s="206" t="s">
        <v>3652</v>
      </c>
      <c r="P147" s="287">
        <v>0</v>
      </c>
      <c r="Q147" s="220">
        <v>0</v>
      </c>
      <c r="R147" s="220">
        <v>0</v>
      </c>
      <c r="S147" s="220">
        <v>0</v>
      </c>
      <c r="T147" s="220">
        <v>0</v>
      </c>
      <c r="U147" s="220">
        <v>0</v>
      </c>
      <c r="V147" s="220">
        <v>0</v>
      </c>
      <c r="W147" s="220">
        <v>0</v>
      </c>
      <c r="X147" s="220">
        <v>0</v>
      </c>
      <c r="Y147" s="220">
        <v>0</v>
      </c>
      <c r="Z147" s="220">
        <v>0</v>
      </c>
      <c r="AA147" s="220">
        <v>0</v>
      </c>
      <c r="AB147" s="220">
        <v>0</v>
      </c>
      <c r="AC147" s="220">
        <v>0</v>
      </c>
      <c r="AD147" s="220">
        <v>0</v>
      </c>
      <c r="AE147" s="220">
        <v>0</v>
      </c>
      <c r="AF147" s="220">
        <v>0</v>
      </c>
      <c r="AG147" s="220">
        <v>0</v>
      </c>
      <c r="AH147" s="220">
        <v>0</v>
      </c>
      <c r="AI147" s="220">
        <v>0</v>
      </c>
      <c r="AJ147" s="220">
        <v>0</v>
      </c>
      <c r="AK147" s="220">
        <v>0</v>
      </c>
      <c r="AL147" s="220">
        <v>0</v>
      </c>
      <c r="AP147" s="206"/>
    </row>
    <row r="148" spans="1:42" x14ac:dyDescent="0.25">
      <c r="A148" s="262" t="s">
        <v>1094</v>
      </c>
      <c r="B148" s="206" t="s">
        <v>34</v>
      </c>
      <c r="C148" s="206" t="s">
        <v>33</v>
      </c>
      <c r="D148" s="222" t="s">
        <v>481</v>
      </c>
      <c r="E148">
        <v>684</v>
      </c>
      <c r="F148" s="225" t="s">
        <v>481</v>
      </c>
      <c r="G148" s="132" t="s">
        <v>480</v>
      </c>
      <c r="H148" s="224" t="s">
        <v>479</v>
      </c>
      <c r="I148" s="223" t="s">
        <v>478</v>
      </c>
      <c r="J148" s="212" t="s">
        <v>36</v>
      </c>
      <c r="K148" s="206" t="s">
        <v>3668</v>
      </c>
      <c r="L148" s="206">
        <v>14</v>
      </c>
      <c r="M148" s="206" t="s">
        <v>3656</v>
      </c>
      <c r="N148" s="206">
        <v>202</v>
      </c>
      <c r="O148" s="206" t="s">
        <v>3652</v>
      </c>
      <c r="P148" s="287">
        <v>0</v>
      </c>
      <c r="Q148" s="220">
        <v>0</v>
      </c>
      <c r="R148" s="220">
        <v>0</v>
      </c>
      <c r="S148" s="220">
        <v>0</v>
      </c>
      <c r="T148" s="220">
        <v>0</v>
      </c>
      <c r="U148" s="220">
        <v>0</v>
      </c>
      <c r="V148" s="220">
        <v>0</v>
      </c>
      <c r="W148" s="220">
        <v>0</v>
      </c>
      <c r="X148" s="220">
        <v>0</v>
      </c>
      <c r="Y148" s="220">
        <v>3.3</v>
      </c>
      <c r="Z148" s="220">
        <v>3.3</v>
      </c>
      <c r="AA148" s="220">
        <v>0</v>
      </c>
      <c r="AB148" s="220">
        <v>12.61</v>
      </c>
      <c r="AC148" s="220">
        <v>77.180000000000007</v>
      </c>
      <c r="AD148" s="220">
        <v>21.9</v>
      </c>
      <c r="AE148" s="220">
        <v>131.69999999999999</v>
      </c>
      <c r="AF148" s="220">
        <v>359.78534080000003</v>
      </c>
      <c r="AG148" s="220">
        <v>176.6706776</v>
      </c>
      <c r="AH148" s="220">
        <v>166.36829449999999</v>
      </c>
      <c r="AI148" s="220">
        <v>208</v>
      </c>
      <c r="AJ148" s="220">
        <v>240</v>
      </c>
      <c r="AK148" s="220">
        <v>92.485900000000001</v>
      </c>
      <c r="AL148" s="220">
        <v>55.473999999999997</v>
      </c>
      <c r="AP148" s="206"/>
    </row>
    <row r="149" spans="1:42" x14ac:dyDescent="0.25">
      <c r="A149" s="262" t="s">
        <v>1094</v>
      </c>
      <c r="B149" s="206" t="s">
        <v>34</v>
      </c>
      <c r="C149" s="206" t="s">
        <v>33</v>
      </c>
      <c r="D149" s="222" t="s">
        <v>477</v>
      </c>
      <c r="E149">
        <v>920</v>
      </c>
      <c r="F149" s="225" t="s">
        <v>477</v>
      </c>
      <c r="G149" s="132" t="s">
        <v>476</v>
      </c>
      <c r="H149" s="224" t="s">
        <v>475</v>
      </c>
      <c r="I149" s="223" t="s">
        <v>474</v>
      </c>
      <c r="J149" s="212" t="s">
        <v>36</v>
      </c>
      <c r="K149" s="206" t="s">
        <v>3668</v>
      </c>
      <c r="L149" s="206">
        <v>14</v>
      </c>
      <c r="M149" s="206" t="s">
        <v>3656</v>
      </c>
      <c r="N149" s="206">
        <v>202</v>
      </c>
      <c r="O149" s="206" t="s">
        <v>3652</v>
      </c>
      <c r="P149" s="287">
        <v>0</v>
      </c>
      <c r="Q149" s="220">
        <v>0</v>
      </c>
      <c r="R149" s="220">
        <v>0</v>
      </c>
      <c r="S149" s="220">
        <v>0</v>
      </c>
      <c r="T149" s="220">
        <v>0</v>
      </c>
      <c r="U149" s="220">
        <v>0</v>
      </c>
      <c r="V149" s="220">
        <v>0</v>
      </c>
      <c r="W149" s="220">
        <v>0</v>
      </c>
      <c r="X149" s="220">
        <v>0</v>
      </c>
      <c r="Y149" s="220">
        <v>0</v>
      </c>
      <c r="Z149" s="220">
        <v>0</v>
      </c>
      <c r="AA149" s="220">
        <v>0</v>
      </c>
      <c r="AB149" s="220">
        <v>0</v>
      </c>
      <c r="AC149" s="220">
        <v>0</v>
      </c>
      <c r="AD149" s="220">
        <v>0</v>
      </c>
      <c r="AE149" s="220">
        <v>0</v>
      </c>
      <c r="AF149" s="220">
        <v>0</v>
      </c>
      <c r="AG149" s="220">
        <v>0</v>
      </c>
      <c r="AH149" s="220">
        <v>0</v>
      </c>
      <c r="AI149" s="220">
        <v>0</v>
      </c>
      <c r="AJ149" s="220">
        <v>0</v>
      </c>
      <c r="AK149" s="220">
        <v>0</v>
      </c>
      <c r="AL149" s="220">
        <v>0</v>
      </c>
      <c r="AP149" s="206"/>
    </row>
    <row r="150" spans="1:42" x14ac:dyDescent="0.25">
      <c r="A150" s="262" t="s">
        <v>1094</v>
      </c>
      <c r="B150" s="206" t="s">
        <v>34</v>
      </c>
      <c r="C150" s="206" t="s">
        <v>33</v>
      </c>
      <c r="D150" s="222" t="s">
        <v>473</v>
      </c>
      <c r="E150">
        <v>273</v>
      </c>
      <c r="F150" s="225" t="s">
        <v>473</v>
      </c>
      <c r="G150" s="132" t="s">
        <v>472</v>
      </c>
      <c r="H150" s="224" t="s">
        <v>471</v>
      </c>
      <c r="I150" s="223" t="s">
        <v>470</v>
      </c>
      <c r="J150" s="212" t="s">
        <v>36</v>
      </c>
      <c r="K150" s="206" t="s">
        <v>3664</v>
      </c>
      <c r="L150" s="206">
        <v>13</v>
      </c>
      <c r="M150" s="206" t="s">
        <v>3658</v>
      </c>
      <c r="N150" s="206">
        <v>419</v>
      </c>
      <c r="O150" s="206" t="s">
        <v>3659</v>
      </c>
      <c r="P150" s="287">
        <v>0</v>
      </c>
      <c r="Q150" s="220">
        <v>0</v>
      </c>
      <c r="R150" s="220">
        <v>0</v>
      </c>
      <c r="S150" s="220">
        <v>0</v>
      </c>
      <c r="T150" s="220">
        <v>0</v>
      </c>
      <c r="U150" s="220">
        <v>0</v>
      </c>
      <c r="V150" s="220">
        <v>0</v>
      </c>
      <c r="W150" s="220">
        <v>0</v>
      </c>
      <c r="X150" s="220">
        <v>0</v>
      </c>
      <c r="Y150" s="220">
        <v>3.2919999999999998</v>
      </c>
      <c r="Z150" s="220">
        <v>3.4630000000000001</v>
      </c>
      <c r="AA150" s="220">
        <v>3.0880000000000001</v>
      </c>
      <c r="AB150" s="220">
        <v>3.2280000000000002</v>
      </c>
      <c r="AC150" s="220">
        <v>3.3260000000000001</v>
      </c>
      <c r="AD150" s="220">
        <v>6.92</v>
      </c>
      <c r="AE150" s="220">
        <v>6.3869999999999996</v>
      </c>
      <c r="AF150" s="220">
        <v>5.4050000000000002</v>
      </c>
      <c r="AG150" s="220">
        <v>5.9880000000000004</v>
      </c>
      <c r="AH150" s="220">
        <v>4.1319999999999997</v>
      </c>
      <c r="AI150" s="220">
        <v>4.3970000000000002</v>
      </c>
      <c r="AJ150" s="220">
        <v>4.0289999999999999</v>
      </c>
      <c r="AK150" s="220">
        <v>4.0220000000000002</v>
      </c>
      <c r="AL150" s="220">
        <v>4.3879999999999999</v>
      </c>
      <c r="AP150" s="206"/>
    </row>
    <row r="151" spans="1:42" x14ac:dyDescent="0.25">
      <c r="A151" s="262" t="s">
        <v>1094</v>
      </c>
      <c r="B151" s="206" t="s">
        <v>34</v>
      </c>
      <c r="C151" s="206" t="s">
        <v>33</v>
      </c>
      <c r="D151" s="222" t="s">
        <v>469</v>
      </c>
      <c r="E151">
        <v>868</v>
      </c>
      <c r="F151" s="225" t="s">
        <v>468</v>
      </c>
      <c r="G151" s="132" t="s">
        <v>467</v>
      </c>
      <c r="H151" s="224" t="s">
        <v>466</v>
      </c>
      <c r="I151" s="223" t="s">
        <v>465</v>
      </c>
      <c r="J151" s="212" t="s">
        <v>36</v>
      </c>
      <c r="K151" s="206" t="s">
        <v>36</v>
      </c>
      <c r="L151" s="206" t="s">
        <v>36</v>
      </c>
      <c r="M151" s="206" t="s">
        <v>2238</v>
      </c>
      <c r="N151" s="206">
        <v>57</v>
      </c>
      <c r="O151" s="206" t="s">
        <v>3654</v>
      </c>
      <c r="P151" s="287">
        <v>0</v>
      </c>
      <c r="Q151" s="220">
        <v>0</v>
      </c>
      <c r="R151" s="220">
        <v>0</v>
      </c>
      <c r="S151" s="220">
        <v>0</v>
      </c>
      <c r="T151" s="220">
        <v>0</v>
      </c>
      <c r="U151" s="220">
        <v>0</v>
      </c>
      <c r="V151" s="220">
        <v>0</v>
      </c>
      <c r="W151" s="220">
        <v>0</v>
      </c>
      <c r="X151" s="220">
        <v>0</v>
      </c>
      <c r="Y151" s="220">
        <v>0</v>
      </c>
      <c r="Z151" s="220">
        <v>0</v>
      </c>
      <c r="AA151" s="220">
        <v>0</v>
      </c>
      <c r="AB151" s="220">
        <v>0</v>
      </c>
      <c r="AC151" s="220">
        <v>0</v>
      </c>
      <c r="AD151" s="220">
        <v>0</v>
      </c>
      <c r="AE151" s="220">
        <v>0</v>
      </c>
      <c r="AF151" s="220">
        <v>0</v>
      </c>
      <c r="AG151" s="220">
        <v>0</v>
      </c>
      <c r="AH151" s="220">
        <v>0</v>
      </c>
      <c r="AI151" s="220">
        <v>0</v>
      </c>
      <c r="AJ151" s="220">
        <v>0</v>
      </c>
      <c r="AK151" s="220">
        <v>0</v>
      </c>
      <c r="AL151" s="220">
        <v>0</v>
      </c>
      <c r="AP151" s="206"/>
    </row>
    <row r="152" spans="1:42" x14ac:dyDescent="0.25">
      <c r="A152" s="262" t="s">
        <v>1094</v>
      </c>
      <c r="B152" s="206" t="s">
        <v>34</v>
      </c>
      <c r="C152" s="206" t="s">
        <v>33</v>
      </c>
      <c r="D152" s="222" t="s">
        <v>464</v>
      </c>
      <c r="E152">
        <v>921</v>
      </c>
      <c r="F152" s="225" t="s">
        <v>463</v>
      </c>
      <c r="G152" s="132" t="s">
        <v>462</v>
      </c>
      <c r="H152" s="224" t="s">
        <v>461</v>
      </c>
      <c r="I152" s="223" t="s">
        <v>460</v>
      </c>
      <c r="J152" s="212" t="s">
        <v>36</v>
      </c>
      <c r="K152" s="206" t="s">
        <v>36</v>
      </c>
      <c r="L152" s="206" t="s">
        <v>36</v>
      </c>
      <c r="M152" s="206" t="s">
        <v>3663</v>
      </c>
      <c r="N152" s="206">
        <v>151</v>
      </c>
      <c r="O152" s="206" t="s">
        <v>3650</v>
      </c>
      <c r="P152" s="287">
        <v>0</v>
      </c>
      <c r="Q152" s="220">
        <v>0</v>
      </c>
      <c r="R152" s="220">
        <v>0</v>
      </c>
      <c r="S152" s="220">
        <v>0</v>
      </c>
      <c r="T152" s="220">
        <v>0</v>
      </c>
      <c r="U152" s="220">
        <v>0</v>
      </c>
      <c r="V152" s="220">
        <v>0</v>
      </c>
      <c r="W152" s="220">
        <v>0</v>
      </c>
      <c r="X152" s="220">
        <v>0</v>
      </c>
      <c r="Y152" s="220">
        <v>2.5815944140000001E-3</v>
      </c>
      <c r="Z152" s="220">
        <v>-4.4676359030000005E-3</v>
      </c>
      <c r="AA152" s="220">
        <v>-1.1102548779999999E-2</v>
      </c>
      <c r="AB152" s="220">
        <v>-1.307382784E-2</v>
      </c>
      <c r="AC152" s="220">
        <v>1.4355858499999999E-3</v>
      </c>
      <c r="AD152" s="220">
        <v>-2.3677855199999999E-3</v>
      </c>
      <c r="AE152" s="220">
        <v>-2.4900622570000002E-3</v>
      </c>
      <c r="AF152" s="220">
        <v>-2.7240148150000001E-3</v>
      </c>
      <c r="AG152" s="220">
        <v>-3.8108932670000005E-2</v>
      </c>
      <c r="AH152" s="220">
        <v>-0.10526292479999999</v>
      </c>
      <c r="AI152" s="220">
        <v>2.0221624350000001E-3</v>
      </c>
      <c r="AJ152" s="220">
        <v>-2.2939830139999999E-2</v>
      </c>
      <c r="AK152" s="220">
        <v>-0.11785158800000001</v>
      </c>
      <c r="AL152" s="220">
        <v>-0.13824062136246701</v>
      </c>
      <c r="AP152" s="206"/>
    </row>
    <row r="153" spans="1:42" x14ac:dyDescent="0.25">
      <c r="A153" s="262" t="s">
        <v>1094</v>
      </c>
      <c r="B153" s="206" t="s">
        <v>34</v>
      </c>
      <c r="C153" s="206" t="s">
        <v>33</v>
      </c>
      <c r="D153" s="222" t="s">
        <v>459</v>
      </c>
      <c r="E153">
        <v>183</v>
      </c>
      <c r="F153" s="225" t="s">
        <v>459</v>
      </c>
      <c r="G153" s="132" t="s">
        <v>458</v>
      </c>
      <c r="H153" s="224" t="s">
        <v>457</v>
      </c>
      <c r="I153" s="223" t="s">
        <v>456</v>
      </c>
      <c r="J153" s="212" t="s">
        <v>36</v>
      </c>
      <c r="K153" s="206" t="s">
        <v>36</v>
      </c>
      <c r="L153" s="206" t="s">
        <v>36</v>
      </c>
      <c r="M153" s="206" t="s">
        <v>3662</v>
      </c>
      <c r="N153" s="206">
        <v>155</v>
      </c>
      <c r="O153" s="206" t="s">
        <v>3650</v>
      </c>
      <c r="P153" s="287">
        <v>0</v>
      </c>
      <c r="Q153" s="220">
        <v>0</v>
      </c>
      <c r="R153" s="220">
        <v>0</v>
      </c>
      <c r="S153" s="220">
        <v>0</v>
      </c>
      <c r="T153" s="220">
        <v>0</v>
      </c>
      <c r="U153" s="220">
        <v>0</v>
      </c>
      <c r="V153" s="220">
        <v>0</v>
      </c>
      <c r="W153" s="220">
        <v>0</v>
      </c>
      <c r="X153" s="220">
        <v>0</v>
      </c>
      <c r="Y153" s="220">
        <v>0</v>
      </c>
      <c r="Z153" s="220">
        <v>0</v>
      </c>
      <c r="AA153" s="220">
        <v>0</v>
      </c>
      <c r="AB153" s="220">
        <v>0</v>
      </c>
      <c r="AC153" s="220">
        <v>0</v>
      </c>
      <c r="AD153" s="220">
        <v>0</v>
      </c>
      <c r="AE153" s="220">
        <v>0</v>
      </c>
      <c r="AF153" s="220">
        <v>0</v>
      </c>
      <c r="AG153" s="220">
        <v>0</v>
      </c>
      <c r="AH153" s="220">
        <v>0</v>
      </c>
      <c r="AI153" s="220">
        <v>0</v>
      </c>
      <c r="AJ153" s="220">
        <v>0</v>
      </c>
      <c r="AK153" s="220">
        <v>0</v>
      </c>
      <c r="AL153" s="220">
        <v>0</v>
      </c>
      <c r="AP153" s="206"/>
    </row>
    <row r="154" spans="1:42" x14ac:dyDescent="0.25">
      <c r="A154" s="262" t="s">
        <v>1094</v>
      </c>
      <c r="B154" s="206" t="s">
        <v>34</v>
      </c>
      <c r="C154" s="206" t="s">
        <v>33</v>
      </c>
      <c r="D154" s="222" t="s">
        <v>455</v>
      </c>
      <c r="E154">
        <v>948</v>
      </c>
      <c r="F154" s="225" t="s">
        <v>455</v>
      </c>
      <c r="G154" s="132" t="s">
        <v>454</v>
      </c>
      <c r="H154" s="224" t="s">
        <v>453</v>
      </c>
      <c r="I154" s="223" t="s">
        <v>452</v>
      </c>
      <c r="J154" s="212" t="s">
        <v>36</v>
      </c>
      <c r="K154" s="206" t="s">
        <v>36</v>
      </c>
      <c r="L154" s="206" t="s">
        <v>36</v>
      </c>
      <c r="M154" s="206" t="s">
        <v>3670</v>
      </c>
      <c r="N154" s="206">
        <v>30</v>
      </c>
      <c r="O154" s="206" t="s">
        <v>3647</v>
      </c>
      <c r="P154" s="287">
        <v>0</v>
      </c>
      <c r="Q154" s="220">
        <v>0</v>
      </c>
      <c r="R154" s="220">
        <v>0</v>
      </c>
      <c r="S154" s="220">
        <v>0</v>
      </c>
      <c r="T154" s="220">
        <v>0</v>
      </c>
      <c r="U154" s="220">
        <v>0</v>
      </c>
      <c r="V154" s="220">
        <v>0</v>
      </c>
      <c r="W154" s="220">
        <v>0</v>
      </c>
      <c r="X154" s="220">
        <v>0</v>
      </c>
      <c r="Y154" s="220">
        <v>0</v>
      </c>
      <c r="Z154" s="220">
        <v>0.1983</v>
      </c>
      <c r="AA154" s="220">
        <v>0.1983</v>
      </c>
      <c r="AB154" s="220">
        <v>0.1983</v>
      </c>
      <c r="AC154" s="220">
        <v>0.1983</v>
      </c>
      <c r="AD154" s="220">
        <v>0.1983</v>
      </c>
      <c r="AE154" s="220">
        <v>0.1983</v>
      </c>
      <c r="AF154" s="220">
        <v>0.1983</v>
      </c>
      <c r="AG154" s="220">
        <v>0.22417600200000001</v>
      </c>
      <c r="AH154" s="220">
        <v>0.32417600199999996</v>
      </c>
      <c r="AI154" s="220">
        <v>0.377756812</v>
      </c>
      <c r="AJ154" s="220">
        <v>0.377756812</v>
      </c>
      <c r="AK154" s="220">
        <v>0.377756812</v>
      </c>
      <c r="AL154" s="220">
        <v>0.37775681199775601</v>
      </c>
      <c r="AP154" s="206"/>
    </row>
    <row r="155" spans="1:42" x14ac:dyDescent="0.25">
      <c r="A155" s="262" t="s">
        <v>1094</v>
      </c>
      <c r="B155" s="206" t="s">
        <v>34</v>
      </c>
      <c r="C155" s="206" t="s">
        <v>33</v>
      </c>
      <c r="D155" s="222" t="s">
        <v>451</v>
      </c>
      <c r="E155">
        <v>943</v>
      </c>
      <c r="F155" s="225" t="s">
        <v>451</v>
      </c>
      <c r="G155" s="132" t="s">
        <v>450</v>
      </c>
      <c r="H155" s="224" t="s">
        <v>449</v>
      </c>
      <c r="I155" s="223" t="s">
        <v>448</v>
      </c>
      <c r="J155" s="212" t="s">
        <v>36</v>
      </c>
      <c r="K155" s="206" t="s">
        <v>36</v>
      </c>
      <c r="L155" s="206" t="s">
        <v>36</v>
      </c>
      <c r="M155" s="206" t="s">
        <v>3649</v>
      </c>
      <c r="N155" s="206">
        <v>39</v>
      </c>
      <c r="O155" s="206" t="s">
        <v>3650</v>
      </c>
      <c r="P155" s="287">
        <v>0</v>
      </c>
      <c r="Q155" s="220">
        <v>0</v>
      </c>
      <c r="R155" s="220">
        <v>0</v>
      </c>
      <c r="S155" s="220">
        <v>0</v>
      </c>
      <c r="T155" s="220">
        <v>0</v>
      </c>
      <c r="U155" s="220">
        <v>0</v>
      </c>
      <c r="V155" s="220">
        <v>0</v>
      </c>
      <c r="W155" s="220">
        <v>0</v>
      </c>
      <c r="X155" s="220">
        <v>0</v>
      </c>
      <c r="Y155" s="220">
        <v>0</v>
      </c>
      <c r="Z155" s="220">
        <v>5.7094177410000002</v>
      </c>
      <c r="AA155" s="220">
        <v>5.5103044160000003</v>
      </c>
      <c r="AB155" s="220">
        <v>5.5923988600000003</v>
      </c>
      <c r="AC155" s="220">
        <v>2.4729928029999999</v>
      </c>
      <c r="AD155" s="220">
        <v>2.222784527</v>
      </c>
      <c r="AE155" s="220">
        <v>0</v>
      </c>
      <c r="AF155" s="220">
        <v>0</v>
      </c>
      <c r="AG155" s="220">
        <v>0</v>
      </c>
      <c r="AH155" s="220">
        <v>0</v>
      </c>
      <c r="AI155" s="220">
        <v>1.4730425649999999</v>
      </c>
      <c r="AJ155" s="220">
        <v>1.521069649</v>
      </c>
      <c r="AK155" s="220">
        <v>-5.4995536380000001</v>
      </c>
      <c r="AL155" s="220">
        <v>-5.4619689966434422</v>
      </c>
      <c r="AP155" s="206"/>
    </row>
    <row r="156" spans="1:42" x14ac:dyDescent="0.25">
      <c r="A156" s="262" t="s">
        <v>1094</v>
      </c>
      <c r="B156" s="206" t="s">
        <v>34</v>
      </c>
      <c r="C156" s="206" t="s">
        <v>33</v>
      </c>
      <c r="D156" s="222" t="s">
        <v>447</v>
      </c>
      <c r="E156">
        <v>351</v>
      </c>
      <c r="F156" s="225" t="s">
        <v>447</v>
      </c>
      <c r="G156" s="132" t="s">
        <v>446</v>
      </c>
      <c r="H156" s="224" t="s">
        <v>445</v>
      </c>
      <c r="I156" s="223" t="s">
        <v>444</v>
      </c>
      <c r="J156" s="212" t="s">
        <v>36</v>
      </c>
      <c r="K156" s="206" t="s">
        <v>3657</v>
      </c>
      <c r="L156" s="206">
        <v>29</v>
      </c>
      <c r="M156" s="206" t="s">
        <v>3658</v>
      </c>
      <c r="N156" s="206">
        <v>419</v>
      </c>
      <c r="O156" s="206" t="s">
        <v>3659</v>
      </c>
      <c r="P156" s="287">
        <v>0</v>
      </c>
      <c r="Q156" s="220">
        <v>0</v>
      </c>
      <c r="R156" s="220">
        <v>0</v>
      </c>
      <c r="S156" s="220">
        <v>0</v>
      </c>
      <c r="T156" s="220">
        <v>0</v>
      </c>
      <c r="U156" s="220">
        <v>0</v>
      </c>
      <c r="V156" s="220">
        <v>0</v>
      </c>
      <c r="W156" s="220">
        <v>0</v>
      </c>
      <c r="X156" s="220">
        <v>0</v>
      </c>
      <c r="Y156" s="220">
        <v>0</v>
      </c>
      <c r="Z156" s="220">
        <v>0</v>
      </c>
      <c r="AA156" s="220">
        <v>0</v>
      </c>
      <c r="AB156" s="220">
        <v>0</v>
      </c>
      <c r="AC156" s="220">
        <v>0</v>
      </c>
      <c r="AD156" s="220">
        <v>0</v>
      </c>
      <c r="AE156" s="220">
        <v>0</v>
      </c>
      <c r="AF156" s="220">
        <v>0</v>
      </c>
      <c r="AG156" s="220">
        <v>0</v>
      </c>
      <c r="AH156" s="220">
        <v>0</v>
      </c>
      <c r="AI156" s="220">
        <v>0</v>
      </c>
      <c r="AJ156" s="220">
        <v>0</v>
      </c>
      <c r="AK156" s="220">
        <v>0</v>
      </c>
      <c r="AL156" s="220">
        <v>0</v>
      </c>
      <c r="AP156" s="206"/>
    </row>
    <row r="157" spans="1:42" x14ac:dyDescent="0.25">
      <c r="A157" s="262" t="s">
        <v>1094</v>
      </c>
      <c r="B157" s="206" t="s">
        <v>34</v>
      </c>
      <c r="C157" s="206" t="s">
        <v>33</v>
      </c>
      <c r="D157" s="222" t="s">
        <v>443</v>
      </c>
      <c r="E157">
        <v>686</v>
      </c>
      <c r="F157" s="225" t="s">
        <v>443</v>
      </c>
      <c r="G157" s="132" t="s">
        <v>442</v>
      </c>
      <c r="H157" s="224" t="s">
        <v>441</v>
      </c>
      <c r="I157" s="223" t="s">
        <v>440</v>
      </c>
      <c r="J157" s="212" t="s">
        <v>36</v>
      </c>
      <c r="K157" s="206" t="s">
        <v>36</v>
      </c>
      <c r="L157" s="206" t="s">
        <v>36</v>
      </c>
      <c r="M157" s="206" t="s">
        <v>3651</v>
      </c>
      <c r="N157" s="206">
        <v>15</v>
      </c>
      <c r="O157" s="206" t="s">
        <v>3652</v>
      </c>
      <c r="P157" s="287">
        <v>0</v>
      </c>
      <c r="Q157" s="220">
        <v>0</v>
      </c>
      <c r="R157" s="220">
        <v>0</v>
      </c>
      <c r="S157" s="220">
        <v>0</v>
      </c>
      <c r="T157" s="220">
        <v>617.81276999647093</v>
      </c>
      <c r="U157" s="220">
        <v>600.07135597984734</v>
      </c>
      <c r="V157" s="220">
        <v>742.31960835323889</v>
      </c>
      <c r="W157" s="220">
        <v>936.91334335943588</v>
      </c>
      <c r="X157" s="220">
        <v>785.38440641130126</v>
      </c>
      <c r="Y157" s="220">
        <v>201.07886669999999</v>
      </c>
      <c r="Z157" s="220">
        <v>260.63492439999999</v>
      </c>
      <c r="AA157" s="220">
        <v>188.91946090000002</v>
      </c>
      <c r="AB157" s="220">
        <v>214.03924819999997</v>
      </c>
      <c r="AC157" s="220">
        <v>199.65401319999998</v>
      </c>
      <c r="AD157" s="220">
        <v>215.5156207</v>
      </c>
      <c r="AE157" s="220">
        <v>256.24640360000001</v>
      </c>
      <c r="AF157" s="220">
        <v>207.38060630000001</v>
      </c>
      <c r="AG157" s="220">
        <v>115.08093770000001</v>
      </c>
      <c r="AH157" s="220">
        <v>145.9620511</v>
      </c>
      <c r="AI157" s="220">
        <v>287.63082180000004</v>
      </c>
      <c r="AJ157" s="220">
        <v>339.72688889999995</v>
      </c>
      <c r="AK157" s="220">
        <v>256.5837679</v>
      </c>
      <c r="AL157" s="220">
        <v>231.37442572741193</v>
      </c>
      <c r="AP157" s="206"/>
    </row>
    <row r="158" spans="1:42" x14ac:dyDescent="0.25">
      <c r="A158" s="262" t="s">
        <v>1094</v>
      </c>
      <c r="B158" s="206" t="s">
        <v>34</v>
      </c>
      <c r="C158" s="206" t="s">
        <v>33</v>
      </c>
      <c r="D158" s="222" t="s">
        <v>439</v>
      </c>
      <c r="E158">
        <v>688</v>
      </c>
      <c r="F158" s="225" t="s">
        <v>438</v>
      </c>
      <c r="G158" s="132" t="s">
        <v>437</v>
      </c>
      <c r="H158" s="224" t="s">
        <v>436</v>
      </c>
      <c r="I158" s="223" t="s">
        <v>435</v>
      </c>
      <c r="J158" s="212" t="s">
        <v>36</v>
      </c>
      <c r="K158" s="206" t="s">
        <v>3668</v>
      </c>
      <c r="L158" s="206">
        <v>14</v>
      </c>
      <c r="M158" s="206" t="s">
        <v>3656</v>
      </c>
      <c r="N158" s="206">
        <v>202</v>
      </c>
      <c r="O158" s="206" t="s">
        <v>3652</v>
      </c>
      <c r="P158" s="287">
        <v>0</v>
      </c>
      <c r="Q158" s="220">
        <v>0</v>
      </c>
      <c r="R158" s="220">
        <v>0</v>
      </c>
      <c r="S158" s="220">
        <v>0</v>
      </c>
      <c r="T158" s="220">
        <v>0</v>
      </c>
      <c r="U158" s="220">
        <v>0</v>
      </c>
      <c r="V158" s="220">
        <v>0</v>
      </c>
      <c r="W158" s="220">
        <v>0</v>
      </c>
      <c r="X158" s="220">
        <v>0</v>
      </c>
      <c r="Y158" s="220">
        <v>0</v>
      </c>
      <c r="Z158" s="220">
        <v>0</v>
      </c>
      <c r="AA158" s="220">
        <v>0</v>
      </c>
      <c r="AB158" s="220">
        <v>0</v>
      </c>
      <c r="AC158" s="220">
        <v>0</v>
      </c>
      <c r="AD158" s="220">
        <v>0</v>
      </c>
      <c r="AE158" s="220">
        <v>0</v>
      </c>
      <c r="AF158" s="220">
        <v>0</v>
      </c>
      <c r="AG158" s="220">
        <v>0</v>
      </c>
      <c r="AH158" s="220">
        <v>0</v>
      </c>
      <c r="AI158" s="220">
        <v>0</v>
      </c>
      <c r="AJ158" s="220">
        <v>0</v>
      </c>
      <c r="AK158" s="220">
        <v>0</v>
      </c>
      <c r="AL158" s="220">
        <v>0</v>
      </c>
      <c r="AP158" s="206"/>
    </row>
    <row r="159" spans="1:42" x14ac:dyDescent="0.25">
      <c r="A159" s="262" t="s">
        <v>1094</v>
      </c>
      <c r="B159" s="206" t="s">
        <v>34</v>
      </c>
      <c r="C159" s="206" t="s">
        <v>33</v>
      </c>
      <c r="D159" s="222" t="s">
        <v>434</v>
      </c>
      <c r="E159">
        <v>518</v>
      </c>
      <c r="F159" s="225" t="s">
        <v>434</v>
      </c>
      <c r="G159" s="132" t="s">
        <v>433</v>
      </c>
      <c r="H159" s="224" t="s">
        <v>432</v>
      </c>
      <c r="I159" s="223" t="s">
        <v>431</v>
      </c>
      <c r="J159" s="212" t="s">
        <v>36</v>
      </c>
      <c r="K159" s="206" t="s">
        <v>36</v>
      </c>
      <c r="L159" s="206" t="s">
        <v>36</v>
      </c>
      <c r="M159" s="206" t="s">
        <v>3669</v>
      </c>
      <c r="N159" s="206">
        <v>35</v>
      </c>
      <c r="O159" s="206" t="s">
        <v>3647</v>
      </c>
      <c r="P159" s="287">
        <v>0</v>
      </c>
      <c r="Q159" s="220">
        <v>0</v>
      </c>
      <c r="R159" s="220">
        <v>0</v>
      </c>
      <c r="S159" s="220">
        <v>0</v>
      </c>
      <c r="T159" s="220">
        <v>0</v>
      </c>
      <c r="U159" s="220">
        <v>0</v>
      </c>
      <c r="V159" s="220">
        <v>0</v>
      </c>
      <c r="W159" s="220">
        <v>0</v>
      </c>
      <c r="X159" s="220">
        <v>0</v>
      </c>
      <c r="Y159" s="220">
        <v>0</v>
      </c>
      <c r="Z159" s="220">
        <v>0</v>
      </c>
      <c r="AA159" s="220">
        <v>0</v>
      </c>
      <c r="AB159" s="220">
        <v>0</v>
      </c>
      <c r="AC159" s="220">
        <v>0</v>
      </c>
      <c r="AD159" s="220">
        <v>0</v>
      </c>
      <c r="AE159" s="220">
        <v>0</v>
      </c>
      <c r="AF159" s="220">
        <v>0</v>
      </c>
      <c r="AG159" s="220">
        <v>0</v>
      </c>
      <c r="AH159" s="220">
        <v>0</v>
      </c>
      <c r="AI159" s="220">
        <v>0</v>
      </c>
      <c r="AJ159" s="220">
        <v>0</v>
      </c>
      <c r="AK159" s="220">
        <v>0</v>
      </c>
      <c r="AL159" s="220">
        <v>0</v>
      </c>
      <c r="AP159" s="206"/>
    </row>
    <row r="160" spans="1:42" x14ac:dyDescent="0.25">
      <c r="A160" s="262" t="s">
        <v>1094</v>
      </c>
      <c r="B160" s="206" t="s">
        <v>34</v>
      </c>
      <c r="C160" s="206" t="s">
        <v>33</v>
      </c>
      <c r="D160" s="222" t="s">
        <v>430</v>
      </c>
      <c r="E160">
        <v>728</v>
      </c>
      <c r="F160" s="225" t="s">
        <v>430</v>
      </c>
      <c r="G160" s="132" t="s">
        <v>429</v>
      </c>
      <c r="H160" s="224" t="s">
        <v>428</v>
      </c>
      <c r="I160" s="223" t="s">
        <v>427</v>
      </c>
      <c r="J160" s="212" t="s">
        <v>36</v>
      </c>
      <c r="K160" s="206" t="s">
        <v>3667</v>
      </c>
      <c r="L160" s="206">
        <v>18</v>
      </c>
      <c r="M160" s="206" t="s">
        <v>3656</v>
      </c>
      <c r="N160" s="206">
        <v>202</v>
      </c>
      <c r="O160" s="206" t="s">
        <v>3652</v>
      </c>
      <c r="P160" s="287">
        <v>0</v>
      </c>
      <c r="Q160" s="220">
        <v>0</v>
      </c>
      <c r="R160" s="220">
        <v>0</v>
      </c>
      <c r="S160" s="220">
        <v>0</v>
      </c>
      <c r="T160" s="220">
        <v>0</v>
      </c>
      <c r="U160" s="220">
        <v>0</v>
      </c>
      <c r="V160" s="220">
        <v>0</v>
      </c>
      <c r="W160" s="220">
        <v>0</v>
      </c>
      <c r="X160" s="220">
        <v>0</v>
      </c>
      <c r="Y160" s="220">
        <v>0</v>
      </c>
      <c r="Z160" s="220">
        <v>0</v>
      </c>
      <c r="AA160" s="220">
        <v>0</v>
      </c>
      <c r="AB160" s="220">
        <v>0</v>
      </c>
      <c r="AC160" s="220">
        <v>0</v>
      </c>
      <c r="AD160" s="220">
        <v>0</v>
      </c>
      <c r="AE160" s="220">
        <v>0</v>
      </c>
      <c r="AF160" s="220">
        <v>0</v>
      </c>
      <c r="AG160" s="220">
        <v>0</v>
      </c>
      <c r="AH160" s="220">
        <v>0</v>
      </c>
      <c r="AI160" s="220">
        <v>0</v>
      </c>
      <c r="AJ160" s="220">
        <v>0</v>
      </c>
      <c r="AK160" s="220">
        <v>0</v>
      </c>
      <c r="AL160" s="220">
        <v>0</v>
      </c>
      <c r="AP160" s="206"/>
    </row>
    <row r="161" spans="1:42" x14ac:dyDescent="0.25">
      <c r="A161" s="262" t="s">
        <v>1094</v>
      </c>
      <c r="B161" s="206" t="s">
        <v>34</v>
      </c>
      <c r="C161" s="206" t="s">
        <v>33</v>
      </c>
      <c r="D161" s="222" t="s">
        <v>426</v>
      </c>
      <c r="E161">
        <v>836</v>
      </c>
      <c r="F161" s="225" t="s">
        <v>425</v>
      </c>
      <c r="G161" s="132" t="s">
        <v>424</v>
      </c>
      <c r="H161" s="224" t="s">
        <v>423</v>
      </c>
      <c r="I161" s="223" t="s">
        <v>422</v>
      </c>
      <c r="J161" s="212" t="s">
        <v>36</v>
      </c>
      <c r="K161" s="206" t="s">
        <v>36</v>
      </c>
      <c r="L161" s="206" t="s">
        <v>36</v>
      </c>
      <c r="M161" s="206" t="s">
        <v>2238</v>
      </c>
      <c r="N161" s="206">
        <v>57</v>
      </c>
      <c r="O161" s="206" t="s">
        <v>3654</v>
      </c>
      <c r="P161" s="287">
        <v>0</v>
      </c>
      <c r="Q161" s="220">
        <v>0</v>
      </c>
      <c r="R161" s="220">
        <v>0</v>
      </c>
      <c r="S161" s="220">
        <v>0</v>
      </c>
      <c r="T161" s="220">
        <v>0</v>
      </c>
      <c r="U161" s="220">
        <v>0</v>
      </c>
      <c r="V161" s="220">
        <v>0</v>
      </c>
      <c r="W161" s="220">
        <v>0</v>
      </c>
      <c r="X161" s="220">
        <v>0</v>
      </c>
      <c r="Y161" s="220">
        <v>0</v>
      </c>
      <c r="Z161" s="220">
        <v>0</v>
      </c>
      <c r="AA161" s="220">
        <v>0</v>
      </c>
      <c r="AB161" s="220">
        <v>0</v>
      </c>
      <c r="AC161" s="220">
        <v>0</v>
      </c>
      <c r="AD161" s="220">
        <v>0</v>
      </c>
      <c r="AE161" s="220">
        <v>0</v>
      </c>
      <c r="AF161" s="220">
        <v>0</v>
      </c>
      <c r="AG161" s="220">
        <v>0</v>
      </c>
      <c r="AH161" s="220">
        <v>0</v>
      </c>
      <c r="AI161" s="220">
        <v>0</v>
      </c>
      <c r="AJ161" s="220">
        <v>0</v>
      </c>
      <c r="AK161" s="220">
        <v>0</v>
      </c>
      <c r="AL161" s="220">
        <v>0</v>
      </c>
      <c r="AP161" s="206"/>
    </row>
    <row r="162" spans="1:42" x14ac:dyDescent="0.25">
      <c r="A162" s="262" t="s">
        <v>1094</v>
      </c>
      <c r="B162" s="206" t="s">
        <v>34</v>
      </c>
      <c r="C162" s="206" t="s">
        <v>33</v>
      </c>
      <c r="D162" s="222" t="s">
        <v>421</v>
      </c>
      <c r="E162">
        <v>558</v>
      </c>
      <c r="F162" s="225" t="s">
        <v>421</v>
      </c>
      <c r="G162" s="132" t="s">
        <v>420</v>
      </c>
      <c r="H162" s="224" t="s">
        <v>419</v>
      </c>
      <c r="I162" s="223" t="s">
        <v>418</v>
      </c>
      <c r="J162" s="212" t="s">
        <v>36</v>
      </c>
      <c r="K162" s="206" t="s">
        <v>36</v>
      </c>
      <c r="L162" s="206" t="s">
        <v>36</v>
      </c>
      <c r="M162" s="206" t="s">
        <v>3648</v>
      </c>
      <c r="N162" s="206">
        <v>34</v>
      </c>
      <c r="O162" s="206" t="s">
        <v>3647</v>
      </c>
      <c r="P162" s="287">
        <v>0</v>
      </c>
      <c r="Q162" s="220">
        <v>0</v>
      </c>
      <c r="R162" s="220">
        <v>0</v>
      </c>
      <c r="S162" s="220">
        <v>0</v>
      </c>
      <c r="T162" s="220">
        <v>0</v>
      </c>
      <c r="U162" s="220">
        <v>0</v>
      </c>
      <c r="V162" s="220">
        <v>0</v>
      </c>
      <c r="W162" s="220">
        <v>0</v>
      </c>
      <c r="X162" s="220">
        <v>0</v>
      </c>
      <c r="Y162" s="220">
        <v>0</v>
      </c>
      <c r="Z162" s="220">
        <v>0</v>
      </c>
      <c r="AA162" s="220">
        <v>0</v>
      </c>
      <c r="AB162" s="220">
        <v>0</v>
      </c>
      <c r="AC162" s="220">
        <v>0</v>
      </c>
      <c r="AD162" s="220">
        <v>0</v>
      </c>
      <c r="AE162" s="220">
        <v>0</v>
      </c>
      <c r="AF162" s="220">
        <v>0</v>
      </c>
      <c r="AG162" s="220">
        <v>0</v>
      </c>
      <c r="AH162" s="220">
        <v>0</v>
      </c>
      <c r="AI162" s="220">
        <v>0</v>
      </c>
      <c r="AJ162" s="220">
        <v>0</v>
      </c>
      <c r="AK162" s="220">
        <v>0</v>
      </c>
      <c r="AL162" s="220">
        <v>0</v>
      </c>
      <c r="AP162" s="206"/>
    </row>
    <row r="163" spans="1:42" x14ac:dyDescent="0.25">
      <c r="A163" s="262" t="s">
        <v>1094</v>
      </c>
      <c r="B163" s="206" t="s">
        <v>34</v>
      </c>
      <c r="C163" s="206" t="s">
        <v>33</v>
      </c>
      <c r="D163" s="222" t="s">
        <v>417</v>
      </c>
      <c r="E163">
        <v>353</v>
      </c>
      <c r="F163" s="231" t="s">
        <v>417</v>
      </c>
      <c r="G163" s="139">
        <v>530</v>
      </c>
      <c r="H163" s="230" t="s">
        <v>416</v>
      </c>
      <c r="I163" s="229" t="s">
        <v>415</v>
      </c>
      <c r="J163" s="212" t="s">
        <v>36</v>
      </c>
      <c r="K163" s="226" t="s">
        <v>3657</v>
      </c>
      <c r="L163" s="226">
        <v>29</v>
      </c>
      <c r="M163" s="226" t="s">
        <v>3658</v>
      </c>
      <c r="N163" s="226">
        <v>419</v>
      </c>
      <c r="O163" s="226" t="s">
        <v>3659</v>
      </c>
      <c r="P163" s="287">
        <v>0</v>
      </c>
      <c r="Q163" s="220">
        <v>0</v>
      </c>
      <c r="R163" s="220">
        <v>0</v>
      </c>
      <c r="S163" s="220">
        <v>0</v>
      </c>
      <c r="T163" s="220">
        <v>0</v>
      </c>
      <c r="U163" s="220">
        <v>0</v>
      </c>
      <c r="V163" s="220">
        <v>0</v>
      </c>
      <c r="W163" s="220">
        <v>0</v>
      </c>
      <c r="X163" s="220">
        <v>0</v>
      </c>
      <c r="Y163" s="220">
        <v>0</v>
      </c>
      <c r="Z163" s="220">
        <v>0</v>
      </c>
      <c r="AA163" s="220">
        <v>0</v>
      </c>
      <c r="AB163" s="220">
        <v>0</v>
      </c>
      <c r="AC163" s="220">
        <v>0</v>
      </c>
      <c r="AD163" s="220">
        <v>0</v>
      </c>
      <c r="AE163" s="220">
        <v>0</v>
      </c>
      <c r="AF163" s="220">
        <v>0</v>
      </c>
      <c r="AG163" s="220">
        <v>0</v>
      </c>
      <c r="AH163" s="220">
        <v>0</v>
      </c>
      <c r="AI163" s="220">
        <v>0</v>
      </c>
      <c r="AJ163" s="220">
        <v>0</v>
      </c>
      <c r="AK163" s="220">
        <v>0</v>
      </c>
      <c r="AL163" s="220">
        <v>0</v>
      </c>
      <c r="AP163" s="226"/>
    </row>
    <row r="164" spans="1:42" x14ac:dyDescent="0.25">
      <c r="A164" s="262" t="s">
        <v>1094</v>
      </c>
      <c r="B164" s="206" t="s">
        <v>34</v>
      </c>
      <c r="C164" s="206" t="s">
        <v>33</v>
      </c>
      <c r="D164" s="222" t="s">
        <v>414</v>
      </c>
      <c r="E164">
        <v>138</v>
      </c>
      <c r="F164" s="225" t="s">
        <v>413</v>
      </c>
      <c r="G164" s="132" t="s">
        <v>412</v>
      </c>
      <c r="H164" s="224" t="s">
        <v>411</v>
      </c>
      <c r="I164" s="223" t="s">
        <v>410</v>
      </c>
      <c r="J164" s="212" t="s">
        <v>31</v>
      </c>
      <c r="K164" s="206" t="s">
        <v>36</v>
      </c>
      <c r="L164" s="206" t="s">
        <v>36</v>
      </c>
      <c r="M164" s="206" t="s">
        <v>3662</v>
      </c>
      <c r="N164" s="206">
        <v>155</v>
      </c>
      <c r="O164" s="206" t="s">
        <v>3650</v>
      </c>
      <c r="P164" s="287">
        <v>0</v>
      </c>
      <c r="Q164" s="220">
        <v>22.03244939146375</v>
      </c>
      <c r="R164" s="220">
        <v>50.337576371541651</v>
      </c>
      <c r="S164" s="220">
        <v>36.626983224841688</v>
      </c>
      <c r="T164" s="220">
        <v>42.225128037485014</v>
      </c>
      <c r="U164" s="220">
        <v>46.008307448744972</v>
      </c>
      <c r="V164" s="220">
        <v>0</v>
      </c>
      <c r="W164" s="220">
        <v>0</v>
      </c>
      <c r="X164" s="220">
        <v>0</v>
      </c>
      <c r="Y164" s="220">
        <v>909.46230479999997</v>
      </c>
      <c r="Z164" s="220">
        <v>1990.3286929999999</v>
      </c>
      <c r="AA164" s="220">
        <v>0</v>
      </c>
      <c r="AB164" s="220">
        <v>0</v>
      </c>
      <c r="AC164" s="220">
        <v>0</v>
      </c>
      <c r="AD164" s="220">
        <v>0</v>
      </c>
      <c r="AE164" s="220">
        <v>0</v>
      </c>
      <c r="AF164" s="220">
        <v>0</v>
      </c>
      <c r="AG164" s="220">
        <v>10810.4902</v>
      </c>
      <c r="AH164" s="220">
        <v>14227.77</v>
      </c>
      <c r="AI164" s="220">
        <v>35254.538800000002</v>
      </c>
      <c r="AJ164" s="220">
        <v>35460.735800000002</v>
      </c>
      <c r="AK164" s="220">
        <v>0</v>
      </c>
      <c r="AL164" s="220">
        <v>0</v>
      </c>
      <c r="AP164" s="206"/>
    </row>
    <row r="165" spans="1:42" x14ac:dyDescent="0.25">
      <c r="A165" s="262" t="s">
        <v>1094</v>
      </c>
      <c r="B165" s="206" t="s">
        <v>34</v>
      </c>
      <c r="C165" s="206" t="s">
        <v>33</v>
      </c>
      <c r="D165" s="222" t="s">
        <v>409</v>
      </c>
      <c r="E165">
        <v>839</v>
      </c>
      <c r="F165" s="225" t="s">
        <v>409</v>
      </c>
      <c r="G165" s="132" t="s">
        <v>408</v>
      </c>
      <c r="H165" s="224" t="s">
        <v>407</v>
      </c>
      <c r="I165" s="223" t="s">
        <v>406</v>
      </c>
      <c r="J165" s="212" t="s">
        <v>36</v>
      </c>
      <c r="K165" s="206" t="s">
        <v>36</v>
      </c>
      <c r="L165" s="206" t="s">
        <v>36</v>
      </c>
      <c r="M165" s="206" t="s">
        <v>3672</v>
      </c>
      <c r="N165" s="206">
        <v>54</v>
      </c>
      <c r="O165" s="206" t="s">
        <v>3654</v>
      </c>
      <c r="P165" s="287">
        <v>0</v>
      </c>
      <c r="Q165" s="220">
        <v>0</v>
      </c>
      <c r="R165" s="220">
        <v>0</v>
      </c>
      <c r="S165" s="220">
        <v>0</v>
      </c>
      <c r="T165" s="220">
        <v>0</v>
      </c>
      <c r="U165" s="220">
        <v>0</v>
      </c>
      <c r="V165" s="220">
        <v>0</v>
      </c>
      <c r="W165" s="220">
        <v>0</v>
      </c>
      <c r="X165" s="220">
        <v>0</v>
      </c>
      <c r="Y165" s="220">
        <v>0</v>
      </c>
      <c r="Z165" s="220">
        <v>0</v>
      </c>
      <c r="AA165" s="220">
        <v>0</v>
      </c>
      <c r="AB165" s="220">
        <v>0</v>
      </c>
      <c r="AC165" s="220">
        <v>0</v>
      </c>
      <c r="AD165" s="220">
        <v>0</v>
      </c>
      <c r="AE165" s="220">
        <v>0</v>
      </c>
      <c r="AF165" s="220">
        <v>0</v>
      </c>
      <c r="AG165" s="220">
        <v>0</v>
      </c>
      <c r="AH165" s="220">
        <v>0</v>
      </c>
      <c r="AI165" s="220">
        <v>0</v>
      </c>
      <c r="AJ165" s="220">
        <v>0</v>
      </c>
      <c r="AK165" s="220">
        <v>0</v>
      </c>
      <c r="AL165" s="220">
        <v>0</v>
      </c>
      <c r="AP165" s="206"/>
    </row>
    <row r="166" spans="1:42" x14ac:dyDescent="0.25">
      <c r="A166" s="262" t="s">
        <v>1094</v>
      </c>
      <c r="B166" s="206" t="s">
        <v>34</v>
      </c>
      <c r="C166" s="206" t="s">
        <v>33</v>
      </c>
      <c r="D166" s="222" t="s">
        <v>405</v>
      </c>
      <c r="E166">
        <v>196</v>
      </c>
      <c r="F166" s="225" t="s">
        <v>405</v>
      </c>
      <c r="G166" s="132" t="s">
        <v>404</v>
      </c>
      <c r="H166" s="224" t="s">
        <v>403</v>
      </c>
      <c r="I166" s="223" t="s">
        <v>402</v>
      </c>
      <c r="J166" s="212" t="s">
        <v>36</v>
      </c>
      <c r="K166" s="206" t="s">
        <v>36</v>
      </c>
      <c r="L166" s="206" t="s">
        <v>36</v>
      </c>
      <c r="M166" s="206" t="s">
        <v>3661</v>
      </c>
      <c r="N166" s="206">
        <v>53</v>
      </c>
      <c r="O166" s="206" t="s">
        <v>3654</v>
      </c>
      <c r="P166" s="287">
        <v>0</v>
      </c>
      <c r="Q166" s="220">
        <v>0</v>
      </c>
      <c r="R166" s="220">
        <v>0</v>
      </c>
      <c r="S166" s="220">
        <v>0</v>
      </c>
      <c r="T166" s="220">
        <v>0</v>
      </c>
      <c r="U166" s="220">
        <v>0</v>
      </c>
      <c r="V166" s="220">
        <v>0</v>
      </c>
      <c r="W166" s="220">
        <v>0</v>
      </c>
      <c r="X166" s="220">
        <v>0</v>
      </c>
      <c r="Y166" s="220">
        <v>0</v>
      </c>
      <c r="Z166" s="220">
        <v>0</v>
      </c>
      <c r="AA166" s="220">
        <v>0</v>
      </c>
      <c r="AB166" s="220">
        <v>0</v>
      </c>
      <c r="AC166" s="220">
        <v>0</v>
      </c>
      <c r="AD166" s="220">
        <v>0</v>
      </c>
      <c r="AE166" s="220">
        <v>0</v>
      </c>
      <c r="AF166" s="220">
        <v>0</v>
      </c>
      <c r="AG166" s="220">
        <v>0</v>
      </c>
      <c r="AH166" s="220">
        <v>0</v>
      </c>
      <c r="AI166" s="220">
        <v>0</v>
      </c>
      <c r="AJ166" s="220">
        <v>0</v>
      </c>
      <c r="AK166" s="220">
        <v>0</v>
      </c>
      <c r="AL166" s="220">
        <v>0</v>
      </c>
      <c r="AP166" s="206"/>
    </row>
    <row r="167" spans="1:42" x14ac:dyDescent="0.25">
      <c r="A167" s="262" t="s">
        <v>1094</v>
      </c>
      <c r="B167" s="206" t="s">
        <v>34</v>
      </c>
      <c r="C167" s="206" t="s">
        <v>33</v>
      </c>
      <c r="D167" s="222" t="s">
        <v>401</v>
      </c>
      <c r="E167">
        <v>278</v>
      </c>
      <c r="F167" s="225" t="s">
        <v>401</v>
      </c>
      <c r="G167" s="132" t="s">
        <v>400</v>
      </c>
      <c r="H167" s="224" t="s">
        <v>399</v>
      </c>
      <c r="I167" s="223" t="s">
        <v>398</v>
      </c>
      <c r="J167" s="212" t="s">
        <v>36</v>
      </c>
      <c r="K167" s="206" t="s">
        <v>3664</v>
      </c>
      <c r="L167" s="206">
        <v>13</v>
      </c>
      <c r="M167" s="206" t="s">
        <v>3658</v>
      </c>
      <c r="N167" s="206">
        <v>419</v>
      </c>
      <c r="O167" s="206" t="s">
        <v>3659</v>
      </c>
      <c r="P167" s="287">
        <v>0</v>
      </c>
      <c r="Q167" s="220">
        <v>0</v>
      </c>
      <c r="R167" s="220">
        <v>0</v>
      </c>
      <c r="S167" s="220">
        <v>0</v>
      </c>
      <c r="T167" s="220">
        <v>0</v>
      </c>
      <c r="U167" s="220">
        <v>0</v>
      </c>
      <c r="V167" s="220">
        <v>0</v>
      </c>
      <c r="W167" s="220">
        <v>0</v>
      </c>
      <c r="X167" s="220">
        <v>0</v>
      </c>
      <c r="Y167" s="220">
        <v>0</v>
      </c>
      <c r="Z167" s="220">
        <v>0</v>
      </c>
      <c r="AA167" s="220">
        <v>0</v>
      </c>
      <c r="AB167" s="220">
        <v>0</v>
      </c>
      <c r="AC167" s="220">
        <v>0</v>
      </c>
      <c r="AD167" s="220">
        <v>0</v>
      </c>
      <c r="AE167" s="220">
        <v>0</v>
      </c>
      <c r="AF167" s="220">
        <v>0</v>
      </c>
      <c r="AG167" s="220">
        <v>0</v>
      </c>
      <c r="AH167" s="220">
        <v>0</v>
      </c>
      <c r="AI167" s="220">
        <v>0</v>
      </c>
      <c r="AJ167" s="220">
        <v>0</v>
      </c>
      <c r="AK167" s="220">
        <v>0</v>
      </c>
      <c r="AL167" s="220">
        <v>0</v>
      </c>
      <c r="AP167" s="206"/>
    </row>
    <row r="168" spans="1:42" x14ac:dyDescent="0.25">
      <c r="A168" s="262" t="s">
        <v>1094</v>
      </c>
      <c r="B168" s="206" t="s">
        <v>34</v>
      </c>
      <c r="C168" s="206" t="s">
        <v>33</v>
      </c>
      <c r="D168" s="222" t="s">
        <v>397</v>
      </c>
      <c r="E168">
        <v>692</v>
      </c>
      <c r="F168" s="225" t="s">
        <v>397</v>
      </c>
      <c r="G168" s="132" t="s">
        <v>396</v>
      </c>
      <c r="H168" s="224" t="s">
        <v>395</v>
      </c>
      <c r="I168" s="223" t="s">
        <v>394</v>
      </c>
      <c r="J168" s="212" t="s">
        <v>36</v>
      </c>
      <c r="K168" s="206" t="s">
        <v>3665</v>
      </c>
      <c r="L168" s="206">
        <v>11</v>
      </c>
      <c r="M168" s="206" t="s">
        <v>3656</v>
      </c>
      <c r="N168" s="206">
        <v>202</v>
      </c>
      <c r="O168" s="206" t="s">
        <v>3652</v>
      </c>
      <c r="P168" s="287">
        <v>0</v>
      </c>
      <c r="Q168" s="220">
        <v>0</v>
      </c>
      <c r="R168" s="220">
        <v>0</v>
      </c>
      <c r="S168" s="220">
        <v>0</v>
      </c>
      <c r="T168" s="220">
        <v>0</v>
      </c>
      <c r="U168" s="220">
        <v>0</v>
      </c>
      <c r="V168" s="220">
        <v>0</v>
      </c>
      <c r="W168" s="220">
        <v>0</v>
      </c>
      <c r="X168" s="220">
        <v>0</v>
      </c>
      <c r="Y168" s="220">
        <v>0</v>
      </c>
      <c r="Z168" s="220">
        <v>0</v>
      </c>
      <c r="AA168" s="220">
        <v>0</v>
      </c>
      <c r="AB168" s="220">
        <v>34.998574600000005</v>
      </c>
      <c r="AC168" s="220">
        <v>40.526332670000002</v>
      </c>
      <c r="AD168" s="220">
        <v>49.150211829999996</v>
      </c>
      <c r="AE168" s="220">
        <v>60.670788630000004</v>
      </c>
      <c r="AF168" s="220">
        <v>66.925275130000003</v>
      </c>
      <c r="AG168" s="220">
        <v>28.895517420000001</v>
      </c>
      <c r="AH168" s="220">
        <v>27.587232090000001</v>
      </c>
      <c r="AI168" s="220">
        <v>27.066809199999998</v>
      </c>
      <c r="AJ168" s="220">
        <v>5.0449088580000003</v>
      </c>
      <c r="AK168" s="220">
        <v>7.0662668640000001</v>
      </c>
      <c r="AL168" s="220">
        <v>6.6544942937225766</v>
      </c>
      <c r="AP168" s="206"/>
    </row>
    <row r="169" spans="1:42" x14ac:dyDescent="0.25">
      <c r="A169" s="262" t="s">
        <v>1094</v>
      </c>
      <c r="B169" s="206" t="s">
        <v>34</v>
      </c>
      <c r="C169" s="206" t="s">
        <v>33</v>
      </c>
      <c r="D169" s="222" t="s">
        <v>393</v>
      </c>
      <c r="E169">
        <v>694</v>
      </c>
      <c r="F169" s="225" t="s">
        <v>393</v>
      </c>
      <c r="G169" s="132" t="s">
        <v>392</v>
      </c>
      <c r="H169" s="224" t="s">
        <v>391</v>
      </c>
      <c r="I169" s="223" t="s">
        <v>390</v>
      </c>
      <c r="J169" s="212" t="s">
        <v>36</v>
      </c>
      <c r="K169" s="206" t="s">
        <v>3665</v>
      </c>
      <c r="L169" s="206">
        <v>11</v>
      </c>
      <c r="M169" s="206" t="s">
        <v>3656</v>
      </c>
      <c r="N169" s="206">
        <v>202</v>
      </c>
      <c r="O169" s="206" t="s">
        <v>3652</v>
      </c>
      <c r="P169" s="287">
        <v>0</v>
      </c>
      <c r="Q169" s="220">
        <v>0</v>
      </c>
      <c r="R169" s="220">
        <v>0</v>
      </c>
      <c r="S169" s="220">
        <v>0</v>
      </c>
      <c r="T169" s="220">
        <v>0</v>
      </c>
      <c r="U169" s="220">
        <v>0</v>
      </c>
      <c r="V169" s="220">
        <v>0</v>
      </c>
      <c r="W169" s="220">
        <v>0</v>
      </c>
      <c r="X169" s="220">
        <v>0</v>
      </c>
      <c r="Y169" s="220">
        <v>0</v>
      </c>
      <c r="Z169" s="220">
        <v>0</v>
      </c>
      <c r="AA169" s="220">
        <v>316.10471280000002</v>
      </c>
      <c r="AB169" s="220">
        <v>3492.2189979999998</v>
      </c>
      <c r="AC169" s="220">
        <v>3492.8692930000002</v>
      </c>
      <c r="AD169" s="220">
        <v>3237.8162360000001</v>
      </c>
      <c r="AE169" s="220">
        <v>0.14480710660000001</v>
      </c>
      <c r="AF169" s="220">
        <v>0.23591475409999998</v>
      </c>
      <c r="AG169" s="220">
        <v>0.82912745099999996</v>
      </c>
      <c r="AH169" s="220">
        <v>0.82642671010000002</v>
      </c>
      <c r="AI169" s="220">
        <v>6.6706840389999994E-2</v>
      </c>
      <c r="AJ169" s="220">
        <v>6.614698162999999E-2</v>
      </c>
      <c r="AK169" s="220">
        <v>5.7935632180000002E-2</v>
      </c>
      <c r="AL169" s="220">
        <v>5.4786956521739129E-2</v>
      </c>
      <c r="AP169" s="206"/>
    </row>
    <row r="170" spans="1:42" x14ac:dyDescent="0.25">
      <c r="A170" s="262" t="s">
        <v>1094</v>
      </c>
      <c r="B170" s="206" t="s">
        <v>34</v>
      </c>
      <c r="C170" s="206" t="s">
        <v>33</v>
      </c>
      <c r="D170" s="222" t="s">
        <v>389</v>
      </c>
      <c r="E170">
        <v>851</v>
      </c>
      <c r="F170" s="225" t="s">
        <v>389</v>
      </c>
      <c r="G170" s="132" t="s">
        <v>388</v>
      </c>
      <c r="H170" s="224" t="s">
        <v>387</v>
      </c>
      <c r="I170" s="223" t="s">
        <v>386</v>
      </c>
      <c r="J170" s="212" t="s">
        <v>36</v>
      </c>
      <c r="K170" s="206" t="s">
        <v>36</v>
      </c>
      <c r="L170" s="206" t="s">
        <v>36</v>
      </c>
      <c r="M170" s="206" t="s">
        <v>3653</v>
      </c>
      <c r="N170" s="206">
        <v>61</v>
      </c>
      <c r="O170" s="206" t="s">
        <v>3654</v>
      </c>
      <c r="P170" s="287">
        <v>0</v>
      </c>
      <c r="Q170" s="220">
        <v>0</v>
      </c>
      <c r="R170" s="220">
        <v>0</v>
      </c>
      <c r="S170" s="220">
        <v>0</v>
      </c>
      <c r="T170" s="220">
        <v>0</v>
      </c>
      <c r="U170" s="220">
        <v>0</v>
      </c>
      <c r="V170" s="220">
        <v>0</v>
      </c>
      <c r="W170" s="220">
        <v>0</v>
      </c>
      <c r="X170" s="220">
        <v>0</v>
      </c>
      <c r="Y170" s="220">
        <v>0</v>
      </c>
      <c r="Z170" s="220">
        <v>0</v>
      </c>
      <c r="AA170" s="220">
        <v>0</v>
      </c>
      <c r="AB170" s="220">
        <v>0</v>
      </c>
      <c r="AC170" s="220">
        <v>0</v>
      </c>
      <c r="AD170" s="220">
        <v>0</v>
      </c>
      <c r="AE170" s="220">
        <v>0</v>
      </c>
      <c r="AF170" s="220">
        <v>0</v>
      </c>
      <c r="AG170" s="220">
        <v>0</v>
      </c>
      <c r="AH170" s="220">
        <v>0</v>
      </c>
      <c r="AI170" s="220">
        <v>0</v>
      </c>
      <c r="AJ170" s="220">
        <v>0</v>
      </c>
      <c r="AK170" s="220">
        <v>0</v>
      </c>
      <c r="AL170" s="220">
        <v>0</v>
      </c>
      <c r="AP170" s="206"/>
    </row>
    <row r="171" spans="1:42" x14ac:dyDescent="0.25">
      <c r="A171" s="262" t="s">
        <v>1094</v>
      </c>
      <c r="B171" s="206" t="s">
        <v>34</v>
      </c>
      <c r="C171" s="206" t="s">
        <v>33</v>
      </c>
      <c r="D171" s="222" t="s">
        <v>385</v>
      </c>
      <c r="E171">
        <v>849</v>
      </c>
      <c r="F171" s="225" t="s">
        <v>385</v>
      </c>
      <c r="G171" s="132" t="s">
        <v>384</v>
      </c>
      <c r="H171" s="224" t="s">
        <v>383</v>
      </c>
      <c r="I171" s="223" t="s">
        <v>382</v>
      </c>
      <c r="J171" s="212" t="s">
        <v>36</v>
      </c>
      <c r="K171" s="206" t="s">
        <v>36</v>
      </c>
      <c r="L171" s="206" t="s">
        <v>36</v>
      </c>
      <c r="M171" s="206" t="s">
        <v>3661</v>
      </c>
      <c r="N171" s="206">
        <v>53</v>
      </c>
      <c r="O171" s="206" t="s">
        <v>3654</v>
      </c>
      <c r="P171" s="287">
        <v>0</v>
      </c>
      <c r="Q171" s="220">
        <v>0</v>
      </c>
      <c r="R171" s="220">
        <v>0</v>
      </c>
      <c r="S171" s="220">
        <v>0</v>
      </c>
      <c r="T171" s="220">
        <v>0</v>
      </c>
      <c r="U171" s="220">
        <v>0</v>
      </c>
      <c r="V171" s="220">
        <v>0</v>
      </c>
      <c r="W171" s="220">
        <v>0</v>
      </c>
      <c r="X171" s="220">
        <v>0</v>
      </c>
      <c r="Y171" s="220">
        <v>0</v>
      </c>
      <c r="Z171" s="220">
        <v>0</v>
      </c>
      <c r="AA171" s="220">
        <v>0</v>
      </c>
      <c r="AB171" s="220">
        <v>0</v>
      </c>
      <c r="AC171" s="220">
        <v>0</v>
      </c>
      <c r="AD171" s="220">
        <v>0</v>
      </c>
      <c r="AE171" s="220">
        <v>0</v>
      </c>
      <c r="AF171" s="220">
        <v>0</v>
      </c>
      <c r="AG171" s="220">
        <v>0</v>
      </c>
      <c r="AH171" s="220">
        <v>0</v>
      </c>
      <c r="AI171" s="220">
        <v>0</v>
      </c>
      <c r="AJ171" s="220">
        <v>0</v>
      </c>
      <c r="AK171" s="220">
        <v>0</v>
      </c>
      <c r="AL171" s="220">
        <v>0</v>
      </c>
      <c r="AP171" s="206"/>
    </row>
    <row r="172" spans="1:42" x14ac:dyDescent="0.25">
      <c r="A172" s="262" t="s">
        <v>1094</v>
      </c>
      <c r="B172" s="206" t="s">
        <v>34</v>
      </c>
      <c r="C172" s="206" t="s">
        <v>33</v>
      </c>
      <c r="D172" s="222" t="s">
        <v>381</v>
      </c>
      <c r="E172">
        <v>962</v>
      </c>
      <c r="F172" s="225" t="s">
        <v>380</v>
      </c>
      <c r="G172" s="132" t="s">
        <v>379</v>
      </c>
      <c r="H172" s="224" t="s">
        <v>378</v>
      </c>
      <c r="I172" s="223" t="s">
        <v>377</v>
      </c>
      <c r="J172" s="212" t="s">
        <v>36</v>
      </c>
      <c r="K172" s="206" t="s">
        <v>36</v>
      </c>
      <c r="L172" s="206" t="s">
        <v>36</v>
      </c>
      <c r="M172" s="206" t="s">
        <v>3649</v>
      </c>
      <c r="N172" s="206">
        <v>39</v>
      </c>
      <c r="O172" s="206" t="s">
        <v>3650</v>
      </c>
      <c r="P172" s="287">
        <v>0</v>
      </c>
      <c r="Q172" s="220">
        <v>0</v>
      </c>
      <c r="R172" s="220">
        <v>0</v>
      </c>
      <c r="S172" s="220">
        <v>0</v>
      </c>
      <c r="T172" s="220">
        <v>0</v>
      </c>
      <c r="U172" s="220">
        <v>0</v>
      </c>
      <c r="V172" s="220">
        <v>0</v>
      </c>
      <c r="W172" s="220">
        <v>0</v>
      </c>
      <c r="X172" s="220">
        <v>0</v>
      </c>
      <c r="Y172" s="220">
        <v>6.0767763760000003E-2</v>
      </c>
      <c r="Z172" s="220">
        <v>0.14539993919999999</v>
      </c>
      <c r="AA172" s="220">
        <v>0</v>
      </c>
      <c r="AB172" s="220">
        <v>0.2001883347</v>
      </c>
      <c r="AC172" s="220">
        <v>0.39395049170000002</v>
      </c>
      <c r="AD172" s="220">
        <v>0.42402003600000004</v>
      </c>
      <c r="AE172" s="220">
        <v>2.4036610999999999</v>
      </c>
      <c r="AF172" s="220">
        <v>2.9425610799999999</v>
      </c>
      <c r="AG172" s="220">
        <v>3.1085616140000001</v>
      </c>
      <c r="AH172" s="220">
        <v>3.024244763</v>
      </c>
      <c r="AI172" s="220">
        <v>3.0834202990000001</v>
      </c>
      <c r="AJ172" s="220">
        <v>3.8653400000000002</v>
      </c>
      <c r="AK172" s="220">
        <v>1.254316</v>
      </c>
      <c r="AL172" s="220">
        <v>1.5326599999999999</v>
      </c>
      <c r="AP172" s="206"/>
    </row>
    <row r="173" spans="1:42" x14ac:dyDescent="0.25">
      <c r="A173" s="262" t="s">
        <v>1094</v>
      </c>
      <c r="B173" s="206" t="s">
        <v>34</v>
      </c>
      <c r="C173" s="206" t="s">
        <v>33</v>
      </c>
      <c r="D173" s="222" t="s">
        <v>376</v>
      </c>
      <c r="E173">
        <v>817</v>
      </c>
      <c r="F173" s="225" t="s">
        <v>376</v>
      </c>
      <c r="G173" s="132" t="s">
        <v>375</v>
      </c>
      <c r="H173" s="224" t="s">
        <v>374</v>
      </c>
      <c r="I173" s="223" t="s">
        <v>373</v>
      </c>
      <c r="J173" s="212" t="s">
        <v>36</v>
      </c>
      <c r="K173" s="206" t="s">
        <v>36</v>
      </c>
      <c r="L173" s="206" t="s">
        <v>36</v>
      </c>
      <c r="M173" s="206" t="s">
        <v>2238</v>
      </c>
      <c r="N173" s="206">
        <v>57</v>
      </c>
      <c r="O173" s="206" t="s">
        <v>3654</v>
      </c>
      <c r="P173" s="287">
        <v>0</v>
      </c>
      <c r="Q173" s="220">
        <v>0</v>
      </c>
      <c r="R173" s="220">
        <v>0</v>
      </c>
      <c r="S173" s="220">
        <v>0</v>
      </c>
      <c r="T173" s="220">
        <v>0</v>
      </c>
      <c r="U173" s="220">
        <v>0</v>
      </c>
      <c r="V173" s="220">
        <v>0</v>
      </c>
      <c r="W173" s="220">
        <v>0</v>
      </c>
      <c r="X173" s="220">
        <v>0</v>
      </c>
      <c r="Y173" s="220">
        <v>0</v>
      </c>
      <c r="Z173" s="220">
        <v>0</v>
      </c>
      <c r="AA173" s="220">
        <v>0</v>
      </c>
      <c r="AB173" s="220">
        <v>0</v>
      </c>
      <c r="AC173" s="220">
        <v>0</v>
      </c>
      <c r="AD173" s="220">
        <v>0</v>
      </c>
      <c r="AE173" s="220">
        <v>0</v>
      </c>
      <c r="AF173" s="220">
        <v>0</v>
      </c>
      <c r="AG173" s="220">
        <v>0</v>
      </c>
      <c r="AH173" s="220">
        <v>0</v>
      </c>
      <c r="AI173" s="220">
        <v>0</v>
      </c>
      <c r="AJ173" s="220">
        <v>0</v>
      </c>
      <c r="AK173" s="220">
        <v>0</v>
      </c>
      <c r="AL173" s="220">
        <v>0</v>
      </c>
      <c r="AP173" s="206"/>
    </row>
    <row r="174" spans="1:42" x14ac:dyDescent="0.25">
      <c r="A174" s="262" t="s">
        <v>1094</v>
      </c>
      <c r="B174" s="206" t="s">
        <v>34</v>
      </c>
      <c r="C174" s="206" t="s">
        <v>33</v>
      </c>
      <c r="D174" s="222" t="s">
        <v>372</v>
      </c>
      <c r="E174">
        <v>142</v>
      </c>
      <c r="F174" s="225" t="s">
        <v>372</v>
      </c>
      <c r="G174" s="132" t="s">
        <v>371</v>
      </c>
      <c r="H174" s="224" t="s">
        <v>370</v>
      </c>
      <c r="I174" s="223" t="s">
        <v>369</v>
      </c>
      <c r="J174" s="212" t="s">
        <v>36</v>
      </c>
      <c r="K174" s="206" t="s">
        <v>36</v>
      </c>
      <c r="L174" s="206" t="s">
        <v>36</v>
      </c>
      <c r="M174" s="206" t="s">
        <v>3671</v>
      </c>
      <c r="N174" s="206">
        <v>154</v>
      </c>
      <c r="O174" s="206" t="s">
        <v>3650</v>
      </c>
      <c r="P174" s="287">
        <v>0</v>
      </c>
      <c r="Q174" s="220">
        <v>6.4361489635580806</v>
      </c>
      <c r="R174" s="220">
        <v>-8.6136353848141614</v>
      </c>
      <c r="S174" s="220">
        <v>11.077844311377246</v>
      </c>
      <c r="T174" s="220">
        <v>-6.4569536423841063</v>
      </c>
      <c r="U174" s="220">
        <v>0</v>
      </c>
      <c r="V174" s="220">
        <v>5.9105431309904155</v>
      </c>
      <c r="W174" s="220">
        <v>0</v>
      </c>
      <c r="X174" s="220">
        <v>1.2857142857142858</v>
      </c>
      <c r="Y174" s="220">
        <v>0</v>
      </c>
      <c r="Z174" s="220">
        <v>0</v>
      </c>
      <c r="AA174" s="220">
        <v>0.16694490819999999</v>
      </c>
      <c r="AB174" s="220">
        <v>0</v>
      </c>
      <c r="AC174" s="220">
        <v>0</v>
      </c>
      <c r="AD174" s="220">
        <v>-4.3068640650000001</v>
      </c>
      <c r="AE174" s="220">
        <v>0.68104426789999994</v>
      </c>
      <c r="AF174" s="220">
        <v>-1.7401392109999998</v>
      </c>
      <c r="AG174" s="220">
        <v>-0.36540803899999996</v>
      </c>
      <c r="AH174" s="220">
        <v>-0.92059838900000002</v>
      </c>
      <c r="AI174" s="220">
        <v>-0.79726651479999999</v>
      </c>
      <c r="AJ174" s="220">
        <v>0</v>
      </c>
      <c r="AK174" s="220">
        <v>-1.587301587</v>
      </c>
      <c r="AL174" s="220">
        <v>-6.5922920892494936</v>
      </c>
      <c r="AP174" s="206"/>
    </row>
    <row r="175" spans="1:42" x14ac:dyDescent="0.25">
      <c r="A175" s="262" t="s">
        <v>1094</v>
      </c>
      <c r="B175" s="206" t="s">
        <v>34</v>
      </c>
      <c r="C175" s="206" t="s">
        <v>33</v>
      </c>
      <c r="D175" s="222" t="s">
        <v>368</v>
      </c>
      <c r="E175">
        <v>564</v>
      </c>
      <c r="F175" s="225" t="s">
        <v>368</v>
      </c>
      <c r="G175" s="132" t="s">
        <v>367</v>
      </c>
      <c r="H175" s="224" t="s">
        <v>366</v>
      </c>
      <c r="I175" s="223" t="s">
        <v>365</v>
      </c>
      <c r="J175" s="212" t="s">
        <v>36</v>
      </c>
      <c r="K175" s="206" t="s">
        <v>36</v>
      </c>
      <c r="L175" s="206" t="s">
        <v>36</v>
      </c>
      <c r="M175" s="206" t="s">
        <v>3648</v>
      </c>
      <c r="N175" s="206">
        <v>34</v>
      </c>
      <c r="O175" s="206" t="s">
        <v>3647</v>
      </c>
      <c r="P175" s="287">
        <v>0</v>
      </c>
      <c r="Q175" s="220">
        <v>199.42862405952241</v>
      </c>
      <c r="R175" s="220">
        <v>213.38779769577539</v>
      </c>
      <c r="S175" s="220">
        <v>233.08763912640055</v>
      </c>
      <c r="T175" s="220">
        <v>498.65522222776588</v>
      </c>
      <c r="U175" s="220">
        <v>588.91958702922784</v>
      </c>
      <c r="V175" s="220">
        <v>581</v>
      </c>
      <c r="W175" s="220">
        <v>480.8</v>
      </c>
      <c r="X175" s="220">
        <v>148.9</v>
      </c>
      <c r="Y175" s="220">
        <v>191.2151183</v>
      </c>
      <c r="Z175" s="220">
        <v>168.19350650000001</v>
      </c>
      <c r="AA175" s="220">
        <v>177.7485183</v>
      </c>
      <c r="AB175" s="220">
        <v>164.0378809</v>
      </c>
      <c r="AC175" s="220">
        <v>196.62333390000001</v>
      </c>
      <c r="AD175" s="220">
        <v>261.19195150000002</v>
      </c>
      <c r="AE175" s="220">
        <v>262.53444569999999</v>
      </c>
      <c r="AF175" s="220">
        <v>420.84311350000002</v>
      </c>
      <c r="AG175" s="220">
        <v>395.86908389999996</v>
      </c>
      <c r="AH175" s="220">
        <v>300.47975550000001</v>
      </c>
      <c r="AI175" s="220">
        <v>190.8464615</v>
      </c>
      <c r="AJ175" s="220">
        <v>187.32925299999999</v>
      </c>
      <c r="AK175" s="220">
        <v>199.3637238</v>
      </c>
      <c r="AL175" s="220">
        <v>165.74353423297822</v>
      </c>
      <c r="AP175" s="206"/>
    </row>
    <row r="176" spans="1:42" x14ac:dyDescent="0.25">
      <c r="A176" s="262" t="s">
        <v>1094</v>
      </c>
      <c r="B176" s="206" t="s">
        <v>34</v>
      </c>
      <c r="C176" s="206" t="s">
        <v>33</v>
      </c>
      <c r="D176" s="222" t="s">
        <v>364</v>
      </c>
      <c r="E176">
        <v>565</v>
      </c>
      <c r="F176" s="225" t="s">
        <v>363</v>
      </c>
      <c r="G176" s="132" t="s">
        <v>362</v>
      </c>
      <c r="H176" s="224" t="s">
        <v>361</v>
      </c>
      <c r="I176" s="223" t="s">
        <v>360</v>
      </c>
      <c r="J176" s="212" t="s">
        <v>36</v>
      </c>
      <c r="K176" s="206" t="s">
        <v>36</v>
      </c>
      <c r="L176" s="206" t="s">
        <v>36</v>
      </c>
      <c r="M176" s="206" t="s">
        <v>2238</v>
      </c>
      <c r="N176" s="206">
        <v>57</v>
      </c>
      <c r="O176" s="206" t="s">
        <v>3654</v>
      </c>
      <c r="P176" s="287">
        <v>0</v>
      </c>
      <c r="Q176" s="220">
        <v>0</v>
      </c>
      <c r="R176" s="220">
        <v>0</v>
      </c>
      <c r="S176" s="220">
        <v>0</v>
      </c>
      <c r="T176" s="220">
        <v>0</v>
      </c>
      <c r="U176" s="220">
        <v>0</v>
      </c>
      <c r="V176" s="220">
        <v>0</v>
      </c>
      <c r="W176" s="220">
        <v>0</v>
      </c>
      <c r="X176" s="220">
        <v>0</v>
      </c>
      <c r="Y176" s="220">
        <v>0</v>
      </c>
      <c r="Z176" s="220">
        <v>0</v>
      </c>
      <c r="AA176" s="220">
        <v>0</v>
      </c>
      <c r="AB176" s="220">
        <v>0</v>
      </c>
      <c r="AC176" s="220">
        <v>0</v>
      </c>
      <c r="AD176" s="220">
        <v>0</v>
      </c>
      <c r="AE176" s="220">
        <v>0</v>
      </c>
      <c r="AF176" s="220">
        <v>0</v>
      </c>
      <c r="AG176" s="220">
        <v>0</v>
      </c>
      <c r="AH176" s="220">
        <v>0</v>
      </c>
      <c r="AI176" s="220">
        <v>0</v>
      </c>
      <c r="AJ176" s="220">
        <v>0</v>
      </c>
      <c r="AK176" s="220">
        <v>0</v>
      </c>
      <c r="AL176" s="220">
        <v>0</v>
      </c>
      <c r="AP176" s="206"/>
    </row>
    <row r="177" spans="1:42" x14ac:dyDescent="0.25">
      <c r="A177" s="262" t="s">
        <v>1094</v>
      </c>
      <c r="B177" s="206" t="s">
        <v>34</v>
      </c>
      <c r="C177" s="206" t="s">
        <v>33</v>
      </c>
      <c r="D177" s="222" t="s">
        <v>359</v>
      </c>
      <c r="E177">
        <v>283</v>
      </c>
      <c r="F177" s="225" t="s">
        <v>359</v>
      </c>
      <c r="G177" s="132" t="s">
        <v>358</v>
      </c>
      <c r="H177" s="224" t="s">
        <v>357</v>
      </c>
      <c r="I177" s="223" t="s">
        <v>356</v>
      </c>
      <c r="J177" s="212" t="s">
        <v>36</v>
      </c>
      <c r="K177" s="206" t="s">
        <v>3664</v>
      </c>
      <c r="L177" s="206">
        <v>13</v>
      </c>
      <c r="M177" s="206" t="s">
        <v>3658</v>
      </c>
      <c r="N177" s="206">
        <v>419</v>
      </c>
      <c r="O177" s="206" t="s">
        <v>3659</v>
      </c>
      <c r="P177" s="287">
        <v>0</v>
      </c>
      <c r="Q177" s="220">
        <v>0</v>
      </c>
      <c r="R177" s="220">
        <v>0</v>
      </c>
      <c r="S177" s="220">
        <v>0</v>
      </c>
      <c r="T177" s="220">
        <v>0</v>
      </c>
      <c r="U177" s="220">
        <v>0</v>
      </c>
      <c r="V177" s="220">
        <v>0</v>
      </c>
      <c r="W177" s="220">
        <v>0</v>
      </c>
      <c r="X177" s="220">
        <v>0</v>
      </c>
      <c r="Y177" s="220">
        <v>0</v>
      </c>
      <c r="Z177" s="220">
        <v>0</v>
      </c>
      <c r="AA177" s="220">
        <v>0</v>
      </c>
      <c r="AB177" s="220">
        <v>0</v>
      </c>
      <c r="AC177" s="220">
        <v>0</v>
      </c>
      <c r="AD177" s="220">
        <v>0</v>
      </c>
      <c r="AE177" s="220">
        <v>0</v>
      </c>
      <c r="AF177" s="220">
        <v>0</v>
      </c>
      <c r="AG177" s="220">
        <v>0.1</v>
      </c>
      <c r="AH177" s="220">
        <v>0</v>
      </c>
      <c r="AI177" s="220">
        <v>0</v>
      </c>
      <c r="AJ177" s="220">
        <v>0</v>
      </c>
      <c r="AK177" s="220">
        <v>0</v>
      </c>
      <c r="AL177" s="220">
        <v>0</v>
      </c>
      <c r="AP177" s="206"/>
    </row>
    <row r="178" spans="1:42" x14ac:dyDescent="0.25">
      <c r="A178" s="262" t="s">
        <v>1094</v>
      </c>
      <c r="B178" s="206" t="s">
        <v>34</v>
      </c>
      <c r="C178" s="206" t="s">
        <v>33</v>
      </c>
      <c r="D178" s="222" t="s">
        <v>355</v>
      </c>
      <c r="E178">
        <v>853</v>
      </c>
      <c r="F178" s="225" t="s">
        <v>355</v>
      </c>
      <c r="G178" s="132" t="s">
        <v>354</v>
      </c>
      <c r="H178" s="224" t="s">
        <v>353</v>
      </c>
      <c r="I178" s="223" t="s">
        <v>352</v>
      </c>
      <c r="J178" s="212" t="s">
        <v>36</v>
      </c>
      <c r="K178" s="206" t="s">
        <v>36</v>
      </c>
      <c r="L178" s="206" t="s">
        <v>36</v>
      </c>
      <c r="M178" s="206" t="s">
        <v>3672</v>
      </c>
      <c r="N178" s="206">
        <v>54</v>
      </c>
      <c r="O178" s="206" t="s">
        <v>3654</v>
      </c>
      <c r="P178" s="287">
        <v>0</v>
      </c>
      <c r="Q178" s="220">
        <v>0</v>
      </c>
      <c r="R178" s="220">
        <v>0</v>
      </c>
      <c r="S178" s="220">
        <v>0</v>
      </c>
      <c r="T178" s="220">
        <v>0</v>
      </c>
      <c r="U178" s="220">
        <v>0</v>
      </c>
      <c r="V178" s="220">
        <v>0</v>
      </c>
      <c r="W178" s="220">
        <v>0</v>
      </c>
      <c r="X178" s="220">
        <v>0</v>
      </c>
      <c r="Y178" s="220">
        <v>0</v>
      </c>
      <c r="Z178" s="220">
        <v>0</v>
      </c>
      <c r="AA178" s="220">
        <v>0</v>
      </c>
      <c r="AB178" s="220">
        <v>0</v>
      </c>
      <c r="AC178" s="220">
        <v>0</v>
      </c>
      <c r="AD178" s="220">
        <v>0</v>
      </c>
      <c r="AE178" s="220">
        <v>0</v>
      </c>
      <c r="AF178" s="220">
        <v>0</v>
      </c>
      <c r="AG178" s="220">
        <v>0</v>
      </c>
      <c r="AH178" s="220">
        <v>0</v>
      </c>
      <c r="AI178" s="220">
        <v>0</v>
      </c>
      <c r="AJ178" s="220">
        <v>0</v>
      </c>
      <c r="AK178" s="220">
        <v>0</v>
      </c>
      <c r="AL178" s="220">
        <v>0</v>
      </c>
      <c r="AP178" s="206"/>
    </row>
    <row r="179" spans="1:42" x14ac:dyDescent="0.25">
      <c r="A179" s="262" t="s">
        <v>1094</v>
      </c>
      <c r="B179" s="206" t="s">
        <v>34</v>
      </c>
      <c r="C179" s="206" t="s">
        <v>33</v>
      </c>
      <c r="D179" s="222" t="s">
        <v>351</v>
      </c>
      <c r="E179">
        <v>288</v>
      </c>
      <c r="F179" s="225" t="s">
        <v>351</v>
      </c>
      <c r="G179" s="132" t="s">
        <v>350</v>
      </c>
      <c r="H179" s="224" t="s">
        <v>349</v>
      </c>
      <c r="I179" s="223" t="s">
        <v>348</v>
      </c>
      <c r="J179" s="212" t="s">
        <v>36</v>
      </c>
      <c r="K179" s="206" t="s">
        <v>3660</v>
      </c>
      <c r="L179" s="206">
        <v>5</v>
      </c>
      <c r="M179" s="206" t="s">
        <v>3658</v>
      </c>
      <c r="N179" s="206">
        <v>419</v>
      </c>
      <c r="O179" s="206" t="s">
        <v>3659</v>
      </c>
      <c r="P179" s="287">
        <v>0</v>
      </c>
      <c r="Q179" s="220">
        <v>0</v>
      </c>
      <c r="R179" s="220">
        <v>0</v>
      </c>
      <c r="S179" s="220">
        <v>0</v>
      </c>
      <c r="T179" s="220">
        <v>0</v>
      </c>
      <c r="U179" s="220">
        <v>0</v>
      </c>
      <c r="V179" s="220">
        <v>0</v>
      </c>
      <c r="W179" s="220">
        <v>0</v>
      </c>
      <c r="X179" s="220">
        <v>0</v>
      </c>
      <c r="Y179" s="220">
        <v>0</v>
      </c>
      <c r="Z179" s="220">
        <v>0</v>
      </c>
      <c r="AA179" s="220">
        <v>0</v>
      </c>
      <c r="AB179" s="220">
        <v>0</v>
      </c>
      <c r="AC179" s="220">
        <v>0</v>
      </c>
      <c r="AD179" s="220">
        <v>0</v>
      </c>
      <c r="AE179" s="220">
        <v>0</v>
      </c>
      <c r="AF179" s="220">
        <v>0</v>
      </c>
      <c r="AG179" s="220">
        <v>0</v>
      </c>
      <c r="AH179" s="220">
        <v>0</v>
      </c>
      <c r="AI179" s="220">
        <v>0</v>
      </c>
      <c r="AJ179" s="220">
        <v>0</v>
      </c>
      <c r="AK179" s="220">
        <v>0</v>
      </c>
      <c r="AL179" s="220">
        <v>0</v>
      </c>
      <c r="AP179" s="206"/>
    </row>
    <row r="180" spans="1:42" x14ac:dyDescent="0.25">
      <c r="A180" s="262" t="s">
        <v>1094</v>
      </c>
      <c r="B180" s="206" t="s">
        <v>34</v>
      </c>
      <c r="C180" s="206" t="s">
        <v>33</v>
      </c>
      <c r="D180" s="222" t="s">
        <v>347</v>
      </c>
      <c r="E180">
        <v>293</v>
      </c>
      <c r="F180" s="225" t="s">
        <v>347</v>
      </c>
      <c r="G180" s="132" t="s">
        <v>346</v>
      </c>
      <c r="H180" s="224" t="s">
        <v>345</v>
      </c>
      <c r="I180" s="223" t="s">
        <v>344</v>
      </c>
      <c r="J180" s="212" t="s">
        <v>36</v>
      </c>
      <c r="K180" s="206" t="s">
        <v>3660</v>
      </c>
      <c r="L180" s="206">
        <v>5</v>
      </c>
      <c r="M180" s="206" t="s">
        <v>3658</v>
      </c>
      <c r="N180" s="206">
        <v>419</v>
      </c>
      <c r="O180" s="206" t="s">
        <v>3659</v>
      </c>
      <c r="P180" s="287">
        <v>0</v>
      </c>
      <c r="Q180" s="220">
        <v>0</v>
      </c>
      <c r="R180" s="220">
        <v>0</v>
      </c>
      <c r="S180" s="220">
        <v>0</v>
      </c>
      <c r="T180" s="220">
        <v>0</v>
      </c>
      <c r="U180" s="220">
        <v>0</v>
      </c>
      <c r="V180" s="220">
        <v>0</v>
      </c>
      <c r="W180" s="220">
        <v>0</v>
      </c>
      <c r="X180" s="220">
        <v>0</v>
      </c>
      <c r="Y180" s="220">
        <v>0</v>
      </c>
      <c r="Z180" s="220">
        <v>0</v>
      </c>
      <c r="AA180" s="220">
        <v>0</v>
      </c>
      <c r="AB180" s="220">
        <v>0</v>
      </c>
      <c r="AC180" s="220">
        <v>0</v>
      </c>
      <c r="AD180" s="220">
        <v>0</v>
      </c>
      <c r="AE180" s="220">
        <v>0</v>
      </c>
      <c r="AF180" s="220">
        <v>0</v>
      </c>
      <c r="AG180" s="220">
        <v>0</v>
      </c>
      <c r="AH180" s="220">
        <v>0</v>
      </c>
      <c r="AI180" s="220">
        <v>0</v>
      </c>
      <c r="AJ180" s="220">
        <v>0</v>
      </c>
      <c r="AK180" s="220">
        <v>0</v>
      </c>
      <c r="AL180" s="220">
        <v>0</v>
      </c>
      <c r="AP180" s="206"/>
    </row>
    <row r="181" spans="1:42" x14ac:dyDescent="0.25">
      <c r="A181" s="262" t="s">
        <v>1094</v>
      </c>
      <c r="B181" s="206" t="s">
        <v>34</v>
      </c>
      <c r="C181" s="206" t="s">
        <v>33</v>
      </c>
      <c r="D181" s="222" t="s">
        <v>343</v>
      </c>
      <c r="E181">
        <v>566</v>
      </c>
      <c r="F181" s="225" t="s">
        <v>343</v>
      </c>
      <c r="G181" s="132" t="s">
        <v>342</v>
      </c>
      <c r="H181" s="224" t="s">
        <v>341</v>
      </c>
      <c r="I181" s="223" t="s">
        <v>340</v>
      </c>
      <c r="J181" s="212" t="s">
        <v>36</v>
      </c>
      <c r="K181" s="206" t="s">
        <v>36</v>
      </c>
      <c r="L181" s="206" t="s">
        <v>36</v>
      </c>
      <c r="M181" s="206" t="s">
        <v>3669</v>
      </c>
      <c r="N181" s="206">
        <v>35</v>
      </c>
      <c r="O181" s="206" t="s">
        <v>3647</v>
      </c>
      <c r="P181" s="287">
        <v>0</v>
      </c>
      <c r="Q181" s="220">
        <v>0</v>
      </c>
      <c r="R181" s="220">
        <v>0</v>
      </c>
      <c r="S181" s="220">
        <v>0.56999999999999995</v>
      </c>
      <c r="T181" s="220">
        <v>1.41</v>
      </c>
      <c r="U181" s="220">
        <v>2.09</v>
      </c>
      <c r="V181" s="220">
        <v>2.54</v>
      </c>
      <c r="W181" s="220">
        <v>2.69</v>
      </c>
      <c r="X181" s="220">
        <v>3.01</v>
      </c>
      <c r="Y181" s="220">
        <v>0</v>
      </c>
      <c r="Z181" s="220">
        <v>-0.78751637230000004</v>
      </c>
      <c r="AA181" s="220">
        <v>-0.28982140019999997</v>
      </c>
      <c r="AB181" s="220">
        <v>-2.039737218</v>
      </c>
      <c r="AC181" s="220">
        <v>-1.6639616960000001</v>
      </c>
      <c r="AD181" s="220">
        <v>-2.3270044150000002</v>
      </c>
      <c r="AE181" s="220">
        <v>-0.85481042460000001</v>
      </c>
      <c r="AF181" s="220">
        <v>121.14790309999999</v>
      </c>
      <c r="AG181" s="220">
        <v>-1.7947833400000002</v>
      </c>
      <c r="AH181" s="220">
        <v>-2.4813794479999998</v>
      </c>
      <c r="AI181" s="220">
        <v>-1.9831099240000001</v>
      </c>
      <c r="AJ181" s="220">
        <v>-2.1211819049999998</v>
      </c>
      <c r="AK181" s="220">
        <v>-0.87338458089999993</v>
      </c>
      <c r="AL181" s="220">
        <v>-0.44763207786885245</v>
      </c>
      <c r="AP181" s="206"/>
    </row>
    <row r="182" spans="1:42" x14ac:dyDescent="0.25">
      <c r="A182" s="262" t="s">
        <v>1094</v>
      </c>
      <c r="B182" s="206" t="s">
        <v>34</v>
      </c>
      <c r="C182" s="206" t="s">
        <v>33</v>
      </c>
      <c r="D182" s="222" t="s">
        <v>339</v>
      </c>
      <c r="E182">
        <v>863</v>
      </c>
      <c r="F182" s="225" t="s">
        <v>338</v>
      </c>
      <c r="G182" s="132" t="s">
        <v>337</v>
      </c>
      <c r="H182" s="224" t="s">
        <v>336</v>
      </c>
      <c r="I182" s="223" t="s">
        <v>335</v>
      </c>
      <c r="J182" s="212" t="s">
        <v>36</v>
      </c>
      <c r="K182" s="206" t="s">
        <v>36</v>
      </c>
      <c r="L182" s="206" t="s">
        <v>36</v>
      </c>
      <c r="M182" s="206" t="s">
        <v>3653</v>
      </c>
      <c r="N182" s="206">
        <v>61</v>
      </c>
      <c r="O182" s="206" t="s">
        <v>3654</v>
      </c>
      <c r="P182" s="287">
        <v>0</v>
      </c>
      <c r="Q182" s="220">
        <v>0</v>
      </c>
      <c r="R182" s="220">
        <v>0</v>
      </c>
      <c r="S182" s="220">
        <v>0</v>
      </c>
      <c r="T182" s="220">
        <v>0</v>
      </c>
      <c r="U182" s="220">
        <v>0</v>
      </c>
      <c r="V182" s="220">
        <v>0</v>
      </c>
      <c r="W182" s="220">
        <v>0</v>
      </c>
      <c r="X182" s="220">
        <v>0</v>
      </c>
      <c r="Y182" s="220">
        <v>0</v>
      </c>
      <c r="Z182" s="220">
        <v>0</v>
      </c>
      <c r="AA182" s="220">
        <v>0</v>
      </c>
      <c r="AB182" s="220">
        <v>0</v>
      </c>
      <c r="AC182" s="220">
        <v>0</v>
      </c>
      <c r="AD182" s="220">
        <v>0</v>
      </c>
      <c r="AE182" s="220">
        <v>0</v>
      </c>
      <c r="AF182" s="220">
        <v>0</v>
      </c>
      <c r="AG182" s="220">
        <v>0</v>
      </c>
      <c r="AH182" s="220">
        <v>0</v>
      </c>
      <c r="AI182" s="220">
        <v>0</v>
      </c>
      <c r="AJ182" s="220">
        <v>0</v>
      </c>
      <c r="AK182" s="220">
        <v>0</v>
      </c>
      <c r="AL182" s="220">
        <v>0</v>
      </c>
      <c r="AP182" s="206"/>
    </row>
    <row r="183" spans="1:42" x14ac:dyDescent="0.25">
      <c r="A183" s="262" t="s">
        <v>1094</v>
      </c>
      <c r="B183" s="206" t="s">
        <v>34</v>
      </c>
      <c r="C183" s="206" t="s">
        <v>33</v>
      </c>
      <c r="D183" s="222" t="s">
        <v>334</v>
      </c>
      <c r="E183">
        <v>964</v>
      </c>
      <c r="F183" s="225" t="s">
        <v>333</v>
      </c>
      <c r="G183" s="132" t="s">
        <v>332</v>
      </c>
      <c r="H183" s="224" t="s">
        <v>331</v>
      </c>
      <c r="I183" s="223" t="s">
        <v>330</v>
      </c>
      <c r="J183" s="212" t="s">
        <v>31</v>
      </c>
      <c r="K183" s="206" t="s">
        <v>36</v>
      </c>
      <c r="L183" s="206" t="s">
        <v>36</v>
      </c>
      <c r="M183" s="206" t="s">
        <v>3663</v>
      </c>
      <c r="N183" s="206">
        <v>151</v>
      </c>
      <c r="O183" s="206" t="s">
        <v>3650</v>
      </c>
      <c r="P183" s="287">
        <v>0</v>
      </c>
      <c r="Q183" s="220">
        <v>0</v>
      </c>
      <c r="R183" s="220">
        <v>0</v>
      </c>
      <c r="S183" s="220">
        <v>0</v>
      </c>
      <c r="T183" s="220">
        <v>0</v>
      </c>
      <c r="U183" s="220">
        <v>0</v>
      </c>
      <c r="V183" s="220">
        <v>0</v>
      </c>
      <c r="W183" s="220">
        <v>0</v>
      </c>
      <c r="X183" s="220">
        <v>0</v>
      </c>
      <c r="Y183" s="220">
        <v>0</v>
      </c>
      <c r="Z183" s="220">
        <v>19.70243919</v>
      </c>
      <c r="AA183" s="220">
        <v>1.2290045060000001</v>
      </c>
      <c r="AB183" s="220">
        <v>0.38714672859999999</v>
      </c>
      <c r="AC183" s="220">
        <v>-0.7304116866</v>
      </c>
      <c r="AD183" s="220">
        <v>-0.71281934310000006</v>
      </c>
      <c r="AE183" s="220">
        <v>1.9738022609999999</v>
      </c>
      <c r="AF183" s="220">
        <v>0.23927451969999999</v>
      </c>
      <c r="AG183" s="220">
        <v>-1.1777209660000001</v>
      </c>
      <c r="AH183" s="220">
        <v>20.16118307</v>
      </c>
      <c r="AI183" s="220">
        <v>13.98214709</v>
      </c>
      <c r="AJ183" s="220">
        <v>16.922094510000001</v>
      </c>
      <c r="AK183" s="220">
        <v>14.532019699999999</v>
      </c>
      <c r="AL183" s="220">
        <v>14.743968376573221</v>
      </c>
      <c r="AP183" s="206"/>
    </row>
    <row r="184" spans="1:42" x14ac:dyDescent="0.25">
      <c r="A184" s="262" t="s">
        <v>1094</v>
      </c>
      <c r="B184" s="206" t="s">
        <v>34</v>
      </c>
      <c r="C184" s="206" t="s">
        <v>33</v>
      </c>
      <c r="D184" s="222" t="s">
        <v>329</v>
      </c>
      <c r="E184">
        <v>182</v>
      </c>
      <c r="F184" s="225" t="s">
        <v>329</v>
      </c>
      <c r="G184" s="132" t="s">
        <v>328</v>
      </c>
      <c r="H184" s="224" t="s">
        <v>327</v>
      </c>
      <c r="I184" s="223" t="s">
        <v>326</v>
      </c>
      <c r="J184" s="212" t="s">
        <v>31</v>
      </c>
      <c r="K184" s="206" t="s">
        <v>36</v>
      </c>
      <c r="L184" s="206" t="s">
        <v>36</v>
      </c>
      <c r="M184" s="206" t="s">
        <v>3649</v>
      </c>
      <c r="N184" s="206">
        <v>39</v>
      </c>
      <c r="O184" s="206" t="s">
        <v>3650</v>
      </c>
      <c r="P184" s="287">
        <v>0</v>
      </c>
      <c r="Q184" s="220">
        <v>0</v>
      </c>
      <c r="R184" s="220">
        <v>0</v>
      </c>
      <c r="S184" s="220">
        <v>0</v>
      </c>
      <c r="T184" s="220">
        <v>0</v>
      </c>
      <c r="U184" s="220">
        <v>1.6055719599421003</v>
      </c>
      <c r="V184" s="220">
        <v>2.9777387360216832</v>
      </c>
      <c r="W184" s="220">
        <v>2.7513535953081254</v>
      </c>
      <c r="X184" s="220">
        <v>2.8682923570655183</v>
      </c>
      <c r="Y184" s="220">
        <v>0</v>
      </c>
      <c r="Z184" s="220">
        <v>0</v>
      </c>
      <c r="AA184" s="220">
        <v>0</v>
      </c>
      <c r="AB184" s="220">
        <v>0</v>
      </c>
      <c r="AC184" s="220">
        <v>0</v>
      </c>
      <c r="AD184" s="220">
        <v>0</v>
      </c>
      <c r="AE184" s="220">
        <v>0</v>
      </c>
      <c r="AF184" s="220">
        <v>0</v>
      </c>
      <c r="AG184" s="220">
        <v>0</v>
      </c>
      <c r="AH184" s="220">
        <v>0</v>
      </c>
      <c r="AI184" s="220">
        <v>0</v>
      </c>
      <c r="AJ184" s="220">
        <v>0</v>
      </c>
      <c r="AK184" s="220">
        <v>0</v>
      </c>
      <c r="AL184" s="220">
        <v>0</v>
      </c>
      <c r="AP184" s="206"/>
    </row>
    <row r="185" spans="1:42" x14ac:dyDescent="0.25">
      <c r="A185" s="262" t="s">
        <v>1094</v>
      </c>
      <c r="B185" s="206" t="s">
        <v>34</v>
      </c>
      <c r="C185" s="206" t="s">
        <v>33</v>
      </c>
      <c r="D185" s="222" t="s">
        <v>325</v>
      </c>
      <c r="E185">
        <v>359</v>
      </c>
      <c r="F185" s="225" t="s">
        <v>325</v>
      </c>
      <c r="G185" s="132" t="s">
        <v>324</v>
      </c>
      <c r="H185" s="224" t="s">
        <v>323</v>
      </c>
      <c r="I185" s="223" t="s">
        <v>322</v>
      </c>
      <c r="J185" s="212" t="s">
        <v>36</v>
      </c>
      <c r="K185" s="206" t="s">
        <v>3657</v>
      </c>
      <c r="L185" s="206">
        <v>29</v>
      </c>
      <c r="M185" s="206" t="s">
        <v>3658</v>
      </c>
      <c r="N185" s="206">
        <v>419</v>
      </c>
      <c r="O185" s="206" t="s">
        <v>3659</v>
      </c>
      <c r="P185" s="287">
        <v>0</v>
      </c>
      <c r="Q185" s="220">
        <v>0</v>
      </c>
      <c r="R185" s="220">
        <v>0</v>
      </c>
      <c r="S185" s="220">
        <v>0</v>
      </c>
      <c r="T185" s="220">
        <v>0</v>
      </c>
      <c r="U185" s="220">
        <v>0</v>
      </c>
      <c r="V185" s="220">
        <v>0</v>
      </c>
      <c r="W185" s="220">
        <v>0</v>
      </c>
      <c r="X185" s="220">
        <v>0</v>
      </c>
      <c r="Y185" s="220">
        <v>0</v>
      </c>
      <c r="Z185" s="220">
        <v>0</v>
      </c>
      <c r="AA185" s="220">
        <v>0</v>
      </c>
      <c r="AB185" s="220">
        <v>0</v>
      </c>
      <c r="AC185" s="220">
        <v>0</v>
      </c>
      <c r="AD185" s="220">
        <v>0</v>
      </c>
      <c r="AE185" s="220">
        <v>0</v>
      </c>
      <c r="AF185" s="220">
        <v>0</v>
      </c>
      <c r="AG185" s="220">
        <v>0</v>
      </c>
      <c r="AH185" s="220">
        <v>0</v>
      </c>
      <c r="AI185" s="220">
        <v>0</v>
      </c>
      <c r="AJ185" s="220">
        <v>0</v>
      </c>
      <c r="AK185" s="220">
        <v>0</v>
      </c>
      <c r="AL185" s="220">
        <v>0</v>
      </c>
      <c r="AP185" s="206"/>
    </row>
    <row r="186" spans="1:42" x14ac:dyDescent="0.25">
      <c r="A186" s="262" t="s">
        <v>1094</v>
      </c>
      <c r="B186" s="206" t="s">
        <v>34</v>
      </c>
      <c r="C186" s="206" t="s">
        <v>33</v>
      </c>
      <c r="D186" s="222" t="s">
        <v>321</v>
      </c>
      <c r="E186">
        <v>696</v>
      </c>
      <c r="F186" s="225" t="s">
        <v>320</v>
      </c>
      <c r="G186" s="132" t="s">
        <v>319</v>
      </c>
      <c r="H186" s="224" t="s">
        <v>318</v>
      </c>
      <c r="I186" s="223" t="s">
        <v>317</v>
      </c>
      <c r="J186" s="212" t="s">
        <v>36</v>
      </c>
      <c r="K186" s="206" t="s">
        <v>3668</v>
      </c>
      <c r="L186" s="206">
        <v>14</v>
      </c>
      <c r="M186" s="206" t="s">
        <v>3656</v>
      </c>
      <c r="N186" s="206">
        <v>202</v>
      </c>
      <c r="O186" s="206" t="s">
        <v>3652</v>
      </c>
      <c r="P186" s="287">
        <v>0</v>
      </c>
      <c r="Q186" s="220">
        <v>0</v>
      </c>
      <c r="R186" s="220">
        <v>0</v>
      </c>
      <c r="S186" s="220">
        <v>0</v>
      </c>
      <c r="T186" s="220">
        <v>0</v>
      </c>
      <c r="U186" s="220">
        <v>0</v>
      </c>
      <c r="V186" s="220">
        <v>0</v>
      </c>
      <c r="W186" s="220">
        <v>0</v>
      </c>
      <c r="X186" s="220">
        <v>0</v>
      </c>
      <c r="Y186" s="220">
        <v>0</v>
      </c>
      <c r="Z186" s="220">
        <v>0</v>
      </c>
      <c r="AA186" s="220">
        <v>0</v>
      </c>
      <c r="AB186" s="220">
        <v>0</v>
      </c>
      <c r="AC186" s="220">
        <v>0</v>
      </c>
      <c r="AD186" s="220">
        <v>0</v>
      </c>
      <c r="AE186" s="220">
        <v>0</v>
      </c>
      <c r="AF186" s="220">
        <v>0</v>
      </c>
      <c r="AG186" s="220">
        <v>0</v>
      </c>
      <c r="AH186" s="220">
        <v>0</v>
      </c>
      <c r="AI186" s="220">
        <v>0</v>
      </c>
      <c r="AJ186" s="220">
        <v>0</v>
      </c>
      <c r="AK186" s="220">
        <v>0</v>
      </c>
      <c r="AL186" s="220">
        <v>0</v>
      </c>
      <c r="AP186" s="206"/>
    </row>
    <row r="187" spans="1:42" x14ac:dyDescent="0.25">
      <c r="A187" s="262" t="s">
        <v>1094</v>
      </c>
      <c r="B187" s="206" t="s">
        <v>34</v>
      </c>
      <c r="C187" s="206" t="s">
        <v>33</v>
      </c>
      <c r="D187" s="222" t="s">
        <v>316</v>
      </c>
      <c r="E187">
        <v>968</v>
      </c>
      <c r="F187" s="225" t="s">
        <v>316</v>
      </c>
      <c r="G187" s="132" t="s">
        <v>315</v>
      </c>
      <c r="H187" s="224" t="s">
        <v>314</v>
      </c>
      <c r="I187" s="223" t="s">
        <v>313</v>
      </c>
      <c r="J187" s="212" t="s">
        <v>31</v>
      </c>
      <c r="K187" s="206" t="s">
        <v>36</v>
      </c>
      <c r="L187" s="206" t="s">
        <v>36</v>
      </c>
      <c r="M187" s="206" t="s">
        <v>3663</v>
      </c>
      <c r="N187" s="206">
        <v>151</v>
      </c>
      <c r="O187" s="206" t="s">
        <v>3650</v>
      </c>
      <c r="P187" s="287">
        <v>0</v>
      </c>
      <c r="Q187" s="220">
        <v>0</v>
      </c>
      <c r="R187" s="220">
        <v>0</v>
      </c>
      <c r="S187" s="220">
        <v>0.59560653021220911</v>
      </c>
      <c r="T187" s="220">
        <v>6.6783780102429988</v>
      </c>
      <c r="U187" s="220">
        <v>17.695502864901915</v>
      </c>
      <c r="V187" s="220">
        <v>-1.3170007678114477</v>
      </c>
      <c r="W187" s="220">
        <v>123.65634136216293</v>
      </c>
      <c r="X187" s="220">
        <v>130.81973875019833</v>
      </c>
      <c r="Y187" s="220">
        <v>125.6877961</v>
      </c>
      <c r="Z187" s="220">
        <v>0</v>
      </c>
      <c r="AA187" s="220">
        <v>0</v>
      </c>
      <c r="AB187" s="220">
        <v>0</v>
      </c>
      <c r="AC187" s="220">
        <v>0</v>
      </c>
      <c r="AD187" s="220">
        <v>0</v>
      </c>
      <c r="AE187" s="220">
        <v>0</v>
      </c>
      <c r="AF187" s="220">
        <v>0</v>
      </c>
      <c r="AG187" s="220">
        <v>59.617114219999998</v>
      </c>
      <c r="AH187" s="220">
        <v>52.287902590000002</v>
      </c>
      <c r="AI187" s="220">
        <v>108.80585809999999</v>
      </c>
      <c r="AJ187" s="220">
        <v>0</v>
      </c>
      <c r="AK187" s="220">
        <v>0</v>
      </c>
      <c r="AL187" s="220">
        <v>0</v>
      </c>
      <c r="AP187" s="206"/>
    </row>
    <row r="188" spans="1:42" x14ac:dyDescent="0.25">
      <c r="A188" s="262" t="s">
        <v>1094</v>
      </c>
      <c r="B188" s="206" t="s">
        <v>34</v>
      </c>
      <c r="C188" s="206" t="s">
        <v>33</v>
      </c>
      <c r="D188" s="222" t="s">
        <v>312</v>
      </c>
      <c r="E188">
        <v>922</v>
      </c>
      <c r="F188" s="225" t="s">
        <v>312</v>
      </c>
      <c r="G188" s="132" t="s">
        <v>311</v>
      </c>
      <c r="H188" s="224" t="s">
        <v>310</v>
      </c>
      <c r="I188" s="223" t="s">
        <v>309</v>
      </c>
      <c r="J188" s="212" t="s">
        <v>36</v>
      </c>
      <c r="K188" s="206" t="s">
        <v>36</v>
      </c>
      <c r="L188" s="206" t="s">
        <v>36</v>
      </c>
      <c r="M188" s="206" t="s">
        <v>3663</v>
      </c>
      <c r="N188" s="206">
        <v>151</v>
      </c>
      <c r="O188" s="206" t="s">
        <v>3650</v>
      </c>
      <c r="P188" s="287">
        <v>0</v>
      </c>
      <c r="Q188" s="220">
        <v>0</v>
      </c>
      <c r="R188" s="220">
        <v>0</v>
      </c>
      <c r="S188" s="220">
        <v>0</v>
      </c>
      <c r="T188" s="220">
        <v>0</v>
      </c>
      <c r="U188" s="220">
        <v>0</v>
      </c>
      <c r="V188" s="220">
        <v>0</v>
      </c>
      <c r="W188" s="220">
        <v>0</v>
      </c>
      <c r="X188" s="220">
        <v>0</v>
      </c>
      <c r="Y188" s="220">
        <v>0</v>
      </c>
      <c r="Z188" s="220">
        <v>1.57</v>
      </c>
      <c r="AA188" s="220">
        <v>1.071175027</v>
      </c>
      <c r="AB188" s="220">
        <v>1.1060000000000001</v>
      </c>
      <c r="AC188" s="220">
        <v>0</v>
      </c>
      <c r="AD188" s="220">
        <v>0.1418262827</v>
      </c>
      <c r="AE188" s="220">
        <v>0.19108626569999998</v>
      </c>
      <c r="AF188" s="220">
        <v>0.41695700000000002</v>
      </c>
      <c r="AG188" s="220">
        <v>106.95235340000001</v>
      </c>
      <c r="AH188" s="220">
        <v>89.80147221</v>
      </c>
      <c r="AI188" s="220">
        <v>119.5690968</v>
      </c>
      <c r="AJ188" s="220">
        <v>107.59198240000001</v>
      </c>
      <c r="AK188" s="220">
        <v>170.9069734</v>
      </c>
      <c r="AL188" s="220">
        <v>0</v>
      </c>
      <c r="AP188" s="206"/>
    </row>
    <row r="189" spans="1:42" x14ac:dyDescent="0.25">
      <c r="A189" s="262" t="s">
        <v>1094</v>
      </c>
      <c r="B189" s="206" t="s">
        <v>34</v>
      </c>
      <c r="C189" s="206" t="s">
        <v>33</v>
      </c>
      <c r="D189" s="222" t="s">
        <v>308</v>
      </c>
      <c r="E189">
        <v>714</v>
      </c>
      <c r="F189" s="225" t="s">
        <v>308</v>
      </c>
      <c r="G189" s="132" t="s">
        <v>307</v>
      </c>
      <c r="H189" s="224" t="s">
        <v>306</v>
      </c>
      <c r="I189" s="223" t="s">
        <v>305</v>
      </c>
      <c r="J189" s="212" t="s">
        <v>36</v>
      </c>
      <c r="K189" s="206" t="s">
        <v>3668</v>
      </c>
      <c r="L189" s="206">
        <v>14</v>
      </c>
      <c r="M189" s="206" t="s">
        <v>3656</v>
      </c>
      <c r="N189" s="206">
        <v>202</v>
      </c>
      <c r="O189" s="206" t="s">
        <v>3652</v>
      </c>
      <c r="P189" s="287">
        <v>0</v>
      </c>
      <c r="Q189" s="220">
        <v>0</v>
      </c>
      <c r="R189" s="220">
        <v>0</v>
      </c>
      <c r="S189" s="220">
        <v>0</v>
      </c>
      <c r="T189" s="220">
        <v>0</v>
      </c>
      <c r="U189" s="220">
        <v>0</v>
      </c>
      <c r="V189" s="220">
        <v>0</v>
      </c>
      <c r="W189" s="220">
        <v>0</v>
      </c>
      <c r="X189" s="220">
        <v>0</v>
      </c>
      <c r="Y189" s="220">
        <v>0</v>
      </c>
      <c r="Z189" s="220">
        <v>0</v>
      </c>
      <c r="AA189" s="220">
        <v>0</v>
      </c>
      <c r="AB189" s="220">
        <v>0</v>
      </c>
      <c r="AC189" s="220">
        <v>0</v>
      </c>
      <c r="AD189" s="220">
        <v>0</v>
      </c>
      <c r="AE189" s="220">
        <v>0</v>
      </c>
      <c r="AF189" s="220">
        <v>0</v>
      </c>
      <c r="AG189" s="220">
        <v>0</v>
      </c>
      <c r="AH189" s="220">
        <v>0</v>
      </c>
      <c r="AI189" s="220">
        <v>0</v>
      </c>
      <c r="AJ189" s="220">
        <v>0</v>
      </c>
      <c r="AK189" s="220">
        <v>0</v>
      </c>
      <c r="AL189" s="220">
        <v>0</v>
      </c>
      <c r="AP189" s="206"/>
    </row>
    <row r="190" spans="1:42" x14ac:dyDescent="0.25">
      <c r="A190" s="262" t="s">
        <v>1094</v>
      </c>
      <c r="B190" s="206" t="s">
        <v>34</v>
      </c>
      <c r="C190" s="206" t="s">
        <v>33</v>
      </c>
      <c r="D190" s="222" t="s">
        <v>304</v>
      </c>
      <c r="E190">
        <v>856</v>
      </c>
      <c r="F190" s="225" t="s">
        <v>304</v>
      </c>
      <c r="G190" s="132" t="s">
        <v>303</v>
      </c>
      <c r="H190" s="224" t="s">
        <v>302</v>
      </c>
      <c r="I190" s="223" t="s">
        <v>301</v>
      </c>
      <c r="J190" s="212" t="s">
        <v>36</v>
      </c>
      <c r="K190" s="206" t="s">
        <v>3665</v>
      </c>
      <c r="L190" s="206">
        <v>11</v>
      </c>
      <c r="M190" s="206" t="s">
        <v>3656</v>
      </c>
      <c r="N190" s="206">
        <v>202</v>
      </c>
      <c r="O190" s="206" t="s">
        <v>3652</v>
      </c>
      <c r="P190" s="287">
        <v>0</v>
      </c>
      <c r="Q190" s="220">
        <v>0</v>
      </c>
      <c r="R190" s="220">
        <v>0</v>
      </c>
      <c r="S190" s="220">
        <v>0</v>
      </c>
      <c r="T190" s="220">
        <v>0</v>
      </c>
      <c r="U190" s="220">
        <v>0</v>
      </c>
      <c r="V190" s="220">
        <v>0</v>
      </c>
      <c r="W190" s="220">
        <v>0</v>
      </c>
      <c r="X190" s="220">
        <v>0</v>
      </c>
      <c r="Y190" s="220">
        <v>0</v>
      </c>
      <c r="Z190" s="220">
        <v>0</v>
      </c>
      <c r="AA190" s="220">
        <v>0</v>
      </c>
      <c r="AB190" s="220">
        <v>0</v>
      </c>
      <c r="AC190" s="220">
        <v>0</v>
      </c>
      <c r="AD190" s="220">
        <v>0</v>
      </c>
      <c r="AE190" s="220">
        <v>0</v>
      </c>
      <c r="AF190" s="220">
        <v>0</v>
      </c>
      <c r="AG190" s="220">
        <v>0</v>
      </c>
      <c r="AH190" s="220">
        <v>0</v>
      </c>
      <c r="AI190" s="220">
        <v>0</v>
      </c>
      <c r="AJ190" s="220">
        <v>0</v>
      </c>
      <c r="AK190" s="220">
        <v>0</v>
      </c>
      <c r="AL190" s="220">
        <v>0</v>
      </c>
      <c r="AP190" s="206"/>
    </row>
    <row r="191" spans="1:42" x14ac:dyDescent="0.25">
      <c r="A191" s="262" t="s">
        <v>1094</v>
      </c>
      <c r="B191" s="206" t="s">
        <v>34</v>
      </c>
      <c r="C191" s="206" t="s">
        <v>33</v>
      </c>
      <c r="D191" s="222" t="s">
        <v>300</v>
      </c>
      <c r="E191">
        <v>363</v>
      </c>
      <c r="F191" s="225" t="s">
        <v>300</v>
      </c>
      <c r="G191" s="132" t="s">
        <v>299</v>
      </c>
      <c r="H191" s="224" t="s">
        <v>298</v>
      </c>
      <c r="I191" s="223" t="s">
        <v>297</v>
      </c>
      <c r="J191" s="212" t="s">
        <v>36</v>
      </c>
      <c r="K191" s="206" t="s">
        <v>36</v>
      </c>
      <c r="L191" s="206" t="s">
        <v>36</v>
      </c>
      <c r="M191" s="206" t="s">
        <v>3666</v>
      </c>
      <c r="N191" s="206">
        <v>21</v>
      </c>
      <c r="O191" s="206" t="s">
        <v>3659</v>
      </c>
      <c r="P191" s="287">
        <v>0</v>
      </c>
      <c r="Q191" s="220">
        <v>0</v>
      </c>
      <c r="R191" s="220">
        <v>0</v>
      </c>
      <c r="S191" s="220">
        <v>0</v>
      </c>
      <c r="T191" s="220">
        <v>0</v>
      </c>
      <c r="U191" s="220">
        <v>0</v>
      </c>
      <c r="V191" s="220">
        <v>0</v>
      </c>
      <c r="W191" s="220">
        <v>0</v>
      </c>
      <c r="X191" s="220">
        <v>0</v>
      </c>
      <c r="Y191" s="220">
        <v>0</v>
      </c>
      <c r="Z191" s="220">
        <v>0</v>
      </c>
      <c r="AA191" s="220">
        <v>0</v>
      </c>
      <c r="AB191" s="220">
        <v>0</v>
      </c>
      <c r="AC191" s="220">
        <v>0</v>
      </c>
      <c r="AD191" s="220">
        <v>0</v>
      </c>
      <c r="AE191" s="220">
        <v>0</v>
      </c>
      <c r="AF191" s="220">
        <v>0</v>
      </c>
      <c r="AG191" s="220">
        <v>0</v>
      </c>
      <c r="AH191" s="220">
        <v>0</v>
      </c>
      <c r="AI191" s="220">
        <v>0</v>
      </c>
      <c r="AJ191" s="220">
        <v>0</v>
      </c>
      <c r="AK191" s="220">
        <v>0</v>
      </c>
      <c r="AL191" s="220">
        <v>0</v>
      </c>
      <c r="AP191" s="206"/>
    </row>
    <row r="192" spans="1:42" x14ac:dyDescent="0.25">
      <c r="A192" s="262" t="s">
        <v>1094</v>
      </c>
      <c r="B192" s="206" t="s">
        <v>34</v>
      </c>
      <c r="C192" s="206" t="s">
        <v>33</v>
      </c>
      <c r="D192" s="222" t="s">
        <v>296</v>
      </c>
      <c r="E192">
        <v>862</v>
      </c>
      <c r="F192" s="225" t="s">
        <v>296</v>
      </c>
      <c r="G192" s="132" t="s">
        <v>295</v>
      </c>
      <c r="H192" s="224" t="s">
        <v>294</v>
      </c>
      <c r="I192" s="223" t="s">
        <v>293</v>
      </c>
      <c r="J192" s="212" t="s">
        <v>36</v>
      </c>
      <c r="K192" s="206" t="s">
        <v>36</v>
      </c>
      <c r="L192" s="206" t="s">
        <v>36</v>
      </c>
      <c r="M192" s="206" t="s">
        <v>3653</v>
      </c>
      <c r="N192" s="206">
        <v>61</v>
      </c>
      <c r="O192" s="206" t="s">
        <v>3654</v>
      </c>
      <c r="P192" s="287">
        <v>0</v>
      </c>
      <c r="Q192" s="220">
        <v>0</v>
      </c>
      <c r="R192" s="220">
        <v>0</v>
      </c>
      <c r="S192" s="220">
        <v>0</v>
      </c>
      <c r="T192" s="220">
        <v>0</v>
      </c>
      <c r="U192" s="220">
        <v>0</v>
      </c>
      <c r="V192" s="220">
        <v>0</v>
      </c>
      <c r="W192" s="220">
        <v>0</v>
      </c>
      <c r="X192" s="220">
        <v>0</v>
      </c>
      <c r="Y192" s="220">
        <v>0</v>
      </c>
      <c r="Z192" s="220">
        <v>0</v>
      </c>
      <c r="AA192" s="220">
        <v>0</v>
      </c>
      <c r="AB192" s="220">
        <v>0</v>
      </c>
      <c r="AC192" s="220">
        <v>0</v>
      </c>
      <c r="AD192" s="220">
        <v>0</v>
      </c>
      <c r="AE192" s="220">
        <v>0</v>
      </c>
      <c r="AF192" s="220">
        <v>0</v>
      </c>
      <c r="AG192" s="220">
        <v>0</v>
      </c>
      <c r="AH192" s="220">
        <v>0</v>
      </c>
      <c r="AI192" s="220">
        <v>0</v>
      </c>
      <c r="AJ192" s="220">
        <v>0</v>
      </c>
      <c r="AK192" s="220">
        <v>0</v>
      </c>
      <c r="AL192" s="220">
        <v>0</v>
      </c>
      <c r="AP192" s="206"/>
    </row>
    <row r="193" spans="1:42" x14ac:dyDescent="0.25">
      <c r="A193" s="262" t="s">
        <v>1094</v>
      </c>
      <c r="B193" s="206" t="s">
        <v>34</v>
      </c>
      <c r="C193" s="206" t="s">
        <v>33</v>
      </c>
      <c r="D193" s="222" t="s">
        <v>292</v>
      </c>
      <c r="E193">
        <v>135</v>
      </c>
      <c r="F193" s="225" t="s">
        <v>291</v>
      </c>
      <c r="G193" s="132" t="s">
        <v>290</v>
      </c>
      <c r="H193" s="224" t="s">
        <v>289</v>
      </c>
      <c r="I193" s="223" t="s">
        <v>288</v>
      </c>
      <c r="J193" s="212" t="s">
        <v>36</v>
      </c>
      <c r="K193" s="206" t="s">
        <v>36</v>
      </c>
      <c r="L193" s="206" t="s">
        <v>36</v>
      </c>
      <c r="M193" s="206" t="s">
        <v>3649</v>
      </c>
      <c r="N193" s="206">
        <v>39</v>
      </c>
      <c r="O193" s="206" t="s">
        <v>3650</v>
      </c>
      <c r="P193" s="287">
        <v>0</v>
      </c>
      <c r="Q193" s="220">
        <v>0</v>
      </c>
      <c r="R193" s="220">
        <v>0</v>
      </c>
      <c r="S193" s="220">
        <v>0</v>
      </c>
      <c r="T193" s="220">
        <v>0</v>
      </c>
      <c r="U193" s="220">
        <v>0</v>
      </c>
      <c r="V193" s="220">
        <v>0</v>
      </c>
      <c r="W193" s="220">
        <v>0</v>
      </c>
      <c r="X193" s="220">
        <v>0</v>
      </c>
      <c r="Y193" s="220">
        <v>0</v>
      </c>
      <c r="Z193" s="220">
        <v>0</v>
      </c>
      <c r="AA193" s="220">
        <v>0</v>
      </c>
      <c r="AB193" s="220">
        <v>0</v>
      </c>
      <c r="AC193" s="220">
        <v>0</v>
      </c>
      <c r="AD193" s="220">
        <v>0</v>
      </c>
      <c r="AE193" s="220">
        <v>0</v>
      </c>
      <c r="AF193" s="220">
        <v>0</v>
      </c>
      <c r="AG193" s="220">
        <v>0</v>
      </c>
      <c r="AH193" s="220">
        <v>0</v>
      </c>
      <c r="AI193" s="220">
        <v>0</v>
      </c>
      <c r="AJ193" s="220">
        <v>0</v>
      </c>
      <c r="AK193" s="220">
        <v>0</v>
      </c>
      <c r="AL193" s="220">
        <v>0</v>
      </c>
      <c r="AP193" s="206"/>
    </row>
    <row r="194" spans="1:42" x14ac:dyDescent="0.25">
      <c r="A194" s="262" t="s">
        <v>1094</v>
      </c>
      <c r="B194" s="206" t="s">
        <v>34</v>
      </c>
      <c r="C194" s="206" t="s">
        <v>33</v>
      </c>
      <c r="D194" s="222" t="s">
        <v>287</v>
      </c>
      <c r="E194">
        <v>716</v>
      </c>
      <c r="F194" s="225" t="s">
        <v>286</v>
      </c>
      <c r="G194" s="132" t="s">
        <v>285</v>
      </c>
      <c r="H194" s="224" t="s">
        <v>284</v>
      </c>
      <c r="I194" s="223" t="s">
        <v>283</v>
      </c>
      <c r="J194" s="212" t="s">
        <v>36</v>
      </c>
      <c r="K194" s="206" t="s">
        <v>3655</v>
      </c>
      <c r="L194" s="206">
        <v>17</v>
      </c>
      <c r="M194" s="206" t="s">
        <v>3656</v>
      </c>
      <c r="N194" s="206">
        <v>202</v>
      </c>
      <c r="O194" s="206" t="s">
        <v>3652</v>
      </c>
      <c r="P194" s="287">
        <v>0</v>
      </c>
      <c r="Q194" s="220">
        <v>0</v>
      </c>
      <c r="R194" s="220">
        <v>0</v>
      </c>
      <c r="S194" s="220">
        <v>0</v>
      </c>
      <c r="T194" s="220">
        <v>0</v>
      </c>
      <c r="U194" s="220">
        <v>0</v>
      </c>
      <c r="V194" s="220">
        <v>0</v>
      </c>
      <c r="W194" s="220">
        <v>0</v>
      </c>
      <c r="X194" s="220">
        <v>0</v>
      </c>
      <c r="Y194" s="220">
        <v>0</v>
      </c>
      <c r="Z194" s="220">
        <v>0</v>
      </c>
      <c r="AA194" s="220">
        <v>0</v>
      </c>
      <c r="AB194" s="220">
        <v>0</v>
      </c>
      <c r="AC194" s="220">
        <v>0</v>
      </c>
      <c r="AD194" s="220">
        <v>0</v>
      </c>
      <c r="AE194" s="220">
        <v>0</v>
      </c>
      <c r="AF194" s="220">
        <v>0</v>
      </c>
      <c r="AG194" s="220">
        <v>0</v>
      </c>
      <c r="AH194" s="220">
        <v>0</v>
      </c>
      <c r="AI194" s="220">
        <v>0</v>
      </c>
      <c r="AJ194" s="220">
        <v>0</v>
      </c>
      <c r="AK194" s="220">
        <v>0</v>
      </c>
      <c r="AL194" s="220">
        <v>0</v>
      </c>
      <c r="AP194" s="206"/>
    </row>
    <row r="195" spans="1:42" x14ac:dyDescent="0.25">
      <c r="A195" s="262" t="s">
        <v>1094</v>
      </c>
      <c r="B195" s="206" t="s">
        <v>34</v>
      </c>
      <c r="C195" s="206" t="s">
        <v>33</v>
      </c>
      <c r="D195" s="222" t="s">
        <v>282</v>
      </c>
      <c r="E195">
        <v>722</v>
      </c>
      <c r="F195" s="225" t="s">
        <v>282</v>
      </c>
      <c r="G195" s="132" t="s">
        <v>281</v>
      </c>
      <c r="H195" s="224" t="s">
        <v>280</v>
      </c>
      <c r="I195" s="223" t="s">
        <v>279</v>
      </c>
      <c r="J195" s="212" t="s">
        <v>36</v>
      </c>
      <c r="K195" s="206" t="s">
        <v>3665</v>
      </c>
      <c r="L195" s="206">
        <v>11</v>
      </c>
      <c r="M195" s="206" t="s">
        <v>3656</v>
      </c>
      <c r="N195" s="206">
        <v>202</v>
      </c>
      <c r="O195" s="206" t="s">
        <v>3652</v>
      </c>
      <c r="P195" s="287">
        <v>0</v>
      </c>
      <c r="Q195" s="220">
        <v>0</v>
      </c>
      <c r="R195" s="220">
        <v>0</v>
      </c>
      <c r="S195" s="220">
        <v>0</v>
      </c>
      <c r="T195" s="220">
        <v>0</v>
      </c>
      <c r="U195" s="220">
        <v>0</v>
      </c>
      <c r="V195" s="220">
        <v>0</v>
      </c>
      <c r="W195" s="220">
        <v>0</v>
      </c>
      <c r="X195" s="220">
        <v>0</v>
      </c>
      <c r="Y195" s="220">
        <v>0</v>
      </c>
      <c r="Z195" s="220">
        <v>0</v>
      </c>
      <c r="AA195" s="220">
        <v>7.6885579699999997</v>
      </c>
      <c r="AB195" s="220">
        <v>17.408773750000002</v>
      </c>
      <c r="AC195" s="220">
        <v>0</v>
      </c>
      <c r="AD195" s="220">
        <v>31.56496752</v>
      </c>
      <c r="AE195" s="220">
        <v>0</v>
      </c>
      <c r="AF195" s="220">
        <v>31.041744659999999</v>
      </c>
      <c r="AG195" s="220">
        <v>41.822844329999995</v>
      </c>
      <c r="AH195" s="220">
        <v>51.118175430000001</v>
      </c>
      <c r="AI195" s="220">
        <v>52.726193639999998</v>
      </c>
      <c r="AJ195" s="220">
        <v>57.593299100000003</v>
      </c>
      <c r="AK195" s="220">
        <v>0</v>
      </c>
      <c r="AL195" s="220">
        <v>0</v>
      </c>
      <c r="AP195" s="206"/>
    </row>
    <row r="196" spans="1:42" x14ac:dyDescent="0.25">
      <c r="A196" s="262" t="s">
        <v>1094</v>
      </c>
      <c r="B196" s="206" t="s">
        <v>34</v>
      </c>
      <c r="C196" s="206" t="s">
        <v>33</v>
      </c>
      <c r="D196" s="222" t="s">
        <v>278</v>
      </c>
      <c r="E196">
        <v>942</v>
      </c>
      <c r="F196" s="225" t="s">
        <v>277</v>
      </c>
      <c r="G196" s="132" t="s">
        <v>276</v>
      </c>
      <c r="H196" s="224" t="s">
        <v>275</v>
      </c>
      <c r="I196" s="223" t="s">
        <v>274</v>
      </c>
      <c r="J196" s="212" t="s">
        <v>36</v>
      </c>
      <c r="K196" s="206" t="s">
        <v>36</v>
      </c>
      <c r="L196" s="206" t="s">
        <v>36</v>
      </c>
      <c r="M196" s="206" t="s">
        <v>3649</v>
      </c>
      <c r="N196" s="206">
        <v>39</v>
      </c>
      <c r="O196" s="206" t="s">
        <v>3650</v>
      </c>
      <c r="P196" s="287">
        <v>0</v>
      </c>
      <c r="Q196" s="220">
        <v>0</v>
      </c>
      <c r="R196" s="220">
        <v>0</v>
      </c>
      <c r="S196" s="220">
        <v>0</v>
      </c>
      <c r="T196" s="220">
        <v>0</v>
      </c>
      <c r="U196" s="220">
        <v>0</v>
      </c>
      <c r="V196" s="220">
        <v>0</v>
      </c>
      <c r="W196" s="220">
        <v>0</v>
      </c>
      <c r="X196" s="220">
        <v>0</v>
      </c>
      <c r="Y196" s="220">
        <v>0</v>
      </c>
      <c r="Z196" s="220">
        <v>0</v>
      </c>
      <c r="AA196" s="220">
        <v>0</v>
      </c>
      <c r="AB196" s="220">
        <v>0</v>
      </c>
      <c r="AC196" s="220">
        <v>2.7042883340000001E-2</v>
      </c>
      <c r="AD196" s="220">
        <v>7.6689473480000006</v>
      </c>
      <c r="AE196" s="220">
        <v>7.4887703650000006</v>
      </c>
      <c r="AF196" s="220">
        <v>7.2452926699999995</v>
      </c>
      <c r="AG196" s="220">
        <v>9.1146799999999999</v>
      </c>
      <c r="AH196" s="220">
        <v>8.7821499999999997</v>
      </c>
      <c r="AI196" s="220">
        <v>7.7042771999999999</v>
      </c>
      <c r="AJ196" s="220">
        <v>0</v>
      </c>
      <c r="AK196" s="220">
        <v>0</v>
      </c>
      <c r="AL196" s="220">
        <v>0</v>
      </c>
      <c r="AP196" s="206"/>
    </row>
    <row r="197" spans="1:42" x14ac:dyDescent="0.25">
      <c r="A197" s="262" t="s">
        <v>1094</v>
      </c>
      <c r="B197" s="206" t="s">
        <v>34</v>
      </c>
      <c r="C197" s="206" t="s">
        <v>33</v>
      </c>
      <c r="D197" s="222" t="s">
        <v>273</v>
      </c>
      <c r="E197">
        <v>718</v>
      </c>
      <c r="F197" s="225" t="s">
        <v>273</v>
      </c>
      <c r="G197" s="132" t="s">
        <v>272</v>
      </c>
      <c r="H197" s="224" t="s">
        <v>271</v>
      </c>
      <c r="I197" s="223" t="s">
        <v>270</v>
      </c>
      <c r="J197" s="212" t="s">
        <v>36</v>
      </c>
      <c r="K197" s="206" t="s">
        <v>3668</v>
      </c>
      <c r="L197" s="206">
        <v>14</v>
      </c>
      <c r="M197" s="206" t="s">
        <v>3656</v>
      </c>
      <c r="N197" s="206">
        <v>202</v>
      </c>
      <c r="O197" s="206" t="s">
        <v>3652</v>
      </c>
      <c r="P197" s="287">
        <v>0</v>
      </c>
      <c r="Q197" s="220">
        <v>0</v>
      </c>
      <c r="R197" s="220">
        <v>0</v>
      </c>
      <c r="S197" s="220">
        <v>0</v>
      </c>
      <c r="T197" s="220">
        <v>0</v>
      </c>
      <c r="U197" s="220">
        <v>0</v>
      </c>
      <c r="V197" s="220">
        <v>0</v>
      </c>
      <c r="W197" s="220">
        <v>0</v>
      </c>
      <c r="X197" s="220">
        <v>0</v>
      </c>
      <c r="Y197" s="220">
        <v>0</v>
      </c>
      <c r="Z197" s="220">
        <v>0</v>
      </c>
      <c r="AA197" s="220">
        <v>0</v>
      </c>
      <c r="AB197" s="220">
        <v>0</v>
      </c>
      <c r="AC197" s="220">
        <v>0</v>
      </c>
      <c r="AD197" s="220">
        <v>0</v>
      </c>
      <c r="AE197" s="220">
        <v>0</v>
      </c>
      <c r="AF197" s="220">
        <v>0</v>
      </c>
      <c r="AG197" s="220">
        <v>0</v>
      </c>
      <c r="AH197" s="220">
        <v>0</v>
      </c>
      <c r="AI197" s="220">
        <v>0</v>
      </c>
      <c r="AJ197" s="220">
        <v>0</v>
      </c>
      <c r="AK197" s="220">
        <v>0</v>
      </c>
      <c r="AL197" s="220">
        <v>0</v>
      </c>
      <c r="AP197" s="206"/>
    </row>
    <row r="198" spans="1:42" x14ac:dyDescent="0.25">
      <c r="A198" s="262" t="s">
        <v>1094</v>
      </c>
      <c r="B198" s="206" t="s">
        <v>34</v>
      </c>
      <c r="C198" s="206" t="s">
        <v>33</v>
      </c>
      <c r="D198" s="222" t="s">
        <v>269</v>
      </c>
      <c r="E198">
        <v>724</v>
      </c>
      <c r="F198" s="225" t="s">
        <v>269</v>
      </c>
      <c r="G198" s="132" t="s">
        <v>268</v>
      </c>
      <c r="H198" s="224" t="s">
        <v>267</v>
      </c>
      <c r="I198" s="223" t="s">
        <v>266</v>
      </c>
      <c r="J198" s="212" t="s">
        <v>36</v>
      </c>
      <c r="K198" s="206" t="s">
        <v>3665</v>
      </c>
      <c r="L198" s="206">
        <v>11</v>
      </c>
      <c r="M198" s="206" t="s">
        <v>3656</v>
      </c>
      <c r="N198" s="206">
        <v>202</v>
      </c>
      <c r="O198" s="206" t="s">
        <v>3652</v>
      </c>
      <c r="P198" s="287">
        <v>0</v>
      </c>
      <c r="Q198" s="220">
        <v>0</v>
      </c>
      <c r="R198" s="220">
        <v>0</v>
      </c>
      <c r="S198" s="220">
        <v>0</v>
      </c>
      <c r="T198" s="220">
        <v>0</v>
      </c>
      <c r="U198" s="220">
        <v>0</v>
      </c>
      <c r="V198" s="220">
        <v>0</v>
      </c>
      <c r="W198" s="220">
        <v>0</v>
      </c>
      <c r="X198" s="220">
        <v>0</v>
      </c>
      <c r="Y198" s="220">
        <v>0</v>
      </c>
      <c r="Z198" s="220">
        <v>0</v>
      </c>
      <c r="AA198" s="220">
        <v>0</v>
      </c>
      <c r="AB198" s="220">
        <v>0</v>
      </c>
      <c r="AC198" s="220">
        <v>0</v>
      </c>
      <c r="AD198" s="220">
        <v>0</v>
      </c>
      <c r="AE198" s="220">
        <v>0</v>
      </c>
      <c r="AF198" s="220">
        <v>0</v>
      </c>
      <c r="AG198" s="220">
        <v>0</v>
      </c>
      <c r="AH198" s="220">
        <v>0</v>
      </c>
      <c r="AI198" s="220">
        <v>0</v>
      </c>
      <c r="AJ198" s="220">
        <v>0</v>
      </c>
      <c r="AK198" s="220">
        <v>0</v>
      </c>
      <c r="AL198" s="220">
        <v>0</v>
      </c>
      <c r="AP198" s="206"/>
    </row>
    <row r="199" spans="1:42" x14ac:dyDescent="0.25">
      <c r="A199" s="262" t="s">
        <v>1094</v>
      </c>
      <c r="B199" s="206" t="s">
        <v>34</v>
      </c>
      <c r="C199" s="206" t="s">
        <v>33</v>
      </c>
      <c r="D199" s="222" t="s">
        <v>265</v>
      </c>
      <c r="E199">
        <v>576</v>
      </c>
      <c r="F199" s="225" t="s">
        <v>265</v>
      </c>
      <c r="G199" s="132" t="s">
        <v>264</v>
      </c>
      <c r="H199" s="224" t="s">
        <v>263</v>
      </c>
      <c r="I199" s="223" t="s">
        <v>262</v>
      </c>
      <c r="J199" s="212" t="s">
        <v>36</v>
      </c>
      <c r="K199" s="206" t="s">
        <v>36</v>
      </c>
      <c r="L199" s="206" t="s">
        <v>36</v>
      </c>
      <c r="M199" s="206" t="s">
        <v>3669</v>
      </c>
      <c r="N199" s="206">
        <v>35</v>
      </c>
      <c r="O199" s="206" t="s">
        <v>3647</v>
      </c>
      <c r="P199" s="287">
        <v>0</v>
      </c>
      <c r="Q199" s="220">
        <v>0</v>
      </c>
      <c r="R199" s="220">
        <v>0</v>
      </c>
      <c r="S199" s="220">
        <v>0</v>
      </c>
      <c r="T199" s="220">
        <v>0</v>
      </c>
      <c r="U199" s="220">
        <v>0</v>
      </c>
      <c r="V199" s="220">
        <v>0</v>
      </c>
      <c r="W199" s="220">
        <v>0</v>
      </c>
      <c r="X199" s="220">
        <v>0</v>
      </c>
      <c r="Y199" s="220">
        <v>0</v>
      </c>
      <c r="Z199" s="220">
        <v>0</v>
      </c>
      <c r="AA199" s="220">
        <v>0</v>
      </c>
      <c r="AB199" s="220">
        <v>0</v>
      </c>
      <c r="AC199" s="220">
        <v>0</v>
      </c>
      <c r="AD199" s="220">
        <v>0</v>
      </c>
      <c r="AE199" s="220">
        <v>0</v>
      </c>
      <c r="AF199" s="220">
        <v>1697.7114019999999</v>
      </c>
      <c r="AG199" s="220">
        <v>1950.097262</v>
      </c>
      <c r="AH199" s="220">
        <v>1689.1852289999999</v>
      </c>
      <c r="AI199" s="220">
        <v>1785.7036820000001</v>
      </c>
      <c r="AJ199" s="220">
        <v>1875.728008</v>
      </c>
      <c r="AK199" s="220">
        <v>1970.8515199999999</v>
      </c>
      <c r="AL199" s="220">
        <v>2345.7533839059943</v>
      </c>
      <c r="AP199" s="206"/>
    </row>
    <row r="200" spans="1:42" x14ac:dyDescent="0.25">
      <c r="A200" s="262" t="s">
        <v>1094</v>
      </c>
      <c r="B200" s="206" t="s">
        <v>34</v>
      </c>
      <c r="C200" s="206" t="s">
        <v>33</v>
      </c>
      <c r="D200" s="222" t="s">
        <v>261</v>
      </c>
      <c r="E200">
        <v>352</v>
      </c>
      <c r="F200" s="225" t="s">
        <v>260</v>
      </c>
      <c r="G200" s="132" t="s">
        <v>259</v>
      </c>
      <c r="H200" s="224" t="s">
        <v>258</v>
      </c>
      <c r="I200" s="223" t="s">
        <v>257</v>
      </c>
      <c r="J200" s="212" t="s">
        <v>36</v>
      </c>
      <c r="K200" s="206" t="s">
        <v>3657</v>
      </c>
      <c r="L200" s="206">
        <v>29</v>
      </c>
      <c r="M200" s="206" t="s">
        <v>3658</v>
      </c>
      <c r="N200" s="206">
        <v>419</v>
      </c>
      <c r="O200" s="206" t="s">
        <v>3659</v>
      </c>
      <c r="P200" s="287">
        <v>0</v>
      </c>
      <c r="Q200" s="220">
        <v>0</v>
      </c>
      <c r="R200" s="220">
        <v>0</v>
      </c>
      <c r="S200" s="220">
        <v>0</v>
      </c>
      <c r="T200" s="220">
        <v>0</v>
      </c>
      <c r="U200" s="220">
        <v>0</v>
      </c>
      <c r="V200" s="220">
        <v>0</v>
      </c>
      <c r="W200" s="220">
        <v>0</v>
      </c>
      <c r="X200" s="220">
        <v>0</v>
      </c>
      <c r="Y200" s="220">
        <v>0</v>
      </c>
      <c r="Z200" s="220">
        <v>0</v>
      </c>
      <c r="AA200" s="220">
        <v>0</v>
      </c>
      <c r="AB200" s="220">
        <v>0</v>
      </c>
      <c r="AC200" s="220">
        <v>0</v>
      </c>
      <c r="AD200" s="220">
        <v>0</v>
      </c>
      <c r="AE200" s="220">
        <v>0</v>
      </c>
      <c r="AF200" s="220">
        <v>0</v>
      </c>
      <c r="AG200" s="220">
        <v>0</v>
      </c>
      <c r="AH200" s="220">
        <v>0</v>
      </c>
      <c r="AI200" s="220">
        <v>0</v>
      </c>
      <c r="AJ200" s="220">
        <v>0</v>
      </c>
      <c r="AK200" s="220">
        <v>0</v>
      </c>
      <c r="AL200" s="220">
        <v>0</v>
      </c>
      <c r="AP200" s="206"/>
    </row>
    <row r="201" spans="1:42" x14ac:dyDescent="0.25">
      <c r="A201" s="262" t="s">
        <v>1094</v>
      </c>
      <c r="B201" s="206" t="s">
        <v>34</v>
      </c>
      <c r="C201" s="206" t="s">
        <v>33</v>
      </c>
      <c r="D201" s="222" t="s">
        <v>256</v>
      </c>
      <c r="E201">
        <v>936</v>
      </c>
      <c r="F201" s="225" t="s">
        <v>255</v>
      </c>
      <c r="G201" s="132" t="s">
        <v>254</v>
      </c>
      <c r="H201" s="224" t="s">
        <v>253</v>
      </c>
      <c r="I201" s="223" t="s">
        <v>252</v>
      </c>
      <c r="J201" s="212" t="s">
        <v>31</v>
      </c>
      <c r="K201" s="206" t="s">
        <v>36</v>
      </c>
      <c r="L201" s="206" t="s">
        <v>36</v>
      </c>
      <c r="M201" s="206" t="s">
        <v>3663</v>
      </c>
      <c r="N201" s="206">
        <v>151</v>
      </c>
      <c r="O201" s="206" t="s">
        <v>3650</v>
      </c>
      <c r="P201" s="287">
        <v>0</v>
      </c>
      <c r="Q201" s="220">
        <v>0</v>
      </c>
      <c r="R201" s="220">
        <v>0</v>
      </c>
      <c r="S201" s="220">
        <v>0</v>
      </c>
      <c r="T201" s="220">
        <v>0</v>
      </c>
      <c r="U201" s="220">
        <v>0</v>
      </c>
      <c r="V201" s="220">
        <v>0</v>
      </c>
      <c r="W201" s="220">
        <v>0</v>
      </c>
      <c r="X201" s="220">
        <v>0</v>
      </c>
      <c r="Y201" s="220">
        <v>0</v>
      </c>
      <c r="Z201" s="220">
        <v>4.0874357999999997</v>
      </c>
      <c r="AA201" s="220">
        <v>0</v>
      </c>
      <c r="AB201" s="220">
        <v>0</v>
      </c>
      <c r="AC201" s="220">
        <v>15.308009999999999</v>
      </c>
      <c r="AD201" s="220">
        <v>0</v>
      </c>
      <c r="AE201" s="220">
        <v>0</v>
      </c>
      <c r="AF201" s="220">
        <v>0</v>
      </c>
      <c r="AG201" s="220">
        <v>10.8308783</v>
      </c>
      <c r="AH201" s="220">
        <v>0</v>
      </c>
      <c r="AI201" s="220">
        <v>0</v>
      </c>
      <c r="AJ201" s="220">
        <v>0</v>
      </c>
      <c r="AK201" s="220">
        <v>0</v>
      </c>
      <c r="AL201" s="220">
        <v>0</v>
      </c>
      <c r="AP201" s="206"/>
    </row>
    <row r="202" spans="1:42" x14ac:dyDescent="0.25">
      <c r="A202" s="262" t="s">
        <v>1094</v>
      </c>
      <c r="B202" s="206" t="s">
        <v>34</v>
      </c>
      <c r="C202" s="206" t="s">
        <v>33</v>
      </c>
      <c r="D202" s="222" t="s">
        <v>251</v>
      </c>
      <c r="E202">
        <v>961</v>
      </c>
      <c r="F202" s="225" t="s">
        <v>250</v>
      </c>
      <c r="G202" s="132" t="s">
        <v>249</v>
      </c>
      <c r="H202" s="224" t="s">
        <v>248</v>
      </c>
      <c r="I202" s="223" t="s">
        <v>247</v>
      </c>
      <c r="J202" s="212" t="s">
        <v>31</v>
      </c>
      <c r="K202" s="206" t="s">
        <v>36</v>
      </c>
      <c r="L202" s="206" t="s">
        <v>36</v>
      </c>
      <c r="M202" s="206" t="s">
        <v>3649</v>
      </c>
      <c r="N202" s="206">
        <v>39</v>
      </c>
      <c r="O202" s="206" t="s">
        <v>3650</v>
      </c>
      <c r="P202" s="287">
        <v>0</v>
      </c>
      <c r="Q202" s="220">
        <v>0</v>
      </c>
      <c r="R202" s="220">
        <v>0</v>
      </c>
      <c r="S202" s="220">
        <v>0.65423370036096529</v>
      </c>
      <c r="T202" s="220">
        <v>0.68105045221750027</v>
      </c>
      <c r="U202" s="220">
        <v>0.70546071421408962</v>
      </c>
      <c r="V202" s="220">
        <v>0.71513141692161608</v>
      </c>
      <c r="W202" s="220">
        <v>0.88325958115830661</v>
      </c>
      <c r="X202" s="220">
        <v>0.69584967420318256</v>
      </c>
      <c r="Y202" s="220">
        <v>0.88102311769999997</v>
      </c>
      <c r="Z202" s="220">
        <v>-3.1499979659999999E-3</v>
      </c>
      <c r="AA202" s="220">
        <v>0.31145208120000001</v>
      </c>
      <c r="AB202" s="220">
        <v>0.41109217370000001</v>
      </c>
      <c r="AC202" s="220">
        <v>0.54198630000000003</v>
      </c>
      <c r="AD202" s="220">
        <v>0.60583589999999998</v>
      </c>
      <c r="AE202" s="220">
        <v>5.0722532999999999</v>
      </c>
      <c r="AF202" s="220">
        <v>5.2873655999999993</v>
      </c>
      <c r="AG202" s="220">
        <v>5.6606959999999997</v>
      </c>
      <c r="AH202" s="220">
        <v>5.5360750000000003</v>
      </c>
      <c r="AI202" s="220">
        <v>3.6825052</v>
      </c>
      <c r="AJ202" s="220">
        <v>4.3856554000000001</v>
      </c>
      <c r="AK202" s="220">
        <v>4.5711735999999998</v>
      </c>
      <c r="AL202" s="220">
        <v>4.3911922000000008</v>
      </c>
      <c r="AP202" s="206"/>
    </row>
    <row r="203" spans="1:42" x14ac:dyDescent="0.25">
      <c r="A203" s="262" t="s">
        <v>1094</v>
      </c>
      <c r="B203" s="206" t="s">
        <v>34</v>
      </c>
      <c r="C203" s="206" t="s">
        <v>33</v>
      </c>
      <c r="D203" s="222" t="s">
        <v>246</v>
      </c>
      <c r="E203">
        <v>813</v>
      </c>
      <c r="F203" s="225" t="s">
        <v>246</v>
      </c>
      <c r="G203" s="132" t="s">
        <v>245</v>
      </c>
      <c r="H203" s="224" t="s">
        <v>244</v>
      </c>
      <c r="I203" s="223" t="s">
        <v>243</v>
      </c>
      <c r="J203" s="212" t="s">
        <v>36</v>
      </c>
      <c r="K203" s="206" t="s">
        <v>36</v>
      </c>
      <c r="L203" s="206" t="s">
        <v>36</v>
      </c>
      <c r="M203" s="206" t="s">
        <v>3672</v>
      </c>
      <c r="N203" s="206">
        <v>54</v>
      </c>
      <c r="O203" s="206" t="s">
        <v>3654</v>
      </c>
      <c r="P203" s="287">
        <v>0</v>
      </c>
      <c r="Q203" s="220">
        <v>0</v>
      </c>
      <c r="R203" s="220">
        <v>0</v>
      </c>
      <c r="S203" s="220">
        <v>0</v>
      </c>
      <c r="T203" s="220">
        <v>0</v>
      </c>
      <c r="U203" s="220">
        <v>0</v>
      </c>
      <c r="V203" s="220">
        <v>0</v>
      </c>
      <c r="W203" s="220">
        <v>0</v>
      </c>
      <c r="X203" s="220">
        <v>0</v>
      </c>
      <c r="Y203" s="220">
        <v>0</v>
      </c>
      <c r="Z203" s="220">
        <v>0</v>
      </c>
      <c r="AA203" s="220">
        <v>0</v>
      </c>
      <c r="AB203" s="220">
        <v>0</v>
      </c>
      <c r="AC203" s="220">
        <v>0</v>
      </c>
      <c r="AD203" s="220">
        <v>0</v>
      </c>
      <c r="AE203" s="220">
        <v>0</v>
      </c>
      <c r="AF203" s="220">
        <v>0</v>
      </c>
      <c r="AG203" s="220">
        <v>0</v>
      </c>
      <c r="AH203" s="220">
        <v>0</v>
      </c>
      <c r="AI203" s="220">
        <v>0</v>
      </c>
      <c r="AJ203" s="220">
        <v>0</v>
      </c>
      <c r="AK203" s="220">
        <v>0</v>
      </c>
      <c r="AL203" s="220">
        <v>0</v>
      </c>
      <c r="AP203" s="206"/>
    </row>
    <row r="204" spans="1:42" x14ac:dyDescent="0.25">
      <c r="A204" s="262" t="s">
        <v>1094</v>
      </c>
      <c r="B204" s="206" t="s">
        <v>34</v>
      </c>
      <c r="C204" s="206" t="s">
        <v>33</v>
      </c>
      <c r="D204" s="222" t="s">
        <v>242</v>
      </c>
      <c r="E204">
        <v>726</v>
      </c>
      <c r="F204" s="225" t="s">
        <v>242</v>
      </c>
      <c r="G204" s="132" t="s">
        <v>241</v>
      </c>
      <c r="H204" s="224" t="s">
        <v>240</v>
      </c>
      <c r="I204" s="223" t="s">
        <v>239</v>
      </c>
      <c r="J204" s="212" t="s">
        <v>36</v>
      </c>
      <c r="K204" s="206" t="s">
        <v>3668</v>
      </c>
      <c r="L204" s="206">
        <v>14</v>
      </c>
      <c r="M204" s="206" t="s">
        <v>3656</v>
      </c>
      <c r="N204" s="206">
        <v>202</v>
      </c>
      <c r="O204" s="206" t="s">
        <v>3652</v>
      </c>
      <c r="P204" s="287">
        <v>0</v>
      </c>
      <c r="Q204" s="220">
        <v>0</v>
      </c>
      <c r="R204" s="220">
        <v>0</v>
      </c>
      <c r="S204" s="220">
        <v>0</v>
      </c>
      <c r="T204" s="220">
        <v>0</v>
      </c>
      <c r="U204" s="220">
        <v>0</v>
      </c>
      <c r="V204" s="220">
        <v>0</v>
      </c>
      <c r="W204" s="220">
        <v>0</v>
      </c>
      <c r="X204" s="220">
        <v>0</v>
      </c>
      <c r="Y204" s="220">
        <v>0</v>
      </c>
      <c r="Z204" s="220">
        <v>0</v>
      </c>
      <c r="AA204" s="220">
        <v>0</v>
      </c>
      <c r="AB204" s="220">
        <v>0</v>
      </c>
      <c r="AC204" s="220">
        <v>0</v>
      </c>
      <c r="AD204" s="220">
        <v>0</v>
      </c>
      <c r="AE204" s="220">
        <v>0</v>
      </c>
      <c r="AF204" s="220">
        <v>0</v>
      </c>
      <c r="AG204" s="220">
        <v>0</v>
      </c>
      <c r="AH204" s="220">
        <v>0</v>
      </c>
      <c r="AI204" s="220">
        <v>0</v>
      </c>
      <c r="AJ204" s="220">
        <v>0</v>
      </c>
      <c r="AK204" s="220">
        <v>0</v>
      </c>
      <c r="AL204" s="220">
        <v>0</v>
      </c>
      <c r="AP204" s="206"/>
    </row>
    <row r="205" spans="1:42" x14ac:dyDescent="0.25">
      <c r="A205" s="262" t="s">
        <v>1094</v>
      </c>
      <c r="B205" s="206" t="s">
        <v>34</v>
      </c>
      <c r="C205" s="206" t="s">
        <v>33</v>
      </c>
      <c r="D205" s="222" t="s">
        <v>238</v>
      </c>
      <c r="E205">
        <v>199</v>
      </c>
      <c r="F205" s="225" t="s">
        <v>238</v>
      </c>
      <c r="G205" s="132" t="s">
        <v>237</v>
      </c>
      <c r="H205" s="224" t="s">
        <v>236</v>
      </c>
      <c r="I205" s="223" t="s">
        <v>235</v>
      </c>
      <c r="J205" s="212" t="s">
        <v>36</v>
      </c>
      <c r="K205" s="206" t="s">
        <v>3667</v>
      </c>
      <c r="L205" s="206">
        <v>18</v>
      </c>
      <c r="M205" s="206" t="s">
        <v>3656</v>
      </c>
      <c r="N205" s="206">
        <v>202</v>
      </c>
      <c r="O205" s="206" t="s">
        <v>3652</v>
      </c>
      <c r="P205" s="287">
        <v>0</v>
      </c>
      <c r="Q205" s="220">
        <v>101.18335875974107</v>
      </c>
      <c r="R205" s="220">
        <v>201.38888888888889</v>
      </c>
      <c r="S205" s="220">
        <v>295.93373493975906</v>
      </c>
      <c r="T205" s="220">
        <v>597.86856127886324</v>
      </c>
      <c r="U205" s="220">
        <v>-81.581027667984188</v>
      </c>
      <c r="V205" s="220">
        <v>-116.9296987087518</v>
      </c>
      <c r="W205" s="220">
        <v>-428.78120411160063</v>
      </c>
      <c r="X205" s="220">
        <v>-433.53036002149383</v>
      </c>
      <c r="Y205" s="220">
        <v>-74.254742550000003</v>
      </c>
      <c r="Z205" s="220">
        <v>-121.3885035</v>
      </c>
      <c r="AA205" s="220">
        <v>-333.41929780000004</v>
      </c>
      <c r="AB205" s="220">
        <v>-231.02756690000001</v>
      </c>
      <c r="AC205" s="220">
        <v>-255.29440359999998</v>
      </c>
      <c r="AD205" s="220">
        <v>-403.59383300000002</v>
      </c>
      <c r="AE205" s="220">
        <v>68.446445799999992</v>
      </c>
      <c r="AF205" s="220">
        <v>19.511197020000001</v>
      </c>
      <c r="AG205" s="220">
        <v>19.650400000000001</v>
      </c>
      <c r="AH205" s="220">
        <v>18.154429199999999</v>
      </c>
      <c r="AI205" s="220">
        <v>21.817340999999999</v>
      </c>
      <c r="AJ205" s="220">
        <v>201.9617618</v>
      </c>
      <c r="AK205" s="220">
        <v>302.66436379999999</v>
      </c>
      <c r="AL205" s="220">
        <v>197.19261089999944</v>
      </c>
      <c r="AP205" s="206"/>
    </row>
    <row r="206" spans="1:42" ht="25.5" x14ac:dyDescent="0.25">
      <c r="A206" s="262" t="s">
        <v>1094</v>
      </c>
      <c r="B206" s="206" t="s">
        <v>34</v>
      </c>
      <c r="C206" s="206" t="s">
        <v>33</v>
      </c>
      <c r="D206" s="222" t="s">
        <v>234</v>
      </c>
      <c r="E206">
        <v>873</v>
      </c>
      <c r="F206" s="225" t="s">
        <v>233</v>
      </c>
      <c r="G206" s="132" t="s">
        <v>232</v>
      </c>
      <c r="H206" s="224" t="s">
        <v>231</v>
      </c>
      <c r="I206" s="223" t="s">
        <v>230</v>
      </c>
      <c r="J206" s="212" t="s">
        <v>36</v>
      </c>
      <c r="K206" s="206" t="s">
        <v>3660</v>
      </c>
      <c r="L206" s="206">
        <v>5</v>
      </c>
      <c r="M206" s="206" t="s">
        <v>3658</v>
      </c>
      <c r="N206" s="206">
        <v>419</v>
      </c>
      <c r="O206" s="206" t="s">
        <v>3659</v>
      </c>
      <c r="P206" s="287">
        <v>0</v>
      </c>
      <c r="Q206" s="220">
        <v>0</v>
      </c>
      <c r="R206" s="220">
        <v>0</v>
      </c>
      <c r="S206" s="220">
        <v>0</v>
      </c>
      <c r="T206" s="220">
        <v>0</v>
      </c>
      <c r="U206" s="220">
        <v>0</v>
      </c>
      <c r="V206" s="220">
        <v>0</v>
      </c>
      <c r="W206" s="220">
        <v>0</v>
      </c>
      <c r="X206" s="220">
        <v>0</v>
      </c>
      <c r="Y206" s="220">
        <v>0</v>
      </c>
      <c r="Z206" s="220">
        <v>0</v>
      </c>
      <c r="AA206" s="220">
        <v>0</v>
      </c>
      <c r="AB206" s="220">
        <v>0</v>
      </c>
      <c r="AC206" s="220">
        <v>0</v>
      </c>
      <c r="AD206" s="220">
        <v>0</v>
      </c>
      <c r="AE206" s="220">
        <v>0</v>
      </c>
      <c r="AF206" s="220">
        <v>0</v>
      </c>
      <c r="AG206" s="220">
        <v>0</v>
      </c>
      <c r="AH206" s="220">
        <v>0</v>
      </c>
      <c r="AI206" s="220">
        <v>0</v>
      </c>
      <c r="AJ206" s="220">
        <v>0</v>
      </c>
      <c r="AK206" s="220">
        <v>0</v>
      </c>
      <c r="AL206" s="220">
        <v>0</v>
      </c>
      <c r="AP206" s="206"/>
    </row>
    <row r="207" spans="1:42" x14ac:dyDescent="0.25">
      <c r="A207" s="262" t="s">
        <v>1094</v>
      </c>
      <c r="B207" s="206" t="s">
        <v>34</v>
      </c>
      <c r="C207" s="206" t="s">
        <v>33</v>
      </c>
      <c r="D207" s="222" t="s">
        <v>229</v>
      </c>
      <c r="E207">
        <v>733</v>
      </c>
      <c r="F207" s="225" t="s">
        <v>228</v>
      </c>
      <c r="G207" s="132" t="s">
        <v>227</v>
      </c>
      <c r="H207" s="224" t="s">
        <v>226</v>
      </c>
      <c r="I207" s="223" t="s">
        <v>225</v>
      </c>
      <c r="J207" s="212" t="s">
        <v>36</v>
      </c>
      <c r="K207" s="206" t="s">
        <v>3668</v>
      </c>
      <c r="L207" s="206">
        <v>14</v>
      </c>
      <c r="M207" s="206" t="s">
        <v>3656</v>
      </c>
      <c r="N207" s="206">
        <v>202</v>
      </c>
      <c r="O207" s="206" t="s">
        <v>3652</v>
      </c>
      <c r="P207" s="287">
        <v>0</v>
      </c>
      <c r="Q207" s="220">
        <v>0</v>
      </c>
      <c r="R207" s="220">
        <v>0</v>
      </c>
      <c r="S207" s="220">
        <v>0</v>
      </c>
      <c r="T207" s="220">
        <v>0</v>
      </c>
      <c r="U207" s="220">
        <v>0</v>
      </c>
      <c r="V207" s="220">
        <v>0</v>
      </c>
      <c r="W207" s="220">
        <v>0</v>
      </c>
      <c r="X207" s="220">
        <v>0</v>
      </c>
      <c r="Y207" s="220">
        <v>0</v>
      </c>
      <c r="Z207" s="220">
        <v>0</v>
      </c>
      <c r="AA207" s="220">
        <v>0</v>
      </c>
      <c r="AB207" s="220">
        <v>0</v>
      </c>
      <c r="AC207" s="220">
        <v>0</v>
      </c>
      <c r="AD207" s="220">
        <v>0</v>
      </c>
      <c r="AE207" s="220">
        <v>0</v>
      </c>
      <c r="AF207" s="220">
        <v>0</v>
      </c>
      <c r="AG207" s="220">
        <v>0</v>
      </c>
      <c r="AH207" s="220">
        <v>0</v>
      </c>
      <c r="AI207" s="220">
        <v>0</v>
      </c>
      <c r="AJ207" s="220">
        <v>0</v>
      </c>
      <c r="AK207" s="220">
        <v>0</v>
      </c>
      <c r="AL207" s="220">
        <v>0</v>
      </c>
      <c r="AP207" s="206"/>
    </row>
    <row r="208" spans="1:42" x14ac:dyDescent="0.25">
      <c r="A208" s="262" t="s">
        <v>1094</v>
      </c>
      <c r="B208" s="206" t="s">
        <v>34</v>
      </c>
      <c r="C208" s="206" t="s">
        <v>33</v>
      </c>
      <c r="D208" s="222" t="s">
        <v>224</v>
      </c>
      <c r="E208">
        <v>184</v>
      </c>
      <c r="F208" s="225" t="s">
        <v>224</v>
      </c>
      <c r="G208" s="132" t="s">
        <v>223</v>
      </c>
      <c r="H208" s="224" t="s">
        <v>222</v>
      </c>
      <c r="I208" s="223" t="s">
        <v>221</v>
      </c>
      <c r="J208" s="212" t="s">
        <v>31</v>
      </c>
      <c r="K208" s="206" t="s">
        <v>36</v>
      </c>
      <c r="L208" s="206" t="s">
        <v>36</v>
      </c>
      <c r="M208" s="206" t="s">
        <v>3649</v>
      </c>
      <c r="N208" s="206">
        <v>39</v>
      </c>
      <c r="O208" s="206" t="s">
        <v>3650</v>
      </c>
      <c r="P208" s="287">
        <v>0</v>
      </c>
      <c r="Q208" s="220">
        <v>0</v>
      </c>
      <c r="R208" s="220">
        <v>0</v>
      </c>
      <c r="S208" s="220">
        <v>0</v>
      </c>
      <c r="T208" s="220">
        <v>0</v>
      </c>
      <c r="U208" s="220">
        <v>0</v>
      </c>
      <c r="V208" s="220">
        <v>0</v>
      </c>
      <c r="W208" s="220">
        <v>0</v>
      </c>
      <c r="X208" s="220">
        <v>0</v>
      </c>
      <c r="Y208" s="220">
        <v>0</v>
      </c>
      <c r="Z208" s="220">
        <v>0</v>
      </c>
      <c r="AA208" s="220">
        <v>0</v>
      </c>
      <c r="AB208" s="220">
        <v>0</v>
      </c>
      <c r="AC208" s="220">
        <v>0</v>
      </c>
      <c r="AD208" s="220">
        <v>0</v>
      </c>
      <c r="AE208" s="220">
        <v>0</v>
      </c>
      <c r="AF208" s="220">
        <v>17.919699999999999</v>
      </c>
      <c r="AG208" s="220">
        <v>-19.188800000000001</v>
      </c>
      <c r="AH208" s="220">
        <v>-27.48</v>
      </c>
      <c r="AI208" s="220">
        <v>-44.936</v>
      </c>
      <c r="AJ208" s="220">
        <v>-28.223299999999998</v>
      </c>
      <c r="AK208" s="220">
        <v>-108.7296</v>
      </c>
      <c r="AL208" s="220">
        <v>-143.99100000000004</v>
      </c>
      <c r="AP208" s="206"/>
    </row>
    <row r="209" spans="1:42" x14ac:dyDescent="0.25">
      <c r="A209" s="262" t="s">
        <v>1094</v>
      </c>
      <c r="B209" s="206" t="s">
        <v>34</v>
      </c>
      <c r="C209" s="206" t="s">
        <v>33</v>
      </c>
      <c r="D209" s="222" t="s">
        <v>220</v>
      </c>
      <c r="E209">
        <v>524</v>
      </c>
      <c r="F209" s="225" t="s">
        <v>220</v>
      </c>
      <c r="G209" s="132" t="s">
        <v>219</v>
      </c>
      <c r="H209" s="224" t="s">
        <v>218</v>
      </c>
      <c r="I209" s="223" t="s">
        <v>217</v>
      </c>
      <c r="J209" s="212" t="s">
        <v>36</v>
      </c>
      <c r="K209" s="206" t="s">
        <v>36</v>
      </c>
      <c r="L209" s="206" t="s">
        <v>36</v>
      </c>
      <c r="M209" s="206" t="s">
        <v>3648</v>
      </c>
      <c r="N209" s="206">
        <v>34</v>
      </c>
      <c r="O209" s="206" t="s">
        <v>3647</v>
      </c>
      <c r="P209" s="287">
        <v>0</v>
      </c>
      <c r="Q209" s="220">
        <v>0</v>
      </c>
      <c r="R209" s="220">
        <v>0</v>
      </c>
      <c r="S209" s="220">
        <v>0</v>
      </c>
      <c r="T209" s="220">
        <v>0</v>
      </c>
      <c r="U209" s="220">
        <v>0</v>
      </c>
      <c r="V209" s="220">
        <v>0</v>
      </c>
      <c r="W209" s="220">
        <v>0</v>
      </c>
      <c r="X209" s="220">
        <v>0</v>
      </c>
      <c r="Y209" s="220">
        <v>0</v>
      </c>
      <c r="Z209" s="220">
        <v>0</v>
      </c>
      <c r="AA209" s="220">
        <v>0</v>
      </c>
      <c r="AB209" s="220">
        <v>0</v>
      </c>
      <c r="AC209" s="220">
        <v>4.2918871250000002E-3</v>
      </c>
      <c r="AD209" s="220">
        <v>5.2980610689999999E-3</v>
      </c>
      <c r="AE209" s="220">
        <v>5.0044844860000007E-3</v>
      </c>
      <c r="AF209" s="220">
        <v>4.520883392E-3</v>
      </c>
      <c r="AG209" s="220">
        <v>4.6232305260000004E-3</v>
      </c>
      <c r="AH209" s="220">
        <v>1.2856088599999999E-2</v>
      </c>
      <c r="AI209" s="220">
        <v>1.3019307609999999E-2</v>
      </c>
      <c r="AJ209" s="220">
        <v>1.4389399939999999E-2</v>
      </c>
      <c r="AK209" s="220">
        <v>2.5969750570000002E-2</v>
      </c>
      <c r="AL209" s="220">
        <v>1.30193076117415E-2</v>
      </c>
      <c r="AP209" s="206"/>
    </row>
    <row r="210" spans="1:42" x14ac:dyDescent="0.25">
      <c r="A210" s="262" t="s">
        <v>1094</v>
      </c>
      <c r="B210" s="206" t="s">
        <v>34</v>
      </c>
      <c r="C210" s="206" t="s">
        <v>33</v>
      </c>
      <c r="D210" s="222" t="s">
        <v>216</v>
      </c>
      <c r="E210">
        <v>361</v>
      </c>
      <c r="F210" s="225" t="s">
        <v>215</v>
      </c>
      <c r="G210" s="132" t="s">
        <v>214</v>
      </c>
      <c r="H210" s="224" t="s">
        <v>213</v>
      </c>
      <c r="I210" s="223" t="s">
        <v>212</v>
      </c>
      <c r="J210" s="212" t="s">
        <v>36</v>
      </c>
      <c r="K210" s="206" t="s">
        <v>3657</v>
      </c>
      <c r="L210" s="206">
        <v>29</v>
      </c>
      <c r="M210" s="206" t="s">
        <v>3658</v>
      </c>
      <c r="N210" s="206">
        <v>419</v>
      </c>
      <c r="O210" s="206" t="s">
        <v>3659</v>
      </c>
      <c r="P210" s="287">
        <v>0</v>
      </c>
      <c r="Q210" s="220">
        <v>0</v>
      </c>
      <c r="R210" s="220">
        <v>0</v>
      </c>
      <c r="S210" s="220">
        <v>0</v>
      </c>
      <c r="T210" s="220">
        <v>0</v>
      </c>
      <c r="U210" s="220">
        <v>0</v>
      </c>
      <c r="V210" s="220">
        <v>0</v>
      </c>
      <c r="W210" s="220">
        <v>0</v>
      </c>
      <c r="X210" s="220">
        <v>0</v>
      </c>
      <c r="Y210" s="220">
        <v>0</v>
      </c>
      <c r="Z210" s="220">
        <v>0</v>
      </c>
      <c r="AA210" s="220">
        <v>0</v>
      </c>
      <c r="AB210" s="220">
        <v>0</v>
      </c>
      <c r="AC210" s="220">
        <v>0</v>
      </c>
      <c r="AD210" s="220">
        <v>0</v>
      </c>
      <c r="AE210" s="220">
        <v>0</v>
      </c>
      <c r="AF210" s="220">
        <v>0</v>
      </c>
      <c r="AG210" s="220">
        <v>0</v>
      </c>
      <c r="AH210" s="220">
        <v>0</v>
      </c>
      <c r="AI210" s="220">
        <v>0</v>
      </c>
      <c r="AJ210" s="220">
        <v>0</v>
      </c>
      <c r="AK210" s="220">
        <v>0</v>
      </c>
      <c r="AL210" s="220">
        <v>0</v>
      </c>
      <c r="AP210" s="206"/>
    </row>
    <row r="211" spans="1:42" x14ac:dyDescent="0.25">
      <c r="A211" s="262" t="s">
        <v>1094</v>
      </c>
      <c r="B211" s="206" t="s">
        <v>34</v>
      </c>
      <c r="C211" s="206" t="s">
        <v>33</v>
      </c>
      <c r="D211" s="222" t="s">
        <v>211</v>
      </c>
      <c r="E211">
        <v>362</v>
      </c>
      <c r="F211" s="225" t="s">
        <v>210</v>
      </c>
      <c r="G211" s="132" t="s">
        <v>209</v>
      </c>
      <c r="H211" s="224" t="s">
        <v>208</v>
      </c>
      <c r="I211" s="223" t="s">
        <v>207</v>
      </c>
      <c r="J211" s="212" t="s">
        <v>36</v>
      </c>
      <c r="K211" s="206" t="s">
        <v>3657</v>
      </c>
      <c r="L211" s="206">
        <v>29</v>
      </c>
      <c r="M211" s="206" t="s">
        <v>3658</v>
      </c>
      <c r="N211" s="206">
        <v>419</v>
      </c>
      <c r="O211" s="206" t="s">
        <v>3659</v>
      </c>
      <c r="P211" s="287">
        <v>0</v>
      </c>
      <c r="Q211" s="220">
        <v>0</v>
      </c>
      <c r="R211" s="220">
        <v>0</v>
      </c>
      <c r="S211" s="220">
        <v>0</v>
      </c>
      <c r="T211" s="220">
        <v>0</v>
      </c>
      <c r="U211" s="220">
        <v>0</v>
      </c>
      <c r="V211" s="220">
        <v>0</v>
      </c>
      <c r="W211" s="220">
        <v>0</v>
      </c>
      <c r="X211" s="220">
        <v>0</v>
      </c>
      <c r="Y211" s="220">
        <v>0</v>
      </c>
      <c r="Z211" s="220">
        <v>0</v>
      </c>
      <c r="AA211" s="220">
        <v>0</v>
      </c>
      <c r="AB211" s="220">
        <v>0</v>
      </c>
      <c r="AC211" s="220">
        <v>0</v>
      </c>
      <c r="AD211" s="220">
        <v>0</v>
      </c>
      <c r="AE211" s="220">
        <v>0</v>
      </c>
      <c r="AF211" s="220">
        <v>0</v>
      </c>
      <c r="AG211" s="220">
        <v>0</v>
      </c>
      <c r="AH211" s="220">
        <v>0</v>
      </c>
      <c r="AI211" s="220">
        <v>0</v>
      </c>
      <c r="AJ211" s="220">
        <v>0</v>
      </c>
      <c r="AK211" s="220">
        <v>0</v>
      </c>
      <c r="AL211" s="220">
        <v>0</v>
      </c>
      <c r="AP211" s="206"/>
    </row>
    <row r="212" spans="1:42" ht="25.5" x14ac:dyDescent="0.25">
      <c r="A212" s="262" t="s">
        <v>1094</v>
      </c>
      <c r="B212" s="206" t="s">
        <v>34</v>
      </c>
      <c r="C212" s="206" t="s">
        <v>33</v>
      </c>
      <c r="D212" s="222" t="s">
        <v>206</v>
      </c>
      <c r="E212">
        <v>364</v>
      </c>
      <c r="F212" s="225" t="s">
        <v>205</v>
      </c>
      <c r="G212" s="132" t="s">
        <v>204</v>
      </c>
      <c r="H212" s="224" t="s">
        <v>203</v>
      </c>
      <c r="I212" s="223" t="s">
        <v>202</v>
      </c>
      <c r="J212" s="212" t="s">
        <v>36</v>
      </c>
      <c r="K212" s="206" t="s">
        <v>3657</v>
      </c>
      <c r="L212" s="206">
        <v>29</v>
      </c>
      <c r="M212" s="206" t="s">
        <v>3658</v>
      </c>
      <c r="N212" s="206">
        <v>419</v>
      </c>
      <c r="O212" s="206" t="s">
        <v>3659</v>
      </c>
      <c r="P212" s="287">
        <v>0</v>
      </c>
      <c r="Q212" s="220">
        <v>0</v>
      </c>
      <c r="R212" s="220">
        <v>0</v>
      </c>
      <c r="S212" s="220">
        <v>0</v>
      </c>
      <c r="T212" s="220">
        <v>0</v>
      </c>
      <c r="U212" s="220">
        <v>0</v>
      </c>
      <c r="V212" s="220">
        <v>0</v>
      </c>
      <c r="W212" s="220">
        <v>0</v>
      </c>
      <c r="X212" s="220">
        <v>0</v>
      </c>
      <c r="Y212" s="220">
        <v>0</v>
      </c>
      <c r="Z212" s="220">
        <v>0</v>
      </c>
      <c r="AA212" s="220">
        <v>0</v>
      </c>
      <c r="AB212" s="220">
        <v>0</v>
      </c>
      <c r="AC212" s="220">
        <v>0</v>
      </c>
      <c r="AD212" s="220">
        <v>0</v>
      </c>
      <c r="AE212" s="220">
        <v>0</v>
      </c>
      <c r="AF212" s="220">
        <v>0</v>
      </c>
      <c r="AG212" s="220">
        <v>0</v>
      </c>
      <c r="AH212" s="220">
        <v>0</v>
      </c>
      <c r="AI212" s="220">
        <v>0</v>
      </c>
      <c r="AJ212" s="220">
        <v>0</v>
      </c>
      <c r="AK212" s="220">
        <v>0</v>
      </c>
      <c r="AL212" s="220">
        <v>0</v>
      </c>
      <c r="AP212" s="206"/>
    </row>
    <row r="213" spans="1:42" x14ac:dyDescent="0.25">
      <c r="A213" s="262" t="s">
        <v>1094</v>
      </c>
      <c r="B213" s="206" t="s">
        <v>34</v>
      </c>
      <c r="C213" s="206" t="s">
        <v>33</v>
      </c>
      <c r="D213" s="222" t="s">
        <v>201</v>
      </c>
      <c r="E213">
        <v>732</v>
      </c>
      <c r="F213" s="225" t="s">
        <v>201</v>
      </c>
      <c r="G213" s="132" t="s">
        <v>200</v>
      </c>
      <c r="H213" s="224" t="s">
        <v>199</v>
      </c>
      <c r="I213" s="223" t="s">
        <v>198</v>
      </c>
      <c r="J213" s="212" t="s">
        <v>36</v>
      </c>
      <c r="K213" s="206" t="s">
        <v>36</v>
      </c>
      <c r="L213" s="206" t="s">
        <v>36</v>
      </c>
      <c r="M213" s="206" t="s">
        <v>3651</v>
      </c>
      <c r="N213" s="206">
        <v>15</v>
      </c>
      <c r="O213" s="206" t="s">
        <v>3652</v>
      </c>
      <c r="P213" s="287">
        <v>0</v>
      </c>
      <c r="Q213" s="220">
        <v>0</v>
      </c>
      <c r="R213" s="220">
        <v>0</v>
      </c>
      <c r="S213" s="220">
        <v>0</v>
      </c>
      <c r="T213" s="220">
        <v>0</v>
      </c>
      <c r="U213" s="220">
        <v>0</v>
      </c>
      <c r="V213" s="220">
        <v>0</v>
      </c>
      <c r="W213" s="220">
        <v>0</v>
      </c>
      <c r="X213" s="220">
        <v>0</v>
      </c>
      <c r="Y213" s="220">
        <v>0</v>
      </c>
      <c r="Z213" s="220">
        <v>0</v>
      </c>
      <c r="AA213" s="220">
        <v>0</v>
      </c>
      <c r="AB213" s="220">
        <v>0</v>
      </c>
      <c r="AC213" s="220">
        <v>0</v>
      </c>
      <c r="AD213" s="220">
        <v>0</v>
      </c>
      <c r="AE213" s="220">
        <v>0</v>
      </c>
      <c r="AF213" s="220">
        <v>0</v>
      </c>
      <c r="AG213" s="220">
        <v>0</v>
      </c>
      <c r="AH213" s="220">
        <v>0</v>
      </c>
      <c r="AI213" s="220">
        <v>0</v>
      </c>
      <c r="AJ213" s="220">
        <v>0</v>
      </c>
      <c r="AK213" s="220">
        <v>0</v>
      </c>
      <c r="AL213" s="220">
        <v>0</v>
      </c>
      <c r="AP213" s="206"/>
    </row>
    <row r="214" spans="1:42" x14ac:dyDescent="0.25">
      <c r="A214" s="262" t="s">
        <v>1094</v>
      </c>
      <c r="B214" s="206" t="s">
        <v>34</v>
      </c>
      <c r="C214" s="206" t="s">
        <v>33</v>
      </c>
      <c r="D214" s="222" t="s">
        <v>197</v>
      </c>
      <c r="E214">
        <v>366</v>
      </c>
      <c r="F214" s="225" t="s">
        <v>197</v>
      </c>
      <c r="G214" s="132" t="s">
        <v>196</v>
      </c>
      <c r="H214" s="224" t="s">
        <v>195</v>
      </c>
      <c r="I214" s="223" t="s">
        <v>194</v>
      </c>
      <c r="J214" s="212" t="s">
        <v>36</v>
      </c>
      <c r="K214" s="206" t="s">
        <v>3660</v>
      </c>
      <c r="L214" s="206">
        <v>5</v>
      </c>
      <c r="M214" s="206" t="s">
        <v>3658</v>
      </c>
      <c r="N214" s="206">
        <v>419</v>
      </c>
      <c r="O214" s="206" t="s">
        <v>3659</v>
      </c>
      <c r="P214" s="287">
        <v>0</v>
      </c>
      <c r="Q214" s="220">
        <v>0</v>
      </c>
      <c r="R214" s="220">
        <v>0</v>
      </c>
      <c r="S214" s="220">
        <v>0</v>
      </c>
      <c r="T214" s="220">
        <v>0</v>
      </c>
      <c r="U214" s="220">
        <v>0</v>
      </c>
      <c r="V214" s="220">
        <v>0</v>
      </c>
      <c r="W214" s="220">
        <v>0</v>
      </c>
      <c r="X214" s="220">
        <v>0</v>
      </c>
      <c r="Y214" s="220">
        <v>0</v>
      </c>
      <c r="Z214" s="220">
        <v>0</v>
      </c>
      <c r="AA214" s="220">
        <v>0</v>
      </c>
      <c r="AB214" s="220">
        <v>0</v>
      </c>
      <c r="AC214" s="220">
        <v>0</v>
      </c>
      <c r="AD214" s="220">
        <v>0</v>
      </c>
      <c r="AE214" s="220">
        <v>0</v>
      </c>
      <c r="AF214" s="220">
        <v>0</v>
      </c>
      <c r="AG214" s="220">
        <v>0</v>
      </c>
      <c r="AH214" s="220">
        <v>0</v>
      </c>
      <c r="AI214" s="220">
        <v>0</v>
      </c>
      <c r="AJ214" s="220">
        <v>0</v>
      </c>
      <c r="AK214" s="220">
        <v>0</v>
      </c>
      <c r="AL214" s="220">
        <v>0</v>
      </c>
      <c r="AP214" s="206"/>
    </row>
    <row r="215" spans="1:42" x14ac:dyDescent="0.25">
      <c r="A215" s="262" t="s">
        <v>1094</v>
      </c>
      <c r="B215" s="206" t="s">
        <v>34</v>
      </c>
      <c r="C215" s="206" t="s">
        <v>33</v>
      </c>
      <c r="D215" s="222" t="s">
        <v>193</v>
      </c>
      <c r="E215">
        <v>144</v>
      </c>
      <c r="F215" s="225" t="s">
        <v>193</v>
      </c>
      <c r="G215" s="132" t="s">
        <v>192</v>
      </c>
      <c r="H215" s="224" t="s">
        <v>191</v>
      </c>
      <c r="I215" s="223" t="s">
        <v>190</v>
      </c>
      <c r="J215" s="212" t="s">
        <v>31</v>
      </c>
      <c r="K215" s="206" t="s">
        <v>36</v>
      </c>
      <c r="L215" s="206" t="s">
        <v>36</v>
      </c>
      <c r="M215" s="206" t="s">
        <v>3671</v>
      </c>
      <c r="N215" s="206">
        <v>154</v>
      </c>
      <c r="O215" s="206" t="s">
        <v>3650</v>
      </c>
      <c r="P215" s="287">
        <v>0</v>
      </c>
      <c r="Q215" s="220">
        <v>0</v>
      </c>
      <c r="R215" s="220">
        <v>0</v>
      </c>
      <c r="S215" s="220">
        <v>0</v>
      </c>
      <c r="T215" s="220">
        <v>0</v>
      </c>
      <c r="U215" s="220">
        <v>0</v>
      </c>
      <c r="V215" s="220">
        <v>0</v>
      </c>
      <c r="W215" s="220">
        <v>0</v>
      </c>
      <c r="X215" s="220">
        <v>0</v>
      </c>
      <c r="Y215" s="220">
        <v>0</v>
      </c>
      <c r="Z215" s="220">
        <v>0</v>
      </c>
      <c r="AA215" s="220">
        <v>64.898296959999996</v>
      </c>
      <c r="AB215" s="220">
        <v>0</v>
      </c>
      <c r="AC215" s="220">
        <v>0</v>
      </c>
      <c r="AD215" s="220">
        <v>0</v>
      </c>
      <c r="AE215" s="220">
        <v>0</v>
      </c>
      <c r="AF215" s="220">
        <v>0</v>
      </c>
      <c r="AG215" s="220">
        <v>0</v>
      </c>
      <c r="AH215" s="220">
        <v>0</v>
      </c>
      <c r="AI215" s="220">
        <v>0</v>
      </c>
      <c r="AJ215" s="220">
        <v>0</v>
      </c>
      <c r="AK215" s="220">
        <v>206.9018931</v>
      </c>
      <c r="AL215" s="220">
        <v>0</v>
      </c>
      <c r="AP215" s="206"/>
    </row>
    <row r="216" spans="1:42" x14ac:dyDescent="0.25">
      <c r="A216" s="262" t="s">
        <v>1094</v>
      </c>
      <c r="B216" s="206" t="s">
        <v>34</v>
      </c>
      <c r="C216" s="206" t="s">
        <v>33</v>
      </c>
      <c r="D216" s="222" t="s">
        <v>189</v>
      </c>
      <c r="E216">
        <v>146</v>
      </c>
      <c r="F216" s="225" t="s">
        <v>189</v>
      </c>
      <c r="G216" s="132" t="s">
        <v>188</v>
      </c>
      <c r="H216" s="224" t="s">
        <v>187</v>
      </c>
      <c r="I216" s="223" t="s">
        <v>186</v>
      </c>
      <c r="J216" s="212" t="s">
        <v>36</v>
      </c>
      <c r="K216" s="206" t="s">
        <v>36</v>
      </c>
      <c r="L216" s="206" t="s">
        <v>36</v>
      </c>
      <c r="M216" s="206" t="s">
        <v>3662</v>
      </c>
      <c r="N216" s="206">
        <v>155</v>
      </c>
      <c r="O216" s="206" t="s">
        <v>3650</v>
      </c>
      <c r="P216" s="287">
        <v>0</v>
      </c>
      <c r="Q216" s="220">
        <v>0</v>
      </c>
      <c r="R216" s="220">
        <v>0</v>
      </c>
      <c r="S216" s="220">
        <v>0</v>
      </c>
      <c r="T216" s="220">
        <v>0</v>
      </c>
      <c r="U216" s="220">
        <v>0</v>
      </c>
      <c r="V216" s="220">
        <v>0</v>
      </c>
      <c r="W216" s="220">
        <v>0</v>
      </c>
      <c r="X216" s="220">
        <v>0</v>
      </c>
      <c r="Y216" s="220">
        <v>0</v>
      </c>
      <c r="Z216" s="220">
        <v>0</v>
      </c>
      <c r="AA216" s="220">
        <v>0</v>
      </c>
      <c r="AB216" s="220">
        <v>0</v>
      </c>
      <c r="AC216" s="220">
        <v>0</v>
      </c>
      <c r="AD216" s="220">
        <v>0</v>
      </c>
      <c r="AE216" s="220">
        <v>0</v>
      </c>
      <c r="AF216" s="220">
        <v>0</v>
      </c>
      <c r="AG216" s="220">
        <v>0</v>
      </c>
      <c r="AH216" s="220">
        <v>0</v>
      </c>
      <c r="AI216" s="220">
        <v>0</v>
      </c>
      <c r="AJ216" s="220">
        <v>0</v>
      </c>
      <c r="AK216" s="220">
        <v>0</v>
      </c>
      <c r="AL216" s="220">
        <v>0</v>
      </c>
      <c r="AP216" s="206"/>
    </row>
    <row r="217" spans="1:42" x14ac:dyDescent="0.25">
      <c r="A217" s="262" t="s">
        <v>1094</v>
      </c>
      <c r="B217" s="206" t="s">
        <v>34</v>
      </c>
      <c r="C217" s="206" t="s">
        <v>33</v>
      </c>
      <c r="D217" s="222" t="s">
        <v>185</v>
      </c>
      <c r="E217">
        <v>463</v>
      </c>
      <c r="F217" s="225" t="s">
        <v>184</v>
      </c>
      <c r="G217" s="132" t="s">
        <v>183</v>
      </c>
      <c r="H217" s="224" t="s">
        <v>182</v>
      </c>
      <c r="I217" s="223" t="s">
        <v>181</v>
      </c>
      <c r="J217" s="212" t="s">
        <v>36</v>
      </c>
      <c r="K217" s="206" t="s">
        <v>36</v>
      </c>
      <c r="L217" s="206" t="s">
        <v>36</v>
      </c>
      <c r="M217" s="206" t="s">
        <v>3646</v>
      </c>
      <c r="N217" s="206">
        <v>145</v>
      </c>
      <c r="O217" s="206" t="s">
        <v>3647</v>
      </c>
      <c r="P217" s="287">
        <v>0</v>
      </c>
      <c r="Q217" s="220">
        <v>0</v>
      </c>
      <c r="R217" s="220">
        <v>0</v>
      </c>
      <c r="S217" s="220">
        <v>0</v>
      </c>
      <c r="T217" s="220">
        <v>0</v>
      </c>
      <c r="U217" s="220">
        <v>0</v>
      </c>
      <c r="V217" s="220">
        <v>0</v>
      </c>
      <c r="W217" s="220">
        <v>0</v>
      </c>
      <c r="X217" s="220">
        <v>0</v>
      </c>
      <c r="Y217" s="220">
        <v>0</v>
      </c>
      <c r="Z217" s="220">
        <v>0</v>
      </c>
      <c r="AA217" s="220">
        <v>0</v>
      </c>
      <c r="AB217" s="220">
        <v>0</v>
      </c>
      <c r="AC217" s="220">
        <v>0</v>
      </c>
      <c r="AD217" s="220">
        <v>0</v>
      </c>
      <c r="AE217" s="220">
        <v>0</v>
      </c>
      <c r="AF217" s="220">
        <v>0</v>
      </c>
      <c r="AG217" s="220">
        <v>0</v>
      </c>
      <c r="AH217" s="220">
        <v>0</v>
      </c>
      <c r="AI217" s="220">
        <v>0</v>
      </c>
      <c r="AJ217" s="220">
        <v>0</v>
      </c>
      <c r="AK217" s="220">
        <v>0</v>
      </c>
      <c r="AL217" s="220">
        <v>0</v>
      </c>
      <c r="AP217" s="206"/>
    </row>
    <row r="218" spans="1:42" x14ac:dyDescent="0.25">
      <c r="A218" s="262" t="s">
        <v>1094</v>
      </c>
      <c r="B218" s="206" t="s">
        <v>34</v>
      </c>
      <c r="C218" s="206" t="s">
        <v>33</v>
      </c>
      <c r="D218" s="222" t="s">
        <v>180</v>
      </c>
      <c r="E218">
        <v>528</v>
      </c>
      <c r="F218" s="228" t="s">
        <v>179</v>
      </c>
      <c r="G218" s="213">
        <v>158</v>
      </c>
      <c r="H218" s="227" t="s">
        <v>178</v>
      </c>
      <c r="I218" s="213" t="s">
        <v>177</v>
      </c>
      <c r="J218" s="212" t="s">
        <v>36</v>
      </c>
      <c r="K218" s="226" t="s">
        <v>36</v>
      </c>
      <c r="L218" s="226" t="s">
        <v>36</v>
      </c>
      <c r="M218" s="226" t="s">
        <v>3670</v>
      </c>
      <c r="N218" s="226">
        <v>30</v>
      </c>
      <c r="O218" s="226" t="s">
        <v>3647</v>
      </c>
      <c r="P218" s="287">
        <v>0</v>
      </c>
      <c r="Q218" s="220">
        <v>0</v>
      </c>
      <c r="R218" s="220">
        <v>0</v>
      </c>
      <c r="S218" s="220">
        <v>0</v>
      </c>
      <c r="T218" s="220">
        <v>0</v>
      </c>
      <c r="U218" s="220">
        <v>0</v>
      </c>
      <c r="V218" s="220">
        <v>0</v>
      </c>
      <c r="W218" s="220">
        <v>0</v>
      </c>
      <c r="X218" s="220">
        <v>0</v>
      </c>
      <c r="Y218" s="220">
        <v>0</v>
      </c>
      <c r="Z218" s="220">
        <v>0</v>
      </c>
      <c r="AA218" s="220">
        <v>0</v>
      </c>
      <c r="AB218" s="220">
        <v>0</v>
      </c>
      <c r="AC218" s="220">
        <v>0</v>
      </c>
      <c r="AD218" s="220">
        <v>0</v>
      </c>
      <c r="AE218" s="220">
        <v>0</v>
      </c>
      <c r="AF218" s="220">
        <v>0</v>
      </c>
      <c r="AG218" s="220">
        <v>0</v>
      </c>
      <c r="AH218" s="220">
        <v>0</v>
      </c>
      <c r="AI218" s="220">
        <v>0</v>
      </c>
      <c r="AJ218" s="220">
        <v>0</v>
      </c>
      <c r="AK218" s="220">
        <v>0</v>
      </c>
      <c r="AL218" s="220">
        <v>0</v>
      </c>
      <c r="AP218" s="226"/>
    </row>
    <row r="219" spans="1:42" x14ac:dyDescent="0.25">
      <c r="A219" s="262" t="s">
        <v>1094</v>
      </c>
      <c r="B219" s="206" t="s">
        <v>34</v>
      </c>
      <c r="C219" s="206" t="s">
        <v>33</v>
      </c>
      <c r="D219" s="222" t="s">
        <v>176</v>
      </c>
      <c r="E219">
        <v>923</v>
      </c>
      <c r="F219" s="225" t="s">
        <v>175</v>
      </c>
      <c r="G219" s="132" t="s">
        <v>174</v>
      </c>
      <c r="H219" s="224" t="s">
        <v>173</v>
      </c>
      <c r="I219" s="223" t="s">
        <v>172</v>
      </c>
      <c r="J219" s="212" t="s">
        <v>36</v>
      </c>
      <c r="K219" s="206" t="s">
        <v>36</v>
      </c>
      <c r="L219" s="206" t="s">
        <v>36</v>
      </c>
      <c r="M219" s="206" t="s">
        <v>3673</v>
      </c>
      <c r="N219" s="206">
        <v>143</v>
      </c>
      <c r="O219" s="206" t="s">
        <v>3647</v>
      </c>
      <c r="P219" s="287">
        <v>0</v>
      </c>
      <c r="Q219" s="220">
        <v>0</v>
      </c>
      <c r="R219" s="220">
        <v>0</v>
      </c>
      <c r="S219" s="220">
        <v>0</v>
      </c>
      <c r="T219" s="220">
        <v>0</v>
      </c>
      <c r="U219" s="220">
        <v>0</v>
      </c>
      <c r="V219" s="220">
        <v>0</v>
      </c>
      <c r="W219" s="220">
        <v>0</v>
      </c>
      <c r="X219" s="220">
        <v>0</v>
      </c>
      <c r="Y219" s="220">
        <v>0</v>
      </c>
      <c r="Z219" s="220">
        <v>0</v>
      </c>
      <c r="AA219" s="220">
        <v>0</v>
      </c>
      <c r="AB219" s="220">
        <v>0</v>
      </c>
      <c r="AC219" s="220">
        <v>0</v>
      </c>
      <c r="AD219" s="220">
        <v>0</v>
      </c>
      <c r="AE219" s="220">
        <v>0</v>
      </c>
      <c r="AF219" s="220">
        <v>0</v>
      </c>
      <c r="AG219" s="220">
        <v>0</v>
      </c>
      <c r="AH219" s="220">
        <v>0</v>
      </c>
      <c r="AI219" s="220">
        <v>0</v>
      </c>
      <c r="AJ219" s="220">
        <v>0</v>
      </c>
      <c r="AK219" s="220">
        <v>0</v>
      </c>
      <c r="AL219" s="220">
        <v>1.0042</v>
      </c>
      <c r="AP219" s="206"/>
    </row>
    <row r="220" spans="1:42" x14ac:dyDescent="0.25">
      <c r="A220" s="262" t="s">
        <v>1094</v>
      </c>
      <c r="B220" s="206" t="s">
        <v>34</v>
      </c>
      <c r="C220" s="206" t="s">
        <v>33</v>
      </c>
      <c r="D220" s="222" t="s">
        <v>171</v>
      </c>
      <c r="E220">
        <v>738</v>
      </c>
      <c r="F220" s="225" t="s">
        <v>170</v>
      </c>
      <c r="G220" s="132" t="s">
        <v>169</v>
      </c>
      <c r="H220" s="224" t="s">
        <v>168</v>
      </c>
      <c r="I220" s="223" t="s">
        <v>167</v>
      </c>
      <c r="J220" s="212" t="s">
        <v>36</v>
      </c>
      <c r="K220" s="206" t="s">
        <v>3668</v>
      </c>
      <c r="L220" s="206">
        <v>14</v>
      </c>
      <c r="M220" s="206" t="s">
        <v>3656</v>
      </c>
      <c r="N220" s="206">
        <v>202</v>
      </c>
      <c r="O220" s="206" t="s">
        <v>3652</v>
      </c>
      <c r="P220" s="287">
        <v>0</v>
      </c>
      <c r="Q220" s="220">
        <v>0</v>
      </c>
      <c r="R220" s="220">
        <v>0</v>
      </c>
      <c r="S220" s="220">
        <v>0</v>
      </c>
      <c r="T220" s="220">
        <v>0</v>
      </c>
      <c r="U220" s="220">
        <v>0</v>
      </c>
      <c r="V220" s="220">
        <v>0</v>
      </c>
      <c r="W220" s="220">
        <v>0</v>
      </c>
      <c r="X220" s="220">
        <v>0</v>
      </c>
      <c r="Y220" s="220">
        <v>3.7</v>
      </c>
      <c r="Z220" s="220">
        <v>2.9</v>
      </c>
      <c r="AA220" s="220">
        <v>3.3</v>
      </c>
      <c r="AB220" s="220">
        <v>3.1</v>
      </c>
      <c r="AC220" s="220">
        <v>0</v>
      </c>
      <c r="AD220" s="220">
        <v>0</v>
      </c>
      <c r="AE220" s="220">
        <v>0</v>
      </c>
      <c r="AF220" s="220">
        <v>0</v>
      </c>
      <c r="AG220" s="220">
        <v>0</v>
      </c>
      <c r="AH220" s="220">
        <v>0</v>
      </c>
      <c r="AI220" s="220">
        <v>0</v>
      </c>
      <c r="AJ220" s="220">
        <v>0</v>
      </c>
      <c r="AK220" s="220">
        <v>0</v>
      </c>
      <c r="AL220" s="220">
        <v>0</v>
      </c>
      <c r="AP220" s="206"/>
    </row>
    <row r="221" spans="1:42" x14ac:dyDescent="0.25">
      <c r="A221" s="262" t="s">
        <v>1094</v>
      </c>
      <c r="B221" s="206" t="s">
        <v>34</v>
      </c>
      <c r="C221" s="206" t="s">
        <v>33</v>
      </c>
      <c r="D221" s="222" t="s">
        <v>166</v>
      </c>
      <c r="E221">
        <v>578</v>
      </c>
      <c r="F221" s="225" t="s">
        <v>166</v>
      </c>
      <c r="G221" s="132" t="s">
        <v>165</v>
      </c>
      <c r="H221" s="224" t="s">
        <v>164</v>
      </c>
      <c r="I221" s="223" t="s">
        <v>163</v>
      </c>
      <c r="J221" s="212" t="s">
        <v>36</v>
      </c>
      <c r="K221" s="206" t="s">
        <v>36</v>
      </c>
      <c r="L221" s="206" t="s">
        <v>36</v>
      </c>
      <c r="M221" s="206" t="s">
        <v>3669</v>
      </c>
      <c r="N221" s="206">
        <v>35</v>
      </c>
      <c r="O221" s="206" t="s">
        <v>3647</v>
      </c>
      <c r="P221" s="287">
        <v>0</v>
      </c>
      <c r="Q221" s="220">
        <v>0</v>
      </c>
      <c r="R221" s="220">
        <v>0</v>
      </c>
      <c r="S221" s="220">
        <v>0</v>
      </c>
      <c r="T221" s="220">
        <v>0</v>
      </c>
      <c r="U221" s="220">
        <v>0</v>
      </c>
      <c r="V221" s="220">
        <v>0</v>
      </c>
      <c r="W221" s="220">
        <v>0</v>
      </c>
      <c r="X221" s="220">
        <v>0</v>
      </c>
      <c r="Y221" s="220">
        <v>4.2157308000000002</v>
      </c>
      <c r="Z221" s="220">
        <v>4.9000379499999998</v>
      </c>
      <c r="AA221" s="220">
        <v>6.56054067</v>
      </c>
      <c r="AB221" s="220">
        <v>4.8997916900000007</v>
      </c>
      <c r="AC221" s="220">
        <v>5.9552256799999999</v>
      </c>
      <c r="AD221" s="220">
        <v>6.56054067</v>
      </c>
      <c r="AE221" s="220">
        <v>5.32267651</v>
      </c>
      <c r="AF221" s="220">
        <v>6.7928433300000002</v>
      </c>
      <c r="AG221" s="220">
        <v>8.0969037959999994</v>
      </c>
      <c r="AH221" s="220">
        <v>8.9574893000000007</v>
      </c>
      <c r="AI221" s="220">
        <v>10.567532050000001</v>
      </c>
      <c r="AJ221" s="220">
        <v>11.681573380000001</v>
      </c>
      <c r="AK221" s="220">
        <v>10.350510949999999</v>
      </c>
      <c r="AL221" s="220">
        <v>10.985681196339499</v>
      </c>
      <c r="AP221" s="206"/>
    </row>
    <row r="222" spans="1:42" x14ac:dyDescent="0.25">
      <c r="A222" s="262" t="s">
        <v>1094</v>
      </c>
      <c r="B222" s="206" t="s">
        <v>34</v>
      </c>
      <c r="C222" s="206" t="s">
        <v>33</v>
      </c>
      <c r="D222" s="222" t="s">
        <v>162</v>
      </c>
      <c r="E222">
        <v>537</v>
      </c>
      <c r="F222" s="225" t="s">
        <v>161</v>
      </c>
      <c r="G222" s="132" t="s">
        <v>160</v>
      </c>
      <c r="H222" s="224" t="s">
        <v>159</v>
      </c>
      <c r="I222" s="223" t="s">
        <v>158</v>
      </c>
      <c r="J222" s="212" t="s">
        <v>36</v>
      </c>
      <c r="K222" s="206" t="s">
        <v>36</v>
      </c>
      <c r="L222" s="206" t="s">
        <v>36</v>
      </c>
      <c r="M222" s="206" t="s">
        <v>3669</v>
      </c>
      <c r="N222" s="206">
        <v>35</v>
      </c>
      <c r="O222" s="206" t="s">
        <v>3647</v>
      </c>
      <c r="P222" s="287">
        <v>0</v>
      </c>
      <c r="Q222" s="220">
        <v>0</v>
      </c>
      <c r="R222" s="220">
        <v>0</v>
      </c>
      <c r="S222" s="220">
        <v>0</v>
      </c>
      <c r="T222" s="220">
        <v>0</v>
      </c>
      <c r="U222" s="220">
        <v>0</v>
      </c>
      <c r="V222" s="220">
        <v>0</v>
      </c>
      <c r="W222" s="220">
        <v>0</v>
      </c>
      <c r="X222" s="220">
        <v>0</v>
      </c>
      <c r="Y222" s="220">
        <v>0</v>
      </c>
      <c r="Z222" s="220">
        <v>0</v>
      </c>
      <c r="AA222" s="220">
        <v>0</v>
      </c>
      <c r="AB222" s="220">
        <v>0</v>
      </c>
      <c r="AC222" s="220">
        <v>0</v>
      </c>
      <c r="AD222" s="220">
        <v>0</v>
      </c>
      <c r="AE222" s="220">
        <v>0</v>
      </c>
      <c r="AF222" s="220">
        <v>0</v>
      </c>
      <c r="AG222" s="220">
        <v>0</v>
      </c>
      <c r="AH222" s="220">
        <v>0</v>
      </c>
      <c r="AI222" s="220">
        <v>0</v>
      </c>
      <c r="AJ222" s="220">
        <v>0</v>
      </c>
      <c r="AK222" s="220">
        <v>0</v>
      </c>
      <c r="AL222" s="220">
        <v>0</v>
      </c>
      <c r="AP222" s="206"/>
    </row>
    <row r="223" spans="1:42" x14ac:dyDescent="0.25">
      <c r="A223" s="262" t="s">
        <v>1094</v>
      </c>
      <c r="B223" s="206" t="s">
        <v>34</v>
      </c>
      <c r="C223" s="206" t="s">
        <v>33</v>
      </c>
      <c r="D223" s="222" t="s">
        <v>157</v>
      </c>
      <c r="E223">
        <v>742</v>
      </c>
      <c r="F223" s="225" t="s">
        <v>157</v>
      </c>
      <c r="G223" s="132" t="s">
        <v>156</v>
      </c>
      <c r="H223" s="224" t="s">
        <v>155</v>
      </c>
      <c r="I223" s="223" t="s">
        <v>154</v>
      </c>
      <c r="J223" s="212" t="s">
        <v>36</v>
      </c>
      <c r="K223" s="206" t="s">
        <v>3665</v>
      </c>
      <c r="L223" s="206">
        <v>11</v>
      </c>
      <c r="M223" s="206" t="s">
        <v>3656</v>
      </c>
      <c r="N223" s="206">
        <v>202</v>
      </c>
      <c r="O223" s="206" t="s">
        <v>3652</v>
      </c>
      <c r="P223" s="287">
        <v>0</v>
      </c>
      <c r="Q223" s="220">
        <v>0</v>
      </c>
      <c r="R223" s="220">
        <v>0</v>
      </c>
      <c r="S223" s="220">
        <v>0</v>
      </c>
      <c r="T223" s="220">
        <v>0</v>
      </c>
      <c r="U223" s="220">
        <v>0</v>
      </c>
      <c r="V223" s="220">
        <v>0</v>
      </c>
      <c r="W223" s="220">
        <v>0</v>
      </c>
      <c r="X223" s="220">
        <v>0</v>
      </c>
      <c r="Y223" s="220">
        <v>0</v>
      </c>
      <c r="Z223" s="220">
        <v>0</v>
      </c>
      <c r="AA223" s="220">
        <v>0</v>
      </c>
      <c r="AB223" s="220">
        <v>0</v>
      </c>
      <c r="AC223" s="220">
        <v>0</v>
      </c>
      <c r="AD223" s="220">
        <v>0</v>
      </c>
      <c r="AE223" s="220">
        <v>22.857559869999999</v>
      </c>
      <c r="AF223" s="220">
        <v>0</v>
      </c>
      <c r="AG223" s="220">
        <v>0</v>
      </c>
      <c r="AH223" s="220">
        <v>0</v>
      </c>
      <c r="AI223" s="220">
        <v>0</v>
      </c>
      <c r="AJ223" s="220">
        <v>0</v>
      </c>
      <c r="AK223" s="220">
        <v>0</v>
      </c>
      <c r="AL223" s="220">
        <v>0</v>
      </c>
      <c r="AP223" s="206"/>
    </row>
    <row r="224" spans="1:42" x14ac:dyDescent="0.25">
      <c r="A224" s="262" t="s">
        <v>1094</v>
      </c>
      <c r="B224" s="206" t="s">
        <v>34</v>
      </c>
      <c r="C224" s="206" t="s">
        <v>33</v>
      </c>
      <c r="D224" s="222" t="s">
        <v>153</v>
      </c>
      <c r="E224">
        <v>818</v>
      </c>
      <c r="F224" s="225" t="s">
        <v>153</v>
      </c>
      <c r="G224" s="132" t="s">
        <v>152</v>
      </c>
      <c r="H224" s="224" t="s">
        <v>151</v>
      </c>
      <c r="I224" s="223" t="s">
        <v>150</v>
      </c>
      <c r="J224" s="212" t="s">
        <v>36</v>
      </c>
      <c r="K224" s="206" t="s">
        <v>36</v>
      </c>
      <c r="L224" s="206" t="s">
        <v>36</v>
      </c>
      <c r="M224" s="206" t="s">
        <v>3653</v>
      </c>
      <c r="N224" s="206">
        <v>61</v>
      </c>
      <c r="O224" s="206" t="s">
        <v>3654</v>
      </c>
      <c r="P224" s="287">
        <v>0</v>
      </c>
      <c r="Q224" s="220">
        <v>0</v>
      </c>
      <c r="R224" s="220">
        <v>0</v>
      </c>
      <c r="S224" s="220">
        <v>0</v>
      </c>
      <c r="T224" s="220">
        <v>0</v>
      </c>
      <c r="U224" s="220">
        <v>0</v>
      </c>
      <c r="V224" s="220">
        <v>0</v>
      </c>
      <c r="W224" s="220">
        <v>0</v>
      </c>
      <c r="X224" s="220">
        <v>0</v>
      </c>
      <c r="Y224" s="220">
        <v>0</v>
      </c>
      <c r="Z224" s="220">
        <v>0</v>
      </c>
      <c r="AA224" s="220">
        <v>0</v>
      </c>
      <c r="AB224" s="220">
        <v>0</v>
      </c>
      <c r="AC224" s="220">
        <v>0</v>
      </c>
      <c r="AD224" s="220">
        <v>0</v>
      </c>
      <c r="AE224" s="220">
        <v>0</v>
      </c>
      <c r="AF224" s="220">
        <v>0</v>
      </c>
      <c r="AG224" s="220">
        <v>0</v>
      </c>
      <c r="AH224" s="220">
        <v>0</v>
      </c>
      <c r="AI224" s="220">
        <v>0</v>
      </c>
      <c r="AJ224" s="220">
        <v>0</v>
      </c>
      <c r="AK224" s="220">
        <v>0</v>
      </c>
      <c r="AL224" s="220">
        <v>0</v>
      </c>
      <c r="AP224" s="206"/>
    </row>
    <row r="225" spans="1:42" x14ac:dyDescent="0.25">
      <c r="A225" s="262" t="s">
        <v>1094</v>
      </c>
      <c r="B225" s="206" t="s">
        <v>34</v>
      </c>
      <c r="C225" s="206" t="s">
        <v>33</v>
      </c>
      <c r="D225" s="222" t="s">
        <v>149</v>
      </c>
      <c r="E225">
        <v>866</v>
      </c>
      <c r="F225" s="225" t="s">
        <v>149</v>
      </c>
      <c r="G225" s="132" t="s">
        <v>148</v>
      </c>
      <c r="H225" s="224" t="s">
        <v>147</v>
      </c>
      <c r="I225" s="223" t="s">
        <v>146</v>
      </c>
      <c r="J225" s="212" t="s">
        <v>36</v>
      </c>
      <c r="K225" s="206" t="s">
        <v>36</v>
      </c>
      <c r="L225" s="206" t="s">
        <v>36</v>
      </c>
      <c r="M225" s="206" t="s">
        <v>3653</v>
      </c>
      <c r="N225" s="206">
        <v>61</v>
      </c>
      <c r="O225" s="206" t="s">
        <v>3654</v>
      </c>
      <c r="P225" s="287">
        <v>0</v>
      </c>
      <c r="Q225" s="220">
        <v>0</v>
      </c>
      <c r="R225" s="220">
        <v>0</v>
      </c>
      <c r="S225" s="220">
        <v>0</v>
      </c>
      <c r="T225" s="220">
        <v>0</v>
      </c>
      <c r="U225" s="220">
        <v>0</v>
      </c>
      <c r="V225" s="220">
        <v>0</v>
      </c>
      <c r="W225" s="220">
        <v>0</v>
      </c>
      <c r="X225" s="220">
        <v>0</v>
      </c>
      <c r="Y225" s="220">
        <v>0</v>
      </c>
      <c r="Z225" s="220">
        <v>0</v>
      </c>
      <c r="AA225" s="220">
        <v>0</v>
      </c>
      <c r="AB225" s="220">
        <v>0</v>
      </c>
      <c r="AC225" s="220">
        <v>0</v>
      </c>
      <c r="AD225" s="220">
        <v>0</v>
      </c>
      <c r="AE225" s="220">
        <v>0</v>
      </c>
      <c r="AF225" s="220">
        <v>0</v>
      </c>
      <c r="AG225" s="220">
        <v>0</v>
      </c>
      <c r="AH225" s="220">
        <v>0</v>
      </c>
      <c r="AI225" s="220">
        <v>0</v>
      </c>
      <c r="AJ225" s="220">
        <v>0</v>
      </c>
      <c r="AK225" s="220">
        <v>0</v>
      </c>
      <c r="AL225" s="220">
        <v>0</v>
      </c>
      <c r="AP225" s="206"/>
    </row>
    <row r="226" spans="1:42" x14ac:dyDescent="0.25">
      <c r="A226" s="262" t="s">
        <v>1094</v>
      </c>
      <c r="B226" s="206" t="s">
        <v>34</v>
      </c>
      <c r="C226" s="206" t="s">
        <v>33</v>
      </c>
      <c r="D226" s="222" t="s">
        <v>145</v>
      </c>
      <c r="E226">
        <v>369</v>
      </c>
      <c r="F226" s="225" t="s">
        <v>145</v>
      </c>
      <c r="G226" s="132" t="s">
        <v>144</v>
      </c>
      <c r="H226" s="224" t="s">
        <v>143</v>
      </c>
      <c r="I226" s="223" t="s">
        <v>142</v>
      </c>
      <c r="J226" s="212" t="s">
        <v>36</v>
      </c>
      <c r="K226" s="206" t="s">
        <v>3657</v>
      </c>
      <c r="L226" s="206">
        <v>29</v>
      </c>
      <c r="M226" s="206" t="s">
        <v>3658</v>
      </c>
      <c r="N226" s="206">
        <v>419</v>
      </c>
      <c r="O226" s="206" t="s">
        <v>3659</v>
      </c>
      <c r="P226" s="287">
        <v>0</v>
      </c>
      <c r="Q226" s="220">
        <v>0</v>
      </c>
      <c r="R226" s="220">
        <v>0</v>
      </c>
      <c r="S226" s="220">
        <v>0</v>
      </c>
      <c r="T226" s="220">
        <v>0</v>
      </c>
      <c r="U226" s="220">
        <v>0</v>
      </c>
      <c r="V226" s="220">
        <v>0</v>
      </c>
      <c r="W226" s="220">
        <v>0</v>
      </c>
      <c r="X226" s="220">
        <v>0</v>
      </c>
      <c r="Y226" s="220">
        <v>0</v>
      </c>
      <c r="Z226" s="220">
        <v>0</v>
      </c>
      <c r="AA226" s="220">
        <v>0</v>
      </c>
      <c r="AB226" s="220">
        <v>0</v>
      </c>
      <c r="AC226" s="220">
        <v>0</v>
      </c>
      <c r="AD226" s="220">
        <v>0</v>
      </c>
      <c r="AE226" s="220">
        <v>0</v>
      </c>
      <c r="AF226" s="220">
        <v>0</v>
      </c>
      <c r="AG226" s="220">
        <v>0</v>
      </c>
      <c r="AH226" s="220">
        <v>0</v>
      </c>
      <c r="AI226" s="220">
        <v>0</v>
      </c>
      <c r="AJ226" s="220">
        <v>0</v>
      </c>
      <c r="AK226" s="220">
        <v>0</v>
      </c>
      <c r="AL226" s="220">
        <v>0</v>
      </c>
      <c r="AP226" s="206"/>
    </row>
    <row r="227" spans="1:42" x14ac:dyDescent="0.25">
      <c r="A227" s="262" t="s">
        <v>1094</v>
      </c>
      <c r="B227" s="206" t="s">
        <v>34</v>
      </c>
      <c r="C227" s="206" t="s">
        <v>33</v>
      </c>
      <c r="D227" s="222" t="s">
        <v>141</v>
      </c>
      <c r="E227">
        <v>744</v>
      </c>
      <c r="F227" s="225" t="s">
        <v>141</v>
      </c>
      <c r="G227" s="132" t="s">
        <v>140</v>
      </c>
      <c r="H227" s="224" t="s">
        <v>139</v>
      </c>
      <c r="I227" s="223" t="s">
        <v>138</v>
      </c>
      <c r="J227" s="212" t="s">
        <v>36</v>
      </c>
      <c r="K227" s="206" t="s">
        <v>36</v>
      </c>
      <c r="L227" s="206" t="s">
        <v>36</v>
      </c>
      <c r="M227" s="206" t="s">
        <v>3651</v>
      </c>
      <c r="N227" s="206">
        <v>15</v>
      </c>
      <c r="O227" s="206" t="s">
        <v>3652</v>
      </c>
      <c r="P227" s="287">
        <v>0</v>
      </c>
      <c r="Q227" s="220">
        <v>0</v>
      </c>
      <c r="R227" s="220">
        <v>0</v>
      </c>
      <c r="S227" s="220">
        <v>0</v>
      </c>
      <c r="T227" s="220">
        <v>0</v>
      </c>
      <c r="U227" s="220">
        <v>0</v>
      </c>
      <c r="V227" s="220">
        <v>0</v>
      </c>
      <c r="W227" s="220">
        <v>0</v>
      </c>
      <c r="X227" s="220">
        <v>0</v>
      </c>
      <c r="Y227" s="220">
        <v>0</v>
      </c>
      <c r="Z227" s="220">
        <v>0</v>
      </c>
      <c r="AA227" s="220">
        <v>0</v>
      </c>
      <c r="AB227" s="220">
        <v>0</v>
      </c>
      <c r="AC227" s="220">
        <v>0</v>
      </c>
      <c r="AD227" s="220">
        <v>0</v>
      </c>
      <c r="AE227" s="220">
        <v>0</v>
      </c>
      <c r="AF227" s="220">
        <v>0</v>
      </c>
      <c r="AG227" s="220">
        <v>0</v>
      </c>
      <c r="AH227" s="220">
        <v>0</v>
      </c>
      <c r="AI227" s="220">
        <v>0</v>
      </c>
      <c r="AJ227" s="220">
        <v>0</v>
      </c>
      <c r="AK227" s="220">
        <v>0</v>
      </c>
      <c r="AL227" s="220">
        <v>0</v>
      </c>
      <c r="AP227" s="206"/>
    </row>
    <row r="228" spans="1:42" x14ac:dyDescent="0.25">
      <c r="A228" s="262" t="s">
        <v>1094</v>
      </c>
      <c r="B228" s="206" t="s">
        <v>34</v>
      </c>
      <c r="C228" s="206" t="s">
        <v>33</v>
      </c>
      <c r="D228" s="222" t="s">
        <v>137</v>
      </c>
      <c r="E228">
        <v>186</v>
      </c>
      <c r="F228" s="225" t="s">
        <v>136</v>
      </c>
      <c r="G228" s="132" t="s">
        <v>135</v>
      </c>
      <c r="H228" s="224" t="s">
        <v>134</v>
      </c>
      <c r="I228" s="223" t="s">
        <v>133</v>
      </c>
      <c r="J228" s="212" t="s">
        <v>36</v>
      </c>
      <c r="K228" s="206" t="s">
        <v>36</v>
      </c>
      <c r="L228" s="206" t="s">
        <v>36</v>
      </c>
      <c r="M228" s="206" t="s">
        <v>3646</v>
      </c>
      <c r="N228" s="206">
        <v>145</v>
      </c>
      <c r="O228" s="206" t="s">
        <v>3647</v>
      </c>
      <c r="P228" s="287">
        <v>0</v>
      </c>
      <c r="Q228" s="220">
        <v>0</v>
      </c>
      <c r="R228" s="220">
        <v>0</v>
      </c>
      <c r="S228" s="220">
        <v>0</v>
      </c>
      <c r="T228" s="220">
        <v>0</v>
      </c>
      <c r="U228" s="220">
        <v>0</v>
      </c>
      <c r="V228" s="220">
        <v>0</v>
      </c>
      <c r="W228" s="220">
        <v>0</v>
      </c>
      <c r="X228" s="220">
        <v>0</v>
      </c>
      <c r="Y228" s="220">
        <v>1506</v>
      </c>
      <c r="Z228" s="220">
        <v>1886</v>
      </c>
      <c r="AA228" s="220">
        <v>860</v>
      </c>
      <c r="AB228" s="220">
        <v>1180</v>
      </c>
      <c r="AC228" s="220">
        <v>1145</v>
      </c>
      <c r="AD228" s="220">
        <v>1306</v>
      </c>
      <c r="AE228" s="220">
        <v>1121</v>
      </c>
      <c r="AF228" s="220">
        <v>947</v>
      </c>
      <c r="AG228" s="220">
        <v>952</v>
      </c>
      <c r="AH228" s="220">
        <v>696</v>
      </c>
      <c r="AI228" s="220">
        <v>690</v>
      </c>
      <c r="AJ228" s="220">
        <v>649</v>
      </c>
      <c r="AK228" s="220">
        <v>449</v>
      </c>
      <c r="AL228" s="220">
        <v>557</v>
      </c>
      <c r="AP228" s="206"/>
    </row>
    <row r="229" spans="1:42" x14ac:dyDescent="0.25">
      <c r="A229" s="262" t="s">
        <v>1094</v>
      </c>
      <c r="B229" s="206" t="s">
        <v>34</v>
      </c>
      <c r="C229" s="206" t="s">
        <v>33</v>
      </c>
      <c r="D229" s="222" t="s">
        <v>132</v>
      </c>
      <c r="E229">
        <v>925</v>
      </c>
      <c r="F229" s="225" t="s">
        <v>132</v>
      </c>
      <c r="G229" s="132" t="s">
        <v>131</v>
      </c>
      <c r="H229" s="224" t="s">
        <v>130</v>
      </c>
      <c r="I229" s="223" t="s">
        <v>129</v>
      </c>
      <c r="J229" s="212" t="s">
        <v>36</v>
      </c>
      <c r="K229" s="206" t="s">
        <v>36</v>
      </c>
      <c r="L229" s="206" t="s">
        <v>36</v>
      </c>
      <c r="M229" s="206" t="s">
        <v>3673</v>
      </c>
      <c r="N229" s="206">
        <v>143</v>
      </c>
      <c r="O229" s="206" t="s">
        <v>3647</v>
      </c>
      <c r="P229" s="287">
        <v>0</v>
      </c>
      <c r="Q229" s="220">
        <v>0</v>
      </c>
      <c r="R229" s="220">
        <v>0</v>
      </c>
      <c r="S229" s="220">
        <v>0</v>
      </c>
      <c r="T229" s="220">
        <v>0</v>
      </c>
      <c r="U229" s="220">
        <v>0</v>
      </c>
      <c r="V229" s="220">
        <v>0</v>
      </c>
      <c r="W229" s="220">
        <v>0</v>
      </c>
      <c r="X229" s="220">
        <v>0</v>
      </c>
      <c r="Y229" s="220">
        <v>0</v>
      </c>
      <c r="Z229" s="220">
        <v>0</v>
      </c>
      <c r="AA229" s="220">
        <v>0</v>
      </c>
      <c r="AB229" s="220">
        <v>0</v>
      </c>
      <c r="AC229" s="220">
        <v>0</v>
      </c>
      <c r="AD229" s="220">
        <v>0</v>
      </c>
      <c r="AE229" s="220">
        <v>0</v>
      </c>
      <c r="AF229" s="220">
        <v>0</v>
      </c>
      <c r="AG229" s="220">
        <v>0</v>
      </c>
      <c r="AH229" s="220">
        <v>0</v>
      </c>
      <c r="AI229" s="220">
        <v>0</v>
      </c>
      <c r="AJ229" s="220">
        <v>0</v>
      </c>
      <c r="AK229" s="220">
        <v>0</v>
      </c>
      <c r="AL229" s="220">
        <v>0</v>
      </c>
      <c r="AP229" s="206"/>
    </row>
    <row r="230" spans="1:42" x14ac:dyDescent="0.25">
      <c r="A230" s="262" t="s">
        <v>1094</v>
      </c>
      <c r="B230" s="206" t="s">
        <v>34</v>
      </c>
      <c r="C230" s="206" t="s">
        <v>33</v>
      </c>
      <c r="D230" s="222" t="s">
        <v>128</v>
      </c>
      <c r="E230">
        <v>381</v>
      </c>
      <c r="F230" s="225" t="s">
        <v>128</v>
      </c>
      <c r="G230" s="132" t="s">
        <v>127</v>
      </c>
      <c r="H230" s="224" t="s">
        <v>126</v>
      </c>
      <c r="I230" s="223" t="s">
        <v>125</v>
      </c>
      <c r="J230" s="212" t="s">
        <v>36</v>
      </c>
      <c r="K230" s="206" t="s">
        <v>3657</v>
      </c>
      <c r="L230" s="206">
        <v>29</v>
      </c>
      <c r="M230" s="206" t="s">
        <v>3658</v>
      </c>
      <c r="N230" s="206">
        <v>419</v>
      </c>
      <c r="O230" s="206" t="s">
        <v>3659</v>
      </c>
      <c r="P230" s="287">
        <v>0</v>
      </c>
      <c r="Q230" s="220">
        <v>0</v>
      </c>
      <c r="R230" s="220">
        <v>0</v>
      </c>
      <c r="S230" s="220">
        <v>0</v>
      </c>
      <c r="T230" s="220">
        <v>0</v>
      </c>
      <c r="U230" s="220">
        <v>0</v>
      </c>
      <c r="V230" s="220">
        <v>0</v>
      </c>
      <c r="W230" s="220">
        <v>0</v>
      </c>
      <c r="X230" s="220">
        <v>0</v>
      </c>
      <c r="Y230" s="220">
        <v>0</v>
      </c>
      <c r="Z230" s="220">
        <v>0</v>
      </c>
      <c r="AA230" s="220">
        <v>0</v>
      </c>
      <c r="AB230" s="220">
        <v>0</v>
      </c>
      <c r="AC230" s="220">
        <v>0</v>
      </c>
      <c r="AD230" s="220">
        <v>0</v>
      </c>
      <c r="AE230" s="220">
        <v>0</v>
      </c>
      <c r="AF230" s="220">
        <v>0</v>
      </c>
      <c r="AG230" s="220">
        <v>0</v>
      </c>
      <c r="AH230" s="220">
        <v>0</v>
      </c>
      <c r="AI230" s="220">
        <v>0</v>
      </c>
      <c r="AJ230" s="220">
        <v>0</v>
      </c>
      <c r="AK230" s="220">
        <v>0</v>
      </c>
      <c r="AL230" s="220">
        <v>0</v>
      </c>
      <c r="AP230" s="206"/>
    </row>
    <row r="231" spans="1:42" x14ac:dyDescent="0.25">
      <c r="A231" s="262" t="s">
        <v>1094</v>
      </c>
      <c r="B231" s="206" t="s">
        <v>34</v>
      </c>
      <c r="C231" s="206" t="s">
        <v>33</v>
      </c>
      <c r="D231" s="222" t="s">
        <v>124</v>
      </c>
      <c r="E231">
        <v>869</v>
      </c>
      <c r="F231" s="225" t="s">
        <v>124</v>
      </c>
      <c r="G231" s="132" t="s">
        <v>123</v>
      </c>
      <c r="H231" s="224" t="s">
        <v>122</v>
      </c>
      <c r="I231" s="223" t="s">
        <v>121</v>
      </c>
      <c r="J231" s="212" t="s">
        <v>36</v>
      </c>
      <c r="K231" s="206" t="s">
        <v>36</v>
      </c>
      <c r="L231" s="206" t="s">
        <v>36</v>
      </c>
      <c r="M231" s="206" t="s">
        <v>3653</v>
      </c>
      <c r="N231" s="206">
        <v>61</v>
      </c>
      <c r="O231" s="206" t="s">
        <v>3654</v>
      </c>
      <c r="P231" s="287">
        <v>0</v>
      </c>
      <c r="Q231" s="220">
        <v>0</v>
      </c>
      <c r="R231" s="220">
        <v>0</v>
      </c>
      <c r="S231" s="220">
        <v>0</v>
      </c>
      <c r="T231" s="220">
        <v>0</v>
      </c>
      <c r="U231" s="220">
        <v>0</v>
      </c>
      <c r="V231" s="220">
        <v>0</v>
      </c>
      <c r="W231" s="220">
        <v>0</v>
      </c>
      <c r="X231" s="220">
        <v>0</v>
      </c>
      <c r="Y231" s="220">
        <v>0</v>
      </c>
      <c r="Z231" s="220">
        <v>0</v>
      </c>
      <c r="AA231" s="220">
        <v>0</v>
      </c>
      <c r="AB231" s="220">
        <v>0</v>
      </c>
      <c r="AC231" s="220">
        <v>0</v>
      </c>
      <c r="AD231" s="220">
        <v>0</v>
      </c>
      <c r="AE231" s="220">
        <v>0</v>
      </c>
      <c r="AF231" s="220">
        <v>0</v>
      </c>
      <c r="AG231" s="220">
        <v>0</v>
      </c>
      <c r="AH231" s="220">
        <v>0</v>
      </c>
      <c r="AI231" s="220">
        <v>0</v>
      </c>
      <c r="AJ231" s="220">
        <v>0</v>
      </c>
      <c r="AK231" s="220">
        <v>0</v>
      </c>
      <c r="AL231" s="220">
        <v>0</v>
      </c>
      <c r="AP231" s="206"/>
    </row>
    <row r="232" spans="1:42" x14ac:dyDescent="0.25">
      <c r="A232" s="262" t="s">
        <v>1094</v>
      </c>
      <c r="B232" s="206" t="s">
        <v>34</v>
      </c>
      <c r="C232" s="206" t="s">
        <v>33</v>
      </c>
      <c r="D232" s="222" t="s">
        <v>120</v>
      </c>
      <c r="E232">
        <v>746</v>
      </c>
      <c r="F232" s="225" t="s">
        <v>120</v>
      </c>
      <c r="G232" s="132" t="s">
        <v>119</v>
      </c>
      <c r="H232" s="224" t="s">
        <v>118</v>
      </c>
      <c r="I232" s="223" t="s">
        <v>117</v>
      </c>
      <c r="J232" s="212" t="s">
        <v>36</v>
      </c>
      <c r="K232" s="206" t="s">
        <v>3668</v>
      </c>
      <c r="L232" s="206">
        <v>14</v>
      </c>
      <c r="M232" s="206" t="s">
        <v>3656</v>
      </c>
      <c r="N232" s="206">
        <v>202</v>
      </c>
      <c r="O232" s="206" t="s">
        <v>3652</v>
      </c>
      <c r="P232" s="287">
        <v>0</v>
      </c>
      <c r="Q232" s="220">
        <v>0</v>
      </c>
      <c r="R232" s="220">
        <v>0</v>
      </c>
      <c r="S232" s="220">
        <v>0</v>
      </c>
      <c r="T232" s="220">
        <v>0</v>
      </c>
      <c r="U232" s="220">
        <v>0</v>
      </c>
      <c r="V232" s="220">
        <v>0</v>
      </c>
      <c r="W232" s="220">
        <v>0</v>
      </c>
      <c r="X232" s="220">
        <v>0</v>
      </c>
      <c r="Y232" s="220">
        <v>0</v>
      </c>
      <c r="Z232" s="220">
        <v>0</v>
      </c>
      <c r="AA232" s="220">
        <v>0</v>
      </c>
      <c r="AB232" s="220">
        <v>0</v>
      </c>
      <c r="AC232" s="220">
        <v>0</v>
      </c>
      <c r="AD232" s="220">
        <v>0</v>
      </c>
      <c r="AE232" s="220">
        <v>0</v>
      </c>
      <c r="AF232" s="220">
        <v>0</v>
      </c>
      <c r="AG232" s="220">
        <v>0</v>
      </c>
      <c r="AH232" s="220">
        <v>0</v>
      </c>
      <c r="AI232" s="220">
        <v>0</v>
      </c>
      <c r="AJ232" s="220">
        <v>0</v>
      </c>
      <c r="AK232" s="220">
        <v>0</v>
      </c>
      <c r="AL232" s="220">
        <v>0</v>
      </c>
      <c r="AP232" s="206"/>
    </row>
    <row r="233" spans="1:42" x14ac:dyDescent="0.25">
      <c r="A233" s="262" t="s">
        <v>1094</v>
      </c>
      <c r="B233" s="206" t="s">
        <v>34</v>
      </c>
      <c r="C233" s="206" t="s">
        <v>33</v>
      </c>
      <c r="D233" s="222" t="s">
        <v>116</v>
      </c>
      <c r="E233">
        <v>926</v>
      </c>
      <c r="F233" s="225" t="s">
        <v>116</v>
      </c>
      <c r="G233" s="132" t="s">
        <v>115</v>
      </c>
      <c r="H233" s="224" t="s">
        <v>114</v>
      </c>
      <c r="I233" s="223" t="s">
        <v>113</v>
      </c>
      <c r="J233" s="212" t="s">
        <v>36</v>
      </c>
      <c r="K233" s="206" t="s">
        <v>36</v>
      </c>
      <c r="L233" s="206" t="s">
        <v>36</v>
      </c>
      <c r="M233" s="206" t="s">
        <v>3663</v>
      </c>
      <c r="N233" s="206">
        <v>151</v>
      </c>
      <c r="O233" s="206" t="s">
        <v>3650</v>
      </c>
      <c r="P233" s="287">
        <v>0</v>
      </c>
      <c r="Q233" s="220">
        <v>0</v>
      </c>
      <c r="R233" s="220">
        <v>0</v>
      </c>
      <c r="S233" s="220">
        <v>0</v>
      </c>
      <c r="T233" s="220">
        <v>0</v>
      </c>
      <c r="U233" s="220">
        <v>0</v>
      </c>
      <c r="V233" s="220">
        <v>0</v>
      </c>
      <c r="W233" s="220">
        <v>0</v>
      </c>
      <c r="X233" s="220">
        <v>0</v>
      </c>
      <c r="Y233" s="220">
        <v>1.4456</v>
      </c>
      <c r="Z233" s="220">
        <v>1.5688</v>
      </c>
      <c r="AA233" s="220">
        <v>1.6422000000000001</v>
      </c>
      <c r="AB233" s="220">
        <v>1.4915</v>
      </c>
      <c r="AC233" s="220">
        <v>2</v>
      </c>
      <c r="AD233" s="220">
        <v>0</v>
      </c>
      <c r="AE233" s="220">
        <v>0</v>
      </c>
      <c r="AF233" s="220">
        <v>3.3475000000000001</v>
      </c>
      <c r="AG233" s="220">
        <v>3.786</v>
      </c>
      <c r="AH233" s="220">
        <v>7.369955</v>
      </c>
      <c r="AI233" s="220">
        <v>17.141192629999999</v>
      </c>
      <c r="AJ233" s="220">
        <v>38.326988890000003</v>
      </c>
      <c r="AK233" s="220">
        <v>42.006408630000003</v>
      </c>
      <c r="AL233" s="220">
        <v>0</v>
      </c>
      <c r="AP233" s="206"/>
    </row>
    <row r="234" spans="1:42" ht="25.5" x14ac:dyDescent="0.25">
      <c r="A234" s="262" t="s">
        <v>1094</v>
      </c>
      <c r="B234" s="206" t="s">
        <v>34</v>
      </c>
      <c r="C234" s="206" t="s">
        <v>33</v>
      </c>
      <c r="D234" s="222" t="s">
        <v>112</v>
      </c>
      <c r="E234">
        <v>112</v>
      </c>
      <c r="F234" s="225" t="s">
        <v>111</v>
      </c>
      <c r="G234" s="132" t="s">
        <v>110</v>
      </c>
      <c r="H234" s="224" t="s">
        <v>109</v>
      </c>
      <c r="I234" s="223" t="s">
        <v>108</v>
      </c>
      <c r="J234" s="212" t="s">
        <v>36</v>
      </c>
      <c r="K234" s="206" t="s">
        <v>36</v>
      </c>
      <c r="L234" s="206" t="s">
        <v>36</v>
      </c>
      <c r="M234" s="206" t="s">
        <v>3671</v>
      </c>
      <c r="N234" s="206">
        <v>154</v>
      </c>
      <c r="O234" s="206" t="s">
        <v>3650</v>
      </c>
      <c r="P234" s="287">
        <v>0</v>
      </c>
      <c r="Q234" s="220">
        <v>0</v>
      </c>
      <c r="R234" s="220">
        <v>0</v>
      </c>
      <c r="S234" s="220">
        <v>0</v>
      </c>
      <c r="T234" s="220">
        <v>0</v>
      </c>
      <c r="U234" s="220">
        <v>0</v>
      </c>
      <c r="V234" s="220">
        <v>0</v>
      </c>
      <c r="W234" s="220">
        <v>0</v>
      </c>
      <c r="X234" s="220">
        <v>0</v>
      </c>
      <c r="Y234" s="220">
        <v>0</v>
      </c>
      <c r="Z234" s="220">
        <v>29.744499999999999</v>
      </c>
      <c r="AA234" s="220">
        <v>44.8369</v>
      </c>
      <c r="AB234" s="220">
        <v>0</v>
      </c>
      <c r="AC234" s="220">
        <v>0</v>
      </c>
      <c r="AD234" s="220">
        <v>95.208799999999997</v>
      </c>
      <c r="AE234" s="220">
        <v>47.4208</v>
      </c>
      <c r="AF234" s="220">
        <v>109.48779999999999</v>
      </c>
      <c r="AG234" s="220">
        <v>276.98575</v>
      </c>
      <c r="AH234" s="220">
        <v>818.85974999999996</v>
      </c>
      <c r="AI234" s="220">
        <v>738.74045000000001</v>
      </c>
      <c r="AJ234" s="220">
        <v>457.62200000000001</v>
      </c>
      <c r="AK234" s="220">
        <v>940.38</v>
      </c>
      <c r="AL234" s="220">
        <v>480.30639999999983</v>
      </c>
      <c r="AP234" s="206"/>
    </row>
    <row r="235" spans="1:42" x14ac:dyDescent="0.25">
      <c r="A235" s="262" t="s">
        <v>1094</v>
      </c>
      <c r="B235" s="206" t="s">
        <v>34</v>
      </c>
      <c r="C235" s="206" t="s">
        <v>33</v>
      </c>
      <c r="D235" s="222" t="s">
        <v>107</v>
      </c>
      <c r="E235">
        <v>111</v>
      </c>
      <c r="F235" s="225" t="s">
        <v>106</v>
      </c>
      <c r="G235" s="132" t="s">
        <v>105</v>
      </c>
      <c r="H235" s="224" t="s">
        <v>104</v>
      </c>
      <c r="I235" s="223" t="s">
        <v>103</v>
      </c>
      <c r="J235" s="212" t="s">
        <v>36</v>
      </c>
      <c r="K235" s="206" t="s">
        <v>36</v>
      </c>
      <c r="L235" s="206" t="s">
        <v>36</v>
      </c>
      <c r="M235" s="206" t="s">
        <v>3666</v>
      </c>
      <c r="N235" s="206">
        <v>21</v>
      </c>
      <c r="O235" s="206" t="s">
        <v>3659</v>
      </c>
      <c r="P235" s="287">
        <v>0</v>
      </c>
      <c r="Q235" s="220">
        <v>0</v>
      </c>
      <c r="R235" s="220">
        <v>0</v>
      </c>
      <c r="S235" s="220">
        <v>0</v>
      </c>
      <c r="T235" s="220">
        <v>0</v>
      </c>
      <c r="U235" s="220">
        <v>0</v>
      </c>
      <c r="V235" s="220">
        <v>0</v>
      </c>
      <c r="W235" s="220">
        <v>0</v>
      </c>
      <c r="X235" s="220">
        <v>0</v>
      </c>
      <c r="Y235" s="220">
        <v>0</v>
      </c>
      <c r="Z235" s="220">
        <v>0</v>
      </c>
      <c r="AA235" s="220">
        <v>0</v>
      </c>
      <c r="AB235" s="220">
        <v>0</v>
      </c>
      <c r="AC235" s="220">
        <v>0</v>
      </c>
      <c r="AD235" s="220">
        <v>0</v>
      </c>
      <c r="AE235" s="220">
        <v>0</v>
      </c>
      <c r="AF235" s="220">
        <v>0</v>
      </c>
      <c r="AG235" s="220">
        <v>6149</v>
      </c>
      <c r="AH235" s="220">
        <v>7738</v>
      </c>
      <c r="AI235" s="220">
        <v>7271</v>
      </c>
      <c r="AJ235" s="220">
        <v>6395</v>
      </c>
      <c r="AK235" s="220">
        <v>6350</v>
      </c>
      <c r="AL235" s="220">
        <v>6795</v>
      </c>
      <c r="AP235" s="206"/>
    </row>
    <row r="236" spans="1:42" x14ac:dyDescent="0.25">
      <c r="A236" s="262" t="s">
        <v>1094</v>
      </c>
      <c r="B236" s="206" t="s">
        <v>34</v>
      </c>
      <c r="C236" s="206" t="s">
        <v>33</v>
      </c>
      <c r="D236" s="222" t="s">
        <v>102</v>
      </c>
      <c r="E236">
        <v>373</v>
      </c>
      <c r="F236" s="225" t="s">
        <v>102</v>
      </c>
      <c r="G236" s="132" t="s">
        <v>101</v>
      </c>
      <c r="H236" s="224" t="s">
        <v>100</v>
      </c>
      <c r="I236" s="223" t="s">
        <v>99</v>
      </c>
      <c r="J236" s="212" t="s">
        <v>36</v>
      </c>
      <c r="K236" s="206" t="s">
        <v>3657</v>
      </c>
      <c r="L236" s="206">
        <v>29</v>
      </c>
      <c r="M236" s="206" t="s">
        <v>3658</v>
      </c>
      <c r="N236" s="206">
        <v>419</v>
      </c>
      <c r="O236" s="206" t="s">
        <v>3659</v>
      </c>
      <c r="P236" s="287">
        <v>0</v>
      </c>
      <c r="Q236" s="220">
        <v>0</v>
      </c>
      <c r="R236" s="220">
        <v>0</v>
      </c>
      <c r="S236" s="220">
        <v>0</v>
      </c>
      <c r="T236" s="220">
        <v>0</v>
      </c>
      <c r="U236" s="220">
        <v>0</v>
      </c>
      <c r="V236" s="220">
        <v>0</v>
      </c>
      <c r="W236" s="220">
        <v>0</v>
      </c>
      <c r="X236" s="220">
        <v>0</v>
      </c>
      <c r="Y236" s="220">
        <v>0</v>
      </c>
      <c r="Z236" s="220">
        <v>0</v>
      </c>
      <c r="AA236" s="220">
        <v>0</v>
      </c>
      <c r="AB236" s="220">
        <v>0</v>
      </c>
      <c r="AC236" s="220">
        <v>0</v>
      </c>
      <c r="AD236" s="220">
        <v>0</v>
      </c>
      <c r="AE236" s="220">
        <v>0</v>
      </c>
      <c r="AF236" s="220">
        <v>0</v>
      </c>
      <c r="AG236" s="220">
        <v>0</v>
      </c>
      <c r="AH236" s="220">
        <v>0</v>
      </c>
      <c r="AI236" s="220">
        <v>0</v>
      </c>
      <c r="AJ236" s="220">
        <v>0</v>
      </c>
      <c r="AK236" s="220">
        <v>0</v>
      </c>
      <c r="AL236" s="220">
        <v>0</v>
      </c>
      <c r="AP236" s="206"/>
    </row>
    <row r="237" spans="1:42" x14ac:dyDescent="0.25">
      <c r="A237" s="262" t="s">
        <v>1094</v>
      </c>
      <c r="B237" s="206" t="s">
        <v>34</v>
      </c>
      <c r="C237" s="206" t="s">
        <v>33</v>
      </c>
      <c r="D237" s="222" t="s">
        <v>98</v>
      </c>
      <c r="E237">
        <v>298</v>
      </c>
      <c r="F237" s="225" t="s">
        <v>98</v>
      </c>
      <c r="G237" s="132" t="s">
        <v>97</v>
      </c>
      <c r="H237" s="224" t="s">
        <v>96</v>
      </c>
      <c r="I237" s="223" t="s">
        <v>95</v>
      </c>
      <c r="J237" s="212" t="s">
        <v>36</v>
      </c>
      <c r="K237" s="206" t="s">
        <v>3660</v>
      </c>
      <c r="L237" s="206">
        <v>5</v>
      </c>
      <c r="M237" s="206" t="s">
        <v>3658</v>
      </c>
      <c r="N237" s="206">
        <v>419</v>
      </c>
      <c r="O237" s="206" t="s">
        <v>3659</v>
      </c>
      <c r="P237" s="287">
        <v>0</v>
      </c>
      <c r="Q237" s="220">
        <v>0</v>
      </c>
      <c r="R237" s="220">
        <v>0</v>
      </c>
      <c r="S237" s="220">
        <v>0</v>
      </c>
      <c r="T237" s="220">
        <v>0</v>
      </c>
      <c r="U237" s="220">
        <v>0</v>
      </c>
      <c r="V237" s="220">
        <v>0</v>
      </c>
      <c r="W237" s="220">
        <v>0</v>
      </c>
      <c r="X237" s="220">
        <v>0</v>
      </c>
      <c r="Y237" s="220">
        <v>0</v>
      </c>
      <c r="Z237" s="220">
        <v>0</v>
      </c>
      <c r="AA237" s="220">
        <v>0</v>
      </c>
      <c r="AB237" s="220">
        <v>0</v>
      </c>
      <c r="AC237" s="220">
        <v>0</v>
      </c>
      <c r="AD237" s="220">
        <v>0</v>
      </c>
      <c r="AE237" s="220">
        <v>0</v>
      </c>
      <c r="AF237" s="220">
        <v>0</v>
      </c>
      <c r="AG237" s="220">
        <v>0</v>
      </c>
      <c r="AH237" s="220">
        <v>0</v>
      </c>
      <c r="AI237" s="220">
        <v>0</v>
      </c>
      <c r="AJ237" s="220">
        <v>0</v>
      </c>
      <c r="AK237" s="220">
        <v>0</v>
      </c>
      <c r="AL237" s="220">
        <v>0</v>
      </c>
      <c r="AP237" s="206"/>
    </row>
    <row r="238" spans="1:42" ht="25.5" x14ac:dyDescent="0.25">
      <c r="A238" s="262" t="s">
        <v>1094</v>
      </c>
      <c r="B238" s="206" t="s">
        <v>34</v>
      </c>
      <c r="C238" s="206" t="s">
        <v>33</v>
      </c>
      <c r="D238" s="222" t="s">
        <v>94</v>
      </c>
      <c r="E238">
        <v>374</v>
      </c>
      <c r="F238" s="225" t="s">
        <v>93</v>
      </c>
      <c r="G238" s="132" t="s">
        <v>92</v>
      </c>
      <c r="H238" s="224" t="s">
        <v>91</v>
      </c>
      <c r="I238" s="223" t="s">
        <v>90</v>
      </c>
      <c r="J238" s="212" t="s">
        <v>36</v>
      </c>
      <c r="K238" s="206" t="s">
        <v>36</v>
      </c>
      <c r="L238" s="206" t="s">
        <v>36</v>
      </c>
      <c r="M238" s="206" t="s">
        <v>2238</v>
      </c>
      <c r="N238" s="206">
        <v>57</v>
      </c>
      <c r="O238" s="206" t="s">
        <v>3654</v>
      </c>
      <c r="P238" s="287">
        <v>0</v>
      </c>
      <c r="Q238" s="220">
        <v>0</v>
      </c>
      <c r="R238" s="220">
        <v>0</v>
      </c>
      <c r="S238" s="220">
        <v>0</v>
      </c>
      <c r="T238" s="220">
        <v>0</v>
      </c>
      <c r="U238" s="220">
        <v>0</v>
      </c>
      <c r="V238" s="220">
        <v>0</v>
      </c>
      <c r="W238" s="220">
        <v>0</v>
      </c>
      <c r="X238" s="220">
        <v>0</v>
      </c>
      <c r="Y238" s="220">
        <v>0</v>
      </c>
      <c r="Z238" s="220">
        <v>0</v>
      </c>
      <c r="AA238" s="220">
        <v>0</v>
      </c>
      <c r="AB238" s="220">
        <v>0</v>
      </c>
      <c r="AC238" s="220">
        <v>0</v>
      </c>
      <c r="AD238" s="220">
        <v>0</v>
      </c>
      <c r="AE238" s="220">
        <v>0</v>
      </c>
      <c r="AF238" s="220">
        <v>0</v>
      </c>
      <c r="AG238" s="220">
        <v>0</v>
      </c>
      <c r="AH238" s="220">
        <v>0</v>
      </c>
      <c r="AI238" s="220">
        <v>0</v>
      </c>
      <c r="AJ238" s="220">
        <v>0</v>
      </c>
      <c r="AK238" s="220">
        <v>0</v>
      </c>
      <c r="AL238" s="220">
        <v>0</v>
      </c>
      <c r="AP238" s="206"/>
    </row>
    <row r="239" spans="1:42" x14ac:dyDescent="0.25">
      <c r="A239" s="262" t="s">
        <v>1094</v>
      </c>
      <c r="B239" s="206" t="s">
        <v>34</v>
      </c>
      <c r="C239" s="206" t="s">
        <v>33</v>
      </c>
      <c r="D239" s="222" t="s">
        <v>89</v>
      </c>
      <c r="E239">
        <v>927</v>
      </c>
      <c r="F239" s="225" t="s">
        <v>88</v>
      </c>
      <c r="G239" s="132" t="s">
        <v>87</v>
      </c>
      <c r="H239" s="224" t="s">
        <v>86</v>
      </c>
      <c r="I239" s="223" t="s">
        <v>85</v>
      </c>
      <c r="J239" s="212" t="s">
        <v>36</v>
      </c>
      <c r="K239" s="206" t="s">
        <v>36</v>
      </c>
      <c r="L239" s="206" t="s">
        <v>36</v>
      </c>
      <c r="M239" s="206" t="s">
        <v>3673</v>
      </c>
      <c r="N239" s="206">
        <v>143</v>
      </c>
      <c r="O239" s="206" t="s">
        <v>3647</v>
      </c>
      <c r="P239" s="287">
        <v>0</v>
      </c>
      <c r="Q239" s="220">
        <v>0</v>
      </c>
      <c r="R239" s="220">
        <v>0</v>
      </c>
      <c r="S239" s="220">
        <v>0</v>
      </c>
      <c r="T239" s="220">
        <v>0</v>
      </c>
      <c r="U239" s="220">
        <v>0</v>
      </c>
      <c r="V239" s="220">
        <v>0</v>
      </c>
      <c r="W239" s="220">
        <v>0</v>
      </c>
      <c r="X239" s="220">
        <v>0</v>
      </c>
      <c r="Y239" s="220">
        <v>0</v>
      </c>
      <c r="Z239" s="220">
        <v>0</v>
      </c>
      <c r="AA239" s="220">
        <v>0</v>
      </c>
      <c r="AB239" s="220">
        <v>0</v>
      </c>
      <c r="AC239" s="220">
        <v>0</v>
      </c>
      <c r="AD239" s="220">
        <v>0</v>
      </c>
      <c r="AE239" s="220">
        <v>0</v>
      </c>
      <c r="AF239" s="220">
        <v>0</v>
      </c>
      <c r="AG239" s="220">
        <v>0</v>
      </c>
      <c r="AH239" s="220">
        <v>0</v>
      </c>
      <c r="AI239" s="220">
        <v>0</v>
      </c>
      <c r="AJ239" s="220">
        <v>0</v>
      </c>
      <c r="AK239" s="220">
        <v>0</v>
      </c>
      <c r="AL239" s="220">
        <v>0</v>
      </c>
      <c r="AP239" s="206"/>
    </row>
    <row r="240" spans="1:42" x14ac:dyDescent="0.25">
      <c r="A240" s="262" t="s">
        <v>1094</v>
      </c>
      <c r="B240" s="206" t="s">
        <v>34</v>
      </c>
      <c r="C240" s="206" t="s">
        <v>33</v>
      </c>
      <c r="D240" s="222" t="s">
        <v>84</v>
      </c>
      <c r="E240">
        <v>846</v>
      </c>
      <c r="F240" s="225" t="s">
        <v>84</v>
      </c>
      <c r="G240" s="132" t="s">
        <v>83</v>
      </c>
      <c r="H240" s="224" t="s">
        <v>82</v>
      </c>
      <c r="I240" s="223" t="s">
        <v>81</v>
      </c>
      <c r="J240" s="212" t="s">
        <v>36</v>
      </c>
      <c r="K240" s="206" t="s">
        <v>36</v>
      </c>
      <c r="L240" s="206" t="s">
        <v>36</v>
      </c>
      <c r="M240" s="206" t="s">
        <v>3672</v>
      </c>
      <c r="N240" s="206">
        <v>54</v>
      </c>
      <c r="O240" s="206" t="s">
        <v>3654</v>
      </c>
      <c r="P240" s="287">
        <v>0</v>
      </c>
      <c r="Q240" s="220">
        <v>0</v>
      </c>
      <c r="R240" s="220">
        <v>0</v>
      </c>
      <c r="S240" s="220">
        <v>0</v>
      </c>
      <c r="T240" s="220">
        <v>0</v>
      </c>
      <c r="U240" s="220">
        <v>0</v>
      </c>
      <c r="V240" s="220">
        <v>0</v>
      </c>
      <c r="W240" s="220">
        <v>0</v>
      </c>
      <c r="X240" s="220">
        <v>0</v>
      </c>
      <c r="Y240" s="220">
        <v>0</v>
      </c>
      <c r="Z240" s="220">
        <v>0</v>
      </c>
      <c r="AA240" s="220">
        <v>0</v>
      </c>
      <c r="AB240" s="220">
        <v>0</v>
      </c>
      <c r="AC240" s="220">
        <v>0</v>
      </c>
      <c r="AD240" s="220">
        <v>0</v>
      </c>
      <c r="AE240" s="220">
        <v>0</v>
      </c>
      <c r="AF240" s="220">
        <v>0</v>
      </c>
      <c r="AG240" s="220">
        <v>0</v>
      </c>
      <c r="AH240" s="220">
        <v>0</v>
      </c>
      <c r="AI240" s="220">
        <v>0</v>
      </c>
      <c r="AJ240" s="220">
        <v>0</v>
      </c>
      <c r="AK240" s="220">
        <v>0</v>
      </c>
      <c r="AL240" s="220">
        <v>0</v>
      </c>
      <c r="AP240" s="206"/>
    </row>
    <row r="241" spans="1:42" ht="25.5" x14ac:dyDescent="0.25">
      <c r="A241" s="262" t="s">
        <v>1094</v>
      </c>
      <c r="B241" s="206" t="s">
        <v>34</v>
      </c>
      <c r="C241" s="206" t="s">
        <v>33</v>
      </c>
      <c r="D241" s="222" t="s">
        <v>80</v>
      </c>
      <c r="E241">
        <v>299</v>
      </c>
      <c r="F241" s="225" t="s">
        <v>79</v>
      </c>
      <c r="G241" s="132" t="s">
        <v>78</v>
      </c>
      <c r="H241" s="224" t="s">
        <v>77</v>
      </c>
      <c r="I241" s="223" t="s">
        <v>76</v>
      </c>
      <c r="J241" s="212" t="s">
        <v>36</v>
      </c>
      <c r="K241" s="206" t="s">
        <v>3660</v>
      </c>
      <c r="L241" s="206">
        <v>5</v>
      </c>
      <c r="M241" s="206" t="s">
        <v>3658</v>
      </c>
      <c r="N241" s="206">
        <v>419</v>
      </c>
      <c r="O241" s="206" t="s">
        <v>3659</v>
      </c>
      <c r="P241" s="287">
        <v>0</v>
      </c>
      <c r="Q241" s="220">
        <v>0</v>
      </c>
      <c r="R241" s="220">
        <v>0</v>
      </c>
      <c r="S241" s="220">
        <v>0</v>
      </c>
      <c r="T241" s="220">
        <v>0</v>
      </c>
      <c r="U241" s="220">
        <v>0</v>
      </c>
      <c r="V241" s="220">
        <v>0</v>
      </c>
      <c r="W241" s="220">
        <v>0</v>
      </c>
      <c r="X241" s="220">
        <v>0</v>
      </c>
      <c r="Y241" s="220">
        <v>0</v>
      </c>
      <c r="Z241" s="220">
        <v>0</v>
      </c>
      <c r="AA241" s="220">
        <v>0</v>
      </c>
      <c r="AB241" s="220">
        <v>0</v>
      </c>
      <c r="AC241" s="220">
        <v>0</v>
      </c>
      <c r="AD241" s="220">
        <v>0</v>
      </c>
      <c r="AE241" s="220">
        <v>0</v>
      </c>
      <c r="AF241" s="220">
        <v>0</v>
      </c>
      <c r="AG241" s="220">
        <v>0</v>
      </c>
      <c r="AH241" s="220">
        <v>0</v>
      </c>
      <c r="AI241" s="220">
        <v>0</v>
      </c>
      <c r="AJ241" s="220">
        <v>0</v>
      </c>
      <c r="AK241" s="220">
        <v>0</v>
      </c>
      <c r="AL241" s="220">
        <v>0</v>
      </c>
      <c r="AP241" s="206"/>
    </row>
    <row r="242" spans="1:42" x14ac:dyDescent="0.25">
      <c r="A242" s="262" t="s">
        <v>1094</v>
      </c>
      <c r="B242" s="206" t="s">
        <v>34</v>
      </c>
      <c r="C242" s="206" t="s">
        <v>33</v>
      </c>
      <c r="D242" s="222" t="s">
        <v>75</v>
      </c>
      <c r="E242">
        <v>582</v>
      </c>
      <c r="F242" s="225" t="s">
        <v>74</v>
      </c>
      <c r="G242" s="132" t="s">
        <v>73</v>
      </c>
      <c r="H242" s="224" t="s">
        <v>72</v>
      </c>
      <c r="I242" s="223" t="s">
        <v>71</v>
      </c>
      <c r="J242" s="212" t="s">
        <v>36</v>
      </c>
      <c r="K242" s="206" t="s">
        <v>36</v>
      </c>
      <c r="L242" s="206" t="s">
        <v>36</v>
      </c>
      <c r="M242" s="206" t="s">
        <v>3669</v>
      </c>
      <c r="N242" s="206">
        <v>35</v>
      </c>
      <c r="O242" s="206" t="s">
        <v>3647</v>
      </c>
      <c r="P242" s="287">
        <v>0</v>
      </c>
      <c r="Q242" s="220">
        <v>0</v>
      </c>
      <c r="R242" s="220">
        <v>0</v>
      </c>
      <c r="S242" s="220">
        <v>0</v>
      </c>
      <c r="T242" s="220">
        <v>0</v>
      </c>
      <c r="U242" s="220">
        <v>0</v>
      </c>
      <c r="V242" s="220">
        <v>0</v>
      </c>
      <c r="W242" s="220">
        <v>0</v>
      </c>
      <c r="X242" s="220">
        <v>0</v>
      </c>
      <c r="Y242" s="220">
        <v>0</v>
      </c>
      <c r="Z242" s="220">
        <v>0</v>
      </c>
      <c r="AA242" s="220">
        <v>0</v>
      </c>
      <c r="AB242" s="220">
        <v>0</v>
      </c>
      <c r="AC242" s="220">
        <v>0</v>
      </c>
      <c r="AD242" s="220">
        <v>0</v>
      </c>
      <c r="AE242" s="220">
        <v>0</v>
      </c>
      <c r="AF242" s="220">
        <v>0</v>
      </c>
      <c r="AG242" s="220">
        <v>0</v>
      </c>
      <c r="AH242" s="220">
        <v>0</v>
      </c>
      <c r="AI242" s="220">
        <v>0</v>
      </c>
      <c r="AJ242" s="220">
        <v>0</v>
      </c>
      <c r="AK242" s="220">
        <v>0</v>
      </c>
      <c r="AL242" s="220">
        <v>0</v>
      </c>
      <c r="AP242" s="206"/>
    </row>
    <row r="243" spans="1:42" x14ac:dyDescent="0.25">
      <c r="A243" s="262" t="s">
        <v>1094</v>
      </c>
      <c r="B243" s="206" t="s">
        <v>34</v>
      </c>
      <c r="C243" s="206" t="s">
        <v>33</v>
      </c>
      <c r="D243" s="222" t="s">
        <v>70</v>
      </c>
      <c r="E243">
        <v>857</v>
      </c>
      <c r="F243" s="225" t="s">
        <v>70</v>
      </c>
      <c r="G243" s="132" t="s">
        <v>69</v>
      </c>
      <c r="H243" s="224" t="s">
        <v>68</v>
      </c>
      <c r="I243" s="223" t="s">
        <v>67</v>
      </c>
      <c r="J243" s="212" t="s">
        <v>36</v>
      </c>
      <c r="K243" s="206" t="s">
        <v>36</v>
      </c>
      <c r="L243" s="206" t="s">
        <v>36</v>
      </c>
      <c r="M243" s="206" t="s">
        <v>3653</v>
      </c>
      <c r="N243" s="206">
        <v>61</v>
      </c>
      <c r="O243" s="206" t="s">
        <v>3654</v>
      </c>
      <c r="P243" s="287">
        <v>0</v>
      </c>
      <c r="Q243" s="220">
        <v>0</v>
      </c>
      <c r="R243" s="220">
        <v>0</v>
      </c>
      <c r="S243" s="220">
        <v>0</v>
      </c>
      <c r="T243" s="220">
        <v>0</v>
      </c>
      <c r="U243" s="220">
        <v>0</v>
      </c>
      <c r="V243" s="220">
        <v>0</v>
      </c>
      <c r="W243" s="220">
        <v>0</v>
      </c>
      <c r="X243" s="220">
        <v>0</v>
      </c>
      <c r="Y243" s="220">
        <v>0</v>
      </c>
      <c r="Z243" s="220">
        <v>0</v>
      </c>
      <c r="AA243" s="220">
        <v>0</v>
      </c>
      <c r="AB243" s="220">
        <v>0</v>
      </c>
      <c r="AC243" s="220">
        <v>0</v>
      </c>
      <c r="AD243" s="220">
        <v>0</v>
      </c>
      <c r="AE243" s="220">
        <v>0</v>
      </c>
      <c r="AF243" s="220">
        <v>0</v>
      </c>
      <c r="AG243" s="220">
        <v>0</v>
      </c>
      <c r="AH243" s="220">
        <v>0</v>
      </c>
      <c r="AI243" s="220">
        <v>0</v>
      </c>
      <c r="AJ243" s="220">
        <v>0</v>
      </c>
      <c r="AK243" s="220">
        <v>0</v>
      </c>
      <c r="AL243" s="220">
        <v>0</v>
      </c>
      <c r="AP243" s="206"/>
    </row>
    <row r="244" spans="1:42" x14ac:dyDescent="0.25">
      <c r="A244" s="262" t="s">
        <v>1094</v>
      </c>
      <c r="B244" s="206" t="s">
        <v>34</v>
      </c>
      <c r="C244" s="206" t="s">
        <v>33</v>
      </c>
      <c r="D244" s="222" t="s">
        <v>66</v>
      </c>
      <c r="E244">
        <v>487</v>
      </c>
      <c r="F244" s="225" t="s">
        <v>65</v>
      </c>
      <c r="G244" s="132" t="s">
        <v>64</v>
      </c>
      <c r="H244" s="224" t="s">
        <v>63</v>
      </c>
      <c r="I244" s="223" t="s">
        <v>62</v>
      </c>
      <c r="J244" s="212" t="s">
        <v>36</v>
      </c>
      <c r="K244" s="206" t="s">
        <v>36</v>
      </c>
      <c r="L244" s="206" t="s">
        <v>36</v>
      </c>
      <c r="M244" s="206" t="s">
        <v>3646</v>
      </c>
      <c r="N244" s="206">
        <v>145</v>
      </c>
      <c r="O244" s="206" t="s">
        <v>3647</v>
      </c>
      <c r="P244" s="287">
        <v>0</v>
      </c>
      <c r="Q244" s="220">
        <v>0</v>
      </c>
      <c r="R244" s="220">
        <v>0</v>
      </c>
      <c r="S244" s="220">
        <v>0</v>
      </c>
      <c r="T244" s="220">
        <v>0</v>
      </c>
      <c r="U244" s="220">
        <v>0</v>
      </c>
      <c r="V244" s="220">
        <v>0</v>
      </c>
      <c r="W244" s="220">
        <v>0</v>
      </c>
      <c r="X244" s="220">
        <v>0</v>
      </c>
      <c r="Y244" s="220">
        <v>0</v>
      </c>
      <c r="Z244" s="220">
        <v>16.5</v>
      </c>
      <c r="AA244" s="220">
        <v>3</v>
      </c>
      <c r="AB244" s="220">
        <v>0</v>
      </c>
      <c r="AC244" s="220">
        <v>0</v>
      </c>
      <c r="AD244" s="220">
        <v>5</v>
      </c>
      <c r="AE244" s="220">
        <v>12.37843322</v>
      </c>
      <c r="AF244" s="220">
        <v>18.28</v>
      </c>
      <c r="AG244" s="220">
        <v>17.600000000000001</v>
      </c>
      <c r="AH244" s="220">
        <v>4</v>
      </c>
      <c r="AI244" s="220">
        <v>26.9</v>
      </c>
      <c r="AJ244" s="220">
        <v>90.5</v>
      </c>
      <c r="AK244" s="220">
        <v>109</v>
      </c>
      <c r="AL244" s="220">
        <v>124</v>
      </c>
      <c r="AP244" s="206"/>
    </row>
    <row r="245" spans="1:42" x14ac:dyDescent="0.25">
      <c r="A245" s="262" t="s">
        <v>1094</v>
      </c>
      <c r="B245" s="206" t="s">
        <v>34</v>
      </c>
      <c r="C245" s="206" t="s">
        <v>33</v>
      </c>
      <c r="D245" s="222" t="s">
        <v>61</v>
      </c>
      <c r="E245">
        <v>793</v>
      </c>
      <c r="F245" s="225" t="s">
        <v>61</v>
      </c>
      <c r="G245" s="132" t="s">
        <v>60</v>
      </c>
      <c r="H245" s="224" t="s">
        <v>59</v>
      </c>
      <c r="I245" s="223" t="s">
        <v>58</v>
      </c>
      <c r="J245" s="212" t="s">
        <v>36</v>
      </c>
      <c r="K245" s="206" t="s">
        <v>36</v>
      </c>
      <c r="L245" s="206" t="s">
        <v>36</v>
      </c>
      <c r="M245" s="206" t="s">
        <v>3651</v>
      </c>
      <c r="N245" s="206">
        <v>15</v>
      </c>
      <c r="O245" s="206" t="s">
        <v>3652</v>
      </c>
      <c r="P245" s="287">
        <v>0</v>
      </c>
      <c r="Q245" s="220">
        <v>0</v>
      </c>
      <c r="R245" s="220">
        <v>0</v>
      </c>
      <c r="S245" s="220">
        <v>0</v>
      </c>
      <c r="T245" s="220">
        <v>0</v>
      </c>
      <c r="U245" s="220">
        <v>0</v>
      </c>
      <c r="V245" s="220">
        <v>0</v>
      </c>
      <c r="W245" s="220">
        <v>0</v>
      </c>
      <c r="X245" s="220">
        <v>0</v>
      </c>
      <c r="Y245" s="220">
        <v>0</v>
      </c>
      <c r="Z245" s="220">
        <v>0</v>
      </c>
      <c r="AA245" s="220">
        <v>0</v>
      </c>
      <c r="AB245" s="220">
        <v>0</v>
      </c>
      <c r="AC245" s="220">
        <v>0</v>
      </c>
      <c r="AD245" s="220">
        <v>0</v>
      </c>
      <c r="AE245" s="220">
        <v>0</v>
      </c>
      <c r="AF245" s="220">
        <v>0</v>
      </c>
      <c r="AG245" s="220">
        <v>0</v>
      </c>
      <c r="AH245" s="220">
        <v>0</v>
      </c>
      <c r="AI245" s="220">
        <v>0</v>
      </c>
      <c r="AJ245" s="220">
        <v>0</v>
      </c>
      <c r="AK245" s="220">
        <v>0</v>
      </c>
      <c r="AL245" s="220">
        <v>0</v>
      </c>
      <c r="AP245" s="206"/>
    </row>
    <row r="246" spans="1:42" x14ac:dyDescent="0.25">
      <c r="A246" s="262" t="s">
        <v>1094</v>
      </c>
      <c r="B246" s="206" t="s">
        <v>34</v>
      </c>
      <c r="C246" s="206" t="s">
        <v>33</v>
      </c>
      <c r="D246" s="222" t="s">
        <v>57</v>
      </c>
      <c r="E246">
        <v>474</v>
      </c>
      <c r="F246" s="225" t="s">
        <v>56</v>
      </c>
      <c r="G246" s="132" t="s">
        <v>55</v>
      </c>
      <c r="H246" s="224" t="s">
        <v>54</v>
      </c>
      <c r="I246" s="223" t="s">
        <v>53</v>
      </c>
      <c r="J246" s="212" t="s">
        <v>36</v>
      </c>
      <c r="K246" s="206" t="s">
        <v>36</v>
      </c>
      <c r="L246" s="206" t="s">
        <v>36</v>
      </c>
      <c r="M246" s="206" t="s">
        <v>3646</v>
      </c>
      <c r="N246" s="206">
        <v>145</v>
      </c>
      <c r="O246" s="206" t="s">
        <v>3647</v>
      </c>
      <c r="P246" s="287">
        <v>0</v>
      </c>
      <c r="Q246" s="220">
        <v>0</v>
      </c>
      <c r="R246" s="220">
        <v>0</v>
      </c>
      <c r="S246" s="220">
        <v>0</v>
      </c>
      <c r="T246" s="220">
        <v>0</v>
      </c>
      <c r="U246" s="220">
        <v>0</v>
      </c>
      <c r="V246" s="220">
        <v>0</v>
      </c>
      <c r="W246" s="220">
        <v>0</v>
      </c>
      <c r="X246" s="220">
        <v>0</v>
      </c>
      <c r="Y246" s="220">
        <v>0</v>
      </c>
      <c r="Z246" s="220">
        <v>0</v>
      </c>
      <c r="AA246" s="220">
        <v>0</v>
      </c>
      <c r="AB246" s="220">
        <v>0</v>
      </c>
      <c r="AC246" s="220">
        <v>0</v>
      </c>
      <c r="AD246" s="220">
        <v>0</v>
      </c>
      <c r="AE246" s="220">
        <v>0</v>
      </c>
      <c r="AF246" s="220">
        <v>0</v>
      </c>
      <c r="AG246" s="220">
        <v>0</v>
      </c>
      <c r="AH246" s="220">
        <v>0</v>
      </c>
      <c r="AI246" s="220">
        <v>0</v>
      </c>
      <c r="AJ246" s="220">
        <v>0</v>
      </c>
      <c r="AK246" s="220">
        <v>0</v>
      </c>
      <c r="AL246" s="220">
        <v>0</v>
      </c>
      <c r="AP246" s="206"/>
    </row>
    <row r="247" spans="1:42" x14ac:dyDescent="0.25">
      <c r="A247" s="262" t="s">
        <v>1094</v>
      </c>
      <c r="B247" s="206" t="s">
        <v>34</v>
      </c>
      <c r="C247" s="206" t="s">
        <v>33</v>
      </c>
      <c r="D247" s="222" t="s">
        <v>52</v>
      </c>
      <c r="E247">
        <v>754</v>
      </c>
      <c r="F247" s="225" t="s">
        <v>52</v>
      </c>
      <c r="G247" s="132" t="s">
        <v>51</v>
      </c>
      <c r="H247" s="224" t="s">
        <v>50</v>
      </c>
      <c r="I247" s="223" t="s">
        <v>49</v>
      </c>
      <c r="J247" s="212" t="s">
        <v>36</v>
      </c>
      <c r="K247" s="206" t="s">
        <v>3668</v>
      </c>
      <c r="L247" s="206">
        <v>14</v>
      </c>
      <c r="M247" s="206" t="s">
        <v>3656</v>
      </c>
      <c r="N247" s="206">
        <v>202</v>
      </c>
      <c r="O247" s="206" t="s">
        <v>3652</v>
      </c>
      <c r="P247" s="287">
        <v>0</v>
      </c>
      <c r="Q247" s="220">
        <v>0</v>
      </c>
      <c r="R247" s="220">
        <v>0</v>
      </c>
      <c r="S247" s="220">
        <v>0</v>
      </c>
      <c r="T247" s="220">
        <v>0</v>
      </c>
      <c r="U247" s="220">
        <v>0</v>
      </c>
      <c r="V247" s="220">
        <v>0</v>
      </c>
      <c r="W247" s="220">
        <v>0</v>
      </c>
      <c r="X247" s="220">
        <v>0</v>
      </c>
      <c r="Y247" s="220">
        <v>0</v>
      </c>
      <c r="Z247" s="220">
        <v>0</v>
      </c>
      <c r="AA247" s="220">
        <v>0</v>
      </c>
      <c r="AB247" s="220">
        <v>0</v>
      </c>
      <c r="AC247" s="220">
        <v>0</v>
      </c>
      <c r="AD247" s="220">
        <v>1.2933803370000001</v>
      </c>
      <c r="AE247" s="220">
        <v>2.1032313280000001</v>
      </c>
      <c r="AF247" s="220">
        <v>0.45540098220000003</v>
      </c>
      <c r="AG247" s="220">
        <v>0</v>
      </c>
      <c r="AH247" s="220">
        <v>0</v>
      </c>
      <c r="AI247" s="220">
        <v>0</v>
      </c>
      <c r="AJ247" s="220">
        <v>0.13557493309999999</v>
      </c>
      <c r="AK247" s="220">
        <v>14.984397550000001</v>
      </c>
      <c r="AL247" s="220">
        <v>0</v>
      </c>
      <c r="AP247" s="206"/>
    </row>
    <row r="248" spans="1:42" x14ac:dyDescent="0.25">
      <c r="A248" s="262" t="s">
        <v>1094</v>
      </c>
      <c r="B248" s="206" t="s">
        <v>34</v>
      </c>
      <c r="C248" s="206" t="s">
        <v>33</v>
      </c>
      <c r="D248" s="222" t="s">
        <v>48</v>
      </c>
      <c r="E248">
        <v>698</v>
      </c>
      <c r="F248" s="225" t="s">
        <v>48</v>
      </c>
      <c r="G248" s="132" t="s">
        <v>47</v>
      </c>
      <c r="H248" s="224" t="s">
        <v>46</v>
      </c>
      <c r="I248" s="223" t="s">
        <v>45</v>
      </c>
      <c r="J248" s="212" t="s">
        <v>36</v>
      </c>
      <c r="K248" s="206" t="s">
        <v>3668</v>
      </c>
      <c r="L248" s="206">
        <v>14</v>
      </c>
      <c r="M248" s="206" t="s">
        <v>3656</v>
      </c>
      <c r="N248" s="206">
        <v>202</v>
      </c>
      <c r="O248" s="206" t="s">
        <v>3652</v>
      </c>
      <c r="P248" s="287">
        <v>0</v>
      </c>
      <c r="Q248" s="220">
        <v>0</v>
      </c>
      <c r="R248" s="220">
        <v>0</v>
      </c>
      <c r="S248" s="220">
        <v>0</v>
      </c>
      <c r="T248" s="220">
        <v>0</v>
      </c>
      <c r="U248" s="220">
        <v>0</v>
      </c>
      <c r="V248" s="220">
        <v>0</v>
      </c>
      <c r="W248" s="220">
        <v>0</v>
      </c>
      <c r="X248" s="220">
        <v>0</v>
      </c>
      <c r="Y248" s="220">
        <v>0</v>
      </c>
      <c r="Z248" s="220">
        <v>0</v>
      </c>
      <c r="AA248" s="220">
        <v>0</v>
      </c>
      <c r="AB248" s="220">
        <v>0</v>
      </c>
      <c r="AC248" s="220">
        <v>0</v>
      </c>
      <c r="AD248" s="220">
        <v>0</v>
      </c>
      <c r="AE248" s="220">
        <v>0</v>
      </c>
      <c r="AF248" s="220">
        <v>0</v>
      </c>
      <c r="AG248" s="220">
        <v>0</v>
      </c>
      <c r="AH248" s="220">
        <v>0</v>
      </c>
      <c r="AI248" s="220">
        <v>0</v>
      </c>
      <c r="AJ248" s="220">
        <v>0</v>
      </c>
      <c r="AK248" s="220">
        <v>0</v>
      </c>
      <c r="AL248" s="220">
        <v>0</v>
      </c>
      <c r="AP248" s="206"/>
    </row>
    <row r="249" spans="1:42" x14ac:dyDescent="0.25">
      <c r="A249" s="262" t="s">
        <v>1094</v>
      </c>
      <c r="B249" s="206" t="s">
        <v>34</v>
      </c>
      <c r="C249" s="206" t="s">
        <v>33</v>
      </c>
      <c r="D249" s="222" t="s">
        <v>44</v>
      </c>
      <c r="E249">
        <v>983</v>
      </c>
      <c r="F249" t="s">
        <v>44</v>
      </c>
      <c r="G249" s="221" t="s">
        <v>43</v>
      </c>
      <c r="H249" s="214" t="s">
        <v>42</v>
      </c>
      <c r="I249" s="213" t="s">
        <v>41</v>
      </c>
      <c r="J249" s="212" t="s">
        <v>36</v>
      </c>
      <c r="M249" s="206"/>
      <c r="N249" s="206"/>
      <c r="O249" t="s">
        <v>35</v>
      </c>
      <c r="P249" s="295">
        <v>5284.5481470000004</v>
      </c>
      <c r="Q249" s="295">
        <v>4526.1379818132436</v>
      </c>
      <c r="R249" s="295">
        <v>6379.4110659056969</v>
      </c>
      <c r="S249" s="295">
        <v>6567.216807892326</v>
      </c>
      <c r="T249" s="295">
        <v>3599.1601487351436</v>
      </c>
      <c r="U249" s="295">
        <v>2921.9707204058568</v>
      </c>
      <c r="V249" s="295">
        <v>15026.000009375886</v>
      </c>
      <c r="W249" s="295">
        <v>12680.593885617633</v>
      </c>
      <c r="X249" s="295">
        <v>16400.267129117921</v>
      </c>
      <c r="Y249" s="295">
        <v>3633</v>
      </c>
      <c r="Z249" s="295">
        <v>8162</v>
      </c>
      <c r="AA249" s="295">
        <v>15966</v>
      </c>
      <c r="AB249" s="295">
        <v>12057</v>
      </c>
      <c r="AC249" s="295">
        <v>6997</v>
      </c>
      <c r="AD249" s="295">
        <v>22010</v>
      </c>
      <c r="AE249" s="295">
        <v>41680</v>
      </c>
      <c r="AF249" s="295">
        <v>50112</v>
      </c>
      <c r="AG249" s="295">
        <v>38444</v>
      </c>
      <c r="AH249" s="295">
        <v>52545</v>
      </c>
      <c r="AI249" s="295">
        <v>45573</v>
      </c>
      <c r="AJ249" s="295">
        <v>47566</v>
      </c>
      <c r="AK249" s="295">
        <v>104332</v>
      </c>
      <c r="AL249" s="295">
        <v>117630</v>
      </c>
    </row>
    <row r="250" spans="1:42" x14ac:dyDescent="0.25">
      <c r="A250" s="262" t="s">
        <v>1094</v>
      </c>
      <c r="B250" s="206" t="s">
        <v>34</v>
      </c>
      <c r="C250" s="206" t="s">
        <v>33</v>
      </c>
      <c r="D250" s="218" t="s">
        <v>35</v>
      </c>
      <c r="E250">
        <v>1</v>
      </c>
      <c r="F250" t="s">
        <v>35</v>
      </c>
      <c r="G250" s="215" t="s">
        <v>39</v>
      </c>
      <c r="H250" s="214" t="s">
        <v>38</v>
      </c>
      <c r="I250" s="213" t="s">
        <v>37</v>
      </c>
      <c r="J250" s="212" t="s">
        <v>36</v>
      </c>
      <c r="M250" s="206"/>
      <c r="N250" s="206"/>
      <c r="O250" t="s">
        <v>35</v>
      </c>
      <c r="P250" s="210">
        <v>5285</v>
      </c>
      <c r="Q250" s="210">
        <v>5330</v>
      </c>
      <c r="R250" s="210">
        <v>7350</v>
      </c>
      <c r="S250" s="210">
        <v>7823</v>
      </c>
      <c r="T250" s="210">
        <v>7902</v>
      </c>
      <c r="U250" s="210">
        <v>7552</v>
      </c>
      <c r="V250" s="210">
        <v>17205</v>
      </c>
      <c r="W250" s="210">
        <v>17047.47</v>
      </c>
      <c r="X250" s="210">
        <v>20444</v>
      </c>
      <c r="Y250" s="210">
        <v>22621.200000000001</v>
      </c>
      <c r="Z250" s="210">
        <v>26528</v>
      </c>
      <c r="AA250" s="210">
        <v>29957.918666666668</v>
      </c>
      <c r="AB250" s="210">
        <v>34359.466666666667</v>
      </c>
      <c r="AC250" s="210">
        <v>39302.76</v>
      </c>
      <c r="AD250" s="210">
        <v>44698.75</v>
      </c>
      <c r="AE250" s="210">
        <v>63120.511666666665</v>
      </c>
      <c r="AF250" s="210">
        <v>73972.900166666674</v>
      </c>
      <c r="AG250" s="210">
        <v>84436.960161977331</v>
      </c>
      <c r="AH250" s="210">
        <v>104613.0467005832</v>
      </c>
      <c r="AI250" s="210">
        <v>123904.37361698241</v>
      </c>
      <c r="AJ250" s="210">
        <v>128815.29626395092</v>
      </c>
      <c r="AK250" s="210">
        <v>153175.21060890242</v>
      </c>
      <c r="AL250" s="210">
        <v>169343.70310931947</v>
      </c>
    </row>
    <row r="251" spans="1:42" x14ac:dyDescent="0.25">
      <c r="B251" s="206"/>
      <c r="C251" s="206"/>
      <c r="J251" s="207">
        <v>0</v>
      </c>
      <c r="M251" s="206"/>
      <c r="N251" s="206"/>
      <c r="O251" s="206"/>
      <c r="P251" s="217">
        <f t="shared" ref="P251:AK251" si="0">ROUND(P250-SUM(P3:P249),0)</f>
        <v>0</v>
      </c>
      <c r="Q251" s="217">
        <f t="shared" si="0"/>
        <v>0</v>
      </c>
      <c r="R251" s="217">
        <f t="shared" si="0"/>
        <v>0</v>
      </c>
      <c r="S251" s="217">
        <f t="shared" si="0"/>
        <v>0</v>
      </c>
      <c r="T251" s="217">
        <f t="shared" si="0"/>
        <v>0</v>
      </c>
      <c r="U251" s="217">
        <f t="shared" si="0"/>
        <v>0</v>
      </c>
      <c r="V251" s="217">
        <f t="shared" si="0"/>
        <v>0</v>
      </c>
      <c r="W251" s="217">
        <f t="shared" si="0"/>
        <v>0</v>
      </c>
      <c r="X251" s="217">
        <f t="shared" si="0"/>
        <v>0</v>
      </c>
      <c r="Y251" s="217">
        <f t="shared" si="0"/>
        <v>0</v>
      </c>
      <c r="Z251" s="217">
        <f t="shared" si="0"/>
        <v>0</v>
      </c>
      <c r="AA251" s="217">
        <f t="shared" si="0"/>
        <v>0</v>
      </c>
      <c r="AB251" s="217">
        <f t="shared" si="0"/>
        <v>0</v>
      </c>
      <c r="AC251" s="217">
        <f t="shared" si="0"/>
        <v>0</v>
      </c>
      <c r="AD251" s="217">
        <f t="shared" si="0"/>
        <v>0</v>
      </c>
      <c r="AE251" s="217">
        <f t="shared" si="0"/>
        <v>0</v>
      </c>
      <c r="AF251" s="217">
        <f t="shared" si="0"/>
        <v>0</v>
      </c>
      <c r="AG251" s="217">
        <f t="shared" si="0"/>
        <v>0</v>
      </c>
      <c r="AH251" s="217">
        <f t="shared" si="0"/>
        <v>0</v>
      </c>
      <c r="AI251" s="217">
        <f t="shared" si="0"/>
        <v>0</v>
      </c>
      <c r="AJ251" s="217">
        <f t="shared" si="0"/>
        <v>0</v>
      </c>
      <c r="AK251" s="217">
        <f t="shared" si="0"/>
        <v>0</v>
      </c>
      <c r="AL251" s="217">
        <f>ROUND(AL250-SUM(AL3:AL249),0)</f>
        <v>0</v>
      </c>
      <c r="AP251" s="206"/>
    </row>
    <row r="252" spans="1:42" x14ac:dyDescent="0.25">
      <c r="B252" s="206"/>
      <c r="C252" s="206"/>
      <c r="D252" s="216"/>
      <c r="G252" s="215"/>
      <c r="H252" s="214"/>
      <c r="I252" s="213"/>
      <c r="J252" s="212"/>
      <c r="M252" s="206"/>
      <c r="N252" s="206"/>
      <c r="P252" s="304"/>
      <c r="Q252" s="304"/>
      <c r="R252" s="304"/>
      <c r="S252" s="304"/>
      <c r="T252" s="304"/>
      <c r="U252" s="304"/>
      <c r="V252" s="304"/>
      <c r="W252" s="304"/>
      <c r="X252" s="304"/>
      <c r="Y252" s="304"/>
      <c r="Z252" s="304"/>
      <c r="AA252" s="304"/>
      <c r="AB252" s="304"/>
      <c r="AC252" s="304"/>
      <c r="AD252" s="304"/>
      <c r="AE252" s="304"/>
      <c r="AF252" s="304"/>
      <c r="AG252" s="304"/>
      <c r="AH252" s="304"/>
      <c r="AI252" s="304"/>
      <c r="AJ252" s="304"/>
      <c r="AK252" s="304"/>
      <c r="AL252" s="304"/>
    </row>
    <row r="253" spans="1:42" x14ac:dyDescent="0.25">
      <c r="P253" s="295"/>
      <c r="Q253" s="295"/>
      <c r="R253" s="295"/>
      <c r="S253" s="295"/>
      <c r="T253" s="295"/>
      <c r="U253" s="295"/>
      <c r="V253" s="295"/>
      <c r="W253" s="295"/>
      <c r="X253" s="295"/>
      <c r="Y253" s="295"/>
      <c r="Z253" s="295"/>
      <c r="AA253" s="295"/>
      <c r="AB253" s="295"/>
      <c r="AC253" s="295"/>
      <c r="AD253" s="295"/>
      <c r="AE253" s="295"/>
      <c r="AF253" s="295"/>
      <c r="AG253" s="295"/>
      <c r="AH253" s="295"/>
      <c r="AI253" s="295"/>
      <c r="AJ253" s="295"/>
      <c r="AK253" s="295"/>
      <c r="AL253" s="295"/>
    </row>
    <row r="254" spans="1:42" x14ac:dyDescent="0.25">
      <c r="AL254" s="504"/>
    </row>
    <row r="255" spans="1:42" x14ac:dyDescent="0.25">
      <c r="B255" s="109"/>
      <c r="C255" s="109"/>
      <c r="F255" s="116" t="s">
        <v>32</v>
      </c>
      <c r="G255" s="116"/>
      <c r="H255" s="116"/>
      <c r="I255" s="116"/>
      <c r="J255" s="115" t="s">
        <v>31</v>
      </c>
      <c r="K255" s="110"/>
      <c r="L255" s="110"/>
      <c r="M255" s="109"/>
      <c r="N255" s="109"/>
      <c r="O255" s="109"/>
      <c r="P255" s="109"/>
      <c r="Q255" s="109"/>
      <c r="R255" s="109"/>
      <c r="S255" s="109"/>
      <c r="T255" s="109"/>
      <c r="U255" s="109"/>
      <c r="V255" s="109"/>
      <c r="W255" s="109"/>
      <c r="X255" s="109"/>
      <c r="Y255" s="197">
        <f t="shared" ref="Y255:AL255" si="1">SUMIF($J$3:$J$249,$J255,Y$3:Y$249)</f>
        <v>2434.1112665024998</v>
      </c>
      <c r="Z255" s="197">
        <f t="shared" si="1"/>
        <v>2933.9057802202342</v>
      </c>
      <c r="AA255" s="197">
        <f t="shared" si="1"/>
        <v>725.07457853719995</v>
      </c>
      <c r="AB255" s="197">
        <f t="shared" si="1"/>
        <v>3018.1935045083001</v>
      </c>
      <c r="AC255" s="197">
        <f t="shared" si="1"/>
        <v>2688.2166580166004</v>
      </c>
      <c r="AD255" s="197">
        <f t="shared" si="1"/>
        <v>2435.3230829800996</v>
      </c>
      <c r="AE255" s="197">
        <f t="shared" si="1"/>
        <v>2524.7043596617996</v>
      </c>
      <c r="AF255" s="197">
        <f t="shared" si="1"/>
        <v>3116.8457363998996</v>
      </c>
      <c r="AG255" s="197">
        <f t="shared" si="1"/>
        <v>16411.145608153198</v>
      </c>
      <c r="AH255" s="197">
        <f t="shared" si="1"/>
        <v>19038.790693962899</v>
      </c>
      <c r="AI255" s="197">
        <f t="shared" si="1"/>
        <v>42628.481851345896</v>
      </c>
      <c r="AJ255" s="197">
        <f t="shared" si="1"/>
        <v>44044.990567124689</v>
      </c>
      <c r="AK255" s="197">
        <f t="shared" si="1"/>
        <v>8980.4025042890971</v>
      </c>
      <c r="AL255" s="197">
        <f t="shared" si="1"/>
        <v>13043.742090425681</v>
      </c>
      <c r="AP255" s="109"/>
    </row>
    <row r="256" spans="1:42" x14ac:dyDescent="0.25">
      <c r="B256" s="109"/>
      <c r="C256" s="109"/>
      <c r="F256" s="116" t="s">
        <v>30</v>
      </c>
      <c r="G256" s="109"/>
      <c r="H256" s="109"/>
      <c r="I256" s="109"/>
      <c r="J256" s="111"/>
      <c r="K256" s="110"/>
      <c r="L256" s="110"/>
      <c r="M256" s="109"/>
      <c r="N256" s="109"/>
      <c r="O256" s="109"/>
      <c r="P256" s="109"/>
      <c r="Q256" s="109"/>
      <c r="R256" s="109"/>
      <c r="S256" s="109"/>
      <c r="T256" s="109"/>
      <c r="U256" s="109"/>
      <c r="V256" s="109"/>
      <c r="W256" s="109"/>
      <c r="X256" s="109"/>
      <c r="Y256" s="109"/>
      <c r="Z256" s="114">
        <f>Z255-Y255</f>
        <v>499.79451371773439</v>
      </c>
      <c r="AA256" s="114">
        <f t="shared" ref="AA256:AL256" si="2">AA255-Z255</f>
        <v>-2208.8312016830341</v>
      </c>
      <c r="AB256" s="114">
        <f t="shared" si="2"/>
        <v>2293.1189259711</v>
      </c>
      <c r="AC256" s="114">
        <f t="shared" si="2"/>
        <v>-329.97684649169969</v>
      </c>
      <c r="AD256" s="114">
        <f t="shared" si="2"/>
        <v>-252.89357503650081</v>
      </c>
      <c r="AE256" s="114">
        <f t="shared" si="2"/>
        <v>89.381276681700001</v>
      </c>
      <c r="AF256" s="114">
        <f t="shared" si="2"/>
        <v>592.14137673810001</v>
      </c>
      <c r="AG256" s="114">
        <f t="shared" si="2"/>
        <v>13294.299871753297</v>
      </c>
      <c r="AH256" s="114">
        <f t="shared" si="2"/>
        <v>2627.6450858097014</v>
      </c>
      <c r="AI256" s="114">
        <f t="shared" si="2"/>
        <v>23589.691157382997</v>
      </c>
      <c r="AJ256" s="114">
        <f t="shared" si="2"/>
        <v>1416.508715778793</v>
      </c>
      <c r="AK256" s="114">
        <f t="shared" si="2"/>
        <v>-35064.588062835595</v>
      </c>
      <c r="AL256" s="114">
        <f t="shared" si="2"/>
        <v>4063.3395861365843</v>
      </c>
      <c r="AP256" s="109"/>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sheetPr>
  <dimension ref="A1:AP256"/>
  <sheetViews>
    <sheetView workbookViewId="0">
      <pane xSplit="15" ySplit="1" topLeftCell="AD212" activePane="bottomRight" state="frozen"/>
      <selection activeCell="AL250" sqref="P3:AL250"/>
      <selection pane="topRight" activeCell="AL250" sqref="P3:AL250"/>
      <selection pane="bottomLeft" activeCell="AL250" sqref="P3:AL250"/>
      <selection pane="bottomRight" activeCell="AH227" sqref="AH227"/>
    </sheetView>
  </sheetViews>
  <sheetFormatPr defaultRowHeight="15" x14ac:dyDescent="0.25"/>
  <cols>
    <col min="1" max="1" width="10.140625" customWidth="1"/>
    <col min="2" max="2" width="10.85546875" customWidth="1"/>
    <col min="3" max="3" width="18.5703125" customWidth="1"/>
    <col min="4" max="4" width="45.28515625" customWidth="1"/>
    <col min="5" max="5" width="10.28515625" customWidth="1"/>
    <col min="6" max="6" width="28.5703125" customWidth="1"/>
    <col min="7" max="7" width="9" bestFit="1" customWidth="1"/>
    <col min="8" max="9" width="7.85546875" bestFit="1" customWidth="1"/>
    <col min="10" max="10" width="7.85546875" style="207" customWidth="1"/>
    <col min="11" max="11" width="23.85546875" style="206" customWidth="1"/>
    <col min="12" max="12" width="7.42578125" style="206" customWidth="1"/>
    <col min="13" max="13" width="27.7109375" customWidth="1"/>
    <col min="14" max="15" width="9.140625" customWidth="1"/>
  </cols>
  <sheetData>
    <row r="1" spans="1:42" s="269" customFormat="1" ht="12.75" x14ac:dyDescent="0.2">
      <c r="A1" s="193" t="s">
        <v>1120</v>
      </c>
      <c r="B1" s="193" t="s">
        <v>1107</v>
      </c>
      <c r="C1" s="193" t="s">
        <v>1106</v>
      </c>
      <c r="D1" s="272" t="s">
        <v>1119</v>
      </c>
      <c r="E1" s="271" t="s">
        <v>1118</v>
      </c>
      <c r="F1" s="193" t="s">
        <v>1117</v>
      </c>
      <c r="G1" s="193" t="s">
        <v>1116</v>
      </c>
      <c r="H1" s="193" t="s">
        <v>1115</v>
      </c>
      <c r="I1" s="193" t="s">
        <v>1114</v>
      </c>
      <c r="J1" s="193" t="s">
        <v>1113</v>
      </c>
      <c r="K1" s="193" t="s">
        <v>1112</v>
      </c>
      <c r="L1" s="193" t="s">
        <v>1111</v>
      </c>
      <c r="M1" s="193" t="s">
        <v>1110</v>
      </c>
      <c r="N1" s="193" t="s">
        <v>1109</v>
      </c>
      <c r="O1" s="193" t="s">
        <v>1108</v>
      </c>
      <c r="P1" s="270">
        <v>2000</v>
      </c>
      <c r="Q1" s="270">
        <v>2001</v>
      </c>
      <c r="R1" s="270">
        <v>2002</v>
      </c>
      <c r="S1" s="270">
        <v>2003</v>
      </c>
      <c r="T1" s="270">
        <v>2004</v>
      </c>
      <c r="U1" s="270">
        <v>2005</v>
      </c>
      <c r="V1" s="270">
        <v>2006</v>
      </c>
      <c r="W1" s="270">
        <v>2007</v>
      </c>
      <c r="X1" s="270">
        <v>2008</v>
      </c>
      <c r="Y1" s="270">
        <v>2009</v>
      </c>
      <c r="Z1" s="270">
        <v>2010</v>
      </c>
      <c r="AA1" s="270">
        <v>2011</v>
      </c>
      <c r="AB1" s="270">
        <v>2012</v>
      </c>
      <c r="AC1" s="270">
        <v>2013</v>
      </c>
      <c r="AD1" s="270">
        <v>2014</v>
      </c>
      <c r="AE1" s="270">
        <v>2015</v>
      </c>
      <c r="AF1" s="270">
        <v>2016</v>
      </c>
      <c r="AG1" s="270">
        <v>2017</v>
      </c>
      <c r="AH1" s="270">
        <v>2018</v>
      </c>
      <c r="AI1" s="270">
        <v>2019</v>
      </c>
      <c r="AJ1" s="270">
        <v>2020</v>
      </c>
      <c r="AK1" s="270">
        <v>2021</v>
      </c>
      <c r="AL1" s="270">
        <v>2022</v>
      </c>
      <c r="AP1" s="193"/>
    </row>
    <row r="2" spans="1:42" s="269" customFormat="1" ht="12.75" x14ac:dyDescent="0.2">
      <c r="A2" s="190" t="s">
        <v>1090</v>
      </c>
      <c r="B2" s="189"/>
      <c r="C2" s="189"/>
      <c r="D2" s="293"/>
      <c r="E2" s="294"/>
      <c r="F2" s="190"/>
      <c r="G2" s="190"/>
      <c r="H2" s="190"/>
      <c r="I2" s="190"/>
      <c r="J2" s="190"/>
      <c r="K2" s="189"/>
      <c r="L2" s="189"/>
      <c r="M2" s="189"/>
      <c r="N2" s="189"/>
      <c r="O2" s="189"/>
      <c r="P2" s="300" t="s">
        <v>1122</v>
      </c>
      <c r="Q2" s="300" t="s">
        <v>1122</v>
      </c>
      <c r="R2" s="300" t="s">
        <v>1122</v>
      </c>
      <c r="S2" s="301" t="s">
        <v>1123</v>
      </c>
      <c r="T2" s="301" t="s">
        <v>1123</v>
      </c>
      <c r="U2" s="301" t="s">
        <v>1123</v>
      </c>
      <c r="V2" s="301" t="s">
        <v>1123</v>
      </c>
      <c r="W2" s="301" t="s">
        <v>1123</v>
      </c>
      <c r="X2" s="301" t="s">
        <v>1123</v>
      </c>
      <c r="Y2" s="301" t="s">
        <v>1123</v>
      </c>
      <c r="Z2" s="301" t="s">
        <v>1123</v>
      </c>
      <c r="AA2" s="301" t="s">
        <v>1123</v>
      </c>
      <c r="AB2" s="301" t="s">
        <v>1123</v>
      </c>
      <c r="AC2" s="301" t="s">
        <v>1123</v>
      </c>
      <c r="AD2" s="301" t="s">
        <v>1123</v>
      </c>
      <c r="AE2" s="301" t="s">
        <v>1123</v>
      </c>
      <c r="AF2" s="301" t="s">
        <v>1123</v>
      </c>
      <c r="AG2" s="301" t="s">
        <v>1123</v>
      </c>
      <c r="AH2" s="301" t="s">
        <v>1123</v>
      </c>
      <c r="AI2" s="301" t="s">
        <v>1123</v>
      </c>
      <c r="AJ2" s="301" t="s">
        <v>1123</v>
      </c>
      <c r="AK2" s="301" t="s">
        <v>1123</v>
      </c>
      <c r="AL2" s="301" t="s">
        <v>1123</v>
      </c>
      <c r="AP2" s="189"/>
    </row>
    <row r="3" spans="1:42" x14ac:dyDescent="0.25">
      <c r="A3" s="247" t="str">
        <f>A$2</f>
        <v>Oman</v>
      </c>
      <c r="B3" s="206" t="s">
        <v>34</v>
      </c>
      <c r="C3" s="206" t="s">
        <v>33</v>
      </c>
      <c r="D3" s="263" t="s">
        <v>40</v>
      </c>
      <c r="E3" s="262">
        <v>466</v>
      </c>
      <c r="F3" s="261" t="s">
        <v>40</v>
      </c>
      <c r="G3" s="182" t="s">
        <v>1102</v>
      </c>
      <c r="H3" s="260" t="s">
        <v>1101</v>
      </c>
      <c r="I3" s="259" t="s">
        <v>1100</v>
      </c>
      <c r="J3" s="212" t="s">
        <v>1078</v>
      </c>
      <c r="K3" s="206" t="s">
        <v>36</v>
      </c>
      <c r="L3" s="206" t="s">
        <v>36</v>
      </c>
      <c r="M3" s="206" t="s">
        <v>3646</v>
      </c>
      <c r="N3" s="206">
        <v>145</v>
      </c>
      <c r="O3" s="206" t="s">
        <v>3647</v>
      </c>
      <c r="P3" s="302">
        <v>0</v>
      </c>
      <c r="Q3" s="302">
        <v>0</v>
      </c>
      <c r="R3" s="302">
        <v>0</v>
      </c>
      <c r="S3" s="220">
        <v>178.15344603381013</v>
      </c>
      <c r="T3" s="220">
        <v>196.35890767230168</v>
      </c>
      <c r="U3" s="220">
        <v>556.82704811443432</v>
      </c>
      <c r="V3" s="220">
        <v>919.11573472041607</v>
      </c>
      <c r="W3" s="220">
        <v>1712.8738621586476</v>
      </c>
      <c r="X3" s="220">
        <v>2153.446033810143</v>
      </c>
      <c r="Y3" s="220">
        <v>1927.698309492848</v>
      </c>
      <c r="Z3" s="220">
        <v>2084.0052015604679</v>
      </c>
      <c r="AA3" s="220">
        <v>2568.7906371911572</v>
      </c>
      <c r="AB3" s="220">
        <v>2662.1586475942781</v>
      </c>
      <c r="AC3" s="220">
        <v>3008.5825747724316</v>
      </c>
      <c r="AD3" s="220">
        <v>2163.0689206762031</v>
      </c>
      <c r="AE3" s="220">
        <v>2200.260078023407</v>
      </c>
      <c r="AF3" s="220">
        <v>2565.4096228868661</v>
      </c>
      <c r="AG3" s="220">
        <v>2732.1196358907673</v>
      </c>
      <c r="AH3" s="220">
        <v>2688.9466840052019</v>
      </c>
      <c r="AI3" s="220">
        <v>2717.0351105331602</v>
      </c>
      <c r="AJ3" s="220">
        <v>2645.2535760728219</v>
      </c>
      <c r="AK3" s="220">
        <v>2473.3420026007802</v>
      </c>
      <c r="AL3" s="220">
        <v>2817.6853055916777</v>
      </c>
      <c r="AP3" s="206"/>
    </row>
    <row r="4" spans="1:42" x14ac:dyDescent="0.25">
      <c r="A4" s="247" t="str">
        <f t="shared" ref="A4:A67" si="0">A$2</f>
        <v>Oman</v>
      </c>
      <c r="B4" s="206" t="s">
        <v>34</v>
      </c>
      <c r="C4" s="206" t="s">
        <v>33</v>
      </c>
      <c r="D4" s="258" t="s">
        <v>1099</v>
      </c>
      <c r="E4" s="257">
        <v>419</v>
      </c>
      <c r="F4" s="219" t="s">
        <v>1098</v>
      </c>
      <c r="G4" s="175" t="s">
        <v>1097</v>
      </c>
      <c r="H4" s="256" t="s">
        <v>1096</v>
      </c>
      <c r="I4" s="255" t="s">
        <v>1095</v>
      </c>
      <c r="J4" s="212" t="s">
        <v>1078</v>
      </c>
      <c r="K4" s="206" t="s">
        <v>36</v>
      </c>
      <c r="L4" s="206" t="s">
        <v>36</v>
      </c>
      <c r="M4" s="206" t="s">
        <v>3646</v>
      </c>
      <c r="N4" s="206">
        <v>145</v>
      </c>
      <c r="O4" s="206" t="s">
        <v>3647</v>
      </c>
      <c r="P4" s="302">
        <v>0</v>
      </c>
      <c r="Q4" s="302">
        <v>0</v>
      </c>
      <c r="R4" s="302">
        <v>0</v>
      </c>
      <c r="S4" s="220">
        <v>0</v>
      </c>
      <c r="T4" s="220">
        <v>0</v>
      </c>
      <c r="U4" s="220">
        <v>36.931079323797135</v>
      </c>
      <c r="V4" s="220">
        <v>61.118335500650197</v>
      </c>
      <c r="W4" s="220">
        <v>171.65149544863459</v>
      </c>
      <c r="X4" s="220">
        <v>213.26397919375813</v>
      </c>
      <c r="Y4" s="220">
        <v>287.9063719115735</v>
      </c>
      <c r="Z4" s="220">
        <v>430.16905071521455</v>
      </c>
      <c r="AA4" s="220">
        <v>558.64759427828346</v>
      </c>
      <c r="AB4" s="220">
        <v>594.79843953185957</v>
      </c>
      <c r="AC4" s="220">
        <v>640.83224967490253</v>
      </c>
      <c r="AD4" s="220">
        <v>687.64629388816638</v>
      </c>
      <c r="AE4" s="220">
        <v>811.70351105331599</v>
      </c>
      <c r="AF4" s="220">
        <v>904.55136540962292</v>
      </c>
      <c r="AG4" s="220">
        <v>893.10793237971382</v>
      </c>
      <c r="AH4" s="220">
        <v>943.04291287386218</v>
      </c>
      <c r="AI4" s="220">
        <v>979.19375812743817</v>
      </c>
      <c r="AJ4" s="220">
        <v>966.44993498049416</v>
      </c>
      <c r="AK4" s="220">
        <v>965.40962288686603</v>
      </c>
      <c r="AL4" s="220">
        <v>963.06892067620288</v>
      </c>
      <c r="AP4" s="206"/>
    </row>
    <row r="5" spans="1:42" x14ac:dyDescent="0.25">
      <c r="A5" s="247" t="str">
        <f t="shared" si="0"/>
        <v>Oman</v>
      </c>
      <c r="B5" s="206" t="s">
        <v>34</v>
      </c>
      <c r="C5" s="206" t="s">
        <v>33</v>
      </c>
      <c r="D5" s="253" t="s">
        <v>1094</v>
      </c>
      <c r="E5" s="252">
        <v>456</v>
      </c>
      <c r="F5" s="251" t="s">
        <v>1094</v>
      </c>
      <c r="G5" s="168" t="s">
        <v>1093</v>
      </c>
      <c r="H5" s="250" t="s">
        <v>1092</v>
      </c>
      <c r="I5" s="249" t="s">
        <v>1091</v>
      </c>
      <c r="J5" s="212" t="s">
        <v>1078</v>
      </c>
      <c r="K5" s="206" t="s">
        <v>36</v>
      </c>
      <c r="L5" s="206" t="s">
        <v>36</v>
      </c>
      <c r="M5" s="206" t="s">
        <v>3646</v>
      </c>
      <c r="N5" s="206">
        <v>145</v>
      </c>
      <c r="O5" s="206" t="s">
        <v>3647</v>
      </c>
      <c r="P5" s="302">
        <v>0</v>
      </c>
      <c r="Q5" s="302">
        <v>0</v>
      </c>
      <c r="R5" s="302">
        <v>0</v>
      </c>
      <c r="S5" s="220">
        <v>0</v>
      </c>
      <c r="T5" s="220">
        <v>0</v>
      </c>
      <c r="U5" s="220">
        <v>0</v>
      </c>
      <c r="V5" s="220">
        <v>0</v>
      </c>
      <c r="W5" s="220">
        <v>0</v>
      </c>
      <c r="X5" s="220">
        <v>0</v>
      </c>
      <c r="Y5" s="220">
        <v>166.9700910273082</v>
      </c>
      <c r="Z5" s="220">
        <v>136.54096228868661</v>
      </c>
      <c r="AA5" s="220">
        <v>149.02470741222365</v>
      </c>
      <c r="AB5" s="220">
        <v>161.76853055916774</v>
      </c>
      <c r="AC5" s="220">
        <v>184.39531859557869</v>
      </c>
      <c r="AD5" s="220">
        <v>201.82054616384914</v>
      </c>
      <c r="AE5" s="220">
        <v>237.45123537061116</v>
      </c>
      <c r="AF5" s="220">
        <v>273.08192457737323</v>
      </c>
      <c r="AG5" s="220">
        <v>272.0416124837451</v>
      </c>
      <c r="AH5" s="292">
        <v>209.36280884265278</v>
      </c>
      <c r="AI5" s="292">
        <v>215.60468140442134</v>
      </c>
      <c r="AJ5" s="292">
        <v>197.13914174252275</v>
      </c>
      <c r="AK5" s="292">
        <v>209.62288686605979</v>
      </c>
      <c r="AL5" s="292">
        <v>316.51495448634591</v>
      </c>
      <c r="AP5" s="206"/>
    </row>
    <row r="6" spans="1:42" x14ac:dyDescent="0.25">
      <c r="A6" s="247" t="str">
        <f t="shared" si="0"/>
        <v>Oman</v>
      </c>
      <c r="B6" s="206" t="s">
        <v>34</v>
      </c>
      <c r="C6" s="206" t="s">
        <v>33</v>
      </c>
      <c r="D6" s="248" t="s">
        <v>1090</v>
      </c>
      <c r="E6" s="247">
        <v>449</v>
      </c>
      <c r="F6" s="246" t="s">
        <v>1090</v>
      </c>
      <c r="G6" s="160" t="s">
        <v>1089</v>
      </c>
      <c r="H6" s="245" t="s">
        <v>1088</v>
      </c>
      <c r="I6" s="244" t="s">
        <v>1087</v>
      </c>
      <c r="J6" s="212" t="s">
        <v>1078</v>
      </c>
      <c r="K6" s="206" t="s">
        <v>36</v>
      </c>
      <c r="L6" s="206" t="s">
        <v>36</v>
      </c>
      <c r="M6" s="206" t="s">
        <v>3646</v>
      </c>
      <c r="N6" s="206">
        <v>145</v>
      </c>
      <c r="O6" s="206" t="s">
        <v>3647</v>
      </c>
      <c r="P6" s="302">
        <v>0</v>
      </c>
      <c r="Q6" s="302">
        <v>0</v>
      </c>
      <c r="R6" s="302">
        <v>0</v>
      </c>
      <c r="S6" s="157">
        <v>0</v>
      </c>
      <c r="T6" s="157">
        <v>0</v>
      </c>
      <c r="U6" s="157">
        <v>0</v>
      </c>
      <c r="V6" s="157">
        <v>0</v>
      </c>
      <c r="W6" s="157">
        <v>0</v>
      </c>
      <c r="X6" s="157">
        <v>0</v>
      </c>
      <c r="Y6" s="157">
        <v>0</v>
      </c>
      <c r="Z6" s="157">
        <v>0</v>
      </c>
      <c r="AA6" s="157">
        <v>0</v>
      </c>
      <c r="AB6" s="157">
        <v>0</v>
      </c>
      <c r="AC6" s="157">
        <v>0</v>
      </c>
      <c r="AD6" s="157">
        <v>0</v>
      </c>
      <c r="AE6" s="157">
        <v>0</v>
      </c>
      <c r="AF6" s="157">
        <v>0</v>
      </c>
      <c r="AG6" s="157">
        <v>0</v>
      </c>
      <c r="AH6" s="157">
        <v>0</v>
      </c>
      <c r="AI6" s="157">
        <v>0</v>
      </c>
      <c r="AJ6" s="157">
        <v>0</v>
      </c>
      <c r="AK6" s="157">
        <v>0</v>
      </c>
      <c r="AL6" s="157">
        <v>0</v>
      </c>
      <c r="AP6" s="206"/>
    </row>
    <row r="7" spans="1:42" x14ac:dyDescent="0.25">
      <c r="A7" s="247" t="str">
        <f t="shared" si="0"/>
        <v>Oman</v>
      </c>
      <c r="B7" s="206" t="s">
        <v>34</v>
      </c>
      <c r="C7" s="206" t="s">
        <v>33</v>
      </c>
      <c r="D7" s="243" t="s">
        <v>1086</v>
      </c>
      <c r="E7" s="242">
        <v>453</v>
      </c>
      <c r="F7" s="241" t="s">
        <v>1086</v>
      </c>
      <c r="G7" s="153" t="s">
        <v>1085</v>
      </c>
      <c r="H7" s="240" t="s">
        <v>1084</v>
      </c>
      <c r="I7" s="239" t="s">
        <v>1083</v>
      </c>
      <c r="J7" s="212" t="s">
        <v>1078</v>
      </c>
      <c r="K7" s="206" t="s">
        <v>36</v>
      </c>
      <c r="L7" s="206" t="s">
        <v>36</v>
      </c>
      <c r="M7" s="206" t="s">
        <v>3646</v>
      </c>
      <c r="N7" s="206">
        <v>145</v>
      </c>
      <c r="O7" s="206" t="s">
        <v>3647</v>
      </c>
      <c r="P7" s="302">
        <v>0</v>
      </c>
      <c r="Q7" s="302">
        <v>0</v>
      </c>
      <c r="R7" s="302">
        <v>0</v>
      </c>
      <c r="S7" s="220">
        <v>0</v>
      </c>
      <c r="T7" s="220">
        <v>0</v>
      </c>
      <c r="U7" s="220">
        <v>167.75032509752924</v>
      </c>
      <c r="V7" s="220">
        <v>222.36671001300391</v>
      </c>
      <c r="W7" s="220">
        <v>303.77113133940179</v>
      </c>
      <c r="X7" s="220">
        <v>452.01560468140445</v>
      </c>
      <c r="Y7" s="220">
        <v>472.0416124837451</v>
      </c>
      <c r="Z7" s="220">
        <v>471.52145643693109</v>
      </c>
      <c r="AA7" s="220">
        <v>478.80364109232767</v>
      </c>
      <c r="AB7" s="220">
        <v>542.78283485045506</v>
      </c>
      <c r="AC7" s="220">
        <v>575.03250975292588</v>
      </c>
      <c r="AD7" s="220">
        <v>689.20676202860852</v>
      </c>
      <c r="AE7" s="220">
        <v>950.84525357607288</v>
      </c>
      <c r="AF7" s="220">
        <v>1018.4655396618986</v>
      </c>
      <c r="AG7" s="220">
        <v>992.97789336801043</v>
      </c>
      <c r="AH7" s="220">
        <v>851.75552665799739</v>
      </c>
      <c r="AI7" s="220">
        <v>825.22756827048113</v>
      </c>
      <c r="AJ7" s="220">
        <v>977.89336801040315</v>
      </c>
      <c r="AK7" s="220">
        <v>1189.8569570871261</v>
      </c>
      <c r="AL7" s="220">
        <v>852.2756827048114</v>
      </c>
      <c r="AP7" s="206"/>
    </row>
    <row r="8" spans="1:42" x14ac:dyDescent="0.25">
      <c r="A8" s="247" t="str">
        <f t="shared" si="0"/>
        <v>Oman</v>
      </c>
      <c r="B8" s="206" t="s">
        <v>34</v>
      </c>
      <c r="C8" s="206" t="s">
        <v>33</v>
      </c>
      <c r="D8" s="238" t="s">
        <v>1082</v>
      </c>
      <c r="E8" s="237">
        <v>443</v>
      </c>
      <c r="F8" s="236" t="s">
        <v>1082</v>
      </c>
      <c r="G8" s="146" t="s">
        <v>1081</v>
      </c>
      <c r="H8" s="235" t="s">
        <v>1080</v>
      </c>
      <c r="I8" s="234" t="s">
        <v>1079</v>
      </c>
      <c r="J8" s="212" t="s">
        <v>1078</v>
      </c>
      <c r="K8" s="206" t="s">
        <v>36</v>
      </c>
      <c r="L8" s="206" t="s">
        <v>36</v>
      </c>
      <c r="M8" s="206" t="s">
        <v>3646</v>
      </c>
      <c r="N8" s="206">
        <v>145</v>
      </c>
      <c r="O8" s="206" t="s">
        <v>3647</v>
      </c>
      <c r="P8" s="302">
        <v>0</v>
      </c>
      <c r="Q8" s="302">
        <v>0</v>
      </c>
      <c r="R8" s="302">
        <v>0</v>
      </c>
      <c r="S8" s="220">
        <v>0</v>
      </c>
      <c r="T8" s="220">
        <v>0</v>
      </c>
      <c r="U8" s="220">
        <v>147.2041612483745</v>
      </c>
      <c r="V8" s="220">
        <v>284.78543563068922</v>
      </c>
      <c r="W8" s="220">
        <v>399.21976592977893</v>
      </c>
      <c r="X8" s="220">
        <v>525.61768530559164</v>
      </c>
      <c r="Y8" s="220">
        <v>451.75552665799734</v>
      </c>
      <c r="Z8" s="220">
        <v>442.91287386215868</v>
      </c>
      <c r="AA8" s="220">
        <v>544.60338101430432</v>
      </c>
      <c r="AB8" s="220">
        <v>581.27438231469444</v>
      </c>
      <c r="AC8" s="220">
        <v>633.81014304291284</v>
      </c>
      <c r="AD8" s="220">
        <v>887.6462938881665</v>
      </c>
      <c r="AE8" s="220">
        <v>1008.0624187256177</v>
      </c>
      <c r="AF8" s="220">
        <v>1070.221066319896</v>
      </c>
      <c r="AG8" s="220">
        <v>1128.4785435630688</v>
      </c>
      <c r="AH8" s="220">
        <v>1006.7620286085826</v>
      </c>
      <c r="AI8" s="220">
        <v>982.31469440832245</v>
      </c>
      <c r="AJ8" s="220">
        <v>2099.8699609882965</v>
      </c>
      <c r="AK8" s="220">
        <v>2081.9245773732118</v>
      </c>
      <c r="AL8" s="220">
        <v>2412.2236671001301</v>
      </c>
      <c r="AP8" s="206"/>
    </row>
    <row r="9" spans="1:42" x14ac:dyDescent="0.25">
      <c r="A9" s="247" t="str">
        <f t="shared" si="0"/>
        <v>Oman</v>
      </c>
      <c r="B9" s="206" t="s">
        <v>34</v>
      </c>
      <c r="C9" s="206" t="s">
        <v>33</v>
      </c>
      <c r="D9" s="233" t="s">
        <v>1077</v>
      </c>
      <c r="E9">
        <v>512</v>
      </c>
      <c r="F9" s="225" t="s">
        <v>1076</v>
      </c>
      <c r="G9" s="132" t="s">
        <v>1075</v>
      </c>
      <c r="H9" s="224" t="s">
        <v>1074</v>
      </c>
      <c r="I9" s="223" t="s">
        <v>1073</v>
      </c>
      <c r="J9" s="212" t="s">
        <v>36</v>
      </c>
      <c r="K9" s="206" t="s">
        <v>36</v>
      </c>
      <c r="L9" s="206" t="s">
        <v>36</v>
      </c>
      <c r="M9" s="206" t="s">
        <v>3648</v>
      </c>
      <c r="N9" s="206">
        <v>34</v>
      </c>
      <c r="O9" s="206" t="s">
        <v>3647</v>
      </c>
      <c r="P9" s="302">
        <v>0</v>
      </c>
      <c r="Q9" s="302">
        <v>0</v>
      </c>
      <c r="R9" s="302">
        <v>0</v>
      </c>
      <c r="S9" s="220">
        <v>0</v>
      </c>
      <c r="T9" s="220">
        <v>0</v>
      </c>
      <c r="U9" s="220">
        <v>0</v>
      </c>
      <c r="V9" s="220">
        <v>0</v>
      </c>
      <c r="W9" s="220">
        <v>0</v>
      </c>
      <c r="X9" s="220">
        <v>0</v>
      </c>
      <c r="Y9" s="220">
        <v>0</v>
      </c>
      <c r="Z9" s="220">
        <v>0</v>
      </c>
      <c r="AA9" s="220">
        <v>0</v>
      </c>
      <c r="AB9" s="220">
        <v>0</v>
      </c>
      <c r="AC9" s="220">
        <v>0</v>
      </c>
      <c r="AD9" s="220">
        <v>0</v>
      </c>
      <c r="AE9" s="220">
        <v>0</v>
      </c>
      <c r="AF9" s="220">
        <v>0</v>
      </c>
      <c r="AG9" s="220">
        <v>0</v>
      </c>
      <c r="AH9" s="220">
        <v>0</v>
      </c>
      <c r="AI9" s="220">
        <v>0</v>
      </c>
      <c r="AJ9" s="220">
        <v>0</v>
      </c>
      <c r="AK9" s="220">
        <v>0</v>
      </c>
      <c r="AL9" s="220">
        <v>0</v>
      </c>
      <c r="AP9" s="206"/>
    </row>
    <row r="10" spans="1:42" x14ac:dyDescent="0.25">
      <c r="A10" s="247" t="str">
        <f t="shared" si="0"/>
        <v>Oman</v>
      </c>
      <c r="B10" s="206" t="s">
        <v>34</v>
      </c>
      <c r="C10" s="206" t="s">
        <v>33</v>
      </c>
      <c r="D10" s="222" t="s">
        <v>1072</v>
      </c>
      <c r="E10">
        <v>914</v>
      </c>
      <c r="F10" s="225" t="s">
        <v>1072</v>
      </c>
      <c r="G10" s="132" t="s">
        <v>1071</v>
      </c>
      <c r="H10" s="224" t="s">
        <v>1070</v>
      </c>
      <c r="I10" s="223" t="s">
        <v>1069</v>
      </c>
      <c r="J10" s="212" t="s">
        <v>36</v>
      </c>
      <c r="K10" s="206" t="s">
        <v>36</v>
      </c>
      <c r="L10" s="206" t="s">
        <v>36</v>
      </c>
      <c r="M10" s="206" t="s">
        <v>3649</v>
      </c>
      <c r="N10" s="206">
        <v>39</v>
      </c>
      <c r="O10" s="206" t="s">
        <v>3650</v>
      </c>
      <c r="P10" s="302">
        <v>0</v>
      </c>
      <c r="Q10" s="302">
        <v>0</v>
      </c>
      <c r="R10" s="302">
        <v>0</v>
      </c>
      <c r="S10" s="220">
        <v>0</v>
      </c>
      <c r="T10" s="220">
        <v>0</v>
      </c>
      <c r="U10" s="220">
        <v>0</v>
      </c>
      <c r="V10" s="220">
        <v>0</v>
      </c>
      <c r="W10" s="220">
        <v>0</v>
      </c>
      <c r="X10" s="220">
        <v>0</v>
      </c>
      <c r="Y10" s="220">
        <v>0</v>
      </c>
      <c r="Z10" s="220">
        <v>0</v>
      </c>
      <c r="AA10" s="220">
        <v>0</v>
      </c>
      <c r="AB10" s="220">
        <v>0</v>
      </c>
      <c r="AC10" s="220">
        <v>0</v>
      </c>
      <c r="AD10" s="220">
        <v>0</v>
      </c>
      <c r="AE10" s="220">
        <v>0</v>
      </c>
      <c r="AF10" s="220">
        <v>0</v>
      </c>
      <c r="AG10" s="220">
        <v>0</v>
      </c>
      <c r="AH10" s="220">
        <v>0</v>
      </c>
      <c r="AI10" s="220">
        <v>0</v>
      </c>
      <c r="AJ10" s="220">
        <v>5.5486909959999997E-2</v>
      </c>
      <c r="AK10" s="220">
        <v>5.2562417869999996E-2</v>
      </c>
      <c r="AL10" s="220">
        <v>0</v>
      </c>
      <c r="AP10" s="206"/>
    </row>
    <row r="11" spans="1:42" x14ac:dyDescent="0.25">
      <c r="A11" s="247" t="str">
        <f t="shared" si="0"/>
        <v>Oman</v>
      </c>
      <c r="B11" s="206" t="s">
        <v>34</v>
      </c>
      <c r="C11" s="206" t="s">
        <v>33</v>
      </c>
      <c r="D11" s="222" t="s">
        <v>1068</v>
      </c>
      <c r="E11">
        <v>612</v>
      </c>
      <c r="F11" s="225" t="s">
        <v>1068</v>
      </c>
      <c r="G11" s="132" t="s">
        <v>1067</v>
      </c>
      <c r="H11" s="224" t="s">
        <v>1066</v>
      </c>
      <c r="I11" s="223" t="s">
        <v>1065</v>
      </c>
      <c r="J11" s="212" t="s">
        <v>36</v>
      </c>
      <c r="K11" s="206" t="s">
        <v>36</v>
      </c>
      <c r="L11" s="206" t="s">
        <v>36</v>
      </c>
      <c r="M11" s="206" t="s">
        <v>3651</v>
      </c>
      <c r="N11" s="206">
        <v>15</v>
      </c>
      <c r="O11" s="206" t="s">
        <v>3652</v>
      </c>
      <c r="P11" s="302">
        <v>0</v>
      </c>
      <c r="Q11" s="302">
        <v>0</v>
      </c>
      <c r="R11" s="302">
        <v>0</v>
      </c>
      <c r="S11" s="220">
        <v>0</v>
      </c>
      <c r="T11" s="220">
        <v>0</v>
      </c>
      <c r="U11" s="220">
        <v>0</v>
      </c>
      <c r="V11" s="220">
        <v>0</v>
      </c>
      <c r="W11" s="220">
        <v>0</v>
      </c>
      <c r="X11" s="220">
        <v>0</v>
      </c>
      <c r="Y11" s="220">
        <v>0</v>
      </c>
      <c r="Z11" s="220">
        <v>0</v>
      </c>
      <c r="AA11" s="220">
        <v>0</v>
      </c>
      <c r="AB11" s="220">
        <v>0</v>
      </c>
      <c r="AC11" s="220">
        <v>0</v>
      </c>
      <c r="AD11" s="220">
        <v>0</v>
      </c>
      <c r="AE11" s="220">
        <v>0</v>
      </c>
      <c r="AF11" s="220">
        <v>0</v>
      </c>
      <c r="AG11" s="220">
        <v>0</v>
      </c>
      <c r="AH11" s="220">
        <v>0</v>
      </c>
      <c r="AI11" s="220">
        <v>0</v>
      </c>
      <c r="AJ11" s="220">
        <v>0</v>
      </c>
      <c r="AK11" s="220">
        <v>0</v>
      </c>
      <c r="AL11" s="220">
        <v>0</v>
      </c>
      <c r="AP11" s="206"/>
    </row>
    <row r="12" spans="1:42" x14ac:dyDescent="0.25">
      <c r="A12" s="247" t="str">
        <f t="shared" si="0"/>
        <v>Oman</v>
      </c>
      <c r="B12" s="206" t="s">
        <v>34</v>
      </c>
      <c r="C12" s="206" t="s">
        <v>33</v>
      </c>
      <c r="D12" s="222" t="s">
        <v>1064</v>
      </c>
      <c r="E12">
        <v>859</v>
      </c>
      <c r="F12" s="225" t="s">
        <v>1064</v>
      </c>
      <c r="G12" s="132" t="s">
        <v>1063</v>
      </c>
      <c r="H12" s="224" t="s">
        <v>1062</v>
      </c>
      <c r="I12" s="223" t="s">
        <v>1061</v>
      </c>
      <c r="J12" s="212" t="s">
        <v>36</v>
      </c>
      <c r="K12" s="206" t="s">
        <v>36</v>
      </c>
      <c r="L12" s="206" t="s">
        <v>36</v>
      </c>
      <c r="M12" s="206" t="s">
        <v>3653</v>
      </c>
      <c r="N12" s="206">
        <v>61</v>
      </c>
      <c r="O12" s="206" t="s">
        <v>3654</v>
      </c>
      <c r="P12" s="302">
        <v>0</v>
      </c>
      <c r="Q12" s="302">
        <v>0</v>
      </c>
      <c r="R12" s="302">
        <v>0</v>
      </c>
      <c r="S12" s="220">
        <v>0</v>
      </c>
      <c r="T12" s="220">
        <v>0</v>
      </c>
      <c r="U12" s="220">
        <v>0</v>
      </c>
      <c r="V12" s="220">
        <v>0</v>
      </c>
      <c r="W12" s="220">
        <v>0</v>
      </c>
      <c r="X12" s="220">
        <v>0</v>
      </c>
      <c r="Y12" s="220">
        <v>0</v>
      </c>
      <c r="Z12" s="220">
        <v>0</v>
      </c>
      <c r="AA12" s="220">
        <v>0</v>
      </c>
      <c r="AB12" s="220">
        <v>0</v>
      </c>
      <c r="AC12" s="220">
        <v>0</v>
      </c>
      <c r="AD12" s="220">
        <v>0</v>
      </c>
      <c r="AE12" s="220">
        <v>0</v>
      </c>
      <c r="AF12" s="220">
        <v>0</v>
      </c>
      <c r="AG12" s="220">
        <v>0</v>
      </c>
      <c r="AH12" s="220">
        <v>0</v>
      </c>
      <c r="AI12" s="220">
        <v>0</v>
      </c>
      <c r="AJ12" s="220">
        <v>0</v>
      </c>
      <c r="AK12" s="220">
        <v>0</v>
      </c>
      <c r="AL12" s="220">
        <v>0</v>
      </c>
      <c r="AP12" s="206"/>
    </row>
    <row r="13" spans="1:42" x14ac:dyDescent="0.25">
      <c r="A13" s="247" t="str">
        <f t="shared" si="0"/>
        <v>Oman</v>
      </c>
      <c r="B13" s="206" t="s">
        <v>34</v>
      </c>
      <c r="C13" s="206" t="s">
        <v>33</v>
      </c>
      <c r="D13" s="222" t="s">
        <v>1060</v>
      </c>
      <c r="E13">
        <v>171</v>
      </c>
      <c r="F13" s="225" t="s">
        <v>1059</v>
      </c>
      <c r="G13" s="132" t="s">
        <v>1058</v>
      </c>
      <c r="H13" s="224" t="s">
        <v>1057</v>
      </c>
      <c r="I13" s="223" t="s">
        <v>1056</v>
      </c>
      <c r="J13" s="212" t="s">
        <v>36</v>
      </c>
      <c r="K13" s="206" t="s">
        <v>36</v>
      </c>
      <c r="L13" s="206" t="s">
        <v>36</v>
      </c>
      <c r="M13" s="206" t="s">
        <v>3649</v>
      </c>
      <c r="N13" s="206">
        <v>39</v>
      </c>
      <c r="O13" s="206" t="s">
        <v>3650</v>
      </c>
      <c r="P13" s="302">
        <v>0</v>
      </c>
      <c r="Q13" s="302">
        <v>0</v>
      </c>
      <c r="R13" s="302">
        <v>0</v>
      </c>
      <c r="S13" s="220">
        <v>0</v>
      </c>
      <c r="T13" s="220">
        <v>0</v>
      </c>
      <c r="U13" s="220">
        <v>0</v>
      </c>
      <c r="V13" s="220">
        <v>0</v>
      </c>
      <c r="W13" s="220">
        <v>0</v>
      </c>
      <c r="X13" s="220">
        <v>0</v>
      </c>
      <c r="Y13" s="220">
        <v>0</v>
      </c>
      <c r="Z13" s="220">
        <v>0</v>
      </c>
      <c r="AA13" s="220">
        <v>0</v>
      </c>
      <c r="AB13" s="220">
        <v>0</v>
      </c>
      <c r="AC13" s="220">
        <v>0</v>
      </c>
      <c r="AD13" s="220">
        <v>0</v>
      </c>
      <c r="AE13" s="220">
        <v>0</v>
      </c>
      <c r="AF13" s="220">
        <v>0</v>
      </c>
      <c r="AG13" s="220">
        <v>0</v>
      </c>
      <c r="AH13" s="220">
        <v>0</v>
      </c>
      <c r="AI13" s="220">
        <v>0</v>
      </c>
      <c r="AJ13" s="220">
        <v>0</v>
      </c>
      <c r="AK13" s="220">
        <v>0</v>
      </c>
      <c r="AL13" s="220">
        <v>0</v>
      </c>
      <c r="AP13" s="206"/>
    </row>
    <row r="14" spans="1:42" x14ac:dyDescent="0.25">
      <c r="A14" s="247" t="str">
        <f t="shared" si="0"/>
        <v>Oman</v>
      </c>
      <c r="B14" s="206" t="s">
        <v>34</v>
      </c>
      <c r="C14" s="206" t="s">
        <v>33</v>
      </c>
      <c r="D14" s="222" t="s">
        <v>1055</v>
      </c>
      <c r="E14">
        <v>614</v>
      </c>
      <c r="F14" s="225" t="s">
        <v>1055</v>
      </c>
      <c r="G14" s="132" t="s">
        <v>1054</v>
      </c>
      <c r="H14" s="224" t="s">
        <v>1053</v>
      </c>
      <c r="I14" s="223" t="s">
        <v>1052</v>
      </c>
      <c r="J14" s="212" t="s">
        <v>36</v>
      </c>
      <c r="K14" s="206" t="s">
        <v>3655</v>
      </c>
      <c r="L14" s="206">
        <v>17</v>
      </c>
      <c r="M14" s="206" t="s">
        <v>3656</v>
      </c>
      <c r="N14" s="206">
        <v>202</v>
      </c>
      <c r="O14" s="206" t="s">
        <v>3652</v>
      </c>
      <c r="P14" s="302">
        <v>0</v>
      </c>
      <c r="Q14" s="302">
        <v>0</v>
      </c>
      <c r="R14" s="302">
        <v>0</v>
      </c>
      <c r="S14" s="220">
        <v>0</v>
      </c>
      <c r="T14" s="220">
        <v>0</v>
      </c>
      <c r="U14" s="220">
        <v>0</v>
      </c>
      <c r="V14" s="220">
        <v>0</v>
      </c>
      <c r="W14" s="220">
        <v>0</v>
      </c>
      <c r="X14" s="220">
        <v>0</v>
      </c>
      <c r="Y14" s="220">
        <v>0</v>
      </c>
      <c r="Z14" s="220">
        <v>0</v>
      </c>
      <c r="AA14" s="220">
        <v>0</v>
      </c>
      <c r="AB14" s="220">
        <v>0</v>
      </c>
      <c r="AC14" s="220">
        <v>0</v>
      </c>
      <c r="AD14" s="220">
        <v>0</v>
      </c>
      <c r="AE14" s="220">
        <v>0</v>
      </c>
      <c r="AF14" s="220">
        <v>0</v>
      </c>
      <c r="AG14" s="220">
        <v>0</v>
      </c>
      <c r="AH14" s="220">
        <v>0</v>
      </c>
      <c r="AI14" s="220">
        <v>0</v>
      </c>
      <c r="AJ14" s="220">
        <v>0</v>
      </c>
      <c r="AK14" s="220">
        <v>0</v>
      </c>
      <c r="AL14" s="220">
        <v>0</v>
      </c>
      <c r="AP14" s="206"/>
    </row>
    <row r="15" spans="1:42" x14ac:dyDescent="0.25">
      <c r="A15" s="247" t="str">
        <f t="shared" si="0"/>
        <v>Oman</v>
      </c>
      <c r="B15" s="206" t="s">
        <v>34</v>
      </c>
      <c r="C15" s="206" t="s">
        <v>33</v>
      </c>
      <c r="D15" s="222" t="s">
        <v>1051</v>
      </c>
      <c r="E15">
        <v>312</v>
      </c>
      <c r="F15" s="225" t="s">
        <v>1051</v>
      </c>
      <c r="G15" s="132" t="s">
        <v>1050</v>
      </c>
      <c r="H15" s="224" t="s">
        <v>1049</v>
      </c>
      <c r="I15" s="223" t="s">
        <v>1048</v>
      </c>
      <c r="J15" s="212" t="s">
        <v>36</v>
      </c>
      <c r="K15" s="206" t="s">
        <v>3657</v>
      </c>
      <c r="L15" s="206">
        <v>29</v>
      </c>
      <c r="M15" s="206" t="s">
        <v>3658</v>
      </c>
      <c r="N15" s="206">
        <v>419</v>
      </c>
      <c r="O15" s="206" t="s">
        <v>3659</v>
      </c>
      <c r="P15" s="302">
        <v>0</v>
      </c>
      <c r="Q15" s="302">
        <v>0</v>
      </c>
      <c r="R15" s="302">
        <v>0</v>
      </c>
      <c r="S15" s="220">
        <v>0</v>
      </c>
      <c r="T15" s="220">
        <v>0</v>
      </c>
      <c r="U15" s="220">
        <v>0</v>
      </c>
      <c r="V15" s="220">
        <v>0</v>
      </c>
      <c r="W15" s="220">
        <v>0</v>
      </c>
      <c r="X15" s="220">
        <v>0</v>
      </c>
      <c r="Y15" s="220">
        <v>0</v>
      </c>
      <c r="Z15" s="220">
        <v>0</v>
      </c>
      <c r="AA15" s="220">
        <v>0</v>
      </c>
      <c r="AB15" s="220">
        <v>0</v>
      </c>
      <c r="AC15" s="220">
        <v>0</v>
      </c>
      <c r="AD15" s="220">
        <v>0</v>
      </c>
      <c r="AE15" s="220">
        <v>0</v>
      </c>
      <c r="AF15" s="220">
        <v>0</v>
      </c>
      <c r="AG15" s="220">
        <v>0</v>
      </c>
      <c r="AH15" s="220">
        <v>0</v>
      </c>
      <c r="AI15" s="220">
        <v>0</v>
      </c>
      <c r="AJ15" s="220">
        <v>0</v>
      </c>
      <c r="AK15" s="220">
        <v>0</v>
      </c>
      <c r="AL15" s="220">
        <v>0</v>
      </c>
      <c r="AP15" s="206"/>
    </row>
    <row r="16" spans="1:42" x14ac:dyDescent="0.25">
      <c r="A16" s="247" t="str">
        <f t="shared" si="0"/>
        <v>Oman</v>
      </c>
      <c r="B16" s="206" t="s">
        <v>34</v>
      </c>
      <c r="C16" s="206" t="s">
        <v>33</v>
      </c>
      <c r="D16" s="222" t="s">
        <v>1047</v>
      </c>
      <c r="E16">
        <v>311</v>
      </c>
      <c r="F16" s="225" t="s">
        <v>1047</v>
      </c>
      <c r="G16" s="132" t="s">
        <v>1046</v>
      </c>
      <c r="H16" s="224" t="s">
        <v>1045</v>
      </c>
      <c r="I16" s="223" t="s">
        <v>1044</v>
      </c>
      <c r="J16" s="212" t="s">
        <v>36</v>
      </c>
      <c r="K16" s="206" t="s">
        <v>3657</v>
      </c>
      <c r="L16" s="206">
        <v>29</v>
      </c>
      <c r="M16" s="206" t="s">
        <v>3658</v>
      </c>
      <c r="N16" s="206">
        <v>419</v>
      </c>
      <c r="O16" s="206" t="s">
        <v>3659</v>
      </c>
      <c r="P16" s="302">
        <v>0</v>
      </c>
      <c r="Q16" s="302">
        <v>0</v>
      </c>
      <c r="R16" s="302">
        <v>0</v>
      </c>
      <c r="S16" s="220">
        <v>0</v>
      </c>
      <c r="T16" s="220">
        <v>0</v>
      </c>
      <c r="U16" s="220">
        <v>0</v>
      </c>
      <c r="V16" s="220">
        <v>0</v>
      </c>
      <c r="W16" s="220">
        <v>0</v>
      </c>
      <c r="X16" s="220">
        <v>0</v>
      </c>
      <c r="Y16" s="220">
        <v>0</v>
      </c>
      <c r="Z16" s="220">
        <v>0</v>
      </c>
      <c r="AA16" s="220">
        <v>0</v>
      </c>
      <c r="AB16" s="220">
        <v>0</v>
      </c>
      <c r="AC16" s="220">
        <v>0</v>
      </c>
      <c r="AD16" s="220">
        <v>0</v>
      </c>
      <c r="AE16" s="220">
        <v>0</v>
      </c>
      <c r="AF16" s="220">
        <v>0</v>
      </c>
      <c r="AG16" s="220">
        <v>0</v>
      </c>
      <c r="AH16" s="220">
        <v>0</v>
      </c>
      <c r="AI16" s="220">
        <v>0</v>
      </c>
      <c r="AJ16" s="220">
        <v>0</v>
      </c>
      <c r="AK16" s="220">
        <v>0</v>
      </c>
      <c r="AL16" s="220">
        <v>0</v>
      </c>
      <c r="AP16" s="206"/>
    </row>
    <row r="17" spans="1:42" x14ac:dyDescent="0.25">
      <c r="A17" s="247" t="str">
        <f t="shared" si="0"/>
        <v>Oman</v>
      </c>
      <c r="B17" s="206" t="s">
        <v>34</v>
      </c>
      <c r="C17" s="206" t="s">
        <v>33</v>
      </c>
      <c r="D17" s="222" t="s">
        <v>1043</v>
      </c>
      <c r="E17">
        <v>213</v>
      </c>
      <c r="F17" s="225" t="s">
        <v>1043</v>
      </c>
      <c r="G17" s="132" t="s">
        <v>1042</v>
      </c>
      <c r="H17" s="224" t="s">
        <v>1041</v>
      </c>
      <c r="I17" s="223" t="s">
        <v>1040</v>
      </c>
      <c r="J17" s="212" t="s">
        <v>36</v>
      </c>
      <c r="K17" s="206" t="s">
        <v>3660</v>
      </c>
      <c r="L17" s="206">
        <v>5</v>
      </c>
      <c r="M17" s="206" t="s">
        <v>3658</v>
      </c>
      <c r="N17" s="206">
        <v>419</v>
      </c>
      <c r="O17" s="206" t="s">
        <v>3659</v>
      </c>
      <c r="P17" s="302">
        <v>0</v>
      </c>
      <c r="Q17" s="302">
        <v>0</v>
      </c>
      <c r="R17" s="302">
        <v>0</v>
      </c>
      <c r="S17" s="220">
        <v>0</v>
      </c>
      <c r="T17" s="220">
        <v>0</v>
      </c>
      <c r="U17" s="220">
        <v>0</v>
      </c>
      <c r="V17" s="220">
        <v>0</v>
      </c>
      <c r="W17" s="220">
        <v>0</v>
      </c>
      <c r="X17" s="220">
        <v>0</v>
      </c>
      <c r="Y17" s="220">
        <v>0</v>
      </c>
      <c r="Z17" s="220">
        <v>0</v>
      </c>
      <c r="AA17" s="220">
        <v>0</v>
      </c>
      <c r="AB17" s="220">
        <v>0</v>
      </c>
      <c r="AC17" s="220">
        <v>0</v>
      </c>
      <c r="AD17" s="220">
        <v>0</v>
      </c>
      <c r="AE17" s="220">
        <v>0</v>
      </c>
      <c r="AF17" s="220">
        <v>0</v>
      </c>
      <c r="AG17" s="220">
        <v>0</v>
      </c>
      <c r="AH17" s="220">
        <v>0</v>
      </c>
      <c r="AI17" s="220">
        <v>0</v>
      </c>
      <c r="AJ17" s="220">
        <v>0</v>
      </c>
      <c r="AK17" s="220">
        <v>0</v>
      </c>
      <c r="AL17" s="220">
        <v>0</v>
      </c>
      <c r="AP17" s="206"/>
    </row>
    <row r="18" spans="1:42" x14ac:dyDescent="0.25">
      <c r="A18" s="247" t="str">
        <f t="shared" si="0"/>
        <v>Oman</v>
      </c>
      <c r="B18" s="206" t="s">
        <v>34</v>
      </c>
      <c r="C18" s="206" t="s">
        <v>33</v>
      </c>
      <c r="D18" s="222" t="s">
        <v>1039</v>
      </c>
      <c r="E18">
        <v>911</v>
      </c>
      <c r="F18" s="225" t="s">
        <v>1038</v>
      </c>
      <c r="G18" s="132" t="s">
        <v>1037</v>
      </c>
      <c r="H18" s="224" t="s">
        <v>1036</v>
      </c>
      <c r="I18" s="223" t="s">
        <v>1035</v>
      </c>
      <c r="J18" s="212" t="s">
        <v>36</v>
      </c>
      <c r="K18" s="206" t="s">
        <v>36</v>
      </c>
      <c r="L18" s="206" t="s">
        <v>36</v>
      </c>
      <c r="M18" s="206" t="s">
        <v>3646</v>
      </c>
      <c r="N18" s="206">
        <v>145</v>
      </c>
      <c r="O18" s="206" t="s">
        <v>3647</v>
      </c>
      <c r="P18" s="302">
        <v>0</v>
      </c>
      <c r="Q18" s="302">
        <v>0</v>
      </c>
      <c r="R18" s="302">
        <v>0</v>
      </c>
      <c r="S18" s="220">
        <v>0</v>
      </c>
      <c r="T18" s="220">
        <v>0</v>
      </c>
      <c r="U18" s="220">
        <v>0</v>
      </c>
      <c r="V18" s="220">
        <v>0</v>
      </c>
      <c r="W18" s="220">
        <v>0</v>
      </c>
      <c r="X18" s="220">
        <v>0</v>
      </c>
      <c r="Y18" s="220">
        <v>0</v>
      </c>
      <c r="Z18" s="220">
        <v>0</v>
      </c>
      <c r="AA18" s="220">
        <v>0</v>
      </c>
      <c r="AB18" s="220">
        <v>0</v>
      </c>
      <c r="AC18" s="220">
        <v>0</v>
      </c>
      <c r="AD18" s="220">
        <v>0</v>
      </c>
      <c r="AE18" s="220">
        <v>0</v>
      </c>
      <c r="AF18" s="220">
        <v>0</v>
      </c>
      <c r="AG18" s="220">
        <v>0</v>
      </c>
      <c r="AH18" s="220">
        <v>0</v>
      </c>
      <c r="AI18" s="220">
        <v>0</v>
      </c>
      <c r="AJ18" s="220">
        <v>0</v>
      </c>
      <c r="AK18" s="220">
        <v>0</v>
      </c>
      <c r="AL18" s="220">
        <v>0</v>
      </c>
      <c r="AP18" s="206"/>
    </row>
    <row r="19" spans="1:42" x14ac:dyDescent="0.25">
      <c r="A19" s="247" t="str">
        <f t="shared" si="0"/>
        <v>Oman</v>
      </c>
      <c r="B19" s="206" t="s">
        <v>34</v>
      </c>
      <c r="C19" s="206" t="s">
        <v>33</v>
      </c>
      <c r="D19" s="222" t="s">
        <v>1034</v>
      </c>
      <c r="E19">
        <v>314</v>
      </c>
      <c r="F19" s="225" t="s">
        <v>1033</v>
      </c>
      <c r="G19" s="132" t="s">
        <v>1032</v>
      </c>
      <c r="H19" s="224" t="s">
        <v>1031</v>
      </c>
      <c r="I19" s="223" t="s">
        <v>1030</v>
      </c>
      <c r="J19" s="212" t="s">
        <v>36</v>
      </c>
      <c r="K19" s="206" t="s">
        <v>3657</v>
      </c>
      <c r="L19" s="206">
        <v>29</v>
      </c>
      <c r="M19" s="206" t="s">
        <v>3658</v>
      </c>
      <c r="N19" s="206">
        <v>419</v>
      </c>
      <c r="O19" s="206" t="s">
        <v>3659</v>
      </c>
      <c r="P19" s="302">
        <v>0</v>
      </c>
      <c r="Q19" s="302">
        <v>0</v>
      </c>
      <c r="R19" s="302">
        <v>0</v>
      </c>
      <c r="S19" s="220">
        <v>0</v>
      </c>
      <c r="T19" s="220">
        <v>0</v>
      </c>
      <c r="U19" s="220">
        <v>0</v>
      </c>
      <c r="V19" s="220">
        <v>0</v>
      </c>
      <c r="W19" s="220">
        <v>0</v>
      </c>
      <c r="X19" s="220">
        <v>0</v>
      </c>
      <c r="Y19" s="220">
        <v>0</v>
      </c>
      <c r="Z19" s="220">
        <v>0</v>
      </c>
      <c r="AA19" s="220">
        <v>0</v>
      </c>
      <c r="AB19" s="220">
        <v>0</v>
      </c>
      <c r="AC19" s="220">
        <v>0</v>
      </c>
      <c r="AD19" s="220">
        <v>0</v>
      </c>
      <c r="AE19" s="220">
        <v>0</v>
      </c>
      <c r="AF19" s="220">
        <v>0</v>
      </c>
      <c r="AG19" s="220">
        <v>0</v>
      </c>
      <c r="AH19" s="220">
        <v>0</v>
      </c>
      <c r="AI19" s="220">
        <v>0</v>
      </c>
      <c r="AJ19" s="220">
        <v>0</v>
      </c>
      <c r="AK19" s="220">
        <v>0</v>
      </c>
      <c r="AL19" s="220">
        <v>0</v>
      </c>
      <c r="AP19" s="206"/>
    </row>
    <row r="20" spans="1:42" x14ac:dyDescent="0.25">
      <c r="A20" s="247" t="str">
        <f t="shared" si="0"/>
        <v>Oman</v>
      </c>
      <c r="B20" s="206" t="s">
        <v>34</v>
      </c>
      <c r="C20" s="206" t="s">
        <v>33</v>
      </c>
      <c r="D20" s="222" t="s">
        <v>1029</v>
      </c>
      <c r="E20">
        <v>193</v>
      </c>
      <c r="F20" s="225" t="s">
        <v>1029</v>
      </c>
      <c r="G20" s="132" t="s">
        <v>1028</v>
      </c>
      <c r="H20" s="224" t="s">
        <v>1027</v>
      </c>
      <c r="I20" s="223" t="s">
        <v>1026</v>
      </c>
      <c r="J20" s="212" t="s">
        <v>36</v>
      </c>
      <c r="K20" s="206" t="s">
        <v>36</v>
      </c>
      <c r="L20" s="206" t="s">
        <v>36</v>
      </c>
      <c r="M20" s="206" t="s">
        <v>3661</v>
      </c>
      <c r="N20" s="206">
        <v>53</v>
      </c>
      <c r="O20" s="206" t="s">
        <v>3654</v>
      </c>
      <c r="P20" s="302">
        <v>0</v>
      </c>
      <c r="Q20" s="302">
        <v>0</v>
      </c>
      <c r="R20" s="302">
        <v>0</v>
      </c>
      <c r="S20" s="220">
        <v>0</v>
      </c>
      <c r="T20" s="220">
        <v>0</v>
      </c>
      <c r="U20" s="220">
        <v>0</v>
      </c>
      <c r="V20" s="220">
        <v>0</v>
      </c>
      <c r="W20" s="220">
        <v>0</v>
      </c>
      <c r="X20" s="220">
        <v>0</v>
      </c>
      <c r="Y20" s="220">
        <v>0</v>
      </c>
      <c r="Z20" s="220">
        <v>0</v>
      </c>
      <c r="AA20" s="220">
        <v>0</v>
      </c>
      <c r="AB20" s="220">
        <v>0</v>
      </c>
      <c r="AC20" s="220">
        <v>0</v>
      </c>
      <c r="AD20" s="220">
        <v>25.426200000000001</v>
      </c>
      <c r="AE20" s="220">
        <v>0</v>
      </c>
      <c r="AF20" s="220">
        <v>34.0092</v>
      </c>
      <c r="AG20" s="220">
        <v>0</v>
      </c>
      <c r="AH20" s="220">
        <v>0</v>
      </c>
      <c r="AI20" s="220">
        <v>0</v>
      </c>
      <c r="AJ20" s="220">
        <v>0</v>
      </c>
      <c r="AK20" s="220">
        <v>0</v>
      </c>
      <c r="AL20" s="220">
        <v>0</v>
      </c>
      <c r="AP20" s="206"/>
    </row>
    <row r="21" spans="1:42" x14ac:dyDescent="0.25">
      <c r="A21" s="247" t="str">
        <f t="shared" si="0"/>
        <v>Oman</v>
      </c>
      <c r="B21" s="206" t="s">
        <v>34</v>
      </c>
      <c r="C21" s="206" t="s">
        <v>33</v>
      </c>
      <c r="D21" s="222" t="s">
        <v>1025</v>
      </c>
      <c r="E21">
        <v>122</v>
      </c>
      <c r="F21" s="225" t="s">
        <v>1025</v>
      </c>
      <c r="G21" s="132" t="s">
        <v>1024</v>
      </c>
      <c r="H21" s="224" t="s">
        <v>1023</v>
      </c>
      <c r="I21" s="223" t="s">
        <v>1022</v>
      </c>
      <c r="J21" s="212" t="s">
        <v>31</v>
      </c>
      <c r="K21" s="206" t="s">
        <v>36</v>
      </c>
      <c r="L21" s="206" t="s">
        <v>36</v>
      </c>
      <c r="M21" s="206" t="s">
        <v>3662</v>
      </c>
      <c r="N21" s="206">
        <v>155</v>
      </c>
      <c r="O21" s="206" t="s">
        <v>3650</v>
      </c>
      <c r="P21" s="302">
        <v>0</v>
      </c>
      <c r="Q21" s="302">
        <v>0</v>
      </c>
      <c r="R21" s="302">
        <v>0</v>
      </c>
      <c r="S21" s="220">
        <v>0</v>
      </c>
      <c r="T21" s="220">
        <v>0</v>
      </c>
      <c r="U21" s="220">
        <v>0</v>
      </c>
      <c r="V21" s="220">
        <v>0</v>
      </c>
      <c r="W21" s="220">
        <v>0</v>
      </c>
      <c r="X21" s="220">
        <v>0</v>
      </c>
      <c r="Y21" s="220">
        <v>0</v>
      </c>
      <c r="Z21" s="220">
        <v>0</v>
      </c>
      <c r="AA21" s="220">
        <v>0</v>
      </c>
      <c r="AB21" s="220">
        <v>0</v>
      </c>
      <c r="AC21" s="220">
        <v>0</v>
      </c>
      <c r="AD21" s="220">
        <v>8.1344700000000003</v>
      </c>
      <c r="AE21" s="220">
        <v>14.044230000000001</v>
      </c>
      <c r="AF21" s="220">
        <v>42.796460000000003</v>
      </c>
      <c r="AG21" s="220">
        <v>0</v>
      </c>
      <c r="AH21" s="220">
        <v>0</v>
      </c>
      <c r="AI21" s="220">
        <v>0</v>
      </c>
      <c r="AJ21" s="220">
        <v>21.842379999999999</v>
      </c>
      <c r="AK21" s="220">
        <v>19.933759999999999</v>
      </c>
      <c r="AL21" s="220">
        <v>22.718579999999999</v>
      </c>
      <c r="AP21" s="206"/>
    </row>
    <row r="22" spans="1:42" x14ac:dyDescent="0.25">
      <c r="A22" s="247" t="str">
        <f t="shared" si="0"/>
        <v>Oman</v>
      </c>
      <c r="B22" s="206" t="s">
        <v>34</v>
      </c>
      <c r="C22" s="206" t="s">
        <v>33</v>
      </c>
      <c r="D22" s="222" t="s">
        <v>1021</v>
      </c>
      <c r="E22">
        <v>912</v>
      </c>
      <c r="F22" s="225" t="s">
        <v>1020</v>
      </c>
      <c r="G22" s="132" t="s">
        <v>1019</v>
      </c>
      <c r="H22" s="224" t="s">
        <v>1018</v>
      </c>
      <c r="I22" s="223" t="s">
        <v>1017</v>
      </c>
      <c r="J22" s="212" t="s">
        <v>36</v>
      </c>
      <c r="K22" s="206" t="s">
        <v>36</v>
      </c>
      <c r="L22" s="206" t="s">
        <v>36</v>
      </c>
      <c r="M22" s="206" t="s">
        <v>3646</v>
      </c>
      <c r="N22" s="206">
        <v>145</v>
      </c>
      <c r="O22" s="206" t="s">
        <v>3647</v>
      </c>
      <c r="P22" s="302">
        <v>0</v>
      </c>
      <c r="Q22" s="302">
        <v>0</v>
      </c>
      <c r="R22" s="302">
        <v>0</v>
      </c>
      <c r="S22" s="220">
        <v>0</v>
      </c>
      <c r="T22" s="220">
        <v>0</v>
      </c>
      <c r="U22" s="220">
        <v>0</v>
      </c>
      <c r="V22" s="220">
        <v>0</v>
      </c>
      <c r="W22" s="220">
        <v>0</v>
      </c>
      <c r="X22" s="220">
        <v>0</v>
      </c>
      <c r="Y22" s="220">
        <v>0</v>
      </c>
      <c r="Z22" s="220">
        <v>0</v>
      </c>
      <c r="AA22" s="220">
        <v>0</v>
      </c>
      <c r="AB22" s="220">
        <v>0</v>
      </c>
      <c r="AC22" s="220">
        <v>0</v>
      </c>
      <c r="AD22" s="220">
        <v>0</v>
      </c>
      <c r="AE22" s="220">
        <v>0.35802</v>
      </c>
      <c r="AF22" s="220">
        <v>0.35802</v>
      </c>
      <c r="AG22" s="220">
        <v>0.35802</v>
      </c>
      <c r="AH22" s="220">
        <v>0.35802</v>
      </c>
      <c r="AI22" s="220">
        <v>0.35802</v>
      </c>
      <c r="AJ22" s="220">
        <v>0.35802</v>
      </c>
      <c r="AK22" s="220">
        <v>0.75802000000000003</v>
      </c>
      <c r="AL22" s="220">
        <v>1.1370199999999999</v>
      </c>
      <c r="AP22" s="206"/>
    </row>
    <row r="23" spans="1:42" x14ac:dyDescent="0.25">
      <c r="A23" s="247" t="str">
        <f t="shared" si="0"/>
        <v>Oman</v>
      </c>
      <c r="B23" s="206" t="s">
        <v>34</v>
      </c>
      <c r="C23" s="206" t="s">
        <v>33</v>
      </c>
      <c r="D23" s="222" t="s">
        <v>1016</v>
      </c>
      <c r="E23">
        <v>313</v>
      </c>
      <c r="F23" s="225" t="s">
        <v>1015</v>
      </c>
      <c r="G23" s="132" t="s">
        <v>1014</v>
      </c>
      <c r="H23" s="224" t="s">
        <v>1013</v>
      </c>
      <c r="I23" s="223" t="s">
        <v>1012</v>
      </c>
      <c r="J23" s="212" t="s">
        <v>36</v>
      </c>
      <c r="K23" s="206" t="s">
        <v>3657</v>
      </c>
      <c r="L23" s="206">
        <v>29</v>
      </c>
      <c r="M23" s="206" t="s">
        <v>3658</v>
      </c>
      <c r="N23" s="206">
        <v>419</v>
      </c>
      <c r="O23" s="206" t="s">
        <v>3659</v>
      </c>
      <c r="P23" s="302">
        <v>0</v>
      </c>
      <c r="Q23" s="302">
        <v>0</v>
      </c>
      <c r="R23" s="302">
        <v>0</v>
      </c>
      <c r="S23" s="220">
        <v>0</v>
      </c>
      <c r="T23" s="220">
        <v>0</v>
      </c>
      <c r="U23" s="220">
        <v>0</v>
      </c>
      <c r="V23" s="220">
        <v>0</v>
      </c>
      <c r="W23" s="220">
        <v>0</v>
      </c>
      <c r="X23" s="220">
        <v>0</v>
      </c>
      <c r="Y23" s="220">
        <v>0</v>
      </c>
      <c r="Z23" s="220">
        <v>0</v>
      </c>
      <c r="AA23" s="220">
        <v>0</v>
      </c>
      <c r="AB23" s="220">
        <v>0</v>
      </c>
      <c r="AC23" s="220">
        <v>0</v>
      </c>
      <c r="AD23" s="220">
        <v>0</v>
      </c>
      <c r="AE23" s="220">
        <v>0</v>
      </c>
      <c r="AF23" s="220">
        <v>0</v>
      </c>
      <c r="AG23" s="220">
        <v>0</v>
      </c>
      <c r="AH23" s="220">
        <v>0</v>
      </c>
      <c r="AI23" s="220">
        <v>0</v>
      </c>
      <c r="AJ23" s="220">
        <v>0</v>
      </c>
      <c r="AK23" s="220">
        <v>0</v>
      </c>
      <c r="AL23" s="220">
        <v>0</v>
      </c>
      <c r="AP23" s="206"/>
    </row>
    <row r="24" spans="1:42" x14ac:dyDescent="0.25">
      <c r="A24" s="247" t="str">
        <f t="shared" si="0"/>
        <v>Oman</v>
      </c>
      <c r="B24" s="206" t="s">
        <v>34</v>
      </c>
      <c r="C24" s="206" t="s">
        <v>33</v>
      </c>
      <c r="D24" s="222" t="s">
        <v>1011</v>
      </c>
      <c r="E24">
        <v>513</v>
      </c>
      <c r="F24" s="225" t="s">
        <v>1011</v>
      </c>
      <c r="G24" s="132" t="s">
        <v>1010</v>
      </c>
      <c r="H24" s="224" t="s">
        <v>1009</v>
      </c>
      <c r="I24" s="223" t="s">
        <v>1008</v>
      </c>
      <c r="J24" s="212" t="s">
        <v>36</v>
      </c>
      <c r="K24" s="206" t="s">
        <v>36</v>
      </c>
      <c r="L24" s="206" t="s">
        <v>36</v>
      </c>
      <c r="M24" s="206" t="s">
        <v>3648</v>
      </c>
      <c r="N24" s="206">
        <v>34</v>
      </c>
      <c r="O24" s="206" t="s">
        <v>3647</v>
      </c>
      <c r="P24" s="302">
        <v>0</v>
      </c>
      <c r="Q24" s="302">
        <v>0</v>
      </c>
      <c r="R24" s="302">
        <v>0</v>
      </c>
      <c r="S24" s="220">
        <v>0</v>
      </c>
      <c r="T24" s="220">
        <v>0</v>
      </c>
      <c r="U24" s="220">
        <v>0</v>
      </c>
      <c r="V24" s="220">
        <v>0</v>
      </c>
      <c r="W24" s="220">
        <v>0</v>
      </c>
      <c r="X24" s="220">
        <v>0</v>
      </c>
      <c r="Y24" s="220">
        <v>1.3</v>
      </c>
      <c r="Z24" s="220">
        <v>1.42</v>
      </c>
      <c r="AA24" s="220">
        <v>1.5</v>
      </c>
      <c r="AB24" s="220">
        <v>1.51</v>
      </c>
      <c r="AC24" s="220">
        <v>1.577234727</v>
      </c>
      <c r="AD24" s="220">
        <v>1.78</v>
      </c>
      <c r="AE24" s="220">
        <v>1.9</v>
      </c>
      <c r="AF24" s="220">
        <v>1.85</v>
      </c>
      <c r="AG24" s="220">
        <v>1.56</v>
      </c>
      <c r="AH24" s="220">
        <v>1.58</v>
      </c>
      <c r="AI24" s="220">
        <v>2.63</v>
      </c>
      <c r="AJ24" s="220">
        <v>2.92</v>
      </c>
      <c r="AK24" s="220">
        <v>3.11</v>
      </c>
      <c r="AL24" s="220">
        <v>4.37</v>
      </c>
      <c r="AP24" s="206"/>
    </row>
    <row r="25" spans="1:42" x14ac:dyDescent="0.25">
      <c r="A25" s="247" t="str">
        <f t="shared" si="0"/>
        <v>Oman</v>
      </c>
      <c r="B25" s="206" t="s">
        <v>34</v>
      </c>
      <c r="C25" s="206" t="s">
        <v>33</v>
      </c>
      <c r="D25" s="222" t="s">
        <v>1007</v>
      </c>
      <c r="E25">
        <v>316</v>
      </c>
      <c r="F25" s="225" t="s">
        <v>1007</v>
      </c>
      <c r="G25" s="132" t="s">
        <v>1006</v>
      </c>
      <c r="H25" s="224" t="s">
        <v>1005</v>
      </c>
      <c r="I25" s="223" t="s">
        <v>1004</v>
      </c>
      <c r="J25" s="212" t="s">
        <v>36</v>
      </c>
      <c r="K25" s="206" t="s">
        <v>3657</v>
      </c>
      <c r="L25" s="206">
        <v>29</v>
      </c>
      <c r="M25" s="206" t="s">
        <v>3658</v>
      </c>
      <c r="N25" s="206">
        <v>419</v>
      </c>
      <c r="O25" s="206" t="s">
        <v>3659</v>
      </c>
      <c r="P25" s="302">
        <v>0</v>
      </c>
      <c r="Q25" s="302">
        <v>0</v>
      </c>
      <c r="R25" s="302">
        <v>0</v>
      </c>
      <c r="S25" s="220">
        <v>0</v>
      </c>
      <c r="T25" s="220">
        <v>0</v>
      </c>
      <c r="U25" s="220">
        <v>0</v>
      </c>
      <c r="V25" s="220">
        <v>0</v>
      </c>
      <c r="W25" s="220">
        <v>0</v>
      </c>
      <c r="X25" s="220">
        <v>0</v>
      </c>
      <c r="Y25" s="220">
        <v>0</v>
      </c>
      <c r="Z25" s="220">
        <v>0</v>
      </c>
      <c r="AA25" s="220">
        <v>0</v>
      </c>
      <c r="AB25" s="220">
        <v>0</v>
      </c>
      <c r="AC25" s="220">
        <v>0</v>
      </c>
      <c r="AD25" s="220">
        <v>0</v>
      </c>
      <c r="AE25" s="220">
        <v>0</v>
      </c>
      <c r="AF25" s="220">
        <v>0</v>
      </c>
      <c r="AG25" s="220">
        <v>0</v>
      </c>
      <c r="AH25" s="220">
        <v>0</v>
      </c>
      <c r="AI25" s="220">
        <v>0</v>
      </c>
      <c r="AJ25" s="220">
        <v>0</v>
      </c>
      <c r="AK25" s="220">
        <v>0</v>
      </c>
      <c r="AL25" s="220">
        <v>0</v>
      </c>
      <c r="AP25" s="206"/>
    </row>
    <row r="26" spans="1:42" x14ac:dyDescent="0.25">
      <c r="A26" s="247" t="str">
        <f t="shared" si="0"/>
        <v>Oman</v>
      </c>
      <c r="B26" s="206" t="s">
        <v>34</v>
      </c>
      <c r="C26" s="206" t="s">
        <v>33</v>
      </c>
      <c r="D26" s="222" t="s">
        <v>1003</v>
      </c>
      <c r="E26">
        <v>913</v>
      </c>
      <c r="F26" s="225" t="s">
        <v>1002</v>
      </c>
      <c r="G26" s="132" t="s">
        <v>1001</v>
      </c>
      <c r="H26" s="224" t="s">
        <v>1000</v>
      </c>
      <c r="I26" s="223" t="s">
        <v>999</v>
      </c>
      <c r="J26" s="212" t="s">
        <v>36</v>
      </c>
      <c r="K26" s="206" t="s">
        <v>36</v>
      </c>
      <c r="L26" s="206" t="s">
        <v>36</v>
      </c>
      <c r="M26" s="206" t="s">
        <v>3663</v>
      </c>
      <c r="N26" s="206">
        <v>151</v>
      </c>
      <c r="O26" s="206" t="s">
        <v>3650</v>
      </c>
      <c r="P26" s="302">
        <v>0</v>
      </c>
      <c r="Q26" s="302">
        <v>0</v>
      </c>
      <c r="R26" s="302">
        <v>0</v>
      </c>
      <c r="S26" s="220">
        <v>0</v>
      </c>
      <c r="T26" s="220">
        <v>0</v>
      </c>
      <c r="U26" s="220">
        <v>0</v>
      </c>
      <c r="V26" s="220">
        <v>0</v>
      </c>
      <c r="W26" s="220">
        <v>0</v>
      </c>
      <c r="X26" s="220">
        <v>0</v>
      </c>
      <c r="Y26" s="220">
        <v>0</v>
      </c>
      <c r="Z26" s="220">
        <v>0</v>
      </c>
      <c r="AA26" s="220">
        <v>0</v>
      </c>
      <c r="AB26" s="220">
        <v>0</v>
      </c>
      <c r="AC26" s="220">
        <v>0</v>
      </c>
      <c r="AD26" s="220">
        <v>0</v>
      </c>
      <c r="AE26" s="220">
        <v>0</v>
      </c>
      <c r="AF26" s="220">
        <v>0</v>
      </c>
      <c r="AG26" s="220">
        <v>0</v>
      </c>
      <c r="AH26" s="220">
        <v>0</v>
      </c>
      <c r="AI26" s="220">
        <v>0</v>
      </c>
      <c r="AJ26" s="220">
        <v>0</v>
      </c>
      <c r="AK26" s="220">
        <v>0</v>
      </c>
      <c r="AL26" s="220">
        <v>0</v>
      </c>
      <c r="AP26" s="206"/>
    </row>
    <row r="27" spans="1:42" x14ac:dyDescent="0.25">
      <c r="A27" s="247" t="str">
        <f t="shared" si="0"/>
        <v>Oman</v>
      </c>
      <c r="B27" s="206" t="s">
        <v>34</v>
      </c>
      <c r="C27" s="206" t="s">
        <v>33</v>
      </c>
      <c r="D27" s="222" t="s">
        <v>998</v>
      </c>
      <c r="E27">
        <v>124</v>
      </c>
      <c r="F27" s="225" t="s">
        <v>998</v>
      </c>
      <c r="G27" s="132" t="s">
        <v>997</v>
      </c>
      <c r="H27" s="224" t="s">
        <v>996</v>
      </c>
      <c r="I27" s="223" t="s">
        <v>995</v>
      </c>
      <c r="J27" s="212" t="s">
        <v>31</v>
      </c>
      <c r="K27" s="206" t="s">
        <v>36</v>
      </c>
      <c r="L27" s="206" t="s">
        <v>36</v>
      </c>
      <c r="M27" s="206" t="s">
        <v>3662</v>
      </c>
      <c r="N27" s="206">
        <v>155</v>
      </c>
      <c r="O27" s="206" t="s">
        <v>3650</v>
      </c>
      <c r="P27" s="302">
        <v>0</v>
      </c>
      <c r="Q27" s="302">
        <v>0</v>
      </c>
      <c r="R27" s="302">
        <v>0</v>
      </c>
      <c r="S27" s="220">
        <v>0</v>
      </c>
      <c r="T27" s="220">
        <v>0</v>
      </c>
      <c r="U27" s="220">
        <v>0</v>
      </c>
      <c r="V27" s="220">
        <v>0</v>
      </c>
      <c r="W27" s="220">
        <v>0</v>
      </c>
      <c r="X27" s="220">
        <v>0</v>
      </c>
      <c r="Y27" s="220">
        <v>0</v>
      </c>
      <c r="Z27" s="220">
        <v>0</v>
      </c>
      <c r="AA27" s="220">
        <v>0</v>
      </c>
      <c r="AB27" s="220">
        <v>1.8471599999999999</v>
      </c>
      <c r="AC27" s="220">
        <v>1.9307399999999999</v>
      </c>
      <c r="AD27" s="220">
        <v>2.3067899999999999</v>
      </c>
      <c r="AE27" s="220">
        <v>1.95966</v>
      </c>
      <c r="AF27" s="220">
        <v>0</v>
      </c>
      <c r="AG27" s="220">
        <v>0</v>
      </c>
      <c r="AH27" s="220">
        <v>0</v>
      </c>
      <c r="AI27" s="220">
        <v>0</v>
      </c>
      <c r="AJ27" s="220">
        <v>0</v>
      </c>
      <c r="AK27" s="220">
        <v>0</v>
      </c>
      <c r="AL27" s="220">
        <v>0</v>
      </c>
      <c r="AP27" s="206"/>
    </row>
    <row r="28" spans="1:42" x14ac:dyDescent="0.25">
      <c r="A28" s="247" t="str">
        <f t="shared" si="0"/>
        <v>Oman</v>
      </c>
      <c r="B28" s="206" t="s">
        <v>34</v>
      </c>
      <c r="C28" s="206" t="s">
        <v>33</v>
      </c>
      <c r="D28" s="222" t="s">
        <v>994</v>
      </c>
      <c r="E28">
        <v>339</v>
      </c>
      <c r="F28" s="225" t="s">
        <v>994</v>
      </c>
      <c r="G28" s="132" t="s">
        <v>993</v>
      </c>
      <c r="H28" s="224" t="s">
        <v>992</v>
      </c>
      <c r="I28" s="223" t="s">
        <v>991</v>
      </c>
      <c r="J28" s="212" t="s">
        <v>36</v>
      </c>
      <c r="K28" s="206" t="s">
        <v>3664</v>
      </c>
      <c r="L28" s="206">
        <v>13</v>
      </c>
      <c r="M28" s="206" t="s">
        <v>3658</v>
      </c>
      <c r="N28" s="206">
        <v>419</v>
      </c>
      <c r="O28" s="206" t="s">
        <v>3659</v>
      </c>
      <c r="P28" s="302">
        <v>0</v>
      </c>
      <c r="Q28" s="302">
        <v>0</v>
      </c>
      <c r="R28" s="302">
        <v>0</v>
      </c>
      <c r="S28" s="220">
        <v>0</v>
      </c>
      <c r="T28" s="220">
        <v>0</v>
      </c>
      <c r="U28" s="220">
        <v>0</v>
      </c>
      <c r="V28" s="220">
        <v>0</v>
      </c>
      <c r="W28" s="220">
        <v>0</v>
      </c>
      <c r="X28" s="220">
        <v>0</v>
      </c>
      <c r="Y28" s="220">
        <v>0</v>
      </c>
      <c r="Z28" s="220">
        <v>0</v>
      </c>
      <c r="AA28" s="220">
        <v>0</v>
      </c>
      <c r="AB28" s="220">
        <v>0</v>
      </c>
      <c r="AC28" s="220">
        <v>0</v>
      </c>
      <c r="AD28" s="220">
        <v>0</v>
      </c>
      <c r="AE28" s="220">
        <v>0</v>
      </c>
      <c r="AF28" s="220">
        <v>0</v>
      </c>
      <c r="AG28" s="220">
        <v>0</v>
      </c>
      <c r="AH28" s="220">
        <v>0</v>
      </c>
      <c r="AI28" s="220">
        <v>0</v>
      </c>
      <c r="AJ28" s="220">
        <v>0</v>
      </c>
      <c r="AK28" s="220">
        <v>0</v>
      </c>
      <c r="AL28" s="220">
        <v>0</v>
      </c>
      <c r="AP28" s="206"/>
    </row>
    <row r="29" spans="1:42" x14ac:dyDescent="0.25">
      <c r="A29" s="247" t="str">
        <f t="shared" si="0"/>
        <v>Oman</v>
      </c>
      <c r="B29" s="206" t="s">
        <v>34</v>
      </c>
      <c r="C29" s="206" t="s">
        <v>33</v>
      </c>
      <c r="D29" s="222" t="s">
        <v>990</v>
      </c>
      <c r="E29">
        <v>638</v>
      </c>
      <c r="F29" s="225" t="s">
        <v>990</v>
      </c>
      <c r="G29" s="132" t="s">
        <v>989</v>
      </c>
      <c r="H29" s="224" t="s">
        <v>988</v>
      </c>
      <c r="I29" s="223" t="s">
        <v>987</v>
      </c>
      <c r="J29" s="212" t="s">
        <v>36</v>
      </c>
      <c r="K29" s="206" t="s">
        <v>3665</v>
      </c>
      <c r="L29" s="206">
        <v>11</v>
      </c>
      <c r="M29" s="206" t="s">
        <v>3656</v>
      </c>
      <c r="N29" s="206">
        <v>202</v>
      </c>
      <c r="O29" s="206" t="s">
        <v>3652</v>
      </c>
      <c r="P29" s="302">
        <v>0</v>
      </c>
      <c r="Q29" s="302">
        <v>0</v>
      </c>
      <c r="R29" s="302">
        <v>0</v>
      </c>
      <c r="S29" s="220">
        <v>0</v>
      </c>
      <c r="T29" s="220">
        <v>0</v>
      </c>
      <c r="U29" s="220">
        <v>0</v>
      </c>
      <c r="V29" s="220">
        <v>0</v>
      </c>
      <c r="W29" s="220">
        <v>0</v>
      </c>
      <c r="X29" s="220">
        <v>0</v>
      </c>
      <c r="Y29" s="220">
        <v>0</v>
      </c>
      <c r="Z29" s="220">
        <v>0</v>
      </c>
      <c r="AA29" s="220">
        <v>0</v>
      </c>
      <c r="AB29" s="220">
        <v>0</v>
      </c>
      <c r="AC29" s="220">
        <v>0</v>
      </c>
      <c r="AD29" s="220">
        <v>0</v>
      </c>
      <c r="AE29" s="220">
        <v>0</v>
      </c>
      <c r="AF29" s="220">
        <v>0</v>
      </c>
      <c r="AG29" s="220">
        <v>0</v>
      </c>
      <c r="AH29" s="220">
        <v>0</v>
      </c>
      <c r="AI29" s="220">
        <v>0</v>
      </c>
      <c r="AJ29" s="220">
        <v>0</v>
      </c>
      <c r="AK29" s="220">
        <v>0</v>
      </c>
      <c r="AL29" s="220">
        <v>0</v>
      </c>
      <c r="AP29" s="206"/>
    </row>
    <row r="30" spans="1:42" x14ac:dyDescent="0.25">
      <c r="A30" s="247" t="str">
        <f t="shared" si="0"/>
        <v>Oman</v>
      </c>
      <c r="B30" s="206" t="s">
        <v>34</v>
      </c>
      <c r="C30" s="206" t="s">
        <v>33</v>
      </c>
      <c r="D30" s="222" t="s">
        <v>986</v>
      </c>
      <c r="E30">
        <v>319</v>
      </c>
      <c r="F30" s="225" t="s">
        <v>986</v>
      </c>
      <c r="G30" s="132" t="s">
        <v>985</v>
      </c>
      <c r="H30" s="224" t="s">
        <v>984</v>
      </c>
      <c r="I30" s="223" t="s">
        <v>983</v>
      </c>
      <c r="J30" s="212" t="s">
        <v>36</v>
      </c>
      <c r="K30" s="206" t="s">
        <v>36</v>
      </c>
      <c r="L30" s="206" t="s">
        <v>36</v>
      </c>
      <c r="M30" s="206" t="s">
        <v>3666</v>
      </c>
      <c r="N30" s="206">
        <v>21</v>
      </c>
      <c r="O30" s="206" t="s">
        <v>3659</v>
      </c>
      <c r="P30" s="302">
        <v>0</v>
      </c>
      <c r="Q30" s="302">
        <v>0</v>
      </c>
      <c r="R30" s="302">
        <v>0</v>
      </c>
      <c r="S30" s="220">
        <v>0</v>
      </c>
      <c r="T30" s="220">
        <v>0</v>
      </c>
      <c r="U30" s="220">
        <v>0</v>
      </c>
      <c r="V30" s="220">
        <v>0</v>
      </c>
      <c r="W30" s="220">
        <v>0</v>
      </c>
      <c r="X30" s="220">
        <v>0</v>
      </c>
      <c r="Y30" s="220">
        <v>0</v>
      </c>
      <c r="Z30" s="220">
        <v>0</v>
      </c>
      <c r="AA30" s="220">
        <v>0</v>
      </c>
      <c r="AB30" s="220">
        <v>0</v>
      </c>
      <c r="AC30" s="220">
        <v>0</v>
      </c>
      <c r="AD30" s="220">
        <v>0</v>
      </c>
      <c r="AE30" s="220">
        <v>0</v>
      </c>
      <c r="AF30" s="220">
        <v>0</v>
      </c>
      <c r="AG30" s="220">
        <v>0</v>
      </c>
      <c r="AH30" s="220">
        <v>0</v>
      </c>
      <c r="AI30" s="220">
        <v>0</v>
      </c>
      <c r="AJ30" s="220">
        <v>0</v>
      </c>
      <c r="AK30" s="220">
        <v>0</v>
      </c>
      <c r="AL30" s="220">
        <v>0</v>
      </c>
      <c r="AP30" s="206"/>
    </row>
    <row r="31" spans="1:42" x14ac:dyDescent="0.25">
      <c r="A31" s="247" t="str">
        <f t="shared" si="0"/>
        <v>Oman</v>
      </c>
      <c r="B31" s="206" t="s">
        <v>34</v>
      </c>
      <c r="C31" s="206" t="s">
        <v>33</v>
      </c>
      <c r="D31" s="222" t="s">
        <v>982</v>
      </c>
      <c r="E31">
        <v>514</v>
      </c>
      <c r="F31" s="225" t="s">
        <v>982</v>
      </c>
      <c r="G31" s="132" t="s">
        <v>981</v>
      </c>
      <c r="H31" s="224" t="s">
        <v>980</v>
      </c>
      <c r="I31" s="223" t="s">
        <v>979</v>
      </c>
      <c r="J31" s="212" t="s">
        <v>36</v>
      </c>
      <c r="K31" s="206" t="s">
        <v>36</v>
      </c>
      <c r="L31" s="206" t="s">
        <v>36</v>
      </c>
      <c r="M31" s="206" t="s">
        <v>3648</v>
      </c>
      <c r="N31" s="206">
        <v>34</v>
      </c>
      <c r="O31" s="206" t="s">
        <v>3647</v>
      </c>
      <c r="P31" s="302">
        <v>0</v>
      </c>
      <c r="Q31" s="302">
        <v>0</v>
      </c>
      <c r="R31" s="302">
        <v>0</v>
      </c>
      <c r="S31" s="220">
        <v>0</v>
      </c>
      <c r="T31" s="220">
        <v>0</v>
      </c>
      <c r="U31" s="220">
        <v>0</v>
      </c>
      <c r="V31" s="220">
        <v>0</v>
      </c>
      <c r="W31" s="220">
        <v>0</v>
      </c>
      <c r="X31" s="220">
        <v>0</v>
      </c>
      <c r="Y31" s="220">
        <v>0</v>
      </c>
      <c r="Z31" s="220">
        <v>0</v>
      </c>
      <c r="AA31" s="220">
        <v>0</v>
      </c>
      <c r="AB31" s="220">
        <v>0</v>
      </c>
      <c r="AC31" s="220">
        <v>0</v>
      </c>
      <c r="AD31" s="220">
        <v>0</v>
      </c>
      <c r="AE31" s="220">
        <v>0</v>
      </c>
      <c r="AF31" s="220">
        <v>0</v>
      </c>
      <c r="AG31" s="220">
        <v>0</v>
      </c>
      <c r="AH31" s="220">
        <v>0</v>
      </c>
      <c r="AI31" s="220">
        <v>0</v>
      </c>
      <c r="AJ31" s="220">
        <v>0</v>
      </c>
      <c r="AK31" s="220">
        <v>0</v>
      </c>
      <c r="AL31" s="220">
        <v>0</v>
      </c>
      <c r="AP31" s="206"/>
    </row>
    <row r="32" spans="1:42" x14ac:dyDescent="0.25">
      <c r="A32" s="247" t="str">
        <f t="shared" si="0"/>
        <v>Oman</v>
      </c>
      <c r="B32" s="206" t="s">
        <v>34</v>
      </c>
      <c r="C32" s="206" t="s">
        <v>33</v>
      </c>
      <c r="D32" s="222" t="s">
        <v>978</v>
      </c>
      <c r="E32">
        <v>218</v>
      </c>
      <c r="F32" s="225" t="s">
        <v>977</v>
      </c>
      <c r="G32" s="132" t="s">
        <v>976</v>
      </c>
      <c r="H32" s="224" t="s">
        <v>975</v>
      </c>
      <c r="I32" s="223" t="s">
        <v>974</v>
      </c>
      <c r="J32" s="212" t="s">
        <v>36</v>
      </c>
      <c r="K32" s="206" t="s">
        <v>3660</v>
      </c>
      <c r="L32" s="206">
        <v>5</v>
      </c>
      <c r="M32" s="206" t="s">
        <v>3658</v>
      </c>
      <c r="N32" s="206">
        <v>419</v>
      </c>
      <c r="O32" s="206" t="s">
        <v>3659</v>
      </c>
      <c r="P32" s="302">
        <v>0</v>
      </c>
      <c r="Q32" s="302">
        <v>0</v>
      </c>
      <c r="R32" s="302">
        <v>0</v>
      </c>
      <c r="S32" s="220">
        <v>0</v>
      </c>
      <c r="T32" s="220">
        <v>0</v>
      </c>
      <c r="U32" s="220">
        <v>0</v>
      </c>
      <c r="V32" s="220">
        <v>0</v>
      </c>
      <c r="W32" s="220">
        <v>0</v>
      </c>
      <c r="X32" s="220">
        <v>0</v>
      </c>
      <c r="Y32" s="220">
        <v>0</v>
      </c>
      <c r="Z32" s="220">
        <v>0</v>
      </c>
      <c r="AA32" s="220">
        <v>0</v>
      </c>
      <c r="AB32" s="220">
        <v>0</v>
      </c>
      <c r="AC32" s="220">
        <v>0</v>
      </c>
      <c r="AD32" s="220">
        <v>0</v>
      </c>
      <c r="AE32" s="220">
        <v>1.0118370999999999</v>
      </c>
      <c r="AF32" s="220">
        <v>1.0118370999999999</v>
      </c>
      <c r="AG32" s="220">
        <v>1.0118370999999999</v>
      </c>
      <c r="AH32" s="220">
        <v>1.0118370999999999</v>
      </c>
      <c r="AI32" s="220">
        <v>1.0118370999999999</v>
      </c>
      <c r="AJ32" s="220">
        <v>1.0118370999999999</v>
      </c>
      <c r="AK32" s="220">
        <v>0</v>
      </c>
      <c r="AL32" s="220">
        <v>0</v>
      </c>
      <c r="AP32" s="206"/>
    </row>
    <row r="33" spans="1:42" ht="25.5" x14ac:dyDescent="0.25">
      <c r="A33" s="247" t="str">
        <f t="shared" si="0"/>
        <v>Oman</v>
      </c>
      <c r="B33" s="206" t="s">
        <v>34</v>
      </c>
      <c r="C33" s="206" t="s">
        <v>33</v>
      </c>
      <c r="D33" s="222" t="s">
        <v>973</v>
      </c>
      <c r="E33">
        <v>357</v>
      </c>
      <c r="F33" s="225" t="s">
        <v>972</v>
      </c>
      <c r="G33" s="132" t="s">
        <v>971</v>
      </c>
      <c r="H33" s="224" t="s">
        <v>970</v>
      </c>
      <c r="I33" s="223" t="s">
        <v>969</v>
      </c>
      <c r="J33" s="212" t="s">
        <v>36</v>
      </c>
      <c r="K33" s="206" t="s">
        <v>3657</v>
      </c>
      <c r="L33" s="206">
        <v>29</v>
      </c>
      <c r="M33" s="206" t="s">
        <v>3658</v>
      </c>
      <c r="N33" s="206">
        <v>419</v>
      </c>
      <c r="O33" s="206" t="s">
        <v>3659</v>
      </c>
      <c r="P33" s="302">
        <v>0</v>
      </c>
      <c r="Q33" s="302">
        <v>0</v>
      </c>
      <c r="R33" s="302">
        <v>0</v>
      </c>
      <c r="S33" s="220">
        <v>0</v>
      </c>
      <c r="T33" s="220">
        <v>0</v>
      </c>
      <c r="U33" s="220">
        <v>0</v>
      </c>
      <c r="V33" s="220">
        <v>0</v>
      </c>
      <c r="W33" s="220">
        <v>0</v>
      </c>
      <c r="X33" s="220">
        <v>0</v>
      </c>
      <c r="Y33" s="220">
        <v>0</v>
      </c>
      <c r="Z33" s="220">
        <v>0</v>
      </c>
      <c r="AA33" s="220">
        <v>0</v>
      </c>
      <c r="AB33" s="220">
        <v>0</v>
      </c>
      <c r="AC33" s="220">
        <v>0</v>
      </c>
      <c r="AD33" s="220">
        <v>0</v>
      </c>
      <c r="AE33" s="220">
        <v>0</v>
      </c>
      <c r="AF33" s="220">
        <v>0</v>
      </c>
      <c r="AG33" s="220">
        <v>0</v>
      </c>
      <c r="AH33" s="220">
        <v>0</v>
      </c>
      <c r="AI33" s="220">
        <v>0</v>
      </c>
      <c r="AJ33" s="220">
        <v>0</v>
      </c>
      <c r="AK33" s="220">
        <v>0</v>
      </c>
      <c r="AL33" s="220">
        <v>0</v>
      </c>
      <c r="AP33" s="206"/>
    </row>
    <row r="34" spans="1:42" x14ac:dyDescent="0.25">
      <c r="A34" s="247" t="str">
        <f t="shared" si="0"/>
        <v>Oman</v>
      </c>
      <c r="B34" s="206" t="s">
        <v>34</v>
      </c>
      <c r="C34" s="206" t="s">
        <v>33</v>
      </c>
      <c r="D34" s="222" t="s">
        <v>968</v>
      </c>
      <c r="E34">
        <v>963</v>
      </c>
      <c r="F34" s="225" t="s">
        <v>968</v>
      </c>
      <c r="G34" s="132" t="s">
        <v>967</v>
      </c>
      <c r="H34" s="224" t="s">
        <v>966</v>
      </c>
      <c r="I34" s="223" t="s">
        <v>965</v>
      </c>
      <c r="J34" s="212" t="s">
        <v>36</v>
      </c>
      <c r="K34" s="206" t="s">
        <v>36</v>
      </c>
      <c r="L34" s="206" t="s">
        <v>36</v>
      </c>
      <c r="M34" s="206" t="s">
        <v>3649</v>
      </c>
      <c r="N34" s="206">
        <v>39</v>
      </c>
      <c r="O34" s="206" t="s">
        <v>3650</v>
      </c>
      <c r="P34" s="302">
        <v>0</v>
      </c>
      <c r="Q34" s="302">
        <v>0</v>
      </c>
      <c r="R34" s="302">
        <v>0</v>
      </c>
      <c r="S34" s="220">
        <v>0</v>
      </c>
      <c r="T34" s="220">
        <v>0</v>
      </c>
      <c r="U34" s="220">
        <v>0</v>
      </c>
      <c r="V34" s="220">
        <v>0</v>
      </c>
      <c r="W34" s="220">
        <v>0</v>
      </c>
      <c r="X34" s="220">
        <v>0</v>
      </c>
      <c r="Y34" s="220">
        <v>0</v>
      </c>
      <c r="Z34" s="220">
        <v>0</v>
      </c>
      <c r="AA34" s="220">
        <v>0</v>
      </c>
      <c r="AB34" s="220">
        <v>0</v>
      </c>
      <c r="AC34" s="220">
        <v>0</v>
      </c>
      <c r="AD34" s="220">
        <v>0</v>
      </c>
      <c r="AE34" s="220">
        <v>0</v>
      </c>
      <c r="AF34" s="220">
        <v>0</v>
      </c>
      <c r="AG34" s="220">
        <v>0</v>
      </c>
      <c r="AH34" s="220">
        <v>0</v>
      </c>
      <c r="AI34" s="220">
        <v>0</v>
      </c>
      <c r="AJ34" s="220">
        <v>0</v>
      </c>
      <c r="AK34" s="220">
        <v>0</v>
      </c>
      <c r="AL34" s="220">
        <v>0</v>
      </c>
      <c r="AP34" s="206"/>
    </row>
    <row r="35" spans="1:42" x14ac:dyDescent="0.25">
      <c r="A35" s="247" t="str">
        <f t="shared" si="0"/>
        <v>Oman</v>
      </c>
      <c r="B35" s="206" t="s">
        <v>34</v>
      </c>
      <c r="C35" s="206" t="s">
        <v>33</v>
      </c>
      <c r="D35" s="222" t="s">
        <v>964</v>
      </c>
      <c r="E35">
        <v>616</v>
      </c>
      <c r="F35" s="225" t="s">
        <v>964</v>
      </c>
      <c r="G35" s="132" t="s">
        <v>963</v>
      </c>
      <c r="H35" s="224" t="s">
        <v>962</v>
      </c>
      <c r="I35" s="223" t="s">
        <v>961</v>
      </c>
      <c r="J35" s="212" t="s">
        <v>36</v>
      </c>
      <c r="K35" s="206" t="s">
        <v>3667</v>
      </c>
      <c r="L35" s="206">
        <v>18</v>
      </c>
      <c r="M35" s="206" t="s">
        <v>3656</v>
      </c>
      <c r="N35" s="206">
        <v>202</v>
      </c>
      <c r="O35" s="206" t="s">
        <v>3652</v>
      </c>
      <c r="P35" s="302">
        <v>0</v>
      </c>
      <c r="Q35" s="302">
        <v>0</v>
      </c>
      <c r="R35" s="302">
        <v>0</v>
      </c>
      <c r="S35" s="220">
        <v>0</v>
      </c>
      <c r="T35" s="220">
        <v>0</v>
      </c>
      <c r="U35" s="220">
        <v>0</v>
      </c>
      <c r="V35" s="220">
        <v>0</v>
      </c>
      <c r="W35" s="220">
        <v>0</v>
      </c>
      <c r="X35" s="220">
        <v>0</v>
      </c>
      <c r="Y35" s="220">
        <v>0</v>
      </c>
      <c r="Z35" s="220">
        <v>0</v>
      </c>
      <c r="AA35" s="220">
        <v>0</v>
      </c>
      <c r="AB35" s="220">
        <v>0</v>
      </c>
      <c r="AC35" s="220">
        <v>0</v>
      </c>
      <c r="AD35" s="220">
        <v>0</v>
      </c>
      <c r="AE35" s="220">
        <v>0</v>
      </c>
      <c r="AF35" s="220">
        <v>0</v>
      </c>
      <c r="AG35" s="220">
        <v>0</v>
      </c>
      <c r="AH35" s="220">
        <v>0</v>
      </c>
      <c r="AI35" s="220">
        <v>0</v>
      </c>
      <c r="AJ35" s="220">
        <v>0</v>
      </c>
      <c r="AK35" s="220">
        <v>0</v>
      </c>
      <c r="AL35" s="220">
        <v>7.825767120999999E-3</v>
      </c>
      <c r="AP35" s="206"/>
    </row>
    <row r="36" spans="1:42" x14ac:dyDescent="0.25">
      <c r="A36" s="247" t="str">
        <f t="shared" si="0"/>
        <v>Oman</v>
      </c>
      <c r="B36" s="206" t="s">
        <v>34</v>
      </c>
      <c r="C36" s="206" t="s">
        <v>33</v>
      </c>
      <c r="D36" s="222" t="s">
        <v>960</v>
      </c>
      <c r="E36">
        <v>871</v>
      </c>
      <c r="F36" s="225" t="s">
        <v>960</v>
      </c>
      <c r="G36" s="132" t="s">
        <v>959</v>
      </c>
      <c r="H36" s="224" t="s">
        <v>958</v>
      </c>
      <c r="I36" s="223" t="s">
        <v>957</v>
      </c>
      <c r="J36" s="212" t="s">
        <v>36</v>
      </c>
      <c r="K36" s="206" t="s">
        <v>3660</v>
      </c>
      <c r="L36" s="206">
        <v>5</v>
      </c>
      <c r="M36" s="206" t="s">
        <v>3658</v>
      </c>
      <c r="N36" s="206">
        <v>419</v>
      </c>
      <c r="O36" s="206" t="s">
        <v>3659</v>
      </c>
      <c r="P36" s="302">
        <v>0</v>
      </c>
      <c r="Q36" s="302">
        <v>0</v>
      </c>
      <c r="R36" s="302">
        <v>0</v>
      </c>
      <c r="S36" s="220">
        <v>0</v>
      </c>
      <c r="T36" s="220">
        <v>0</v>
      </c>
      <c r="U36" s="220">
        <v>0</v>
      </c>
      <c r="V36" s="220">
        <v>0</v>
      </c>
      <c r="W36" s="220">
        <v>0</v>
      </c>
      <c r="X36" s="220">
        <v>0</v>
      </c>
      <c r="Y36" s="220">
        <v>0</v>
      </c>
      <c r="Z36" s="220">
        <v>0</v>
      </c>
      <c r="AA36" s="220">
        <v>0</v>
      </c>
      <c r="AB36" s="220">
        <v>0</v>
      </c>
      <c r="AC36" s="220">
        <v>0</v>
      </c>
      <c r="AD36" s="220">
        <v>0</v>
      </c>
      <c r="AE36" s="220">
        <v>0</v>
      </c>
      <c r="AF36" s="220">
        <v>0</v>
      </c>
      <c r="AG36" s="220">
        <v>0</v>
      </c>
      <c r="AH36" s="220">
        <v>0</v>
      </c>
      <c r="AI36" s="220">
        <v>0</v>
      </c>
      <c r="AJ36" s="220">
        <v>0</v>
      </c>
      <c r="AK36" s="220">
        <v>0</v>
      </c>
      <c r="AL36" s="220">
        <v>0</v>
      </c>
      <c r="AP36" s="206"/>
    </row>
    <row r="37" spans="1:42" x14ac:dyDescent="0.25">
      <c r="A37" s="247" t="str">
        <f t="shared" si="0"/>
        <v>Oman</v>
      </c>
      <c r="B37" s="206" t="s">
        <v>34</v>
      </c>
      <c r="C37" s="206" t="s">
        <v>33</v>
      </c>
      <c r="D37" s="222" t="s">
        <v>956</v>
      </c>
      <c r="E37">
        <v>223</v>
      </c>
      <c r="F37" s="225" t="s">
        <v>956</v>
      </c>
      <c r="G37" s="132" t="s">
        <v>955</v>
      </c>
      <c r="H37" s="224" t="s">
        <v>954</v>
      </c>
      <c r="I37" s="223" t="s">
        <v>953</v>
      </c>
      <c r="J37" s="212" t="s">
        <v>36</v>
      </c>
      <c r="K37" s="206" t="s">
        <v>3660</v>
      </c>
      <c r="L37" s="206">
        <v>5</v>
      </c>
      <c r="M37" s="206" t="s">
        <v>3658</v>
      </c>
      <c r="N37" s="206">
        <v>419</v>
      </c>
      <c r="O37" s="206" t="s">
        <v>3659</v>
      </c>
      <c r="P37" s="302">
        <v>0</v>
      </c>
      <c r="Q37" s="302">
        <v>0</v>
      </c>
      <c r="R37" s="302">
        <v>0</v>
      </c>
      <c r="S37" s="220">
        <v>0</v>
      </c>
      <c r="T37" s="220">
        <v>0</v>
      </c>
      <c r="U37" s="220">
        <v>0</v>
      </c>
      <c r="V37" s="220">
        <v>0</v>
      </c>
      <c r="W37" s="220">
        <v>0</v>
      </c>
      <c r="X37" s="220">
        <v>0</v>
      </c>
      <c r="Y37" s="220">
        <v>0</v>
      </c>
      <c r="Z37" s="220">
        <v>0.65500000000000003</v>
      </c>
      <c r="AA37" s="220">
        <v>0.72905133999999994</v>
      </c>
      <c r="AB37" s="220">
        <v>0.72905133999999994</v>
      </c>
      <c r="AC37" s="220">
        <v>0.72905133999999994</v>
      </c>
      <c r="AD37" s="220">
        <v>0.72905133999999994</v>
      </c>
      <c r="AE37" s="220">
        <v>0.78322343999999999</v>
      </c>
      <c r="AF37" s="220">
        <v>1.934E-3</v>
      </c>
      <c r="AG37" s="220">
        <v>10.78618951</v>
      </c>
      <c r="AH37" s="220">
        <v>0</v>
      </c>
      <c r="AI37" s="220">
        <v>0</v>
      </c>
      <c r="AJ37" s="220">
        <v>0</v>
      </c>
      <c r="AK37" s="220">
        <v>0</v>
      </c>
      <c r="AL37" s="220">
        <v>0</v>
      </c>
      <c r="AP37" s="206"/>
    </row>
    <row r="38" spans="1:42" x14ac:dyDescent="0.25">
      <c r="A38" s="247" t="str">
        <f t="shared" si="0"/>
        <v>Oman</v>
      </c>
      <c r="B38" s="206" t="s">
        <v>34</v>
      </c>
      <c r="C38" s="206" t="s">
        <v>33</v>
      </c>
      <c r="D38" s="222" t="s">
        <v>952</v>
      </c>
      <c r="E38">
        <v>585</v>
      </c>
      <c r="F38" s="225" t="s">
        <v>952</v>
      </c>
      <c r="G38" s="132" t="s">
        <v>951</v>
      </c>
      <c r="H38" s="224" t="s">
        <v>950</v>
      </c>
      <c r="I38" s="223" t="s">
        <v>949</v>
      </c>
      <c r="J38" s="212" t="s">
        <v>36</v>
      </c>
      <c r="K38" s="206" t="s">
        <v>3668</v>
      </c>
      <c r="L38" s="206">
        <v>14</v>
      </c>
      <c r="M38" s="206" t="s">
        <v>3656</v>
      </c>
      <c r="N38" s="206">
        <v>202</v>
      </c>
      <c r="O38" s="206" t="s">
        <v>3652</v>
      </c>
      <c r="P38" s="302">
        <v>0</v>
      </c>
      <c r="Q38" s="302">
        <v>0</v>
      </c>
      <c r="R38" s="302">
        <v>0</v>
      </c>
      <c r="S38" s="220">
        <v>0</v>
      </c>
      <c r="T38" s="220">
        <v>0</v>
      </c>
      <c r="U38" s="220">
        <v>0</v>
      </c>
      <c r="V38" s="220">
        <v>0</v>
      </c>
      <c r="W38" s="220">
        <v>0</v>
      </c>
      <c r="X38" s="220">
        <v>0</v>
      </c>
      <c r="Y38" s="220">
        <v>0</v>
      </c>
      <c r="Z38" s="220">
        <v>0</v>
      </c>
      <c r="AA38" s="220">
        <v>0</v>
      </c>
      <c r="AB38" s="220">
        <v>0</v>
      </c>
      <c r="AC38" s="220">
        <v>0</v>
      </c>
      <c r="AD38" s="220">
        <v>0</v>
      </c>
      <c r="AE38" s="220">
        <v>0</v>
      </c>
      <c r="AF38" s="220">
        <v>0</v>
      </c>
      <c r="AG38" s="220">
        <v>0</v>
      </c>
      <c r="AH38" s="220">
        <v>0</v>
      </c>
      <c r="AI38" s="220">
        <v>0</v>
      </c>
      <c r="AJ38" s="220">
        <v>0</v>
      </c>
      <c r="AK38" s="220">
        <v>0</v>
      </c>
      <c r="AL38" s="220">
        <v>0</v>
      </c>
      <c r="AP38" s="206"/>
    </row>
    <row r="39" spans="1:42" x14ac:dyDescent="0.25">
      <c r="A39" s="247" t="str">
        <f t="shared" si="0"/>
        <v>Oman</v>
      </c>
      <c r="B39" s="206" t="s">
        <v>34</v>
      </c>
      <c r="C39" s="206" t="s">
        <v>33</v>
      </c>
      <c r="D39" s="222" t="s">
        <v>948</v>
      </c>
      <c r="E39">
        <v>371</v>
      </c>
      <c r="F39" s="225" t="s">
        <v>948</v>
      </c>
      <c r="G39" s="132" t="s">
        <v>947</v>
      </c>
      <c r="H39" s="224" t="s">
        <v>946</v>
      </c>
      <c r="I39" s="223" t="s">
        <v>945</v>
      </c>
      <c r="J39" s="212" t="s">
        <v>36</v>
      </c>
      <c r="K39" s="206" t="s">
        <v>3657</v>
      </c>
      <c r="L39" s="206">
        <v>29</v>
      </c>
      <c r="M39" s="206" t="s">
        <v>3658</v>
      </c>
      <c r="N39" s="206">
        <v>419</v>
      </c>
      <c r="O39" s="206" t="s">
        <v>3659</v>
      </c>
      <c r="P39" s="302">
        <v>0</v>
      </c>
      <c r="Q39" s="302">
        <v>0</v>
      </c>
      <c r="R39" s="302">
        <v>0</v>
      </c>
      <c r="S39" s="220">
        <v>0</v>
      </c>
      <c r="T39" s="220">
        <v>0</v>
      </c>
      <c r="U39" s="220">
        <v>0</v>
      </c>
      <c r="V39" s="220">
        <v>0</v>
      </c>
      <c r="W39" s="220">
        <v>0</v>
      </c>
      <c r="X39" s="220">
        <v>0</v>
      </c>
      <c r="Y39" s="220">
        <v>0</v>
      </c>
      <c r="Z39" s="220">
        <v>0</v>
      </c>
      <c r="AA39" s="220">
        <v>0</v>
      </c>
      <c r="AB39" s="220">
        <v>0</v>
      </c>
      <c r="AC39" s="220">
        <v>0</v>
      </c>
      <c r="AD39" s="220">
        <v>0</v>
      </c>
      <c r="AE39" s="220">
        <v>0</v>
      </c>
      <c r="AF39" s="220">
        <v>0</v>
      </c>
      <c r="AG39" s="220">
        <v>0</v>
      </c>
      <c r="AH39" s="220">
        <v>0</v>
      </c>
      <c r="AI39" s="220">
        <v>0</v>
      </c>
      <c r="AJ39" s="220">
        <v>0</v>
      </c>
      <c r="AK39" s="220">
        <v>0</v>
      </c>
      <c r="AL39" s="220">
        <v>0</v>
      </c>
      <c r="AP39" s="206"/>
    </row>
    <row r="40" spans="1:42" x14ac:dyDescent="0.25">
      <c r="A40" s="247" t="str">
        <f t="shared" si="0"/>
        <v>Oman</v>
      </c>
      <c r="B40" s="206" t="s">
        <v>34</v>
      </c>
      <c r="C40" s="206" t="s">
        <v>33</v>
      </c>
      <c r="D40" s="222" t="s">
        <v>944</v>
      </c>
      <c r="E40">
        <v>516</v>
      </c>
      <c r="F40" s="225" t="s">
        <v>944</v>
      </c>
      <c r="G40" s="132" t="s">
        <v>943</v>
      </c>
      <c r="H40" s="224" t="s">
        <v>942</v>
      </c>
      <c r="I40" s="223" t="s">
        <v>941</v>
      </c>
      <c r="J40" s="212" t="s">
        <v>36</v>
      </c>
      <c r="K40" s="206" t="s">
        <v>36</v>
      </c>
      <c r="L40" s="206" t="s">
        <v>36</v>
      </c>
      <c r="M40" s="206" t="s">
        <v>3669</v>
      </c>
      <c r="N40" s="206">
        <v>35</v>
      </c>
      <c r="O40" s="206" t="s">
        <v>3647</v>
      </c>
      <c r="P40" s="302">
        <v>0</v>
      </c>
      <c r="Q40" s="302">
        <v>0</v>
      </c>
      <c r="R40" s="302">
        <v>0</v>
      </c>
      <c r="S40" s="220">
        <v>0</v>
      </c>
      <c r="T40" s="220">
        <v>0</v>
      </c>
      <c r="U40" s="220">
        <v>0</v>
      </c>
      <c r="V40" s="220">
        <v>0</v>
      </c>
      <c r="W40" s="220">
        <v>0</v>
      </c>
      <c r="X40" s="220">
        <v>0</v>
      </c>
      <c r="Y40" s="220">
        <v>0</v>
      </c>
      <c r="Z40" s="220">
        <v>0</v>
      </c>
      <c r="AA40" s="220">
        <v>0</v>
      </c>
      <c r="AB40" s="220">
        <v>0</v>
      </c>
      <c r="AC40" s="220">
        <v>0</v>
      </c>
      <c r="AD40" s="220">
        <v>0</v>
      </c>
      <c r="AE40" s="220">
        <v>0</v>
      </c>
      <c r="AF40" s="220">
        <v>0</v>
      </c>
      <c r="AG40" s="220">
        <v>0</v>
      </c>
      <c r="AH40" s="220">
        <v>0</v>
      </c>
      <c r="AI40" s="220">
        <v>0</v>
      </c>
      <c r="AJ40" s="220">
        <v>0</v>
      </c>
      <c r="AK40" s="220">
        <v>0</v>
      </c>
      <c r="AL40" s="220">
        <v>0</v>
      </c>
      <c r="AP40" s="206"/>
    </row>
    <row r="41" spans="1:42" x14ac:dyDescent="0.25">
      <c r="A41" s="247" t="str">
        <f t="shared" si="0"/>
        <v>Oman</v>
      </c>
      <c r="B41" s="206" t="s">
        <v>34</v>
      </c>
      <c r="C41" s="206" t="s">
        <v>33</v>
      </c>
      <c r="D41" s="222" t="s">
        <v>940</v>
      </c>
      <c r="E41">
        <v>918</v>
      </c>
      <c r="F41" s="225" t="s">
        <v>940</v>
      </c>
      <c r="G41" s="132" t="s">
        <v>939</v>
      </c>
      <c r="H41" s="224" t="s">
        <v>938</v>
      </c>
      <c r="I41" s="223" t="s">
        <v>937</v>
      </c>
      <c r="J41" s="212" t="s">
        <v>31</v>
      </c>
      <c r="K41" s="206" t="s">
        <v>36</v>
      </c>
      <c r="L41" s="206" t="s">
        <v>36</v>
      </c>
      <c r="M41" s="206" t="s">
        <v>3663</v>
      </c>
      <c r="N41" s="206">
        <v>151</v>
      </c>
      <c r="O41" s="206" t="s">
        <v>3650</v>
      </c>
      <c r="P41" s="302">
        <v>0</v>
      </c>
      <c r="Q41" s="302">
        <v>0</v>
      </c>
      <c r="R41" s="302">
        <v>0</v>
      </c>
      <c r="S41" s="220">
        <v>0</v>
      </c>
      <c r="T41" s="220">
        <v>0</v>
      </c>
      <c r="U41" s="220">
        <v>0</v>
      </c>
      <c r="V41" s="220">
        <v>0</v>
      </c>
      <c r="W41" s="220">
        <v>0</v>
      </c>
      <c r="X41" s="220">
        <v>0</v>
      </c>
      <c r="Y41" s="220">
        <v>0</v>
      </c>
      <c r="Z41" s="220">
        <v>0</v>
      </c>
      <c r="AA41" s="220">
        <v>0</v>
      </c>
      <c r="AB41" s="220">
        <v>0</v>
      </c>
      <c r="AC41" s="220">
        <v>0</v>
      </c>
      <c r="AD41" s="220">
        <v>0</v>
      </c>
      <c r="AE41" s="220">
        <v>-0.54186916929999995</v>
      </c>
      <c r="AF41" s="220">
        <v>-0.53354890859999993</v>
      </c>
      <c r="AG41" s="220">
        <v>-0.61932793720000001</v>
      </c>
      <c r="AH41" s="220">
        <v>-0.79030558479999991</v>
      </c>
      <c r="AI41" s="220">
        <v>-0.79264790350000003</v>
      </c>
      <c r="AJ41" s="220">
        <v>-0.87834870440000001</v>
      </c>
      <c r="AK41" s="220">
        <v>-0.82807342640000003</v>
      </c>
      <c r="AL41" s="220">
        <v>-0.7962043955</v>
      </c>
      <c r="AP41" s="206"/>
    </row>
    <row r="42" spans="1:42" x14ac:dyDescent="0.25">
      <c r="A42" s="247" t="str">
        <f t="shared" si="0"/>
        <v>Oman</v>
      </c>
      <c r="B42" s="206" t="s">
        <v>34</v>
      </c>
      <c r="C42" s="206" t="s">
        <v>33</v>
      </c>
      <c r="D42" s="222" t="s">
        <v>936</v>
      </c>
      <c r="E42">
        <v>748</v>
      </c>
      <c r="F42" s="225" t="s">
        <v>936</v>
      </c>
      <c r="G42" s="132" t="s">
        <v>935</v>
      </c>
      <c r="H42" s="224" t="s">
        <v>934</v>
      </c>
      <c r="I42" s="223" t="s">
        <v>933</v>
      </c>
      <c r="J42" s="212" t="s">
        <v>36</v>
      </c>
      <c r="K42" s="206" t="s">
        <v>3665</v>
      </c>
      <c r="L42" s="206">
        <v>11</v>
      </c>
      <c r="M42" s="206" t="s">
        <v>3656</v>
      </c>
      <c r="N42" s="206">
        <v>202</v>
      </c>
      <c r="O42" s="206" t="s">
        <v>3652</v>
      </c>
      <c r="P42" s="302">
        <v>0</v>
      </c>
      <c r="Q42" s="302">
        <v>0</v>
      </c>
      <c r="R42" s="302">
        <v>0</v>
      </c>
      <c r="S42" s="220">
        <v>0</v>
      </c>
      <c r="T42" s="220">
        <v>0</v>
      </c>
      <c r="U42" s="220">
        <v>0</v>
      </c>
      <c r="V42" s="220">
        <v>0</v>
      </c>
      <c r="W42" s="220">
        <v>0</v>
      </c>
      <c r="X42" s="220">
        <v>0</v>
      </c>
      <c r="Y42" s="220">
        <v>0</v>
      </c>
      <c r="Z42" s="220">
        <v>0</v>
      </c>
      <c r="AA42" s="220">
        <v>0</v>
      </c>
      <c r="AB42" s="220">
        <v>0</v>
      </c>
      <c r="AC42" s="220">
        <v>0</v>
      </c>
      <c r="AD42" s="220">
        <v>0</v>
      </c>
      <c r="AE42" s="220">
        <v>0</v>
      </c>
      <c r="AF42" s="220">
        <v>0</v>
      </c>
      <c r="AG42" s="220">
        <v>0</v>
      </c>
      <c r="AH42" s="220">
        <v>0</v>
      </c>
      <c r="AI42" s="220">
        <v>0</v>
      </c>
      <c r="AJ42" s="220">
        <v>0</v>
      </c>
      <c r="AK42" s="220">
        <v>0</v>
      </c>
      <c r="AL42" s="220">
        <v>0</v>
      </c>
      <c r="AP42" s="206"/>
    </row>
    <row r="43" spans="1:42" x14ac:dyDescent="0.25">
      <c r="A43" s="247" t="str">
        <f t="shared" si="0"/>
        <v>Oman</v>
      </c>
      <c r="B43" s="206" t="s">
        <v>34</v>
      </c>
      <c r="C43" s="206" t="s">
        <v>33</v>
      </c>
      <c r="D43" s="222" t="s">
        <v>932</v>
      </c>
      <c r="E43">
        <v>618</v>
      </c>
      <c r="F43" s="225" t="s">
        <v>932</v>
      </c>
      <c r="G43" s="132" t="s">
        <v>931</v>
      </c>
      <c r="H43" s="224" t="s">
        <v>930</v>
      </c>
      <c r="I43" s="223" t="s">
        <v>929</v>
      </c>
      <c r="J43" s="212" t="s">
        <v>36</v>
      </c>
      <c r="K43" s="206" t="s">
        <v>3668</v>
      </c>
      <c r="L43" s="206">
        <v>14</v>
      </c>
      <c r="M43" s="206" t="s">
        <v>3656</v>
      </c>
      <c r="N43" s="206">
        <v>202</v>
      </c>
      <c r="O43" s="206" t="s">
        <v>3652</v>
      </c>
      <c r="P43" s="302">
        <v>0</v>
      </c>
      <c r="Q43" s="302">
        <v>0</v>
      </c>
      <c r="R43" s="302">
        <v>0</v>
      </c>
      <c r="S43" s="220">
        <v>0</v>
      </c>
      <c r="T43" s="220">
        <v>0</v>
      </c>
      <c r="U43" s="220">
        <v>0</v>
      </c>
      <c r="V43" s="220">
        <v>0</v>
      </c>
      <c r="W43" s="220">
        <v>0</v>
      </c>
      <c r="X43" s="220">
        <v>0</v>
      </c>
      <c r="Y43" s="220">
        <v>0</v>
      </c>
      <c r="Z43" s="220">
        <v>0</v>
      </c>
      <c r="AA43" s="220">
        <v>0</v>
      </c>
      <c r="AB43" s="220">
        <v>0</v>
      </c>
      <c r="AC43" s="220">
        <v>0</v>
      </c>
      <c r="AD43" s="220">
        <v>0</v>
      </c>
      <c r="AE43" s="220">
        <v>0</v>
      </c>
      <c r="AF43" s="220">
        <v>0</v>
      </c>
      <c r="AG43" s="220">
        <v>0</v>
      </c>
      <c r="AH43" s="220">
        <v>0</v>
      </c>
      <c r="AI43" s="220">
        <v>0</v>
      </c>
      <c r="AJ43" s="220">
        <v>0</v>
      </c>
      <c r="AK43" s="220">
        <v>0</v>
      </c>
      <c r="AL43" s="220">
        <v>0</v>
      </c>
      <c r="AP43" s="206"/>
    </row>
    <row r="44" spans="1:42" x14ac:dyDescent="0.25">
      <c r="A44" s="247" t="str">
        <f t="shared" si="0"/>
        <v>Oman</v>
      </c>
      <c r="B44" s="206" t="s">
        <v>34</v>
      </c>
      <c r="C44" s="206" t="s">
        <v>33</v>
      </c>
      <c r="D44" s="222" t="s">
        <v>928</v>
      </c>
      <c r="E44">
        <v>624</v>
      </c>
      <c r="F44" s="225" t="s">
        <v>928</v>
      </c>
      <c r="G44" s="132" t="s">
        <v>927</v>
      </c>
      <c r="H44" s="224" t="s">
        <v>926</v>
      </c>
      <c r="I44" s="223" t="s">
        <v>925</v>
      </c>
      <c r="J44" s="212" t="s">
        <v>36</v>
      </c>
      <c r="K44" s="206" t="s">
        <v>3665</v>
      </c>
      <c r="L44" s="206">
        <v>11</v>
      </c>
      <c r="M44" s="206" t="s">
        <v>3656</v>
      </c>
      <c r="N44" s="206">
        <v>202</v>
      </c>
      <c r="O44" s="206" t="s">
        <v>3652</v>
      </c>
      <c r="P44" s="302">
        <v>0</v>
      </c>
      <c r="Q44" s="302">
        <v>0</v>
      </c>
      <c r="R44" s="302">
        <v>0</v>
      </c>
      <c r="S44" s="220">
        <v>0</v>
      </c>
      <c r="T44" s="220">
        <v>0</v>
      </c>
      <c r="U44" s="220">
        <v>0</v>
      </c>
      <c r="V44" s="220">
        <v>0</v>
      </c>
      <c r="W44" s="220">
        <v>0</v>
      </c>
      <c r="X44" s="220">
        <v>0</v>
      </c>
      <c r="Y44" s="220">
        <v>0</v>
      </c>
      <c r="Z44" s="220">
        <v>0</v>
      </c>
      <c r="AA44" s="220">
        <v>0</v>
      </c>
      <c r="AB44" s="220">
        <v>0</v>
      </c>
      <c r="AC44" s="220">
        <v>0</v>
      </c>
      <c r="AD44" s="220">
        <v>0</v>
      </c>
      <c r="AE44" s="220">
        <v>0</v>
      </c>
      <c r="AF44" s="220">
        <v>0</v>
      </c>
      <c r="AG44" s="220">
        <v>0</v>
      </c>
      <c r="AH44" s="220">
        <v>0</v>
      </c>
      <c r="AI44" s="220">
        <v>0</v>
      </c>
      <c r="AJ44" s="220">
        <v>0</v>
      </c>
      <c r="AK44" s="220">
        <v>0</v>
      </c>
      <c r="AL44" s="220">
        <v>0</v>
      </c>
      <c r="AP44" s="206"/>
    </row>
    <row r="45" spans="1:42" x14ac:dyDescent="0.25">
      <c r="A45" s="247" t="str">
        <f t="shared" si="0"/>
        <v>Oman</v>
      </c>
      <c r="B45" s="206" t="s">
        <v>34</v>
      </c>
      <c r="C45" s="206" t="s">
        <v>33</v>
      </c>
      <c r="D45" s="222" t="s">
        <v>924</v>
      </c>
      <c r="E45">
        <v>522</v>
      </c>
      <c r="F45" s="225" t="s">
        <v>924</v>
      </c>
      <c r="G45" s="132" t="s">
        <v>923</v>
      </c>
      <c r="H45" s="224" t="s">
        <v>922</v>
      </c>
      <c r="I45" s="223" t="s">
        <v>921</v>
      </c>
      <c r="J45" s="212" t="s">
        <v>36</v>
      </c>
      <c r="K45" s="206" t="s">
        <v>36</v>
      </c>
      <c r="L45" s="206" t="s">
        <v>36</v>
      </c>
      <c r="M45" s="206" t="s">
        <v>3669</v>
      </c>
      <c r="N45" s="206">
        <v>35</v>
      </c>
      <c r="O45" s="206" t="s">
        <v>3647</v>
      </c>
      <c r="P45" s="302">
        <v>0</v>
      </c>
      <c r="Q45" s="302">
        <v>0</v>
      </c>
      <c r="R45" s="302">
        <v>0</v>
      </c>
      <c r="S45" s="220">
        <v>0</v>
      </c>
      <c r="T45" s="220">
        <v>0</v>
      </c>
      <c r="U45" s="220">
        <v>0</v>
      </c>
      <c r="V45" s="220">
        <v>0</v>
      </c>
      <c r="W45" s="220">
        <v>0</v>
      </c>
      <c r="X45" s="220">
        <v>0</v>
      </c>
      <c r="Y45" s="220">
        <v>0</v>
      </c>
      <c r="Z45" s="220">
        <v>0</v>
      </c>
      <c r="AA45" s="220">
        <v>0</v>
      </c>
      <c r="AB45" s="220">
        <v>0</v>
      </c>
      <c r="AC45" s="220">
        <v>0</v>
      </c>
      <c r="AD45" s="220">
        <v>0</v>
      </c>
      <c r="AE45" s="220">
        <v>0</v>
      </c>
      <c r="AF45" s="220">
        <v>0</v>
      </c>
      <c r="AG45" s="220">
        <v>0</v>
      </c>
      <c r="AH45" s="220">
        <v>0</v>
      </c>
      <c r="AI45" s="220">
        <v>0</v>
      </c>
      <c r="AJ45" s="220">
        <v>0</v>
      </c>
      <c r="AK45" s="220">
        <v>0</v>
      </c>
      <c r="AL45" s="220">
        <v>0</v>
      </c>
      <c r="AP45" s="206"/>
    </row>
    <row r="46" spans="1:42" x14ac:dyDescent="0.25">
      <c r="A46" s="247" t="str">
        <f t="shared" si="0"/>
        <v>Oman</v>
      </c>
      <c r="B46" s="206" t="s">
        <v>34</v>
      </c>
      <c r="C46" s="206" t="s">
        <v>33</v>
      </c>
      <c r="D46" s="222" t="s">
        <v>920</v>
      </c>
      <c r="E46">
        <v>622</v>
      </c>
      <c r="F46" s="225" t="s">
        <v>920</v>
      </c>
      <c r="G46" s="132" t="s">
        <v>919</v>
      </c>
      <c r="H46" s="224" t="s">
        <v>918</v>
      </c>
      <c r="I46" s="223" t="s">
        <v>917</v>
      </c>
      <c r="J46" s="212" t="s">
        <v>36</v>
      </c>
      <c r="K46" s="206" t="s">
        <v>3655</v>
      </c>
      <c r="L46" s="206">
        <v>17</v>
      </c>
      <c r="M46" s="206" t="s">
        <v>3656</v>
      </c>
      <c r="N46" s="206">
        <v>202</v>
      </c>
      <c r="O46" s="206" t="s">
        <v>3652</v>
      </c>
      <c r="P46" s="302">
        <v>0</v>
      </c>
      <c r="Q46" s="302">
        <v>0</v>
      </c>
      <c r="R46" s="302">
        <v>0</v>
      </c>
      <c r="S46" s="220">
        <v>0</v>
      </c>
      <c r="T46" s="220">
        <v>0</v>
      </c>
      <c r="U46" s="220">
        <v>0</v>
      </c>
      <c r="V46" s="220">
        <v>0</v>
      </c>
      <c r="W46" s="220">
        <v>0</v>
      </c>
      <c r="X46" s="220">
        <v>0</v>
      </c>
      <c r="Y46" s="220">
        <v>0</v>
      </c>
      <c r="Z46" s="220">
        <v>0</v>
      </c>
      <c r="AA46" s="220">
        <v>0</v>
      </c>
      <c r="AB46" s="220">
        <v>0</v>
      </c>
      <c r="AC46" s="220">
        <v>0</v>
      </c>
      <c r="AD46" s="220">
        <v>0</v>
      </c>
      <c r="AE46" s="220">
        <v>0</v>
      </c>
      <c r="AF46" s="220">
        <v>0</v>
      </c>
      <c r="AG46" s="220">
        <v>0</v>
      </c>
      <c r="AH46" s="220">
        <v>0</v>
      </c>
      <c r="AI46" s="220">
        <v>0</v>
      </c>
      <c r="AJ46" s="220">
        <v>0</v>
      </c>
      <c r="AK46" s="220">
        <v>0</v>
      </c>
      <c r="AL46" s="220">
        <v>0</v>
      </c>
      <c r="AP46" s="206"/>
    </row>
    <row r="47" spans="1:42" x14ac:dyDescent="0.25">
      <c r="A47" s="247" t="str">
        <f t="shared" si="0"/>
        <v>Oman</v>
      </c>
      <c r="B47" s="206" t="s">
        <v>34</v>
      </c>
      <c r="C47" s="206" t="s">
        <v>33</v>
      </c>
      <c r="D47" s="222" t="s">
        <v>916</v>
      </c>
      <c r="E47">
        <v>156</v>
      </c>
      <c r="F47" s="225" t="s">
        <v>916</v>
      </c>
      <c r="G47" s="132" t="s">
        <v>915</v>
      </c>
      <c r="H47" s="224" t="s">
        <v>914</v>
      </c>
      <c r="I47" s="223" t="s">
        <v>913</v>
      </c>
      <c r="J47" s="212" t="s">
        <v>36</v>
      </c>
      <c r="K47" s="206" t="s">
        <v>36</v>
      </c>
      <c r="L47" s="206" t="s">
        <v>36</v>
      </c>
      <c r="M47" s="206" t="s">
        <v>3666</v>
      </c>
      <c r="N47" s="206">
        <v>21</v>
      </c>
      <c r="O47" s="206" t="s">
        <v>3659</v>
      </c>
      <c r="P47" s="302">
        <v>0</v>
      </c>
      <c r="Q47" s="302">
        <v>0</v>
      </c>
      <c r="R47" s="302">
        <v>0</v>
      </c>
      <c r="S47" s="220">
        <v>0</v>
      </c>
      <c r="T47" s="220">
        <v>0</v>
      </c>
      <c r="U47" s="220">
        <v>0</v>
      </c>
      <c r="V47" s="220">
        <v>0</v>
      </c>
      <c r="W47" s="220">
        <v>0</v>
      </c>
      <c r="X47" s="220">
        <v>0</v>
      </c>
      <c r="Y47" s="220">
        <v>0</v>
      </c>
      <c r="Z47" s="220">
        <v>0</v>
      </c>
      <c r="AA47" s="220">
        <v>0</v>
      </c>
      <c r="AB47" s="220">
        <v>-19.620283449999999</v>
      </c>
      <c r="AC47" s="220">
        <v>0.23618841670000001</v>
      </c>
      <c r="AD47" s="220">
        <v>0.50369795709999998</v>
      </c>
      <c r="AE47" s="220">
        <v>0.61502890170000002</v>
      </c>
      <c r="AF47" s="220">
        <v>13.405824089999999</v>
      </c>
      <c r="AG47" s="220">
        <v>0.79713033079999995</v>
      </c>
      <c r="AH47" s="220">
        <v>0</v>
      </c>
      <c r="AI47" s="220">
        <v>69.683743010000001</v>
      </c>
      <c r="AJ47" s="220">
        <v>119.0105787</v>
      </c>
      <c r="AK47" s="220">
        <v>142.24640500000001</v>
      </c>
      <c r="AL47" s="220">
        <v>134.52914799999999</v>
      </c>
      <c r="AP47" s="206"/>
    </row>
    <row r="48" spans="1:42" x14ac:dyDescent="0.25">
      <c r="A48" s="247" t="str">
        <f t="shared" si="0"/>
        <v>Oman</v>
      </c>
      <c r="B48" s="206" t="s">
        <v>34</v>
      </c>
      <c r="C48" s="206" t="s">
        <v>33</v>
      </c>
      <c r="D48" s="222" t="s">
        <v>912</v>
      </c>
      <c r="E48">
        <v>377</v>
      </c>
      <c r="F48" s="225" t="s">
        <v>912</v>
      </c>
      <c r="G48" s="132" t="s">
        <v>911</v>
      </c>
      <c r="H48" s="224" t="s">
        <v>910</v>
      </c>
      <c r="I48" s="223" t="s">
        <v>909</v>
      </c>
      <c r="J48" s="212" t="s">
        <v>36</v>
      </c>
      <c r="K48" s="206" t="s">
        <v>3657</v>
      </c>
      <c r="L48" s="206">
        <v>29</v>
      </c>
      <c r="M48" s="206" t="s">
        <v>3658</v>
      </c>
      <c r="N48" s="206">
        <v>419</v>
      </c>
      <c r="O48" s="206" t="s">
        <v>3659</v>
      </c>
      <c r="P48" s="302">
        <v>0</v>
      </c>
      <c r="Q48" s="302">
        <v>0</v>
      </c>
      <c r="R48" s="302">
        <v>0</v>
      </c>
      <c r="S48" s="220">
        <v>0</v>
      </c>
      <c r="T48" s="220">
        <v>0</v>
      </c>
      <c r="U48" s="220">
        <v>0</v>
      </c>
      <c r="V48" s="220">
        <v>0</v>
      </c>
      <c r="W48" s="220">
        <v>0</v>
      </c>
      <c r="X48" s="220">
        <v>0</v>
      </c>
      <c r="Y48" s="220">
        <v>0</v>
      </c>
      <c r="Z48" s="220">
        <v>0</v>
      </c>
      <c r="AA48" s="220">
        <v>0</v>
      </c>
      <c r="AB48" s="220">
        <v>0</v>
      </c>
      <c r="AC48" s="220">
        <v>0</v>
      </c>
      <c r="AD48" s="220">
        <v>0</v>
      </c>
      <c r="AE48" s="220">
        <v>0</v>
      </c>
      <c r="AF48" s="220">
        <v>0</v>
      </c>
      <c r="AG48" s="220">
        <v>0</v>
      </c>
      <c r="AH48" s="220">
        <v>0</v>
      </c>
      <c r="AI48" s="220">
        <v>0</v>
      </c>
      <c r="AJ48" s="220">
        <v>0</v>
      </c>
      <c r="AK48" s="220">
        <v>0</v>
      </c>
      <c r="AL48" s="220">
        <v>0</v>
      </c>
      <c r="AP48" s="206"/>
    </row>
    <row r="49" spans="1:42" x14ac:dyDescent="0.25">
      <c r="A49" s="247" t="str">
        <f t="shared" si="0"/>
        <v>Oman</v>
      </c>
      <c r="B49" s="206" t="s">
        <v>34</v>
      </c>
      <c r="C49" s="206" t="s">
        <v>33</v>
      </c>
      <c r="D49" s="222" t="s">
        <v>908</v>
      </c>
      <c r="E49">
        <v>626</v>
      </c>
      <c r="F49" s="225" t="s">
        <v>907</v>
      </c>
      <c r="G49" s="132" t="s">
        <v>906</v>
      </c>
      <c r="H49" s="224" t="s">
        <v>905</v>
      </c>
      <c r="I49" s="223" t="s">
        <v>904</v>
      </c>
      <c r="J49" s="212" t="s">
        <v>36</v>
      </c>
      <c r="K49" s="206" t="s">
        <v>3655</v>
      </c>
      <c r="L49" s="206">
        <v>17</v>
      </c>
      <c r="M49" s="206" t="s">
        <v>3656</v>
      </c>
      <c r="N49" s="206">
        <v>202</v>
      </c>
      <c r="O49" s="206" t="s">
        <v>3652</v>
      </c>
      <c r="P49" s="302">
        <v>0</v>
      </c>
      <c r="Q49" s="302">
        <v>0</v>
      </c>
      <c r="R49" s="302">
        <v>0</v>
      </c>
      <c r="S49" s="220">
        <v>0</v>
      </c>
      <c r="T49" s="220">
        <v>0</v>
      </c>
      <c r="U49" s="220">
        <v>0</v>
      </c>
      <c r="V49" s="220">
        <v>0</v>
      </c>
      <c r="W49" s="220">
        <v>0</v>
      </c>
      <c r="X49" s="220">
        <v>0</v>
      </c>
      <c r="Y49" s="220">
        <v>0</v>
      </c>
      <c r="Z49" s="220">
        <v>0</v>
      </c>
      <c r="AA49" s="220">
        <v>0</v>
      </c>
      <c r="AB49" s="220">
        <v>0</v>
      </c>
      <c r="AC49" s="220">
        <v>0</v>
      </c>
      <c r="AD49" s="220">
        <v>0</v>
      </c>
      <c r="AE49" s="220">
        <v>0</v>
      </c>
      <c r="AF49" s="220">
        <v>0</v>
      </c>
      <c r="AG49" s="220">
        <v>0</v>
      </c>
      <c r="AH49" s="220">
        <v>0</v>
      </c>
      <c r="AI49" s="220">
        <v>0</v>
      </c>
      <c r="AJ49" s="220">
        <v>0</v>
      </c>
      <c r="AK49" s="220">
        <v>0</v>
      </c>
      <c r="AL49" s="220">
        <v>0</v>
      </c>
      <c r="AP49" s="206"/>
    </row>
    <row r="50" spans="1:42" x14ac:dyDescent="0.25">
      <c r="A50" s="247" t="str">
        <f t="shared" si="0"/>
        <v>Oman</v>
      </c>
      <c r="B50" s="206" t="s">
        <v>34</v>
      </c>
      <c r="C50" s="206" t="s">
        <v>33</v>
      </c>
      <c r="D50" s="222" t="s">
        <v>903</v>
      </c>
      <c r="E50">
        <v>628</v>
      </c>
      <c r="F50" s="225" t="s">
        <v>903</v>
      </c>
      <c r="G50" s="132" t="s">
        <v>902</v>
      </c>
      <c r="H50" s="224" t="s">
        <v>901</v>
      </c>
      <c r="I50" s="223" t="s">
        <v>900</v>
      </c>
      <c r="J50" s="212" t="s">
        <v>36</v>
      </c>
      <c r="K50" s="206" t="s">
        <v>3655</v>
      </c>
      <c r="L50" s="206">
        <v>17</v>
      </c>
      <c r="M50" s="206" t="s">
        <v>3656</v>
      </c>
      <c r="N50" s="206">
        <v>202</v>
      </c>
      <c r="O50" s="206" t="s">
        <v>3652</v>
      </c>
      <c r="P50" s="302">
        <v>0</v>
      </c>
      <c r="Q50" s="302">
        <v>0</v>
      </c>
      <c r="R50" s="302">
        <v>0</v>
      </c>
      <c r="S50" s="220">
        <v>0</v>
      </c>
      <c r="T50" s="220">
        <v>0</v>
      </c>
      <c r="U50" s="220">
        <v>0</v>
      </c>
      <c r="V50" s="220">
        <v>0</v>
      </c>
      <c r="W50" s="220">
        <v>0</v>
      </c>
      <c r="X50" s="220">
        <v>0</v>
      </c>
      <c r="Y50" s="220">
        <v>0</v>
      </c>
      <c r="Z50" s="220">
        <v>0</v>
      </c>
      <c r="AA50" s="220">
        <v>0</v>
      </c>
      <c r="AB50" s="220">
        <v>0</v>
      </c>
      <c r="AC50" s="220">
        <v>0</v>
      </c>
      <c r="AD50" s="220">
        <v>0</v>
      </c>
      <c r="AE50" s="220">
        <v>0</v>
      </c>
      <c r="AF50" s="220">
        <v>0</v>
      </c>
      <c r="AG50" s="220">
        <v>0</v>
      </c>
      <c r="AH50" s="220">
        <v>0</v>
      </c>
      <c r="AI50" s="220">
        <v>0</v>
      </c>
      <c r="AJ50" s="220">
        <v>0</v>
      </c>
      <c r="AK50" s="220">
        <v>0</v>
      </c>
      <c r="AL50" s="220">
        <v>0</v>
      </c>
      <c r="AP50" s="206"/>
    </row>
    <row r="51" spans="1:42" x14ac:dyDescent="0.25">
      <c r="A51" s="247" t="str">
        <f t="shared" si="0"/>
        <v>Oman</v>
      </c>
      <c r="B51" s="206" t="s">
        <v>34</v>
      </c>
      <c r="C51" s="206" t="s">
        <v>33</v>
      </c>
      <c r="D51" s="222" t="s">
        <v>899</v>
      </c>
      <c r="E51">
        <v>228</v>
      </c>
      <c r="F51" s="225" t="s">
        <v>899</v>
      </c>
      <c r="G51" s="132" t="s">
        <v>898</v>
      </c>
      <c r="H51" s="224" t="s">
        <v>897</v>
      </c>
      <c r="I51" s="223" t="s">
        <v>896</v>
      </c>
      <c r="J51" s="212" t="s">
        <v>36</v>
      </c>
      <c r="K51" s="206" t="s">
        <v>3660</v>
      </c>
      <c r="L51" s="206">
        <v>5</v>
      </c>
      <c r="M51" s="206" t="s">
        <v>3658</v>
      </c>
      <c r="N51" s="206">
        <v>419</v>
      </c>
      <c r="O51" s="206" t="s">
        <v>3659</v>
      </c>
      <c r="P51" s="302">
        <v>0</v>
      </c>
      <c r="Q51" s="302">
        <v>0</v>
      </c>
      <c r="R51" s="302">
        <v>0</v>
      </c>
      <c r="S51" s="220">
        <v>0</v>
      </c>
      <c r="T51" s="220">
        <v>0</v>
      </c>
      <c r="U51" s="220">
        <v>0</v>
      </c>
      <c r="V51" s="220">
        <v>0</v>
      </c>
      <c r="W51" s="220">
        <v>0</v>
      </c>
      <c r="X51" s="220">
        <v>0</v>
      </c>
      <c r="Y51" s="220">
        <v>0</v>
      </c>
      <c r="Z51" s="220">
        <v>0</v>
      </c>
      <c r="AA51" s="220">
        <v>0</v>
      </c>
      <c r="AB51" s="220">
        <v>0</v>
      </c>
      <c r="AC51" s="220">
        <v>0</v>
      </c>
      <c r="AD51" s="220">
        <v>0</v>
      </c>
      <c r="AE51" s="220">
        <v>0</v>
      </c>
      <c r="AF51" s="220">
        <v>0</v>
      </c>
      <c r="AG51" s="220">
        <v>0</v>
      </c>
      <c r="AH51" s="220">
        <v>0</v>
      </c>
      <c r="AI51" s="220">
        <v>0</v>
      </c>
      <c r="AJ51" s="220">
        <v>0</v>
      </c>
      <c r="AK51" s="220">
        <v>0</v>
      </c>
      <c r="AL51" s="220">
        <v>0</v>
      </c>
      <c r="AP51" s="206"/>
    </row>
    <row r="52" spans="1:42" ht="25.5" x14ac:dyDescent="0.25">
      <c r="A52" s="247" t="str">
        <f t="shared" si="0"/>
        <v>Oman</v>
      </c>
      <c r="B52" s="206" t="s">
        <v>34</v>
      </c>
      <c r="C52" s="206" t="s">
        <v>33</v>
      </c>
      <c r="D52" s="222" t="s">
        <v>895</v>
      </c>
      <c r="E52">
        <v>532</v>
      </c>
      <c r="F52" s="225" t="s">
        <v>894</v>
      </c>
      <c r="G52" s="132" t="s">
        <v>893</v>
      </c>
      <c r="H52" s="224" t="s">
        <v>892</v>
      </c>
      <c r="I52" s="223" t="s">
        <v>891</v>
      </c>
      <c r="J52" s="212" t="s">
        <v>36</v>
      </c>
      <c r="K52" s="206" t="s">
        <v>36</v>
      </c>
      <c r="L52" s="206" t="s">
        <v>36</v>
      </c>
      <c r="M52" s="206" t="s">
        <v>3670</v>
      </c>
      <c r="N52" s="206">
        <v>30</v>
      </c>
      <c r="O52" s="206" t="s">
        <v>3647</v>
      </c>
      <c r="P52" s="302">
        <v>0</v>
      </c>
      <c r="Q52" s="302">
        <v>0</v>
      </c>
      <c r="R52" s="302">
        <v>0</v>
      </c>
      <c r="S52" s="220">
        <v>0</v>
      </c>
      <c r="T52" s="220">
        <v>0</v>
      </c>
      <c r="U52" s="220">
        <v>0</v>
      </c>
      <c r="V52" s="220">
        <v>0</v>
      </c>
      <c r="W52" s="220">
        <v>0</v>
      </c>
      <c r="X52" s="220">
        <v>0</v>
      </c>
      <c r="Y52" s="220">
        <v>0</v>
      </c>
      <c r="Z52" s="220">
        <v>0</v>
      </c>
      <c r="AA52" s="220">
        <v>0</v>
      </c>
      <c r="AB52" s="220">
        <v>0</v>
      </c>
      <c r="AC52" s="220">
        <v>0</v>
      </c>
      <c r="AD52" s="220">
        <v>0</v>
      </c>
      <c r="AE52" s="220">
        <v>0</v>
      </c>
      <c r="AF52" s="220">
        <v>0</v>
      </c>
      <c r="AG52" s="220">
        <v>0</v>
      </c>
      <c r="AH52" s="220">
        <v>0</v>
      </c>
      <c r="AI52" s="220">
        <v>0</v>
      </c>
      <c r="AJ52" s="220">
        <v>0</v>
      </c>
      <c r="AK52" s="220">
        <v>0</v>
      </c>
      <c r="AL52" s="220">
        <v>0</v>
      </c>
      <c r="AP52" s="206"/>
    </row>
    <row r="53" spans="1:42" ht="25.5" x14ac:dyDescent="0.25">
      <c r="A53" s="247" t="str">
        <f t="shared" si="0"/>
        <v>Oman</v>
      </c>
      <c r="B53" s="206" t="s">
        <v>34</v>
      </c>
      <c r="C53" s="206" t="s">
        <v>33</v>
      </c>
      <c r="D53" s="222" t="s">
        <v>890</v>
      </c>
      <c r="E53">
        <v>546</v>
      </c>
      <c r="F53" s="225" t="s">
        <v>889</v>
      </c>
      <c r="G53" s="132" t="s">
        <v>888</v>
      </c>
      <c r="H53" s="224" t="s">
        <v>887</v>
      </c>
      <c r="I53" s="223" t="s">
        <v>886</v>
      </c>
      <c r="J53" s="212" t="s">
        <v>36</v>
      </c>
      <c r="K53" s="206" t="s">
        <v>36</v>
      </c>
      <c r="L53" s="206" t="s">
        <v>36</v>
      </c>
      <c r="M53" s="206" t="s">
        <v>3670</v>
      </c>
      <c r="N53" s="206">
        <v>30</v>
      </c>
      <c r="O53" s="206" t="s">
        <v>3647</v>
      </c>
      <c r="P53" s="302">
        <v>0</v>
      </c>
      <c r="Q53" s="302">
        <v>0</v>
      </c>
      <c r="R53" s="302">
        <v>0</v>
      </c>
      <c r="S53" s="220">
        <v>0</v>
      </c>
      <c r="T53" s="220">
        <v>0</v>
      </c>
      <c r="U53" s="220">
        <v>0</v>
      </c>
      <c r="V53" s="220">
        <v>0</v>
      </c>
      <c r="W53" s="220">
        <v>0</v>
      </c>
      <c r="X53" s="220">
        <v>0</v>
      </c>
      <c r="Y53" s="220">
        <v>0</v>
      </c>
      <c r="Z53" s="220">
        <v>0</v>
      </c>
      <c r="AA53" s="220">
        <v>0</v>
      </c>
      <c r="AB53" s="220">
        <v>0</v>
      </c>
      <c r="AC53" s="220">
        <v>0</v>
      </c>
      <c r="AD53" s="220">
        <v>0</v>
      </c>
      <c r="AE53" s="220">
        <v>0</v>
      </c>
      <c r="AF53" s="220">
        <v>0</v>
      </c>
      <c r="AG53" s="220">
        <v>0</v>
      </c>
      <c r="AH53" s="220">
        <v>0</v>
      </c>
      <c r="AI53" s="220">
        <v>0</v>
      </c>
      <c r="AJ53" s="220">
        <v>0</v>
      </c>
      <c r="AK53" s="220">
        <v>0</v>
      </c>
      <c r="AL53" s="220">
        <v>0</v>
      </c>
      <c r="AP53" s="206"/>
    </row>
    <row r="54" spans="1:42" x14ac:dyDescent="0.25">
      <c r="A54" s="247" t="str">
        <f t="shared" si="0"/>
        <v>Oman</v>
      </c>
      <c r="B54" s="206" t="s">
        <v>34</v>
      </c>
      <c r="C54" s="206" t="s">
        <v>33</v>
      </c>
      <c r="D54" s="222" t="s">
        <v>885</v>
      </c>
      <c r="E54">
        <v>924</v>
      </c>
      <c r="F54" s="225" t="s">
        <v>884</v>
      </c>
      <c r="G54" s="132" t="s">
        <v>883</v>
      </c>
      <c r="H54" s="224" t="s">
        <v>882</v>
      </c>
      <c r="I54" s="223" t="s">
        <v>881</v>
      </c>
      <c r="J54" s="212" t="s">
        <v>36</v>
      </c>
      <c r="K54" s="206" t="s">
        <v>36</v>
      </c>
      <c r="L54" s="206" t="s">
        <v>36</v>
      </c>
      <c r="M54" s="206" t="s">
        <v>3670</v>
      </c>
      <c r="N54" s="206">
        <v>30</v>
      </c>
      <c r="O54" s="206" t="s">
        <v>3647</v>
      </c>
      <c r="P54" s="302">
        <v>0</v>
      </c>
      <c r="Q54" s="302">
        <v>0</v>
      </c>
      <c r="R54" s="302">
        <v>0</v>
      </c>
      <c r="S54" s="220">
        <v>0</v>
      </c>
      <c r="T54" s="220">
        <v>0</v>
      </c>
      <c r="U54" s="220">
        <v>0</v>
      </c>
      <c r="V54" s="220">
        <v>0</v>
      </c>
      <c r="W54" s="220">
        <v>0</v>
      </c>
      <c r="X54" s="220">
        <v>0</v>
      </c>
      <c r="Y54" s="220">
        <v>0</v>
      </c>
      <c r="Z54" s="220">
        <v>0</v>
      </c>
      <c r="AA54" s="220">
        <v>0</v>
      </c>
      <c r="AB54" s="220">
        <v>0</v>
      </c>
      <c r="AC54" s="220">
        <v>0</v>
      </c>
      <c r="AD54" s="220">
        <v>0</v>
      </c>
      <c r="AE54" s="220">
        <v>0</v>
      </c>
      <c r="AF54" s="220">
        <v>0</v>
      </c>
      <c r="AG54" s="220">
        <v>0</v>
      </c>
      <c r="AH54" s="220">
        <v>264.75942782834846</v>
      </c>
      <c r="AI54" s="220">
        <v>170.35110533159948</v>
      </c>
      <c r="AJ54" s="220">
        <v>1198.1794538361507</v>
      </c>
      <c r="AK54" s="220">
        <v>2241.8725617685304</v>
      </c>
      <c r="AL54" s="220">
        <v>2332.3797139141739</v>
      </c>
      <c r="AP54" s="206"/>
    </row>
    <row r="55" spans="1:42" x14ac:dyDescent="0.25">
      <c r="A55" s="247" t="str">
        <f t="shared" si="0"/>
        <v>Oman</v>
      </c>
      <c r="B55" s="206" t="s">
        <v>34</v>
      </c>
      <c r="C55" s="206" t="s">
        <v>33</v>
      </c>
      <c r="D55" s="222" t="s">
        <v>880</v>
      </c>
      <c r="E55">
        <v>814</v>
      </c>
      <c r="F55" s="225" t="s">
        <v>880</v>
      </c>
      <c r="G55" s="132" t="s">
        <v>879</v>
      </c>
      <c r="H55" s="224" t="s">
        <v>878</v>
      </c>
      <c r="I55" s="223" t="s">
        <v>877</v>
      </c>
      <c r="J55" s="212" t="s">
        <v>36</v>
      </c>
      <c r="K55" s="206" t="s">
        <v>36</v>
      </c>
      <c r="L55" s="206" t="s">
        <v>36</v>
      </c>
      <c r="M55" s="206" t="s">
        <v>3661</v>
      </c>
      <c r="N55" s="206">
        <v>53</v>
      </c>
      <c r="O55" s="206" t="s">
        <v>3654</v>
      </c>
      <c r="P55" s="302">
        <v>0</v>
      </c>
      <c r="Q55" s="302">
        <v>0</v>
      </c>
      <c r="R55" s="302">
        <v>0</v>
      </c>
      <c r="S55" s="220">
        <v>0</v>
      </c>
      <c r="T55" s="220">
        <v>0</v>
      </c>
      <c r="U55" s="220">
        <v>0</v>
      </c>
      <c r="V55" s="220">
        <v>0</v>
      </c>
      <c r="W55" s="220">
        <v>0</v>
      </c>
      <c r="X55" s="220">
        <v>0</v>
      </c>
      <c r="Y55" s="220">
        <v>0</v>
      </c>
      <c r="Z55" s="220">
        <v>0</v>
      </c>
      <c r="AA55" s="220">
        <v>0</v>
      </c>
      <c r="AB55" s="220">
        <v>0</v>
      </c>
      <c r="AC55" s="220">
        <v>0</v>
      </c>
      <c r="AD55" s="220">
        <v>0</v>
      </c>
      <c r="AE55" s="220">
        <v>0</v>
      </c>
      <c r="AF55" s="220">
        <v>0</v>
      </c>
      <c r="AG55" s="220">
        <v>0</v>
      </c>
      <c r="AH55" s="220">
        <v>0</v>
      </c>
      <c r="AI55" s="220">
        <v>0</v>
      </c>
      <c r="AJ55" s="220">
        <v>0</v>
      </c>
      <c r="AK55" s="220">
        <v>0</v>
      </c>
      <c r="AL55" s="220">
        <v>0</v>
      </c>
      <c r="AP55" s="206"/>
    </row>
    <row r="56" spans="1:42" x14ac:dyDescent="0.25">
      <c r="A56" s="247" t="str">
        <f t="shared" si="0"/>
        <v>Oman</v>
      </c>
      <c r="B56" s="206" t="s">
        <v>34</v>
      </c>
      <c r="C56" s="206" t="s">
        <v>33</v>
      </c>
      <c r="D56" s="222" t="s">
        <v>876</v>
      </c>
      <c r="E56">
        <v>865</v>
      </c>
      <c r="F56" s="225" t="s">
        <v>876</v>
      </c>
      <c r="G56" s="132" t="s">
        <v>875</v>
      </c>
      <c r="H56" s="224" t="s">
        <v>874</v>
      </c>
      <c r="I56" s="223" t="s">
        <v>873</v>
      </c>
      <c r="J56" s="212" t="s">
        <v>36</v>
      </c>
      <c r="K56" s="206" t="s">
        <v>36</v>
      </c>
      <c r="L56" s="206" t="s">
        <v>36</v>
      </c>
      <c r="M56" s="206" t="s">
        <v>3661</v>
      </c>
      <c r="N56" s="206">
        <v>53</v>
      </c>
      <c r="O56" s="206" t="s">
        <v>3654</v>
      </c>
      <c r="P56" s="302">
        <v>0</v>
      </c>
      <c r="Q56" s="302">
        <v>0</v>
      </c>
      <c r="R56" s="302">
        <v>0</v>
      </c>
      <c r="S56" s="220">
        <v>0</v>
      </c>
      <c r="T56" s="220">
        <v>0</v>
      </c>
      <c r="U56" s="220">
        <v>0</v>
      </c>
      <c r="V56" s="220">
        <v>0</v>
      </c>
      <c r="W56" s="220">
        <v>0</v>
      </c>
      <c r="X56" s="220">
        <v>0</v>
      </c>
      <c r="Y56" s="220">
        <v>0</v>
      </c>
      <c r="Z56" s="220">
        <v>0</v>
      </c>
      <c r="AA56" s="220">
        <v>0</v>
      </c>
      <c r="AB56" s="220">
        <v>0</v>
      </c>
      <c r="AC56" s="220">
        <v>0</v>
      </c>
      <c r="AD56" s="220">
        <v>0</v>
      </c>
      <c r="AE56" s="220">
        <v>0</v>
      </c>
      <c r="AF56" s="220">
        <v>0</v>
      </c>
      <c r="AG56" s="220">
        <v>0</v>
      </c>
      <c r="AH56" s="220">
        <v>0</v>
      </c>
      <c r="AI56" s="220">
        <v>0</v>
      </c>
      <c r="AJ56" s="220">
        <v>0</v>
      </c>
      <c r="AK56" s="220">
        <v>0</v>
      </c>
      <c r="AL56" s="220">
        <v>0</v>
      </c>
      <c r="AP56" s="206"/>
    </row>
    <row r="57" spans="1:42" x14ac:dyDescent="0.25">
      <c r="A57" s="247" t="str">
        <f t="shared" si="0"/>
        <v>Oman</v>
      </c>
      <c r="B57" s="206" t="s">
        <v>34</v>
      </c>
      <c r="C57" s="206" t="s">
        <v>33</v>
      </c>
      <c r="D57" s="222" t="s">
        <v>872</v>
      </c>
      <c r="E57">
        <v>233</v>
      </c>
      <c r="F57" s="225" t="s">
        <v>872</v>
      </c>
      <c r="G57" s="132" t="s">
        <v>871</v>
      </c>
      <c r="H57" s="224" t="s">
        <v>870</v>
      </c>
      <c r="I57" s="223" t="s">
        <v>869</v>
      </c>
      <c r="J57" s="212" t="s">
        <v>36</v>
      </c>
      <c r="K57" s="206" t="s">
        <v>3660</v>
      </c>
      <c r="L57" s="206">
        <v>5</v>
      </c>
      <c r="M57" s="206" t="s">
        <v>3658</v>
      </c>
      <c r="N57" s="206">
        <v>419</v>
      </c>
      <c r="O57" s="206" t="s">
        <v>3659</v>
      </c>
      <c r="P57" s="302">
        <v>0</v>
      </c>
      <c r="Q57" s="302">
        <v>0</v>
      </c>
      <c r="R57" s="302">
        <v>0</v>
      </c>
      <c r="S57" s="220">
        <v>0</v>
      </c>
      <c r="T57" s="220">
        <v>0</v>
      </c>
      <c r="U57" s="220">
        <v>0</v>
      </c>
      <c r="V57" s="220">
        <v>0</v>
      </c>
      <c r="W57" s="220">
        <v>0</v>
      </c>
      <c r="X57" s="220">
        <v>0</v>
      </c>
      <c r="Y57" s="220">
        <v>0</v>
      </c>
      <c r="Z57" s="220">
        <v>0</v>
      </c>
      <c r="AA57" s="220">
        <v>0</v>
      </c>
      <c r="AB57" s="220">
        <v>0</v>
      </c>
      <c r="AC57" s="220">
        <v>0</v>
      </c>
      <c r="AD57" s="220">
        <v>0</v>
      </c>
      <c r="AE57" s="220">
        <v>0</v>
      </c>
      <c r="AF57" s="220">
        <v>0</v>
      </c>
      <c r="AG57" s="220">
        <v>0</v>
      </c>
      <c r="AH57" s="220">
        <v>0</v>
      </c>
      <c r="AI57" s="220">
        <v>0</v>
      </c>
      <c r="AJ57" s="220">
        <v>0</v>
      </c>
      <c r="AK57" s="220">
        <v>0</v>
      </c>
      <c r="AL57" s="220">
        <v>0</v>
      </c>
      <c r="AP57" s="206"/>
    </row>
    <row r="58" spans="1:42" x14ac:dyDescent="0.25">
      <c r="A58" s="247" t="str">
        <f t="shared" si="0"/>
        <v>Oman</v>
      </c>
      <c r="B58" s="206" t="s">
        <v>34</v>
      </c>
      <c r="C58" s="206" t="s">
        <v>33</v>
      </c>
      <c r="D58" s="222" t="s">
        <v>868</v>
      </c>
      <c r="E58">
        <v>632</v>
      </c>
      <c r="F58" s="225" t="s">
        <v>867</v>
      </c>
      <c r="G58" s="132" t="s">
        <v>866</v>
      </c>
      <c r="H58" s="224" t="s">
        <v>865</v>
      </c>
      <c r="I58" s="223" t="s">
        <v>864</v>
      </c>
      <c r="J58" s="212" t="s">
        <v>36</v>
      </c>
      <c r="K58" s="206" t="s">
        <v>3668</v>
      </c>
      <c r="L58" s="206">
        <v>14</v>
      </c>
      <c r="M58" s="206" t="s">
        <v>3656</v>
      </c>
      <c r="N58" s="206">
        <v>202</v>
      </c>
      <c r="O58" s="206" t="s">
        <v>3652</v>
      </c>
      <c r="P58" s="302">
        <v>0</v>
      </c>
      <c r="Q58" s="302">
        <v>0</v>
      </c>
      <c r="R58" s="302">
        <v>0</v>
      </c>
      <c r="S58" s="220">
        <v>0</v>
      </c>
      <c r="T58" s="220">
        <v>0</v>
      </c>
      <c r="U58" s="220">
        <v>0</v>
      </c>
      <c r="V58" s="220">
        <v>0</v>
      </c>
      <c r="W58" s="220">
        <v>0</v>
      </c>
      <c r="X58" s="220">
        <v>0</v>
      </c>
      <c r="Y58" s="220">
        <v>0</v>
      </c>
      <c r="Z58" s="220">
        <v>0</v>
      </c>
      <c r="AA58" s="220">
        <v>0</v>
      </c>
      <c r="AB58" s="220">
        <v>0</v>
      </c>
      <c r="AC58" s="220">
        <v>0</v>
      </c>
      <c r="AD58" s="220">
        <v>0</v>
      </c>
      <c r="AE58" s="220">
        <v>0</v>
      </c>
      <c r="AF58" s="220">
        <v>0</v>
      </c>
      <c r="AG58" s="220">
        <v>0</v>
      </c>
      <c r="AH58" s="220">
        <v>0</v>
      </c>
      <c r="AI58" s="220">
        <v>0</v>
      </c>
      <c r="AJ58" s="220">
        <v>0</v>
      </c>
      <c r="AK58" s="220">
        <v>0</v>
      </c>
      <c r="AL58" s="220">
        <v>0</v>
      </c>
      <c r="AP58" s="206"/>
    </row>
    <row r="59" spans="1:42" ht="25.5" x14ac:dyDescent="0.25">
      <c r="A59" s="247" t="str">
        <f t="shared" si="0"/>
        <v>Oman</v>
      </c>
      <c r="B59" s="206" t="s">
        <v>34</v>
      </c>
      <c r="C59" s="206" t="s">
        <v>33</v>
      </c>
      <c r="D59" s="222" t="s">
        <v>863</v>
      </c>
      <c r="E59">
        <v>636</v>
      </c>
      <c r="F59" s="225" t="s">
        <v>862</v>
      </c>
      <c r="G59" s="132" t="s">
        <v>861</v>
      </c>
      <c r="H59" s="224" t="s">
        <v>860</v>
      </c>
      <c r="I59" s="223" t="s">
        <v>859</v>
      </c>
      <c r="J59" s="212" t="s">
        <v>36</v>
      </c>
      <c r="K59" s="206" t="s">
        <v>3655</v>
      </c>
      <c r="L59" s="206">
        <v>17</v>
      </c>
      <c r="M59" s="206" t="s">
        <v>3656</v>
      </c>
      <c r="N59" s="206">
        <v>202</v>
      </c>
      <c r="O59" s="206" t="s">
        <v>3652</v>
      </c>
      <c r="P59" s="302">
        <v>0</v>
      </c>
      <c r="Q59" s="302">
        <v>0</v>
      </c>
      <c r="R59" s="302">
        <v>0</v>
      </c>
      <c r="S59" s="220">
        <v>0</v>
      </c>
      <c r="T59" s="220">
        <v>0</v>
      </c>
      <c r="U59" s="220">
        <v>0</v>
      </c>
      <c r="V59" s="220">
        <v>0</v>
      </c>
      <c r="W59" s="220">
        <v>0</v>
      </c>
      <c r="X59" s="220">
        <v>0</v>
      </c>
      <c r="Y59" s="220">
        <v>0</v>
      </c>
      <c r="Z59" s="220">
        <v>0</v>
      </c>
      <c r="AA59" s="220">
        <v>0</v>
      </c>
      <c r="AB59" s="220">
        <v>0</v>
      </c>
      <c r="AC59" s="220">
        <v>0</v>
      </c>
      <c r="AD59" s="220">
        <v>0</v>
      </c>
      <c r="AE59" s="220">
        <v>0</v>
      </c>
      <c r="AF59" s="220">
        <v>0</v>
      </c>
      <c r="AG59" s="220">
        <v>0</v>
      </c>
      <c r="AH59" s="220">
        <v>0</v>
      </c>
      <c r="AI59" s="220">
        <v>0</v>
      </c>
      <c r="AJ59" s="220">
        <v>0</v>
      </c>
      <c r="AK59" s="220">
        <v>0</v>
      </c>
      <c r="AL59" s="220">
        <v>0</v>
      </c>
      <c r="AP59" s="206"/>
    </row>
    <row r="60" spans="1:42" x14ac:dyDescent="0.25">
      <c r="A60" s="247" t="str">
        <f t="shared" si="0"/>
        <v>Oman</v>
      </c>
      <c r="B60" s="206" t="s">
        <v>34</v>
      </c>
      <c r="C60" s="206" t="s">
        <v>33</v>
      </c>
      <c r="D60" s="222" t="s">
        <v>858</v>
      </c>
      <c r="E60">
        <v>634</v>
      </c>
      <c r="F60" s="225" t="s">
        <v>857</v>
      </c>
      <c r="G60" s="132" t="s">
        <v>856</v>
      </c>
      <c r="H60" s="224" t="s">
        <v>855</v>
      </c>
      <c r="I60" s="223" t="s">
        <v>854</v>
      </c>
      <c r="J60" s="212" t="s">
        <v>36</v>
      </c>
      <c r="K60" s="206" t="s">
        <v>3655</v>
      </c>
      <c r="L60" s="206">
        <v>17</v>
      </c>
      <c r="M60" s="206" t="s">
        <v>3656</v>
      </c>
      <c r="N60" s="206">
        <v>202</v>
      </c>
      <c r="O60" s="206" t="s">
        <v>3652</v>
      </c>
      <c r="P60" s="302">
        <v>0</v>
      </c>
      <c r="Q60" s="302">
        <v>0</v>
      </c>
      <c r="R60" s="302">
        <v>0</v>
      </c>
      <c r="S60" s="220">
        <v>0</v>
      </c>
      <c r="T60" s="220">
        <v>0</v>
      </c>
      <c r="U60" s="220">
        <v>0</v>
      </c>
      <c r="V60" s="220">
        <v>0</v>
      </c>
      <c r="W60" s="220">
        <v>0</v>
      </c>
      <c r="X60" s="220">
        <v>0</v>
      </c>
      <c r="Y60" s="220">
        <v>0</v>
      </c>
      <c r="Z60" s="220">
        <v>0</v>
      </c>
      <c r="AA60" s="220">
        <v>0</v>
      </c>
      <c r="AB60" s="220">
        <v>0</v>
      </c>
      <c r="AC60" s="220">
        <v>0</v>
      </c>
      <c r="AD60" s="220">
        <v>0</v>
      </c>
      <c r="AE60" s="220">
        <v>0</v>
      </c>
      <c r="AF60" s="220">
        <v>0</v>
      </c>
      <c r="AG60" s="220">
        <v>0</v>
      </c>
      <c r="AH60" s="220">
        <v>0</v>
      </c>
      <c r="AI60" s="220">
        <v>0</v>
      </c>
      <c r="AJ60" s="220">
        <v>0</v>
      </c>
      <c r="AK60" s="220">
        <v>0</v>
      </c>
      <c r="AL60" s="220">
        <v>0</v>
      </c>
      <c r="AP60" s="206"/>
    </row>
    <row r="61" spans="1:42" x14ac:dyDescent="0.25">
      <c r="A61" s="247" t="str">
        <f t="shared" si="0"/>
        <v>Oman</v>
      </c>
      <c r="B61" s="206" t="s">
        <v>34</v>
      </c>
      <c r="C61" s="206" t="s">
        <v>33</v>
      </c>
      <c r="D61" s="222" t="s">
        <v>853</v>
      </c>
      <c r="E61">
        <v>815</v>
      </c>
      <c r="F61" s="225" t="s">
        <v>853</v>
      </c>
      <c r="G61" s="132" t="s">
        <v>852</v>
      </c>
      <c r="H61" s="224" t="s">
        <v>851</v>
      </c>
      <c r="I61" s="223" t="s">
        <v>850</v>
      </c>
      <c r="J61" s="212" t="s">
        <v>36</v>
      </c>
      <c r="K61" s="206" t="s">
        <v>36</v>
      </c>
      <c r="L61" s="206" t="s">
        <v>36</v>
      </c>
      <c r="M61" s="206" t="s">
        <v>3653</v>
      </c>
      <c r="N61" s="206">
        <v>61</v>
      </c>
      <c r="O61" s="206" t="s">
        <v>3654</v>
      </c>
      <c r="P61" s="302">
        <v>0</v>
      </c>
      <c r="Q61" s="302">
        <v>0</v>
      </c>
      <c r="R61" s="302">
        <v>0</v>
      </c>
      <c r="S61" s="220">
        <v>0</v>
      </c>
      <c r="T61" s="220">
        <v>0</v>
      </c>
      <c r="U61" s="220">
        <v>0</v>
      </c>
      <c r="V61" s="220">
        <v>0</v>
      </c>
      <c r="W61" s="220">
        <v>0</v>
      </c>
      <c r="X61" s="220">
        <v>0</v>
      </c>
      <c r="Y61" s="220">
        <v>0</v>
      </c>
      <c r="Z61" s="220">
        <v>0</v>
      </c>
      <c r="AA61" s="220">
        <v>0</v>
      </c>
      <c r="AB61" s="220">
        <v>0</v>
      </c>
      <c r="AC61" s="220">
        <v>0</v>
      </c>
      <c r="AD61" s="220">
        <v>0</v>
      </c>
      <c r="AE61" s="220">
        <v>0</v>
      </c>
      <c r="AF61" s="220">
        <v>0</v>
      </c>
      <c r="AG61" s="220">
        <v>0</v>
      </c>
      <c r="AH61" s="220">
        <v>0</v>
      </c>
      <c r="AI61" s="220">
        <v>0</v>
      </c>
      <c r="AJ61" s="220">
        <v>0</v>
      </c>
      <c r="AK61" s="220">
        <v>0</v>
      </c>
      <c r="AL61" s="220">
        <v>0</v>
      </c>
      <c r="AP61" s="206"/>
    </row>
    <row r="62" spans="1:42" x14ac:dyDescent="0.25">
      <c r="A62" s="247" t="str">
        <f t="shared" si="0"/>
        <v>Oman</v>
      </c>
      <c r="B62" s="206" t="s">
        <v>34</v>
      </c>
      <c r="C62" s="206" t="s">
        <v>33</v>
      </c>
      <c r="D62" s="222" t="s">
        <v>849</v>
      </c>
      <c r="E62">
        <v>238</v>
      </c>
      <c r="F62" s="225" t="s">
        <v>849</v>
      </c>
      <c r="G62" s="132" t="s">
        <v>848</v>
      </c>
      <c r="H62" s="224" t="s">
        <v>847</v>
      </c>
      <c r="I62" s="223" t="s">
        <v>846</v>
      </c>
      <c r="J62" s="212" t="s">
        <v>36</v>
      </c>
      <c r="K62" s="206" t="s">
        <v>3664</v>
      </c>
      <c r="L62" s="206">
        <v>13</v>
      </c>
      <c r="M62" s="206" t="s">
        <v>3658</v>
      </c>
      <c r="N62" s="206">
        <v>419</v>
      </c>
      <c r="O62" s="206" t="s">
        <v>3659</v>
      </c>
      <c r="P62" s="302">
        <v>0</v>
      </c>
      <c r="Q62" s="302">
        <v>0</v>
      </c>
      <c r="R62" s="302">
        <v>0</v>
      </c>
      <c r="S62" s="220">
        <v>0</v>
      </c>
      <c r="T62" s="220">
        <v>0</v>
      </c>
      <c r="U62" s="220">
        <v>0</v>
      </c>
      <c r="V62" s="220">
        <v>0</v>
      </c>
      <c r="W62" s="220">
        <v>0</v>
      </c>
      <c r="X62" s="220">
        <v>0</v>
      </c>
      <c r="Y62" s="220">
        <v>0</v>
      </c>
      <c r="Z62" s="220">
        <v>0</v>
      </c>
      <c r="AA62" s="220">
        <v>0</v>
      </c>
      <c r="AB62" s="220">
        <v>0</v>
      </c>
      <c r="AC62" s="220">
        <v>0</v>
      </c>
      <c r="AD62" s="220">
        <v>0</v>
      </c>
      <c r="AE62" s="220">
        <v>0</v>
      </c>
      <c r="AF62" s="220">
        <v>0</v>
      </c>
      <c r="AG62" s="220">
        <v>0</v>
      </c>
      <c r="AH62" s="220">
        <v>0</v>
      </c>
      <c r="AI62" s="220">
        <v>0</v>
      </c>
      <c r="AJ62" s="220">
        <v>0</v>
      </c>
      <c r="AK62" s="220">
        <v>0</v>
      </c>
      <c r="AL62" s="220">
        <v>0</v>
      </c>
      <c r="AP62" s="206"/>
    </row>
    <row r="63" spans="1:42" x14ac:dyDescent="0.25">
      <c r="A63" s="247" t="str">
        <f t="shared" si="0"/>
        <v>Oman</v>
      </c>
      <c r="B63" s="206" t="s">
        <v>34</v>
      </c>
      <c r="C63" s="206" t="s">
        <v>33</v>
      </c>
      <c r="D63" s="222" t="s">
        <v>845</v>
      </c>
      <c r="E63">
        <v>662</v>
      </c>
      <c r="F63" s="225" t="s">
        <v>844</v>
      </c>
      <c r="G63" s="132" t="s">
        <v>843</v>
      </c>
      <c r="H63" s="224" t="s">
        <v>842</v>
      </c>
      <c r="I63" s="223" t="s">
        <v>841</v>
      </c>
      <c r="J63" s="212" t="s">
        <v>36</v>
      </c>
      <c r="K63" s="206" t="s">
        <v>3665</v>
      </c>
      <c r="L63" s="206">
        <v>11</v>
      </c>
      <c r="M63" s="206" t="s">
        <v>3656</v>
      </c>
      <c r="N63" s="206">
        <v>202</v>
      </c>
      <c r="O63" s="206" t="s">
        <v>3652</v>
      </c>
      <c r="P63" s="302">
        <v>0</v>
      </c>
      <c r="Q63" s="302">
        <v>0</v>
      </c>
      <c r="R63" s="302">
        <v>0</v>
      </c>
      <c r="S63" s="220">
        <v>0</v>
      </c>
      <c r="T63" s="220">
        <v>0</v>
      </c>
      <c r="U63" s="220">
        <v>0</v>
      </c>
      <c r="V63" s="220">
        <v>0</v>
      </c>
      <c r="W63" s="220">
        <v>0</v>
      </c>
      <c r="X63" s="220">
        <v>0</v>
      </c>
      <c r="Y63" s="220">
        <v>0</v>
      </c>
      <c r="Z63" s="220">
        <v>0</v>
      </c>
      <c r="AA63" s="220">
        <v>0</v>
      </c>
      <c r="AB63" s="220">
        <v>0</v>
      </c>
      <c r="AC63" s="220">
        <v>0</v>
      </c>
      <c r="AD63" s="220">
        <v>0</v>
      </c>
      <c r="AE63" s="220">
        <v>0</v>
      </c>
      <c r="AF63" s="220">
        <v>0</v>
      </c>
      <c r="AG63" s="220">
        <v>28.704640699999999</v>
      </c>
      <c r="AH63" s="220">
        <v>27.40499758</v>
      </c>
      <c r="AI63" s="220">
        <v>26.88801248</v>
      </c>
      <c r="AJ63" s="220">
        <v>29.370019679999999</v>
      </c>
      <c r="AK63" s="220">
        <v>27.108209840000001</v>
      </c>
      <c r="AL63" s="220">
        <v>0</v>
      </c>
      <c r="AP63" s="206"/>
    </row>
    <row r="64" spans="1:42" x14ac:dyDescent="0.25">
      <c r="A64" s="247" t="str">
        <f t="shared" si="0"/>
        <v>Oman</v>
      </c>
      <c r="B64" s="206" t="s">
        <v>34</v>
      </c>
      <c r="C64" s="206" t="s">
        <v>33</v>
      </c>
      <c r="D64" s="222" t="s">
        <v>840</v>
      </c>
      <c r="E64">
        <v>960</v>
      </c>
      <c r="F64" s="225" t="s">
        <v>839</v>
      </c>
      <c r="G64" s="132" t="s">
        <v>838</v>
      </c>
      <c r="H64" s="224" t="s">
        <v>837</v>
      </c>
      <c r="I64" s="223" t="s">
        <v>836</v>
      </c>
      <c r="J64" s="212" t="s">
        <v>31</v>
      </c>
      <c r="K64" s="206" t="s">
        <v>36</v>
      </c>
      <c r="L64" s="206" t="s">
        <v>36</v>
      </c>
      <c r="M64" s="206" t="s">
        <v>3649</v>
      </c>
      <c r="N64" s="206">
        <v>39</v>
      </c>
      <c r="O64" s="206" t="s">
        <v>3650</v>
      </c>
      <c r="P64" s="302">
        <v>0</v>
      </c>
      <c r="Q64" s="302">
        <v>0</v>
      </c>
      <c r="R64" s="302">
        <v>0</v>
      </c>
      <c r="S64" s="220">
        <v>0</v>
      </c>
      <c r="T64" s="220">
        <v>0</v>
      </c>
      <c r="U64" s="220">
        <v>0</v>
      </c>
      <c r="V64" s="220">
        <v>0</v>
      </c>
      <c r="W64" s="220">
        <v>0</v>
      </c>
      <c r="X64" s="220">
        <v>0</v>
      </c>
      <c r="Y64" s="220">
        <v>-1.582526783</v>
      </c>
      <c r="Z64" s="220">
        <v>-2.0466811540000003</v>
      </c>
      <c r="AA64" s="220">
        <v>-1.6888491080000001</v>
      </c>
      <c r="AB64" s="220">
        <v>-1.5000923179999999</v>
      </c>
      <c r="AC64" s="220">
        <v>-2.038152154</v>
      </c>
      <c r="AD64" s="220">
        <v>-4.929155315</v>
      </c>
      <c r="AE64" s="220">
        <v>5.4470313020000001E-2</v>
      </c>
      <c r="AF64" s="220">
        <v>5.3278320760000004E-2</v>
      </c>
      <c r="AG64" s="220">
        <v>6.0973391349999996E-2</v>
      </c>
      <c r="AH64" s="220">
        <v>5.8966710819999997E-2</v>
      </c>
      <c r="AI64" s="220">
        <v>5.7854325709999994E-2</v>
      </c>
      <c r="AJ64" s="220">
        <v>6.2194313889999998E-2</v>
      </c>
      <c r="AK64" s="220">
        <v>5.7253962729999996E-2</v>
      </c>
      <c r="AL64" s="220">
        <v>5.3917602550000006E-2</v>
      </c>
      <c r="AP64" s="206"/>
    </row>
    <row r="65" spans="1:42" x14ac:dyDescent="0.25">
      <c r="A65" s="247" t="str">
        <f t="shared" si="0"/>
        <v>Oman</v>
      </c>
      <c r="B65" s="206" t="s">
        <v>34</v>
      </c>
      <c r="C65" s="206" t="s">
        <v>33</v>
      </c>
      <c r="D65" s="222" t="s">
        <v>835</v>
      </c>
      <c r="E65">
        <v>928</v>
      </c>
      <c r="F65" s="225" t="s">
        <v>835</v>
      </c>
      <c r="G65" s="132" t="s">
        <v>834</v>
      </c>
      <c r="H65" s="224" t="s">
        <v>833</v>
      </c>
      <c r="I65" s="223" t="s">
        <v>832</v>
      </c>
      <c r="J65" s="212" t="s">
        <v>36</v>
      </c>
      <c r="K65" s="206" t="s">
        <v>3657</v>
      </c>
      <c r="L65" s="206">
        <v>29</v>
      </c>
      <c r="M65" s="206" t="s">
        <v>3658</v>
      </c>
      <c r="N65" s="206">
        <v>419</v>
      </c>
      <c r="O65" s="206" t="s">
        <v>3659</v>
      </c>
      <c r="P65" s="302">
        <v>0</v>
      </c>
      <c r="Q65" s="302">
        <v>0</v>
      </c>
      <c r="R65" s="302">
        <v>0</v>
      </c>
      <c r="S65" s="220">
        <v>0</v>
      </c>
      <c r="T65" s="220">
        <v>0</v>
      </c>
      <c r="U65" s="220">
        <v>0</v>
      </c>
      <c r="V65" s="220">
        <v>0</v>
      </c>
      <c r="W65" s="220">
        <v>0</v>
      </c>
      <c r="X65" s="220">
        <v>0</v>
      </c>
      <c r="Y65" s="220">
        <v>0</v>
      </c>
      <c r="Z65" s="220">
        <v>0</v>
      </c>
      <c r="AA65" s="220">
        <v>0</v>
      </c>
      <c r="AB65" s="220">
        <v>0</v>
      </c>
      <c r="AC65" s="220">
        <v>0</v>
      </c>
      <c r="AD65" s="220">
        <v>0</v>
      </c>
      <c r="AE65" s="220">
        <v>0</v>
      </c>
      <c r="AF65" s="220">
        <v>0</v>
      </c>
      <c r="AG65" s="220">
        <v>0</v>
      </c>
      <c r="AH65" s="220">
        <v>0</v>
      </c>
      <c r="AI65" s="220">
        <v>0</v>
      </c>
      <c r="AJ65" s="220">
        <v>0</v>
      </c>
      <c r="AK65" s="220">
        <v>0</v>
      </c>
      <c r="AL65" s="220">
        <v>0</v>
      </c>
      <c r="AP65" s="206"/>
    </row>
    <row r="66" spans="1:42" x14ac:dyDescent="0.25">
      <c r="A66" s="247" t="str">
        <f t="shared" si="0"/>
        <v>Oman</v>
      </c>
      <c r="B66" s="206" t="s">
        <v>34</v>
      </c>
      <c r="C66" s="206" t="s">
        <v>33</v>
      </c>
      <c r="D66" s="222" t="s">
        <v>831</v>
      </c>
      <c r="E66">
        <v>354</v>
      </c>
      <c r="F66" s="225" t="s">
        <v>830</v>
      </c>
      <c r="G66" s="132" t="s">
        <v>829</v>
      </c>
      <c r="H66" s="224" t="s">
        <v>828</v>
      </c>
      <c r="I66" s="223" t="s">
        <v>827</v>
      </c>
      <c r="J66" s="212" t="s">
        <v>36</v>
      </c>
      <c r="K66" s="206" t="s">
        <v>3657</v>
      </c>
      <c r="L66" s="206">
        <v>29</v>
      </c>
      <c r="M66" s="206" t="s">
        <v>3658</v>
      </c>
      <c r="N66" s="206">
        <v>419</v>
      </c>
      <c r="O66" s="206" t="s">
        <v>3659</v>
      </c>
      <c r="P66" s="302">
        <v>0</v>
      </c>
      <c r="Q66" s="302">
        <v>0</v>
      </c>
      <c r="R66" s="302">
        <v>0</v>
      </c>
      <c r="S66" s="220">
        <v>0</v>
      </c>
      <c r="T66" s="220">
        <v>0</v>
      </c>
      <c r="U66" s="220">
        <v>0</v>
      </c>
      <c r="V66" s="220">
        <v>0</v>
      </c>
      <c r="W66" s="220">
        <v>0</v>
      </c>
      <c r="X66" s="220">
        <v>0</v>
      </c>
      <c r="Y66" s="220">
        <v>0</v>
      </c>
      <c r="Z66" s="220">
        <v>0</v>
      </c>
      <c r="AA66" s="220">
        <v>0</v>
      </c>
      <c r="AB66" s="220">
        <v>0</v>
      </c>
      <c r="AC66" s="220">
        <v>0</v>
      </c>
      <c r="AD66" s="220">
        <v>0</v>
      </c>
      <c r="AE66" s="220">
        <v>0</v>
      </c>
      <c r="AF66" s="220">
        <v>0</v>
      </c>
      <c r="AG66" s="220">
        <v>0</v>
      </c>
      <c r="AH66" s="220">
        <v>0</v>
      </c>
      <c r="AI66" s="220">
        <v>0</v>
      </c>
      <c r="AJ66" s="220">
        <v>0</v>
      </c>
      <c r="AK66" s="220">
        <v>0</v>
      </c>
      <c r="AL66" s="220">
        <v>0</v>
      </c>
      <c r="AP66" s="206"/>
    </row>
    <row r="67" spans="1:42" x14ac:dyDescent="0.25">
      <c r="A67" s="247" t="str">
        <f t="shared" si="0"/>
        <v>Oman</v>
      </c>
      <c r="B67" s="206" t="s">
        <v>34</v>
      </c>
      <c r="C67" s="206" t="s">
        <v>33</v>
      </c>
      <c r="D67" s="222" t="s">
        <v>826</v>
      </c>
      <c r="E67">
        <v>423</v>
      </c>
      <c r="F67" s="225" t="s">
        <v>826</v>
      </c>
      <c r="G67" s="132" t="s">
        <v>825</v>
      </c>
      <c r="H67" s="224" t="s">
        <v>824</v>
      </c>
      <c r="I67" s="223" t="s">
        <v>823</v>
      </c>
      <c r="J67" s="212" t="s">
        <v>31</v>
      </c>
      <c r="K67" s="206" t="s">
        <v>36</v>
      </c>
      <c r="L67" s="206" t="s">
        <v>36</v>
      </c>
      <c r="M67" s="206" t="s">
        <v>3646</v>
      </c>
      <c r="N67" s="206">
        <v>145</v>
      </c>
      <c r="O67" s="206" t="s">
        <v>3647</v>
      </c>
      <c r="P67" s="302">
        <v>0</v>
      </c>
      <c r="Q67" s="302">
        <v>0</v>
      </c>
      <c r="R67" s="302">
        <v>0</v>
      </c>
      <c r="S67" s="220">
        <v>0</v>
      </c>
      <c r="T67" s="220">
        <v>0</v>
      </c>
      <c r="U67" s="220">
        <v>0</v>
      </c>
      <c r="V67" s="220">
        <v>0</v>
      </c>
      <c r="W67" s="220">
        <v>0</v>
      </c>
      <c r="X67" s="220">
        <v>0</v>
      </c>
      <c r="Y67" s="220">
        <v>0</v>
      </c>
      <c r="Z67" s="220">
        <v>0</v>
      </c>
      <c r="AA67" s="220">
        <v>0</v>
      </c>
      <c r="AB67" s="220">
        <v>0</v>
      </c>
      <c r="AC67" s="220">
        <v>0</v>
      </c>
      <c r="AD67" s="220">
        <v>0</v>
      </c>
      <c r="AE67" s="220">
        <v>0</v>
      </c>
      <c r="AF67" s="220">
        <v>0</v>
      </c>
      <c r="AG67" s="220">
        <v>0</v>
      </c>
      <c r="AH67" s="220">
        <v>0</v>
      </c>
      <c r="AI67" s="220">
        <v>0</v>
      </c>
      <c r="AJ67" s="220">
        <v>0</v>
      </c>
      <c r="AK67" s="220">
        <v>0</v>
      </c>
      <c r="AL67" s="220">
        <v>0</v>
      </c>
      <c r="AP67" s="206"/>
    </row>
    <row r="68" spans="1:42" x14ac:dyDescent="0.25">
      <c r="A68" s="247" t="str">
        <f t="shared" ref="A68:A131" si="1">A$2</f>
        <v>Oman</v>
      </c>
      <c r="B68" s="206" t="s">
        <v>34</v>
      </c>
      <c r="C68" s="206" t="s">
        <v>33</v>
      </c>
      <c r="D68" s="222" t="s">
        <v>822</v>
      </c>
      <c r="E68">
        <v>935</v>
      </c>
      <c r="F68" s="225" t="s">
        <v>821</v>
      </c>
      <c r="G68" s="132" t="s">
        <v>820</v>
      </c>
      <c r="H68" s="224" t="s">
        <v>819</v>
      </c>
      <c r="I68" s="223" t="s">
        <v>818</v>
      </c>
      <c r="J68" s="212" t="s">
        <v>31</v>
      </c>
      <c r="K68" s="206" t="s">
        <v>36</v>
      </c>
      <c r="L68" s="206" t="s">
        <v>36</v>
      </c>
      <c r="M68" s="206" t="s">
        <v>3663</v>
      </c>
      <c r="N68" s="206">
        <v>151</v>
      </c>
      <c r="O68" s="206" t="s">
        <v>3650</v>
      </c>
      <c r="P68" s="302">
        <v>0</v>
      </c>
      <c r="Q68" s="302">
        <v>0</v>
      </c>
      <c r="R68" s="302">
        <v>0</v>
      </c>
      <c r="S68" s="220">
        <v>0</v>
      </c>
      <c r="T68" s="220">
        <v>0</v>
      </c>
      <c r="U68" s="220">
        <v>0</v>
      </c>
      <c r="V68" s="220">
        <v>0</v>
      </c>
      <c r="W68" s="220">
        <v>0</v>
      </c>
      <c r="X68" s="220">
        <v>0</v>
      </c>
      <c r="Y68" s="220">
        <v>0</v>
      </c>
      <c r="Z68" s="220">
        <v>0</v>
      </c>
      <c r="AA68" s="220">
        <v>0</v>
      </c>
      <c r="AB68" s="220">
        <v>0</v>
      </c>
      <c r="AC68" s="220">
        <v>0</v>
      </c>
      <c r="AD68" s="220">
        <v>0</v>
      </c>
      <c r="AE68" s="220">
        <v>0</v>
      </c>
      <c r="AF68" s="220">
        <v>0</v>
      </c>
      <c r="AG68" s="220">
        <v>0</v>
      </c>
      <c r="AH68" s="220">
        <v>0</v>
      </c>
      <c r="AI68" s="220">
        <v>0</v>
      </c>
      <c r="AJ68" s="220">
        <v>0</v>
      </c>
      <c r="AK68" s="220">
        <v>0</v>
      </c>
      <c r="AL68" s="220">
        <v>0</v>
      </c>
      <c r="AP68" s="206"/>
    </row>
    <row r="69" spans="1:42" x14ac:dyDescent="0.25">
      <c r="A69" s="247" t="str">
        <f t="shared" si="1"/>
        <v>Oman</v>
      </c>
      <c r="B69" s="206" t="s">
        <v>34</v>
      </c>
      <c r="C69" s="206" t="s">
        <v>33</v>
      </c>
      <c r="D69" s="222" t="s">
        <v>817</v>
      </c>
      <c r="E69">
        <v>128</v>
      </c>
      <c r="F69" s="225" t="s">
        <v>817</v>
      </c>
      <c r="G69" s="132" t="s">
        <v>816</v>
      </c>
      <c r="H69" s="224" t="s">
        <v>815</v>
      </c>
      <c r="I69" s="223" t="s">
        <v>814</v>
      </c>
      <c r="J69" s="212" t="s">
        <v>31</v>
      </c>
      <c r="K69" s="206" t="s">
        <v>36</v>
      </c>
      <c r="L69" s="206" t="s">
        <v>36</v>
      </c>
      <c r="M69" s="206" t="s">
        <v>3671</v>
      </c>
      <c r="N69" s="206">
        <v>154</v>
      </c>
      <c r="O69" s="206" t="s">
        <v>3650</v>
      </c>
      <c r="P69" s="302">
        <v>0</v>
      </c>
      <c r="Q69" s="302">
        <v>0</v>
      </c>
      <c r="R69" s="302">
        <v>0</v>
      </c>
      <c r="S69" s="220">
        <v>0</v>
      </c>
      <c r="T69" s="220">
        <v>0</v>
      </c>
      <c r="U69" s="220">
        <v>0</v>
      </c>
      <c r="V69" s="220">
        <v>0</v>
      </c>
      <c r="W69" s="220">
        <v>0</v>
      </c>
      <c r="X69" s="220">
        <v>0</v>
      </c>
      <c r="Y69" s="220">
        <v>0</v>
      </c>
      <c r="Z69" s="220">
        <v>35.629665259999996</v>
      </c>
      <c r="AA69" s="220">
        <v>17.404622670000002</v>
      </c>
      <c r="AB69" s="220">
        <v>17.670654339999999</v>
      </c>
      <c r="AC69" s="220">
        <v>21.615829440000002</v>
      </c>
      <c r="AD69" s="220">
        <v>0</v>
      </c>
      <c r="AE69" s="220">
        <v>20.497803809999997</v>
      </c>
      <c r="AF69" s="220">
        <v>22.827813070000001</v>
      </c>
      <c r="AG69" s="220">
        <v>9.665415531999999</v>
      </c>
      <c r="AH69" s="220">
        <v>7.8228057800000004</v>
      </c>
      <c r="AI69" s="220">
        <v>7.9390044790000003</v>
      </c>
      <c r="AJ69" s="220">
        <v>35.492604329999999</v>
      </c>
      <c r="AK69" s="220">
        <v>39.169664090000005</v>
      </c>
      <c r="AL69" s="220">
        <v>107.570064</v>
      </c>
      <c r="AP69" s="206"/>
    </row>
    <row r="70" spans="1:42" x14ac:dyDescent="0.25">
      <c r="A70" s="247" t="str">
        <f t="shared" si="1"/>
        <v>Oman</v>
      </c>
      <c r="B70" s="206" t="s">
        <v>34</v>
      </c>
      <c r="C70" s="206" t="s">
        <v>33</v>
      </c>
      <c r="D70" s="222" t="s">
        <v>813</v>
      </c>
      <c r="E70">
        <v>611</v>
      </c>
      <c r="F70" s="225" t="s">
        <v>813</v>
      </c>
      <c r="G70" s="132" t="s">
        <v>812</v>
      </c>
      <c r="H70" s="224" t="s">
        <v>811</v>
      </c>
      <c r="I70" s="223" t="s">
        <v>810</v>
      </c>
      <c r="J70" s="212" t="s">
        <v>36</v>
      </c>
      <c r="K70" s="206" t="s">
        <v>3668</v>
      </c>
      <c r="L70" s="206">
        <v>14</v>
      </c>
      <c r="M70" s="206" t="s">
        <v>3656</v>
      </c>
      <c r="N70" s="206">
        <v>202</v>
      </c>
      <c r="O70" s="206" t="s">
        <v>3652</v>
      </c>
      <c r="P70" s="302">
        <v>0</v>
      </c>
      <c r="Q70" s="302">
        <v>0</v>
      </c>
      <c r="R70" s="302">
        <v>0</v>
      </c>
      <c r="S70" s="220">
        <v>0</v>
      </c>
      <c r="T70" s="220">
        <v>0</v>
      </c>
      <c r="U70" s="220">
        <v>0</v>
      </c>
      <c r="V70" s="220">
        <v>0</v>
      </c>
      <c r="W70" s="220">
        <v>0</v>
      </c>
      <c r="X70" s="220">
        <v>0</v>
      </c>
      <c r="Y70" s="220">
        <v>0</v>
      </c>
      <c r="Z70" s="220">
        <v>0</v>
      </c>
      <c r="AA70" s="220">
        <v>0</v>
      </c>
      <c r="AB70" s="220">
        <v>0</v>
      </c>
      <c r="AC70" s="220">
        <v>0</v>
      </c>
      <c r="AD70" s="220">
        <v>0</v>
      </c>
      <c r="AE70" s="220">
        <v>0</v>
      </c>
      <c r="AF70" s="220">
        <v>0</v>
      </c>
      <c r="AG70" s="220">
        <v>0</v>
      </c>
      <c r="AH70" s="220">
        <v>0</v>
      </c>
      <c r="AI70" s="220">
        <v>0</v>
      </c>
      <c r="AJ70" s="220">
        <v>0</v>
      </c>
      <c r="AK70" s="220">
        <v>0</v>
      </c>
      <c r="AL70" s="220">
        <v>0</v>
      </c>
      <c r="AP70" s="206"/>
    </row>
    <row r="71" spans="1:42" x14ac:dyDescent="0.25">
      <c r="A71" s="247" t="str">
        <f t="shared" si="1"/>
        <v>Oman</v>
      </c>
      <c r="B71" s="206" t="s">
        <v>34</v>
      </c>
      <c r="C71" s="206" t="s">
        <v>33</v>
      </c>
      <c r="D71" s="222" t="s">
        <v>809</v>
      </c>
      <c r="E71">
        <v>321</v>
      </c>
      <c r="F71" s="225" t="s">
        <v>809</v>
      </c>
      <c r="G71" s="132" t="s">
        <v>808</v>
      </c>
      <c r="H71" s="224" t="s">
        <v>807</v>
      </c>
      <c r="I71" s="223" t="s">
        <v>806</v>
      </c>
      <c r="J71" s="212" t="s">
        <v>36</v>
      </c>
      <c r="K71" s="206" t="s">
        <v>3657</v>
      </c>
      <c r="L71" s="206">
        <v>29</v>
      </c>
      <c r="M71" s="206" t="s">
        <v>3658</v>
      </c>
      <c r="N71" s="206">
        <v>419</v>
      </c>
      <c r="O71" s="206" t="s">
        <v>3659</v>
      </c>
      <c r="P71" s="302">
        <v>0</v>
      </c>
      <c r="Q71" s="302">
        <v>0</v>
      </c>
      <c r="R71" s="302">
        <v>0</v>
      </c>
      <c r="S71" s="220">
        <v>0</v>
      </c>
      <c r="T71" s="220">
        <v>0</v>
      </c>
      <c r="U71" s="220">
        <v>0</v>
      </c>
      <c r="V71" s="220">
        <v>0</v>
      </c>
      <c r="W71" s="220">
        <v>0</v>
      </c>
      <c r="X71" s="220">
        <v>0</v>
      </c>
      <c r="Y71" s="220">
        <v>0</v>
      </c>
      <c r="Z71" s="220">
        <v>0</v>
      </c>
      <c r="AA71" s="220">
        <v>0</v>
      </c>
      <c r="AB71" s="220">
        <v>0</v>
      </c>
      <c r="AC71" s="220">
        <v>0</v>
      </c>
      <c r="AD71" s="220">
        <v>0</v>
      </c>
      <c r="AE71" s="220">
        <v>0</v>
      </c>
      <c r="AF71" s="220">
        <v>0</v>
      </c>
      <c r="AG71" s="220">
        <v>0</v>
      </c>
      <c r="AH71" s="220">
        <v>0</v>
      </c>
      <c r="AI71" s="220">
        <v>0</v>
      </c>
      <c r="AJ71" s="220">
        <v>0</v>
      </c>
      <c r="AK71" s="220">
        <v>0</v>
      </c>
      <c r="AL71" s="220">
        <v>0</v>
      </c>
      <c r="AP71" s="206"/>
    </row>
    <row r="72" spans="1:42" x14ac:dyDescent="0.25">
      <c r="A72" s="247" t="str">
        <f t="shared" si="1"/>
        <v>Oman</v>
      </c>
      <c r="B72" s="206" t="s">
        <v>34</v>
      </c>
      <c r="C72" s="206" t="s">
        <v>33</v>
      </c>
      <c r="D72" s="222" t="s">
        <v>805</v>
      </c>
      <c r="E72">
        <v>243</v>
      </c>
      <c r="F72" s="225" t="s">
        <v>804</v>
      </c>
      <c r="G72" s="132" t="s">
        <v>803</v>
      </c>
      <c r="H72" s="224" t="s">
        <v>802</v>
      </c>
      <c r="I72" s="223" t="s">
        <v>801</v>
      </c>
      <c r="J72" s="212" t="s">
        <v>36</v>
      </c>
      <c r="K72" s="206" t="s">
        <v>3657</v>
      </c>
      <c r="L72" s="206">
        <v>29</v>
      </c>
      <c r="M72" s="206" t="s">
        <v>3658</v>
      </c>
      <c r="N72" s="206">
        <v>419</v>
      </c>
      <c r="O72" s="206" t="s">
        <v>3659</v>
      </c>
      <c r="P72" s="302">
        <v>0</v>
      </c>
      <c r="Q72" s="302">
        <v>0</v>
      </c>
      <c r="R72" s="302">
        <v>0</v>
      </c>
      <c r="S72" s="220">
        <v>0</v>
      </c>
      <c r="T72" s="220">
        <v>0</v>
      </c>
      <c r="U72" s="220">
        <v>0</v>
      </c>
      <c r="V72" s="220">
        <v>0</v>
      </c>
      <c r="W72" s="220">
        <v>0</v>
      </c>
      <c r="X72" s="220">
        <v>0</v>
      </c>
      <c r="Y72" s="220">
        <v>0</v>
      </c>
      <c r="Z72" s="220">
        <v>0</v>
      </c>
      <c r="AA72" s="220">
        <v>0</v>
      </c>
      <c r="AB72" s="220">
        <v>0</v>
      </c>
      <c r="AC72" s="220">
        <v>0</v>
      </c>
      <c r="AD72" s="220">
        <v>0</v>
      </c>
      <c r="AE72" s="220">
        <v>0</v>
      </c>
      <c r="AF72" s="220">
        <v>0</v>
      </c>
      <c r="AG72" s="220">
        <v>0</v>
      </c>
      <c r="AH72" s="220">
        <v>0</v>
      </c>
      <c r="AI72" s="220">
        <v>0</v>
      </c>
      <c r="AJ72" s="220">
        <v>0</v>
      </c>
      <c r="AK72" s="220">
        <v>0</v>
      </c>
      <c r="AL72" s="220">
        <v>0</v>
      </c>
      <c r="AP72" s="206"/>
    </row>
    <row r="73" spans="1:42" x14ac:dyDescent="0.25">
      <c r="A73" s="247" t="str">
        <f t="shared" si="1"/>
        <v>Oman</v>
      </c>
      <c r="B73" s="206" t="s">
        <v>34</v>
      </c>
      <c r="C73" s="206" t="s">
        <v>33</v>
      </c>
      <c r="D73" s="222" t="s">
        <v>800</v>
      </c>
      <c r="E73">
        <v>248</v>
      </c>
      <c r="F73" s="225" t="s">
        <v>800</v>
      </c>
      <c r="G73" s="132" t="s">
        <v>799</v>
      </c>
      <c r="H73" s="224" t="s">
        <v>798</v>
      </c>
      <c r="I73" s="223" t="s">
        <v>797</v>
      </c>
      <c r="J73" s="212" t="s">
        <v>36</v>
      </c>
      <c r="K73" s="206" t="s">
        <v>3660</v>
      </c>
      <c r="L73" s="206">
        <v>5</v>
      </c>
      <c r="M73" s="206" t="s">
        <v>3658</v>
      </c>
      <c r="N73" s="206">
        <v>419</v>
      </c>
      <c r="O73" s="206" t="s">
        <v>3659</v>
      </c>
      <c r="P73" s="302">
        <v>0</v>
      </c>
      <c r="Q73" s="302">
        <v>0</v>
      </c>
      <c r="R73" s="302">
        <v>0</v>
      </c>
      <c r="S73" s="220">
        <v>0</v>
      </c>
      <c r="T73" s="220">
        <v>0</v>
      </c>
      <c r="U73" s="220">
        <v>0</v>
      </c>
      <c r="V73" s="220">
        <v>0</v>
      </c>
      <c r="W73" s="220">
        <v>0</v>
      </c>
      <c r="X73" s="220">
        <v>0</v>
      </c>
      <c r="Y73" s="220">
        <v>0</v>
      </c>
      <c r="Z73" s="220">
        <v>0</v>
      </c>
      <c r="AA73" s="220">
        <v>0</v>
      </c>
      <c r="AB73" s="220">
        <v>0</v>
      </c>
      <c r="AC73" s="220">
        <v>0</v>
      </c>
      <c r="AD73" s="220">
        <v>0</v>
      </c>
      <c r="AE73" s="220">
        <v>0</v>
      </c>
      <c r="AF73" s="220">
        <v>0</v>
      </c>
      <c r="AG73" s="220">
        <v>0</v>
      </c>
      <c r="AH73" s="220">
        <v>0</v>
      </c>
      <c r="AI73" s="220">
        <v>0</v>
      </c>
      <c r="AJ73" s="220">
        <v>0</v>
      </c>
      <c r="AK73" s="220">
        <v>0</v>
      </c>
      <c r="AL73" s="220">
        <v>0</v>
      </c>
      <c r="AP73" s="206"/>
    </row>
    <row r="74" spans="1:42" x14ac:dyDescent="0.25">
      <c r="A74" s="247" t="str">
        <f t="shared" si="1"/>
        <v>Oman</v>
      </c>
      <c r="B74" s="206" t="s">
        <v>34</v>
      </c>
      <c r="C74" s="206" t="s">
        <v>33</v>
      </c>
      <c r="D74" s="222" t="s">
        <v>796</v>
      </c>
      <c r="E74">
        <v>469</v>
      </c>
      <c r="F74" s="225" t="s">
        <v>795</v>
      </c>
      <c r="G74" s="132" t="s">
        <v>794</v>
      </c>
      <c r="H74" s="224" t="s">
        <v>793</v>
      </c>
      <c r="I74" s="223" t="s">
        <v>792</v>
      </c>
      <c r="J74" s="212" t="s">
        <v>36</v>
      </c>
      <c r="K74" s="206" t="s">
        <v>36</v>
      </c>
      <c r="L74" s="206" t="s">
        <v>36</v>
      </c>
      <c r="M74" s="206" t="s">
        <v>3651</v>
      </c>
      <c r="N74" s="206">
        <v>15</v>
      </c>
      <c r="O74" s="206" t="s">
        <v>3652</v>
      </c>
      <c r="P74" s="302">
        <v>0</v>
      </c>
      <c r="Q74" s="302">
        <v>0</v>
      </c>
      <c r="R74" s="302">
        <v>0</v>
      </c>
      <c r="S74" s="220">
        <v>0</v>
      </c>
      <c r="T74" s="220">
        <v>0</v>
      </c>
      <c r="U74" s="220">
        <v>0</v>
      </c>
      <c r="V74" s="220">
        <v>0</v>
      </c>
      <c r="W74" s="220">
        <v>0</v>
      </c>
      <c r="X74" s="220">
        <v>0</v>
      </c>
      <c r="Y74" s="220">
        <v>0</v>
      </c>
      <c r="Z74" s="220">
        <v>0</v>
      </c>
      <c r="AA74" s="220">
        <v>0</v>
      </c>
      <c r="AB74" s="220">
        <v>0</v>
      </c>
      <c r="AC74" s="220">
        <v>0</v>
      </c>
      <c r="AD74" s="220">
        <v>0</v>
      </c>
      <c r="AE74" s="220">
        <v>0</v>
      </c>
      <c r="AF74" s="220">
        <v>0</v>
      </c>
      <c r="AG74" s="220">
        <v>0</v>
      </c>
      <c r="AH74" s="220">
        <v>0</v>
      </c>
      <c r="AI74" s="220">
        <v>0</v>
      </c>
      <c r="AJ74" s="220">
        <v>0</v>
      </c>
      <c r="AK74" s="220">
        <v>0</v>
      </c>
      <c r="AL74" s="220">
        <v>0</v>
      </c>
      <c r="AP74" s="206"/>
    </row>
    <row r="75" spans="1:42" x14ac:dyDescent="0.25">
      <c r="A75" s="247" t="str">
        <f t="shared" si="1"/>
        <v>Oman</v>
      </c>
      <c r="B75" s="206" t="s">
        <v>34</v>
      </c>
      <c r="C75" s="206" t="s">
        <v>33</v>
      </c>
      <c r="D75" s="222" t="s">
        <v>791</v>
      </c>
      <c r="E75">
        <v>253</v>
      </c>
      <c r="F75" s="225" t="s">
        <v>791</v>
      </c>
      <c r="G75" s="132" t="s">
        <v>790</v>
      </c>
      <c r="H75" s="224" t="s">
        <v>789</v>
      </c>
      <c r="I75" s="223" t="s">
        <v>788</v>
      </c>
      <c r="J75" s="212" t="s">
        <v>36</v>
      </c>
      <c r="K75" s="206" t="s">
        <v>3664</v>
      </c>
      <c r="L75" s="206">
        <v>13</v>
      </c>
      <c r="M75" s="206" t="s">
        <v>3658</v>
      </c>
      <c r="N75" s="206">
        <v>419</v>
      </c>
      <c r="O75" s="206" t="s">
        <v>3659</v>
      </c>
      <c r="P75" s="302">
        <v>0</v>
      </c>
      <c r="Q75" s="302">
        <v>0</v>
      </c>
      <c r="R75" s="302">
        <v>0</v>
      </c>
      <c r="S75" s="220">
        <v>0</v>
      </c>
      <c r="T75" s="220">
        <v>0</v>
      </c>
      <c r="U75" s="220">
        <v>0</v>
      </c>
      <c r="V75" s="220">
        <v>0</v>
      </c>
      <c r="W75" s="220">
        <v>0</v>
      </c>
      <c r="X75" s="220">
        <v>0</v>
      </c>
      <c r="Y75" s="220">
        <v>0</v>
      </c>
      <c r="Z75" s="220">
        <v>0</v>
      </c>
      <c r="AA75" s="220">
        <v>0</v>
      </c>
      <c r="AB75" s="220">
        <v>0</v>
      </c>
      <c r="AC75" s="220">
        <v>0</v>
      </c>
      <c r="AD75" s="220">
        <v>0</v>
      </c>
      <c r="AE75" s="220">
        <v>0</v>
      </c>
      <c r="AF75" s="220">
        <v>0</v>
      </c>
      <c r="AG75" s="220">
        <v>0</v>
      </c>
      <c r="AH75" s="220">
        <v>0</v>
      </c>
      <c r="AI75" s="220">
        <v>0</v>
      </c>
      <c r="AJ75" s="220">
        <v>0</v>
      </c>
      <c r="AK75" s="220">
        <v>0</v>
      </c>
      <c r="AL75" s="220">
        <v>0</v>
      </c>
      <c r="AP75" s="206"/>
    </row>
    <row r="76" spans="1:42" x14ac:dyDescent="0.25">
      <c r="A76" s="247" t="str">
        <f t="shared" si="1"/>
        <v>Oman</v>
      </c>
      <c r="B76" s="206" t="s">
        <v>34</v>
      </c>
      <c r="C76" s="206" t="s">
        <v>33</v>
      </c>
      <c r="D76" s="222" t="s">
        <v>787</v>
      </c>
      <c r="E76">
        <v>642</v>
      </c>
      <c r="F76" s="225" t="s">
        <v>786</v>
      </c>
      <c r="G76" s="132" t="s">
        <v>785</v>
      </c>
      <c r="H76" s="224" t="s">
        <v>784</v>
      </c>
      <c r="I76" s="223" t="s">
        <v>783</v>
      </c>
      <c r="J76" s="212" t="s">
        <v>36</v>
      </c>
      <c r="K76" s="206" t="s">
        <v>3655</v>
      </c>
      <c r="L76" s="206">
        <v>17</v>
      </c>
      <c r="M76" s="206" t="s">
        <v>3656</v>
      </c>
      <c r="N76" s="206">
        <v>202</v>
      </c>
      <c r="O76" s="206" t="s">
        <v>3652</v>
      </c>
      <c r="P76" s="302">
        <v>0</v>
      </c>
      <c r="Q76" s="302">
        <v>0</v>
      </c>
      <c r="R76" s="302">
        <v>0</v>
      </c>
      <c r="S76" s="220">
        <v>0</v>
      </c>
      <c r="T76" s="220">
        <v>0</v>
      </c>
      <c r="U76" s="220">
        <v>0</v>
      </c>
      <c r="V76" s="220">
        <v>0</v>
      </c>
      <c r="W76" s="220">
        <v>0</v>
      </c>
      <c r="X76" s="220">
        <v>0</v>
      </c>
      <c r="Y76" s="220">
        <v>0</v>
      </c>
      <c r="Z76" s="220">
        <v>0</v>
      </c>
      <c r="AA76" s="220">
        <v>0</v>
      </c>
      <c r="AB76" s="220">
        <v>0</v>
      </c>
      <c r="AC76" s="220">
        <v>0</v>
      </c>
      <c r="AD76" s="220">
        <v>0</v>
      </c>
      <c r="AE76" s="220">
        <v>0</v>
      </c>
      <c r="AF76" s="220">
        <v>0</v>
      </c>
      <c r="AG76" s="220">
        <v>0</v>
      </c>
      <c r="AH76" s="220">
        <v>0</v>
      </c>
      <c r="AI76" s="220">
        <v>0</v>
      </c>
      <c r="AJ76" s="220">
        <v>0</v>
      </c>
      <c r="AK76" s="220">
        <v>0</v>
      </c>
      <c r="AL76" s="220">
        <v>0</v>
      </c>
      <c r="AP76" s="206"/>
    </row>
    <row r="77" spans="1:42" x14ac:dyDescent="0.25">
      <c r="A77" s="247" t="str">
        <f t="shared" si="1"/>
        <v>Oman</v>
      </c>
      <c r="B77" s="206" t="s">
        <v>34</v>
      </c>
      <c r="C77" s="206" t="s">
        <v>33</v>
      </c>
      <c r="D77" s="222" t="s">
        <v>782</v>
      </c>
      <c r="E77">
        <v>643</v>
      </c>
      <c r="F77" s="225" t="s">
        <v>781</v>
      </c>
      <c r="G77" s="132" t="s">
        <v>780</v>
      </c>
      <c r="H77" s="224" t="s">
        <v>779</v>
      </c>
      <c r="I77" s="223" t="s">
        <v>778</v>
      </c>
      <c r="J77" s="212" t="s">
        <v>36</v>
      </c>
      <c r="K77" s="206" t="s">
        <v>3668</v>
      </c>
      <c r="L77" s="206">
        <v>14</v>
      </c>
      <c r="M77" s="206" t="s">
        <v>3656</v>
      </c>
      <c r="N77" s="206">
        <v>202</v>
      </c>
      <c r="O77" s="206" t="s">
        <v>3652</v>
      </c>
      <c r="P77" s="302">
        <v>0</v>
      </c>
      <c r="Q77" s="302">
        <v>0</v>
      </c>
      <c r="R77" s="302">
        <v>0</v>
      </c>
      <c r="S77" s="220">
        <v>0</v>
      </c>
      <c r="T77" s="220">
        <v>0</v>
      </c>
      <c r="U77" s="220">
        <v>0</v>
      </c>
      <c r="V77" s="220">
        <v>0</v>
      </c>
      <c r="W77" s="220">
        <v>0</v>
      </c>
      <c r="X77" s="220">
        <v>0</v>
      </c>
      <c r="Y77" s="220">
        <v>0</v>
      </c>
      <c r="Z77" s="220">
        <v>0</v>
      </c>
      <c r="AA77" s="220">
        <v>0</v>
      </c>
      <c r="AB77" s="220">
        <v>0</v>
      </c>
      <c r="AC77" s="220">
        <v>0</v>
      </c>
      <c r="AD77" s="220">
        <v>0</v>
      </c>
      <c r="AE77" s="220">
        <v>0</v>
      </c>
      <c r="AF77" s="220">
        <v>0</v>
      </c>
      <c r="AG77" s="220">
        <v>0</v>
      </c>
      <c r="AH77" s="220">
        <v>0</v>
      </c>
      <c r="AI77" s="220">
        <v>0</v>
      </c>
      <c r="AJ77" s="220">
        <v>0</v>
      </c>
      <c r="AK77" s="220">
        <v>0</v>
      </c>
      <c r="AL77" s="220">
        <v>0</v>
      </c>
      <c r="AP77" s="206"/>
    </row>
    <row r="78" spans="1:42" x14ac:dyDescent="0.25">
      <c r="A78" s="247" t="str">
        <f t="shared" si="1"/>
        <v>Oman</v>
      </c>
      <c r="B78" s="206" t="s">
        <v>34</v>
      </c>
      <c r="C78" s="206" t="s">
        <v>33</v>
      </c>
      <c r="D78" s="222" t="s">
        <v>777</v>
      </c>
      <c r="E78">
        <v>939</v>
      </c>
      <c r="F78" s="225" t="s">
        <v>776</v>
      </c>
      <c r="G78" s="132" t="s">
        <v>775</v>
      </c>
      <c r="H78" s="224" t="s">
        <v>774</v>
      </c>
      <c r="I78" s="223" t="s">
        <v>773</v>
      </c>
      <c r="J78" s="212" t="s">
        <v>31</v>
      </c>
      <c r="K78" s="206" t="s">
        <v>36</v>
      </c>
      <c r="L78" s="206" t="s">
        <v>36</v>
      </c>
      <c r="M78" s="206" t="s">
        <v>3671</v>
      </c>
      <c r="N78" s="206">
        <v>154</v>
      </c>
      <c r="O78" s="206" t="s">
        <v>3650</v>
      </c>
      <c r="P78" s="302">
        <v>0</v>
      </c>
      <c r="Q78" s="302">
        <v>0</v>
      </c>
      <c r="R78" s="302">
        <v>0</v>
      </c>
      <c r="S78" s="220">
        <v>0</v>
      </c>
      <c r="T78" s="220">
        <v>0</v>
      </c>
      <c r="U78" s="220">
        <v>0</v>
      </c>
      <c r="V78" s="220">
        <v>0</v>
      </c>
      <c r="W78" s="220">
        <v>0</v>
      </c>
      <c r="X78" s="220">
        <v>0</v>
      </c>
      <c r="Y78" s="220">
        <v>0</v>
      </c>
      <c r="Z78" s="220">
        <v>0</v>
      </c>
      <c r="AA78" s="220">
        <v>0</v>
      </c>
      <c r="AB78" s="220">
        <v>0</v>
      </c>
      <c r="AC78" s="220">
        <v>0</v>
      </c>
      <c r="AD78" s="220">
        <v>0</v>
      </c>
      <c r="AE78" s="220">
        <v>0</v>
      </c>
      <c r="AF78" s="220">
        <v>0</v>
      </c>
      <c r="AG78" s="220">
        <v>0</v>
      </c>
      <c r="AH78" s="220">
        <v>1.1003449999999999</v>
      </c>
      <c r="AI78" s="220">
        <v>0</v>
      </c>
      <c r="AJ78" s="220">
        <v>0</v>
      </c>
      <c r="AK78" s="220">
        <v>0</v>
      </c>
      <c r="AL78" s="220">
        <v>0</v>
      </c>
      <c r="AP78" s="206"/>
    </row>
    <row r="79" spans="1:42" x14ac:dyDescent="0.25">
      <c r="A79" s="247" t="str">
        <f t="shared" si="1"/>
        <v>Oman</v>
      </c>
      <c r="B79" s="206" t="s">
        <v>34</v>
      </c>
      <c r="C79" s="206" t="s">
        <v>33</v>
      </c>
      <c r="D79" s="222" t="s">
        <v>772</v>
      </c>
      <c r="E79">
        <v>734</v>
      </c>
      <c r="F79" s="225" t="s">
        <v>771</v>
      </c>
      <c r="G79" s="132" t="s">
        <v>770</v>
      </c>
      <c r="H79" s="224" t="s">
        <v>769</v>
      </c>
      <c r="I79" s="223" t="s">
        <v>768</v>
      </c>
      <c r="J79" s="212" t="s">
        <v>36</v>
      </c>
      <c r="K79" s="206" t="s">
        <v>3667</v>
      </c>
      <c r="L79" s="206">
        <v>18</v>
      </c>
      <c r="M79" s="206" t="s">
        <v>3656</v>
      </c>
      <c r="N79" s="206">
        <v>202</v>
      </c>
      <c r="O79" s="206" t="s">
        <v>3652</v>
      </c>
      <c r="P79" s="302">
        <v>0</v>
      </c>
      <c r="Q79" s="302">
        <v>0</v>
      </c>
      <c r="R79" s="302">
        <v>0</v>
      </c>
      <c r="S79" s="220">
        <v>0</v>
      </c>
      <c r="T79" s="220">
        <v>0</v>
      </c>
      <c r="U79" s="220">
        <v>0</v>
      </c>
      <c r="V79" s="220">
        <v>0</v>
      </c>
      <c r="W79" s="220">
        <v>0</v>
      </c>
      <c r="X79" s="220">
        <v>0</v>
      </c>
      <c r="Y79" s="220">
        <v>0</v>
      </c>
      <c r="Z79" s="220">
        <v>0</v>
      </c>
      <c r="AA79" s="220">
        <v>0</v>
      </c>
      <c r="AB79" s="220">
        <v>0</v>
      </c>
      <c r="AC79" s="220">
        <v>0</v>
      </c>
      <c r="AD79" s="220">
        <v>0</v>
      </c>
      <c r="AE79" s="220">
        <v>0</v>
      </c>
      <c r="AF79" s="220">
        <v>0</v>
      </c>
      <c r="AG79" s="220">
        <v>0</v>
      </c>
      <c r="AH79" s="220">
        <v>0</v>
      </c>
      <c r="AI79" s="220">
        <v>0</v>
      </c>
      <c r="AJ79" s="220">
        <v>0</v>
      </c>
      <c r="AK79" s="220">
        <v>0</v>
      </c>
      <c r="AL79" s="220">
        <v>0</v>
      </c>
      <c r="AP79" s="206"/>
    </row>
    <row r="80" spans="1:42" x14ac:dyDescent="0.25">
      <c r="A80" s="247" t="str">
        <f t="shared" si="1"/>
        <v>Oman</v>
      </c>
      <c r="B80" s="206" t="s">
        <v>34</v>
      </c>
      <c r="C80" s="206" t="s">
        <v>33</v>
      </c>
      <c r="D80" s="222" t="s">
        <v>767</v>
      </c>
      <c r="E80">
        <v>644</v>
      </c>
      <c r="F80" s="225" t="s">
        <v>766</v>
      </c>
      <c r="G80" s="132" t="s">
        <v>765</v>
      </c>
      <c r="H80" s="224" t="s">
        <v>764</v>
      </c>
      <c r="I80" s="223" t="s">
        <v>763</v>
      </c>
      <c r="J80" s="212" t="s">
        <v>36</v>
      </c>
      <c r="K80" s="206" t="s">
        <v>3668</v>
      </c>
      <c r="L80" s="206">
        <v>14</v>
      </c>
      <c r="M80" s="206" t="s">
        <v>3656</v>
      </c>
      <c r="N80" s="206">
        <v>202</v>
      </c>
      <c r="O80" s="206" t="s">
        <v>3652</v>
      </c>
      <c r="P80" s="302">
        <v>0</v>
      </c>
      <c r="Q80" s="302">
        <v>0</v>
      </c>
      <c r="R80" s="302">
        <v>0</v>
      </c>
      <c r="S80" s="220">
        <v>0</v>
      </c>
      <c r="T80" s="220">
        <v>0</v>
      </c>
      <c r="U80" s="220">
        <v>0</v>
      </c>
      <c r="V80" s="220">
        <v>0</v>
      </c>
      <c r="W80" s="220">
        <v>0</v>
      </c>
      <c r="X80" s="220">
        <v>0</v>
      </c>
      <c r="Y80" s="220">
        <v>0</v>
      </c>
      <c r="Z80" s="220">
        <v>0</v>
      </c>
      <c r="AA80" s="220">
        <v>0</v>
      </c>
      <c r="AB80" s="220">
        <v>0</v>
      </c>
      <c r="AC80" s="220">
        <v>0</v>
      </c>
      <c r="AD80" s="220">
        <v>0</v>
      </c>
      <c r="AE80" s="220">
        <v>0</v>
      </c>
      <c r="AF80" s="220">
        <v>0</v>
      </c>
      <c r="AG80" s="220">
        <v>0</v>
      </c>
      <c r="AH80" s="220">
        <v>0</v>
      </c>
      <c r="AI80" s="220">
        <v>0</v>
      </c>
      <c r="AJ80" s="220">
        <v>0</v>
      </c>
      <c r="AK80" s="220">
        <v>0</v>
      </c>
      <c r="AL80" s="220">
        <v>0</v>
      </c>
      <c r="AP80" s="206"/>
    </row>
    <row r="81" spans="1:42" x14ac:dyDescent="0.25">
      <c r="A81" s="247" t="str">
        <f t="shared" si="1"/>
        <v>Oman</v>
      </c>
      <c r="B81" s="206" t="s">
        <v>34</v>
      </c>
      <c r="C81" s="206" t="s">
        <v>33</v>
      </c>
      <c r="D81" s="222" t="s">
        <v>762</v>
      </c>
      <c r="E81">
        <v>323</v>
      </c>
      <c r="F81" s="225" t="s">
        <v>762</v>
      </c>
      <c r="G81" s="132" t="s">
        <v>761</v>
      </c>
      <c r="H81" s="224" t="s">
        <v>760</v>
      </c>
      <c r="I81" s="223" t="s">
        <v>759</v>
      </c>
      <c r="J81" s="212" t="s">
        <v>36</v>
      </c>
      <c r="K81" s="206" t="s">
        <v>3660</v>
      </c>
      <c r="L81" s="206">
        <v>5</v>
      </c>
      <c r="M81" s="206" t="s">
        <v>3658</v>
      </c>
      <c r="N81" s="206">
        <v>419</v>
      </c>
      <c r="O81" s="206" t="s">
        <v>3659</v>
      </c>
      <c r="P81" s="302">
        <v>0</v>
      </c>
      <c r="Q81" s="302">
        <v>0</v>
      </c>
      <c r="R81" s="302">
        <v>0</v>
      </c>
      <c r="S81" s="220">
        <v>0</v>
      </c>
      <c r="T81" s="220">
        <v>0</v>
      </c>
      <c r="U81" s="220">
        <v>0</v>
      </c>
      <c r="V81" s="220">
        <v>0</v>
      </c>
      <c r="W81" s="220">
        <v>0</v>
      </c>
      <c r="X81" s="220">
        <v>0</v>
      </c>
      <c r="Y81" s="220">
        <v>0</v>
      </c>
      <c r="Z81" s="220">
        <v>0</v>
      </c>
      <c r="AA81" s="220">
        <v>0</v>
      </c>
      <c r="AB81" s="220">
        <v>0</v>
      </c>
      <c r="AC81" s="220">
        <v>0</v>
      </c>
      <c r="AD81" s="220">
        <v>0</v>
      </c>
      <c r="AE81" s="220">
        <v>0</v>
      </c>
      <c r="AF81" s="220">
        <v>0</v>
      </c>
      <c r="AG81" s="220">
        <v>0</v>
      </c>
      <c r="AH81" s="220">
        <v>0</v>
      </c>
      <c r="AI81" s="220">
        <v>0</v>
      </c>
      <c r="AJ81" s="220">
        <v>0</v>
      </c>
      <c r="AK81" s="220">
        <v>0</v>
      </c>
      <c r="AL81" s="220">
        <v>0</v>
      </c>
      <c r="AP81" s="206"/>
    </row>
    <row r="82" spans="1:42" x14ac:dyDescent="0.25">
      <c r="A82" s="247" t="str">
        <f t="shared" si="1"/>
        <v>Oman</v>
      </c>
      <c r="B82" s="206" t="s">
        <v>34</v>
      </c>
      <c r="C82" s="206" t="s">
        <v>33</v>
      </c>
      <c r="D82" s="222" t="s">
        <v>758</v>
      </c>
      <c r="E82">
        <v>816</v>
      </c>
      <c r="F82" s="225" t="s">
        <v>758</v>
      </c>
      <c r="G82" s="132" t="s">
        <v>757</v>
      </c>
      <c r="H82" s="224" t="s">
        <v>756</v>
      </c>
      <c r="I82" s="223" t="s">
        <v>755</v>
      </c>
      <c r="J82" s="212" t="s">
        <v>36</v>
      </c>
      <c r="K82" s="206" t="s">
        <v>36</v>
      </c>
      <c r="L82" s="206" t="s">
        <v>36</v>
      </c>
      <c r="M82" s="206" t="s">
        <v>3671</v>
      </c>
      <c r="N82" s="206">
        <v>154</v>
      </c>
      <c r="O82" s="206" t="s">
        <v>3650</v>
      </c>
      <c r="P82" s="302">
        <v>0</v>
      </c>
      <c r="Q82" s="302">
        <v>0</v>
      </c>
      <c r="R82" s="302">
        <v>0</v>
      </c>
      <c r="S82" s="220">
        <v>0</v>
      </c>
      <c r="T82" s="220">
        <v>0</v>
      </c>
      <c r="U82" s="220">
        <v>0</v>
      </c>
      <c r="V82" s="220">
        <v>0</v>
      </c>
      <c r="W82" s="220">
        <v>0</v>
      </c>
      <c r="X82" s="220">
        <v>0</v>
      </c>
      <c r="Y82" s="220">
        <v>0</v>
      </c>
      <c r="Z82" s="220">
        <v>0</v>
      </c>
      <c r="AA82" s="220">
        <v>0</v>
      </c>
      <c r="AB82" s="220">
        <v>0</v>
      </c>
      <c r="AC82" s="220">
        <v>0</v>
      </c>
      <c r="AD82" s="220">
        <v>0</v>
      </c>
      <c r="AE82" s="220">
        <v>0</v>
      </c>
      <c r="AF82" s="220">
        <v>0</v>
      </c>
      <c r="AG82" s="220">
        <v>0</v>
      </c>
      <c r="AH82" s="220">
        <v>0</v>
      </c>
      <c r="AI82" s="220">
        <v>0</v>
      </c>
      <c r="AJ82" s="220">
        <v>0</v>
      </c>
      <c r="AK82" s="220">
        <v>0</v>
      </c>
      <c r="AL82" s="220">
        <v>0</v>
      </c>
      <c r="AP82" s="206"/>
    </row>
    <row r="83" spans="1:42" x14ac:dyDescent="0.25">
      <c r="A83" s="247" t="str">
        <f t="shared" si="1"/>
        <v>Oman</v>
      </c>
      <c r="B83" s="206" t="s">
        <v>34</v>
      </c>
      <c r="C83" s="206" t="s">
        <v>33</v>
      </c>
      <c r="D83" s="222" t="s">
        <v>754</v>
      </c>
      <c r="E83">
        <v>819</v>
      </c>
      <c r="F83" s="225" t="s">
        <v>753</v>
      </c>
      <c r="G83" s="132" t="s">
        <v>752</v>
      </c>
      <c r="H83" s="224" t="s">
        <v>751</v>
      </c>
      <c r="I83" s="223" t="s">
        <v>750</v>
      </c>
      <c r="J83" s="212" t="s">
        <v>36</v>
      </c>
      <c r="K83" s="206" t="s">
        <v>36</v>
      </c>
      <c r="L83" s="206" t="s">
        <v>36</v>
      </c>
      <c r="M83" s="206" t="s">
        <v>3672</v>
      </c>
      <c r="N83" s="206">
        <v>54</v>
      </c>
      <c r="O83" s="206" t="s">
        <v>3654</v>
      </c>
      <c r="P83" s="302">
        <v>0</v>
      </c>
      <c r="Q83" s="302">
        <v>0</v>
      </c>
      <c r="R83" s="302">
        <v>0</v>
      </c>
      <c r="S83" s="220">
        <v>0</v>
      </c>
      <c r="T83" s="220">
        <v>0</v>
      </c>
      <c r="U83" s="220">
        <v>0</v>
      </c>
      <c r="V83" s="220">
        <v>0</v>
      </c>
      <c r="W83" s="220">
        <v>0</v>
      </c>
      <c r="X83" s="220">
        <v>0</v>
      </c>
      <c r="Y83" s="220">
        <v>0</v>
      </c>
      <c r="Z83" s="220">
        <v>0</v>
      </c>
      <c r="AA83" s="220">
        <v>0</v>
      </c>
      <c r="AB83" s="220">
        <v>0</v>
      </c>
      <c r="AC83" s="220">
        <v>0</v>
      </c>
      <c r="AD83" s="220">
        <v>0</v>
      </c>
      <c r="AE83" s="220">
        <v>0</v>
      </c>
      <c r="AF83" s="220">
        <v>0</v>
      </c>
      <c r="AG83" s="220">
        <v>0</v>
      </c>
      <c r="AH83" s="220">
        <v>0</v>
      </c>
      <c r="AI83" s="220">
        <v>0</v>
      </c>
      <c r="AJ83" s="220">
        <v>0</v>
      </c>
      <c r="AK83" s="220">
        <v>0</v>
      </c>
      <c r="AL83" s="220">
        <v>0</v>
      </c>
      <c r="AP83" s="206"/>
    </row>
    <row r="84" spans="1:42" x14ac:dyDescent="0.25">
      <c r="A84" s="247" t="str">
        <f t="shared" si="1"/>
        <v>Oman</v>
      </c>
      <c r="B84" s="206" t="s">
        <v>34</v>
      </c>
      <c r="C84" s="206" t="s">
        <v>33</v>
      </c>
      <c r="D84" s="222" t="s">
        <v>749</v>
      </c>
      <c r="E84">
        <v>172</v>
      </c>
      <c r="F84" s="225" t="s">
        <v>749</v>
      </c>
      <c r="G84" s="132" t="s">
        <v>748</v>
      </c>
      <c r="H84" s="224" t="s">
        <v>747</v>
      </c>
      <c r="I84" s="223" t="s">
        <v>746</v>
      </c>
      <c r="J84" s="212" t="s">
        <v>31</v>
      </c>
      <c r="K84" s="206" t="s">
        <v>36</v>
      </c>
      <c r="L84" s="206" t="s">
        <v>36</v>
      </c>
      <c r="M84" s="206" t="s">
        <v>3671</v>
      </c>
      <c r="N84" s="206">
        <v>154</v>
      </c>
      <c r="O84" s="206" t="s">
        <v>3650</v>
      </c>
      <c r="P84" s="302">
        <v>0</v>
      </c>
      <c r="Q84" s="302">
        <v>0</v>
      </c>
      <c r="R84" s="302">
        <v>0</v>
      </c>
      <c r="S84" s="220">
        <v>0</v>
      </c>
      <c r="T84" s="220">
        <v>0</v>
      </c>
      <c r="U84" s="220">
        <v>0</v>
      </c>
      <c r="V84" s="220">
        <v>0</v>
      </c>
      <c r="W84" s="220">
        <v>0</v>
      </c>
      <c r="X84" s="220">
        <v>0</v>
      </c>
      <c r="Y84" s="220">
        <v>0</v>
      </c>
      <c r="Z84" s="220">
        <v>0</v>
      </c>
      <c r="AA84" s="220">
        <v>0</v>
      </c>
      <c r="AB84" s="220">
        <v>0</v>
      </c>
      <c r="AC84" s="220">
        <v>1.3791</v>
      </c>
      <c r="AD84" s="220">
        <v>-2.4281999999999999</v>
      </c>
      <c r="AE84" s="220">
        <v>-3.2660999999999998</v>
      </c>
      <c r="AF84" s="220">
        <v>-3.1623000000000001</v>
      </c>
      <c r="AG84" s="220">
        <v>19.188800000000001</v>
      </c>
      <c r="AH84" s="220">
        <v>14.885</v>
      </c>
      <c r="AI84" s="220">
        <v>1.1234</v>
      </c>
      <c r="AJ84" s="220">
        <v>1.2271000000000001</v>
      </c>
      <c r="AK84" s="220">
        <v>0</v>
      </c>
      <c r="AL84" s="220">
        <v>-3.1998000000000002</v>
      </c>
      <c r="AP84" s="206"/>
    </row>
    <row r="85" spans="1:42" x14ac:dyDescent="0.25">
      <c r="A85" s="247" t="str">
        <f t="shared" si="1"/>
        <v>Oman</v>
      </c>
      <c r="B85" s="206" t="s">
        <v>34</v>
      </c>
      <c r="C85" s="206" t="s">
        <v>33</v>
      </c>
      <c r="D85" s="222" t="s">
        <v>745</v>
      </c>
      <c r="E85">
        <v>132</v>
      </c>
      <c r="F85" s="225" t="s">
        <v>745</v>
      </c>
      <c r="G85" s="132" t="s">
        <v>744</v>
      </c>
      <c r="H85" s="224" t="s">
        <v>743</v>
      </c>
      <c r="I85" s="223" t="s">
        <v>742</v>
      </c>
      <c r="J85" s="212" t="s">
        <v>31</v>
      </c>
      <c r="K85" s="206" t="s">
        <v>36</v>
      </c>
      <c r="L85" s="206" t="s">
        <v>36</v>
      </c>
      <c r="M85" s="206" t="s">
        <v>3662</v>
      </c>
      <c r="N85" s="206">
        <v>155</v>
      </c>
      <c r="O85" s="206" t="s">
        <v>3650</v>
      </c>
      <c r="P85" s="302">
        <v>0</v>
      </c>
      <c r="Q85" s="302">
        <v>0</v>
      </c>
      <c r="R85" s="302">
        <v>0</v>
      </c>
      <c r="S85" s="220">
        <v>0</v>
      </c>
      <c r="T85" s="220">
        <v>0</v>
      </c>
      <c r="U85" s="220">
        <v>0</v>
      </c>
      <c r="V85" s="220">
        <v>0</v>
      </c>
      <c r="W85" s="220">
        <v>0</v>
      </c>
      <c r="X85" s="220">
        <v>0</v>
      </c>
      <c r="Y85" s="220">
        <v>538.78440000000001</v>
      </c>
      <c r="Z85" s="220">
        <v>738.91859999999997</v>
      </c>
      <c r="AA85" s="220">
        <v>765.61356899999998</v>
      </c>
      <c r="AB85" s="220">
        <v>1079.510665</v>
      </c>
      <c r="AC85" s="220">
        <v>1328.557315</v>
      </c>
      <c r="AD85" s="220">
        <v>1564.2034229999999</v>
      </c>
      <c r="AE85" s="220">
        <v>-495.49530349999998</v>
      </c>
      <c r="AF85" s="220">
        <v>-575.24076889999992</v>
      </c>
      <c r="AG85" s="220">
        <v>-567.79785179999999</v>
      </c>
      <c r="AH85" s="220">
        <v>-928.06672389999994</v>
      </c>
      <c r="AI85" s="220">
        <v>-810.69157570000004</v>
      </c>
      <c r="AJ85" s="220">
        <v>-725.78331439999999</v>
      </c>
      <c r="AK85" s="220">
        <v>-770.14461210000002</v>
      </c>
      <c r="AL85" s="220">
        <v>-787.26047560000006</v>
      </c>
      <c r="AP85" s="206"/>
    </row>
    <row r="86" spans="1:42" x14ac:dyDescent="0.25">
      <c r="A86" s="247" t="str">
        <f t="shared" si="1"/>
        <v>Oman</v>
      </c>
      <c r="B86" s="206" t="s">
        <v>34</v>
      </c>
      <c r="C86" s="206" t="s">
        <v>33</v>
      </c>
      <c r="D86" s="222" t="s">
        <v>741</v>
      </c>
      <c r="E86">
        <v>887</v>
      </c>
      <c r="F86" s="225" t="s">
        <v>741</v>
      </c>
      <c r="G86" s="132" t="s">
        <v>740</v>
      </c>
      <c r="H86" s="224" t="s">
        <v>739</v>
      </c>
      <c r="I86" s="223" t="s">
        <v>738</v>
      </c>
      <c r="J86" s="212" t="s">
        <v>36</v>
      </c>
      <c r="K86" s="206" t="s">
        <v>36</v>
      </c>
      <c r="L86" s="206" t="s">
        <v>36</v>
      </c>
      <c r="M86" s="206" t="s">
        <v>3653</v>
      </c>
      <c r="N86" s="206">
        <v>61</v>
      </c>
      <c r="O86" s="206" t="s">
        <v>3654</v>
      </c>
      <c r="P86" s="302">
        <v>0</v>
      </c>
      <c r="Q86" s="302">
        <v>0</v>
      </c>
      <c r="R86" s="302">
        <v>0</v>
      </c>
      <c r="S86" s="220">
        <v>0</v>
      </c>
      <c r="T86" s="220">
        <v>0</v>
      </c>
      <c r="U86" s="220">
        <v>0</v>
      </c>
      <c r="V86" s="220">
        <v>0</v>
      </c>
      <c r="W86" s="220">
        <v>0</v>
      </c>
      <c r="X86" s="220">
        <v>0</v>
      </c>
      <c r="Y86" s="220">
        <v>0</v>
      </c>
      <c r="Z86" s="220">
        <v>0</v>
      </c>
      <c r="AA86" s="220">
        <v>0</v>
      </c>
      <c r="AB86" s="220">
        <v>0</v>
      </c>
      <c r="AC86" s="220">
        <v>0</v>
      </c>
      <c r="AD86" s="220">
        <v>0</v>
      </c>
      <c r="AE86" s="220">
        <v>0</v>
      </c>
      <c r="AF86" s="220">
        <v>0</v>
      </c>
      <c r="AG86" s="220">
        <v>0</v>
      </c>
      <c r="AH86" s="220">
        <v>0</v>
      </c>
      <c r="AI86" s="220">
        <v>0</v>
      </c>
      <c r="AJ86" s="220">
        <v>0</v>
      </c>
      <c r="AK86" s="220">
        <v>0</v>
      </c>
      <c r="AL86" s="220">
        <v>0</v>
      </c>
      <c r="AP86" s="206"/>
    </row>
    <row r="87" spans="1:42" x14ac:dyDescent="0.25">
      <c r="A87" s="247" t="str">
        <f t="shared" si="1"/>
        <v>Oman</v>
      </c>
      <c r="B87" s="206" t="s">
        <v>34</v>
      </c>
      <c r="C87" s="206" t="s">
        <v>33</v>
      </c>
      <c r="D87" s="222" t="s">
        <v>737</v>
      </c>
      <c r="E87">
        <v>876</v>
      </c>
      <c r="F87" s="225" t="s">
        <v>737</v>
      </c>
      <c r="G87" s="132" t="s">
        <v>736</v>
      </c>
      <c r="H87" s="224" t="s">
        <v>735</v>
      </c>
      <c r="I87" s="223" t="s">
        <v>734</v>
      </c>
      <c r="J87" s="212" t="s">
        <v>36</v>
      </c>
      <c r="K87" s="206" t="s">
        <v>3668</v>
      </c>
      <c r="L87" s="206">
        <v>14</v>
      </c>
      <c r="M87" s="206" t="s">
        <v>3656</v>
      </c>
      <c r="N87" s="206">
        <v>202</v>
      </c>
      <c r="O87" s="206" t="s">
        <v>3652</v>
      </c>
      <c r="P87" s="302">
        <v>0</v>
      </c>
      <c r="Q87" s="302">
        <v>0</v>
      </c>
      <c r="R87" s="302">
        <v>0</v>
      </c>
      <c r="S87" s="220">
        <v>0</v>
      </c>
      <c r="T87" s="220">
        <v>0</v>
      </c>
      <c r="U87" s="220">
        <v>0</v>
      </c>
      <c r="V87" s="220">
        <v>0</v>
      </c>
      <c r="W87" s="220">
        <v>0</v>
      </c>
      <c r="X87" s="220">
        <v>0</v>
      </c>
      <c r="Y87" s="220">
        <v>0</v>
      </c>
      <c r="Z87" s="220">
        <v>0</v>
      </c>
      <c r="AA87" s="220">
        <v>0</v>
      </c>
      <c r="AB87" s="220">
        <v>0</v>
      </c>
      <c r="AC87" s="220">
        <v>0</v>
      </c>
      <c r="AD87" s="220">
        <v>0</v>
      </c>
      <c r="AE87" s="220">
        <v>0</v>
      </c>
      <c r="AF87" s="220">
        <v>0</v>
      </c>
      <c r="AG87" s="220">
        <v>0</v>
      </c>
      <c r="AH87" s="220">
        <v>0</v>
      </c>
      <c r="AI87" s="220">
        <v>0</v>
      </c>
      <c r="AJ87" s="220">
        <v>0</v>
      </c>
      <c r="AK87" s="220">
        <v>0</v>
      </c>
      <c r="AL87" s="220">
        <v>0</v>
      </c>
      <c r="AP87" s="206"/>
    </row>
    <row r="88" spans="1:42" x14ac:dyDescent="0.25">
      <c r="A88" s="247" t="str">
        <f t="shared" si="1"/>
        <v>Oman</v>
      </c>
      <c r="B88" s="206" t="s">
        <v>34</v>
      </c>
      <c r="C88" s="206" t="s">
        <v>33</v>
      </c>
      <c r="D88" s="222" t="s">
        <v>733</v>
      </c>
      <c r="E88">
        <v>646</v>
      </c>
      <c r="F88" s="225" t="s">
        <v>733</v>
      </c>
      <c r="G88" s="132" t="s">
        <v>732</v>
      </c>
      <c r="H88" s="224" t="s">
        <v>731</v>
      </c>
      <c r="I88" s="223" t="s">
        <v>730</v>
      </c>
      <c r="J88" s="212" t="s">
        <v>36</v>
      </c>
      <c r="K88" s="206" t="s">
        <v>3655</v>
      </c>
      <c r="L88" s="206">
        <v>17</v>
      </c>
      <c r="M88" s="206" t="s">
        <v>3656</v>
      </c>
      <c r="N88" s="206">
        <v>202</v>
      </c>
      <c r="O88" s="206" t="s">
        <v>3652</v>
      </c>
      <c r="P88" s="302">
        <v>0</v>
      </c>
      <c r="Q88" s="302">
        <v>0</v>
      </c>
      <c r="R88" s="302">
        <v>0</v>
      </c>
      <c r="S88" s="220">
        <v>0</v>
      </c>
      <c r="T88" s="220">
        <v>0</v>
      </c>
      <c r="U88" s="220">
        <v>0</v>
      </c>
      <c r="V88" s="220">
        <v>0</v>
      </c>
      <c r="W88" s="220">
        <v>0</v>
      </c>
      <c r="X88" s="220">
        <v>0</v>
      </c>
      <c r="Y88" s="220">
        <v>0</v>
      </c>
      <c r="Z88" s="220">
        <v>0</v>
      </c>
      <c r="AA88" s="220">
        <v>0</v>
      </c>
      <c r="AB88" s="220">
        <v>0</v>
      </c>
      <c r="AC88" s="220">
        <v>0</v>
      </c>
      <c r="AD88" s="220">
        <v>0</v>
      </c>
      <c r="AE88" s="220">
        <v>0</v>
      </c>
      <c r="AF88" s="220">
        <v>0</v>
      </c>
      <c r="AG88" s="220">
        <v>0</v>
      </c>
      <c r="AH88" s="220">
        <v>0</v>
      </c>
      <c r="AI88" s="220">
        <v>0</v>
      </c>
      <c r="AJ88" s="220">
        <v>0</v>
      </c>
      <c r="AK88" s="220">
        <v>0</v>
      </c>
      <c r="AL88" s="220">
        <v>0</v>
      </c>
      <c r="AP88" s="206"/>
    </row>
    <row r="89" spans="1:42" x14ac:dyDescent="0.25">
      <c r="A89" s="247" t="str">
        <f t="shared" si="1"/>
        <v>Oman</v>
      </c>
      <c r="B89" s="206" t="s">
        <v>34</v>
      </c>
      <c r="C89" s="206" t="s">
        <v>33</v>
      </c>
      <c r="D89" s="222" t="s">
        <v>729</v>
      </c>
      <c r="E89">
        <v>648</v>
      </c>
      <c r="F89" s="225" t="s">
        <v>728</v>
      </c>
      <c r="G89" s="132" t="s">
        <v>727</v>
      </c>
      <c r="H89" s="224" t="s">
        <v>726</v>
      </c>
      <c r="I89" s="223" t="s">
        <v>725</v>
      </c>
      <c r="J89" s="212" t="s">
        <v>36</v>
      </c>
      <c r="K89" s="206" t="s">
        <v>3665</v>
      </c>
      <c r="L89" s="206">
        <v>11</v>
      </c>
      <c r="M89" s="206" t="s">
        <v>3656</v>
      </c>
      <c r="N89" s="206">
        <v>202</v>
      </c>
      <c r="O89" s="206" t="s">
        <v>3652</v>
      </c>
      <c r="P89" s="302">
        <v>0</v>
      </c>
      <c r="Q89" s="302">
        <v>0</v>
      </c>
      <c r="R89" s="302">
        <v>0</v>
      </c>
      <c r="S89" s="220">
        <v>0</v>
      </c>
      <c r="T89" s="220">
        <v>0</v>
      </c>
      <c r="U89" s="220">
        <v>0</v>
      </c>
      <c r="V89" s="220">
        <v>0</v>
      </c>
      <c r="W89" s="220">
        <v>0</v>
      </c>
      <c r="X89" s="220">
        <v>0</v>
      </c>
      <c r="Y89" s="220">
        <v>0</v>
      </c>
      <c r="Z89" s="220">
        <v>0</v>
      </c>
      <c r="AA89" s="220">
        <v>0</v>
      </c>
      <c r="AB89" s="220">
        <v>0</v>
      </c>
      <c r="AC89" s="220">
        <v>0</v>
      </c>
      <c r="AD89" s="220">
        <v>0</v>
      </c>
      <c r="AE89" s="220">
        <v>0</v>
      </c>
      <c r="AF89" s="220">
        <v>0</v>
      </c>
      <c r="AG89" s="220">
        <v>0</v>
      </c>
      <c r="AH89" s="220">
        <v>0</v>
      </c>
      <c r="AI89" s="220">
        <v>0</v>
      </c>
      <c r="AJ89" s="220">
        <v>0</v>
      </c>
      <c r="AK89" s="220">
        <v>0</v>
      </c>
      <c r="AL89" s="220">
        <v>0</v>
      </c>
      <c r="AP89" s="206"/>
    </row>
    <row r="90" spans="1:42" x14ac:dyDescent="0.25">
      <c r="A90" s="247" t="str">
        <f t="shared" si="1"/>
        <v>Oman</v>
      </c>
      <c r="B90" s="206" t="s">
        <v>34</v>
      </c>
      <c r="C90" s="206" t="s">
        <v>33</v>
      </c>
      <c r="D90" s="222" t="s">
        <v>724</v>
      </c>
      <c r="E90">
        <v>915</v>
      </c>
      <c r="F90" s="225" t="s">
        <v>724</v>
      </c>
      <c r="G90" s="132" t="s">
        <v>723</v>
      </c>
      <c r="H90" s="224" t="s">
        <v>722</v>
      </c>
      <c r="I90" s="223" t="s">
        <v>721</v>
      </c>
      <c r="J90" s="212" t="s">
        <v>36</v>
      </c>
      <c r="K90" s="206" t="s">
        <v>36</v>
      </c>
      <c r="L90" s="206" t="s">
        <v>36</v>
      </c>
      <c r="M90" s="206" t="s">
        <v>3646</v>
      </c>
      <c r="N90" s="206">
        <v>145</v>
      </c>
      <c r="O90" s="206" t="s">
        <v>3647</v>
      </c>
      <c r="P90" s="302">
        <v>0</v>
      </c>
      <c r="Q90" s="302">
        <v>0</v>
      </c>
      <c r="R90" s="302">
        <v>0</v>
      </c>
      <c r="S90" s="220">
        <v>0</v>
      </c>
      <c r="T90" s="220">
        <v>0</v>
      </c>
      <c r="U90" s="220">
        <v>0</v>
      </c>
      <c r="V90" s="220">
        <v>0</v>
      </c>
      <c r="W90" s="220">
        <v>0</v>
      </c>
      <c r="X90" s="220">
        <v>0</v>
      </c>
      <c r="Y90" s="220">
        <v>0</v>
      </c>
      <c r="Z90" s="220">
        <v>0</v>
      </c>
      <c r="AA90" s="220">
        <v>0</v>
      </c>
      <c r="AB90" s="220">
        <v>0</v>
      </c>
      <c r="AC90" s="220">
        <v>0</v>
      </c>
      <c r="AD90" s="220">
        <v>0</v>
      </c>
      <c r="AE90" s="220">
        <v>0</v>
      </c>
      <c r="AF90" s="220">
        <v>0</v>
      </c>
      <c r="AG90" s="220">
        <v>0</v>
      </c>
      <c r="AH90" s="220">
        <v>0</v>
      </c>
      <c r="AI90" s="220">
        <v>0</v>
      </c>
      <c r="AJ90" s="220">
        <v>0</v>
      </c>
      <c r="AK90" s="220">
        <v>0</v>
      </c>
      <c r="AL90" s="220">
        <v>0</v>
      </c>
      <c r="AP90" s="206"/>
    </row>
    <row r="91" spans="1:42" x14ac:dyDescent="0.25">
      <c r="A91" s="247" t="str">
        <f t="shared" si="1"/>
        <v>Oman</v>
      </c>
      <c r="B91" s="206" t="s">
        <v>34</v>
      </c>
      <c r="C91" s="206" t="s">
        <v>33</v>
      </c>
      <c r="D91" s="222" t="s">
        <v>720</v>
      </c>
      <c r="E91">
        <v>134</v>
      </c>
      <c r="F91" s="225" t="s">
        <v>720</v>
      </c>
      <c r="G91" s="132" t="s">
        <v>719</v>
      </c>
      <c r="H91" s="224" t="s">
        <v>718</v>
      </c>
      <c r="I91" s="223" t="s">
        <v>717</v>
      </c>
      <c r="J91" s="212" t="s">
        <v>31</v>
      </c>
      <c r="K91" s="206" t="s">
        <v>36</v>
      </c>
      <c r="L91" s="206" t="s">
        <v>36</v>
      </c>
      <c r="M91" s="206" t="s">
        <v>3662</v>
      </c>
      <c r="N91" s="206">
        <v>155</v>
      </c>
      <c r="O91" s="206" t="s">
        <v>3650</v>
      </c>
      <c r="P91" s="302">
        <v>0</v>
      </c>
      <c r="Q91" s="302">
        <v>0</v>
      </c>
      <c r="R91" s="302">
        <v>0</v>
      </c>
      <c r="S91" s="220">
        <v>0</v>
      </c>
      <c r="T91" s="220">
        <v>0</v>
      </c>
      <c r="U91" s="220">
        <v>0</v>
      </c>
      <c r="V91" s="220">
        <v>0</v>
      </c>
      <c r="W91" s="220">
        <v>0</v>
      </c>
      <c r="X91" s="220">
        <v>0</v>
      </c>
      <c r="Y91" s="220">
        <v>30.252600000000001</v>
      </c>
      <c r="Z91" s="220">
        <v>22.18092</v>
      </c>
      <c r="AA91" s="220">
        <v>33.382620000000003</v>
      </c>
      <c r="AB91" s="220">
        <v>57.525840000000002</v>
      </c>
      <c r="AC91" s="220">
        <v>71.299469999999999</v>
      </c>
      <c r="AD91" s="220">
        <v>73.210229999999996</v>
      </c>
      <c r="AE91" s="220">
        <v>59.878500000000003</v>
      </c>
      <c r="AF91" s="220">
        <v>254.67055999999999</v>
      </c>
      <c r="AG91" s="220">
        <v>219.95161999999999</v>
      </c>
      <c r="AH91" s="220">
        <v>104.7675</v>
      </c>
      <c r="AI91" s="220">
        <v>113.91276000000001</v>
      </c>
      <c r="AJ91" s="220">
        <v>47.856900000000003</v>
      </c>
      <c r="AK91" s="220">
        <v>49.834400000000002</v>
      </c>
      <c r="AL91" s="220">
        <v>150.39060000000001</v>
      </c>
      <c r="AP91" s="206"/>
    </row>
    <row r="92" spans="1:42" x14ac:dyDescent="0.25">
      <c r="A92" s="247" t="str">
        <f t="shared" si="1"/>
        <v>Oman</v>
      </c>
      <c r="B92" s="206" t="s">
        <v>34</v>
      </c>
      <c r="C92" s="206" t="s">
        <v>33</v>
      </c>
      <c r="D92" s="222" t="s">
        <v>716</v>
      </c>
      <c r="E92">
        <v>652</v>
      </c>
      <c r="F92" s="225" t="s">
        <v>716</v>
      </c>
      <c r="G92" s="132" t="s">
        <v>715</v>
      </c>
      <c r="H92" s="224" t="s">
        <v>714</v>
      </c>
      <c r="I92" s="223" t="s">
        <v>713</v>
      </c>
      <c r="J92" s="212" t="s">
        <v>36</v>
      </c>
      <c r="K92" s="206" t="s">
        <v>3665</v>
      </c>
      <c r="L92" s="206">
        <v>11</v>
      </c>
      <c r="M92" s="206" t="s">
        <v>3656</v>
      </c>
      <c r="N92" s="206">
        <v>202</v>
      </c>
      <c r="O92" s="206" t="s">
        <v>3652</v>
      </c>
      <c r="P92" s="302">
        <v>0</v>
      </c>
      <c r="Q92" s="302">
        <v>0</v>
      </c>
      <c r="R92" s="302">
        <v>0</v>
      </c>
      <c r="S92" s="220">
        <v>0</v>
      </c>
      <c r="T92" s="220">
        <v>0</v>
      </c>
      <c r="U92" s="220">
        <v>0</v>
      </c>
      <c r="V92" s="220">
        <v>0</v>
      </c>
      <c r="W92" s="220">
        <v>0</v>
      </c>
      <c r="X92" s="220">
        <v>0</v>
      </c>
      <c r="Y92" s="220">
        <v>0</v>
      </c>
      <c r="Z92" s="220">
        <v>0</v>
      </c>
      <c r="AA92" s="220">
        <v>0</v>
      </c>
      <c r="AB92" s="220">
        <v>0</v>
      </c>
      <c r="AC92" s="220">
        <v>0</v>
      </c>
      <c r="AD92" s="220">
        <v>0</v>
      </c>
      <c r="AE92" s="220">
        <v>0</v>
      </c>
      <c r="AF92" s="220">
        <v>0</v>
      </c>
      <c r="AG92" s="220">
        <v>0</v>
      </c>
      <c r="AH92" s="220">
        <v>0</v>
      </c>
      <c r="AI92" s="220">
        <v>0</v>
      </c>
      <c r="AJ92" s="220">
        <v>0</v>
      </c>
      <c r="AK92" s="220">
        <v>0</v>
      </c>
      <c r="AL92" s="220">
        <v>0</v>
      </c>
      <c r="AP92" s="206"/>
    </row>
    <row r="93" spans="1:42" x14ac:dyDescent="0.25">
      <c r="A93" s="247" t="str">
        <f t="shared" si="1"/>
        <v>Oman</v>
      </c>
      <c r="B93" s="206" t="s">
        <v>34</v>
      </c>
      <c r="C93" s="206" t="s">
        <v>33</v>
      </c>
      <c r="D93" s="222" t="s">
        <v>712</v>
      </c>
      <c r="E93">
        <v>823</v>
      </c>
      <c r="F93" s="225" t="s">
        <v>712</v>
      </c>
      <c r="G93" s="132" t="s">
        <v>711</v>
      </c>
      <c r="H93" s="224" t="s">
        <v>710</v>
      </c>
      <c r="I93" s="223" t="s">
        <v>709</v>
      </c>
      <c r="J93" s="212" t="s">
        <v>36</v>
      </c>
      <c r="K93" s="206" t="s">
        <v>36</v>
      </c>
      <c r="L93" s="206" t="s">
        <v>36</v>
      </c>
      <c r="M93" s="206" t="s">
        <v>3649</v>
      </c>
      <c r="N93" s="206">
        <v>39</v>
      </c>
      <c r="O93" s="206" t="s">
        <v>3650</v>
      </c>
      <c r="P93" s="302">
        <v>0</v>
      </c>
      <c r="Q93" s="302">
        <v>0</v>
      </c>
      <c r="R93" s="302">
        <v>0</v>
      </c>
      <c r="S93" s="220">
        <v>0</v>
      </c>
      <c r="T93" s="220">
        <v>0</v>
      </c>
      <c r="U93" s="220">
        <v>0</v>
      </c>
      <c r="V93" s="220">
        <v>0</v>
      </c>
      <c r="W93" s="220">
        <v>0</v>
      </c>
      <c r="X93" s="220">
        <v>0</v>
      </c>
      <c r="Y93" s="220">
        <v>0</v>
      </c>
      <c r="Z93" s="220">
        <v>0</v>
      </c>
      <c r="AA93" s="220">
        <v>0</v>
      </c>
      <c r="AB93" s="220">
        <v>0</v>
      </c>
      <c r="AC93" s="220">
        <v>0</v>
      </c>
      <c r="AD93" s="220">
        <v>0</v>
      </c>
      <c r="AE93" s="220">
        <v>0</v>
      </c>
      <c r="AF93" s="220">
        <v>0</v>
      </c>
      <c r="AG93" s="220">
        <v>0</v>
      </c>
      <c r="AH93" s="220">
        <v>0</v>
      </c>
      <c r="AI93" s="220">
        <v>0</v>
      </c>
      <c r="AJ93" s="220">
        <v>0</v>
      </c>
      <c r="AK93" s="220">
        <v>0</v>
      </c>
      <c r="AL93" s="220">
        <v>0</v>
      </c>
      <c r="AP93" s="206"/>
    </row>
    <row r="94" spans="1:42" x14ac:dyDescent="0.25">
      <c r="A94" s="247" t="str">
        <f t="shared" si="1"/>
        <v>Oman</v>
      </c>
      <c r="B94" s="206" t="s">
        <v>34</v>
      </c>
      <c r="C94" s="206" t="s">
        <v>33</v>
      </c>
      <c r="D94" s="222" t="s">
        <v>708</v>
      </c>
      <c r="E94">
        <v>174</v>
      </c>
      <c r="F94" s="225" t="s">
        <v>708</v>
      </c>
      <c r="G94" s="132" t="s">
        <v>707</v>
      </c>
      <c r="H94" s="224" t="s">
        <v>706</v>
      </c>
      <c r="I94" s="223" t="s">
        <v>705</v>
      </c>
      <c r="J94" s="212" t="s">
        <v>31</v>
      </c>
      <c r="K94" s="206" t="s">
        <v>36</v>
      </c>
      <c r="L94" s="206" t="s">
        <v>36</v>
      </c>
      <c r="M94" s="206" t="s">
        <v>3649</v>
      </c>
      <c r="N94" s="206">
        <v>39</v>
      </c>
      <c r="O94" s="206" t="s">
        <v>3650</v>
      </c>
      <c r="P94" s="302">
        <v>0</v>
      </c>
      <c r="Q94" s="302">
        <v>0</v>
      </c>
      <c r="R94" s="302">
        <v>0</v>
      </c>
      <c r="S94" s="220">
        <v>0</v>
      </c>
      <c r="T94" s="220">
        <v>0</v>
      </c>
      <c r="U94" s="220">
        <v>0</v>
      </c>
      <c r="V94" s="220">
        <v>0</v>
      </c>
      <c r="W94" s="220">
        <v>0</v>
      </c>
      <c r="X94" s="220">
        <v>0</v>
      </c>
      <c r="Y94" s="220">
        <v>0</v>
      </c>
      <c r="Z94" s="220">
        <v>13.362</v>
      </c>
      <c r="AA94" s="220">
        <v>11.38632</v>
      </c>
      <c r="AB94" s="220">
        <v>22.878395999999999</v>
      </c>
      <c r="AC94" s="220">
        <v>12.672635400000001</v>
      </c>
      <c r="AD94" s="220">
        <v>10.553396699999999</v>
      </c>
      <c r="AE94" s="220">
        <v>9.6418227820000002</v>
      </c>
      <c r="AF94" s="220">
        <v>10.58876918</v>
      </c>
      <c r="AG94" s="220">
        <v>0</v>
      </c>
      <c r="AH94" s="220">
        <v>0</v>
      </c>
      <c r="AI94" s="220">
        <v>0</v>
      </c>
      <c r="AJ94" s="220">
        <v>0</v>
      </c>
      <c r="AK94" s="220">
        <v>0</v>
      </c>
      <c r="AL94" s="220">
        <v>0</v>
      </c>
      <c r="AP94" s="206"/>
    </row>
    <row r="95" spans="1:42" x14ac:dyDescent="0.25">
      <c r="A95" s="247" t="str">
        <f t="shared" si="1"/>
        <v>Oman</v>
      </c>
      <c r="B95" s="206" t="s">
        <v>34</v>
      </c>
      <c r="C95" s="206" t="s">
        <v>33</v>
      </c>
      <c r="D95" s="222" t="s">
        <v>704</v>
      </c>
      <c r="E95">
        <v>326</v>
      </c>
      <c r="F95" s="225" t="s">
        <v>704</v>
      </c>
      <c r="G95" s="132" t="s">
        <v>703</v>
      </c>
      <c r="H95" s="224" t="s">
        <v>702</v>
      </c>
      <c r="I95" s="223" t="s">
        <v>701</v>
      </c>
      <c r="J95" s="212" t="s">
        <v>36</v>
      </c>
      <c r="K95" s="206" t="s">
        <v>36</v>
      </c>
      <c r="L95" s="206" t="s">
        <v>36</v>
      </c>
      <c r="M95" s="206" t="s">
        <v>3666</v>
      </c>
      <c r="N95" s="206">
        <v>21</v>
      </c>
      <c r="O95" s="206" t="s">
        <v>3659</v>
      </c>
      <c r="P95" s="302">
        <v>0</v>
      </c>
      <c r="Q95" s="302">
        <v>0</v>
      </c>
      <c r="R95" s="302">
        <v>0</v>
      </c>
      <c r="S95" s="220">
        <v>0</v>
      </c>
      <c r="T95" s="220">
        <v>0</v>
      </c>
      <c r="U95" s="220">
        <v>0</v>
      </c>
      <c r="V95" s="220">
        <v>0</v>
      </c>
      <c r="W95" s="220">
        <v>0</v>
      </c>
      <c r="X95" s="220">
        <v>0</v>
      </c>
      <c r="Y95" s="220">
        <v>0</v>
      </c>
      <c r="Z95" s="220">
        <v>0</v>
      </c>
      <c r="AA95" s="220">
        <v>0</v>
      </c>
      <c r="AB95" s="220">
        <v>0</v>
      </c>
      <c r="AC95" s="220">
        <v>0</v>
      </c>
      <c r="AD95" s="220">
        <v>0</v>
      </c>
      <c r="AE95" s="220">
        <v>0</v>
      </c>
      <c r="AF95" s="220">
        <v>0</v>
      </c>
      <c r="AG95" s="220">
        <v>0</v>
      </c>
      <c r="AH95" s="220">
        <v>0</v>
      </c>
      <c r="AI95" s="220">
        <v>0</v>
      </c>
      <c r="AJ95" s="220">
        <v>0</v>
      </c>
      <c r="AK95" s="220">
        <v>0</v>
      </c>
      <c r="AL95" s="220">
        <v>0</v>
      </c>
      <c r="AP95" s="206"/>
    </row>
    <row r="96" spans="1:42" x14ac:dyDescent="0.25">
      <c r="A96" s="247" t="str">
        <f t="shared" si="1"/>
        <v>Oman</v>
      </c>
      <c r="B96" s="206" t="s">
        <v>34</v>
      </c>
      <c r="C96" s="206" t="s">
        <v>33</v>
      </c>
      <c r="D96" s="222" t="s">
        <v>700</v>
      </c>
      <c r="E96">
        <v>328</v>
      </c>
      <c r="F96" s="225" t="s">
        <v>700</v>
      </c>
      <c r="G96" s="132" t="s">
        <v>699</v>
      </c>
      <c r="H96" s="224" t="s">
        <v>698</v>
      </c>
      <c r="I96" s="223" t="s">
        <v>697</v>
      </c>
      <c r="J96" s="212" t="s">
        <v>36</v>
      </c>
      <c r="K96" s="206" t="s">
        <v>3657</v>
      </c>
      <c r="L96" s="206">
        <v>29</v>
      </c>
      <c r="M96" s="206" t="s">
        <v>3658</v>
      </c>
      <c r="N96" s="206">
        <v>419</v>
      </c>
      <c r="O96" s="206" t="s">
        <v>3659</v>
      </c>
      <c r="P96" s="302">
        <v>0</v>
      </c>
      <c r="Q96" s="302">
        <v>0</v>
      </c>
      <c r="R96" s="302">
        <v>0</v>
      </c>
      <c r="S96" s="220">
        <v>0</v>
      </c>
      <c r="T96" s="220">
        <v>0</v>
      </c>
      <c r="U96" s="220">
        <v>0</v>
      </c>
      <c r="V96" s="220">
        <v>0</v>
      </c>
      <c r="W96" s="220">
        <v>0</v>
      </c>
      <c r="X96" s="220">
        <v>0</v>
      </c>
      <c r="Y96" s="220">
        <v>0</v>
      </c>
      <c r="Z96" s="220">
        <v>0</v>
      </c>
      <c r="AA96" s="220">
        <v>0</v>
      </c>
      <c r="AB96" s="220">
        <v>0</v>
      </c>
      <c r="AC96" s="220">
        <v>0</v>
      </c>
      <c r="AD96" s="220">
        <v>0</v>
      </c>
      <c r="AE96" s="220">
        <v>0</v>
      </c>
      <c r="AF96" s="220">
        <v>0</v>
      </c>
      <c r="AG96" s="220">
        <v>0</v>
      </c>
      <c r="AH96" s="220">
        <v>0</v>
      </c>
      <c r="AI96" s="220">
        <v>0</v>
      </c>
      <c r="AJ96" s="220">
        <v>0</v>
      </c>
      <c r="AK96" s="220">
        <v>0</v>
      </c>
      <c r="AL96" s="220">
        <v>0</v>
      </c>
      <c r="AP96" s="206"/>
    </row>
    <row r="97" spans="1:42" x14ac:dyDescent="0.25">
      <c r="A97" s="247" t="str">
        <f t="shared" si="1"/>
        <v>Oman</v>
      </c>
      <c r="B97" s="206" t="s">
        <v>34</v>
      </c>
      <c r="C97" s="206" t="s">
        <v>33</v>
      </c>
      <c r="D97" s="222" t="s">
        <v>696</v>
      </c>
      <c r="E97">
        <v>329</v>
      </c>
      <c r="F97" s="225" t="s">
        <v>696</v>
      </c>
      <c r="G97" s="132" t="s">
        <v>695</v>
      </c>
      <c r="H97" s="224" t="s">
        <v>694</v>
      </c>
      <c r="I97" s="223" t="s">
        <v>693</v>
      </c>
      <c r="J97" s="212" t="s">
        <v>36</v>
      </c>
      <c r="K97" s="206" t="s">
        <v>3657</v>
      </c>
      <c r="L97" s="206">
        <v>29</v>
      </c>
      <c r="M97" s="206" t="s">
        <v>3658</v>
      </c>
      <c r="N97" s="206">
        <v>419</v>
      </c>
      <c r="O97" s="206" t="s">
        <v>3659</v>
      </c>
      <c r="P97" s="302">
        <v>0</v>
      </c>
      <c r="Q97" s="302">
        <v>0</v>
      </c>
      <c r="R97" s="302">
        <v>0</v>
      </c>
      <c r="S97" s="220">
        <v>0</v>
      </c>
      <c r="T97" s="220">
        <v>0</v>
      </c>
      <c r="U97" s="220">
        <v>0</v>
      </c>
      <c r="V97" s="220">
        <v>0</v>
      </c>
      <c r="W97" s="220">
        <v>0</v>
      </c>
      <c r="X97" s="220">
        <v>0</v>
      </c>
      <c r="Y97" s="220">
        <v>0</v>
      </c>
      <c r="Z97" s="220">
        <v>0</v>
      </c>
      <c r="AA97" s="220">
        <v>0</v>
      </c>
      <c r="AB97" s="220">
        <v>0</v>
      </c>
      <c r="AC97" s="220">
        <v>0</v>
      </c>
      <c r="AD97" s="220">
        <v>0</v>
      </c>
      <c r="AE97" s="220">
        <v>0</v>
      </c>
      <c r="AF97" s="220">
        <v>0</v>
      </c>
      <c r="AG97" s="220">
        <v>0</v>
      </c>
      <c r="AH97" s="220">
        <v>0</v>
      </c>
      <c r="AI97" s="220">
        <v>0</v>
      </c>
      <c r="AJ97" s="220">
        <v>0</v>
      </c>
      <c r="AK97" s="220">
        <v>0</v>
      </c>
      <c r="AL97" s="220">
        <v>0</v>
      </c>
      <c r="AP97" s="206"/>
    </row>
    <row r="98" spans="1:42" x14ac:dyDescent="0.25">
      <c r="A98" s="247" t="str">
        <f t="shared" si="1"/>
        <v>Oman</v>
      </c>
      <c r="B98" s="206" t="s">
        <v>34</v>
      </c>
      <c r="C98" s="206" t="s">
        <v>33</v>
      </c>
      <c r="D98" s="222" t="s">
        <v>692</v>
      </c>
      <c r="E98">
        <v>829</v>
      </c>
      <c r="F98" s="225" t="s">
        <v>692</v>
      </c>
      <c r="G98" s="132" t="s">
        <v>691</v>
      </c>
      <c r="H98" s="224" t="s">
        <v>690</v>
      </c>
      <c r="I98" s="223" t="s">
        <v>689</v>
      </c>
      <c r="J98" s="212" t="s">
        <v>36</v>
      </c>
      <c r="K98" s="206" t="s">
        <v>36</v>
      </c>
      <c r="L98" s="206" t="s">
        <v>36</v>
      </c>
      <c r="M98" s="206" t="s">
        <v>2238</v>
      </c>
      <c r="N98" s="206">
        <v>57</v>
      </c>
      <c r="O98" s="206" t="s">
        <v>3654</v>
      </c>
      <c r="P98" s="302">
        <v>0</v>
      </c>
      <c r="Q98" s="302">
        <v>0</v>
      </c>
      <c r="R98" s="302">
        <v>0</v>
      </c>
      <c r="S98" s="220">
        <v>0</v>
      </c>
      <c r="T98" s="220">
        <v>0</v>
      </c>
      <c r="U98" s="220">
        <v>0</v>
      </c>
      <c r="V98" s="220">
        <v>0</v>
      </c>
      <c r="W98" s="220">
        <v>0</v>
      </c>
      <c r="X98" s="220">
        <v>0</v>
      </c>
      <c r="Y98" s="220">
        <v>0</v>
      </c>
      <c r="Z98" s="220">
        <v>0</v>
      </c>
      <c r="AA98" s="220">
        <v>0</v>
      </c>
      <c r="AB98" s="220">
        <v>0</v>
      </c>
      <c r="AC98" s="220">
        <v>0</v>
      </c>
      <c r="AD98" s="220">
        <v>0</v>
      </c>
      <c r="AE98" s="220">
        <v>0</v>
      </c>
      <c r="AF98" s="220">
        <v>0</v>
      </c>
      <c r="AG98" s="220">
        <v>0</v>
      </c>
      <c r="AH98" s="220">
        <v>0</v>
      </c>
      <c r="AI98" s="220">
        <v>0</v>
      </c>
      <c r="AJ98" s="220">
        <v>0</v>
      </c>
      <c r="AK98" s="220">
        <v>0</v>
      </c>
      <c r="AL98" s="220">
        <v>0</v>
      </c>
      <c r="AP98" s="206"/>
    </row>
    <row r="99" spans="1:42" x14ac:dyDescent="0.25">
      <c r="A99" s="247" t="str">
        <f t="shared" si="1"/>
        <v>Oman</v>
      </c>
      <c r="B99" s="206" t="s">
        <v>34</v>
      </c>
      <c r="C99" s="206" t="s">
        <v>33</v>
      </c>
      <c r="D99" s="222" t="s">
        <v>688</v>
      </c>
      <c r="E99">
        <v>258</v>
      </c>
      <c r="F99" s="225" t="s">
        <v>688</v>
      </c>
      <c r="G99" s="132" t="s">
        <v>687</v>
      </c>
      <c r="H99" s="224" t="s">
        <v>686</v>
      </c>
      <c r="I99" s="223" t="s">
        <v>685</v>
      </c>
      <c r="J99" s="212" t="s">
        <v>36</v>
      </c>
      <c r="K99" s="206" t="s">
        <v>3664</v>
      </c>
      <c r="L99" s="206">
        <v>13</v>
      </c>
      <c r="M99" s="206" t="s">
        <v>3658</v>
      </c>
      <c r="N99" s="206">
        <v>419</v>
      </c>
      <c r="O99" s="206" t="s">
        <v>3659</v>
      </c>
      <c r="P99" s="302">
        <v>0</v>
      </c>
      <c r="Q99" s="302">
        <v>0</v>
      </c>
      <c r="R99" s="302">
        <v>0</v>
      </c>
      <c r="S99" s="220">
        <v>0</v>
      </c>
      <c r="T99" s="220">
        <v>0</v>
      </c>
      <c r="U99" s="220">
        <v>0</v>
      </c>
      <c r="V99" s="220">
        <v>0</v>
      </c>
      <c r="W99" s="220">
        <v>0</v>
      </c>
      <c r="X99" s="220">
        <v>0</v>
      </c>
      <c r="Y99" s="220">
        <v>0</v>
      </c>
      <c r="Z99" s="220">
        <v>0</v>
      </c>
      <c r="AA99" s="220">
        <v>0</v>
      </c>
      <c r="AB99" s="220">
        <v>0</v>
      </c>
      <c r="AC99" s="220">
        <v>0</v>
      </c>
      <c r="AD99" s="220">
        <v>0</v>
      </c>
      <c r="AE99" s="220">
        <v>0</v>
      </c>
      <c r="AF99" s="220">
        <v>0</v>
      </c>
      <c r="AG99" s="220">
        <v>0</v>
      </c>
      <c r="AH99" s="220">
        <v>0</v>
      </c>
      <c r="AI99" s="220">
        <v>0</v>
      </c>
      <c r="AJ99" s="220">
        <v>0</v>
      </c>
      <c r="AK99" s="220">
        <v>0</v>
      </c>
      <c r="AL99" s="220">
        <v>0</v>
      </c>
      <c r="AP99" s="206"/>
    </row>
    <row r="100" spans="1:42" x14ac:dyDescent="0.25">
      <c r="A100" s="247" t="str">
        <f t="shared" si="1"/>
        <v>Oman</v>
      </c>
      <c r="B100" s="206" t="s">
        <v>34</v>
      </c>
      <c r="C100" s="206" t="s">
        <v>33</v>
      </c>
      <c r="D100" s="222" t="s">
        <v>684</v>
      </c>
      <c r="E100">
        <v>113</v>
      </c>
      <c r="F100" s="225" t="s">
        <v>684</v>
      </c>
      <c r="G100" s="132" t="s">
        <v>683</v>
      </c>
      <c r="H100" s="224" t="s">
        <v>682</v>
      </c>
      <c r="I100" s="223" t="s">
        <v>681</v>
      </c>
      <c r="J100" s="212" t="s">
        <v>36</v>
      </c>
      <c r="K100" s="206" t="s">
        <v>3476</v>
      </c>
      <c r="L100" s="206">
        <v>830</v>
      </c>
      <c r="M100" s="206" t="s">
        <v>3671</v>
      </c>
      <c r="N100" s="206">
        <v>154</v>
      </c>
      <c r="O100" s="206" t="s">
        <v>3650</v>
      </c>
      <c r="P100" s="302">
        <v>0</v>
      </c>
      <c r="Q100" s="302">
        <v>0</v>
      </c>
      <c r="R100" s="302">
        <v>0</v>
      </c>
      <c r="S100" s="220">
        <v>0</v>
      </c>
      <c r="T100" s="220">
        <v>0</v>
      </c>
      <c r="U100" s="220">
        <v>0</v>
      </c>
      <c r="V100" s="220">
        <v>0</v>
      </c>
      <c r="W100" s="220">
        <v>0</v>
      </c>
      <c r="X100" s="220">
        <v>0</v>
      </c>
      <c r="Y100" s="220">
        <v>0</v>
      </c>
      <c r="Z100" s="220">
        <v>0</v>
      </c>
      <c r="AA100" s="220">
        <v>0</v>
      </c>
      <c r="AB100" s="220">
        <v>0</v>
      </c>
      <c r="AC100" s="220">
        <v>0</v>
      </c>
      <c r="AD100" s="220">
        <v>0</v>
      </c>
      <c r="AE100" s="220">
        <v>0</v>
      </c>
      <c r="AF100" s="220">
        <v>0</v>
      </c>
      <c r="AG100" s="220">
        <v>0</v>
      </c>
      <c r="AH100" s="220">
        <v>0</v>
      </c>
      <c r="AI100" s="220">
        <v>0</v>
      </c>
      <c r="AJ100" s="220">
        <v>0</v>
      </c>
      <c r="AK100" s="220">
        <v>0</v>
      </c>
      <c r="AL100" s="220">
        <v>0</v>
      </c>
      <c r="AP100" s="206"/>
    </row>
    <row r="101" spans="1:42" x14ac:dyDescent="0.25">
      <c r="A101" s="247" t="str">
        <f t="shared" si="1"/>
        <v>Oman</v>
      </c>
      <c r="B101" s="206" t="s">
        <v>34</v>
      </c>
      <c r="C101" s="206" t="s">
        <v>33</v>
      </c>
      <c r="D101" s="222" t="s">
        <v>680</v>
      </c>
      <c r="E101">
        <v>333</v>
      </c>
      <c r="F101" s="225" t="s">
        <v>679</v>
      </c>
      <c r="G101" s="132" t="s">
        <v>678</v>
      </c>
      <c r="H101" s="224" t="s">
        <v>677</v>
      </c>
      <c r="I101" s="223" t="s">
        <v>676</v>
      </c>
      <c r="J101" s="212" t="s">
        <v>36</v>
      </c>
      <c r="K101" s="206" t="s">
        <v>3660</v>
      </c>
      <c r="L101" s="206">
        <v>5</v>
      </c>
      <c r="M101" s="206" t="s">
        <v>3658</v>
      </c>
      <c r="N101" s="206">
        <v>419</v>
      </c>
      <c r="O101" s="206" t="s">
        <v>3659</v>
      </c>
      <c r="P101" s="302">
        <v>0</v>
      </c>
      <c r="Q101" s="302">
        <v>0</v>
      </c>
      <c r="R101" s="302">
        <v>0</v>
      </c>
      <c r="S101" s="220">
        <v>0</v>
      </c>
      <c r="T101" s="220">
        <v>0</v>
      </c>
      <c r="U101" s="220">
        <v>0</v>
      </c>
      <c r="V101" s="220">
        <v>0</v>
      </c>
      <c r="W101" s="220">
        <v>0</v>
      </c>
      <c r="X101" s="220">
        <v>0</v>
      </c>
      <c r="Y101" s="220">
        <v>0</v>
      </c>
      <c r="Z101" s="220">
        <v>0</v>
      </c>
      <c r="AA101" s="220">
        <v>0</v>
      </c>
      <c r="AB101" s="220">
        <v>0</v>
      </c>
      <c r="AC101" s="220">
        <v>0</v>
      </c>
      <c r="AD101" s="220">
        <v>0</v>
      </c>
      <c r="AE101" s="220">
        <v>0</v>
      </c>
      <c r="AF101" s="220">
        <v>0</v>
      </c>
      <c r="AG101" s="220">
        <v>0</v>
      </c>
      <c r="AH101" s="220">
        <v>0</v>
      </c>
      <c r="AI101" s="220">
        <v>0</v>
      </c>
      <c r="AJ101" s="220">
        <v>0</v>
      </c>
      <c r="AK101" s="220">
        <v>0</v>
      </c>
      <c r="AL101" s="220">
        <v>0</v>
      </c>
      <c r="AP101" s="206"/>
    </row>
    <row r="102" spans="1:42" x14ac:dyDescent="0.25">
      <c r="A102" s="247" t="str">
        <f t="shared" si="1"/>
        <v>Oman</v>
      </c>
      <c r="B102" s="206" t="s">
        <v>34</v>
      </c>
      <c r="C102" s="206" t="s">
        <v>33</v>
      </c>
      <c r="D102" s="222" t="s">
        <v>675</v>
      </c>
      <c r="E102">
        <v>656</v>
      </c>
      <c r="F102" s="225" t="s">
        <v>675</v>
      </c>
      <c r="G102" s="132" t="s">
        <v>674</v>
      </c>
      <c r="H102" s="224" t="s">
        <v>673</v>
      </c>
      <c r="I102" s="223" t="s">
        <v>672</v>
      </c>
      <c r="J102" s="212" t="s">
        <v>36</v>
      </c>
      <c r="K102" s="206" t="s">
        <v>3665</v>
      </c>
      <c r="L102" s="206">
        <v>11</v>
      </c>
      <c r="M102" s="206" t="s">
        <v>3656</v>
      </c>
      <c r="N102" s="206">
        <v>202</v>
      </c>
      <c r="O102" s="206" t="s">
        <v>3652</v>
      </c>
      <c r="P102" s="302">
        <v>0</v>
      </c>
      <c r="Q102" s="302">
        <v>0</v>
      </c>
      <c r="R102" s="302">
        <v>0</v>
      </c>
      <c r="S102" s="220">
        <v>0</v>
      </c>
      <c r="T102" s="220">
        <v>0</v>
      </c>
      <c r="U102" s="220">
        <v>0</v>
      </c>
      <c r="V102" s="220">
        <v>0</v>
      </c>
      <c r="W102" s="220">
        <v>0</v>
      </c>
      <c r="X102" s="220">
        <v>0</v>
      </c>
      <c r="Y102" s="220">
        <v>0</v>
      </c>
      <c r="Z102" s="220">
        <v>0</v>
      </c>
      <c r="AA102" s="220">
        <v>0</v>
      </c>
      <c r="AB102" s="220">
        <v>0</v>
      </c>
      <c r="AC102" s="220">
        <v>0</v>
      </c>
      <c r="AD102" s="220">
        <v>0</v>
      </c>
      <c r="AE102" s="220">
        <v>0</v>
      </c>
      <c r="AF102" s="220">
        <v>0</v>
      </c>
      <c r="AG102" s="220">
        <v>0</v>
      </c>
      <c r="AH102" s="220">
        <v>0</v>
      </c>
      <c r="AI102" s="220">
        <v>0</v>
      </c>
      <c r="AJ102" s="220">
        <v>0</v>
      </c>
      <c r="AK102" s="220">
        <v>0</v>
      </c>
      <c r="AL102" s="220">
        <v>0</v>
      </c>
      <c r="AP102" s="206"/>
    </row>
    <row r="103" spans="1:42" x14ac:dyDescent="0.25">
      <c r="A103" s="247" t="str">
        <f t="shared" si="1"/>
        <v>Oman</v>
      </c>
      <c r="B103" s="206" t="s">
        <v>34</v>
      </c>
      <c r="C103" s="206" t="s">
        <v>33</v>
      </c>
      <c r="D103" s="222" t="s">
        <v>671</v>
      </c>
      <c r="E103">
        <v>654</v>
      </c>
      <c r="F103" s="225" t="s">
        <v>671</v>
      </c>
      <c r="G103" s="132" t="s">
        <v>670</v>
      </c>
      <c r="H103" s="224" t="s">
        <v>669</v>
      </c>
      <c r="I103" s="223" t="s">
        <v>668</v>
      </c>
      <c r="J103" s="212" t="s">
        <v>36</v>
      </c>
      <c r="K103" s="206" t="s">
        <v>3665</v>
      </c>
      <c r="L103" s="206">
        <v>11</v>
      </c>
      <c r="M103" s="206" t="s">
        <v>3656</v>
      </c>
      <c r="N103" s="206">
        <v>202</v>
      </c>
      <c r="O103" s="206" t="s">
        <v>3652</v>
      </c>
      <c r="P103" s="302">
        <v>0</v>
      </c>
      <c r="Q103" s="302">
        <v>0</v>
      </c>
      <c r="R103" s="302">
        <v>0</v>
      </c>
      <c r="S103" s="220">
        <v>0</v>
      </c>
      <c r="T103" s="220">
        <v>0</v>
      </c>
      <c r="U103" s="220">
        <v>0</v>
      </c>
      <c r="V103" s="220">
        <v>0</v>
      </c>
      <c r="W103" s="220">
        <v>0</v>
      </c>
      <c r="X103" s="220">
        <v>0</v>
      </c>
      <c r="Y103" s="220">
        <v>0</v>
      </c>
      <c r="Z103" s="220">
        <v>0</v>
      </c>
      <c r="AA103" s="220">
        <v>0</v>
      </c>
      <c r="AB103" s="220">
        <v>0</v>
      </c>
      <c r="AC103" s="220">
        <v>0</v>
      </c>
      <c r="AD103" s="220">
        <v>0</v>
      </c>
      <c r="AE103" s="220">
        <v>0</v>
      </c>
      <c r="AF103" s="220">
        <v>0</v>
      </c>
      <c r="AG103" s="220">
        <v>0</v>
      </c>
      <c r="AH103" s="220">
        <v>0</v>
      </c>
      <c r="AI103" s="220">
        <v>0</v>
      </c>
      <c r="AJ103" s="220">
        <v>0</v>
      </c>
      <c r="AK103" s="220">
        <v>0</v>
      </c>
      <c r="AL103" s="220">
        <v>0</v>
      </c>
      <c r="AP103" s="206"/>
    </row>
    <row r="104" spans="1:42" x14ac:dyDescent="0.25">
      <c r="A104" s="247" t="str">
        <f t="shared" si="1"/>
        <v>Oman</v>
      </c>
      <c r="B104" s="206" t="s">
        <v>34</v>
      </c>
      <c r="C104" s="206" t="s">
        <v>33</v>
      </c>
      <c r="D104" s="222" t="s">
        <v>667</v>
      </c>
      <c r="E104">
        <v>336</v>
      </c>
      <c r="F104" s="225" t="s">
        <v>667</v>
      </c>
      <c r="G104" s="132" t="s">
        <v>666</v>
      </c>
      <c r="H104" s="224" t="s">
        <v>665</v>
      </c>
      <c r="I104" s="223" t="s">
        <v>664</v>
      </c>
      <c r="J104" s="212" t="s">
        <v>36</v>
      </c>
      <c r="K104" s="206" t="s">
        <v>3660</v>
      </c>
      <c r="L104" s="206">
        <v>5</v>
      </c>
      <c r="M104" s="206" t="s">
        <v>3658</v>
      </c>
      <c r="N104" s="206">
        <v>419</v>
      </c>
      <c r="O104" s="206" t="s">
        <v>3659</v>
      </c>
      <c r="P104" s="302">
        <v>0</v>
      </c>
      <c r="Q104" s="302">
        <v>0</v>
      </c>
      <c r="R104" s="302">
        <v>0</v>
      </c>
      <c r="S104" s="220">
        <v>0</v>
      </c>
      <c r="T104" s="220">
        <v>0</v>
      </c>
      <c r="U104" s="220">
        <v>0</v>
      </c>
      <c r="V104" s="220">
        <v>0</v>
      </c>
      <c r="W104" s="220">
        <v>0</v>
      </c>
      <c r="X104" s="220">
        <v>0</v>
      </c>
      <c r="Y104" s="220">
        <v>0</v>
      </c>
      <c r="Z104" s="220">
        <v>0</v>
      </c>
      <c r="AA104" s="220">
        <v>0</v>
      </c>
      <c r="AB104" s="220">
        <v>0</v>
      </c>
      <c r="AC104" s="220">
        <v>0</v>
      </c>
      <c r="AD104" s="220">
        <v>0</v>
      </c>
      <c r="AE104" s="220">
        <v>0</v>
      </c>
      <c r="AF104" s="220">
        <v>0</v>
      </c>
      <c r="AG104" s="220">
        <v>0</v>
      </c>
      <c r="AH104" s="220">
        <v>0</v>
      </c>
      <c r="AI104" s="220">
        <v>0</v>
      </c>
      <c r="AJ104" s="220">
        <v>0</v>
      </c>
      <c r="AK104" s="220">
        <v>0</v>
      </c>
      <c r="AL104" s="220">
        <v>0</v>
      </c>
      <c r="AP104" s="206"/>
    </row>
    <row r="105" spans="1:42" x14ac:dyDescent="0.25">
      <c r="A105" s="247" t="str">
        <f t="shared" si="1"/>
        <v>Oman</v>
      </c>
      <c r="B105" s="206" t="s">
        <v>34</v>
      </c>
      <c r="C105" s="206" t="s">
        <v>33</v>
      </c>
      <c r="D105" s="222" t="s">
        <v>663</v>
      </c>
      <c r="E105">
        <v>263</v>
      </c>
      <c r="F105" s="225" t="s">
        <v>663</v>
      </c>
      <c r="G105" s="132" t="s">
        <v>662</v>
      </c>
      <c r="H105" s="224" t="s">
        <v>661</v>
      </c>
      <c r="I105" s="223" t="s">
        <v>660</v>
      </c>
      <c r="J105" s="212" t="s">
        <v>36</v>
      </c>
      <c r="K105" s="206" t="s">
        <v>3657</v>
      </c>
      <c r="L105" s="206">
        <v>29</v>
      </c>
      <c r="M105" s="206" t="s">
        <v>3658</v>
      </c>
      <c r="N105" s="206">
        <v>419</v>
      </c>
      <c r="O105" s="206" t="s">
        <v>3659</v>
      </c>
      <c r="P105" s="302">
        <v>0</v>
      </c>
      <c r="Q105" s="302">
        <v>0</v>
      </c>
      <c r="R105" s="302">
        <v>0</v>
      </c>
      <c r="S105" s="220">
        <v>0</v>
      </c>
      <c r="T105" s="220">
        <v>0</v>
      </c>
      <c r="U105" s="220">
        <v>0</v>
      </c>
      <c r="V105" s="220">
        <v>0</v>
      </c>
      <c r="W105" s="220">
        <v>0</v>
      </c>
      <c r="X105" s="220">
        <v>0</v>
      </c>
      <c r="Y105" s="220">
        <v>0</v>
      </c>
      <c r="Z105" s="220">
        <v>0</v>
      </c>
      <c r="AA105" s="220">
        <v>0</v>
      </c>
      <c r="AB105" s="220">
        <v>0</v>
      </c>
      <c r="AC105" s="220">
        <v>0</v>
      </c>
      <c r="AD105" s="220">
        <v>0</v>
      </c>
      <c r="AE105" s="220">
        <v>0</v>
      </c>
      <c r="AF105" s="220">
        <v>0</v>
      </c>
      <c r="AG105" s="220">
        <v>0</v>
      </c>
      <c r="AH105" s="220">
        <v>0</v>
      </c>
      <c r="AI105" s="220">
        <v>0</v>
      </c>
      <c r="AJ105" s="220">
        <v>0</v>
      </c>
      <c r="AK105" s="220">
        <v>0</v>
      </c>
      <c r="AL105" s="220">
        <v>0</v>
      </c>
      <c r="AP105" s="206"/>
    </row>
    <row r="106" spans="1:42" ht="25.5" x14ac:dyDescent="0.25">
      <c r="A106" s="247" t="str">
        <f t="shared" si="1"/>
        <v>Oman</v>
      </c>
      <c r="B106" s="206" t="s">
        <v>34</v>
      </c>
      <c r="C106" s="206" t="s">
        <v>33</v>
      </c>
      <c r="D106" s="222" t="s">
        <v>659</v>
      </c>
      <c r="E106">
        <v>872</v>
      </c>
      <c r="F106" s="225" t="s">
        <v>659</v>
      </c>
      <c r="G106" s="132" t="s">
        <v>658</v>
      </c>
      <c r="H106" s="224" t="s">
        <v>657</v>
      </c>
      <c r="I106" s="223" t="s">
        <v>656</v>
      </c>
      <c r="J106" s="212" t="s">
        <v>36</v>
      </c>
      <c r="K106" s="206" t="s">
        <v>36</v>
      </c>
      <c r="L106" s="206" t="s">
        <v>36</v>
      </c>
      <c r="M106" s="206" t="s">
        <v>3661</v>
      </c>
      <c r="N106" s="206">
        <v>53</v>
      </c>
      <c r="O106" s="206" t="s">
        <v>3654</v>
      </c>
      <c r="P106" s="302">
        <v>0</v>
      </c>
      <c r="Q106" s="302">
        <v>0</v>
      </c>
      <c r="R106" s="302">
        <v>0</v>
      </c>
      <c r="S106" s="220">
        <v>0</v>
      </c>
      <c r="T106" s="220">
        <v>0</v>
      </c>
      <c r="U106" s="220">
        <v>0</v>
      </c>
      <c r="V106" s="220">
        <v>0</v>
      </c>
      <c r="W106" s="220">
        <v>0</v>
      </c>
      <c r="X106" s="220">
        <v>0</v>
      </c>
      <c r="Y106" s="220">
        <v>0</v>
      </c>
      <c r="Z106" s="220">
        <v>0</v>
      </c>
      <c r="AA106" s="220">
        <v>0</v>
      </c>
      <c r="AB106" s="220">
        <v>0</v>
      </c>
      <c r="AC106" s="220">
        <v>0</v>
      </c>
      <c r="AD106" s="220">
        <v>0</v>
      </c>
      <c r="AE106" s="220">
        <v>0</v>
      </c>
      <c r="AF106" s="220">
        <v>0</v>
      </c>
      <c r="AG106" s="220">
        <v>0</v>
      </c>
      <c r="AH106" s="220">
        <v>0</v>
      </c>
      <c r="AI106" s="220">
        <v>0</v>
      </c>
      <c r="AJ106" s="220">
        <v>0</v>
      </c>
      <c r="AK106" s="220">
        <v>0</v>
      </c>
      <c r="AL106" s="220">
        <v>0</v>
      </c>
      <c r="AP106" s="206"/>
    </row>
    <row r="107" spans="1:42" x14ac:dyDescent="0.25">
      <c r="A107" s="247" t="str">
        <f t="shared" si="1"/>
        <v>Oman</v>
      </c>
      <c r="B107" s="206" t="s">
        <v>34</v>
      </c>
      <c r="C107" s="206" t="s">
        <v>33</v>
      </c>
      <c r="D107" s="222" t="s">
        <v>655</v>
      </c>
      <c r="E107">
        <v>187</v>
      </c>
      <c r="F107" s="225" t="s">
        <v>655</v>
      </c>
      <c r="G107" s="132" t="s">
        <v>654</v>
      </c>
      <c r="H107" s="224" t="s">
        <v>653</v>
      </c>
      <c r="I107" s="223" t="s">
        <v>652</v>
      </c>
      <c r="J107" s="212" t="s">
        <v>36</v>
      </c>
      <c r="K107" s="206" t="s">
        <v>36</v>
      </c>
      <c r="L107" s="206" t="s">
        <v>36</v>
      </c>
      <c r="M107" s="206" t="s">
        <v>3649</v>
      </c>
      <c r="N107" s="206">
        <v>39</v>
      </c>
      <c r="O107" s="206" t="s">
        <v>3650</v>
      </c>
      <c r="P107" s="302">
        <v>0</v>
      </c>
      <c r="Q107" s="302">
        <v>0</v>
      </c>
      <c r="R107" s="302">
        <v>0</v>
      </c>
      <c r="S107" s="220">
        <v>0</v>
      </c>
      <c r="T107" s="220">
        <v>0</v>
      </c>
      <c r="U107" s="220">
        <v>0</v>
      </c>
      <c r="V107" s="220">
        <v>0</v>
      </c>
      <c r="W107" s="220">
        <v>0</v>
      </c>
      <c r="X107" s="220">
        <v>0</v>
      </c>
      <c r="Y107" s="220">
        <v>0</v>
      </c>
      <c r="Z107" s="220">
        <v>0</v>
      </c>
      <c r="AA107" s="220">
        <v>0</v>
      </c>
      <c r="AB107" s="220">
        <v>0</v>
      </c>
      <c r="AC107" s="220">
        <v>0</v>
      </c>
      <c r="AD107" s="220">
        <v>0</v>
      </c>
      <c r="AE107" s="220">
        <v>0</v>
      </c>
      <c r="AF107" s="220">
        <v>0</v>
      </c>
      <c r="AG107" s="220">
        <v>0</v>
      </c>
      <c r="AH107" s="220">
        <v>0</v>
      </c>
      <c r="AI107" s="220">
        <v>0</v>
      </c>
      <c r="AJ107" s="220">
        <v>0</v>
      </c>
      <c r="AK107" s="220">
        <v>0</v>
      </c>
      <c r="AL107" s="220">
        <v>0</v>
      </c>
      <c r="AP107" s="206"/>
    </row>
    <row r="108" spans="1:42" x14ac:dyDescent="0.25">
      <c r="A108" s="247" t="str">
        <f t="shared" si="1"/>
        <v>Oman</v>
      </c>
      <c r="B108" s="206" t="s">
        <v>34</v>
      </c>
      <c r="C108" s="206" t="s">
        <v>33</v>
      </c>
      <c r="D108" s="222" t="s">
        <v>651</v>
      </c>
      <c r="E108">
        <v>268</v>
      </c>
      <c r="F108" s="225" t="s">
        <v>651</v>
      </c>
      <c r="G108" s="132" t="s">
        <v>650</v>
      </c>
      <c r="H108" s="224" t="s">
        <v>649</v>
      </c>
      <c r="I108" s="223" t="s">
        <v>648</v>
      </c>
      <c r="J108" s="212" t="s">
        <v>36</v>
      </c>
      <c r="K108" s="206" t="s">
        <v>3664</v>
      </c>
      <c r="L108" s="206">
        <v>13</v>
      </c>
      <c r="M108" s="206" t="s">
        <v>3658</v>
      </c>
      <c r="N108" s="206">
        <v>419</v>
      </c>
      <c r="O108" s="206" t="s">
        <v>3659</v>
      </c>
      <c r="P108" s="302">
        <v>0</v>
      </c>
      <c r="Q108" s="302">
        <v>0</v>
      </c>
      <c r="R108" s="302">
        <v>0</v>
      </c>
      <c r="S108" s="220">
        <v>0</v>
      </c>
      <c r="T108" s="220">
        <v>0</v>
      </c>
      <c r="U108" s="220">
        <v>0</v>
      </c>
      <c r="V108" s="220">
        <v>0</v>
      </c>
      <c r="W108" s="220">
        <v>0</v>
      </c>
      <c r="X108" s="220">
        <v>0</v>
      </c>
      <c r="Y108" s="220">
        <v>0</v>
      </c>
      <c r="Z108" s="220">
        <v>0</v>
      </c>
      <c r="AA108" s="220">
        <v>0</v>
      </c>
      <c r="AB108" s="220">
        <v>0</v>
      </c>
      <c r="AC108" s="220">
        <v>0</v>
      </c>
      <c r="AD108" s="220">
        <v>0</v>
      </c>
      <c r="AE108" s="220">
        <v>0</v>
      </c>
      <c r="AF108" s="220">
        <v>0</v>
      </c>
      <c r="AG108" s="220">
        <v>0</v>
      </c>
      <c r="AH108" s="220">
        <v>0</v>
      </c>
      <c r="AI108" s="220">
        <v>0</v>
      </c>
      <c r="AJ108" s="220">
        <v>0</v>
      </c>
      <c r="AK108" s="220">
        <v>0</v>
      </c>
      <c r="AL108" s="220">
        <v>0</v>
      </c>
      <c r="AP108" s="206"/>
    </row>
    <row r="109" spans="1:42" x14ac:dyDescent="0.25">
      <c r="A109" s="247" t="str">
        <f t="shared" si="1"/>
        <v>Oman</v>
      </c>
      <c r="B109" s="206" t="s">
        <v>34</v>
      </c>
      <c r="C109" s="206" t="s">
        <v>33</v>
      </c>
      <c r="D109" s="222" t="s">
        <v>647</v>
      </c>
      <c r="E109">
        <v>944</v>
      </c>
      <c r="F109" s="225" t="s">
        <v>647</v>
      </c>
      <c r="G109" s="132" t="s">
        <v>646</v>
      </c>
      <c r="H109" s="224" t="s">
        <v>645</v>
      </c>
      <c r="I109" s="223" t="s">
        <v>644</v>
      </c>
      <c r="J109" s="212" t="s">
        <v>31</v>
      </c>
      <c r="K109" s="206" t="s">
        <v>36</v>
      </c>
      <c r="L109" s="206" t="s">
        <v>36</v>
      </c>
      <c r="M109" s="206" t="s">
        <v>3663</v>
      </c>
      <c r="N109" s="206">
        <v>151</v>
      </c>
      <c r="O109" s="206" t="s">
        <v>3650</v>
      </c>
      <c r="P109" s="302">
        <v>0</v>
      </c>
      <c r="Q109" s="302">
        <v>0</v>
      </c>
      <c r="R109" s="302">
        <v>0</v>
      </c>
      <c r="S109" s="220">
        <v>0</v>
      </c>
      <c r="T109" s="220">
        <v>0</v>
      </c>
      <c r="U109" s="220">
        <v>0</v>
      </c>
      <c r="V109" s="220">
        <v>0</v>
      </c>
      <c r="W109" s="220">
        <v>0</v>
      </c>
      <c r="X109" s="220">
        <v>0</v>
      </c>
      <c r="Y109" s="220">
        <v>0</v>
      </c>
      <c r="Z109" s="220">
        <v>0</v>
      </c>
      <c r="AA109" s="220">
        <v>0</v>
      </c>
      <c r="AB109" s="220">
        <v>0</v>
      </c>
      <c r="AC109" s="220">
        <v>0</v>
      </c>
      <c r="AD109" s="220">
        <v>0</v>
      </c>
      <c r="AE109" s="220">
        <v>0</v>
      </c>
      <c r="AF109" s="220">
        <v>0</v>
      </c>
      <c r="AG109" s="220">
        <v>0</v>
      </c>
      <c r="AH109" s="220">
        <v>0</v>
      </c>
      <c r="AI109" s="220">
        <v>0</v>
      </c>
      <c r="AJ109" s="220">
        <v>0</v>
      </c>
      <c r="AK109" s="220">
        <v>0</v>
      </c>
      <c r="AL109" s="220">
        <v>0</v>
      </c>
      <c r="AP109" s="206"/>
    </row>
    <row r="110" spans="1:42" x14ac:dyDescent="0.25">
      <c r="A110" s="247" t="str">
        <f t="shared" si="1"/>
        <v>Oman</v>
      </c>
      <c r="B110" s="206" t="s">
        <v>34</v>
      </c>
      <c r="C110" s="206" t="s">
        <v>33</v>
      </c>
      <c r="D110" s="222" t="s">
        <v>643</v>
      </c>
      <c r="E110">
        <v>176</v>
      </c>
      <c r="F110" s="225" t="s">
        <v>643</v>
      </c>
      <c r="G110" s="132" t="s">
        <v>642</v>
      </c>
      <c r="H110" s="224" t="s">
        <v>641</v>
      </c>
      <c r="I110" s="223" t="s">
        <v>640</v>
      </c>
      <c r="J110" s="212" t="s">
        <v>36</v>
      </c>
      <c r="K110" s="206" t="s">
        <v>36</v>
      </c>
      <c r="L110" s="206" t="s">
        <v>36</v>
      </c>
      <c r="M110" s="206" t="s">
        <v>3671</v>
      </c>
      <c r="N110" s="206">
        <v>154</v>
      </c>
      <c r="O110" s="206" t="s">
        <v>3650</v>
      </c>
      <c r="P110" s="302">
        <v>0</v>
      </c>
      <c r="Q110" s="302">
        <v>0</v>
      </c>
      <c r="R110" s="302">
        <v>0</v>
      </c>
      <c r="S110" s="220">
        <v>0</v>
      </c>
      <c r="T110" s="220">
        <v>0</v>
      </c>
      <c r="U110" s="220">
        <v>0</v>
      </c>
      <c r="V110" s="220">
        <v>0</v>
      </c>
      <c r="W110" s="220">
        <v>0</v>
      </c>
      <c r="X110" s="220">
        <v>0</v>
      </c>
      <c r="Y110" s="220">
        <v>0</v>
      </c>
      <c r="Z110" s="220">
        <v>0</v>
      </c>
      <c r="AA110" s="220">
        <v>0</v>
      </c>
      <c r="AB110" s="220">
        <v>0</v>
      </c>
      <c r="AC110" s="220">
        <v>0</v>
      </c>
      <c r="AD110" s="220">
        <v>0</v>
      </c>
      <c r="AE110" s="220">
        <v>0</v>
      </c>
      <c r="AF110" s="220">
        <v>0</v>
      </c>
      <c r="AG110" s="220">
        <v>0</v>
      </c>
      <c r="AH110" s="220">
        <v>0</v>
      </c>
      <c r="AI110" s="220">
        <v>0</v>
      </c>
      <c r="AJ110" s="220">
        <v>0</v>
      </c>
      <c r="AK110" s="220">
        <v>0</v>
      </c>
      <c r="AL110" s="220">
        <v>0</v>
      </c>
      <c r="AP110" s="206"/>
    </row>
    <row r="111" spans="1:42" x14ac:dyDescent="0.25">
      <c r="A111" s="247" t="str">
        <f t="shared" si="1"/>
        <v>Oman</v>
      </c>
      <c r="B111" s="206" t="s">
        <v>34</v>
      </c>
      <c r="C111" s="206" t="s">
        <v>33</v>
      </c>
      <c r="D111" s="222" t="s">
        <v>639</v>
      </c>
      <c r="E111">
        <v>534</v>
      </c>
      <c r="F111" s="225" t="s">
        <v>639</v>
      </c>
      <c r="G111" s="132" t="s">
        <v>638</v>
      </c>
      <c r="H111" s="224" t="s">
        <v>637</v>
      </c>
      <c r="I111" s="223" t="s">
        <v>636</v>
      </c>
      <c r="J111" s="212" t="s">
        <v>36</v>
      </c>
      <c r="K111" s="206" t="s">
        <v>36</v>
      </c>
      <c r="L111" s="206" t="s">
        <v>36</v>
      </c>
      <c r="M111" s="206" t="s">
        <v>3648</v>
      </c>
      <c r="N111" s="206">
        <v>34</v>
      </c>
      <c r="O111" s="206" t="s">
        <v>3647</v>
      </c>
      <c r="P111" s="302">
        <v>0</v>
      </c>
      <c r="Q111" s="302">
        <v>0</v>
      </c>
      <c r="R111" s="302">
        <v>0</v>
      </c>
      <c r="S111" s="220">
        <v>193.75812743823147</v>
      </c>
      <c r="T111" s="220">
        <v>196.61898569570869</v>
      </c>
      <c r="U111" s="220">
        <v>289.72691807542265</v>
      </c>
      <c r="V111" s="220">
        <v>308.45253576072821</v>
      </c>
      <c r="W111" s="220">
        <v>420.80624187256177</v>
      </c>
      <c r="X111" s="220">
        <v>491.80754226267879</v>
      </c>
      <c r="Y111" s="220">
        <v>498.0494148244473</v>
      </c>
      <c r="Z111" s="220">
        <v>584.91547464239272</v>
      </c>
      <c r="AA111" s="220">
        <v>662.15864759427825</v>
      </c>
      <c r="AB111" s="220">
        <v>633.55006501950584</v>
      </c>
      <c r="AC111" s="220">
        <v>687.64629388816638</v>
      </c>
      <c r="AD111" s="220">
        <v>757.60728218465545</v>
      </c>
      <c r="AE111" s="220">
        <v>731.59947984395319</v>
      </c>
      <c r="AF111" s="220">
        <v>621.58647594278284</v>
      </c>
      <c r="AG111" s="220">
        <v>651.23537061118338</v>
      </c>
      <c r="AH111" s="220">
        <v>653.83615084525354</v>
      </c>
      <c r="AI111" s="220">
        <v>679.84395318595568</v>
      </c>
      <c r="AJ111" s="220">
        <v>631.20936280884257</v>
      </c>
      <c r="AK111" s="220">
        <v>844.73342002600782</v>
      </c>
      <c r="AL111" s="220">
        <v>663.71911573472039</v>
      </c>
      <c r="AP111" s="206"/>
    </row>
    <row r="112" spans="1:42" x14ac:dyDescent="0.25">
      <c r="A112" s="247" t="str">
        <f t="shared" si="1"/>
        <v>Oman</v>
      </c>
      <c r="B112" s="206" t="s">
        <v>34</v>
      </c>
      <c r="C112" s="206" t="s">
        <v>33</v>
      </c>
      <c r="D112" s="222" t="s">
        <v>635</v>
      </c>
      <c r="E112">
        <v>536</v>
      </c>
      <c r="F112" s="225" t="s">
        <v>635</v>
      </c>
      <c r="G112" s="132" t="s">
        <v>634</v>
      </c>
      <c r="H112" s="224" t="s">
        <v>633</v>
      </c>
      <c r="I112" s="223" t="s">
        <v>632</v>
      </c>
      <c r="J112" s="212" t="s">
        <v>36</v>
      </c>
      <c r="K112" s="206" t="s">
        <v>36</v>
      </c>
      <c r="L112" s="206" t="s">
        <v>36</v>
      </c>
      <c r="M112" s="206" t="s">
        <v>3669</v>
      </c>
      <c r="N112" s="206">
        <v>35</v>
      </c>
      <c r="O112" s="206" t="s">
        <v>3647</v>
      </c>
      <c r="P112" s="302">
        <v>0</v>
      </c>
      <c r="Q112" s="302">
        <v>0</v>
      </c>
      <c r="R112" s="302">
        <v>0</v>
      </c>
      <c r="S112" s="220">
        <v>0</v>
      </c>
      <c r="T112" s="220">
        <v>0</v>
      </c>
      <c r="U112" s="220">
        <v>0</v>
      </c>
      <c r="V112" s="220">
        <v>0</v>
      </c>
      <c r="W112" s="220">
        <v>0</v>
      </c>
      <c r="X112" s="220">
        <v>0</v>
      </c>
      <c r="Y112" s="220">
        <v>0</v>
      </c>
      <c r="Z112" s="220">
        <v>0</v>
      </c>
      <c r="AA112" s="220">
        <v>0</v>
      </c>
      <c r="AB112" s="220">
        <v>0</v>
      </c>
      <c r="AC112" s="220">
        <v>0</v>
      </c>
      <c r="AD112" s="220">
        <v>0</v>
      </c>
      <c r="AE112" s="220">
        <v>0</v>
      </c>
      <c r="AF112" s="220">
        <v>0</v>
      </c>
      <c r="AG112" s="220">
        <v>0</v>
      </c>
      <c r="AH112" s="220">
        <v>3.0304178339999996</v>
      </c>
      <c r="AI112" s="220">
        <v>3.6700615050000001</v>
      </c>
      <c r="AJ112" s="220">
        <v>0</v>
      </c>
      <c r="AK112" s="220">
        <v>0</v>
      </c>
      <c r="AL112" s="220">
        <v>4.0677939070000004</v>
      </c>
      <c r="AP112" s="206"/>
    </row>
    <row r="113" spans="1:42" x14ac:dyDescent="0.25">
      <c r="A113" s="247" t="str">
        <f t="shared" si="1"/>
        <v>Oman</v>
      </c>
      <c r="B113" s="206" t="s">
        <v>34</v>
      </c>
      <c r="C113" s="206" t="s">
        <v>33</v>
      </c>
      <c r="D113" s="222" t="s">
        <v>631</v>
      </c>
      <c r="E113">
        <v>429</v>
      </c>
      <c r="F113" s="225" t="s">
        <v>630</v>
      </c>
      <c r="G113" s="132" t="s">
        <v>629</v>
      </c>
      <c r="H113" s="224" t="s">
        <v>628</v>
      </c>
      <c r="I113" s="223" t="s">
        <v>627</v>
      </c>
      <c r="J113" s="212" t="s">
        <v>36</v>
      </c>
      <c r="K113" s="206" t="s">
        <v>36</v>
      </c>
      <c r="L113" s="206" t="s">
        <v>36</v>
      </c>
      <c r="M113" s="206" t="s">
        <v>3648</v>
      </c>
      <c r="N113" s="206">
        <v>34</v>
      </c>
      <c r="O113" s="206" t="s">
        <v>3647</v>
      </c>
      <c r="P113" s="302">
        <v>0</v>
      </c>
      <c r="Q113" s="302">
        <v>0</v>
      </c>
      <c r="R113" s="302">
        <v>0</v>
      </c>
      <c r="S113" s="220">
        <v>0</v>
      </c>
      <c r="T113" s="220">
        <v>0</v>
      </c>
      <c r="U113" s="220">
        <v>0</v>
      </c>
      <c r="V113" s="220">
        <v>0</v>
      </c>
      <c r="W113" s="220">
        <v>0</v>
      </c>
      <c r="X113" s="220">
        <v>0</v>
      </c>
      <c r="Y113" s="220">
        <v>0</v>
      </c>
      <c r="Z113" s="220">
        <v>0</v>
      </c>
      <c r="AA113" s="220">
        <v>0</v>
      </c>
      <c r="AB113" s="220">
        <v>0</v>
      </c>
      <c r="AC113" s="220">
        <v>0</v>
      </c>
      <c r="AD113" s="220">
        <v>0</v>
      </c>
      <c r="AE113" s="220">
        <v>0</v>
      </c>
      <c r="AF113" s="220">
        <v>0</v>
      </c>
      <c r="AG113" s="220">
        <v>0</v>
      </c>
      <c r="AH113" s="220">
        <v>0</v>
      </c>
      <c r="AI113" s="220">
        <v>0</v>
      </c>
      <c r="AJ113" s="220">
        <v>0</v>
      </c>
      <c r="AK113" s="220">
        <v>0</v>
      </c>
      <c r="AL113" s="220">
        <v>0</v>
      </c>
      <c r="AP113" s="206"/>
    </row>
    <row r="114" spans="1:42" x14ac:dyDescent="0.25">
      <c r="A114" s="247" t="str">
        <f t="shared" si="1"/>
        <v>Oman</v>
      </c>
      <c r="B114" s="206" t="s">
        <v>34</v>
      </c>
      <c r="C114" s="206" t="s">
        <v>33</v>
      </c>
      <c r="D114" s="222" t="s">
        <v>626</v>
      </c>
      <c r="E114">
        <v>433</v>
      </c>
      <c r="F114" s="225" t="s">
        <v>626</v>
      </c>
      <c r="G114" s="132" t="s">
        <v>625</v>
      </c>
      <c r="H114" s="224" t="s">
        <v>624</v>
      </c>
      <c r="I114" s="223" t="s">
        <v>623</v>
      </c>
      <c r="J114" s="212" t="s">
        <v>36</v>
      </c>
      <c r="K114" s="206" t="s">
        <v>36</v>
      </c>
      <c r="L114" s="206" t="s">
        <v>36</v>
      </c>
      <c r="M114" s="206" t="s">
        <v>3646</v>
      </c>
      <c r="N114" s="206">
        <v>145</v>
      </c>
      <c r="O114" s="206" t="s">
        <v>3647</v>
      </c>
      <c r="P114" s="302">
        <v>0</v>
      </c>
      <c r="Q114" s="302">
        <v>0</v>
      </c>
      <c r="R114" s="302">
        <v>0</v>
      </c>
      <c r="S114" s="220">
        <v>0</v>
      </c>
      <c r="T114" s="220">
        <v>0</v>
      </c>
      <c r="U114" s="220">
        <v>0</v>
      </c>
      <c r="V114" s="220">
        <v>0</v>
      </c>
      <c r="W114" s="220">
        <v>0</v>
      </c>
      <c r="X114" s="220">
        <v>0</v>
      </c>
      <c r="Y114" s="220">
        <v>0</v>
      </c>
      <c r="Z114" s="220">
        <v>0</v>
      </c>
      <c r="AA114" s="220">
        <v>0</v>
      </c>
      <c r="AB114" s="220">
        <v>0</v>
      </c>
      <c r="AC114" s="220">
        <v>0</v>
      </c>
      <c r="AD114" s="220">
        <v>0</v>
      </c>
      <c r="AE114" s="220">
        <v>0</v>
      </c>
      <c r="AF114" s="220">
        <v>0</v>
      </c>
      <c r="AG114" s="220">
        <v>0</v>
      </c>
      <c r="AH114" s="220">
        <v>0</v>
      </c>
      <c r="AI114" s="220">
        <v>0</v>
      </c>
      <c r="AJ114" s="220">
        <v>0</v>
      </c>
      <c r="AK114" s="220">
        <v>0</v>
      </c>
      <c r="AL114" s="220">
        <v>0</v>
      </c>
      <c r="AP114" s="206"/>
    </row>
    <row r="115" spans="1:42" x14ac:dyDescent="0.25">
      <c r="A115" s="247" t="str">
        <f t="shared" si="1"/>
        <v>Oman</v>
      </c>
      <c r="B115" s="206" t="s">
        <v>34</v>
      </c>
      <c r="C115" s="206" t="s">
        <v>33</v>
      </c>
      <c r="D115" s="222" t="s">
        <v>622</v>
      </c>
      <c r="E115">
        <v>178</v>
      </c>
      <c r="F115" s="225" t="s">
        <v>622</v>
      </c>
      <c r="G115" s="132" t="s">
        <v>621</v>
      </c>
      <c r="H115" s="224" t="s">
        <v>620</v>
      </c>
      <c r="I115" s="223" t="s">
        <v>619</v>
      </c>
      <c r="J115" s="212" t="s">
        <v>31</v>
      </c>
      <c r="K115" s="206" t="s">
        <v>36</v>
      </c>
      <c r="L115" s="206" t="s">
        <v>36</v>
      </c>
      <c r="M115" s="206" t="s">
        <v>3671</v>
      </c>
      <c r="N115" s="206">
        <v>154</v>
      </c>
      <c r="O115" s="206" t="s">
        <v>3650</v>
      </c>
      <c r="P115" s="302">
        <v>0</v>
      </c>
      <c r="Q115" s="302">
        <v>0</v>
      </c>
      <c r="R115" s="302">
        <v>0</v>
      </c>
      <c r="S115" s="220">
        <v>0</v>
      </c>
      <c r="T115" s="220">
        <v>0</v>
      </c>
      <c r="U115" s="220">
        <v>0</v>
      </c>
      <c r="V115" s="220">
        <v>0</v>
      </c>
      <c r="W115" s="220">
        <v>0</v>
      </c>
      <c r="X115" s="220">
        <v>0</v>
      </c>
      <c r="Y115" s="220">
        <v>0</v>
      </c>
      <c r="Z115" s="220">
        <v>0</v>
      </c>
      <c r="AA115" s="220">
        <v>0</v>
      </c>
      <c r="AB115" s="220">
        <v>0</v>
      </c>
      <c r="AC115" s="220">
        <v>0</v>
      </c>
      <c r="AD115" s="220">
        <v>0</v>
      </c>
      <c r="AE115" s="220">
        <v>0</v>
      </c>
      <c r="AF115" s="220">
        <v>0</v>
      </c>
      <c r="AG115" s="220">
        <v>0</v>
      </c>
      <c r="AH115" s="220">
        <v>0</v>
      </c>
      <c r="AI115" s="220">
        <v>0</v>
      </c>
      <c r="AJ115" s="220">
        <v>0</v>
      </c>
      <c r="AK115" s="220">
        <v>0</v>
      </c>
      <c r="AL115" s="220">
        <v>0</v>
      </c>
      <c r="AP115" s="206"/>
    </row>
    <row r="116" spans="1:42" x14ac:dyDescent="0.25">
      <c r="A116" s="247" t="str">
        <f t="shared" si="1"/>
        <v>Oman</v>
      </c>
      <c r="B116" s="206" t="s">
        <v>34</v>
      </c>
      <c r="C116" s="206" t="s">
        <v>33</v>
      </c>
      <c r="D116" s="222" t="s">
        <v>618</v>
      </c>
      <c r="E116">
        <v>118</v>
      </c>
      <c r="F116" s="225" t="s">
        <v>618</v>
      </c>
      <c r="G116" s="132" t="s">
        <v>617</v>
      </c>
      <c r="H116" s="224" t="s">
        <v>616</v>
      </c>
      <c r="I116" s="223" t="s">
        <v>615</v>
      </c>
      <c r="J116" s="212" t="s">
        <v>36</v>
      </c>
      <c r="K116" s="206" t="s">
        <v>36</v>
      </c>
      <c r="L116" s="206" t="s">
        <v>36</v>
      </c>
      <c r="M116" s="206" t="s">
        <v>3671</v>
      </c>
      <c r="N116" s="206">
        <v>154</v>
      </c>
      <c r="O116" s="206" t="s">
        <v>3650</v>
      </c>
      <c r="P116" s="302">
        <v>0</v>
      </c>
      <c r="Q116" s="302">
        <v>0</v>
      </c>
      <c r="R116" s="302">
        <v>0</v>
      </c>
      <c r="S116" s="220">
        <v>0</v>
      </c>
      <c r="T116" s="220">
        <v>0</v>
      </c>
      <c r="U116" s="220">
        <v>0</v>
      </c>
      <c r="V116" s="220">
        <v>0</v>
      </c>
      <c r="W116" s="220">
        <v>0</v>
      </c>
      <c r="X116" s="220">
        <v>0</v>
      </c>
      <c r="Y116" s="220">
        <v>0</v>
      </c>
      <c r="Z116" s="220">
        <v>0</v>
      </c>
      <c r="AA116" s="220">
        <v>0</v>
      </c>
      <c r="AB116" s="220">
        <v>0</v>
      </c>
      <c r="AC116" s="220">
        <v>0</v>
      </c>
      <c r="AD116" s="220">
        <v>0</v>
      </c>
      <c r="AE116" s="220">
        <v>0</v>
      </c>
      <c r="AF116" s="220">
        <v>0</v>
      </c>
      <c r="AG116" s="220">
        <v>0</v>
      </c>
      <c r="AH116" s="220">
        <v>0</v>
      </c>
      <c r="AI116" s="220">
        <v>0</v>
      </c>
      <c r="AJ116" s="220">
        <v>0</v>
      </c>
      <c r="AK116" s="220">
        <v>0</v>
      </c>
      <c r="AL116" s="220">
        <v>0</v>
      </c>
      <c r="AP116" s="206"/>
    </row>
    <row r="117" spans="1:42" x14ac:dyDescent="0.25">
      <c r="A117" s="247" t="str">
        <f t="shared" si="1"/>
        <v>Oman</v>
      </c>
      <c r="B117" s="206" t="s">
        <v>34</v>
      </c>
      <c r="C117" s="206" t="s">
        <v>33</v>
      </c>
      <c r="D117" s="222" t="s">
        <v>614</v>
      </c>
      <c r="E117">
        <v>436</v>
      </c>
      <c r="F117" s="225" t="s">
        <v>614</v>
      </c>
      <c r="G117" s="132" t="s">
        <v>613</v>
      </c>
      <c r="H117" s="224" t="s">
        <v>612</v>
      </c>
      <c r="I117" s="223" t="s">
        <v>611</v>
      </c>
      <c r="J117" s="212" t="s">
        <v>36</v>
      </c>
      <c r="K117" s="206" t="s">
        <v>36</v>
      </c>
      <c r="L117" s="206" t="s">
        <v>36</v>
      </c>
      <c r="M117" s="206" t="s">
        <v>3646</v>
      </c>
      <c r="N117" s="206">
        <v>145</v>
      </c>
      <c r="O117" s="206" t="s">
        <v>3647</v>
      </c>
      <c r="P117" s="302">
        <v>0</v>
      </c>
      <c r="Q117" s="302">
        <v>0</v>
      </c>
      <c r="R117" s="302">
        <v>0</v>
      </c>
      <c r="S117" s="220">
        <v>0</v>
      </c>
      <c r="T117" s="220">
        <v>0</v>
      </c>
      <c r="U117" s="220">
        <v>0</v>
      </c>
      <c r="V117" s="220">
        <v>0</v>
      </c>
      <c r="W117" s="220">
        <v>0</v>
      </c>
      <c r="X117" s="220">
        <v>0</v>
      </c>
      <c r="Y117" s="220">
        <v>0</v>
      </c>
      <c r="Z117" s="220">
        <v>0</v>
      </c>
      <c r="AA117" s="220">
        <v>0</v>
      </c>
      <c r="AB117" s="220">
        <v>0</v>
      </c>
      <c r="AC117" s="220">
        <v>0</v>
      </c>
      <c r="AD117" s="220">
        <v>0</v>
      </c>
      <c r="AE117" s="220">
        <v>0</v>
      </c>
      <c r="AF117" s="220">
        <v>0</v>
      </c>
      <c r="AG117" s="220">
        <v>0</v>
      </c>
      <c r="AH117" s="220">
        <v>0</v>
      </c>
      <c r="AI117" s="220">
        <v>0</v>
      </c>
      <c r="AJ117" s="220">
        <v>0</v>
      </c>
      <c r="AK117" s="220">
        <v>0</v>
      </c>
      <c r="AL117" s="220">
        <v>0</v>
      </c>
      <c r="AP117" s="206"/>
    </row>
    <row r="118" spans="1:42" x14ac:dyDescent="0.25">
      <c r="A118" s="247" t="str">
        <f t="shared" si="1"/>
        <v>Oman</v>
      </c>
      <c r="B118" s="206" t="s">
        <v>34</v>
      </c>
      <c r="C118" s="206" t="s">
        <v>33</v>
      </c>
      <c r="D118" s="222" t="s">
        <v>610</v>
      </c>
      <c r="E118">
        <v>136</v>
      </c>
      <c r="F118" s="225" t="s">
        <v>610</v>
      </c>
      <c r="G118" s="132" t="s">
        <v>609</v>
      </c>
      <c r="H118" s="224" t="s">
        <v>608</v>
      </c>
      <c r="I118" s="223" t="s">
        <v>607</v>
      </c>
      <c r="J118" s="212" t="s">
        <v>31</v>
      </c>
      <c r="K118" s="206" t="s">
        <v>36</v>
      </c>
      <c r="L118" s="206" t="s">
        <v>36</v>
      </c>
      <c r="M118" s="206" t="s">
        <v>3649</v>
      </c>
      <c r="N118" s="206">
        <v>39</v>
      </c>
      <c r="O118" s="206" t="s">
        <v>3650</v>
      </c>
      <c r="P118" s="302">
        <v>0</v>
      </c>
      <c r="Q118" s="302">
        <v>0</v>
      </c>
      <c r="R118" s="302">
        <v>0</v>
      </c>
      <c r="S118" s="220">
        <v>0</v>
      </c>
      <c r="T118" s="220">
        <v>0</v>
      </c>
      <c r="U118" s="220">
        <v>0</v>
      </c>
      <c r="V118" s="220">
        <v>0</v>
      </c>
      <c r="W118" s="220">
        <v>0</v>
      </c>
      <c r="X118" s="220">
        <v>0</v>
      </c>
      <c r="Y118" s="220">
        <v>12.218722609999999</v>
      </c>
      <c r="Z118" s="220">
        <v>29.320463749999998</v>
      </c>
      <c r="AA118" s="220">
        <v>148.20204569999999</v>
      </c>
      <c r="AB118" s="220">
        <v>355.56577099999998</v>
      </c>
      <c r="AC118" s="220">
        <v>546.8188609</v>
      </c>
      <c r="AD118" s="220">
        <v>673.86919670000009</v>
      </c>
      <c r="AE118" s="220">
        <v>747.2038467000001</v>
      </c>
      <c r="AF118" s="220">
        <v>1074.7898700000001</v>
      </c>
      <c r="AG118" s="220">
        <v>1200.4631609999999</v>
      </c>
      <c r="AH118" s="220">
        <v>1396.098373</v>
      </c>
      <c r="AI118" s="220">
        <v>1511.545934</v>
      </c>
      <c r="AJ118" s="220">
        <v>1693.1574880000001</v>
      </c>
      <c r="AK118" s="220">
        <v>1569.2274930000001</v>
      </c>
      <c r="AL118" s="220">
        <v>1472.4967630000001</v>
      </c>
      <c r="AP118" s="206"/>
    </row>
    <row r="119" spans="1:42" x14ac:dyDescent="0.25">
      <c r="A119" s="247" t="str">
        <f t="shared" si="1"/>
        <v>Oman</v>
      </c>
      <c r="B119" s="206" t="s">
        <v>34</v>
      </c>
      <c r="C119" s="206" t="s">
        <v>33</v>
      </c>
      <c r="D119" s="222" t="s">
        <v>606</v>
      </c>
      <c r="E119">
        <v>343</v>
      </c>
      <c r="F119" s="225" t="s">
        <v>606</v>
      </c>
      <c r="G119" s="132" t="s">
        <v>605</v>
      </c>
      <c r="H119" s="224" t="s">
        <v>604</v>
      </c>
      <c r="I119" s="223" t="s">
        <v>603</v>
      </c>
      <c r="J119" s="212" t="s">
        <v>36</v>
      </c>
      <c r="K119" s="206" t="s">
        <v>3657</v>
      </c>
      <c r="L119" s="206">
        <v>29</v>
      </c>
      <c r="M119" s="206" t="s">
        <v>3658</v>
      </c>
      <c r="N119" s="206">
        <v>419</v>
      </c>
      <c r="O119" s="206" t="s">
        <v>3659</v>
      </c>
      <c r="P119" s="302">
        <v>0</v>
      </c>
      <c r="Q119" s="302">
        <v>0</v>
      </c>
      <c r="R119" s="302">
        <v>0</v>
      </c>
      <c r="S119" s="220">
        <v>0</v>
      </c>
      <c r="T119" s="220">
        <v>0</v>
      </c>
      <c r="U119" s="220">
        <v>0</v>
      </c>
      <c r="V119" s="220">
        <v>0</v>
      </c>
      <c r="W119" s="220">
        <v>0</v>
      </c>
      <c r="X119" s="220">
        <v>0</v>
      </c>
      <c r="Y119" s="220">
        <v>0</v>
      </c>
      <c r="Z119" s="220">
        <v>0</v>
      </c>
      <c r="AA119" s="220">
        <v>0</v>
      </c>
      <c r="AB119" s="220">
        <v>0</v>
      </c>
      <c r="AC119" s="220">
        <v>0</v>
      </c>
      <c r="AD119" s="220">
        <v>0</v>
      </c>
      <c r="AE119" s="220">
        <v>0</v>
      </c>
      <c r="AF119" s="220">
        <v>0</v>
      </c>
      <c r="AG119" s="220">
        <v>0</v>
      </c>
      <c r="AH119" s="220">
        <v>0</v>
      </c>
      <c r="AI119" s="220">
        <v>0</v>
      </c>
      <c r="AJ119" s="220">
        <v>0</v>
      </c>
      <c r="AK119" s="220">
        <v>0</v>
      </c>
      <c r="AL119" s="220">
        <v>0</v>
      </c>
      <c r="AP119" s="206"/>
    </row>
    <row r="120" spans="1:42" x14ac:dyDescent="0.25">
      <c r="A120" s="247" t="str">
        <f t="shared" si="1"/>
        <v>Oman</v>
      </c>
      <c r="B120" s="206" t="s">
        <v>34</v>
      </c>
      <c r="C120" s="206" t="s">
        <v>33</v>
      </c>
      <c r="D120" s="222" t="s">
        <v>602</v>
      </c>
      <c r="E120">
        <v>158</v>
      </c>
      <c r="F120" s="225" t="s">
        <v>602</v>
      </c>
      <c r="G120" s="132" t="s">
        <v>601</v>
      </c>
      <c r="H120" s="224" t="s">
        <v>600</v>
      </c>
      <c r="I120" s="223" t="s">
        <v>599</v>
      </c>
      <c r="J120" s="212" t="s">
        <v>36</v>
      </c>
      <c r="K120" s="206" t="s">
        <v>36</v>
      </c>
      <c r="L120" s="206" t="s">
        <v>36</v>
      </c>
      <c r="M120" s="206" t="s">
        <v>3670</v>
      </c>
      <c r="N120" s="206">
        <v>30</v>
      </c>
      <c r="O120" s="206" t="s">
        <v>3647</v>
      </c>
      <c r="P120" s="302">
        <v>0</v>
      </c>
      <c r="Q120" s="302">
        <v>0</v>
      </c>
      <c r="R120" s="302">
        <v>0</v>
      </c>
      <c r="S120" s="220">
        <v>0</v>
      </c>
      <c r="T120" s="220">
        <v>0</v>
      </c>
      <c r="U120" s="220">
        <v>0</v>
      </c>
      <c r="V120" s="220">
        <v>0</v>
      </c>
      <c r="W120" s="220">
        <v>0</v>
      </c>
      <c r="X120" s="220">
        <v>0</v>
      </c>
      <c r="Y120" s="220">
        <v>0</v>
      </c>
      <c r="Z120" s="220">
        <v>0</v>
      </c>
      <c r="AA120" s="220">
        <v>0</v>
      </c>
      <c r="AB120" s="220">
        <v>0</v>
      </c>
      <c r="AC120" s="220">
        <v>0</v>
      </c>
      <c r="AD120" s="220">
        <v>0</v>
      </c>
      <c r="AE120" s="220">
        <v>0</v>
      </c>
      <c r="AF120" s="220">
        <v>0</v>
      </c>
      <c r="AG120" s="220">
        <v>0</v>
      </c>
      <c r="AH120" s="220">
        <v>0</v>
      </c>
      <c r="AI120" s="220">
        <v>0</v>
      </c>
      <c r="AJ120" s="220">
        <v>0</v>
      </c>
      <c r="AK120" s="220">
        <v>0</v>
      </c>
      <c r="AL120" s="220">
        <v>0</v>
      </c>
      <c r="AP120" s="206"/>
    </row>
    <row r="121" spans="1:42" x14ac:dyDescent="0.25">
      <c r="A121" s="247" t="str">
        <f t="shared" si="1"/>
        <v>Oman</v>
      </c>
      <c r="B121" s="206" t="s">
        <v>34</v>
      </c>
      <c r="C121" s="206" t="s">
        <v>33</v>
      </c>
      <c r="D121" s="222" t="s">
        <v>598</v>
      </c>
      <c r="E121">
        <v>117</v>
      </c>
      <c r="F121" s="225" t="s">
        <v>598</v>
      </c>
      <c r="G121" s="132" t="s">
        <v>597</v>
      </c>
      <c r="H121" s="224" t="s">
        <v>596</v>
      </c>
      <c r="I121" s="223" t="s">
        <v>595</v>
      </c>
      <c r="J121" s="212" t="s">
        <v>36</v>
      </c>
      <c r="K121" s="206" t="s">
        <v>3476</v>
      </c>
      <c r="L121" s="206">
        <v>830</v>
      </c>
      <c r="M121" s="206" t="s">
        <v>3671</v>
      </c>
      <c r="N121" s="206">
        <v>154</v>
      </c>
      <c r="O121" s="206" t="s">
        <v>3650</v>
      </c>
      <c r="P121" s="302">
        <v>0</v>
      </c>
      <c r="Q121" s="302">
        <v>0</v>
      </c>
      <c r="R121" s="302">
        <v>0</v>
      </c>
      <c r="S121" s="220">
        <v>0</v>
      </c>
      <c r="T121" s="220">
        <v>0</v>
      </c>
      <c r="U121" s="220">
        <v>0</v>
      </c>
      <c r="V121" s="220">
        <v>0</v>
      </c>
      <c r="W121" s="220">
        <v>0</v>
      </c>
      <c r="X121" s="220">
        <v>0</v>
      </c>
      <c r="Y121" s="220">
        <v>0</v>
      </c>
      <c r="Z121" s="220">
        <v>0</v>
      </c>
      <c r="AA121" s="220">
        <v>0</v>
      </c>
      <c r="AB121" s="220">
        <v>0</v>
      </c>
      <c r="AC121" s="220">
        <v>0</v>
      </c>
      <c r="AD121" s="220">
        <v>0</v>
      </c>
      <c r="AE121" s="220">
        <v>0</v>
      </c>
      <c r="AF121" s="220">
        <v>0</v>
      </c>
      <c r="AG121" s="220">
        <v>0</v>
      </c>
      <c r="AH121" s="220">
        <v>0</v>
      </c>
      <c r="AI121" s="220">
        <v>0</v>
      </c>
      <c r="AJ121" s="220">
        <v>0</v>
      </c>
      <c r="AK121" s="220">
        <v>0</v>
      </c>
      <c r="AL121" s="220">
        <v>0</v>
      </c>
      <c r="AP121" s="206"/>
    </row>
    <row r="122" spans="1:42" x14ac:dyDescent="0.25">
      <c r="A122" s="247" t="str">
        <f t="shared" si="1"/>
        <v>Oman</v>
      </c>
      <c r="B122" s="206" t="s">
        <v>34</v>
      </c>
      <c r="C122" s="206" t="s">
        <v>33</v>
      </c>
      <c r="D122" s="222" t="s">
        <v>594</v>
      </c>
      <c r="E122">
        <v>439</v>
      </c>
      <c r="F122" s="225" t="s">
        <v>594</v>
      </c>
      <c r="G122" s="132" t="s">
        <v>593</v>
      </c>
      <c r="H122" s="224" t="s">
        <v>592</v>
      </c>
      <c r="I122" s="223" t="s">
        <v>591</v>
      </c>
      <c r="J122" s="212" t="s">
        <v>36</v>
      </c>
      <c r="K122" s="206" t="s">
        <v>36</v>
      </c>
      <c r="L122" s="206" t="s">
        <v>36</v>
      </c>
      <c r="M122" s="206" t="s">
        <v>3646</v>
      </c>
      <c r="N122" s="206">
        <v>145</v>
      </c>
      <c r="O122" s="206" t="s">
        <v>3647</v>
      </c>
      <c r="P122" s="302">
        <v>0</v>
      </c>
      <c r="Q122" s="302">
        <v>0</v>
      </c>
      <c r="R122" s="302">
        <v>0</v>
      </c>
      <c r="S122" s="220">
        <v>0</v>
      </c>
      <c r="T122" s="220">
        <v>0</v>
      </c>
      <c r="U122" s="220">
        <v>0</v>
      </c>
      <c r="V122" s="220">
        <v>0</v>
      </c>
      <c r="W122" s="220">
        <v>0</v>
      </c>
      <c r="X122" s="220">
        <v>0</v>
      </c>
      <c r="Y122" s="220">
        <v>0</v>
      </c>
      <c r="Z122" s="220">
        <v>0</v>
      </c>
      <c r="AA122" s="220">
        <v>0</v>
      </c>
      <c r="AB122" s="220">
        <v>0</v>
      </c>
      <c r="AC122" s="220">
        <v>0</v>
      </c>
      <c r="AD122" s="220">
        <v>0</v>
      </c>
      <c r="AE122" s="220">
        <v>0</v>
      </c>
      <c r="AF122" s="220">
        <v>0</v>
      </c>
      <c r="AG122" s="220">
        <v>0</v>
      </c>
      <c r="AH122" s="220">
        <v>0</v>
      </c>
      <c r="AI122" s="220">
        <v>0</v>
      </c>
      <c r="AJ122" s="220">
        <v>0</v>
      </c>
      <c r="AK122" s="220">
        <v>0</v>
      </c>
      <c r="AL122" s="220">
        <v>0</v>
      </c>
      <c r="AP122" s="206"/>
    </row>
    <row r="123" spans="1:42" x14ac:dyDescent="0.25">
      <c r="A123" s="247" t="str">
        <f t="shared" si="1"/>
        <v>Oman</v>
      </c>
      <c r="B123" s="206" t="s">
        <v>34</v>
      </c>
      <c r="C123" s="206" t="s">
        <v>33</v>
      </c>
      <c r="D123" s="222" t="s">
        <v>590</v>
      </c>
      <c r="E123">
        <v>916</v>
      </c>
      <c r="F123" s="225" t="s">
        <v>589</v>
      </c>
      <c r="G123" s="132" t="s">
        <v>588</v>
      </c>
      <c r="H123" s="224" t="s">
        <v>587</v>
      </c>
      <c r="I123" s="223" t="s">
        <v>586</v>
      </c>
      <c r="J123" s="212" t="s">
        <v>36</v>
      </c>
      <c r="K123" s="206" t="s">
        <v>36</v>
      </c>
      <c r="L123" s="206" t="s">
        <v>36</v>
      </c>
      <c r="M123" s="206" t="s">
        <v>3673</v>
      </c>
      <c r="N123" s="206">
        <v>143</v>
      </c>
      <c r="O123" s="206" t="s">
        <v>3647</v>
      </c>
      <c r="P123" s="302">
        <v>0</v>
      </c>
      <c r="Q123" s="302">
        <v>0</v>
      </c>
      <c r="R123" s="302">
        <v>0</v>
      </c>
      <c r="S123" s="220">
        <v>0</v>
      </c>
      <c r="T123" s="220">
        <v>0</v>
      </c>
      <c r="U123" s="220">
        <v>0</v>
      </c>
      <c r="V123" s="220">
        <v>0</v>
      </c>
      <c r="W123" s="220">
        <v>0</v>
      </c>
      <c r="X123" s="220">
        <v>0</v>
      </c>
      <c r="Y123" s="220">
        <v>0</v>
      </c>
      <c r="Z123" s="220">
        <v>0</v>
      </c>
      <c r="AA123" s="220">
        <v>0</v>
      </c>
      <c r="AB123" s="220">
        <v>0</v>
      </c>
      <c r="AC123" s="220">
        <v>0</v>
      </c>
      <c r="AD123" s="220">
        <v>0</v>
      </c>
      <c r="AE123" s="220">
        <v>0</v>
      </c>
      <c r="AF123" s="220">
        <v>0</v>
      </c>
      <c r="AG123" s="220">
        <v>0</v>
      </c>
      <c r="AH123" s="220">
        <v>0</v>
      </c>
      <c r="AI123" s="220">
        <v>0</v>
      </c>
      <c r="AJ123" s="220">
        <v>0</v>
      </c>
      <c r="AK123" s="220">
        <v>0</v>
      </c>
      <c r="AL123" s="220">
        <v>0</v>
      </c>
      <c r="AP123" s="206"/>
    </row>
    <row r="124" spans="1:42" x14ac:dyDescent="0.25">
      <c r="A124" s="247" t="str">
        <f t="shared" si="1"/>
        <v>Oman</v>
      </c>
      <c r="B124" s="206" t="s">
        <v>34</v>
      </c>
      <c r="C124" s="206" t="s">
        <v>33</v>
      </c>
      <c r="D124" s="222" t="s">
        <v>585</v>
      </c>
      <c r="E124">
        <v>664</v>
      </c>
      <c r="F124" s="225" t="s">
        <v>585</v>
      </c>
      <c r="G124" s="132" t="s">
        <v>584</v>
      </c>
      <c r="H124" s="224" t="s">
        <v>583</v>
      </c>
      <c r="I124" s="223" t="s">
        <v>582</v>
      </c>
      <c r="J124" s="212" t="s">
        <v>36</v>
      </c>
      <c r="K124" s="206" t="s">
        <v>3668</v>
      </c>
      <c r="L124" s="206">
        <v>14</v>
      </c>
      <c r="M124" s="206" t="s">
        <v>3656</v>
      </c>
      <c r="N124" s="206">
        <v>202</v>
      </c>
      <c r="O124" s="206" t="s">
        <v>3652</v>
      </c>
      <c r="P124" s="302">
        <v>0</v>
      </c>
      <c r="Q124" s="302">
        <v>0</v>
      </c>
      <c r="R124" s="302">
        <v>0</v>
      </c>
      <c r="S124" s="220">
        <v>0</v>
      </c>
      <c r="T124" s="220">
        <v>0</v>
      </c>
      <c r="U124" s="220">
        <v>0</v>
      </c>
      <c r="V124" s="220">
        <v>0</v>
      </c>
      <c r="W124" s="220">
        <v>0</v>
      </c>
      <c r="X124" s="220">
        <v>0</v>
      </c>
      <c r="Y124" s="220">
        <v>0</v>
      </c>
      <c r="Z124" s="220">
        <v>0</v>
      </c>
      <c r="AA124" s="220">
        <v>0</v>
      </c>
      <c r="AB124" s="220">
        <v>0</v>
      </c>
      <c r="AC124" s="220">
        <v>0</v>
      </c>
      <c r="AD124" s="220">
        <v>0</v>
      </c>
      <c r="AE124" s="220">
        <v>0</v>
      </c>
      <c r="AF124" s="220">
        <v>0</v>
      </c>
      <c r="AG124" s="220">
        <v>0</v>
      </c>
      <c r="AH124" s="220">
        <v>0</v>
      </c>
      <c r="AI124" s="220">
        <v>0</v>
      </c>
      <c r="AJ124" s="220">
        <v>0</v>
      </c>
      <c r="AK124" s="220">
        <v>0</v>
      </c>
      <c r="AL124" s="220">
        <v>0</v>
      </c>
      <c r="AP124" s="206"/>
    </row>
    <row r="125" spans="1:42" x14ac:dyDescent="0.25">
      <c r="A125" s="247" t="str">
        <f t="shared" si="1"/>
        <v>Oman</v>
      </c>
      <c r="B125" s="206" t="s">
        <v>34</v>
      </c>
      <c r="C125" s="206" t="s">
        <v>33</v>
      </c>
      <c r="D125" s="222" t="s">
        <v>581</v>
      </c>
      <c r="E125">
        <v>826</v>
      </c>
      <c r="F125" s="225" t="s">
        <v>581</v>
      </c>
      <c r="G125" s="132" t="s">
        <v>580</v>
      </c>
      <c r="H125" s="224" t="s">
        <v>579</v>
      </c>
      <c r="I125" s="223" t="s">
        <v>578</v>
      </c>
      <c r="J125" s="212" t="s">
        <v>36</v>
      </c>
      <c r="K125" s="206" t="s">
        <v>36</v>
      </c>
      <c r="L125" s="206" t="s">
        <v>36</v>
      </c>
      <c r="M125" s="206" t="s">
        <v>2238</v>
      </c>
      <c r="N125" s="206">
        <v>57</v>
      </c>
      <c r="O125" s="206" t="s">
        <v>3654</v>
      </c>
      <c r="P125" s="302">
        <v>0</v>
      </c>
      <c r="Q125" s="302">
        <v>0</v>
      </c>
      <c r="R125" s="302">
        <v>0</v>
      </c>
      <c r="S125" s="220">
        <v>0</v>
      </c>
      <c r="T125" s="220">
        <v>0</v>
      </c>
      <c r="U125" s="220">
        <v>0</v>
      </c>
      <c r="V125" s="220">
        <v>0</v>
      </c>
      <c r="W125" s="220">
        <v>0</v>
      </c>
      <c r="X125" s="220">
        <v>0</v>
      </c>
      <c r="Y125" s="220">
        <v>0</v>
      </c>
      <c r="Z125" s="220">
        <v>0</v>
      </c>
      <c r="AA125" s="220">
        <v>0</v>
      </c>
      <c r="AB125" s="220">
        <v>0</v>
      </c>
      <c r="AC125" s="220">
        <v>0</v>
      </c>
      <c r="AD125" s="220">
        <v>0</v>
      </c>
      <c r="AE125" s="220">
        <v>0</v>
      </c>
      <c r="AF125" s="220">
        <v>0</v>
      </c>
      <c r="AG125" s="220">
        <v>0</v>
      </c>
      <c r="AH125" s="220">
        <v>0</v>
      </c>
      <c r="AI125" s="220">
        <v>0</v>
      </c>
      <c r="AJ125" s="220">
        <v>0</v>
      </c>
      <c r="AK125" s="220">
        <v>0</v>
      </c>
      <c r="AL125" s="220">
        <v>0</v>
      </c>
      <c r="AP125" s="206"/>
    </row>
    <row r="126" spans="1:42" ht="25.5" x14ac:dyDescent="0.25">
      <c r="A126" s="247" t="str">
        <f t="shared" si="1"/>
        <v>Oman</v>
      </c>
      <c r="B126" s="206" t="s">
        <v>34</v>
      </c>
      <c r="C126" s="206" t="s">
        <v>33</v>
      </c>
      <c r="D126" s="222" t="s">
        <v>577</v>
      </c>
      <c r="E126">
        <v>954</v>
      </c>
      <c r="F126" s="225" t="s">
        <v>576</v>
      </c>
      <c r="G126" s="132" t="s">
        <v>575</v>
      </c>
      <c r="H126" s="224" t="s">
        <v>574</v>
      </c>
      <c r="I126" s="223" t="s">
        <v>573</v>
      </c>
      <c r="J126" s="212" t="s">
        <v>36</v>
      </c>
      <c r="K126" s="206" t="s">
        <v>36</v>
      </c>
      <c r="L126" s="206" t="s">
        <v>36</v>
      </c>
      <c r="M126" s="206" t="s">
        <v>3670</v>
      </c>
      <c r="N126" s="206">
        <v>30</v>
      </c>
      <c r="O126" s="206" t="s">
        <v>3647</v>
      </c>
      <c r="P126" s="302">
        <v>0</v>
      </c>
      <c r="Q126" s="302">
        <v>0</v>
      </c>
      <c r="R126" s="302">
        <v>0</v>
      </c>
      <c r="S126" s="220">
        <v>0</v>
      </c>
      <c r="T126" s="220">
        <v>0</v>
      </c>
      <c r="U126" s="220">
        <v>0</v>
      </c>
      <c r="V126" s="220">
        <v>0</v>
      </c>
      <c r="W126" s="220">
        <v>0</v>
      </c>
      <c r="X126" s="220">
        <v>0</v>
      </c>
      <c r="Y126" s="220">
        <v>0</v>
      </c>
      <c r="Z126" s="220">
        <v>0</v>
      </c>
      <c r="AA126" s="220">
        <v>0</v>
      </c>
      <c r="AB126" s="220">
        <v>0</v>
      </c>
      <c r="AC126" s="220">
        <v>0</v>
      </c>
      <c r="AD126" s="220">
        <v>0</v>
      </c>
      <c r="AE126" s="220">
        <v>0</v>
      </c>
      <c r="AF126" s="220">
        <v>0</v>
      </c>
      <c r="AG126" s="220">
        <v>0</v>
      </c>
      <c r="AH126" s="220">
        <v>0</v>
      </c>
      <c r="AI126" s="220">
        <v>0</v>
      </c>
      <c r="AJ126" s="220">
        <v>0</v>
      </c>
      <c r="AK126" s="220">
        <v>0</v>
      </c>
      <c r="AL126" s="220">
        <v>0</v>
      </c>
      <c r="AP126" s="206"/>
    </row>
    <row r="127" spans="1:42" x14ac:dyDescent="0.25">
      <c r="A127" s="247" t="str">
        <f t="shared" si="1"/>
        <v>Oman</v>
      </c>
      <c r="B127" s="206" t="s">
        <v>34</v>
      </c>
      <c r="C127" s="206" t="s">
        <v>33</v>
      </c>
      <c r="D127" s="222" t="s">
        <v>572</v>
      </c>
      <c r="E127">
        <v>542</v>
      </c>
      <c r="F127" s="225" t="s">
        <v>571</v>
      </c>
      <c r="G127" s="132" t="s">
        <v>570</v>
      </c>
      <c r="H127" s="224" t="s">
        <v>569</v>
      </c>
      <c r="I127" s="223" t="s">
        <v>568</v>
      </c>
      <c r="J127" s="212" t="s">
        <v>36</v>
      </c>
      <c r="K127" s="206" t="s">
        <v>36</v>
      </c>
      <c r="L127" s="206" t="s">
        <v>36</v>
      </c>
      <c r="M127" s="206" t="s">
        <v>3670</v>
      </c>
      <c r="N127" s="206">
        <v>30</v>
      </c>
      <c r="O127" s="206" t="s">
        <v>3647</v>
      </c>
      <c r="P127" s="302">
        <v>0</v>
      </c>
      <c r="Q127" s="302">
        <v>0</v>
      </c>
      <c r="R127" s="302">
        <v>0</v>
      </c>
      <c r="S127" s="220">
        <v>0</v>
      </c>
      <c r="T127" s="220">
        <v>0</v>
      </c>
      <c r="U127" s="220">
        <v>0</v>
      </c>
      <c r="V127" s="220">
        <v>0</v>
      </c>
      <c r="W127" s="220">
        <v>0</v>
      </c>
      <c r="X127" s="220">
        <v>0</v>
      </c>
      <c r="Y127" s="220">
        <v>350.87799999999999</v>
      </c>
      <c r="Z127" s="220">
        <v>346.31953900000002</v>
      </c>
      <c r="AA127" s="220">
        <v>397.43174599999998</v>
      </c>
      <c r="AB127" s="220">
        <v>460.94008200000002</v>
      </c>
      <c r="AC127" s="220">
        <v>544.67368499999998</v>
      </c>
      <c r="AD127" s="220">
        <v>444.18140199999999</v>
      </c>
      <c r="AE127" s="220">
        <v>534.45347100000004</v>
      </c>
      <c r="AF127" s="220">
        <v>503.93995999999999</v>
      </c>
      <c r="AG127" s="220">
        <v>540.81807360000005</v>
      </c>
      <c r="AH127" s="220">
        <v>563.30666989999997</v>
      </c>
      <c r="AI127" s="220">
        <v>517.49801600000001</v>
      </c>
      <c r="AJ127" s="220">
        <v>521.28732379999997</v>
      </c>
      <c r="AK127" s="220">
        <v>519.61205670000004</v>
      </c>
      <c r="AL127" s="220">
        <v>513.59677180000006</v>
      </c>
      <c r="AP127" s="206"/>
    </row>
    <row r="128" spans="1:42" x14ac:dyDescent="0.25">
      <c r="A128" s="247" t="str">
        <f t="shared" si="1"/>
        <v>Oman</v>
      </c>
      <c r="B128" s="206" t="s">
        <v>34</v>
      </c>
      <c r="C128" s="206" t="s">
        <v>33</v>
      </c>
      <c r="D128" s="222" t="s">
        <v>567</v>
      </c>
      <c r="E128">
        <v>967</v>
      </c>
      <c r="F128" s="228" t="s">
        <v>566</v>
      </c>
      <c r="G128" s="232"/>
      <c r="H128" s="227" t="s">
        <v>565</v>
      </c>
      <c r="I128" s="229" t="s">
        <v>564</v>
      </c>
      <c r="J128" s="212" t="s">
        <v>36</v>
      </c>
      <c r="K128" s="226" t="str">
        <f>'T1-FDI-Inw-UAE'!K172</f>
        <v/>
      </c>
      <c r="L128" s="226" t="str">
        <f>'T1-FDI-Inw-UAE'!L172</f>
        <v/>
      </c>
      <c r="M128" s="226" t="str">
        <f>'T1-FDI-Inw-UAE'!M172</f>
        <v>Southern Europe</v>
      </c>
      <c r="N128" s="226">
        <f>'T1-FDI-Inw-UAE'!N172</f>
        <v>39</v>
      </c>
      <c r="O128" s="226" t="str">
        <f>'T1-FDI-Inw-UAE'!O172</f>
        <v>Europe</v>
      </c>
      <c r="P128" s="302">
        <v>0</v>
      </c>
      <c r="Q128" s="302">
        <v>0</v>
      </c>
      <c r="R128" s="302">
        <v>0</v>
      </c>
      <c r="S128" s="220">
        <v>0</v>
      </c>
      <c r="T128" s="220">
        <v>0</v>
      </c>
      <c r="U128" s="220">
        <v>0</v>
      </c>
      <c r="V128" s="220">
        <v>0</v>
      </c>
      <c r="W128" s="220">
        <v>0</v>
      </c>
      <c r="X128" s="220">
        <v>0</v>
      </c>
      <c r="Y128" s="220">
        <v>0</v>
      </c>
      <c r="Z128" s="220">
        <v>0</v>
      </c>
      <c r="AA128" s="220">
        <v>0</v>
      </c>
      <c r="AB128" s="220">
        <v>0</v>
      </c>
      <c r="AC128" s="220">
        <v>0</v>
      </c>
      <c r="AD128" s="220">
        <v>0</v>
      </c>
      <c r="AE128" s="220">
        <v>0</v>
      </c>
      <c r="AF128" s="220">
        <v>0</v>
      </c>
      <c r="AG128" s="220">
        <v>0</v>
      </c>
      <c r="AH128" s="220">
        <v>0</v>
      </c>
      <c r="AI128" s="220">
        <v>0</v>
      </c>
      <c r="AJ128" s="220">
        <v>0</v>
      </c>
      <c r="AK128" s="220">
        <v>0</v>
      </c>
      <c r="AL128" s="220">
        <v>0</v>
      </c>
      <c r="AP128" s="226"/>
    </row>
    <row r="129" spans="1:42" x14ac:dyDescent="0.25">
      <c r="A129" s="247" t="str">
        <f t="shared" si="1"/>
        <v>Oman</v>
      </c>
      <c r="B129" s="206" t="s">
        <v>34</v>
      </c>
      <c r="C129" s="206" t="s">
        <v>33</v>
      </c>
      <c r="D129" s="222" t="s">
        <v>563</v>
      </c>
      <c r="E129">
        <v>917</v>
      </c>
      <c r="F129" s="225" t="s">
        <v>562</v>
      </c>
      <c r="G129" s="132" t="s">
        <v>561</v>
      </c>
      <c r="H129" s="224" t="s">
        <v>560</v>
      </c>
      <c r="I129" s="223" t="s">
        <v>559</v>
      </c>
      <c r="J129" s="212" t="s">
        <v>36</v>
      </c>
      <c r="K129" s="206" t="s">
        <v>36</v>
      </c>
      <c r="L129" s="206" t="s">
        <v>36</v>
      </c>
      <c r="M129" s="206" t="s">
        <v>3673</v>
      </c>
      <c r="N129" s="206">
        <v>143</v>
      </c>
      <c r="O129" s="206" t="s">
        <v>3647</v>
      </c>
      <c r="P129" s="302">
        <v>0</v>
      </c>
      <c r="Q129" s="302">
        <v>0</v>
      </c>
      <c r="R129" s="302">
        <v>0</v>
      </c>
      <c r="S129" s="220">
        <v>0</v>
      </c>
      <c r="T129" s="220">
        <v>0</v>
      </c>
      <c r="U129" s="220">
        <v>0</v>
      </c>
      <c r="V129" s="220">
        <v>0</v>
      </c>
      <c r="W129" s="220">
        <v>0</v>
      </c>
      <c r="X129" s="220">
        <v>0</v>
      </c>
      <c r="Y129" s="220">
        <v>0</v>
      </c>
      <c r="Z129" s="220">
        <v>0</v>
      </c>
      <c r="AA129" s="220">
        <v>0</v>
      </c>
      <c r="AB129" s="220">
        <v>0</v>
      </c>
      <c r="AC129" s="220">
        <v>0</v>
      </c>
      <c r="AD129" s="220">
        <v>0</v>
      </c>
      <c r="AE129" s="220">
        <v>0</v>
      </c>
      <c r="AF129" s="220">
        <v>0</v>
      </c>
      <c r="AG129" s="220">
        <v>0</v>
      </c>
      <c r="AH129" s="220">
        <v>0</v>
      </c>
      <c r="AI129" s="220">
        <v>0</v>
      </c>
      <c r="AJ129" s="220">
        <v>0</v>
      </c>
      <c r="AK129" s="220">
        <v>0</v>
      </c>
      <c r="AL129" s="220">
        <v>0</v>
      </c>
      <c r="AP129" s="206"/>
    </row>
    <row r="130" spans="1:42" ht="25.5" x14ac:dyDescent="0.25">
      <c r="A130" s="247" t="str">
        <f t="shared" si="1"/>
        <v>Oman</v>
      </c>
      <c r="B130" s="206" t="s">
        <v>34</v>
      </c>
      <c r="C130" s="206" t="s">
        <v>33</v>
      </c>
      <c r="D130" s="222" t="s">
        <v>558</v>
      </c>
      <c r="E130">
        <v>544</v>
      </c>
      <c r="F130" s="225" t="s">
        <v>557</v>
      </c>
      <c r="G130" s="132" t="s">
        <v>556</v>
      </c>
      <c r="H130" s="224" t="s">
        <v>555</v>
      </c>
      <c r="I130" s="223" t="s">
        <v>554</v>
      </c>
      <c r="J130" s="212" t="s">
        <v>36</v>
      </c>
      <c r="K130" s="206" t="s">
        <v>36</v>
      </c>
      <c r="L130" s="206" t="s">
        <v>36</v>
      </c>
      <c r="M130" s="206" t="s">
        <v>3669</v>
      </c>
      <c r="N130" s="206">
        <v>35</v>
      </c>
      <c r="O130" s="206" t="s">
        <v>3647</v>
      </c>
      <c r="P130" s="302">
        <v>0</v>
      </c>
      <c r="Q130" s="302">
        <v>0</v>
      </c>
      <c r="R130" s="302">
        <v>0</v>
      </c>
      <c r="S130" s="220">
        <v>0</v>
      </c>
      <c r="T130" s="220">
        <v>0</v>
      </c>
      <c r="U130" s="220">
        <v>0</v>
      </c>
      <c r="V130" s="220">
        <v>0</v>
      </c>
      <c r="W130" s="220">
        <v>0</v>
      </c>
      <c r="X130" s="220">
        <v>0</v>
      </c>
      <c r="Y130" s="220">
        <v>0</v>
      </c>
      <c r="Z130" s="220">
        <v>0</v>
      </c>
      <c r="AA130" s="220">
        <v>0</v>
      </c>
      <c r="AB130" s="220">
        <v>0</v>
      </c>
      <c r="AC130" s="220">
        <v>0</v>
      </c>
      <c r="AD130" s="220">
        <v>0</v>
      </c>
      <c r="AE130" s="220">
        <v>0</v>
      </c>
      <c r="AF130" s="220">
        <v>0</v>
      </c>
      <c r="AG130" s="220">
        <v>0</v>
      </c>
      <c r="AH130" s="220">
        <v>0</v>
      </c>
      <c r="AI130" s="220">
        <v>0</v>
      </c>
      <c r="AJ130" s="220">
        <v>0</v>
      </c>
      <c r="AK130" s="220">
        <v>0</v>
      </c>
      <c r="AL130" s="220">
        <v>0</v>
      </c>
      <c r="AP130" s="206"/>
    </row>
    <row r="131" spans="1:42" x14ac:dyDescent="0.25">
      <c r="A131" s="247" t="str">
        <f t="shared" si="1"/>
        <v>Oman</v>
      </c>
      <c r="B131" s="206" t="s">
        <v>34</v>
      </c>
      <c r="C131" s="206" t="s">
        <v>33</v>
      </c>
      <c r="D131" s="222" t="s">
        <v>553</v>
      </c>
      <c r="E131">
        <v>941</v>
      </c>
      <c r="F131" s="225" t="s">
        <v>553</v>
      </c>
      <c r="G131" s="132" t="s">
        <v>552</v>
      </c>
      <c r="H131" s="224" t="s">
        <v>551</v>
      </c>
      <c r="I131" s="223" t="s">
        <v>550</v>
      </c>
      <c r="J131" s="212" t="s">
        <v>31</v>
      </c>
      <c r="K131" s="206" t="s">
        <v>36</v>
      </c>
      <c r="L131" s="206" t="s">
        <v>36</v>
      </c>
      <c r="M131" s="206" t="s">
        <v>3671</v>
      </c>
      <c r="N131" s="206">
        <v>154</v>
      </c>
      <c r="O131" s="206" t="s">
        <v>3650</v>
      </c>
      <c r="P131" s="302">
        <v>0</v>
      </c>
      <c r="Q131" s="302">
        <v>0</v>
      </c>
      <c r="R131" s="302">
        <v>0</v>
      </c>
      <c r="S131" s="220">
        <v>0</v>
      </c>
      <c r="T131" s="220">
        <v>0</v>
      </c>
      <c r="U131" s="220">
        <v>0</v>
      </c>
      <c r="V131" s="220">
        <v>0</v>
      </c>
      <c r="W131" s="220">
        <v>0</v>
      </c>
      <c r="X131" s="220">
        <v>0</v>
      </c>
      <c r="Y131" s="220">
        <v>0</v>
      </c>
      <c r="Z131" s="220">
        <v>0</v>
      </c>
      <c r="AA131" s="220">
        <v>0</v>
      </c>
      <c r="AB131" s="220">
        <v>0</v>
      </c>
      <c r="AC131" s="220">
        <v>0</v>
      </c>
      <c r="AD131" s="220">
        <v>0</v>
      </c>
      <c r="AE131" s="220">
        <v>0</v>
      </c>
      <c r="AF131" s="220">
        <v>0</v>
      </c>
      <c r="AG131" s="220">
        <v>0</v>
      </c>
      <c r="AH131" s="220">
        <v>0</v>
      </c>
      <c r="AI131" s="220">
        <v>0</v>
      </c>
      <c r="AJ131" s="220">
        <v>0</v>
      </c>
      <c r="AK131" s="220">
        <v>0</v>
      </c>
      <c r="AL131" s="220">
        <v>0</v>
      </c>
      <c r="AP131" s="206"/>
    </row>
    <row r="132" spans="1:42" x14ac:dyDescent="0.25">
      <c r="A132" s="247" t="str">
        <f t="shared" ref="A132:A195" si="2">A$2</f>
        <v>Oman</v>
      </c>
      <c r="B132" s="206" t="s">
        <v>34</v>
      </c>
      <c r="C132" s="206" t="s">
        <v>33</v>
      </c>
      <c r="D132" s="222" t="s">
        <v>549</v>
      </c>
      <c r="E132">
        <v>446</v>
      </c>
      <c r="F132" s="225" t="s">
        <v>549</v>
      </c>
      <c r="G132" s="132" t="s">
        <v>548</v>
      </c>
      <c r="H132" s="224" t="s">
        <v>547</v>
      </c>
      <c r="I132" s="223" t="s">
        <v>546</v>
      </c>
      <c r="J132" s="212" t="s">
        <v>36</v>
      </c>
      <c r="K132" s="206" t="s">
        <v>36</v>
      </c>
      <c r="L132" s="206" t="s">
        <v>36</v>
      </c>
      <c r="M132" s="206" t="s">
        <v>3646</v>
      </c>
      <c r="N132" s="206">
        <v>145</v>
      </c>
      <c r="O132" s="206" t="s">
        <v>3647</v>
      </c>
      <c r="P132" s="302">
        <v>0</v>
      </c>
      <c r="Q132" s="302">
        <v>0</v>
      </c>
      <c r="R132" s="302">
        <v>0</v>
      </c>
      <c r="S132" s="220">
        <v>0</v>
      </c>
      <c r="T132" s="220">
        <v>0</v>
      </c>
      <c r="U132" s="220">
        <v>0</v>
      </c>
      <c r="V132" s="220">
        <v>0</v>
      </c>
      <c r="W132" s="220">
        <v>0</v>
      </c>
      <c r="X132" s="220">
        <v>0</v>
      </c>
      <c r="Y132" s="220">
        <v>0</v>
      </c>
      <c r="Z132" s="220">
        <v>0</v>
      </c>
      <c r="AA132" s="220">
        <v>111.02255140000001</v>
      </c>
      <c r="AB132" s="220">
        <v>108.8652773</v>
      </c>
      <c r="AC132" s="220">
        <v>116.7996593</v>
      </c>
      <c r="AD132" s="220">
        <v>138.29786519999999</v>
      </c>
      <c r="AE132" s="220">
        <v>167.30555080000002</v>
      </c>
      <c r="AF132" s="220">
        <v>180.95123280000001</v>
      </c>
      <c r="AG132" s="220">
        <v>216.91703680000001</v>
      </c>
      <c r="AH132" s="220">
        <v>215.4121763</v>
      </c>
      <c r="AI132" s="220">
        <v>216.77998410000001</v>
      </c>
      <c r="AJ132" s="220">
        <v>190.81669869999999</v>
      </c>
      <c r="AK132" s="220">
        <v>150.31184619999999</v>
      </c>
      <c r="AL132" s="220">
        <v>172.20034559999999</v>
      </c>
      <c r="AP132" s="206"/>
    </row>
    <row r="133" spans="1:42" x14ac:dyDescent="0.25">
      <c r="A133" s="247" t="str">
        <f t="shared" si="2"/>
        <v>Oman</v>
      </c>
      <c r="B133" s="206" t="s">
        <v>34</v>
      </c>
      <c r="C133" s="206" t="s">
        <v>33</v>
      </c>
      <c r="D133" s="222" t="s">
        <v>545</v>
      </c>
      <c r="E133">
        <v>666</v>
      </c>
      <c r="F133" s="225" t="s">
        <v>544</v>
      </c>
      <c r="G133" s="132" t="s">
        <v>543</v>
      </c>
      <c r="H133" s="224" t="s">
        <v>542</v>
      </c>
      <c r="I133" s="223" t="s">
        <v>541</v>
      </c>
      <c r="J133" s="212" t="s">
        <v>36</v>
      </c>
      <c r="K133" s="206" t="s">
        <v>3667</v>
      </c>
      <c r="L133" s="206">
        <v>18</v>
      </c>
      <c r="M133" s="206" t="s">
        <v>3656</v>
      </c>
      <c r="N133" s="206">
        <v>202</v>
      </c>
      <c r="O133" s="206" t="s">
        <v>3652</v>
      </c>
      <c r="P133" s="302">
        <v>0</v>
      </c>
      <c r="Q133" s="302">
        <v>0</v>
      </c>
      <c r="R133" s="302">
        <v>0</v>
      </c>
      <c r="S133" s="220">
        <v>0</v>
      </c>
      <c r="T133" s="220">
        <v>0</v>
      </c>
      <c r="U133" s="220">
        <v>0</v>
      </c>
      <c r="V133" s="220">
        <v>0</v>
      </c>
      <c r="W133" s="220">
        <v>0</v>
      </c>
      <c r="X133" s="220">
        <v>0</v>
      </c>
      <c r="Y133" s="220">
        <v>0</v>
      </c>
      <c r="Z133" s="220">
        <v>0</v>
      </c>
      <c r="AA133" s="220">
        <v>0</v>
      </c>
      <c r="AB133" s="220">
        <v>0</v>
      </c>
      <c r="AC133" s="220">
        <v>0</v>
      </c>
      <c r="AD133" s="220">
        <v>0</v>
      </c>
      <c r="AE133" s="220">
        <v>0</v>
      </c>
      <c r="AF133" s="220">
        <v>0</v>
      </c>
      <c r="AG133" s="220">
        <v>0</v>
      </c>
      <c r="AH133" s="220">
        <v>0</v>
      </c>
      <c r="AI133" s="220">
        <v>0</v>
      </c>
      <c r="AJ133" s="220">
        <v>0</v>
      </c>
      <c r="AK133" s="220">
        <v>0</v>
      </c>
      <c r="AL133" s="220">
        <v>0</v>
      </c>
      <c r="AP133" s="206"/>
    </row>
    <row r="134" spans="1:42" x14ac:dyDescent="0.25">
      <c r="A134" s="247" t="str">
        <f t="shared" si="2"/>
        <v>Oman</v>
      </c>
      <c r="B134" s="206" t="s">
        <v>34</v>
      </c>
      <c r="C134" s="206" t="s">
        <v>33</v>
      </c>
      <c r="D134" s="222" t="s">
        <v>540</v>
      </c>
      <c r="E134">
        <v>668</v>
      </c>
      <c r="F134" s="225" t="s">
        <v>540</v>
      </c>
      <c r="G134" s="132" t="s">
        <v>539</v>
      </c>
      <c r="H134" s="224" t="s">
        <v>538</v>
      </c>
      <c r="I134" s="223" t="s">
        <v>537</v>
      </c>
      <c r="J134" s="212" t="s">
        <v>36</v>
      </c>
      <c r="K134" s="206" t="s">
        <v>3665</v>
      </c>
      <c r="L134" s="206">
        <v>11</v>
      </c>
      <c r="M134" s="206" t="s">
        <v>3656</v>
      </c>
      <c r="N134" s="206">
        <v>202</v>
      </c>
      <c r="O134" s="206" t="s">
        <v>3652</v>
      </c>
      <c r="P134" s="302">
        <v>0</v>
      </c>
      <c r="Q134" s="302">
        <v>0</v>
      </c>
      <c r="R134" s="302">
        <v>0</v>
      </c>
      <c r="S134" s="220">
        <v>0</v>
      </c>
      <c r="T134" s="220">
        <v>0</v>
      </c>
      <c r="U134" s="220">
        <v>0</v>
      </c>
      <c r="V134" s="220">
        <v>0</v>
      </c>
      <c r="W134" s="220">
        <v>0</v>
      </c>
      <c r="X134" s="220">
        <v>0</v>
      </c>
      <c r="Y134" s="220">
        <v>0</v>
      </c>
      <c r="Z134" s="220">
        <v>0</v>
      </c>
      <c r="AA134" s="220">
        <v>0</v>
      </c>
      <c r="AB134" s="220">
        <v>0</v>
      </c>
      <c r="AC134" s="220">
        <v>0</v>
      </c>
      <c r="AD134" s="220">
        <v>0</v>
      </c>
      <c r="AE134" s="220">
        <v>0</v>
      </c>
      <c r="AF134" s="220">
        <v>0</v>
      </c>
      <c r="AG134" s="220">
        <v>0</v>
      </c>
      <c r="AH134" s="220">
        <v>0</v>
      </c>
      <c r="AI134" s="220">
        <v>0</v>
      </c>
      <c r="AJ134" s="220">
        <v>0</v>
      </c>
      <c r="AK134" s="220">
        <v>0</v>
      </c>
      <c r="AL134" s="220">
        <v>0</v>
      </c>
      <c r="AP134" s="206"/>
    </row>
    <row r="135" spans="1:42" x14ac:dyDescent="0.25">
      <c r="A135" s="247" t="str">
        <f t="shared" si="2"/>
        <v>Oman</v>
      </c>
      <c r="B135" s="206" t="s">
        <v>34</v>
      </c>
      <c r="C135" s="206" t="s">
        <v>33</v>
      </c>
      <c r="D135" s="222" t="s">
        <v>536</v>
      </c>
      <c r="E135">
        <v>672</v>
      </c>
      <c r="F135" s="225" t="s">
        <v>536</v>
      </c>
      <c r="G135" s="132" t="s">
        <v>535</v>
      </c>
      <c r="H135" s="224" t="s">
        <v>534</v>
      </c>
      <c r="I135" s="223" t="s">
        <v>533</v>
      </c>
      <c r="J135" s="212" t="s">
        <v>36</v>
      </c>
      <c r="K135" s="206" t="s">
        <v>36</v>
      </c>
      <c r="L135" s="206" t="s">
        <v>36</v>
      </c>
      <c r="M135" s="206" t="s">
        <v>3651</v>
      </c>
      <c r="N135" s="206">
        <v>15</v>
      </c>
      <c r="O135" s="206" t="s">
        <v>3652</v>
      </c>
      <c r="P135" s="302">
        <v>0</v>
      </c>
      <c r="Q135" s="302">
        <v>0</v>
      </c>
      <c r="R135" s="302">
        <v>0</v>
      </c>
      <c r="S135" s="220">
        <v>0</v>
      </c>
      <c r="T135" s="220">
        <v>0</v>
      </c>
      <c r="U135" s="220">
        <v>0</v>
      </c>
      <c r="V135" s="220">
        <v>0</v>
      </c>
      <c r="W135" s="220">
        <v>0</v>
      </c>
      <c r="X135" s="220">
        <v>0</v>
      </c>
      <c r="Y135" s="220">
        <v>0</v>
      </c>
      <c r="Z135" s="220">
        <v>0</v>
      </c>
      <c r="AA135" s="220">
        <v>0</v>
      </c>
      <c r="AB135" s="220">
        <v>0</v>
      </c>
      <c r="AC135" s="220">
        <v>0</v>
      </c>
      <c r="AD135" s="220">
        <v>0</v>
      </c>
      <c r="AE135" s="220">
        <v>0</v>
      </c>
      <c r="AF135" s="220">
        <v>0</v>
      </c>
      <c r="AG135" s="220">
        <v>0</v>
      </c>
      <c r="AH135" s="220">
        <v>0</v>
      </c>
      <c r="AI135" s="220">
        <v>0</v>
      </c>
      <c r="AJ135" s="220">
        <v>0</v>
      </c>
      <c r="AK135" s="220">
        <v>0</v>
      </c>
      <c r="AL135" s="220">
        <v>0</v>
      </c>
      <c r="AP135" s="206"/>
    </row>
    <row r="136" spans="1:42" x14ac:dyDescent="0.25">
      <c r="A136" s="247" t="str">
        <f t="shared" si="2"/>
        <v>Oman</v>
      </c>
      <c r="B136" s="206" t="s">
        <v>34</v>
      </c>
      <c r="C136" s="206" t="s">
        <v>33</v>
      </c>
      <c r="D136" s="222" t="s">
        <v>532</v>
      </c>
      <c r="E136">
        <v>147</v>
      </c>
      <c r="F136" s="225" t="s">
        <v>532</v>
      </c>
      <c r="G136" s="132" t="s">
        <v>531</v>
      </c>
      <c r="H136" s="224" t="s">
        <v>530</v>
      </c>
      <c r="I136" s="223" t="s">
        <v>529</v>
      </c>
      <c r="J136" s="212" t="s">
        <v>36</v>
      </c>
      <c r="K136" s="206" t="s">
        <v>36</v>
      </c>
      <c r="L136" s="206" t="s">
        <v>36</v>
      </c>
      <c r="M136" s="206" t="s">
        <v>3662</v>
      </c>
      <c r="N136" s="206">
        <v>155</v>
      </c>
      <c r="O136" s="206" t="s">
        <v>3650</v>
      </c>
      <c r="P136" s="302">
        <v>0</v>
      </c>
      <c r="Q136" s="302">
        <v>0</v>
      </c>
      <c r="R136" s="302">
        <v>0</v>
      </c>
      <c r="S136" s="220">
        <v>0</v>
      </c>
      <c r="T136" s="220">
        <v>0</v>
      </c>
      <c r="U136" s="220">
        <v>0</v>
      </c>
      <c r="V136" s="220">
        <v>0</v>
      </c>
      <c r="W136" s="220">
        <v>0</v>
      </c>
      <c r="X136" s="220">
        <v>0</v>
      </c>
      <c r="Y136" s="220">
        <v>0</v>
      </c>
      <c r="Z136" s="220">
        <v>0</v>
      </c>
      <c r="AA136" s="220">
        <v>0</v>
      </c>
      <c r="AB136" s="220">
        <v>0</v>
      </c>
      <c r="AC136" s="220">
        <v>0</v>
      </c>
      <c r="AD136" s="220">
        <v>0</v>
      </c>
      <c r="AE136" s="220">
        <v>0</v>
      </c>
      <c r="AF136" s="220">
        <v>0</v>
      </c>
      <c r="AG136" s="220">
        <v>0</v>
      </c>
      <c r="AH136" s="220">
        <v>0</v>
      </c>
      <c r="AI136" s="220">
        <v>0</v>
      </c>
      <c r="AJ136" s="220">
        <v>0</v>
      </c>
      <c r="AK136" s="220">
        <v>0</v>
      </c>
      <c r="AL136" s="220">
        <v>0</v>
      </c>
      <c r="AP136" s="206"/>
    </row>
    <row r="137" spans="1:42" x14ac:dyDescent="0.25">
      <c r="A137" s="247" t="str">
        <f t="shared" si="2"/>
        <v>Oman</v>
      </c>
      <c r="B137" s="206" t="s">
        <v>34</v>
      </c>
      <c r="C137" s="206" t="s">
        <v>33</v>
      </c>
      <c r="D137" s="222" t="s">
        <v>528</v>
      </c>
      <c r="E137">
        <v>946</v>
      </c>
      <c r="F137" s="225" t="s">
        <v>528</v>
      </c>
      <c r="G137" s="132" t="s">
        <v>527</v>
      </c>
      <c r="H137" s="224" t="s">
        <v>526</v>
      </c>
      <c r="I137" s="223" t="s">
        <v>525</v>
      </c>
      <c r="J137" s="212" t="s">
        <v>31</v>
      </c>
      <c r="K137" s="206" t="s">
        <v>36</v>
      </c>
      <c r="L137" s="206" t="s">
        <v>36</v>
      </c>
      <c r="M137" s="206" t="s">
        <v>3671</v>
      </c>
      <c r="N137" s="206">
        <v>154</v>
      </c>
      <c r="O137" s="206" t="s">
        <v>3650</v>
      </c>
      <c r="P137" s="302">
        <v>0</v>
      </c>
      <c r="Q137" s="302">
        <v>0</v>
      </c>
      <c r="R137" s="302">
        <v>0</v>
      </c>
      <c r="S137" s="220">
        <v>0</v>
      </c>
      <c r="T137" s="220">
        <v>0</v>
      </c>
      <c r="U137" s="220">
        <v>0</v>
      </c>
      <c r="V137" s="220">
        <v>0</v>
      </c>
      <c r="W137" s="220">
        <v>0</v>
      </c>
      <c r="X137" s="220">
        <v>0</v>
      </c>
      <c r="Y137" s="220">
        <v>0</v>
      </c>
      <c r="Z137" s="220">
        <v>0</v>
      </c>
      <c r="AA137" s="220">
        <v>0</v>
      </c>
      <c r="AB137" s="220">
        <v>0</v>
      </c>
      <c r="AC137" s="220">
        <v>0</v>
      </c>
      <c r="AD137" s="220">
        <v>0</v>
      </c>
      <c r="AE137" s="220">
        <v>0</v>
      </c>
      <c r="AF137" s="220">
        <v>0</v>
      </c>
      <c r="AG137" s="220">
        <v>0</v>
      </c>
      <c r="AH137" s="220">
        <v>0</v>
      </c>
      <c r="AI137" s="220">
        <v>0</v>
      </c>
      <c r="AJ137" s="220">
        <v>0</v>
      </c>
      <c r="AK137" s="220">
        <v>0</v>
      </c>
      <c r="AL137" s="220">
        <v>0</v>
      </c>
      <c r="AP137" s="206"/>
    </row>
    <row r="138" spans="1:42" x14ac:dyDescent="0.25">
      <c r="A138" s="247" t="str">
        <f t="shared" si="2"/>
        <v>Oman</v>
      </c>
      <c r="B138" s="206" t="s">
        <v>34</v>
      </c>
      <c r="C138" s="206" t="s">
        <v>33</v>
      </c>
      <c r="D138" s="222" t="s">
        <v>524</v>
      </c>
      <c r="E138">
        <v>137</v>
      </c>
      <c r="F138" s="225" t="s">
        <v>524</v>
      </c>
      <c r="G138" s="132" t="s">
        <v>523</v>
      </c>
      <c r="H138" s="224" t="s">
        <v>522</v>
      </c>
      <c r="I138" s="223" t="s">
        <v>521</v>
      </c>
      <c r="J138" s="212" t="s">
        <v>31</v>
      </c>
      <c r="K138" s="206" t="s">
        <v>36</v>
      </c>
      <c r="L138" s="206" t="s">
        <v>36</v>
      </c>
      <c r="M138" s="206" t="s">
        <v>3662</v>
      </c>
      <c r="N138" s="206">
        <v>155</v>
      </c>
      <c r="O138" s="206" t="s">
        <v>3650</v>
      </c>
      <c r="P138" s="302">
        <v>0</v>
      </c>
      <c r="Q138" s="302">
        <v>0</v>
      </c>
      <c r="R138" s="302">
        <v>0</v>
      </c>
      <c r="S138" s="220">
        <v>0</v>
      </c>
      <c r="T138" s="220">
        <v>0</v>
      </c>
      <c r="U138" s="220">
        <v>0</v>
      </c>
      <c r="V138" s="220">
        <v>0</v>
      </c>
      <c r="W138" s="220">
        <v>0</v>
      </c>
      <c r="X138" s="220">
        <v>0</v>
      </c>
      <c r="Y138" s="220">
        <v>0</v>
      </c>
      <c r="Z138" s="220">
        <v>0</v>
      </c>
      <c r="AA138" s="220">
        <v>0</v>
      </c>
      <c r="AB138" s="220">
        <v>0</v>
      </c>
      <c r="AC138" s="220">
        <v>0</v>
      </c>
      <c r="AD138" s="220">
        <v>0</v>
      </c>
      <c r="AE138" s="220">
        <v>0</v>
      </c>
      <c r="AF138" s="220">
        <v>1.6679814879999999</v>
      </c>
      <c r="AG138" s="220">
        <v>2.0885677579999999</v>
      </c>
      <c r="AH138" s="220">
        <v>1.3067885E-2</v>
      </c>
      <c r="AI138" s="220">
        <v>1.3008972000000001E-2</v>
      </c>
      <c r="AJ138" s="220">
        <v>1.30084871E-2</v>
      </c>
      <c r="AK138" s="220">
        <v>1.3009043600000001E-2</v>
      </c>
      <c r="AL138" s="220">
        <v>1.3009320200000001E-2</v>
      </c>
      <c r="AP138" s="206"/>
    </row>
    <row r="139" spans="1:42" x14ac:dyDescent="0.25">
      <c r="A139" s="247" t="str">
        <f t="shared" si="2"/>
        <v>Oman</v>
      </c>
      <c r="B139" s="206" t="s">
        <v>34</v>
      </c>
      <c r="C139" s="206" t="s">
        <v>33</v>
      </c>
      <c r="D139" s="222" t="s">
        <v>520</v>
      </c>
      <c r="E139">
        <v>674</v>
      </c>
      <c r="F139" s="225" t="s">
        <v>519</v>
      </c>
      <c r="G139" s="132" t="s">
        <v>518</v>
      </c>
      <c r="H139" s="224" t="s">
        <v>517</v>
      </c>
      <c r="I139" s="223" t="s">
        <v>516</v>
      </c>
      <c r="J139" s="212" t="s">
        <v>36</v>
      </c>
      <c r="K139" s="206" t="s">
        <v>3668</v>
      </c>
      <c r="L139" s="206">
        <v>14</v>
      </c>
      <c r="M139" s="206" t="s">
        <v>3656</v>
      </c>
      <c r="N139" s="206">
        <v>202</v>
      </c>
      <c r="O139" s="206" t="s">
        <v>3652</v>
      </c>
      <c r="P139" s="302">
        <v>0</v>
      </c>
      <c r="Q139" s="302">
        <v>0</v>
      </c>
      <c r="R139" s="302">
        <v>0</v>
      </c>
      <c r="S139" s="220">
        <v>0</v>
      </c>
      <c r="T139" s="220">
        <v>0</v>
      </c>
      <c r="U139" s="220">
        <v>0</v>
      </c>
      <c r="V139" s="220">
        <v>0</v>
      </c>
      <c r="W139" s="220">
        <v>0</v>
      </c>
      <c r="X139" s="220">
        <v>0</v>
      </c>
      <c r="Y139" s="220">
        <v>0</v>
      </c>
      <c r="Z139" s="220">
        <v>0</v>
      </c>
      <c r="AA139" s="220">
        <v>0</v>
      </c>
      <c r="AB139" s="220">
        <v>0</v>
      </c>
      <c r="AC139" s="220">
        <v>0</v>
      </c>
      <c r="AD139" s="220">
        <v>0</v>
      </c>
      <c r="AE139" s="220">
        <v>0</v>
      </c>
      <c r="AF139" s="220">
        <v>0</v>
      </c>
      <c r="AG139" s="220">
        <v>0</v>
      </c>
      <c r="AH139" s="220">
        <v>0</v>
      </c>
      <c r="AI139" s="220">
        <v>0</v>
      </c>
      <c r="AJ139" s="220">
        <v>0</v>
      </c>
      <c r="AK139" s="220">
        <v>0</v>
      </c>
      <c r="AL139" s="220">
        <v>0</v>
      </c>
      <c r="AP139" s="206"/>
    </row>
    <row r="140" spans="1:42" x14ac:dyDescent="0.25">
      <c r="A140" s="247" t="str">
        <f t="shared" si="2"/>
        <v>Oman</v>
      </c>
      <c r="B140" s="206" t="s">
        <v>34</v>
      </c>
      <c r="C140" s="206" t="s">
        <v>33</v>
      </c>
      <c r="D140" s="222" t="s">
        <v>515</v>
      </c>
      <c r="E140">
        <v>676</v>
      </c>
      <c r="F140" s="225" t="s">
        <v>515</v>
      </c>
      <c r="G140" s="132" t="s">
        <v>514</v>
      </c>
      <c r="H140" s="224" t="s">
        <v>513</v>
      </c>
      <c r="I140" s="223" t="s">
        <v>512</v>
      </c>
      <c r="J140" s="212" t="s">
        <v>36</v>
      </c>
      <c r="K140" s="206" t="s">
        <v>3668</v>
      </c>
      <c r="L140" s="206">
        <v>14</v>
      </c>
      <c r="M140" s="206" t="s">
        <v>3656</v>
      </c>
      <c r="N140" s="206">
        <v>202</v>
      </c>
      <c r="O140" s="206" t="s">
        <v>3652</v>
      </c>
      <c r="P140" s="302">
        <v>0</v>
      </c>
      <c r="Q140" s="302">
        <v>0</v>
      </c>
      <c r="R140" s="302">
        <v>0</v>
      </c>
      <c r="S140" s="220">
        <v>0</v>
      </c>
      <c r="T140" s="220">
        <v>0</v>
      </c>
      <c r="U140" s="220">
        <v>0</v>
      </c>
      <c r="V140" s="220">
        <v>0</v>
      </c>
      <c r="W140" s="220">
        <v>0</v>
      </c>
      <c r="X140" s="220">
        <v>0</v>
      </c>
      <c r="Y140" s="220">
        <v>0</v>
      </c>
      <c r="Z140" s="220">
        <v>0</v>
      </c>
      <c r="AA140" s="220">
        <v>0</v>
      </c>
      <c r="AB140" s="220">
        <v>0</v>
      </c>
      <c r="AC140" s="220">
        <v>0</v>
      </c>
      <c r="AD140" s="220">
        <v>0</v>
      </c>
      <c r="AE140" s="220">
        <v>0</v>
      </c>
      <c r="AF140" s="220">
        <v>0</v>
      </c>
      <c r="AG140" s="220">
        <v>0</v>
      </c>
      <c r="AH140" s="220">
        <v>0</v>
      </c>
      <c r="AI140" s="220">
        <v>0</v>
      </c>
      <c r="AJ140" s="220">
        <v>0</v>
      </c>
      <c r="AK140" s="220">
        <v>0</v>
      </c>
      <c r="AL140" s="220">
        <v>0</v>
      </c>
      <c r="AP140" s="206"/>
    </row>
    <row r="141" spans="1:42" x14ac:dyDescent="0.25">
      <c r="A141" s="247" t="str">
        <f t="shared" si="2"/>
        <v>Oman</v>
      </c>
      <c r="B141" s="206" t="s">
        <v>34</v>
      </c>
      <c r="C141" s="206" t="s">
        <v>33</v>
      </c>
      <c r="D141" s="222" t="s">
        <v>511</v>
      </c>
      <c r="E141">
        <v>548</v>
      </c>
      <c r="F141" s="225" t="s">
        <v>511</v>
      </c>
      <c r="G141" s="132" t="s">
        <v>510</v>
      </c>
      <c r="H141" s="224" t="s">
        <v>509</v>
      </c>
      <c r="I141" s="223" t="s">
        <v>508</v>
      </c>
      <c r="J141" s="212" t="s">
        <v>36</v>
      </c>
      <c r="K141" s="206" t="s">
        <v>36</v>
      </c>
      <c r="L141" s="206" t="s">
        <v>36</v>
      </c>
      <c r="M141" s="206" t="s">
        <v>3669</v>
      </c>
      <c r="N141" s="206">
        <v>35</v>
      </c>
      <c r="O141" s="206" t="s">
        <v>3647</v>
      </c>
      <c r="P141" s="302">
        <v>0</v>
      </c>
      <c r="Q141" s="302">
        <v>0</v>
      </c>
      <c r="R141" s="302">
        <v>0</v>
      </c>
      <c r="S141" s="220">
        <v>0</v>
      </c>
      <c r="T141" s="220">
        <v>0</v>
      </c>
      <c r="U141" s="220">
        <v>0</v>
      </c>
      <c r="V141" s="220">
        <v>0</v>
      </c>
      <c r="W141" s="220">
        <v>0</v>
      </c>
      <c r="X141" s="220">
        <v>0</v>
      </c>
      <c r="Y141" s="220">
        <v>0</v>
      </c>
      <c r="Z141" s="220">
        <v>0</v>
      </c>
      <c r="AA141" s="220">
        <v>0</v>
      </c>
      <c r="AB141" s="220">
        <v>0</v>
      </c>
      <c r="AC141" s="220">
        <v>0</v>
      </c>
      <c r="AD141" s="220">
        <v>0</v>
      </c>
      <c r="AE141" s="220">
        <v>0</v>
      </c>
      <c r="AF141" s="220">
        <v>0</v>
      </c>
      <c r="AG141" s="220">
        <v>0</v>
      </c>
      <c r="AH141" s="220">
        <v>0</v>
      </c>
      <c r="AI141" s="220">
        <v>0</v>
      </c>
      <c r="AJ141" s="220">
        <v>0</v>
      </c>
      <c r="AK141" s="220">
        <v>0</v>
      </c>
      <c r="AL141" s="220">
        <v>0</v>
      </c>
      <c r="AP141" s="206"/>
    </row>
    <row r="142" spans="1:42" x14ac:dyDescent="0.25">
      <c r="A142" s="247" t="str">
        <f t="shared" si="2"/>
        <v>Oman</v>
      </c>
      <c r="B142" s="206" t="s">
        <v>34</v>
      </c>
      <c r="C142" s="206" t="s">
        <v>33</v>
      </c>
      <c r="D142" s="222" t="s">
        <v>507</v>
      </c>
      <c r="E142">
        <v>556</v>
      </c>
      <c r="F142" s="225" t="s">
        <v>507</v>
      </c>
      <c r="G142" s="132" t="s">
        <v>506</v>
      </c>
      <c r="H142" s="224" t="s">
        <v>505</v>
      </c>
      <c r="I142" s="223" t="s">
        <v>504</v>
      </c>
      <c r="J142" s="212" t="s">
        <v>36</v>
      </c>
      <c r="K142" s="206" t="s">
        <v>36</v>
      </c>
      <c r="L142" s="206" t="s">
        <v>36</v>
      </c>
      <c r="M142" s="206" t="s">
        <v>3648</v>
      </c>
      <c r="N142" s="206">
        <v>34</v>
      </c>
      <c r="O142" s="206" t="s">
        <v>3647</v>
      </c>
      <c r="P142" s="302">
        <v>0</v>
      </c>
      <c r="Q142" s="302">
        <v>0</v>
      </c>
      <c r="R142" s="302">
        <v>0</v>
      </c>
      <c r="S142" s="220">
        <v>0</v>
      </c>
      <c r="T142" s="220">
        <v>0</v>
      </c>
      <c r="U142" s="220">
        <v>0</v>
      </c>
      <c r="V142" s="220">
        <v>0</v>
      </c>
      <c r="W142" s="220">
        <v>0</v>
      </c>
      <c r="X142" s="220">
        <v>0</v>
      </c>
      <c r="Y142" s="220">
        <v>0</v>
      </c>
      <c r="Z142" s="220">
        <v>0</v>
      </c>
      <c r="AA142" s="220">
        <v>0</v>
      </c>
      <c r="AB142" s="220">
        <v>0</v>
      </c>
      <c r="AC142" s="220">
        <v>0</v>
      </c>
      <c r="AD142" s="220">
        <v>0</v>
      </c>
      <c r="AE142" s="220">
        <v>0</v>
      </c>
      <c r="AF142" s="220">
        <v>0</v>
      </c>
      <c r="AG142" s="220">
        <v>0</v>
      </c>
      <c r="AH142" s="220">
        <v>0</v>
      </c>
      <c r="AI142" s="220">
        <v>0</v>
      </c>
      <c r="AJ142" s="220">
        <v>0</v>
      </c>
      <c r="AK142" s="220">
        <v>0</v>
      </c>
      <c r="AL142" s="220">
        <v>0</v>
      </c>
      <c r="AP142" s="206"/>
    </row>
    <row r="143" spans="1:42" x14ac:dyDescent="0.25">
      <c r="A143" s="247" t="str">
        <f t="shared" si="2"/>
        <v>Oman</v>
      </c>
      <c r="B143" s="206" t="s">
        <v>34</v>
      </c>
      <c r="C143" s="206" t="s">
        <v>33</v>
      </c>
      <c r="D143" s="222" t="s">
        <v>503</v>
      </c>
      <c r="E143">
        <v>678</v>
      </c>
      <c r="F143" s="225" t="s">
        <v>503</v>
      </c>
      <c r="G143" s="132" t="s">
        <v>502</v>
      </c>
      <c r="H143" s="224" t="s">
        <v>501</v>
      </c>
      <c r="I143" s="223" t="s">
        <v>500</v>
      </c>
      <c r="J143" s="212" t="s">
        <v>36</v>
      </c>
      <c r="K143" s="206" t="s">
        <v>3665</v>
      </c>
      <c r="L143" s="206">
        <v>11</v>
      </c>
      <c r="M143" s="206" t="s">
        <v>3656</v>
      </c>
      <c r="N143" s="206">
        <v>202</v>
      </c>
      <c r="O143" s="206" t="s">
        <v>3652</v>
      </c>
      <c r="P143" s="302">
        <v>0</v>
      </c>
      <c r="Q143" s="302">
        <v>0</v>
      </c>
      <c r="R143" s="302">
        <v>0</v>
      </c>
      <c r="S143" s="220">
        <v>0</v>
      </c>
      <c r="T143" s="220">
        <v>0</v>
      </c>
      <c r="U143" s="220">
        <v>0</v>
      </c>
      <c r="V143" s="220">
        <v>0</v>
      </c>
      <c r="W143" s="220">
        <v>0</v>
      </c>
      <c r="X143" s="220">
        <v>0</v>
      </c>
      <c r="Y143" s="220">
        <v>0</v>
      </c>
      <c r="Z143" s="220">
        <v>0</v>
      </c>
      <c r="AA143" s="220">
        <v>0</v>
      </c>
      <c r="AB143" s="220">
        <v>0</v>
      </c>
      <c r="AC143" s="220">
        <v>0</v>
      </c>
      <c r="AD143" s="220">
        <v>0</v>
      </c>
      <c r="AE143" s="220">
        <v>0</v>
      </c>
      <c r="AF143" s="220">
        <v>0</v>
      </c>
      <c r="AG143" s="220">
        <v>0</v>
      </c>
      <c r="AH143" s="220">
        <v>0</v>
      </c>
      <c r="AI143" s="220">
        <v>0</v>
      </c>
      <c r="AJ143" s="220">
        <v>0</v>
      </c>
      <c r="AK143" s="220">
        <v>0</v>
      </c>
      <c r="AL143" s="220">
        <v>0</v>
      </c>
      <c r="AP143" s="206"/>
    </row>
    <row r="144" spans="1:42" x14ac:dyDescent="0.25">
      <c r="A144" s="247" t="str">
        <f t="shared" si="2"/>
        <v>Oman</v>
      </c>
      <c r="B144" s="206" t="s">
        <v>34</v>
      </c>
      <c r="C144" s="206" t="s">
        <v>33</v>
      </c>
      <c r="D144" s="222" t="s">
        <v>499</v>
      </c>
      <c r="E144">
        <v>181</v>
      </c>
      <c r="F144" s="225" t="s">
        <v>499</v>
      </c>
      <c r="G144" s="132" t="s">
        <v>498</v>
      </c>
      <c r="H144" s="224" t="s">
        <v>497</v>
      </c>
      <c r="I144" s="223" t="s">
        <v>496</v>
      </c>
      <c r="J144" s="212" t="s">
        <v>31</v>
      </c>
      <c r="K144" s="206" t="s">
        <v>36</v>
      </c>
      <c r="L144" s="206" t="s">
        <v>36</v>
      </c>
      <c r="M144" s="206" t="s">
        <v>3649</v>
      </c>
      <c r="N144" s="206">
        <v>39</v>
      </c>
      <c r="O144" s="206" t="s">
        <v>3650</v>
      </c>
      <c r="P144" s="302">
        <v>0</v>
      </c>
      <c r="Q144" s="302">
        <v>0</v>
      </c>
      <c r="R144" s="302">
        <v>0</v>
      </c>
      <c r="S144" s="220">
        <v>0</v>
      </c>
      <c r="T144" s="220">
        <v>0</v>
      </c>
      <c r="U144" s="220">
        <v>0</v>
      </c>
      <c r="V144" s="220">
        <v>0</v>
      </c>
      <c r="W144" s="220">
        <v>0</v>
      </c>
      <c r="X144" s="220">
        <v>0</v>
      </c>
      <c r="Y144" s="220">
        <v>0</v>
      </c>
      <c r="Z144" s="220">
        <v>0</v>
      </c>
      <c r="AA144" s="220">
        <v>0</v>
      </c>
      <c r="AB144" s="220">
        <v>0</v>
      </c>
      <c r="AC144" s="220">
        <v>0</v>
      </c>
      <c r="AD144" s="220">
        <v>0</v>
      </c>
      <c r="AE144" s="220">
        <v>0</v>
      </c>
      <c r="AF144" s="220">
        <v>0</v>
      </c>
      <c r="AG144" s="220">
        <v>0</v>
      </c>
      <c r="AH144" s="220">
        <v>0</v>
      </c>
      <c r="AI144" s="220">
        <v>0</v>
      </c>
      <c r="AJ144" s="220">
        <v>0</v>
      </c>
      <c r="AK144" s="220">
        <v>0</v>
      </c>
      <c r="AL144" s="220">
        <v>0</v>
      </c>
      <c r="AP144" s="206"/>
    </row>
    <row r="145" spans="1:42" x14ac:dyDescent="0.25">
      <c r="A145" s="247" t="str">
        <f t="shared" si="2"/>
        <v>Oman</v>
      </c>
      <c r="B145" s="206" t="s">
        <v>34</v>
      </c>
      <c r="C145" s="206" t="s">
        <v>33</v>
      </c>
      <c r="D145" s="222" t="s">
        <v>495</v>
      </c>
      <c r="E145">
        <v>867</v>
      </c>
      <c r="F145" s="225" t="s">
        <v>494</v>
      </c>
      <c r="G145" s="132" t="s">
        <v>493</v>
      </c>
      <c r="H145" s="224" t="s">
        <v>492</v>
      </c>
      <c r="I145" s="223" t="s">
        <v>491</v>
      </c>
      <c r="J145" s="212" t="s">
        <v>36</v>
      </c>
      <c r="K145" s="206" t="s">
        <v>36</v>
      </c>
      <c r="L145" s="206" t="s">
        <v>36</v>
      </c>
      <c r="M145" s="206" t="s">
        <v>2238</v>
      </c>
      <c r="N145" s="206">
        <v>57</v>
      </c>
      <c r="O145" s="206" t="s">
        <v>3654</v>
      </c>
      <c r="P145" s="302">
        <v>0</v>
      </c>
      <c r="Q145" s="302">
        <v>0</v>
      </c>
      <c r="R145" s="302">
        <v>0</v>
      </c>
      <c r="S145" s="220">
        <v>0</v>
      </c>
      <c r="T145" s="220">
        <v>0</v>
      </c>
      <c r="U145" s="220">
        <v>0</v>
      </c>
      <c r="V145" s="220">
        <v>0</v>
      </c>
      <c r="W145" s="220">
        <v>0</v>
      </c>
      <c r="X145" s="220">
        <v>0</v>
      </c>
      <c r="Y145" s="220">
        <v>0</v>
      </c>
      <c r="Z145" s="220">
        <v>0</v>
      </c>
      <c r="AA145" s="220">
        <v>0</v>
      </c>
      <c r="AB145" s="220">
        <v>0</v>
      </c>
      <c r="AC145" s="220">
        <v>0</v>
      </c>
      <c r="AD145" s="220">
        <v>0</v>
      </c>
      <c r="AE145" s="220">
        <v>0</v>
      </c>
      <c r="AF145" s="220">
        <v>0</v>
      </c>
      <c r="AG145" s="220">
        <v>0</v>
      </c>
      <c r="AH145" s="220">
        <v>0</v>
      </c>
      <c r="AI145" s="220">
        <v>0</v>
      </c>
      <c r="AJ145" s="220">
        <v>0</v>
      </c>
      <c r="AK145" s="220">
        <v>0</v>
      </c>
      <c r="AL145" s="220">
        <v>0</v>
      </c>
      <c r="AP145" s="206"/>
    </row>
    <row r="146" spans="1:42" x14ac:dyDescent="0.25">
      <c r="A146" s="247" t="str">
        <f t="shared" si="2"/>
        <v>Oman</v>
      </c>
      <c r="B146" s="206" t="s">
        <v>34</v>
      </c>
      <c r="C146" s="206" t="s">
        <v>33</v>
      </c>
      <c r="D146" s="222" t="s">
        <v>490</v>
      </c>
      <c r="E146">
        <v>349</v>
      </c>
      <c r="F146" s="225" t="s">
        <v>490</v>
      </c>
      <c r="G146" s="132" t="s">
        <v>489</v>
      </c>
      <c r="H146" s="224" t="s">
        <v>488</v>
      </c>
      <c r="I146" s="223" t="s">
        <v>487</v>
      </c>
      <c r="J146" s="212" t="s">
        <v>36</v>
      </c>
      <c r="K146" s="206" t="s">
        <v>3657</v>
      </c>
      <c r="L146" s="206">
        <v>29</v>
      </c>
      <c r="M146" s="206" t="s">
        <v>3658</v>
      </c>
      <c r="N146" s="206">
        <v>419</v>
      </c>
      <c r="O146" s="206" t="s">
        <v>3659</v>
      </c>
      <c r="P146" s="302">
        <v>0</v>
      </c>
      <c r="Q146" s="302">
        <v>0</v>
      </c>
      <c r="R146" s="302">
        <v>0</v>
      </c>
      <c r="S146" s="220">
        <v>0</v>
      </c>
      <c r="T146" s="220">
        <v>0</v>
      </c>
      <c r="U146" s="220">
        <v>0</v>
      </c>
      <c r="V146" s="220">
        <v>0</v>
      </c>
      <c r="W146" s="220">
        <v>0</v>
      </c>
      <c r="X146" s="220">
        <v>0</v>
      </c>
      <c r="Y146" s="220">
        <v>0</v>
      </c>
      <c r="Z146" s="220">
        <v>0</v>
      </c>
      <c r="AA146" s="220">
        <v>0</v>
      </c>
      <c r="AB146" s="220">
        <v>0</v>
      </c>
      <c r="AC146" s="220">
        <v>0</v>
      </c>
      <c r="AD146" s="220">
        <v>0</v>
      </c>
      <c r="AE146" s="220">
        <v>0</v>
      </c>
      <c r="AF146" s="220">
        <v>0</v>
      </c>
      <c r="AG146" s="220">
        <v>0</v>
      </c>
      <c r="AH146" s="220">
        <v>0</v>
      </c>
      <c r="AI146" s="220">
        <v>0</v>
      </c>
      <c r="AJ146" s="220">
        <v>0</v>
      </c>
      <c r="AK146" s="220">
        <v>0</v>
      </c>
      <c r="AL146" s="220">
        <v>0</v>
      </c>
      <c r="AP146" s="206"/>
    </row>
    <row r="147" spans="1:42" x14ac:dyDescent="0.25">
      <c r="A147" s="247" t="str">
        <f t="shared" si="2"/>
        <v>Oman</v>
      </c>
      <c r="B147" s="206" t="s">
        <v>34</v>
      </c>
      <c r="C147" s="206" t="s">
        <v>33</v>
      </c>
      <c r="D147" s="222" t="s">
        <v>486</v>
      </c>
      <c r="E147">
        <v>682</v>
      </c>
      <c r="F147" s="225" t="s">
        <v>485</v>
      </c>
      <c r="G147" s="132" t="s">
        <v>484</v>
      </c>
      <c r="H147" s="224" t="s">
        <v>483</v>
      </c>
      <c r="I147" s="223" t="s">
        <v>482</v>
      </c>
      <c r="J147" s="212" t="s">
        <v>36</v>
      </c>
      <c r="K147" s="206" t="s">
        <v>3665</v>
      </c>
      <c r="L147" s="206">
        <v>11</v>
      </c>
      <c r="M147" s="206" t="s">
        <v>3656</v>
      </c>
      <c r="N147" s="206">
        <v>202</v>
      </c>
      <c r="O147" s="206" t="s">
        <v>3652</v>
      </c>
      <c r="P147" s="302">
        <v>0</v>
      </c>
      <c r="Q147" s="302">
        <v>0</v>
      </c>
      <c r="R147" s="302">
        <v>0</v>
      </c>
      <c r="S147" s="220">
        <v>0</v>
      </c>
      <c r="T147" s="220">
        <v>0</v>
      </c>
      <c r="U147" s="220">
        <v>0</v>
      </c>
      <c r="V147" s="220">
        <v>0</v>
      </c>
      <c r="W147" s="220">
        <v>0</v>
      </c>
      <c r="X147" s="220">
        <v>0</v>
      </c>
      <c r="Y147" s="220">
        <v>0</v>
      </c>
      <c r="Z147" s="220">
        <v>0</v>
      </c>
      <c r="AA147" s="220">
        <v>0</v>
      </c>
      <c r="AB147" s="220">
        <v>0</v>
      </c>
      <c r="AC147" s="220">
        <v>0</v>
      </c>
      <c r="AD147" s="220">
        <v>0</v>
      </c>
      <c r="AE147" s="220">
        <v>0</v>
      </c>
      <c r="AF147" s="220">
        <v>0</v>
      </c>
      <c r="AG147" s="220">
        <v>0</v>
      </c>
      <c r="AH147" s="220">
        <v>0</v>
      </c>
      <c r="AI147" s="220">
        <v>0</v>
      </c>
      <c r="AJ147" s="220">
        <v>0</v>
      </c>
      <c r="AK147" s="220">
        <v>0</v>
      </c>
      <c r="AL147" s="220">
        <v>0</v>
      </c>
      <c r="AP147" s="206"/>
    </row>
    <row r="148" spans="1:42" x14ac:dyDescent="0.25">
      <c r="A148" s="247" t="str">
        <f t="shared" si="2"/>
        <v>Oman</v>
      </c>
      <c r="B148" s="206" t="s">
        <v>34</v>
      </c>
      <c r="C148" s="206" t="s">
        <v>33</v>
      </c>
      <c r="D148" s="222" t="s">
        <v>481</v>
      </c>
      <c r="E148">
        <v>684</v>
      </c>
      <c r="F148" s="225" t="s">
        <v>481</v>
      </c>
      <c r="G148" s="132" t="s">
        <v>480</v>
      </c>
      <c r="H148" s="224" t="s">
        <v>479</v>
      </c>
      <c r="I148" s="223" t="s">
        <v>478</v>
      </c>
      <c r="J148" s="212" t="s">
        <v>36</v>
      </c>
      <c r="K148" s="206" t="s">
        <v>3668</v>
      </c>
      <c r="L148" s="206">
        <v>14</v>
      </c>
      <c r="M148" s="206" t="s">
        <v>3656</v>
      </c>
      <c r="N148" s="206">
        <v>202</v>
      </c>
      <c r="O148" s="206" t="s">
        <v>3652</v>
      </c>
      <c r="P148" s="302">
        <v>0</v>
      </c>
      <c r="Q148" s="302">
        <v>0</v>
      </c>
      <c r="R148" s="302">
        <v>0</v>
      </c>
      <c r="S148" s="220">
        <v>0</v>
      </c>
      <c r="T148" s="220">
        <v>0</v>
      </c>
      <c r="U148" s="220">
        <v>0</v>
      </c>
      <c r="V148" s="220">
        <v>0</v>
      </c>
      <c r="W148" s="220">
        <v>0</v>
      </c>
      <c r="X148" s="220">
        <v>0</v>
      </c>
      <c r="Y148" s="220">
        <v>0</v>
      </c>
      <c r="Z148" s="220">
        <v>0</v>
      </c>
      <c r="AA148" s="220">
        <v>2</v>
      </c>
      <c r="AB148" s="220">
        <v>52.54</v>
      </c>
      <c r="AC148" s="220">
        <v>1.63</v>
      </c>
      <c r="AD148" s="220">
        <v>126.86</v>
      </c>
      <c r="AE148" s="220">
        <v>18</v>
      </c>
      <c r="AF148" s="220">
        <v>5.8</v>
      </c>
      <c r="AG148" s="220">
        <v>4.5999999999999996</v>
      </c>
      <c r="AH148" s="220">
        <v>2.2000000000000002</v>
      </c>
      <c r="AI148" s="220">
        <v>55</v>
      </c>
      <c r="AJ148" s="220">
        <v>45</v>
      </c>
      <c r="AK148" s="220">
        <v>47.035200000000003</v>
      </c>
      <c r="AL148" s="220">
        <v>56.034999999999997</v>
      </c>
      <c r="AP148" s="206"/>
    </row>
    <row r="149" spans="1:42" x14ac:dyDescent="0.25">
      <c r="A149" s="247" t="str">
        <f t="shared" si="2"/>
        <v>Oman</v>
      </c>
      <c r="B149" s="206" t="s">
        <v>34</v>
      </c>
      <c r="C149" s="206" t="s">
        <v>33</v>
      </c>
      <c r="D149" s="222" t="s">
        <v>477</v>
      </c>
      <c r="E149">
        <v>920</v>
      </c>
      <c r="F149" s="225" t="s">
        <v>477</v>
      </c>
      <c r="G149" s="132" t="s">
        <v>476</v>
      </c>
      <c r="H149" s="224" t="s">
        <v>475</v>
      </c>
      <c r="I149" s="223" t="s">
        <v>474</v>
      </c>
      <c r="J149" s="212" t="s">
        <v>36</v>
      </c>
      <c r="K149" s="206" t="s">
        <v>3668</v>
      </c>
      <c r="L149" s="206">
        <v>14</v>
      </c>
      <c r="M149" s="206" t="s">
        <v>3656</v>
      </c>
      <c r="N149" s="206">
        <v>202</v>
      </c>
      <c r="O149" s="206" t="s">
        <v>3652</v>
      </c>
      <c r="P149" s="302">
        <v>0</v>
      </c>
      <c r="Q149" s="302">
        <v>0</v>
      </c>
      <c r="R149" s="302">
        <v>0</v>
      </c>
      <c r="S149" s="220">
        <v>0</v>
      </c>
      <c r="T149" s="220">
        <v>0</v>
      </c>
      <c r="U149" s="220">
        <v>0</v>
      </c>
      <c r="V149" s="220">
        <v>0</v>
      </c>
      <c r="W149" s="220">
        <v>0</v>
      </c>
      <c r="X149" s="220">
        <v>0</v>
      </c>
      <c r="Y149" s="220">
        <v>0</v>
      </c>
      <c r="Z149" s="220">
        <v>0</v>
      </c>
      <c r="AA149" s="220">
        <v>0</v>
      </c>
      <c r="AB149" s="220">
        <v>0</v>
      </c>
      <c r="AC149" s="220">
        <v>0</v>
      </c>
      <c r="AD149" s="220">
        <v>0</v>
      </c>
      <c r="AE149" s="220">
        <v>0</v>
      </c>
      <c r="AF149" s="220">
        <v>0</v>
      </c>
      <c r="AG149" s="220">
        <v>0</v>
      </c>
      <c r="AH149" s="220">
        <v>0</v>
      </c>
      <c r="AI149" s="220">
        <v>0</v>
      </c>
      <c r="AJ149" s="220">
        <v>0</v>
      </c>
      <c r="AK149" s="220">
        <v>0</v>
      </c>
      <c r="AL149" s="220">
        <v>0</v>
      </c>
      <c r="AP149" s="206"/>
    </row>
    <row r="150" spans="1:42" x14ac:dyDescent="0.25">
      <c r="A150" s="247" t="str">
        <f t="shared" si="2"/>
        <v>Oman</v>
      </c>
      <c r="B150" s="206" t="s">
        <v>34</v>
      </c>
      <c r="C150" s="206" t="s">
        <v>33</v>
      </c>
      <c r="D150" s="222" t="s">
        <v>473</v>
      </c>
      <c r="E150">
        <v>273</v>
      </c>
      <c r="F150" s="225" t="s">
        <v>473</v>
      </c>
      <c r="G150" s="132" t="s">
        <v>472</v>
      </c>
      <c r="H150" s="224" t="s">
        <v>471</v>
      </c>
      <c r="I150" s="223" t="s">
        <v>470</v>
      </c>
      <c r="J150" s="212" t="s">
        <v>36</v>
      </c>
      <c r="K150" s="206" t="s">
        <v>3664</v>
      </c>
      <c r="L150" s="206">
        <v>13</v>
      </c>
      <c r="M150" s="206" t="s">
        <v>3658</v>
      </c>
      <c r="N150" s="206">
        <v>419</v>
      </c>
      <c r="O150" s="206" t="s">
        <v>3659</v>
      </c>
      <c r="P150" s="302">
        <v>0</v>
      </c>
      <c r="Q150" s="302">
        <v>0</v>
      </c>
      <c r="R150" s="302">
        <v>0</v>
      </c>
      <c r="S150" s="220">
        <v>0</v>
      </c>
      <c r="T150" s="220">
        <v>0</v>
      </c>
      <c r="U150" s="220">
        <v>0</v>
      </c>
      <c r="V150" s="220">
        <v>0</v>
      </c>
      <c r="W150" s="220">
        <v>0</v>
      </c>
      <c r="X150" s="220">
        <v>0</v>
      </c>
      <c r="Y150" s="220">
        <v>0</v>
      </c>
      <c r="Z150" s="220">
        <v>0</v>
      </c>
      <c r="AA150" s="220">
        <v>0</v>
      </c>
      <c r="AB150" s="220">
        <v>0</v>
      </c>
      <c r="AC150" s="220">
        <v>0</v>
      </c>
      <c r="AD150" s="220">
        <v>0</v>
      </c>
      <c r="AE150" s="220">
        <v>0</v>
      </c>
      <c r="AF150" s="220">
        <v>0</v>
      </c>
      <c r="AG150" s="220">
        <v>0</v>
      </c>
      <c r="AH150" s="220">
        <v>0</v>
      </c>
      <c r="AI150" s="220">
        <v>0</v>
      </c>
      <c r="AJ150" s="220">
        <v>0</v>
      </c>
      <c r="AK150" s="220">
        <v>0</v>
      </c>
      <c r="AL150" s="220">
        <v>0</v>
      </c>
      <c r="AP150" s="206"/>
    </row>
    <row r="151" spans="1:42" x14ac:dyDescent="0.25">
      <c r="A151" s="247" t="str">
        <f t="shared" si="2"/>
        <v>Oman</v>
      </c>
      <c r="B151" s="206" t="s">
        <v>34</v>
      </c>
      <c r="C151" s="206" t="s">
        <v>33</v>
      </c>
      <c r="D151" s="222" t="s">
        <v>469</v>
      </c>
      <c r="E151">
        <v>868</v>
      </c>
      <c r="F151" s="225" t="s">
        <v>468</v>
      </c>
      <c r="G151" s="132" t="s">
        <v>467</v>
      </c>
      <c r="H151" s="224" t="s">
        <v>466</v>
      </c>
      <c r="I151" s="223" t="s">
        <v>465</v>
      </c>
      <c r="J151" s="212" t="s">
        <v>36</v>
      </c>
      <c r="K151" s="206" t="s">
        <v>36</v>
      </c>
      <c r="L151" s="206" t="s">
        <v>36</v>
      </c>
      <c r="M151" s="206" t="s">
        <v>2238</v>
      </c>
      <c r="N151" s="206">
        <v>57</v>
      </c>
      <c r="O151" s="206" t="s">
        <v>3654</v>
      </c>
      <c r="P151" s="302">
        <v>0</v>
      </c>
      <c r="Q151" s="302">
        <v>0</v>
      </c>
      <c r="R151" s="302">
        <v>0</v>
      </c>
      <c r="S151" s="220">
        <v>0</v>
      </c>
      <c r="T151" s="220">
        <v>0</v>
      </c>
      <c r="U151" s="220">
        <v>0</v>
      </c>
      <c r="V151" s="220">
        <v>0</v>
      </c>
      <c r="W151" s="220">
        <v>0</v>
      </c>
      <c r="X151" s="220">
        <v>0</v>
      </c>
      <c r="Y151" s="220">
        <v>0</v>
      </c>
      <c r="Z151" s="220">
        <v>0</v>
      </c>
      <c r="AA151" s="220">
        <v>0</v>
      </c>
      <c r="AB151" s="220">
        <v>0</v>
      </c>
      <c r="AC151" s="220">
        <v>0</v>
      </c>
      <c r="AD151" s="220">
        <v>0</v>
      </c>
      <c r="AE151" s="220">
        <v>0</v>
      </c>
      <c r="AF151" s="220">
        <v>0</v>
      </c>
      <c r="AG151" s="220">
        <v>0</v>
      </c>
      <c r="AH151" s="220">
        <v>0</v>
      </c>
      <c r="AI151" s="220">
        <v>0</v>
      </c>
      <c r="AJ151" s="220">
        <v>0</v>
      </c>
      <c r="AK151" s="220">
        <v>0</v>
      </c>
      <c r="AL151" s="220">
        <v>0</v>
      </c>
      <c r="AP151" s="206"/>
    </row>
    <row r="152" spans="1:42" x14ac:dyDescent="0.25">
      <c r="A152" s="247" t="str">
        <f t="shared" si="2"/>
        <v>Oman</v>
      </c>
      <c r="B152" s="206" t="s">
        <v>34</v>
      </c>
      <c r="C152" s="206" t="s">
        <v>33</v>
      </c>
      <c r="D152" s="222" t="s">
        <v>464</v>
      </c>
      <c r="E152">
        <v>921</v>
      </c>
      <c r="F152" s="225" t="s">
        <v>463</v>
      </c>
      <c r="G152" s="132" t="s">
        <v>462</v>
      </c>
      <c r="H152" s="224" t="s">
        <v>461</v>
      </c>
      <c r="I152" s="223" t="s">
        <v>460</v>
      </c>
      <c r="J152" s="212" t="s">
        <v>36</v>
      </c>
      <c r="K152" s="206" t="s">
        <v>36</v>
      </c>
      <c r="L152" s="206" t="s">
        <v>36</v>
      </c>
      <c r="M152" s="206" t="s">
        <v>3663</v>
      </c>
      <c r="N152" s="206">
        <v>151</v>
      </c>
      <c r="O152" s="206" t="s">
        <v>3650</v>
      </c>
      <c r="P152" s="302">
        <v>0</v>
      </c>
      <c r="Q152" s="302">
        <v>0</v>
      </c>
      <c r="R152" s="302">
        <v>0</v>
      </c>
      <c r="S152" s="220">
        <v>0</v>
      </c>
      <c r="T152" s="220">
        <v>0</v>
      </c>
      <c r="U152" s="220">
        <v>0</v>
      </c>
      <c r="V152" s="220">
        <v>0</v>
      </c>
      <c r="W152" s="220">
        <v>0</v>
      </c>
      <c r="X152" s="220">
        <v>0</v>
      </c>
      <c r="Y152" s="220">
        <v>0</v>
      </c>
      <c r="Z152" s="220">
        <v>0</v>
      </c>
      <c r="AA152" s="220">
        <v>0</v>
      </c>
      <c r="AB152" s="220">
        <v>0</v>
      </c>
      <c r="AC152" s="220">
        <v>0</v>
      </c>
      <c r="AD152" s="220">
        <v>0</v>
      </c>
      <c r="AE152" s="220">
        <v>0</v>
      </c>
      <c r="AF152" s="220">
        <v>0</v>
      </c>
      <c r="AG152" s="220">
        <v>0</v>
      </c>
      <c r="AH152" s="220">
        <v>0</v>
      </c>
      <c r="AI152" s="220">
        <v>0</v>
      </c>
      <c r="AJ152" s="220">
        <v>0</v>
      </c>
      <c r="AK152" s="220">
        <v>0</v>
      </c>
      <c r="AL152" s="220">
        <v>0</v>
      </c>
      <c r="AP152" s="206"/>
    </row>
    <row r="153" spans="1:42" x14ac:dyDescent="0.25">
      <c r="A153" s="247" t="str">
        <f t="shared" si="2"/>
        <v>Oman</v>
      </c>
      <c r="B153" s="206" t="s">
        <v>34</v>
      </c>
      <c r="C153" s="206" t="s">
        <v>33</v>
      </c>
      <c r="D153" s="222" t="s">
        <v>459</v>
      </c>
      <c r="E153">
        <v>183</v>
      </c>
      <c r="F153" s="225" t="s">
        <v>459</v>
      </c>
      <c r="G153" s="132" t="s">
        <v>458</v>
      </c>
      <c r="H153" s="224" t="s">
        <v>457</v>
      </c>
      <c r="I153" s="223" t="s">
        <v>456</v>
      </c>
      <c r="J153" s="212" t="s">
        <v>36</v>
      </c>
      <c r="K153" s="206" t="s">
        <v>36</v>
      </c>
      <c r="L153" s="206" t="s">
        <v>36</v>
      </c>
      <c r="M153" s="206" t="s">
        <v>3662</v>
      </c>
      <c r="N153" s="206">
        <v>155</v>
      </c>
      <c r="O153" s="206" t="s">
        <v>3650</v>
      </c>
      <c r="P153" s="302">
        <v>0</v>
      </c>
      <c r="Q153" s="302">
        <v>0</v>
      </c>
      <c r="R153" s="302">
        <v>0</v>
      </c>
      <c r="S153" s="220">
        <v>0</v>
      </c>
      <c r="T153" s="220">
        <v>0</v>
      </c>
      <c r="U153" s="220">
        <v>0</v>
      </c>
      <c r="V153" s="220">
        <v>0</v>
      </c>
      <c r="W153" s="220">
        <v>0</v>
      </c>
      <c r="X153" s="220">
        <v>0</v>
      </c>
      <c r="Y153" s="220">
        <v>0</v>
      </c>
      <c r="Z153" s="220">
        <v>0</v>
      </c>
      <c r="AA153" s="220">
        <v>0</v>
      </c>
      <c r="AB153" s="220">
        <v>0</v>
      </c>
      <c r="AC153" s="220">
        <v>0</v>
      </c>
      <c r="AD153" s="220">
        <v>0</v>
      </c>
      <c r="AE153" s="220">
        <v>0</v>
      </c>
      <c r="AF153" s="220">
        <v>0</v>
      </c>
      <c r="AG153" s="220">
        <v>0</v>
      </c>
      <c r="AH153" s="220">
        <v>0</v>
      </c>
      <c r="AI153" s="220">
        <v>0</v>
      </c>
      <c r="AJ153" s="220">
        <v>0</v>
      </c>
      <c r="AK153" s="220">
        <v>0</v>
      </c>
      <c r="AL153" s="220">
        <v>0</v>
      </c>
      <c r="AP153" s="206"/>
    </row>
    <row r="154" spans="1:42" x14ac:dyDescent="0.25">
      <c r="A154" s="247" t="str">
        <f t="shared" si="2"/>
        <v>Oman</v>
      </c>
      <c r="B154" s="206" t="s">
        <v>34</v>
      </c>
      <c r="C154" s="206" t="s">
        <v>33</v>
      </c>
      <c r="D154" s="222" t="s">
        <v>455</v>
      </c>
      <c r="E154">
        <v>948</v>
      </c>
      <c r="F154" s="225" t="s">
        <v>455</v>
      </c>
      <c r="G154" s="132" t="s">
        <v>454</v>
      </c>
      <c r="H154" s="224" t="s">
        <v>453</v>
      </c>
      <c r="I154" s="223" t="s">
        <v>452</v>
      </c>
      <c r="J154" s="212" t="s">
        <v>36</v>
      </c>
      <c r="K154" s="206" t="s">
        <v>36</v>
      </c>
      <c r="L154" s="206" t="s">
        <v>36</v>
      </c>
      <c r="M154" s="206" t="s">
        <v>3670</v>
      </c>
      <c r="N154" s="206">
        <v>30</v>
      </c>
      <c r="O154" s="206" t="s">
        <v>3647</v>
      </c>
      <c r="P154" s="302">
        <v>0</v>
      </c>
      <c r="Q154" s="302">
        <v>0</v>
      </c>
      <c r="R154" s="302">
        <v>0</v>
      </c>
      <c r="S154" s="220">
        <v>0</v>
      </c>
      <c r="T154" s="220">
        <v>0</v>
      </c>
      <c r="U154" s="220">
        <v>0</v>
      </c>
      <c r="V154" s="220">
        <v>0</v>
      </c>
      <c r="W154" s="220">
        <v>0</v>
      </c>
      <c r="X154" s="220">
        <v>0</v>
      </c>
      <c r="Y154" s="220">
        <v>0</v>
      </c>
      <c r="Z154" s="220">
        <v>0</v>
      </c>
      <c r="AA154" s="220">
        <v>0</v>
      </c>
      <c r="AB154" s="220">
        <v>0</v>
      </c>
      <c r="AC154" s="220">
        <v>0</v>
      </c>
      <c r="AD154" s="220">
        <v>0</v>
      </c>
      <c r="AE154" s="220">
        <v>0</v>
      </c>
      <c r="AF154" s="220">
        <v>0</v>
      </c>
      <c r="AG154" s="220">
        <v>0</v>
      </c>
      <c r="AH154" s="220">
        <v>0</v>
      </c>
      <c r="AI154" s="220">
        <v>0</v>
      </c>
      <c r="AJ154" s="220">
        <v>0</v>
      </c>
      <c r="AK154" s="220">
        <v>0</v>
      </c>
      <c r="AL154" s="220">
        <v>0</v>
      </c>
      <c r="AP154" s="206"/>
    </row>
    <row r="155" spans="1:42" x14ac:dyDescent="0.25">
      <c r="A155" s="247" t="str">
        <f t="shared" si="2"/>
        <v>Oman</v>
      </c>
      <c r="B155" s="206" t="s">
        <v>34</v>
      </c>
      <c r="C155" s="206" t="s">
        <v>33</v>
      </c>
      <c r="D155" s="222" t="s">
        <v>451</v>
      </c>
      <c r="E155">
        <v>943</v>
      </c>
      <c r="F155" s="225" t="s">
        <v>451</v>
      </c>
      <c r="G155" s="132" t="s">
        <v>450</v>
      </c>
      <c r="H155" s="224" t="s">
        <v>449</v>
      </c>
      <c r="I155" s="223" t="s">
        <v>448</v>
      </c>
      <c r="J155" s="212" t="s">
        <v>36</v>
      </c>
      <c r="K155" s="206" t="s">
        <v>36</v>
      </c>
      <c r="L155" s="206" t="s">
        <v>36</v>
      </c>
      <c r="M155" s="206" t="s">
        <v>3649</v>
      </c>
      <c r="N155" s="206">
        <v>39</v>
      </c>
      <c r="O155" s="206" t="s">
        <v>3650</v>
      </c>
      <c r="P155" s="302">
        <v>0</v>
      </c>
      <c r="Q155" s="302">
        <v>0</v>
      </c>
      <c r="R155" s="302">
        <v>0</v>
      </c>
      <c r="S155" s="220">
        <v>0</v>
      </c>
      <c r="T155" s="220">
        <v>0</v>
      </c>
      <c r="U155" s="220">
        <v>0</v>
      </c>
      <c r="V155" s="220">
        <v>0</v>
      </c>
      <c r="W155" s="220">
        <v>0</v>
      </c>
      <c r="X155" s="220">
        <v>0</v>
      </c>
      <c r="Y155" s="220">
        <v>0</v>
      </c>
      <c r="Z155" s="220">
        <v>0</v>
      </c>
      <c r="AA155" s="220">
        <v>0</v>
      </c>
      <c r="AB155" s="220">
        <v>0</v>
      </c>
      <c r="AC155" s="220">
        <v>0</v>
      </c>
      <c r="AD155" s="220">
        <v>0</v>
      </c>
      <c r="AE155" s="220">
        <v>0</v>
      </c>
      <c r="AF155" s="220">
        <v>0</v>
      </c>
      <c r="AG155" s="220">
        <v>0</v>
      </c>
      <c r="AH155" s="220">
        <v>0</v>
      </c>
      <c r="AI155" s="220">
        <v>0</v>
      </c>
      <c r="AJ155" s="220">
        <v>0</v>
      </c>
      <c r="AK155" s="220">
        <v>0</v>
      </c>
      <c r="AL155" s="220">
        <v>0</v>
      </c>
      <c r="AP155" s="206"/>
    </row>
    <row r="156" spans="1:42" x14ac:dyDescent="0.25">
      <c r="A156" s="247" t="str">
        <f t="shared" si="2"/>
        <v>Oman</v>
      </c>
      <c r="B156" s="206" t="s">
        <v>34</v>
      </c>
      <c r="C156" s="206" t="s">
        <v>33</v>
      </c>
      <c r="D156" s="222" t="s">
        <v>447</v>
      </c>
      <c r="E156">
        <v>351</v>
      </c>
      <c r="F156" s="225" t="s">
        <v>447</v>
      </c>
      <c r="G156" s="132" t="s">
        <v>446</v>
      </c>
      <c r="H156" s="224" t="s">
        <v>445</v>
      </c>
      <c r="I156" s="223" t="s">
        <v>444</v>
      </c>
      <c r="J156" s="212" t="s">
        <v>36</v>
      </c>
      <c r="K156" s="206" t="s">
        <v>3657</v>
      </c>
      <c r="L156" s="206">
        <v>29</v>
      </c>
      <c r="M156" s="206" t="s">
        <v>3658</v>
      </c>
      <c r="N156" s="206">
        <v>419</v>
      </c>
      <c r="O156" s="206" t="s">
        <v>3659</v>
      </c>
      <c r="P156" s="302">
        <v>0</v>
      </c>
      <c r="Q156" s="302">
        <v>0</v>
      </c>
      <c r="R156" s="302">
        <v>0</v>
      </c>
      <c r="S156" s="220">
        <v>0</v>
      </c>
      <c r="T156" s="220">
        <v>0</v>
      </c>
      <c r="U156" s="220">
        <v>0</v>
      </c>
      <c r="V156" s="220">
        <v>0</v>
      </c>
      <c r="W156" s="220">
        <v>0</v>
      </c>
      <c r="X156" s="220">
        <v>0</v>
      </c>
      <c r="Y156" s="220">
        <v>0</v>
      </c>
      <c r="Z156" s="220">
        <v>0</v>
      </c>
      <c r="AA156" s="220">
        <v>0</v>
      </c>
      <c r="AB156" s="220">
        <v>0</v>
      </c>
      <c r="AC156" s="220">
        <v>0</v>
      </c>
      <c r="AD156" s="220">
        <v>0</v>
      </c>
      <c r="AE156" s="220">
        <v>0</v>
      </c>
      <c r="AF156" s="220">
        <v>0</v>
      </c>
      <c r="AG156" s="220">
        <v>0</v>
      </c>
      <c r="AH156" s="220">
        <v>0</v>
      </c>
      <c r="AI156" s="220">
        <v>0</v>
      </c>
      <c r="AJ156" s="220">
        <v>0</v>
      </c>
      <c r="AK156" s="220">
        <v>0</v>
      </c>
      <c r="AL156" s="220">
        <v>0</v>
      </c>
      <c r="AP156" s="206"/>
    </row>
    <row r="157" spans="1:42" x14ac:dyDescent="0.25">
      <c r="A157" s="247" t="str">
        <f t="shared" si="2"/>
        <v>Oman</v>
      </c>
      <c r="B157" s="206" t="s">
        <v>34</v>
      </c>
      <c r="C157" s="206" t="s">
        <v>33</v>
      </c>
      <c r="D157" s="222" t="s">
        <v>443</v>
      </c>
      <c r="E157">
        <v>686</v>
      </c>
      <c r="F157" s="225" t="s">
        <v>443</v>
      </c>
      <c r="G157" s="132" t="s">
        <v>442</v>
      </c>
      <c r="H157" s="224" t="s">
        <v>441</v>
      </c>
      <c r="I157" s="223" t="s">
        <v>440</v>
      </c>
      <c r="J157" s="212" t="s">
        <v>36</v>
      </c>
      <c r="K157" s="206" t="s">
        <v>36</v>
      </c>
      <c r="L157" s="206" t="s">
        <v>36</v>
      </c>
      <c r="M157" s="206" t="s">
        <v>3651</v>
      </c>
      <c r="N157" s="206">
        <v>15</v>
      </c>
      <c r="O157" s="206" t="s">
        <v>3652</v>
      </c>
      <c r="P157" s="302">
        <v>0</v>
      </c>
      <c r="Q157" s="302">
        <v>0</v>
      </c>
      <c r="R157" s="302">
        <v>0</v>
      </c>
      <c r="S157" s="220">
        <v>0</v>
      </c>
      <c r="T157" s="220">
        <v>0</v>
      </c>
      <c r="U157" s="220">
        <v>0</v>
      </c>
      <c r="V157" s="220">
        <v>0</v>
      </c>
      <c r="W157" s="220">
        <v>0</v>
      </c>
      <c r="X157" s="220">
        <v>0</v>
      </c>
      <c r="Y157" s="220">
        <v>0</v>
      </c>
      <c r="Z157" s="220">
        <v>0</v>
      </c>
      <c r="AA157" s="220">
        <v>0</v>
      </c>
      <c r="AB157" s="220">
        <v>0</v>
      </c>
      <c r="AC157" s="220">
        <v>0</v>
      </c>
      <c r="AD157" s="220">
        <v>0</v>
      </c>
      <c r="AE157" s="220">
        <v>0</v>
      </c>
      <c r="AF157" s="220">
        <v>0</v>
      </c>
      <c r="AG157" s="220">
        <v>0</v>
      </c>
      <c r="AH157" s="220">
        <v>0</v>
      </c>
      <c r="AI157" s="220">
        <v>0</v>
      </c>
      <c r="AJ157" s="220">
        <v>0</v>
      </c>
      <c r="AK157" s="220">
        <v>3.5989828020000001</v>
      </c>
      <c r="AL157" s="220">
        <v>0</v>
      </c>
      <c r="AP157" s="206"/>
    </row>
    <row r="158" spans="1:42" x14ac:dyDescent="0.25">
      <c r="A158" s="247" t="str">
        <f t="shared" si="2"/>
        <v>Oman</v>
      </c>
      <c r="B158" s="206" t="s">
        <v>34</v>
      </c>
      <c r="C158" s="206" t="s">
        <v>33</v>
      </c>
      <c r="D158" s="222" t="s">
        <v>439</v>
      </c>
      <c r="E158">
        <v>688</v>
      </c>
      <c r="F158" s="225" t="s">
        <v>438</v>
      </c>
      <c r="G158" s="132" t="s">
        <v>437</v>
      </c>
      <c r="H158" s="224" t="s">
        <v>436</v>
      </c>
      <c r="I158" s="223" t="s">
        <v>435</v>
      </c>
      <c r="J158" s="212" t="s">
        <v>36</v>
      </c>
      <c r="K158" s="206" t="s">
        <v>3668</v>
      </c>
      <c r="L158" s="206">
        <v>14</v>
      </c>
      <c r="M158" s="206" t="s">
        <v>3656</v>
      </c>
      <c r="N158" s="206">
        <v>202</v>
      </c>
      <c r="O158" s="206" t="s">
        <v>3652</v>
      </c>
      <c r="P158" s="302">
        <v>0</v>
      </c>
      <c r="Q158" s="302">
        <v>0</v>
      </c>
      <c r="R158" s="302">
        <v>0</v>
      </c>
      <c r="S158" s="220">
        <v>0</v>
      </c>
      <c r="T158" s="220">
        <v>0</v>
      </c>
      <c r="U158" s="220">
        <v>0</v>
      </c>
      <c r="V158" s="220">
        <v>0</v>
      </c>
      <c r="W158" s="220">
        <v>0</v>
      </c>
      <c r="X158" s="220">
        <v>0</v>
      </c>
      <c r="Y158" s="220">
        <v>0</v>
      </c>
      <c r="Z158" s="220">
        <v>0</v>
      </c>
      <c r="AA158" s="220">
        <v>0</v>
      </c>
      <c r="AB158" s="220">
        <v>0</v>
      </c>
      <c r="AC158" s="220">
        <v>0</v>
      </c>
      <c r="AD158" s="220">
        <v>0</v>
      </c>
      <c r="AE158" s="220">
        <v>0</v>
      </c>
      <c r="AF158" s="220">
        <v>0</v>
      </c>
      <c r="AG158" s="220">
        <v>0</v>
      </c>
      <c r="AH158" s="220">
        <v>0</v>
      </c>
      <c r="AI158" s="220">
        <v>0</v>
      </c>
      <c r="AJ158" s="220">
        <v>0</v>
      </c>
      <c r="AK158" s="220">
        <v>0</v>
      </c>
      <c r="AL158" s="220">
        <v>0</v>
      </c>
      <c r="AP158" s="206"/>
    </row>
    <row r="159" spans="1:42" x14ac:dyDescent="0.25">
      <c r="A159" s="247" t="str">
        <f t="shared" si="2"/>
        <v>Oman</v>
      </c>
      <c r="B159" s="206" t="s">
        <v>34</v>
      </c>
      <c r="C159" s="206" t="s">
        <v>33</v>
      </c>
      <c r="D159" s="222" t="s">
        <v>434</v>
      </c>
      <c r="E159">
        <v>518</v>
      </c>
      <c r="F159" s="225" t="s">
        <v>434</v>
      </c>
      <c r="G159" s="132" t="s">
        <v>433</v>
      </c>
      <c r="H159" s="224" t="s">
        <v>432</v>
      </c>
      <c r="I159" s="223" t="s">
        <v>431</v>
      </c>
      <c r="J159" s="212" t="s">
        <v>36</v>
      </c>
      <c r="K159" s="206" t="s">
        <v>36</v>
      </c>
      <c r="L159" s="206" t="s">
        <v>36</v>
      </c>
      <c r="M159" s="206" t="s">
        <v>3669</v>
      </c>
      <c r="N159" s="206">
        <v>35</v>
      </c>
      <c r="O159" s="206" t="s">
        <v>3647</v>
      </c>
      <c r="P159" s="302">
        <v>0</v>
      </c>
      <c r="Q159" s="302">
        <v>0</v>
      </c>
      <c r="R159" s="302">
        <v>0</v>
      </c>
      <c r="S159" s="220">
        <v>0</v>
      </c>
      <c r="T159" s="220">
        <v>0</v>
      </c>
      <c r="U159" s="220">
        <v>0</v>
      </c>
      <c r="V159" s="220">
        <v>0</v>
      </c>
      <c r="W159" s="220">
        <v>0</v>
      </c>
      <c r="X159" s="220">
        <v>0</v>
      </c>
      <c r="Y159" s="220">
        <v>0</v>
      </c>
      <c r="Z159" s="220">
        <v>0</v>
      </c>
      <c r="AA159" s="220">
        <v>0</v>
      </c>
      <c r="AB159" s="220">
        <v>0</v>
      </c>
      <c r="AC159" s="220">
        <v>0</v>
      </c>
      <c r="AD159" s="220">
        <v>0</v>
      </c>
      <c r="AE159" s="220">
        <v>0</v>
      </c>
      <c r="AF159" s="220">
        <v>0</v>
      </c>
      <c r="AG159" s="220">
        <v>0</v>
      </c>
      <c r="AH159" s="220">
        <v>0</v>
      </c>
      <c r="AI159" s="220">
        <v>0</v>
      </c>
      <c r="AJ159" s="220">
        <v>0</v>
      </c>
      <c r="AK159" s="220">
        <v>0</v>
      </c>
      <c r="AL159" s="220">
        <v>0</v>
      </c>
      <c r="AP159" s="206"/>
    </row>
    <row r="160" spans="1:42" x14ac:dyDescent="0.25">
      <c r="A160" s="247" t="str">
        <f t="shared" si="2"/>
        <v>Oman</v>
      </c>
      <c r="B160" s="206" t="s">
        <v>34</v>
      </c>
      <c r="C160" s="206" t="s">
        <v>33</v>
      </c>
      <c r="D160" s="222" t="s">
        <v>430</v>
      </c>
      <c r="E160">
        <v>728</v>
      </c>
      <c r="F160" s="225" t="s">
        <v>430</v>
      </c>
      <c r="G160" s="132" t="s">
        <v>429</v>
      </c>
      <c r="H160" s="224" t="s">
        <v>428</v>
      </c>
      <c r="I160" s="223" t="s">
        <v>427</v>
      </c>
      <c r="J160" s="212" t="s">
        <v>36</v>
      </c>
      <c r="K160" s="206" t="s">
        <v>3667</v>
      </c>
      <c r="L160" s="206">
        <v>18</v>
      </c>
      <c r="M160" s="206" t="s">
        <v>3656</v>
      </c>
      <c r="N160" s="206">
        <v>202</v>
      </c>
      <c r="O160" s="206" t="s">
        <v>3652</v>
      </c>
      <c r="P160" s="302">
        <v>0</v>
      </c>
      <c r="Q160" s="302">
        <v>0</v>
      </c>
      <c r="R160" s="302">
        <v>0</v>
      </c>
      <c r="S160" s="220">
        <v>0</v>
      </c>
      <c r="T160" s="220">
        <v>0</v>
      </c>
      <c r="U160" s="220">
        <v>0</v>
      </c>
      <c r="V160" s="220">
        <v>0</v>
      </c>
      <c r="W160" s="220">
        <v>0</v>
      </c>
      <c r="X160" s="220">
        <v>0</v>
      </c>
      <c r="Y160" s="220">
        <v>0</v>
      </c>
      <c r="Z160" s="220">
        <v>0</v>
      </c>
      <c r="AA160" s="220">
        <v>0</v>
      </c>
      <c r="AB160" s="220">
        <v>0</v>
      </c>
      <c r="AC160" s="220">
        <v>0</v>
      </c>
      <c r="AD160" s="220">
        <v>0</v>
      </c>
      <c r="AE160" s="220">
        <v>0</v>
      </c>
      <c r="AF160" s="220">
        <v>0</v>
      </c>
      <c r="AG160" s="220">
        <v>0</v>
      </c>
      <c r="AH160" s="220">
        <v>0</v>
      </c>
      <c r="AI160" s="220">
        <v>0</v>
      </c>
      <c r="AJ160" s="220">
        <v>0</v>
      </c>
      <c r="AK160" s="220">
        <v>0</v>
      </c>
      <c r="AL160" s="220">
        <v>0</v>
      </c>
      <c r="AP160" s="206"/>
    </row>
    <row r="161" spans="1:42" x14ac:dyDescent="0.25">
      <c r="A161" s="247" t="str">
        <f t="shared" si="2"/>
        <v>Oman</v>
      </c>
      <c r="B161" s="206" t="s">
        <v>34</v>
      </c>
      <c r="C161" s="206" t="s">
        <v>33</v>
      </c>
      <c r="D161" s="222" t="s">
        <v>426</v>
      </c>
      <c r="E161">
        <v>836</v>
      </c>
      <c r="F161" s="225" t="s">
        <v>425</v>
      </c>
      <c r="G161" s="132" t="s">
        <v>424</v>
      </c>
      <c r="H161" s="224" t="s">
        <v>423</v>
      </c>
      <c r="I161" s="223" t="s">
        <v>422</v>
      </c>
      <c r="J161" s="212" t="s">
        <v>36</v>
      </c>
      <c r="K161" s="206" t="s">
        <v>36</v>
      </c>
      <c r="L161" s="206" t="s">
        <v>36</v>
      </c>
      <c r="M161" s="206" t="s">
        <v>2238</v>
      </c>
      <c r="N161" s="206">
        <v>57</v>
      </c>
      <c r="O161" s="206" t="s">
        <v>3654</v>
      </c>
      <c r="P161" s="302">
        <v>0</v>
      </c>
      <c r="Q161" s="302">
        <v>0</v>
      </c>
      <c r="R161" s="302">
        <v>0</v>
      </c>
      <c r="S161" s="220">
        <v>0</v>
      </c>
      <c r="T161" s="220">
        <v>0</v>
      </c>
      <c r="U161" s="220">
        <v>0</v>
      </c>
      <c r="V161" s="220">
        <v>0</v>
      </c>
      <c r="W161" s="220">
        <v>0</v>
      </c>
      <c r="X161" s="220">
        <v>0</v>
      </c>
      <c r="Y161" s="220">
        <v>0</v>
      </c>
      <c r="Z161" s="220">
        <v>0</v>
      </c>
      <c r="AA161" s="220">
        <v>0</v>
      </c>
      <c r="AB161" s="220">
        <v>0</v>
      </c>
      <c r="AC161" s="220">
        <v>0</v>
      </c>
      <c r="AD161" s="220">
        <v>0</v>
      </c>
      <c r="AE161" s="220">
        <v>0</v>
      </c>
      <c r="AF161" s="220">
        <v>0</v>
      </c>
      <c r="AG161" s="220">
        <v>0</v>
      </c>
      <c r="AH161" s="220">
        <v>0</v>
      </c>
      <c r="AI161" s="220">
        <v>0</v>
      </c>
      <c r="AJ161" s="220">
        <v>0</v>
      </c>
      <c r="AK161" s="220">
        <v>0</v>
      </c>
      <c r="AL161" s="220">
        <v>0</v>
      </c>
      <c r="AP161" s="206"/>
    </row>
    <row r="162" spans="1:42" x14ac:dyDescent="0.25">
      <c r="A162" s="247" t="str">
        <f t="shared" si="2"/>
        <v>Oman</v>
      </c>
      <c r="B162" s="206" t="s">
        <v>34</v>
      </c>
      <c r="C162" s="206" t="s">
        <v>33</v>
      </c>
      <c r="D162" s="222" t="s">
        <v>421</v>
      </c>
      <c r="E162">
        <v>558</v>
      </c>
      <c r="F162" s="225" t="s">
        <v>421</v>
      </c>
      <c r="G162" s="132" t="s">
        <v>420</v>
      </c>
      <c r="H162" s="224" t="s">
        <v>419</v>
      </c>
      <c r="I162" s="223" t="s">
        <v>418</v>
      </c>
      <c r="J162" s="212" t="s">
        <v>36</v>
      </c>
      <c r="K162" s="206" t="s">
        <v>36</v>
      </c>
      <c r="L162" s="206" t="s">
        <v>36</v>
      </c>
      <c r="M162" s="206" t="s">
        <v>3648</v>
      </c>
      <c r="N162" s="206">
        <v>34</v>
      </c>
      <c r="O162" s="206" t="s">
        <v>3647</v>
      </c>
      <c r="P162" s="302">
        <v>0</v>
      </c>
      <c r="Q162" s="302">
        <v>0</v>
      </c>
      <c r="R162" s="302">
        <v>0</v>
      </c>
      <c r="S162" s="220">
        <v>0</v>
      </c>
      <c r="T162" s="220">
        <v>0</v>
      </c>
      <c r="U162" s="220">
        <v>0</v>
      </c>
      <c r="V162" s="220">
        <v>0</v>
      </c>
      <c r="W162" s="220">
        <v>0</v>
      </c>
      <c r="X162" s="220">
        <v>0</v>
      </c>
      <c r="Y162" s="220">
        <v>0</v>
      </c>
      <c r="Z162" s="220">
        <v>0</v>
      </c>
      <c r="AA162" s="220">
        <v>0</v>
      </c>
      <c r="AB162" s="220">
        <v>0</v>
      </c>
      <c r="AC162" s="220">
        <v>0</v>
      </c>
      <c r="AD162" s="220">
        <v>0</v>
      </c>
      <c r="AE162" s="220">
        <v>0</v>
      </c>
      <c r="AF162" s="220">
        <v>0</v>
      </c>
      <c r="AG162" s="220">
        <v>0</v>
      </c>
      <c r="AH162" s="220">
        <v>0</v>
      </c>
      <c r="AI162" s="220">
        <v>0</v>
      </c>
      <c r="AJ162" s="220">
        <v>0</v>
      </c>
      <c r="AK162" s="220">
        <v>0</v>
      </c>
      <c r="AL162" s="220">
        <v>0</v>
      </c>
      <c r="AP162" s="206"/>
    </row>
    <row r="163" spans="1:42" x14ac:dyDescent="0.25">
      <c r="A163" s="247" t="str">
        <f t="shared" si="2"/>
        <v>Oman</v>
      </c>
      <c r="B163" s="206" t="s">
        <v>34</v>
      </c>
      <c r="C163" s="206" t="s">
        <v>33</v>
      </c>
      <c r="D163" s="222" t="s">
        <v>417</v>
      </c>
      <c r="E163">
        <v>353</v>
      </c>
      <c r="F163" s="231" t="s">
        <v>417</v>
      </c>
      <c r="G163" s="139">
        <v>530</v>
      </c>
      <c r="H163" s="230" t="s">
        <v>416</v>
      </c>
      <c r="I163" s="229" t="s">
        <v>415</v>
      </c>
      <c r="J163" s="212" t="s">
        <v>36</v>
      </c>
      <c r="K163" s="226" t="str">
        <f>K119</f>
        <v>Caribbean</v>
      </c>
      <c r="L163" s="226">
        <f>L119</f>
        <v>29</v>
      </c>
      <c r="M163" s="226" t="str">
        <f>M119</f>
        <v>Latin America and the Caribbean</v>
      </c>
      <c r="N163" s="226">
        <f>N119</f>
        <v>419</v>
      </c>
      <c r="O163" s="226" t="str">
        <f>O119</f>
        <v>Americas</v>
      </c>
      <c r="P163" s="302">
        <v>0</v>
      </c>
      <c r="Q163" s="302">
        <v>0</v>
      </c>
      <c r="R163" s="302">
        <v>0</v>
      </c>
      <c r="S163" s="220">
        <v>0</v>
      </c>
      <c r="T163" s="220">
        <v>0</v>
      </c>
      <c r="U163" s="220">
        <v>0</v>
      </c>
      <c r="V163" s="220">
        <v>0</v>
      </c>
      <c r="W163" s="220">
        <v>0</v>
      </c>
      <c r="X163" s="220">
        <v>0</v>
      </c>
      <c r="Y163" s="220">
        <v>0</v>
      </c>
      <c r="Z163" s="220">
        <v>0</v>
      </c>
      <c r="AA163" s="220">
        <v>0</v>
      </c>
      <c r="AB163" s="220">
        <v>0</v>
      </c>
      <c r="AC163" s="220">
        <v>0</v>
      </c>
      <c r="AD163" s="220">
        <v>0</v>
      </c>
      <c r="AE163" s="220">
        <v>0</v>
      </c>
      <c r="AF163" s="220">
        <v>0</v>
      </c>
      <c r="AG163" s="220">
        <v>0</v>
      </c>
      <c r="AH163" s="220">
        <v>0</v>
      </c>
      <c r="AI163" s="220">
        <v>0</v>
      </c>
      <c r="AJ163" s="220">
        <v>0</v>
      </c>
      <c r="AK163" s="220">
        <v>0</v>
      </c>
      <c r="AL163" s="220">
        <v>0</v>
      </c>
      <c r="AP163" s="226"/>
    </row>
    <row r="164" spans="1:42" x14ac:dyDescent="0.25">
      <c r="A164" s="247" t="str">
        <f t="shared" si="2"/>
        <v>Oman</v>
      </c>
      <c r="B164" s="206" t="s">
        <v>34</v>
      </c>
      <c r="C164" s="206" t="s">
        <v>33</v>
      </c>
      <c r="D164" s="222" t="s">
        <v>414</v>
      </c>
      <c r="E164">
        <v>138</v>
      </c>
      <c r="F164" s="225" t="s">
        <v>413</v>
      </c>
      <c r="G164" s="132" t="s">
        <v>412</v>
      </c>
      <c r="H164" s="224" t="s">
        <v>411</v>
      </c>
      <c r="I164" s="223" t="s">
        <v>410</v>
      </c>
      <c r="J164" s="212" t="s">
        <v>31</v>
      </c>
      <c r="K164" s="206" t="s">
        <v>36</v>
      </c>
      <c r="L164" s="206" t="s">
        <v>36</v>
      </c>
      <c r="M164" s="206" t="s">
        <v>3662</v>
      </c>
      <c r="N164" s="206">
        <v>155</v>
      </c>
      <c r="O164" s="206" t="s">
        <v>3650</v>
      </c>
      <c r="P164" s="302">
        <v>0</v>
      </c>
      <c r="Q164" s="302">
        <v>0</v>
      </c>
      <c r="R164" s="302">
        <v>0</v>
      </c>
      <c r="S164" s="220">
        <v>188.29648894668401</v>
      </c>
      <c r="T164" s="220">
        <v>121.71651495448634</v>
      </c>
      <c r="U164" s="220">
        <v>85.04551365409624</v>
      </c>
      <c r="V164" s="220">
        <v>139.92197659297787</v>
      </c>
      <c r="W164" s="220">
        <v>257.99739921976595</v>
      </c>
      <c r="X164" s="220">
        <v>221.06631989596877</v>
      </c>
      <c r="Y164" s="220">
        <v>222.10663198959688</v>
      </c>
      <c r="Z164" s="220">
        <v>263.19895968790638</v>
      </c>
      <c r="AA164" s="220">
        <v>264.75942782834846</v>
      </c>
      <c r="AB164" s="220">
        <v>319.11573472041613</v>
      </c>
      <c r="AC164" s="220">
        <v>367.49024707412224</v>
      </c>
      <c r="AD164" s="220">
        <v>527.9583875162549</v>
      </c>
      <c r="AE164" s="220">
        <v>660.0780234070221</v>
      </c>
      <c r="AF164" s="220">
        <v>646.29388816644996</v>
      </c>
      <c r="AG164" s="220">
        <v>636.67100130039012</v>
      </c>
      <c r="AH164" s="220">
        <v>663.71911573472039</v>
      </c>
      <c r="AI164" s="220">
        <v>633.02990897269183</v>
      </c>
      <c r="AJ164" s="220">
        <v>742.26267880364105</v>
      </c>
      <c r="AK164" s="220">
        <v>732.89986996098833</v>
      </c>
      <c r="AL164" s="220">
        <v>627.04811443433027</v>
      </c>
      <c r="AP164" s="206"/>
    </row>
    <row r="165" spans="1:42" x14ac:dyDescent="0.25">
      <c r="A165" s="247" t="str">
        <f t="shared" si="2"/>
        <v>Oman</v>
      </c>
      <c r="B165" s="206" t="s">
        <v>34</v>
      </c>
      <c r="C165" s="206" t="s">
        <v>33</v>
      </c>
      <c r="D165" s="222" t="s">
        <v>409</v>
      </c>
      <c r="E165">
        <v>839</v>
      </c>
      <c r="F165" s="225" t="s">
        <v>409</v>
      </c>
      <c r="G165" s="132" t="s">
        <v>408</v>
      </c>
      <c r="H165" s="224" t="s">
        <v>407</v>
      </c>
      <c r="I165" s="223" t="s">
        <v>406</v>
      </c>
      <c r="J165" s="212" t="s">
        <v>36</v>
      </c>
      <c r="K165" s="206" t="s">
        <v>36</v>
      </c>
      <c r="L165" s="206" t="s">
        <v>36</v>
      </c>
      <c r="M165" s="206" t="s">
        <v>3672</v>
      </c>
      <c r="N165" s="206">
        <v>54</v>
      </c>
      <c r="O165" s="206" t="s">
        <v>3654</v>
      </c>
      <c r="P165" s="302">
        <v>0</v>
      </c>
      <c r="Q165" s="302">
        <v>0</v>
      </c>
      <c r="R165" s="302">
        <v>0</v>
      </c>
      <c r="S165" s="220">
        <v>0</v>
      </c>
      <c r="T165" s="220">
        <v>0</v>
      </c>
      <c r="U165" s="220">
        <v>0</v>
      </c>
      <c r="V165" s="220">
        <v>0</v>
      </c>
      <c r="W165" s="220">
        <v>0</v>
      </c>
      <c r="X165" s="220">
        <v>0</v>
      </c>
      <c r="Y165" s="220">
        <v>0</v>
      </c>
      <c r="Z165" s="220">
        <v>0</v>
      </c>
      <c r="AA165" s="220">
        <v>0</v>
      </c>
      <c r="AB165" s="220">
        <v>0</v>
      </c>
      <c r="AC165" s="220">
        <v>0</v>
      </c>
      <c r="AD165" s="220">
        <v>0</v>
      </c>
      <c r="AE165" s="220">
        <v>0</v>
      </c>
      <c r="AF165" s="220">
        <v>0</v>
      </c>
      <c r="AG165" s="220">
        <v>0</v>
      </c>
      <c r="AH165" s="220">
        <v>0</v>
      </c>
      <c r="AI165" s="220">
        <v>0</v>
      </c>
      <c r="AJ165" s="220">
        <v>0</v>
      </c>
      <c r="AK165" s="220">
        <v>0</v>
      </c>
      <c r="AL165" s="220">
        <v>0</v>
      </c>
      <c r="AP165" s="206"/>
    </row>
    <row r="166" spans="1:42" x14ac:dyDescent="0.25">
      <c r="A166" s="247" t="str">
        <f t="shared" si="2"/>
        <v>Oman</v>
      </c>
      <c r="B166" s="206" t="s">
        <v>34</v>
      </c>
      <c r="C166" s="206" t="s">
        <v>33</v>
      </c>
      <c r="D166" s="222" t="s">
        <v>405</v>
      </c>
      <c r="E166">
        <v>196</v>
      </c>
      <c r="F166" s="225" t="s">
        <v>405</v>
      </c>
      <c r="G166" s="132" t="s">
        <v>404</v>
      </c>
      <c r="H166" s="224" t="s">
        <v>403</v>
      </c>
      <c r="I166" s="223" t="s">
        <v>402</v>
      </c>
      <c r="J166" s="212" t="s">
        <v>36</v>
      </c>
      <c r="K166" s="206" t="s">
        <v>36</v>
      </c>
      <c r="L166" s="206" t="s">
        <v>36</v>
      </c>
      <c r="M166" s="206" t="s">
        <v>3661</v>
      </c>
      <c r="N166" s="206">
        <v>53</v>
      </c>
      <c r="O166" s="206" t="s">
        <v>3654</v>
      </c>
      <c r="P166" s="302">
        <v>0</v>
      </c>
      <c r="Q166" s="302">
        <v>0</v>
      </c>
      <c r="R166" s="302">
        <v>0</v>
      </c>
      <c r="S166" s="220">
        <v>0</v>
      </c>
      <c r="T166" s="220">
        <v>0</v>
      </c>
      <c r="U166" s="220">
        <v>0</v>
      </c>
      <c r="V166" s="220">
        <v>0</v>
      </c>
      <c r="W166" s="220">
        <v>0</v>
      </c>
      <c r="X166" s="220">
        <v>0</v>
      </c>
      <c r="Y166" s="220">
        <v>0</v>
      </c>
      <c r="Z166" s="220">
        <v>0</v>
      </c>
      <c r="AA166" s="220">
        <v>0</v>
      </c>
      <c r="AB166" s="220">
        <v>0</v>
      </c>
      <c r="AC166" s="220">
        <v>0</v>
      </c>
      <c r="AD166" s="220">
        <v>0</v>
      </c>
      <c r="AE166" s="220">
        <v>0</v>
      </c>
      <c r="AF166" s="220">
        <v>0</v>
      </c>
      <c r="AG166" s="220">
        <v>0</v>
      </c>
      <c r="AH166" s="220">
        <v>0</v>
      </c>
      <c r="AI166" s="220">
        <v>0</v>
      </c>
      <c r="AJ166" s="220">
        <v>0</v>
      </c>
      <c r="AK166" s="220">
        <v>0</v>
      </c>
      <c r="AL166" s="220">
        <v>0</v>
      </c>
      <c r="AP166" s="206"/>
    </row>
    <row r="167" spans="1:42" x14ac:dyDescent="0.25">
      <c r="A167" s="247" t="str">
        <f t="shared" si="2"/>
        <v>Oman</v>
      </c>
      <c r="B167" s="206" t="s">
        <v>34</v>
      </c>
      <c r="C167" s="206" t="s">
        <v>33</v>
      </c>
      <c r="D167" s="222" t="s">
        <v>401</v>
      </c>
      <c r="E167">
        <v>278</v>
      </c>
      <c r="F167" s="225" t="s">
        <v>401</v>
      </c>
      <c r="G167" s="132" t="s">
        <v>400</v>
      </c>
      <c r="H167" s="224" t="s">
        <v>399</v>
      </c>
      <c r="I167" s="223" t="s">
        <v>398</v>
      </c>
      <c r="J167" s="212" t="s">
        <v>36</v>
      </c>
      <c r="K167" s="206" t="s">
        <v>3664</v>
      </c>
      <c r="L167" s="206">
        <v>13</v>
      </c>
      <c r="M167" s="206" t="s">
        <v>3658</v>
      </c>
      <c r="N167" s="206">
        <v>419</v>
      </c>
      <c r="O167" s="206" t="s">
        <v>3659</v>
      </c>
      <c r="P167" s="302">
        <v>0</v>
      </c>
      <c r="Q167" s="302">
        <v>0</v>
      </c>
      <c r="R167" s="302">
        <v>0</v>
      </c>
      <c r="S167" s="220">
        <v>0</v>
      </c>
      <c r="T167" s="220">
        <v>0</v>
      </c>
      <c r="U167" s="220">
        <v>0</v>
      </c>
      <c r="V167" s="220">
        <v>0</v>
      </c>
      <c r="W167" s="220">
        <v>0</v>
      </c>
      <c r="X167" s="220">
        <v>0</v>
      </c>
      <c r="Y167" s="220">
        <v>0</v>
      </c>
      <c r="Z167" s="220">
        <v>0</v>
      </c>
      <c r="AA167" s="220">
        <v>0</v>
      </c>
      <c r="AB167" s="220">
        <v>0</v>
      </c>
      <c r="AC167" s="220">
        <v>0</v>
      </c>
      <c r="AD167" s="220">
        <v>0</v>
      </c>
      <c r="AE167" s="220">
        <v>0</v>
      </c>
      <c r="AF167" s="220">
        <v>0</v>
      </c>
      <c r="AG167" s="220">
        <v>0</v>
      </c>
      <c r="AH167" s="220">
        <v>0</v>
      </c>
      <c r="AI167" s="220">
        <v>0</v>
      </c>
      <c r="AJ167" s="220">
        <v>0</v>
      </c>
      <c r="AK167" s="220">
        <v>0</v>
      </c>
      <c r="AL167" s="220">
        <v>0</v>
      </c>
      <c r="AP167" s="206"/>
    </row>
    <row r="168" spans="1:42" x14ac:dyDescent="0.25">
      <c r="A168" s="247" t="str">
        <f t="shared" si="2"/>
        <v>Oman</v>
      </c>
      <c r="B168" s="206" t="s">
        <v>34</v>
      </c>
      <c r="C168" s="206" t="s">
        <v>33</v>
      </c>
      <c r="D168" s="222" t="s">
        <v>397</v>
      </c>
      <c r="E168">
        <v>692</v>
      </c>
      <c r="F168" s="225" t="s">
        <v>397</v>
      </c>
      <c r="G168" s="132" t="s">
        <v>396</v>
      </c>
      <c r="H168" s="224" t="s">
        <v>395</v>
      </c>
      <c r="I168" s="223" t="s">
        <v>394</v>
      </c>
      <c r="J168" s="212" t="s">
        <v>36</v>
      </c>
      <c r="K168" s="206" t="s">
        <v>3665</v>
      </c>
      <c r="L168" s="206">
        <v>11</v>
      </c>
      <c r="M168" s="206" t="s">
        <v>3656</v>
      </c>
      <c r="N168" s="206">
        <v>202</v>
      </c>
      <c r="O168" s="206" t="s">
        <v>3652</v>
      </c>
      <c r="P168" s="302">
        <v>0</v>
      </c>
      <c r="Q168" s="302">
        <v>0</v>
      </c>
      <c r="R168" s="302">
        <v>0</v>
      </c>
      <c r="S168" s="220">
        <v>0</v>
      </c>
      <c r="T168" s="220">
        <v>0</v>
      </c>
      <c r="U168" s="220">
        <v>0</v>
      </c>
      <c r="V168" s="220">
        <v>0</v>
      </c>
      <c r="W168" s="220">
        <v>0</v>
      </c>
      <c r="X168" s="220">
        <v>0</v>
      </c>
      <c r="Y168" s="220">
        <v>0</v>
      </c>
      <c r="Z168" s="220">
        <v>0</v>
      </c>
      <c r="AA168" s="220">
        <v>0</v>
      </c>
      <c r="AB168" s="220">
        <v>0</v>
      </c>
      <c r="AC168" s="220">
        <v>0</v>
      </c>
      <c r="AD168" s="220">
        <v>0</v>
      </c>
      <c r="AE168" s="220">
        <v>0</v>
      </c>
      <c r="AF168" s="220">
        <v>0</v>
      </c>
      <c r="AG168" s="220">
        <v>0</v>
      </c>
      <c r="AH168" s="220">
        <v>0</v>
      </c>
      <c r="AI168" s="220">
        <v>0</v>
      </c>
      <c r="AJ168" s="220">
        <v>0</v>
      </c>
      <c r="AK168" s="220">
        <v>0</v>
      </c>
      <c r="AL168" s="220">
        <v>0</v>
      </c>
      <c r="AP168" s="206"/>
    </row>
    <row r="169" spans="1:42" x14ac:dyDescent="0.25">
      <c r="A169" s="247" t="str">
        <f t="shared" si="2"/>
        <v>Oman</v>
      </c>
      <c r="B169" s="206" t="s">
        <v>34</v>
      </c>
      <c r="C169" s="206" t="s">
        <v>33</v>
      </c>
      <c r="D169" s="222" t="s">
        <v>393</v>
      </c>
      <c r="E169">
        <v>694</v>
      </c>
      <c r="F169" s="225" t="s">
        <v>393</v>
      </c>
      <c r="G169" s="132" t="s">
        <v>392</v>
      </c>
      <c r="H169" s="224" t="s">
        <v>391</v>
      </c>
      <c r="I169" s="223" t="s">
        <v>390</v>
      </c>
      <c r="J169" s="212" t="s">
        <v>36</v>
      </c>
      <c r="K169" s="206" t="s">
        <v>3665</v>
      </c>
      <c r="L169" s="206">
        <v>11</v>
      </c>
      <c r="M169" s="206" t="s">
        <v>3656</v>
      </c>
      <c r="N169" s="206">
        <v>202</v>
      </c>
      <c r="O169" s="206" t="s">
        <v>3652</v>
      </c>
      <c r="P169" s="302">
        <v>0</v>
      </c>
      <c r="Q169" s="302">
        <v>0</v>
      </c>
      <c r="R169" s="302">
        <v>0</v>
      </c>
      <c r="S169" s="220">
        <v>0</v>
      </c>
      <c r="T169" s="220">
        <v>0</v>
      </c>
      <c r="U169" s="220">
        <v>0</v>
      </c>
      <c r="V169" s="220">
        <v>0</v>
      </c>
      <c r="W169" s="220">
        <v>0</v>
      </c>
      <c r="X169" s="220">
        <v>0</v>
      </c>
      <c r="Y169" s="220">
        <v>0</v>
      </c>
      <c r="Z169" s="220">
        <v>0</v>
      </c>
      <c r="AA169" s="220">
        <v>0</v>
      </c>
      <c r="AB169" s="220">
        <v>0</v>
      </c>
      <c r="AC169" s="220">
        <v>0</v>
      </c>
      <c r="AD169" s="220">
        <v>0</v>
      </c>
      <c r="AE169" s="220">
        <v>0</v>
      </c>
      <c r="AF169" s="220">
        <v>0</v>
      </c>
      <c r="AG169" s="220">
        <v>0.111</v>
      </c>
      <c r="AH169" s="220">
        <v>0</v>
      </c>
      <c r="AI169" s="220">
        <v>0</v>
      </c>
      <c r="AJ169" s="220">
        <v>0.21643110239999999</v>
      </c>
      <c r="AK169" s="220">
        <v>0</v>
      </c>
      <c r="AL169" s="220">
        <v>0</v>
      </c>
      <c r="AP169" s="206"/>
    </row>
    <row r="170" spans="1:42" x14ac:dyDescent="0.25">
      <c r="A170" s="247" t="str">
        <f t="shared" si="2"/>
        <v>Oman</v>
      </c>
      <c r="B170" s="206" t="s">
        <v>34</v>
      </c>
      <c r="C170" s="206" t="s">
        <v>33</v>
      </c>
      <c r="D170" s="222" t="s">
        <v>389</v>
      </c>
      <c r="E170">
        <v>851</v>
      </c>
      <c r="F170" s="225" t="s">
        <v>389</v>
      </c>
      <c r="G170" s="132" t="s">
        <v>388</v>
      </c>
      <c r="H170" s="224" t="s">
        <v>387</v>
      </c>
      <c r="I170" s="223" t="s">
        <v>386</v>
      </c>
      <c r="J170" s="212" t="s">
        <v>36</v>
      </c>
      <c r="K170" s="206" t="s">
        <v>36</v>
      </c>
      <c r="L170" s="206" t="s">
        <v>36</v>
      </c>
      <c r="M170" s="206" t="s">
        <v>3653</v>
      </c>
      <c r="N170" s="206">
        <v>61</v>
      </c>
      <c r="O170" s="206" t="s">
        <v>3654</v>
      </c>
      <c r="P170" s="302">
        <v>0</v>
      </c>
      <c r="Q170" s="302">
        <v>0</v>
      </c>
      <c r="R170" s="302">
        <v>0</v>
      </c>
      <c r="S170" s="220">
        <v>0</v>
      </c>
      <c r="T170" s="220">
        <v>0</v>
      </c>
      <c r="U170" s="220">
        <v>0</v>
      </c>
      <c r="V170" s="220">
        <v>0</v>
      </c>
      <c r="W170" s="220">
        <v>0</v>
      </c>
      <c r="X170" s="220">
        <v>0</v>
      </c>
      <c r="Y170" s="220">
        <v>0</v>
      </c>
      <c r="Z170" s="220">
        <v>0</v>
      </c>
      <c r="AA170" s="220">
        <v>0</v>
      </c>
      <c r="AB170" s="220">
        <v>0</v>
      </c>
      <c r="AC170" s="220">
        <v>0</v>
      </c>
      <c r="AD170" s="220">
        <v>0</v>
      </c>
      <c r="AE170" s="220">
        <v>0</v>
      </c>
      <c r="AF170" s="220">
        <v>0</v>
      </c>
      <c r="AG170" s="220">
        <v>0</v>
      </c>
      <c r="AH170" s="220">
        <v>0</v>
      </c>
      <c r="AI170" s="220">
        <v>0</v>
      </c>
      <c r="AJ170" s="220">
        <v>0</v>
      </c>
      <c r="AK170" s="220">
        <v>0</v>
      </c>
      <c r="AL170" s="220">
        <v>0</v>
      </c>
      <c r="AP170" s="206"/>
    </row>
    <row r="171" spans="1:42" x14ac:dyDescent="0.25">
      <c r="A171" s="247" t="str">
        <f t="shared" si="2"/>
        <v>Oman</v>
      </c>
      <c r="B171" s="206" t="s">
        <v>34</v>
      </c>
      <c r="C171" s="206" t="s">
        <v>33</v>
      </c>
      <c r="D171" s="222" t="s">
        <v>385</v>
      </c>
      <c r="E171">
        <v>849</v>
      </c>
      <c r="F171" s="225" t="s">
        <v>385</v>
      </c>
      <c r="G171" s="132" t="s">
        <v>384</v>
      </c>
      <c r="H171" s="224" t="s">
        <v>383</v>
      </c>
      <c r="I171" s="223" t="s">
        <v>382</v>
      </c>
      <c r="J171" s="212" t="s">
        <v>36</v>
      </c>
      <c r="K171" s="206" t="s">
        <v>36</v>
      </c>
      <c r="L171" s="206" t="s">
        <v>36</v>
      </c>
      <c r="M171" s="206" t="s">
        <v>3661</v>
      </c>
      <c r="N171" s="206">
        <v>53</v>
      </c>
      <c r="O171" s="206" t="s">
        <v>3654</v>
      </c>
      <c r="P171" s="302">
        <v>0</v>
      </c>
      <c r="Q171" s="302">
        <v>0</v>
      </c>
      <c r="R171" s="302">
        <v>0</v>
      </c>
      <c r="S171" s="220">
        <v>0</v>
      </c>
      <c r="T171" s="220">
        <v>0</v>
      </c>
      <c r="U171" s="220">
        <v>0</v>
      </c>
      <c r="V171" s="220">
        <v>0</v>
      </c>
      <c r="W171" s="220">
        <v>0</v>
      </c>
      <c r="X171" s="220">
        <v>0</v>
      </c>
      <c r="Y171" s="220">
        <v>0</v>
      </c>
      <c r="Z171" s="220">
        <v>0</v>
      </c>
      <c r="AA171" s="220">
        <v>0</v>
      </c>
      <c r="AB171" s="220">
        <v>0</v>
      </c>
      <c r="AC171" s="220">
        <v>0</v>
      </c>
      <c r="AD171" s="220">
        <v>0</v>
      </c>
      <c r="AE171" s="220">
        <v>0</v>
      </c>
      <c r="AF171" s="220">
        <v>0</v>
      </c>
      <c r="AG171" s="220">
        <v>0</v>
      </c>
      <c r="AH171" s="220">
        <v>0</v>
      </c>
      <c r="AI171" s="220">
        <v>0</v>
      </c>
      <c r="AJ171" s="220">
        <v>0</v>
      </c>
      <c r="AK171" s="220">
        <v>0</v>
      </c>
      <c r="AL171" s="220">
        <v>0</v>
      </c>
      <c r="AP171" s="206"/>
    </row>
    <row r="172" spans="1:42" x14ac:dyDescent="0.25">
      <c r="A172" s="247" t="str">
        <f t="shared" si="2"/>
        <v>Oman</v>
      </c>
      <c r="B172" s="206" t="s">
        <v>34</v>
      </c>
      <c r="C172" s="206" t="s">
        <v>33</v>
      </c>
      <c r="D172" s="222" t="s">
        <v>381</v>
      </c>
      <c r="E172">
        <v>962</v>
      </c>
      <c r="F172" s="225" t="s">
        <v>380</v>
      </c>
      <c r="G172" s="132" t="s">
        <v>379</v>
      </c>
      <c r="H172" s="224" t="s">
        <v>378</v>
      </c>
      <c r="I172" s="223" t="s">
        <v>377</v>
      </c>
      <c r="J172" s="212" t="s">
        <v>36</v>
      </c>
      <c r="K172" s="206" t="s">
        <v>36</v>
      </c>
      <c r="L172" s="206" t="s">
        <v>36</v>
      </c>
      <c r="M172" s="206" t="s">
        <v>3649</v>
      </c>
      <c r="N172" s="206">
        <v>39</v>
      </c>
      <c r="O172" s="206" t="s">
        <v>3650</v>
      </c>
      <c r="P172" s="302">
        <v>0</v>
      </c>
      <c r="Q172" s="302">
        <v>0</v>
      </c>
      <c r="R172" s="302">
        <v>0</v>
      </c>
      <c r="S172" s="220">
        <v>0</v>
      </c>
      <c r="T172" s="220">
        <v>0</v>
      </c>
      <c r="U172" s="220">
        <v>0</v>
      </c>
      <c r="V172" s="220">
        <v>0</v>
      </c>
      <c r="W172" s="220">
        <v>0</v>
      </c>
      <c r="X172" s="220">
        <v>0</v>
      </c>
      <c r="Y172" s="220">
        <v>0</v>
      </c>
      <c r="Z172" s="220">
        <v>0</v>
      </c>
      <c r="AA172" s="220">
        <v>0</v>
      </c>
      <c r="AB172" s="220">
        <v>0</v>
      </c>
      <c r="AC172" s="220">
        <v>0</v>
      </c>
      <c r="AD172" s="220">
        <v>0</v>
      </c>
      <c r="AE172" s="220">
        <v>0</v>
      </c>
      <c r="AF172" s="220">
        <v>0</v>
      </c>
      <c r="AG172" s="220">
        <v>0</v>
      </c>
      <c r="AH172" s="220">
        <v>0</v>
      </c>
      <c r="AI172" s="220">
        <v>0</v>
      </c>
      <c r="AJ172" s="220">
        <v>0</v>
      </c>
      <c r="AK172" s="220">
        <v>0</v>
      </c>
      <c r="AL172" s="220">
        <v>0</v>
      </c>
      <c r="AP172" s="206"/>
    </row>
    <row r="173" spans="1:42" x14ac:dyDescent="0.25">
      <c r="A173" s="247" t="str">
        <f t="shared" si="2"/>
        <v>Oman</v>
      </c>
      <c r="B173" s="206" t="s">
        <v>34</v>
      </c>
      <c r="C173" s="206" t="s">
        <v>33</v>
      </c>
      <c r="D173" s="222" t="s">
        <v>376</v>
      </c>
      <c r="E173">
        <v>817</v>
      </c>
      <c r="F173" s="225" t="s">
        <v>376</v>
      </c>
      <c r="G173" s="132" t="s">
        <v>375</v>
      </c>
      <c r="H173" s="224" t="s">
        <v>374</v>
      </c>
      <c r="I173" s="223" t="s">
        <v>373</v>
      </c>
      <c r="J173" s="212" t="s">
        <v>36</v>
      </c>
      <c r="K173" s="206" t="s">
        <v>36</v>
      </c>
      <c r="L173" s="206" t="s">
        <v>36</v>
      </c>
      <c r="M173" s="206" t="s">
        <v>2238</v>
      </c>
      <c r="N173" s="206">
        <v>57</v>
      </c>
      <c r="O173" s="206" t="s">
        <v>3654</v>
      </c>
      <c r="P173" s="302">
        <v>0</v>
      </c>
      <c r="Q173" s="302">
        <v>0</v>
      </c>
      <c r="R173" s="302">
        <v>0</v>
      </c>
      <c r="S173" s="220">
        <v>0</v>
      </c>
      <c r="T173" s="220">
        <v>0</v>
      </c>
      <c r="U173" s="220">
        <v>0</v>
      </c>
      <c r="V173" s="220">
        <v>0</v>
      </c>
      <c r="W173" s="220">
        <v>0</v>
      </c>
      <c r="X173" s="220">
        <v>0</v>
      </c>
      <c r="Y173" s="220">
        <v>0</v>
      </c>
      <c r="Z173" s="220">
        <v>0</v>
      </c>
      <c r="AA173" s="220">
        <v>0</v>
      </c>
      <c r="AB173" s="220">
        <v>0</v>
      </c>
      <c r="AC173" s="220">
        <v>0</v>
      </c>
      <c r="AD173" s="220">
        <v>0</v>
      </c>
      <c r="AE173" s="220">
        <v>0</v>
      </c>
      <c r="AF173" s="220">
        <v>0</v>
      </c>
      <c r="AG173" s="220">
        <v>0</v>
      </c>
      <c r="AH173" s="220">
        <v>0</v>
      </c>
      <c r="AI173" s="220">
        <v>0</v>
      </c>
      <c r="AJ173" s="220">
        <v>0</v>
      </c>
      <c r="AK173" s="220">
        <v>0</v>
      </c>
      <c r="AL173" s="220">
        <v>0</v>
      </c>
      <c r="AP173" s="206"/>
    </row>
    <row r="174" spans="1:42" x14ac:dyDescent="0.25">
      <c r="A174" s="247" t="str">
        <f t="shared" si="2"/>
        <v>Oman</v>
      </c>
      <c r="B174" s="206" t="s">
        <v>34</v>
      </c>
      <c r="C174" s="206" t="s">
        <v>33</v>
      </c>
      <c r="D174" s="222" t="s">
        <v>372</v>
      </c>
      <c r="E174">
        <v>142</v>
      </c>
      <c r="F174" s="225" t="s">
        <v>372</v>
      </c>
      <c r="G174" s="132" t="s">
        <v>371</v>
      </c>
      <c r="H174" s="224" t="s">
        <v>370</v>
      </c>
      <c r="I174" s="223" t="s">
        <v>369</v>
      </c>
      <c r="J174" s="212" t="s">
        <v>36</v>
      </c>
      <c r="K174" s="206" t="s">
        <v>36</v>
      </c>
      <c r="L174" s="206" t="s">
        <v>36</v>
      </c>
      <c r="M174" s="206" t="s">
        <v>3671</v>
      </c>
      <c r="N174" s="206">
        <v>154</v>
      </c>
      <c r="O174" s="206" t="s">
        <v>3650</v>
      </c>
      <c r="P174" s="302">
        <v>0</v>
      </c>
      <c r="Q174" s="302">
        <v>0</v>
      </c>
      <c r="R174" s="302">
        <v>0</v>
      </c>
      <c r="S174" s="220">
        <v>0</v>
      </c>
      <c r="T174" s="220">
        <v>0</v>
      </c>
      <c r="U174" s="220">
        <v>0</v>
      </c>
      <c r="V174" s="220">
        <v>0</v>
      </c>
      <c r="W174" s="220">
        <v>0</v>
      </c>
      <c r="X174" s="220">
        <v>0</v>
      </c>
      <c r="Y174" s="220">
        <v>0</v>
      </c>
      <c r="Z174" s="220">
        <v>0</v>
      </c>
      <c r="AA174" s="220">
        <v>15.692821369999999</v>
      </c>
      <c r="AB174" s="220">
        <v>41.113105920000002</v>
      </c>
      <c r="AC174" s="220">
        <v>0</v>
      </c>
      <c r="AD174" s="220">
        <v>-30.282637949999998</v>
      </c>
      <c r="AE174" s="220">
        <v>20.43132804</v>
      </c>
      <c r="AF174" s="220">
        <v>24.013921109999998</v>
      </c>
      <c r="AG174" s="220">
        <v>35.322777100000003</v>
      </c>
      <c r="AH174" s="220">
        <v>37.169159950000001</v>
      </c>
      <c r="AI174" s="220">
        <v>38.382687930000003</v>
      </c>
      <c r="AJ174" s="220">
        <v>38.92145369</v>
      </c>
      <c r="AK174" s="220">
        <v>34.013605439999999</v>
      </c>
      <c r="AL174" s="220">
        <v>38.539553750000003</v>
      </c>
      <c r="AP174" s="206"/>
    </row>
    <row r="175" spans="1:42" x14ac:dyDescent="0.25">
      <c r="A175" s="247" t="str">
        <f t="shared" si="2"/>
        <v>Oman</v>
      </c>
      <c r="B175" s="206" t="s">
        <v>34</v>
      </c>
      <c r="C175" s="206" t="s">
        <v>33</v>
      </c>
      <c r="D175" s="222" t="s">
        <v>368</v>
      </c>
      <c r="E175">
        <v>564</v>
      </c>
      <c r="F175" s="225" t="s">
        <v>368</v>
      </c>
      <c r="G175" s="132" t="s">
        <v>367</v>
      </c>
      <c r="H175" s="224" t="s">
        <v>366</v>
      </c>
      <c r="I175" s="223" t="s">
        <v>365</v>
      </c>
      <c r="J175" s="212" t="s">
        <v>36</v>
      </c>
      <c r="K175" s="206" t="s">
        <v>36</v>
      </c>
      <c r="L175" s="206" t="s">
        <v>36</v>
      </c>
      <c r="M175" s="206" t="s">
        <v>3648</v>
      </c>
      <c r="N175" s="206">
        <v>34</v>
      </c>
      <c r="O175" s="206" t="s">
        <v>3647</v>
      </c>
      <c r="P175" s="302">
        <v>0</v>
      </c>
      <c r="Q175" s="302">
        <v>0</v>
      </c>
      <c r="R175" s="302">
        <v>0</v>
      </c>
      <c r="S175" s="220">
        <v>0</v>
      </c>
      <c r="T175" s="220">
        <v>0</v>
      </c>
      <c r="U175" s="220">
        <v>0</v>
      </c>
      <c r="V175" s="220">
        <v>0</v>
      </c>
      <c r="W175" s="220">
        <v>0</v>
      </c>
      <c r="X175" s="220">
        <v>0</v>
      </c>
      <c r="Y175" s="220">
        <v>39.286795929999997</v>
      </c>
      <c r="Z175" s="220">
        <v>8.0269930980000002</v>
      </c>
      <c r="AA175" s="220">
        <v>62.87592575</v>
      </c>
      <c r="AB175" s="220">
        <v>66.069154519999998</v>
      </c>
      <c r="AC175" s="220">
        <v>72.830536480000006</v>
      </c>
      <c r="AD175" s="220">
        <v>69.783516860000006</v>
      </c>
      <c r="AE175" s="220">
        <v>62.152671759999997</v>
      </c>
      <c r="AF175" s="220">
        <v>69.649854730000001</v>
      </c>
      <c r="AG175" s="220">
        <v>71.773506080000004</v>
      </c>
      <c r="AH175" s="220">
        <v>56.991643930000002</v>
      </c>
      <c r="AI175" s="220">
        <v>56.401893260000001</v>
      </c>
      <c r="AJ175" s="220">
        <v>54.731625299999997</v>
      </c>
      <c r="AK175" s="220">
        <v>48.603925079999996</v>
      </c>
      <c r="AL175" s="220">
        <v>45.508225920000001</v>
      </c>
      <c r="AP175" s="206"/>
    </row>
    <row r="176" spans="1:42" x14ac:dyDescent="0.25">
      <c r="A176" s="247" t="str">
        <f t="shared" si="2"/>
        <v>Oman</v>
      </c>
      <c r="B176" s="206" t="s">
        <v>34</v>
      </c>
      <c r="C176" s="206" t="s">
        <v>33</v>
      </c>
      <c r="D176" s="222" t="s">
        <v>364</v>
      </c>
      <c r="E176">
        <v>565</v>
      </c>
      <c r="F176" s="225" t="s">
        <v>363</v>
      </c>
      <c r="G176" s="132" t="s">
        <v>362</v>
      </c>
      <c r="H176" s="224" t="s">
        <v>361</v>
      </c>
      <c r="I176" s="223" t="s">
        <v>360</v>
      </c>
      <c r="J176" s="212" t="s">
        <v>36</v>
      </c>
      <c r="K176" s="206" t="s">
        <v>36</v>
      </c>
      <c r="L176" s="206" t="s">
        <v>36</v>
      </c>
      <c r="M176" s="206" t="s">
        <v>2238</v>
      </c>
      <c r="N176" s="206">
        <v>57</v>
      </c>
      <c r="O176" s="206" t="s">
        <v>3654</v>
      </c>
      <c r="P176" s="302">
        <v>0</v>
      </c>
      <c r="Q176" s="302">
        <v>0</v>
      </c>
      <c r="R176" s="302">
        <v>0</v>
      </c>
      <c r="S176" s="220">
        <v>0</v>
      </c>
      <c r="T176" s="220">
        <v>0</v>
      </c>
      <c r="U176" s="220">
        <v>0</v>
      </c>
      <c r="V176" s="220">
        <v>0</v>
      </c>
      <c r="W176" s="220">
        <v>0</v>
      </c>
      <c r="X176" s="220">
        <v>0</v>
      </c>
      <c r="Y176" s="220">
        <v>0</v>
      </c>
      <c r="Z176" s="220">
        <v>0</v>
      </c>
      <c r="AA176" s="220">
        <v>0</v>
      </c>
      <c r="AB176" s="220">
        <v>0</v>
      </c>
      <c r="AC176" s="220">
        <v>0</v>
      </c>
      <c r="AD176" s="220">
        <v>0</v>
      </c>
      <c r="AE176" s="220">
        <v>0</v>
      </c>
      <c r="AF176" s="220">
        <v>0</v>
      </c>
      <c r="AG176" s="220">
        <v>0</v>
      </c>
      <c r="AH176" s="220">
        <v>0</v>
      </c>
      <c r="AI176" s="220">
        <v>0</v>
      </c>
      <c r="AJ176" s="220">
        <v>0</v>
      </c>
      <c r="AK176" s="220">
        <v>0</v>
      </c>
      <c r="AL176" s="220">
        <v>0</v>
      </c>
      <c r="AP176" s="206"/>
    </row>
    <row r="177" spans="1:42" x14ac:dyDescent="0.25">
      <c r="A177" s="247" t="str">
        <f t="shared" si="2"/>
        <v>Oman</v>
      </c>
      <c r="B177" s="206" t="s">
        <v>34</v>
      </c>
      <c r="C177" s="206" t="s">
        <v>33</v>
      </c>
      <c r="D177" s="222" t="s">
        <v>359</v>
      </c>
      <c r="E177">
        <v>283</v>
      </c>
      <c r="F177" s="225" t="s">
        <v>359</v>
      </c>
      <c r="G177" s="132" t="s">
        <v>358</v>
      </c>
      <c r="H177" s="224" t="s">
        <v>357</v>
      </c>
      <c r="I177" s="223" t="s">
        <v>356</v>
      </c>
      <c r="J177" s="212" t="s">
        <v>36</v>
      </c>
      <c r="K177" s="206" t="s">
        <v>3664</v>
      </c>
      <c r="L177" s="206">
        <v>13</v>
      </c>
      <c r="M177" s="206" t="s">
        <v>3658</v>
      </c>
      <c r="N177" s="206">
        <v>419</v>
      </c>
      <c r="O177" s="206" t="s">
        <v>3659</v>
      </c>
      <c r="P177" s="302">
        <v>0</v>
      </c>
      <c r="Q177" s="302">
        <v>0</v>
      </c>
      <c r="R177" s="302">
        <v>0</v>
      </c>
      <c r="S177" s="220">
        <v>0</v>
      </c>
      <c r="T177" s="220">
        <v>0</v>
      </c>
      <c r="U177" s="220">
        <v>0</v>
      </c>
      <c r="V177" s="220">
        <v>0</v>
      </c>
      <c r="W177" s="220">
        <v>0</v>
      </c>
      <c r="X177" s="220">
        <v>0</v>
      </c>
      <c r="Y177" s="220">
        <v>0</v>
      </c>
      <c r="Z177" s="220">
        <v>0</v>
      </c>
      <c r="AA177" s="220">
        <v>0</v>
      </c>
      <c r="AB177" s="220">
        <v>0</v>
      </c>
      <c r="AC177" s="220">
        <v>0</v>
      </c>
      <c r="AD177" s="220">
        <v>0</v>
      </c>
      <c r="AE177" s="220">
        <v>0</v>
      </c>
      <c r="AF177" s="220">
        <v>0</v>
      </c>
      <c r="AG177" s="220">
        <v>0</v>
      </c>
      <c r="AH177" s="220">
        <v>0</v>
      </c>
      <c r="AI177" s="220">
        <v>0</v>
      </c>
      <c r="AJ177" s="220">
        <v>0</v>
      </c>
      <c r="AK177" s="220">
        <v>0</v>
      </c>
      <c r="AL177" s="220">
        <v>0</v>
      </c>
      <c r="AP177" s="206"/>
    </row>
    <row r="178" spans="1:42" x14ac:dyDescent="0.25">
      <c r="A178" s="247" t="str">
        <f t="shared" si="2"/>
        <v>Oman</v>
      </c>
      <c r="B178" s="206" t="s">
        <v>34</v>
      </c>
      <c r="C178" s="206" t="s">
        <v>33</v>
      </c>
      <c r="D178" s="222" t="s">
        <v>355</v>
      </c>
      <c r="E178">
        <v>853</v>
      </c>
      <c r="F178" s="225" t="s">
        <v>355</v>
      </c>
      <c r="G178" s="132" t="s">
        <v>354</v>
      </c>
      <c r="H178" s="224" t="s">
        <v>353</v>
      </c>
      <c r="I178" s="223" t="s">
        <v>352</v>
      </c>
      <c r="J178" s="212" t="s">
        <v>36</v>
      </c>
      <c r="K178" s="206" t="s">
        <v>36</v>
      </c>
      <c r="L178" s="206" t="s">
        <v>36</v>
      </c>
      <c r="M178" s="206" t="s">
        <v>3672</v>
      </c>
      <c r="N178" s="206">
        <v>54</v>
      </c>
      <c r="O178" s="206" t="s">
        <v>3654</v>
      </c>
      <c r="P178" s="302">
        <v>0</v>
      </c>
      <c r="Q178" s="302">
        <v>0</v>
      </c>
      <c r="R178" s="302">
        <v>0</v>
      </c>
      <c r="S178" s="220">
        <v>0</v>
      </c>
      <c r="T178" s="220">
        <v>0</v>
      </c>
      <c r="U178" s="220">
        <v>0</v>
      </c>
      <c r="V178" s="220">
        <v>0</v>
      </c>
      <c r="W178" s="220">
        <v>0</v>
      </c>
      <c r="X178" s="220">
        <v>0</v>
      </c>
      <c r="Y178" s="220">
        <v>0</v>
      </c>
      <c r="Z178" s="220">
        <v>0</v>
      </c>
      <c r="AA178" s="220">
        <v>0</v>
      </c>
      <c r="AB178" s="220">
        <v>0</v>
      </c>
      <c r="AC178" s="220">
        <v>0</v>
      </c>
      <c r="AD178" s="220">
        <v>0</v>
      </c>
      <c r="AE178" s="220">
        <v>0</v>
      </c>
      <c r="AF178" s="220">
        <v>0</v>
      </c>
      <c r="AG178" s="220">
        <v>0</v>
      </c>
      <c r="AH178" s="220">
        <v>0</v>
      </c>
      <c r="AI178" s="220">
        <v>0</v>
      </c>
      <c r="AJ178" s="220">
        <v>0</v>
      </c>
      <c r="AK178" s="220">
        <v>0</v>
      </c>
      <c r="AL178" s="220">
        <v>0</v>
      </c>
      <c r="AP178" s="206"/>
    </row>
    <row r="179" spans="1:42" x14ac:dyDescent="0.25">
      <c r="A179" s="247" t="str">
        <f t="shared" si="2"/>
        <v>Oman</v>
      </c>
      <c r="B179" s="206" t="s">
        <v>34</v>
      </c>
      <c r="C179" s="206" t="s">
        <v>33</v>
      </c>
      <c r="D179" s="222" t="s">
        <v>351</v>
      </c>
      <c r="E179">
        <v>288</v>
      </c>
      <c r="F179" s="225" t="s">
        <v>351</v>
      </c>
      <c r="G179" s="132" t="s">
        <v>350</v>
      </c>
      <c r="H179" s="224" t="s">
        <v>349</v>
      </c>
      <c r="I179" s="223" t="s">
        <v>348</v>
      </c>
      <c r="J179" s="212" t="s">
        <v>36</v>
      </c>
      <c r="K179" s="206" t="s">
        <v>3660</v>
      </c>
      <c r="L179" s="206">
        <v>5</v>
      </c>
      <c r="M179" s="206" t="s">
        <v>3658</v>
      </c>
      <c r="N179" s="206">
        <v>419</v>
      </c>
      <c r="O179" s="206" t="s">
        <v>3659</v>
      </c>
      <c r="P179" s="302">
        <v>0</v>
      </c>
      <c r="Q179" s="302">
        <v>0</v>
      </c>
      <c r="R179" s="302">
        <v>0</v>
      </c>
      <c r="S179" s="220">
        <v>0</v>
      </c>
      <c r="T179" s="220">
        <v>0</v>
      </c>
      <c r="U179" s="220">
        <v>0</v>
      </c>
      <c r="V179" s="220">
        <v>0</v>
      </c>
      <c r="W179" s="220">
        <v>0</v>
      </c>
      <c r="X179" s="220">
        <v>0</v>
      </c>
      <c r="Y179" s="220">
        <v>0</v>
      </c>
      <c r="Z179" s="220">
        <v>0</v>
      </c>
      <c r="AA179" s="220">
        <v>0</v>
      </c>
      <c r="AB179" s="220">
        <v>0</v>
      </c>
      <c r="AC179" s="220">
        <v>0</v>
      </c>
      <c r="AD179" s="220">
        <v>0</v>
      </c>
      <c r="AE179" s="220">
        <v>0</v>
      </c>
      <c r="AF179" s="220">
        <v>0</v>
      </c>
      <c r="AG179" s="220">
        <v>0</v>
      </c>
      <c r="AH179" s="220">
        <v>0</v>
      </c>
      <c r="AI179" s="220">
        <v>0</v>
      </c>
      <c r="AJ179" s="220">
        <v>0</v>
      </c>
      <c r="AK179" s="220">
        <v>0</v>
      </c>
      <c r="AL179" s="220">
        <v>0</v>
      </c>
      <c r="AP179" s="206"/>
    </row>
    <row r="180" spans="1:42" x14ac:dyDescent="0.25">
      <c r="A180" s="247" t="str">
        <f t="shared" si="2"/>
        <v>Oman</v>
      </c>
      <c r="B180" s="206" t="s">
        <v>34</v>
      </c>
      <c r="C180" s="206" t="s">
        <v>33</v>
      </c>
      <c r="D180" s="222" t="s">
        <v>347</v>
      </c>
      <c r="E180">
        <v>293</v>
      </c>
      <c r="F180" s="225" t="s">
        <v>347</v>
      </c>
      <c r="G180" s="132" t="s">
        <v>346</v>
      </c>
      <c r="H180" s="224" t="s">
        <v>345</v>
      </c>
      <c r="I180" s="223" t="s">
        <v>344</v>
      </c>
      <c r="J180" s="212" t="s">
        <v>36</v>
      </c>
      <c r="K180" s="206" t="s">
        <v>3660</v>
      </c>
      <c r="L180" s="206">
        <v>5</v>
      </c>
      <c r="M180" s="206" t="s">
        <v>3658</v>
      </c>
      <c r="N180" s="206">
        <v>419</v>
      </c>
      <c r="O180" s="206" t="s">
        <v>3659</v>
      </c>
      <c r="P180" s="302">
        <v>0</v>
      </c>
      <c r="Q180" s="302">
        <v>0</v>
      </c>
      <c r="R180" s="302">
        <v>0</v>
      </c>
      <c r="S180" s="220">
        <v>0</v>
      </c>
      <c r="T180" s="220">
        <v>0</v>
      </c>
      <c r="U180" s="220">
        <v>0</v>
      </c>
      <c r="V180" s="220">
        <v>0</v>
      </c>
      <c r="W180" s="220">
        <v>0</v>
      </c>
      <c r="X180" s="220">
        <v>0</v>
      </c>
      <c r="Y180" s="220">
        <v>0</v>
      </c>
      <c r="Z180" s="220">
        <v>0</v>
      </c>
      <c r="AA180" s="220">
        <v>0</v>
      </c>
      <c r="AB180" s="220">
        <v>0</v>
      </c>
      <c r="AC180" s="220">
        <v>0</v>
      </c>
      <c r="AD180" s="220">
        <v>0</v>
      </c>
      <c r="AE180" s="220">
        <v>0</v>
      </c>
      <c r="AF180" s="220">
        <v>0</v>
      </c>
      <c r="AG180" s="220">
        <v>0</v>
      </c>
      <c r="AH180" s="220">
        <v>0</v>
      </c>
      <c r="AI180" s="220">
        <v>0</v>
      </c>
      <c r="AJ180" s="220">
        <v>0</v>
      </c>
      <c r="AK180" s="220">
        <v>0</v>
      </c>
      <c r="AL180" s="220">
        <v>0</v>
      </c>
      <c r="AP180" s="206"/>
    </row>
    <row r="181" spans="1:42" x14ac:dyDescent="0.25">
      <c r="A181" s="247" t="str">
        <f t="shared" si="2"/>
        <v>Oman</v>
      </c>
      <c r="B181" s="206" t="s">
        <v>34</v>
      </c>
      <c r="C181" s="206" t="s">
        <v>33</v>
      </c>
      <c r="D181" s="222" t="s">
        <v>343</v>
      </c>
      <c r="E181">
        <v>566</v>
      </c>
      <c r="F181" s="225" t="s">
        <v>343</v>
      </c>
      <c r="G181" s="132" t="s">
        <v>342</v>
      </c>
      <c r="H181" s="224" t="s">
        <v>341</v>
      </c>
      <c r="I181" s="223" t="s">
        <v>340</v>
      </c>
      <c r="J181" s="212" t="s">
        <v>36</v>
      </c>
      <c r="K181" s="206" t="s">
        <v>36</v>
      </c>
      <c r="L181" s="206" t="s">
        <v>36</v>
      </c>
      <c r="M181" s="206" t="s">
        <v>3669</v>
      </c>
      <c r="N181" s="206">
        <v>35</v>
      </c>
      <c r="O181" s="206" t="s">
        <v>3647</v>
      </c>
      <c r="P181" s="302">
        <v>0</v>
      </c>
      <c r="Q181" s="302">
        <v>0</v>
      </c>
      <c r="R181" s="302">
        <v>0</v>
      </c>
      <c r="S181" s="220">
        <v>0</v>
      </c>
      <c r="T181" s="220">
        <v>0</v>
      </c>
      <c r="U181" s="220">
        <v>0</v>
      </c>
      <c r="V181" s="220">
        <v>0</v>
      </c>
      <c r="W181" s="220">
        <v>0</v>
      </c>
      <c r="X181" s="220">
        <v>0</v>
      </c>
      <c r="Y181" s="220">
        <v>0</v>
      </c>
      <c r="Z181" s="220">
        <v>0</v>
      </c>
      <c r="AA181" s="220">
        <v>0</v>
      </c>
      <c r="AB181" s="220">
        <v>0</v>
      </c>
      <c r="AC181" s="220">
        <v>0</v>
      </c>
      <c r="AD181" s="220">
        <v>0</v>
      </c>
      <c r="AE181" s="220">
        <v>0</v>
      </c>
      <c r="AF181" s="220">
        <v>0</v>
      </c>
      <c r="AG181" s="220">
        <v>0</v>
      </c>
      <c r="AH181" s="220">
        <v>0</v>
      </c>
      <c r="AI181" s="220">
        <v>0</v>
      </c>
      <c r="AJ181" s="220">
        <v>0</v>
      </c>
      <c r="AK181" s="220">
        <v>0</v>
      </c>
      <c r="AL181" s="220">
        <v>0</v>
      </c>
      <c r="AP181" s="206"/>
    </row>
    <row r="182" spans="1:42" x14ac:dyDescent="0.25">
      <c r="A182" s="247" t="str">
        <f t="shared" si="2"/>
        <v>Oman</v>
      </c>
      <c r="B182" s="206" t="s">
        <v>34</v>
      </c>
      <c r="C182" s="206" t="s">
        <v>33</v>
      </c>
      <c r="D182" s="222" t="s">
        <v>339</v>
      </c>
      <c r="E182">
        <v>863</v>
      </c>
      <c r="F182" s="225" t="s">
        <v>338</v>
      </c>
      <c r="G182" s="132" t="s">
        <v>337</v>
      </c>
      <c r="H182" s="224" t="s">
        <v>336</v>
      </c>
      <c r="I182" s="223" t="s">
        <v>335</v>
      </c>
      <c r="J182" s="212" t="s">
        <v>36</v>
      </c>
      <c r="K182" s="206" t="s">
        <v>36</v>
      </c>
      <c r="L182" s="206" t="s">
        <v>36</v>
      </c>
      <c r="M182" s="206" t="s">
        <v>3653</v>
      </c>
      <c r="N182" s="206">
        <v>61</v>
      </c>
      <c r="O182" s="206" t="s">
        <v>3654</v>
      </c>
      <c r="P182" s="302">
        <v>0</v>
      </c>
      <c r="Q182" s="302">
        <v>0</v>
      </c>
      <c r="R182" s="302">
        <v>0</v>
      </c>
      <c r="S182" s="220">
        <v>0</v>
      </c>
      <c r="T182" s="220">
        <v>0</v>
      </c>
      <c r="U182" s="220">
        <v>0</v>
      </c>
      <c r="V182" s="220">
        <v>0</v>
      </c>
      <c r="W182" s="220">
        <v>0</v>
      </c>
      <c r="X182" s="220">
        <v>0</v>
      </c>
      <c r="Y182" s="220">
        <v>0</v>
      </c>
      <c r="Z182" s="220">
        <v>0</v>
      </c>
      <c r="AA182" s="220">
        <v>0</v>
      </c>
      <c r="AB182" s="220">
        <v>0</v>
      </c>
      <c r="AC182" s="220">
        <v>0</v>
      </c>
      <c r="AD182" s="220">
        <v>0</v>
      </c>
      <c r="AE182" s="220">
        <v>0</v>
      </c>
      <c r="AF182" s="220">
        <v>0</v>
      </c>
      <c r="AG182" s="220">
        <v>0</v>
      </c>
      <c r="AH182" s="220">
        <v>0</v>
      </c>
      <c r="AI182" s="220">
        <v>0</v>
      </c>
      <c r="AJ182" s="220">
        <v>0</v>
      </c>
      <c r="AK182" s="220">
        <v>0</v>
      </c>
      <c r="AL182" s="220">
        <v>0</v>
      </c>
      <c r="AP182" s="206"/>
    </row>
    <row r="183" spans="1:42" x14ac:dyDescent="0.25">
      <c r="A183" s="247" t="str">
        <f t="shared" si="2"/>
        <v>Oman</v>
      </c>
      <c r="B183" s="206" t="s">
        <v>34</v>
      </c>
      <c r="C183" s="206" t="s">
        <v>33</v>
      </c>
      <c r="D183" s="222" t="s">
        <v>334</v>
      </c>
      <c r="E183">
        <v>964</v>
      </c>
      <c r="F183" s="225" t="s">
        <v>333</v>
      </c>
      <c r="G183" s="132" t="s">
        <v>332</v>
      </c>
      <c r="H183" s="224" t="s">
        <v>331</v>
      </c>
      <c r="I183" s="223" t="s">
        <v>330</v>
      </c>
      <c r="J183" s="212" t="s">
        <v>31</v>
      </c>
      <c r="K183" s="206" t="s">
        <v>36</v>
      </c>
      <c r="L183" s="206" t="s">
        <v>36</v>
      </c>
      <c r="M183" s="206" t="s">
        <v>3663</v>
      </c>
      <c r="N183" s="206">
        <v>151</v>
      </c>
      <c r="O183" s="206" t="s">
        <v>3650</v>
      </c>
      <c r="P183" s="302">
        <v>0</v>
      </c>
      <c r="Q183" s="302">
        <v>0</v>
      </c>
      <c r="R183" s="302">
        <v>0</v>
      </c>
      <c r="S183" s="220">
        <v>0</v>
      </c>
      <c r="T183" s="220">
        <v>0</v>
      </c>
      <c r="U183" s="220">
        <v>0</v>
      </c>
      <c r="V183" s="220">
        <v>0</v>
      </c>
      <c r="W183" s="220">
        <v>0</v>
      </c>
      <c r="X183" s="220">
        <v>0</v>
      </c>
      <c r="Y183" s="220">
        <v>0</v>
      </c>
      <c r="Z183" s="220">
        <v>0.20242232039999999</v>
      </c>
      <c r="AA183" s="220">
        <v>0.23409609640000001</v>
      </c>
      <c r="AB183" s="220">
        <v>0.32262227380000003</v>
      </c>
      <c r="AC183" s="220">
        <v>0.1328021248</v>
      </c>
      <c r="AD183" s="220">
        <v>9.0100364959999997</v>
      </c>
      <c r="AE183" s="220">
        <v>-1.2560559839999998</v>
      </c>
      <c r="AF183" s="220">
        <v>-0.28712942359999999</v>
      </c>
      <c r="AG183" s="220">
        <v>0.2010743113</v>
      </c>
      <c r="AH183" s="220">
        <v>0.18618506800000001</v>
      </c>
      <c r="AI183" s="220">
        <v>5.2663454200000001E-2</v>
      </c>
      <c r="AJ183" s="220">
        <v>-5.3214133670000004E-2</v>
      </c>
      <c r="AK183" s="220">
        <v>-2.4630541870000001E-2</v>
      </c>
      <c r="AL183" s="220">
        <v>-9.087191603E-2</v>
      </c>
      <c r="AP183" s="206"/>
    </row>
    <row r="184" spans="1:42" x14ac:dyDescent="0.25">
      <c r="A184" s="247" t="str">
        <f t="shared" si="2"/>
        <v>Oman</v>
      </c>
      <c r="B184" s="206" t="s">
        <v>34</v>
      </c>
      <c r="C184" s="206" t="s">
        <v>33</v>
      </c>
      <c r="D184" s="222" t="s">
        <v>329</v>
      </c>
      <c r="E184">
        <v>182</v>
      </c>
      <c r="F184" s="225" t="s">
        <v>329</v>
      </c>
      <c r="G184" s="132" t="s">
        <v>328</v>
      </c>
      <c r="H184" s="224" t="s">
        <v>327</v>
      </c>
      <c r="I184" s="223" t="s">
        <v>326</v>
      </c>
      <c r="J184" s="212" t="s">
        <v>31</v>
      </c>
      <c r="K184" s="206" t="s">
        <v>36</v>
      </c>
      <c r="L184" s="206" t="s">
        <v>36</v>
      </c>
      <c r="M184" s="206" t="s">
        <v>3649</v>
      </c>
      <c r="N184" s="206">
        <v>39</v>
      </c>
      <c r="O184" s="206" t="s">
        <v>3650</v>
      </c>
      <c r="P184" s="302">
        <v>0</v>
      </c>
      <c r="Q184" s="302">
        <v>0</v>
      </c>
      <c r="R184" s="302">
        <v>0</v>
      </c>
      <c r="S184" s="220">
        <v>0</v>
      </c>
      <c r="T184" s="220">
        <v>0</v>
      </c>
      <c r="U184" s="220">
        <v>0</v>
      </c>
      <c r="V184" s="220">
        <v>0</v>
      </c>
      <c r="W184" s="220">
        <v>0</v>
      </c>
      <c r="X184" s="220">
        <v>0</v>
      </c>
      <c r="Y184" s="220">
        <v>0</v>
      </c>
      <c r="Z184" s="220">
        <v>0</v>
      </c>
      <c r="AA184" s="220">
        <v>0</v>
      </c>
      <c r="AB184" s="220">
        <v>0</v>
      </c>
      <c r="AC184" s="220">
        <v>0</v>
      </c>
      <c r="AD184" s="220">
        <v>0</v>
      </c>
      <c r="AE184" s="220">
        <v>0</v>
      </c>
      <c r="AF184" s="220">
        <v>0</v>
      </c>
      <c r="AG184" s="220">
        <v>0</v>
      </c>
      <c r="AH184" s="220">
        <v>0</v>
      </c>
      <c r="AI184" s="220">
        <v>0</v>
      </c>
      <c r="AJ184" s="220">
        <v>0</v>
      </c>
      <c r="AK184" s="220">
        <v>0</v>
      </c>
      <c r="AL184" s="220">
        <v>0</v>
      </c>
      <c r="AP184" s="206"/>
    </row>
    <row r="185" spans="1:42" x14ac:dyDescent="0.25">
      <c r="A185" s="247" t="str">
        <f t="shared" si="2"/>
        <v>Oman</v>
      </c>
      <c r="B185" s="206" t="s">
        <v>34</v>
      </c>
      <c r="C185" s="206" t="s">
        <v>33</v>
      </c>
      <c r="D185" s="222" t="s">
        <v>325</v>
      </c>
      <c r="E185">
        <v>359</v>
      </c>
      <c r="F185" s="225" t="s">
        <v>325</v>
      </c>
      <c r="G185" s="132" t="s">
        <v>324</v>
      </c>
      <c r="H185" s="224" t="s">
        <v>323</v>
      </c>
      <c r="I185" s="223" t="s">
        <v>322</v>
      </c>
      <c r="J185" s="212" t="s">
        <v>36</v>
      </c>
      <c r="K185" s="206" t="s">
        <v>3657</v>
      </c>
      <c r="L185" s="206">
        <v>29</v>
      </c>
      <c r="M185" s="206" t="s">
        <v>3658</v>
      </c>
      <c r="N185" s="206">
        <v>419</v>
      </c>
      <c r="O185" s="206" t="s">
        <v>3659</v>
      </c>
      <c r="P185" s="302">
        <v>0</v>
      </c>
      <c r="Q185" s="302">
        <v>0</v>
      </c>
      <c r="R185" s="302">
        <v>0</v>
      </c>
      <c r="S185" s="220">
        <v>0</v>
      </c>
      <c r="T185" s="220">
        <v>0</v>
      </c>
      <c r="U185" s="220">
        <v>0</v>
      </c>
      <c r="V185" s="220">
        <v>0</v>
      </c>
      <c r="W185" s="220">
        <v>0</v>
      </c>
      <c r="X185" s="220">
        <v>0</v>
      </c>
      <c r="Y185" s="220">
        <v>0</v>
      </c>
      <c r="Z185" s="220">
        <v>0</v>
      </c>
      <c r="AA185" s="220">
        <v>0</v>
      </c>
      <c r="AB185" s="220">
        <v>0</v>
      </c>
      <c r="AC185" s="220">
        <v>0</v>
      </c>
      <c r="AD185" s="220">
        <v>0</v>
      </c>
      <c r="AE185" s="220">
        <v>0</v>
      </c>
      <c r="AF185" s="220">
        <v>0</v>
      </c>
      <c r="AG185" s="220">
        <v>0</v>
      </c>
      <c r="AH185" s="220">
        <v>0</v>
      </c>
      <c r="AI185" s="220">
        <v>0</v>
      </c>
      <c r="AJ185" s="220">
        <v>0</v>
      </c>
      <c r="AK185" s="220">
        <v>0</v>
      </c>
      <c r="AL185" s="220">
        <v>0</v>
      </c>
      <c r="AP185" s="206"/>
    </row>
    <row r="186" spans="1:42" x14ac:dyDescent="0.25">
      <c r="A186" s="247" t="str">
        <f t="shared" si="2"/>
        <v>Oman</v>
      </c>
      <c r="B186" s="206" t="s">
        <v>34</v>
      </c>
      <c r="C186" s="206" t="s">
        <v>33</v>
      </c>
      <c r="D186" s="222" t="s">
        <v>321</v>
      </c>
      <c r="E186">
        <v>696</v>
      </c>
      <c r="F186" s="225" t="s">
        <v>320</v>
      </c>
      <c r="G186" s="132" t="s">
        <v>319</v>
      </c>
      <c r="H186" s="224" t="s">
        <v>318</v>
      </c>
      <c r="I186" s="223" t="s">
        <v>317</v>
      </c>
      <c r="J186" s="212" t="s">
        <v>36</v>
      </c>
      <c r="K186" s="206" t="s">
        <v>3668</v>
      </c>
      <c r="L186" s="206">
        <v>14</v>
      </c>
      <c r="M186" s="206" t="s">
        <v>3656</v>
      </c>
      <c r="N186" s="206">
        <v>202</v>
      </c>
      <c r="O186" s="206" t="s">
        <v>3652</v>
      </c>
      <c r="P186" s="302">
        <v>0</v>
      </c>
      <c r="Q186" s="302">
        <v>0</v>
      </c>
      <c r="R186" s="302">
        <v>0</v>
      </c>
      <c r="S186" s="220">
        <v>0</v>
      </c>
      <c r="T186" s="220">
        <v>0</v>
      </c>
      <c r="U186" s="220">
        <v>0</v>
      </c>
      <c r="V186" s="220">
        <v>0</v>
      </c>
      <c r="W186" s="220">
        <v>0</v>
      </c>
      <c r="X186" s="220">
        <v>0</v>
      </c>
      <c r="Y186" s="220">
        <v>0</v>
      </c>
      <c r="Z186" s="220">
        <v>0</v>
      </c>
      <c r="AA186" s="220">
        <v>0</v>
      </c>
      <c r="AB186" s="220">
        <v>0</v>
      </c>
      <c r="AC186" s="220">
        <v>0</v>
      </c>
      <c r="AD186" s="220">
        <v>0</v>
      </c>
      <c r="AE186" s="220">
        <v>0</v>
      </c>
      <c r="AF186" s="220">
        <v>0</v>
      </c>
      <c r="AG186" s="220">
        <v>0</v>
      </c>
      <c r="AH186" s="220">
        <v>0</v>
      </c>
      <c r="AI186" s="220">
        <v>0</v>
      </c>
      <c r="AJ186" s="220">
        <v>0</v>
      </c>
      <c r="AK186" s="220">
        <v>0</v>
      </c>
      <c r="AL186" s="220">
        <v>0</v>
      </c>
      <c r="AP186" s="206"/>
    </row>
    <row r="187" spans="1:42" x14ac:dyDescent="0.25">
      <c r="A187" s="247" t="str">
        <f t="shared" si="2"/>
        <v>Oman</v>
      </c>
      <c r="B187" s="206" t="s">
        <v>34</v>
      </c>
      <c r="C187" s="206" t="s">
        <v>33</v>
      </c>
      <c r="D187" s="222" t="s">
        <v>316</v>
      </c>
      <c r="E187">
        <v>968</v>
      </c>
      <c r="F187" s="225" t="s">
        <v>316</v>
      </c>
      <c r="G187" s="132" t="s">
        <v>315</v>
      </c>
      <c r="H187" s="224" t="s">
        <v>314</v>
      </c>
      <c r="I187" s="223" t="s">
        <v>313</v>
      </c>
      <c r="J187" s="212" t="s">
        <v>31</v>
      </c>
      <c r="K187" s="206" t="s">
        <v>36</v>
      </c>
      <c r="L187" s="206" t="s">
        <v>36</v>
      </c>
      <c r="M187" s="206" t="s">
        <v>3663</v>
      </c>
      <c r="N187" s="206">
        <v>151</v>
      </c>
      <c r="O187" s="206" t="s">
        <v>3650</v>
      </c>
      <c r="P187" s="302">
        <v>0</v>
      </c>
      <c r="Q187" s="302">
        <v>0</v>
      </c>
      <c r="R187" s="302">
        <v>0</v>
      </c>
      <c r="S187" s="220">
        <v>0</v>
      </c>
      <c r="T187" s="220">
        <v>0</v>
      </c>
      <c r="U187" s="220">
        <v>0</v>
      </c>
      <c r="V187" s="220">
        <v>0</v>
      </c>
      <c r="W187" s="220">
        <v>0</v>
      </c>
      <c r="X187" s="220">
        <v>0</v>
      </c>
      <c r="Y187" s="220">
        <v>0</v>
      </c>
      <c r="Z187" s="220">
        <v>0</v>
      </c>
      <c r="AA187" s="220">
        <v>0</v>
      </c>
      <c r="AB187" s="220">
        <v>0</v>
      </c>
      <c r="AC187" s="220">
        <v>0</v>
      </c>
      <c r="AD187" s="220">
        <v>0</v>
      </c>
      <c r="AE187" s="220">
        <v>0</v>
      </c>
      <c r="AF187" s="220">
        <v>0</v>
      </c>
      <c r="AG187" s="220">
        <v>0</v>
      </c>
      <c r="AH187" s="220">
        <v>0</v>
      </c>
      <c r="AI187" s="220">
        <v>0</v>
      </c>
      <c r="AJ187" s="220">
        <v>0</v>
      </c>
      <c r="AK187" s="220">
        <v>0</v>
      </c>
      <c r="AL187" s="220">
        <v>0</v>
      </c>
      <c r="AP187" s="206"/>
    </row>
    <row r="188" spans="1:42" x14ac:dyDescent="0.25">
      <c r="A188" s="247" t="str">
        <f t="shared" si="2"/>
        <v>Oman</v>
      </c>
      <c r="B188" s="206" t="s">
        <v>34</v>
      </c>
      <c r="C188" s="206" t="s">
        <v>33</v>
      </c>
      <c r="D188" s="222" t="s">
        <v>312</v>
      </c>
      <c r="E188">
        <v>922</v>
      </c>
      <c r="F188" s="225" t="s">
        <v>312</v>
      </c>
      <c r="G188" s="132" t="s">
        <v>311</v>
      </c>
      <c r="H188" s="224" t="s">
        <v>310</v>
      </c>
      <c r="I188" s="223" t="s">
        <v>309</v>
      </c>
      <c r="J188" s="212" t="s">
        <v>36</v>
      </c>
      <c r="K188" s="206" t="s">
        <v>36</v>
      </c>
      <c r="L188" s="206" t="s">
        <v>36</v>
      </c>
      <c r="M188" s="206" t="s">
        <v>3663</v>
      </c>
      <c r="N188" s="206">
        <v>151</v>
      </c>
      <c r="O188" s="206" t="s">
        <v>3650</v>
      </c>
      <c r="P188" s="302">
        <v>0</v>
      </c>
      <c r="Q188" s="302">
        <v>0</v>
      </c>
      <c r="R188" s="302">
        <v>0</v>
      </c>
      <c r="S188" s="220">
        <v>0</v>
      </c>
      <c r="T188" s="220">
        <v>0</v>
      </c>
      <c r="U188" s="220">
        <v>0</v>
      </c>
      <c r="V188" s="220">
        <v>0</v>
      </c>
      <c r="W188" s="220">
        <v>0</v>
      </c>
      <c r="X188" s="220">
        <v>0</v>
      </c>
      <c r="Y188" s="220">
        <v>0</v>
      </c>
      <c r="Z188" s="220">
        <v>0</v>
      </c>
      <c r="AA188" s="220">
        <v>0</v>
      </c>
      <c r="AB188" s="220">
        <v>0</v>
      </c>
      <c r="AC188" s="220">
        <v>0</v>
      </c>
      <c r="AD188" s="220">
        <v>0.38019997009999995</v>
      </c>
      <c r="AE188" s="220">
        <v>6.6714999999999997E-2</v>
      </c>
      <c r="AF188" s="220">
        <v>6.6714999999999997E-2</v>
      </c>
      <c r="AG188" s="220">
        <v>6.4740000000000006E-2</v>
      </c>
      <c r="AH188" s="220">
        <v>2.1497315350000004</v>
      </c>
      <c r="AI188" s="220">
        <v>0.04</v>
      </c>
      <c r="AJ188" s="220">
        <v>0.04</v>
      </c>
      <c r="AK188" s="220">
        <v>4.1918768549999999E-2</v>
      </c>
      <c r="AL188" s="220">
        <v>0</v>
      </c>
      <c r="AP188" s="206"/>
    </row>
    <row r="189" spans="1:42" x14ac:dyDescent="0.25">
      <c r="A189" s="247" t="str">
        <f t="shared" si="2"/>
        <v>Oman</v>
      </c>
      <c r="B189" s="206" t="s">
        <v>34</v>
      </c>
      <c r="C189" s="206" t="s">
        <v>33</v>
      </c>
      <c r="D189" s="222" t="s">
        <v>308</v>
      </c>
      <c r="E189">
        <v>714</v>
      </c>
      <c r="F189" s="225" t="s">
        <v>308</v>
      </c>
      <c r="G189" s="132" t="s">
        <v>307</v>
      </c>
      <c r="H189" s="224" t="s">
        <v>306</v>
      </c>
      <c r="I189" s="223" t="s">
        <v>305</v>
      </c>
      <c r="J189" s="212" t="s">
        <v>36</v>
      </c>
      <c r="K189" s="206" t="s">
        <v>3668</v>
      </c>
      <c r="L189" s="206">
        <v>14</v>
      </c>
      <c r="M189" s="206" t="s">
        <v>3656</v>
      </c>
      <c r="N189" s="206">
        <v>202</v>
      </c>
      <c r="O189" s="206" t="s">
        <v>3652</v>
      </c>
      <c r="P189" s="302">
        <v>0</v>
      </c>
      <c r="Q189" s="302">
        <v>0</v>
      </c>
      <c r="R189" s="302">
        <v>0</v>
      </c>
      <c r="S189" s="220">
        <v>0</v>
      </c>
      <c r="T189" s="220">
        <v>0</v>
      </c>
      <c r="U189" s="220">
        <v>0</v>
      </c>
      <c r="V189" s="220">
        <v>0</v>
      </c>
      <c r="W189" s="220">
        <v>0</v>
      </c>
      <c r="X189" s="220">
        <v>0</v>
      </c>
      <c r="Y189" s="220">
        <v>0</v>
      </c>
      <c r="Z189" s="220">
        <v>0</v>
      </c>
      <c r="AA189" s="220">
        <v>0</v>
      </c>
      <c r="AB189" s="220">
        <v>0</v>
      </c>
      <c r="AC189" s="220">
        <v>0</v>
      </c>
      <c r="AD189" s="220">
        <v>0</v>
      </c>
      <c r="AE189" s="220">
        <v>0</v>
      </c>
      <c r="AF189" s="220">
        <v>0</v>
      </c>
      <c r="AG189" s="220">
        <v>0</v>
      </c>
      <c r="AH189" s="220">
        <v>0</v>
      </c>
      <c r="AI189" s="220">
        <v>0</v>
      </c>
      <c r="AJ189" s="220">
        <v>0</v>
      </c>
      <c r="AK189" s="220">
        <v>0</v>
      </c>
      <c r="AL189" s="220">
        <v>0</v>
      </c>
      <c r="AP189" s="206"/>
    </row>
    <row r="190" spans="1:42" x14ac:dyDescent="0.25">
      <c r="A190" s="247" t="str">
        <f t="shared" si="2"/>
        <v>Oman</v>
      </c>
      <c r="B190" s="206" t="s">
        <v>34</v>
      </c>
      <c r="C190" s="206" t="s">
        <v>33</v>
      </c>
      <c r="D190" s="222" t="s">
        <v>304</v>
      </c>
      <c r="E190">
        <v>856</v>
      </c>
      <c r="F190" s="225" t="s">
        <v>304</v>
      </c>
      <c r="G190" s="132" t="s">
        <v>303</v>
      </c>
      <c r="H190" s="224" t="s">
        <v>302</v>
      </c>
      <c r="I190" s="223" t="s">
        <v>301</v>
      </c>
      <c r="J190" s="212" t="s">
        <v>36</v>
      </c>
      <c r="K190" s="206" t="s">
        <v>3665</v>
      </c>
      <c r="L190" s="206">
        <v>11</v>
      </c>
      <c r="M190" s="206" t="s">
        <v>3656</v>
      </c>
      <c r="N190" s="206">
        <v>202</v>
      </c>
      <c r="O190" s="206" t="s">
        <v>3652</v>
      </c>
      <c r="P190" s="302">
        <v>0</v>
      </c>
      <c r="Q190" s="302">
        <v>0</v>
      </c>
      <c r="R190" s="302">
        <v>0</v>
      </c>
      <c r="S190" s="220">
        <v>0</v>
      </c>
      <c r="T190" s="220">
        <v>0</v>
      </c>
      <c r="U190" s="220">
        <v>0</v>
      </c>
      <c r="V190" s="220">
        <v>0</v>
      </c>
      <c r="W190" s="220">
        <v>0</v>
      </c>
      <c r="X190" s="220">
        <v>0</v>
      </c>
      <c r="Y190" s="220">
        <v>0</v>
      </c>
      <c r="Z190" s="220">
        <v>0</v>
      </c>
      <c r="AA190" s="220">
        <v>0</v>
      </c>
      <c r="AB190" s="220">
        <v>0</v>
      </c>
      <c r="AC190" s="220">
        <v>0</v>
      </c>
      <c r="AD190" s="220">
        <v>0</v>
      </c>
      <c r="AE190" s="220">
        <v>0</v>
      </c>
      <c r="AF190" s="220">
        <v>0</v>
      </c>
      <c r="AG190" s="220">
        <v>0</v>
      </c>
      <c r="AH190" s="220">
        <v>0</v>
      </c>
      <c r="AI190" s="220">
        <v>0</v>
      </c>
      <c r="AJ190" s="220">
        <v>0</v>
      </c>
      <c r="AK190" s="220">
        <v>0</v>
      </c>
      <c r="AL190" s="220">
        <v>0</v>
      </c>
      <c r="AP190" s="206"/>
    </row>
    <row r="191" spans="1:42" x14ac:dyDescent="0.25">
      <c r="A191" s="247" t="str">
        <f t="shared" si="2"/>
        <v>Oman</v>
      </c>
      <c r="B191" s="206" t="s">
        <v>34</v>
      </c>
      <c r="C191" s="206" t="s">
        <v>33</v>
      </c>
      <c r="D191" s="222" t="s">
        <v>300</v>
      </c>
      <c r="E191">
        <v>363</v>
      </c>
      <c r="F191" s="225" t="s">
        <v>300</v>
      </c>
      <c r="G191" s="132" t="s">
        <v>299</v>
      </c>
      <c r="H191" s="224" t="s">
        <v>298</v>
      </c>
      <c r="I191" s="223" t="s">
        <v>297</v>
      </c>
      <c r="J191" s="212" t="s">
        <v>36</v>
      </c>
      <c r="K191" s="206" t="s">
        <v>36</v>
      </c>
      <c r="L191" s="206" t="s">
        <v>36</v>
      </c>
      <c r="M191" s="206" t="s">
        <v>3666</v>
      </c>
      <c r="N191" s="206">
        <v>21</v>
      </c>
      <c r="O191" s="206" t="s">
        <v>3659</v>
      </c>
      <c r="P191" s="302">
        <v>0</v>
      </c>
      <c r="Q191" s="302">
        <v>0</v>
      </c>
      <c r="R191" s="302">
        <v>0</v>
      </c>
      <c r="S191" s="220">
        <v>0</v>
      </c>
      <c r="T191" s="220">
        <v>0</v>
      </c>
      <c r="U191" s="220">
        <v>0</v>
      </c>
      <c r="V191" s="220">
        <v>0</v>
      </c>
      <c r="W191" s="220">
        <v>0</v>
      </c>
      <c r="X191" s="220">
        <v>0</v>
      </c>
      <c r="Y191" s="220">
        <v>0</v>
      </c>
      <c r="Z191" s="220">
        <v>0</v>
      </c>
      <c r="AA191" s="220">
        <v>0</v>
      </c>
      <c r="AB191" s="220">
        <v>0</v>
      </c>
      <c r="AC191" s="220">
        <v>0</v>
      </c>
      <c r="AD191" s="220">
        <v>0</v>
      </c>
      <c r="AE191" s="220">
        <v>0</v>
      </c>
      <c r="AF191" s="220">
        <v>0</v>
      </c>
      <c r="AG191" s="220">
        <v>0</v>
      </c>
      <c r="AH191" s="220">
        <v>0</v>
      </c>
      <c r="AI191" s="220">
        <v>0</v>
      </c>
      <c r="AJ191" s="220">
        <v>0</v>
      </c>
      <c r="AK191" s="220">
        <v>0</v>
      </c>
      <c r="AL191" s="220">
        <v>0</v>
      </c>
      <c r="AP191" s="206"/>
    </row>
    <row r="192" spans="1:42" x14ac:dyDescent="0.25">
      <c r="A192" s="247" t="str">
        <f t="shared" si="2"/>
        <v>Oman</v>
      </c>
      <c r="B192" s="206" t="s">
        <v>34</v>
      </c>
      <c r="C192" s="206" t="s">
        <v>33</v>
      </c>
      <c r="D192" s="222" t="s">
        <v>296</v>
      </c>
      <c r="E192">
        <v>862</v>
      </c>
      <c r="F192" s="225" t="s">
        <v>296</v>
      </c>
      <c r="G192" s="132" t="s">
        <v>295</v>
      </c>
      <c r="H192" s="224" t="s">
        <v>294</v>
      </c>
      <c r="I192" s="223" t="s">
        <v>293</v>
      </c>
      <c r="J192" s="212" t="s">
        <v>36</v>
      </c>
      <c r="K192" s="206" t="s">
        <v>36</v>
      </c>
      <c r="L192" s="206" t="s">
        <v>36</v>
      </c>
      <c r="M192" s="206" t="s">
        <v>3653</v>
      </c>
      <c r="N192" s="206">
        <v>61</v>
      </c>
      <c r="O192" s="206" t="s">
        <v>3654</v>
      </c>
      <c r="P192" s="302">
        <v>0</v>
      </c>
      <c r="Q192" s="302">
        <v>0</v>
      </c>
      <c r="R192" s="302">
        <v>0</v>
      </c>
      <c r="S192" s="220">
        <v>0</v>
      </c>
      <c r="T192" s="220">
        <v>0</v>
      </c>
      <c r="U192" s="220">
        <v>0</v>
      </c>
      <c r="V192" s="220">
        <v>0</v>
      </c>
      <c r="W192" s="220">
        <v>0</v>
      </c>
      <c r="X192" s="220">
        <v>0</v>
      </c>
      <c r="Y192" s="220">
        <v>0</v>
      </c>
      <c r="Z192" s="220">
        <v>0</v>
      </c>
      <c r="AA192" s="220">
        <v>0</v>
      </c>
      <c r="AB192" s="220">
        <v>0</v>
      </c>
      <c r="AC192" s="220">
        <v>0</v>
      </c>
      <c r="AD192" s="220">
        <v>0</v>
      </c>
      <c r="AE192" s="220">
        <v>0</v>
      </c>
      <c r="AF192" s="220">
        <v>0</v>
      </c>
      <c r="AG192" s="220">
        <v>0</v>
      </c>
      <c r="AH192" s="220">
        <v>0</v>
      </c>
      <c r="AI192" s="220">
        <v>0</v>
      </c>
      <c r="AJ192" s="220">
        <v>0</v>
      </c>
      <c r="AK192" s="220">
        <v>0</v>
      </c>
      <c r="AL192" s="220">
        <v>0</v>
      </c>
      <c r="AP192" s="206"/>
    </row>
    <row r="193" spans="1:42" x14ac:dyDescent="0.25">
      <c r="A193" s="247" t="str">
        <f t="shared" si="2"/>
        <v>Oman</v>
      </c>
      <c r="B193" s="206" t="s">
        <v>34</v>
      </c>
      <c r="C193" s="206" t="s">
        <v>33</v>
      </c>
      <c r="D193" s="222" t="s">
        <v>292</v>
      </c>
      <c r="E193">
        <v>135</v>
      </c>
      <c r="F193" s="225" t="s">
        <v>291</v>
      </c>
      <c r="G193" s="132" t="s">
        <v>290</v>
      </c>
      <c r="H193" s="224" t="s">
        <v>289</v>
      </c>
      <c r="I193" s="223" t="s">
        <v>288</v>
      </c>
      <c r="J193" s="212" t="s">
        <v>36</v>
      </c>
      <c r="K193" s="206" t="s">
        <v>36</v>
      </c>
      <c r="L193" s="206" t="s">
        <v>36</v>
      </c>
      <c r="M193" s="206" t="s">
        <v>3649</v>
      </c>
      <c r="N193" s="206">
        <v>39</v>
      </c>
      <c r="O193" s="206" t="s">
        <v>3650</v>
      </c>
      <c r="P193" s="302">
        <v>0</v>
      </c>
      <c r="Q193" s="302">
        <v>0</v>
      </c>
      <c r="R193" s="302">
        <v>0</v>
      </c>
      <c r="S193" s="220">
        <v>0</v>
      </c>
      <c r="T193" s="220">
        <v>0</v>
      </c>
      <c r="U193" s="220">
        <v>0</v>
      </c>
      <c r="V193" s="220">
        <v>0</v>
      </c>
      <c r="W193" s="220">
        <v>0</v>
      </c>
      <c r="X193" s="220">
        <v>0</v>
      </c>
      <c r="Y193" s="220">
        <v>0</v>
      </c>
      <c r="Z193" s="220">
        <v>0</v>
      </c>
      <c r="AA193" s="220">
        <v>0</v>
      </c>
      <c r="AB193" s="220">
        <v>0</v>
      </c>
      <c r="AC193" s="220">
        <v>0</v>
      </c>
      <c r="AD193" s="220">
        <v>0</v>
      </c>
      <c r="AE193" s="220">
        <v>0</v>
      </c>
      <c r="AF193" s="220">
        <v>0</v>
      </c>
      <c r="AG193" s="220">
        <v>0</v>
      </c>
      <c r="AH193" s="220">
        <v>0</v>
      </c>
      <c r="AI193" s="220">
        <v>0</v>
      </c>
      <c r="AJ193" s="220">
        <v>0</v>
      </c>
      <c r="AK193" s="220">
        <v>0</v>
      </c>
      <c r="AL193" s="220">
        <v>0</v>
      </c>
      <c r="AP193" s="206"/>
    </row>
    <row r="194" spans="1:42" x14ac:dyDescent="0.25">
      <c r="A194" s="247" t="str">
        <f t="shared" si="2"/>
        <v>Oman</v>
      </c>
      <c r="B194" s="206" t="s">
        <v>34</v>
      </c>
      <c r="C194" s="206" t="s">
        <v>33</v>
      </c>
      <c r="D194" s="222" t="s">
        <v>287</v>
      </c>
      <c r="E194">
        <v>716</v>
      </c>
      <c r="F194" s="225" t="s">
        <v>286</v>
      </c>
      <c r="G194" s="132" t="s">
        <v>285</v>
      </c>
      <c r="H194" s="224" t="s">
        <v>284</v>
      </c>
      <c r="I194" s="223" t="s">
        <v>283</v>
      </c>
      <c r="J194" s="212" t="s">
        <v>36</v>
      </c>
      <c r="K194" s="206" t="s">
        <v>3655</v>
      </c>
      <c r="L194" s="206">
        <v>17</v>
      </c>
      <c r="M194" s="206" t="s">
        <v>3656</v>
      </c>
      <c r="N194" s="206">
        <v>202</v>
      </c>
      <c r="O194" s="206" t="s">
        <v>3652</v>
      </c>
      <c r="P194" s="302">
        <v>0</v>
      </c>
      <c r="Q194" s="302">
        <v>0</v>
      </c>
      <c r="R194" s="302">
        <v>0</v>
      </c>
      <c r="S194" s="220">
        <v>0</v>
      </c>
      <c r="T194" s="220">
        <v>0</v>
      </c>
      <c r="U194" s="220">
        <v>0</v>
      </c>
      <c r="V194" s="220">
        <v>0</v>
      </c>
      <c r="W194" s="220">
        <v>0</v>
      </c>
      <c r="X194" s="220">
        <v>0</v>
      </c>
      <c r="Y194" s="220">
        <v>0</v>
      </c>
      <c r="Z194" s="220">
        <v>0</v>
      </c>
      <c r="AA194" s="220">
        <v>0</v>
      </c>
      <c r="AB194" s="220">
        <v>0</v>
      </c>
      <c r="AC194" s="220">
        <v>0</v>
      </c>
      <c r="AD194" s="220">
        <v>0</v>
      </c>
      <c r="AE194" s="220">
        <v>0</v>
      </c>
      <c r="AF194" s="220">
        <v>0</v>
      </c>
      <c r="AG194" s="220">
        <v>0</v>
      </c>
      <c r="AH194" s="220">
        <v>0</v>
      </c>
      <c r="AI194" s="220">
        <v>0</v>
      </c>
      <c r="AJ194" s="220">
        <v>0</v>
      </c>
      <c r="AK194" s="220">
        <v>0</v>
      </c>
      <c r="AL194" s="220">
        <v>0</v>
      </c>
      <c r="AP194" s="206"/>
    </row>
    <row r="195" spans="1:42" x14ac:dyDescent="0.25">
      <c r="A195" s="247" t="str">
        <f t="shared" si="2"/>
        <v>Oman</v>
      </c>
      <c r="B195" s="206" t="s">
        <v>34</v>
      </c>
      <c r="C195" s="206" t="s">
        <v>33</v>
      </c>
      <c r="D195" s="222" t="s">
        <v>282</v>
      </c>
      <c r="E195">
        <v>722</v>
      </c>
      <c r="F195" s="225" t="s">
        <v>282</v>
      </c>
      <c r="G195" s="132" t="s">
        <v>281</v>
      </c>
      <c r="H195" s="224" t="s">
        <v>280</v>
      </c>
      <c r="I195" s="223" t="s">
        <v>279</v>
      </c>
      <c r="J195" s="212" t="s">
        <v>36</v>
      </c>
      <c r="K195" s="206" t="s">
        <v>3665</v>
      </c>
      <c r="L195" s="206">
        <v>11</v>
      </c>
      <c r="M195" s="206" t="s">
        <v>3656</v>
      </c>
      <c r="N195" s="206">
        <v>202</v>
      </c>
      <c r="O195" s="206" t="s">
        <v>3652</v>
      </c>
      <c r="P195" s="302">
        <v>0</v>
      </c>
      <c r="Q195" s="302">
        <v>0</v>
      </c>
      <c r="R195" s="302">
        <v>0</v>
      </c>
      <c r="S195" s="220">
        <v>0</v>
      </c>
      <c r="T195" s="220">
        <v>0</v>
      </c>
      <c r="U195" s="220">
        <v>0</v>
      </c>
      <c r="V195" s="220">
        <v>0</v>
      </c>
      <c r="W195" s="220">
        <v>0</v>
      </c>
      <c r="X195" s="220">
        <v>0</v>
      </c>
      <c r="Y195" s="220">
        <v>0</v>
      </c>
      <c r="Z195" s="220">
        <v>0</v>
      </c>
      <c r="AA195" s="220">
        <v>0</v>
      </c>
      <c r="AB195" s="220">
        <v>0</v>
      </c>
      <c r="AC195" s="220">
        <v>0</v>
      </c>
      <c r="AD195" s="220">
        <v>0</v>
      </c>
      <c r="AE195" s="220">
        <v>0</v>
      </c>
      <c r="AF195" s="220">
        <v>0</v>
      </c>
      <c r="AG195" s="220">
        <v>0</v>
      </c>
      <c r="AH195" s="220">
        <v>0</v>
      </c>
      <c r="AI195" s="220">
        <v>0</v>
      </c>
      <c r="AJ195" s="220">
        <v>0</v>
      </c>
      <c r="AK195" s="220">
        <v>0</v>
      </c>
      <c r="AL195" s="220">
        <v>0</v>
      </c>
      <c r="AP195" s="206"/>
    </row>
    <row r="196" spans="1:42" x14ac:dyDescent="0.25">
      <c r="A196" s="247" t="str">
        <f t="shared" ref="A196:A250" si="3">A$2</f>
        <v>Oman</v>
      </c>
      <c r="B196" s="206" t="s">
        <v>34</v>
      </c>
      <c r="C196" s="206" t="s">
        <v>33</v>
      </c>
      <c r="D196" s="222" t="s">
        <v>278</v>
      </c>
      <c r="E196">
        <v>942</v>
      </c>
      <c r="F196" s="225" t="s">
        <v>277</v>
      </c>
      <c r="G196" s="132" t="s">
        <v>276</v>
      </c>
      <c r="H196" s="224" t="s">
        <v>275</v>
      </c>
      <c r="I196" s="223" t="s">
        <v>274</v>
      </c>
      <c r="J196" s="212" t="s">
        <v>36</v>
      </c>
      <c r="K196" s="206" t="s">
        <v>36</v>
      </c>
      <c r="L196" s="206" t="s">
        <v>36</v>
      </c>
      <c r="M196" s="206" t="s">
        <v>3649</v>
      </c>
      <c r="N196" s="206">
        <v>39</v>
      </c>
      <c r="O196" s="206" t="s">
        <v>3650</v>
      </c>
      <c r="P196" s="302">
        <v>0</v>
      </c>
      <c r="Q196" s="302">
        <v>0</v>
      </c>
      <c r="R196" s="302">
        <v>0</v>
      </c>
      <c r="S196" s="220">
        <v>0</v>
      </c>
      <c r="T196" s="220">
        <v>0</v>
      </c>
      <c r="U196" s="220">
        <v>0</v>
      </c>
      <c r="V196" s="220">
        <v>0</v>
      </c>
      <c r="W196" s="220">
        <v>0</v>
      </c>
      <c r="X196" s="220">
        <v>0</v>
      </c>
      <c r="Y196" s="220">
        <v>0</v>
      </c>
      <c r="Z196" s="220">
        <v>0</v>
      </c>
      <c r="AA196" s="220">
        <v>0</v>
      </c>
      <c r="AB196" s="220">
        <v>0</v>
      </c>
      <c r="AC196" s="220">
        <v>2.03498651</v>
      </c>
      <c r="AD196" s="220">
        <v>1.490095283</v>
      </c>
      <c r="AE196" s="220">
        <v>0</v>
      </c>
      <c r="AF196" s="220">
        <v>0</v>
      </c>
      <c r="AG196" s="220">
        <v>0</v>
      </c>
      <c r="AH196" s="220">
        <v>0</v>
      </c>
      <c r="AI196" s="220">
        <v>0</v>
      </c>
      <c r="AJ196" s="220">
        <v>0</v>
      </c>
      <c r="AK196" s="220">
        <v>0</v>
      </c>
      <c r="AL196" s="220">
        <v>0</v>
      </c>
      <c r="AP196" s="206"/>
    </row>
    <row r="197" spans="1:42" x14ac:dyDescent="0.25">
      <c r="A197" s="247" t="str">
        <f t="shared" si="3"/>
        <v>Oman</v>
      </c>
      <c r="B197" s="206" t="s">
        <v>34</v>
      </c>
      <c r="C197" s="206" t="s">
        <v>33</v>
      </c>
      <c r="D197" s="222" t="s">
        <v>273</v>
      </c>
      <c r="E197">
        <v>718</v>
      </c>
      <c r="F197" s="225" t="s">
        <v>273</v>
      </c>
      <c r="G197" s="132" t="s">
        <v>272</v>
      </c>
      <c r="H197" s="224" t="s">
        <v>271</v>
      </c>
      <c r="I197" s="223" t="s">
        <v>270</v>
      </c>
      <c r="J197" s="212" t="s">
        <v>36</v>
      </c>
      <c r="K197" s="206" t="s">
        <v>3668</v>
      </c>
      <c r="L197" s="206">
        <v>14</v>
      </c>
      <c r="M197" s="206" t="s">
        <v>3656</v>
      </c>
      <c r="N197" s="206">
        <v>202</v>
      </c>
      <c r="O197" s="206" t="s">
        <v>3652</v>
      </c>
      <c r="P197" s="302">
        <v>0</v>
      </c>
      <c r="Q197" s="302">
        <v>0</v>
      </c>
      <c r="R197" s="302">
        <v>0</v>
      </c>
      <c r="S197" s="220">
        <v>0</v>
      </c>
      <c r="T197" s="220">
        <v>0</v>
      </c>
      <c r="U197" s="220">
        <v>0</v>
      </c>
      <c r="V197" s="220">
        <v>0</v>
      </c>
      <c r="W197" s="220">
        <v>0</v>
      </c>
      <c r="X197" s="220">
        <v>0</v>
      </c>
      <c r="Y197" s="220">
        <v>0</v>
      </c>
      <c r="Z197" s="220">
        <v>0</v>
      </c>
      <c r="AA197" s="220">
        <v>0</v>
      </c>
      <c r="AB197" s="220">
        <v>0</v>
      </c>
      <c r="AC197" s="220">
        <v>0</v>
      </c>
      <c r="AD197" s="220">
        <v>0</v>
      </c>
      <c r="AE197" s="220">
        <v>0</v>
      </c>
      <c r="AF197" s="220">
        <v>0</v>
      </c>
      <c r="AG197" s="220">
        <v>0</v>
      </c>
      <c r="AH197" s="220">
        <v>0</v>
      </c>
      <c r="AI197" s="220">
        <v>0</v>
      </c>
      <c r="AJ197" s="220">
        <v>0</v>
      </c>
      <c r="AK197" s="220">
        <v>0</v>
      </c>
      <c r="AL197" s="220">
        <v>0</v>
      </c>
      <c r="AP197" s="206"/>
    </row>
    <row r="198" spans="1:42" x14ac:dyDescent="0.25">
      <c r="A198" s="247" t="str">
        <f t="shared" si="3"/>
        <v>Oman</v>
      </c>
      <c r="B198" s="206" t="s">
        <v>34</v>
      </c>
      <c r="C198" s="206" t="s">
        <v>33</v>
      </c>
      <c r="D198" s="222" t="s">
        <v>269</v>
      </c>
      <c r="E198">
        <v>724</v>
      </c>
      <c r="F198" s="225" t="s">
        <v>269</v>
      </c>
      <c r="G198" s="132" t="s">
        <v>268</v>
      </c>
      <c r="H198" s="224" t="s">
        <v>267</v>
      </c>
      <c r="I198" s="223" t="s">
        <v>266</v>
      </c>
      <c r="J198" s="212" t="s">
        <v>36</v>
      </c>
      <c r="K198" s="206" t="s">
        <v>3665</v>
      </c>
      <c r="L198" s="206">
        <v>11</v>
      </c>
      <c r="M198" s="206" t="s">
        <v>3656</v>
      </c>
      <c r="N198" s="206">
        <v>202</v>
      </c>
      <c r="O198" s="206" t="s">
        <v>3652</v>
      </c>
      <c r="P198" s="302">
        <v>0</v>
      </c>
      <c r="Q198" s="302">
        <v>0</v>
      </c>
      <c r="R198" s="302">
        <v>0</v>
      </c>
      <c r="S198" s="220">
        <v>0</v>
      </c>
      <c r="T198" s="220">
        <v>0</v>
      </c>
      <c r="U198" s="220">
        <v>0</v>
      </c>
      <c r="V198" s="220">
        <v>0</v>
      </c>
      <c r="W198" s="220">
        <v>0</v>
      </c>
      <c r="X198" s="220">
        <v>0</v>
      </c>
      <c r="Y198" s="220">
        <v>0</v>
      </c>
      <c r="Z198" s="220">
        <v>0</v>
      </c>
      <c r="AA198" s="220">
        <v>0</v>
      </c>
      <c r="AB198" s="220">
        <v>0</v>
      </c>
      <c r="AC198" s="220">
        <v>0</v>
      </c>
      <c r="AD198" s="220">
        <v>0</v>
      </c>
      <c r="AE198" s="220">
        <v>0</v>
      </c>
      <c r="AF198" s="220">
        <v>0</v>
      </c>
      <c r="AG198" s="220">
        <v>0</v>
      </c>
      <c r="AH198" s="220">
        <v>0</v>
      </c>
      <c r="AI198" s="220">
        <v>0</v>
      </c>
      <c r="AJ198" s="220">
        <v>0</v>
      </c>
      <c r="AK198" s="220">
        <v>0</v>
      </c>
      <c r="AL198" s="220">
        <v>0</v>
      </c>
      <c r="AP198" s="206"/>
    </row>
    <row r="199" spans="1:42" x14ac:dyDescent="0.25">
      <c r="A199" s="247" t="str">
        <f t="shared" si="3"/>
        <v>Oman</v>
      </c>
      <c r="B199" s="206" t="s">
        <v>34</v>
      </c>
      <c r="C199" s="206" t="s">
        <v>33</v>
      </c>
      <c r="D199" s="222" t="s">
        <v>265</v>
      </c>
      <c r="E199">
        <v>576</v>
      </c>
      <c r="F199" s="225" t="s">
        <v>265</v>
      </c>
      <c r="G199" s="132" t="s">
        <v>264</v>
      </c>
      <c r="H199" s="224" t="s">
        <v>263</v>
      </c>
      <c r="I199" s="223" t="s">
        <v>262</v>
      </c>
      <c r="J199" s="212" t="s">
        <v>36</v>
      </c>
      <c r="K199" s="206" t="s">
        <v>36</v>
      </c>
      <c r="L199" s="206" t="s">
        <v>36</v>
      </c>
      <c r="M199" s="206" t="s">
        <v>3669</v>
      </c>
      <c r="N199" s="206">
        <v>35</v>
      </c>
      <c r="O199" s="206" t="s">
        <v>3647</v>
      </c>
      <c r="P199" s="302">
        <v>0</v>
      </c>
      <c r="Q199" s="302">
        <v>0</v>
      </c>
      <c r="R199" s="302">
        <v>0</v>
      </c>
      <c r="S199" s="220">
        <v>0</v>
      </c>
      <c r="T199" s="220">
        <v>0</v>
      </c>
      <c r="U199" s="220">
        <v>0</v>
      </c>
      <c r="V199" s="220">
        <v>0</v>
      </c>
      <c r="W199" s="220">
        <v>0</v>
      </c>
      <c r="X199" s="220">
        <v>0</v>
      </c>
      <c r="Y199" s="220">
        <v>0</v>
      </c>
      <c r="Z199" s="220">
        <v>0</v>
      </c>
      <c r="AA199" s="220">
        <v>0</v>
      </c>
      <c r="AB199" s="220">
        <v>0</v>
      </c>
      <c r="AC199" s="220">
        <v>0</v>
      </c>
      <c r="AD199" s="220">
        <v>0</v>
      </c>
      <c r="AE199" s="220">
        <v>0</v>
      </c>
      <c r="AF199" s="220">
        <v>0</v>
      </c>
      <c r="AG199" s="220">
        <v>0</v>
      </c>
      <c r="AH199" s="220">
        <v>0</v>
      </c>
      <c r="AI199" s="220">
        <v>0</v>
      </c>
      <c r="AJ199" s="220">
        <v>0</v>
      </c>
      <c r="AK199" s="220">
        <v>0</v>
      </c>
      <c r="AL199" s="220">
        <v>0</v>
      </c>
      <c r="AP199" s="206"/>
    </row>
    <row r="200" spans="1:42" x14ac:dyDescent="0.25">
      <c r="A200" s="247" t="str">
        <f t="shared" si="3"/>
        <v>Oman</v>
      </c>
      <c r="B200" s="206" t="s">
        <v>34</v>
      </c>
      <c r="C200" s="206" t="s">
        <v>33</v>
      </c>
      <c r="D200" s="222" t="s">
        <v>261</v>
      </c>
      <c r="E200">
        <v>352</v>
      </c>
      <c r="F200" s="225" t="s">
        <v>260</v>
      </c>
      <c r="G200" s="132" t="s">
        <v>259</v>
      </c>
      <c r="H200" s="224" t="s">
        <v>258</v>
      </c>
      <c r="I200" s="223" t="s">
        <v>257</v>
      </c>
      <c r="J200" s="212" t="s">
        <v>36</v>
      </c>
      <c r="K200" s="206" t="s">
        <v>3657</v>
      </c>
      <c r="L200" s="206">
        <v>29</v>
      </c>
      <c r="M200" s="206" t="s">
        <v>3658</v>
      </c>
      <c r="N200" s="206">
        <v>419</v>
      </c>
      <c r="O200" s="206" t="s">
        <v>3659</v>
      </c>
      <c r="P200" s="302">
        <v>0</v>
      </c>
      <c r="Q200" s="302">
        <v>0</v>
      </c>
      <c r="R200" s="302">
        <v>0</v>
      </c>
      <c r="S200" s="220">
        <v>0</v>
      </c>
      <c r="T200" s="220">
        <v>0</v>
      </c>
      <c r="U200" s="220">
        <v>0</v>
      </c>
      <c r="V200" s="220">
        <v>0</v>
      </c>
      <c r="W200" s="220">
        <v>0</v>
      </c>
      <c r="X200" s="220">
        <v>0</v>
      </c>
      <c r="Y200" s="220">
        <v>0</v>
      </c>
      <c r="Z200" s="220">
        <v>0</v>
      </c>
      <c r="AA200" s="220">
        <v>0</v>
      </c>
      <c r="AB200" s="220">
        <v>0</v>
      </c>
      <c r="AC200" s="220">
        <v>0</v>
      </c>
      <c r="AD200" s="220">
        <v>0</v>
      </c>
      <c r="AE200" s="220">
        <v>0</v>
      </c>
      <c r="AF200" s="220">
        <v>0</v>
      </c>
      <c r="AG200" s="220">
        <v>0</v>
      </c>
      <c r="AH200" s="220">
        <v>0</v>
      </c>
      <c r="AI200" s="220">
        <v>0</v>
      </c>
      <c r="AJ200" s="220">
        <v>0</v>
      </c>
      <c r="AK200" s="220">
        <v>0</v>
      </c>
      <c r="AL200" s="220">
        <v>0</v>
      </c>
      <c r="AP200" s="206"/>
    </row>
    <row r="201" spans="1:42" x14ac:dyDescent="0.25">
      <c r="A201" s="247" t="str">
        <f t="shared" si="3"/>
        <v>Oman</v>
      </c>
      <c r="B201" s="206" t="s">
        <v>34</v>
      </c>
      <c r="C201" s="206" t="s">
        <v>33</v>
      </c>
      <c r="D201" s="222" t="s">
        <v>256</v>
      </c>
      <c r="E201">
        <v>936</v>
      </c>
      <c r="F201" s="225" t="s">
        <v>255</v>
      </c>
      <c r="G201" s="132" t="s">
        <v>254</v>
      </c>
      <c r="H201" s="224" t="s">
        <v>253</v>
      </c>
      <c r="I201" s="223" t="s">
        <v>252</v>
      </c>
      <c r="J201" s="212" t="s">
        <v>31</v>
      </c>
      <c r="K201" s="206" t="s">
        <v>36</v>
      </c>
      <c r="L201" s="206" t="s">
        <v>36</v>
      </c>
      <c r="M201" s="206" t="s">
        <v>3663</v>
      </c>
      <c r="N201" s="206">
        <v>151</v>
      </c>
      <c r="O201" s="206" t="s">
        <v>3650</v>
      </c>
      <c r="P201" s="302">
        <v>0</v>
      </c>
      <c r="Q201" s="302">
        <v>0</v>
      </c>
      <c r="R201" s="302">
        <v>0</v>
      </c>
      <c r="S201" s="220">
        <v>0</v>
      </c>
      <c r="T201" s="220">
        <v>0</v>
      </c>
      <c r="U201" s="220">
        <v>0</v>
      </c>
      <c r="V201" s="220">
        <v>0</v>
      </c>
      <c r="W201" s="220">
        <v>0</v>
      </c>
      <c r="X201" s="220">
        <v>0</v>
      </c>
      <c r="Y201" s="220">
        <v>0</v>
      </c>
      <c r="Z201" s="220">
        <v>0</v>
      </c>
      <c r="AA201" s="220">
        <v>0</v>
      </c>
      <c r="AB201" s="220">
        <v>0</v>
      </c>
      <c r="AC201" s="220">
        <v>0</v>
      </c>
      <c r="AD201" s="220">
        <v>0</v>
      </c>
      <c r="AE201" s="220">
        <v>0</v>
      </c>
      <c r="AF201" s="220">
        <v>0</v>
      </c>
      <c r="AG201" s="220">
        <v>0</v>
      </c>
      <c r="AH201" s="220">
        <v>0</v>
      </c>
      <c r="AI201" s="220">
        <v>0</v>
      </c>
      <c r="AJ201" s="220">
        <v>0</v>
      </c>
      <c r="AK201" s="220">
        <v>0</v>
      </c>
      <c r="AL201" s="220">
        <v>0</v>
      </c>
      <c r="AP201" s="206"/>
    </row>
    <row r="202" spans="1:42" x14ac:dyDescent="0.25">
      <c r="A202" s="247" t="str">
        <f t="shared" si="3"/>
        <v>Oman</v>
      </c>
      <c r="B202" s="206" t="s">
        <v>34</v>
      </c>
      <c r="C202" s="206" t="s">
        <v>33</v>
      </c>
      <c r="D202" s="222" t="s">
        <v>251</v>
      </c>
      <c r="E202">
        <v>961</v>
      </c>
      <c r="F202" s="225" t="s">
        <v>250</v>
      </c>
      <c r="G202" s="132" t="s">
        <v>249</v>
      </c>
      <c r="H202" s="224" t="s">
        <v>248</v>
      </c>
      <c r="I202" s="223" t="s">
        <v>247</v>
      </c>
      <c r="J202" s="212" t="s">
        <v>31</v>
      </c>
      <c r="K202" s="206" t="s">
        <v>36</v>
      </c>
      <c r="L202" s="206" t="s">
        <v>36</v>
      </c>
      <c r="M202" s="206" t="s">
        <v>3649</v>
      </c>
      <c r="N202" s="206">
        <v>39</v>
      </c>
      <c r="O202" s="206" t="s">
        <v>3650</v>
      </c>
      <c r="P202" s="302">
        <v>0</v>
      </c>
      <c r="Q202" s="302">
        <v>0</v>
      </c>
      <c r="R202" s="302">
        <v>0</v>
      </c>
      <c r="S202" s="220">
        <v>0</v>
      </c>
      <c r="T202" s="220">
        <v>0</v>
      </c>
      <c r="U202" s="220">
        <v>0</v>
      </c>
      <c r="V202" s="220">
        <v>0</v>
      </c>
      <c r="W202" s="220">
        <v>0</v>
      </c>
      <c r="X202" s="220">
        <v>0</v>
      </c>
      <c r="Y202" s="220">
        <v>0.26542081150000002</v>
      </c>
      <c r="Z202" s="220">
        <v>0.2461858173</v>
      </c>
      <c r="AA202" s="220">
        <v>0.23839232819999998</v>
      </c>
      <c r="AB202" s="220">
        <v>0</v>
      </c>
      <c r="AC202" s="220">
        <v>0</v>
      </c>
      <c r="AD202" s="220">
        <v>0</v>
      </c>
      <c r="AE202" s="220">
        <v>0</v>
      </c>
      <c r="AF202" s="220">
        <v>0</v>
      </c>
      <c r="AG202" s="220">
        <v>0</v>
      </c>
      <c r="AH202" s="220">
        <v>0</v>
      </c>
      <c r="AI202" s="220">
        <v>0</v>
      </c>
      <c r="AJ202" s="220">
        <v>0</v>
      </c>
      <c r="AK202" s="220">
        <v>0</v>
      </c>
      <c r="AL202" s="220">
        <v>0</v>
      </c>
      <c r="AP202" s="206"/>
    </row>
    <row r="203" spans="1:42" x14ac:dyDescent="0.25">
      <c r="A203" s="247" t="str">
        <f t="shared" si="3"/>
        <v>Oman</v>
      </c>
      <c r="B203" s="206" t="s">
        <v>34</v>
      </c>
      <c r="C203" s="206" t="s">
        <v>33</v>
      </c>
      <c r="D203" s="222" t="s">
        <v>246</v>
      </c>
      <c r="E203">
        <v>813</v>
      </c>
      <c r="F203" s="225" t="s">
        <v>246</v>
      </c>
      <c r="G203" s="132" t="s">
        <v>245</v>
      </c>
      <c r="H203" s="224" t="s">
        <v>244</v>
      </c>
      <c r="I203" s="223" t="s">
        <v>243</v>
      </c>
      <c r="J203" s="212" t="s">
        <v>36</v>
      </c>
      <c r="K203" s="206" t="s">
        <v>36</v>
      </c>
      <c r="L203" s="206" t="s">
        <v>36</v>
      </c>
      <c r="M203" s="206" t="s">
        <v>3672</v>
      </c>
      <c r="N203" s="206">
        <v>54</v>
      </c>
      <c r="O203" s="206" t="s">
        <v>3654</v>
      </c>
      <c r="P203" s="302">
        <v>0</v>
      </c>
      <c r="Q203" s="302">
        <v>0</v>
      </c>
      <c r="R203" s="302">
        <v>0</v>
      </c>
      <c r="S203" s="220">
        <v>0</v>
      </c>
      <c r="T203" s="220">
        <v>0</v>
      </c>
      <c r="U203" s="220">
        <v>0</v>
      </c>
      <c r="V203" s="220">
        <v>0</v>
      </c>
      <c r="W203" s="220">
        <v>0</v>
      </c>
      <c r="X203" s="220">
        <v>0</v>
      </c>
      <c r="Y203" s="220">
        <v>0</v>
      </c>
      <c r="Z203" s="220">
        <v>0</v>
      </c>
      <c r="AA203" s="220">
        <v>0</v>
      </c>
      <c r="AB203" s="220">
        <v>0</v>
      </c>
      <c r="AC203" s="220">
        <v>0</v>
      </c>
      <c r="AD203" s="220">
        <v>0</v>
      </c>
      <c r="AE203" s="220">
        <v>0</v>
      </c>
      <c r="AF203" s="220">
        <v>0</v>
      </c>
      <c r="AG203" s="220">
        <v>0</v>
      </c>
      <c r="AH203" s="220">
        <v>0</v>
      </c>
      <c r="AI203" s="220">
        <v>0</v>
      </c>
      <c r="AJ203" s="220">
        <v>0</v>
      </c>
      <c r="AK203" s="220">
        <v>0</v>
      </c>
      <c r="AL203" s="220">
        <v>0</v>
      </c>
      <c r="AP203" s="206"/>
    </row>
    <row r="204" spans="1:42" x14ac:dyDescent="0.25">
      <c r="A204" s="247" t="str">
        <f t="shared" si="3"/>
        <v>Oman</v>
      </c>
      <c r="B204" s="206" t="s">
        <v>34</v>
      </c>
      <c r="C204" s="206" t="s">
        <v>33</v>
      </c>
      <c r="D204" s="222" t="s">
        <v>242</v>
      </c>
      <c r="E204">
        <v>726</v>
      </c>
      <c r="F204" s="225" t="s">
        <v>242</v>
      </c>
      <c r="G204" s="132" t="s">
        <v>241</v>
      </c>
      <c r="H204" s="224" t="s">
        <v>240</v>
      </c>
      <c r="I204" s="223" t="s">
        <v>239</v>
      </c>
      <c r="J204" s="212" t="s">
        <v>36</v>
      </c>
      <c r="K204" s="206" t="s">
        <v>3668</v>
      </c>
      <c r="L204" s="206">
        <v>14</v>
      </c>
      <c r="M204" s="206" t="s">
        <v>3656</v>
      </c>
      <c r="N204" s="206">
        <v>202</v>
      </c>
      <c r="O204" s="206" t="s">
        <v>3652</v>
      </c>
      <c r="P204" s="302">
        <v>0</v>
      </c>
      <c r="Q204" s="302">
        <v>0</v>
      </c>
      <c r="R204" s="302">
        <v>0</v>
      </c>
      <c r="S204" s="220">
        <v>0</v>
      </c>
      <c r="T204" s="220">
        <v>0</v>
      </c>
      <c r="U204" s="220">
        <v>0</v>
      </c>
      <c r="V204" s="220">
        <v>0</v>
      </c>
      <c r="W204" s="220">
        <v>0</v>
      </c>
      <c r="X204" s="220">
        <v>0</v>
      </c>
      <c r="Y204" s="220">
        <v>0</v>
      </c>
      <c r="Z204" s="220">
        <v>0</v>
      </c>
      <c r="AA204" s="220">
        <v>0</v>
      </c>
      <c r="AB204" s="220">
        <v>0</v>
      </c>
      <c r="AC204" s="220">
        <v>0</v>
      </c>
      <c r="AD204" s="220">
        <v>0</v>
      </c>
      <c r="AE204" s="220">
        <v>0</v>
      </c>
      <c r="AF204" s="220">
        <v>0</v>
      </c>
      <c r="AG204" s="220">
        <v>0</v>
      </c>
      <c r="AH204" s="220">
        <v>0</v>
      </c>
      <c r="AI204" s="220">
        <v>0</v>
      </c>
      <c r="AJ204" s="220">
        <v>0</v>
      </c>
      <c r="AK204" s="220">
        <v>0</v>
      </c>
      <c r="AL204" s="220">
        <v>0</v>
      </c>
      <c r="AP204" s="206"/>
    </row>
    <row r="205" spans="1:42" x14ac:dyDescent="0.25">
      <c r="A205" s="247" t="str">
        <f t="shared" si="3"/>
        <v>Oman</v>
      </c>
      <c r="B205" s="206" t="s">
        <v>34</v>
      </c>
      <c r="C205" s="206" t="s">
        <v>33</v>
      </c>
      <c r="D205" s="222" t="s">
        <v>238</v>
      </c>
      <c r="E205">
        <v>199</v>
      </c>
      <c r="F205" s="225" t="s">
        <v>238</v>
      </c>
      <c r="G205" s="132" t="s">
        <v>237</v>
      </c>
      <c r="H205" s="224" t="s">
        <v>236</v>
      </c>
      <c r="I205" s="223" t="s">
        <v>235</v>
      </c>
      <c r="J205" s="212" t="s">
        <v>36</v>
      </c>
      <c r="K205" s="206" t="s">
        <v>3667</v>
      </c>
      <c r="L205" s="206">
        <v>18</v>
      </c>
      <c r="M205" s="206" t="s">
        <v>3656</v>
      </c>
      <c r="N205" s="206">
        <v>202</v>
      </c>
      <c r="O205" s="206" t="s">
        <v>3652</v>
      </c>
      <c r="P205" s="302">
        <v>0</v>
      </c>
      <c r="Q205" s="302">
        <v>0</v>
      </c>
      <c r="R205" s="302">
        <v>0</v>
      </c>
      <c r="S205" s="220">
        <v>0</v>
      </c>
      <c r="T205" s="220">
        <v>0</v>
      </c>
      <c r="U205" s="220">
        <v>0</v>
      </c>
      <c r="V205" s="220">
        <v>0</v>
      </c>
      <c r="W205" s="220">
        <v>0</v>
      </c>
      <c r="X205" s="220">
        <v>0</v>
      </c>
      <c r="Y205" s="220">
        <v>0</v>
      </c>
      <c r="Z205" s="220">
        <v>0</v>
      </c>
      <c r="AA205" s="220">
        <v>5.0350612189999993</v>
      </c>
      <c r="AB205" s="220">
        <v>1.2939425840000001</v>
      </c>
      <c r="AC205" s="220">
        <v>1.5252839650000001</v>
      </c>
      <c r="AD205" s="220">
        <v>1.3815792309999999</v>
      </c>
      <c r="AE205" s="220">
        <v>1.029269862</v>
      </c>
      <c r="AF205" s="220">
        <v>0</v>
      </c>
      <c r="AG205" s="220">
        <v>0</v>
      </c>
      <c r="AH205" s="220">
        <v>0</v>
      </c>
      <c r="AI205" s="220">
        <v>0</v>
      </c>
      <c r="AJ205" s="220">
        <v>0</v>
      </c>
      <c r="AK205" s="220">
        <v>0</v>
      </c>
      <c r="AL205" s="220">
        <v>0</v>
      </c>
      <c r="AP205" s="206"/>
    </row>
    <row r="206" spans="1:42" ht="25.5" x14ac:dyDescent="0.25">
      <c r="A206" s="247" t="str">
        <f t="shared" si="3"/>
        <v>Oman</v>
      </c>
      <c r="B206" s="206" t="s">
        <v>34</v>
      </c>
      <c r="C206" s="206" t="s">
        <v>33</v>
      </c>
      <c r="D206" s="222" t="s">
        <v>234</v>
      </c>
      <c r="E206">
        <v>873</v>
      </c>
      <c r="F206" s="225" t="s">
        <v>233</v>
      </c>
      <c r="G206" s="132" t="s">
        <v>232</v>
      </c>
      <c r="H206" s="224" t="s">
        <v>231</v>
      </c>
      <c r="I206" s="223" t="s">
        <v>230</v>
      </c>
      <c r="J206" s="212" t="s">
        <v>36</v>
      </c>
      <c r="K206" s="206" t="s">
        <v>3660</v>
      </c>
      <c r="L206" s="206">
        <v>5</v>
      </c>
      <c r="M206" s="206" t="s">
        <v>3658</v>
      </c>
      <c r="N206" s="206">
        <v>419</v>
      </c>
      <c r="O206" s="206" t="s">
        <v>3659</v>
      </c>
      <c r="P206" s="302">
        <v>0</v>
      </c>
      <c r="Q206" s="302">
        <v>0</v>
      </c>
      <c r="R206" s="302">
        <v>0</v>
      </c>
      <c r="S206" s="220">
        <v>0</v>
      </c>
      <c r="T206" s="220">
        <v>0</v>
      </c>
      <c r="U206" s="220">
        <v>0</v>
      </c>
      <c r="V206" s="220">
        <v>0</v>
      </c>
      <c r="W206" s="220">
        <v>0</v>
      </c>
      <c r="X206" s="220">
        <v>0</v>
      </c>
      <c r="Y206" s="220">
        <v>0</v>
      </c>
      <c r="Z206" s="220">
        <v>0</v>
      </c>
      <c r="AA206" s="220">
        <v>0</v>
      </c>
      <c r="AB206" s="220">
        <v>0</v>
      </c>
      <c r="AC206" s="220">
        <v>0</v>
      </c>
      <c r="AD206" s="220">
        <v>0</v>
      </c>
      <c r="AE206" s="220">
        <v>0</v>
      </c>
      <c r="AF206" s="220">
        <v>0</v>
      </c>
      <c r="AG206" s="220">
        <v>0</v>
      </c>
      <c r="AH206" s="220">
        <v>0</v>
      </c>
      <c r="AI206" s="220">
        <v>0</v>
      </c>
      <c r="AJ206" s="220">
        <v>0</v>
      </c>
      <c r="AK206" s="220">
        <v>0</v>
      </c>
      <c r="AL206" s="220">
        <v>0</v>
      </c>
      <c r="AP206" s="206"/>
    </row>
    <row r="207" spans="1:42" x14ac:dyDescent="0.25">
      <c r="A207" s="247" t="str">
        <f t="shared" si="3"/>
        <v>Oman</v>
      </c>
      <c r="B207" s="206" t="s">
        <v>34</v>
      </c>
      <c r="C207" s="206" t="s">
        <v>33</v>
      </c>
      <c r="D207" s="222" t="s">
        <v>229</v>
      </c>
      <c r="E207">
        <v>733</v>
      </c>
      <c r="F207" s="225" t="s">
        <v>228</v>
      </c>
      <c r="G207" s="132" t="s">
        <v>227</v>
      </c>
      <c r="H207" s="224" t="s">
        <v>226</v>
      </c>
      <c r="I207" s="223" t="s">
        <v>225</v>
      </c>
      <c r="J207" s="212" t="s">
        <v>36</v>
      </c>
      <c r="K207" s="206" t="s">
        <v>3668</v>
      </c>
      <c r="L207" s="206">
        <v>14</v>
      </c>
      <c r="M207" s="206" t="s">
        <v>3656</v>
      </c>
      <c r="N207" s="206">
        <v>202</v>
      </c>
      <c r="O207" s="206" t="s">
        <v>3652</v>
      </c>
      <c r="P207" s="302">
        <v>0</v>
      </c>
      <c r="Q207" s="302">
        <v>0</v>
      </c>
      <c r="R207" s="302">
        <v>0</v>
      </c>
      <c r="S207" s="220">
        <v>0</v>
      </c>
      <c r="T207" s="220">
        <v>0</v>
      </c>
      <c r="U207" s="220">
        <v>0</v>
      </c>
      <c r="V207" s="220">
        <v>0</v>
      </c>
      <c r="W207" s="220">
        <v>0</v>
      </c>
      <c r="X207" s="220">
        <v>0</v>
      </c>
      <c r="Y207" s="220">
        <v>0</v>
      </c>
      <c r="Z207" s="220">
        <v>0</v>
      </c>
      <c r="AA207" s="220">
        <v>0</v>
      </c>
      <c r="AB207" s="220">
        <v>0</v>
      </c>
      <c r="AC207" s="220">
        <v>0</v>
      </c>
      <c r="AD207" s="220">
        <v>0</v>
      </c>
      <c r="AE207" s="220">
        <v>0</v>
      </c>
      <c r="AF207" s="220">
        <v>0</v>
      </c>
      <c r="AG207" s="220">
        <v>0</v>
      </c>
      <c r="AH207" s="220">
        <v>0</v>
      </c>
      <c r="AI207" s="220">
        <v>0</v>
      </c>
      <c r="AJ207" s="220">
        <v>0</v>
      </c>
      <c r="AK207" s="220">
        <v>0</v>
      </c>
      <c r="AL207" s="220">
        <v>0</v>
      </c>
      <c r="AP207" s="206"/>
    </row>
    <row r="208" spans="1:42" x14ac:dyDescent="0.25">
      <c r="A208" s="247" t="str">
        <f t="shared" si="3"/>
        <v>Oman</v>
      </c>
      <c r="B208" s="206" t="s">
        <v>34</v>
      </c>
      <c r="C208" s="206" t="s">
        <v>33</v>
      </c>
      <c r="D208" s="222" t="s">
        <v>224</v>
      </c>
      <c r="E208">
        <v>184</v>
      </c>
      <c r="F208" s="225" t="s">
        <v>224</v>
      </c>
      <c r="G208" s="132" t="s">
        <v>223</v>
      </c>
      <c r="H208" s="224" t="s">
        <v>222</v>
      </c>
      <c r="I208" s="223" t="s">
        <v>221</v>
      </c>
      <c r="J208" s="212" t="s">
        <v>31</v>
      </c>
      <c r="K208" s="206" t="s">
        <v>36</v>
      </c>
      <c r="L208" s="206" t="s">
        <v>36</v>
      </c>
      <c r="M208" s="206" t="s">
        <v>3649</v>
      </c>
      <c r="N208" s="206">
        <v>39</v>
      </c>
      <c r="O208" s="206" t="s">
        <v>3650</v>
      </c>
      <c r="P208" s="302">
        <v>0</v>
      </c>
      <c r="Q208" s="302">
        <v>0</v>
      </c>
      <c r="R208" s="302">
        <v>0</v>
      </c>
      <c r="S208" s="220">
        <v>0</v>
      </c>
      <c r="T208" s="220">
        <v>0</v>
      </c>
      <c r="U208" s="220">
        <v>0</v>
      </c>
      <c r="V208" s="220">
        <v>0</v>
      </c>
      <c r="W208" s="220">
        <v>0</v>
      </c>
      <c r="X208" s="220">
        <v>0</v>
      </c>
      <c r="Y208" s="220">
        <v>0</v>
      </c>
      <c r="Z208" s="220">
        <v>0</v>
      </c>
      <c r="AA208" s="220">
        <v>0</v>
      </c>
      <c r="AB208" s="220">
        <v>0</v>
      </c>
      <c r="AC208" s="220">
        <v>0</v>
      </c>
      <c r="AD208" s="220">
        <v>0</v>
      </c>
      <c r="AE208" s="220">
        <v>0</v>
      </c>
      <c r="AF208" s="220">
        <v>79.057500000000005</v>
      </c>
      <c r="AG208" s="220">
        <v>89.947500000000005</v>
      </c>
      <c r="AH208" s="220">
        <v>101.905</v>
      </c>
      <c r="AI208" s="220">
        <v>102.2294</v>
      </c>
      <c r="AJ208" s="220">
        <v>143.57069999999999</v>
      </c>
      <c r="AK208" s="220">
        <v>796.21780000000001</v>
      </c>
      <c r="AL208" s="220">
        <v>603.69560000000001</v>
      </c>
      <c r="AP208" s="206"/>
    </row>
    <row r="209" spans="1:42" x14ac:dyDescent="0.25">
      <c r="A209" s="247" t="str">
        <f t="shared" si="3"/>
        <v>Oman</v>
      </c>
      <c r="B209" s="206" t="s">
        <v>34</v>
      </c>
      <c r="C209" s="206" t="s">
        <v>33</v>
      </c>
      <c r="D209" s="222" t="s">
        <v>220</v>
      </c>
      <c r="E209">
        <v>524</v>
      </c>
      <c r="F209" s="225" t="s">
        <v>220</v>
      </c>
      <c r="G209" s="132" t="s">
        <v>219</v>
      </c>
      <c r="H209" s="224" t="s">
        <v>218</v>
      </c>
      <c r="I209" s="223" t="s">
        <v>217</v>
      </c>
      <c r="J209" s="212" t="s">
        <v>36</v>
      </c>
      <c r="K209" s="206" t="s">
        <v>36</v>
      </c>
      <c r="L209" s="206" t="s">
        <v>36</v>
      </c>
      <c r="M209" s="206" t="s">
        <v>3648</v>
      </c>
      <c r="N209" s="206">
        <v>34</v>
      </c>
      <c r="O209" s="206" t="s">
        <v>3647</v>
      </c>
      <c r="P209" s="302">
        <v>0</v>
      </c>
      <c r="Q209" s="302">
        <v>0</v>
      </c>
      <c r="R209" s="302">
        <v>0</v>
      </c>
      <c r="S209" s="220">
        <v>0</v>
      </c>
      <c r="T209" s="220">
        <v>0</v>
      </c>
      <c r="U209" s="220">
        <v>0</v>
      </c>
      <c r="V209" s="220">
        <v>0</v>
      </c>
      <c r="W209" s="220">
        <v>0</v>
      </c>
      <c r="X209" s="220">
        <v>0</v>
      </c>
      <c r="Y209" s="220">
        <v>0</v>
      </c>
      <c r="Z209" s="220">
        <v>0</v>
      </c>
      <c r="AA209" s="220">
        <v>0</v>
      </c>
      <c r="AB209" s="220">
        <v>0</v>
      </c>
      <c r="AC209" s="220">
        <v>3.7869243799999994E-2</v>
      </c>
      <c r="AD209" s="220">
        <v>0</v>
      </c>
      <c r="AE209" s="220">
        <v>0</v>
      </c>
      <c r="AF209" s="220">
        <v>20.7</v>
      </c>
      <c r="AG209" s="220">
        <v>22.217900960000001</v>
      </c>
      <c r="AH209" s="220">
        <v>22.221106710000001</v>
      </c>
      <c r="AI209" s="220">
        <v>21.620833699999999</v>
      </c>
      <c r="AJ209" s="220">
        <v>21.020560679999999</v>
      </c>
      <c r="AK209" s="220">
        <v>20.42028766</v>
      </c>
      <c r="AL209" s="220">
        <v>19.820014649999997</v>
      </c>
      <c r="AP209" s="206"/>
    </row>
    <row r="210" spans="1:42" x14ac:dyDescent="0.25">
      <c r="A210" s="247" t="str">
        <f t="shared" si="3"/>
        <v>Oman</v>
      </c>
      <c r="B210" s="206" t="s">
        <v>34</v>
      </c>
      <c r="C210" s="206" t="s">
        <v>33</v>
      </c>
      <c r="D210" s="222" t="s">
        <v>216</v>
      </c>
      <c r="E210">
        <v>361</v>
      </c>
      <c r="F210" s="225" t="s">
        <v>215</v>
      </c>
      <c r="G210" s="132" t="s">
        <v>214</v>
      </c>
      <c r="H210" s="224" t="s">
        <v>213</v>
      </c>
      <c r="I210" s="223" t="s">
        <v>212</v>
      </c>
      <c r="J210" s="212" t="s">
        <v>36</v>
      </c>
      <c r="K210" s="206" t="s">
        <v>3657</v>
      </c>
      <c r="L210" s="206">
        <v>29</v>
      </c>
      <c r="M210" s="206" t="s">
        <v>3658</v>
      </c>
      <c r="N210" s="206">
        <v>419</v>
      </c>
      <c r="O210" s="206" t="s">
        <v>3659</v>
      </c>
      <c r="P210" s="302">
        <v>0</v>
      </c>
      <c r="Q210" s="302">
        <v>0</v>
      </c>
      <c r="R210" s="302">
        <v>0</v>
      </c>
      <c r="S210" s="220">
        <v>0</v>
      </c>
      <c r="T210" s="220">
        <v>0</v>
      </c>
      <c r="U210" s="220">
        <v>0</v>
      </c>
      <c r="V210" s="220">
        <v>0</v>
      </c>
      <c r="W210" s="220">
        <v>0</v>
      </c>
      <c r="X210" s="220">
        <v>0</v>
      </c>
      <c r="Y210" s="220">
        <v>0</v>
      </c>
      <c r="Z210" s="220">
        <v>0</v>
      </c>
      <c r="AA210" s="220">
        <v>0</v>
      </c>
      <c r="AB210" s="220">
        <v>0</v>
      </c>
      <c r="AC210" s="220">
        <v>0</v>
      </c>
      <c r="AD210" s="220">
        <v>0</v>
      </c>
      <c r="AE210" s="220">
        <v>0</v>
      </c>
      <c r="AF210" s="220">
        <v>0</v>
      </c>
      <c r="AG210" s="220">
        <v>0</v>
      </c>
      <c r="AH210" s="220">
        <v>0</v>
      </c>
      <c r="AI210" s="220">
        <v>0</v>
      </c>
      <c r="AJ210" s="220">
        <v>0</v>
      </c>
      <c r="AK210" s="220">
        <v>0</v>
      </c>
      <c r="AL210" s="220">
        <v>0</v>
      </c>
      <c r="AP210" s="206"/>
    </row>
    <row r="211" spans="1:42" x14ac:dyDescent="0.25">
      <c r="A211" s="247" t="str">
        <f t="shared" si="3"/>
        <v>Oman</v>
      </c>
      <c r="B211" s="206" t="s">
        <v>34</v>
      </c>
      <c r="C211" s="206" t="s">
        <v>33</v>
      </c>
      <c r="D211" s="222" t="s">
        <v>211</v>
      </c>
      <c r="E211">
        <v>362</v>
      </c>
      <c r="F211" s="225" t="s">
        <v>210</v>
      </c>
      <c r="G211" s="132" t="s">
        <v>209</v>
      </c>
      <c r="H211" s="224" t="s">
        <v>208</v>
      </c>
      <c r="I211" s="223" t="s">
        <v>207</v>
      </c>
      <c r="J211" s="212" t="s">
        <v>36</v>
      </c>
      <c r="K211" s="206" t="s">
        <v>3657</v>
      </c>
      <c r="L211" s="206">
        <v>29</v>
      </c>
      <c r="M211" s="206" t="s">
        <v>3658</v>
      </c>
      <c r="N211" s="206">
        <v>419</v>
      </c>
      <c r="O211" s="206" t="s">
        <v>3659</v>
      </c>
      <c r="P211" s="302">
        <v>0</v>
      </c>
      <c r="Q211" s="302">
        <v>0</v>
      </c>
      <c r="R211" s="302">
        <v>0</v>
      </c>
      <c r="S211" s="220">
        <v>0</v>
      </c>
      <c r="T211" s="220">
        <v>0</v>
      </c>
      <c r="U211" s="220">
        <v>0</v>
      </c>
      <c r="V211" s="220">
        <v>0</v>
      </c>
      <c r="W211" s="220">
        <v>0</v>
      </c>
      <c r="X211" s="220">
        <v>0</v>
      </c>
      <c r="Y211" s="220">
        <v>0</v>
      </c>
      <c r="Z211" s="220">
        <v>0</v>
      </c>
      <c r="AA211" s="220">
        <v>0</v>
      </c>
      <c r="AB211" s="220">
        <v>0</v>
      </c>
      <c r="AC211" s="220">
        <v>0</v>
      </c>
      <c r="AD211" s="220">
        <v>0</v>
      </c>
      <c r="AE211" s="220">
        <v>0</v>
      </c>
      <c r="AF211" s="220">
        <v>0</v>
      </c>
      <c r="AG211" s="220">
        <v>0</v>
      </c>
      <c r="AH211" s="220">
        <v>0</v>
      </c>
      <c r="AI211" s="220">
        <v>0</v>
      </c>
      <c r="AJ211" s="220">
        <v>0</v>
      </c>
      <c r="AK211" s="220">
        <v>0</v>
      </c>
      <c r="AL211" s="220">
        <v>0</v>
      </c>
      <c r="AP211" s="206"/>
    </row>
    <row r="212" spans="1:42" ht="25.5" x14ac:dyDescent="0.25">
      <c r="A212" s="247" t="str">
        <f t="shared" si="3"/>
        <v>Oman</v>
      </c>
      <c r="B212" s="206" t="s">
        <v>34</v>
      </c>
      <c r="C212" s="206" t="s">
        <v>33</v>
      </c>
      <c r="D212" s="222" t="s">
        <v>206</v>
      </c>
      <c r="E212">
        <v>364</v>
      </c>
      <c r="F212" s="225" t="s">
        <v>205</v>
      </c>
      <c r="G212" s="132" t="s">
        <v>204</v>
      </c>
      <c r="H212" s="224" t="s">
        <v>203</v>
      </c>
      <c r="I212" s="223" t="s">
        <v>202</v>
      </c>
      <c r="J212" s="212" t="s">
        <v>36</v>
      </c>
      <c r="K212" s="206" t="s">
        <v>3657</v>
      </c>
      <c r="L212" s="206">
        <v>29</v>
      </c>
      <c r="M212" s="206" t="s">
        <v>3658</v>
      </c>
      <c r="N212" s="206">
        <v>419</v>
      </c>
      <c r="O212" s="206" t="s">
        <v>3659</v>
      </c>
      <c r="P212" s="302">
        <v>0</v>
      </c>
      <c r="Q212" s="302">
        <v>0</v>
      </c>
      <c r="R212" s="302">
        <v>0</v>
      </c>
      <c r="S212" s="220">
        <v>0</v>
      </c>
      <c r="T212" s="220">
        <v>0</v>
      </c>
      <c r="U212" s="220">
        <v>0</v>
      </c>
      <c r="V212" s="220">
        <v>0</v>
      </c>
      <c r="W212" s="220">
        <v>0</v>
      </c>
      <c r="X212" s="220">
        <v>0</v>
      </c>
      <c r="Y212" s="220">
        <v>0</v>
      </c>
      <c r="Z212" s="220">
        <v>0</v>
      </c>
      <c r="AA212" s="220">
        <v>0</v>
      </c>
      <c r="AB212" s="220">
        <v>0</v>
      </c>
      <c r="AC212" s="220">
        <v>0</v>
      </c>
      <c r="AD212" s="220">
        <v>0</v>
      </c>
      <c r="AE212" s="220">
        <v>0</v>
      </c>
      <c r="AF212" s="220">
        <v>0</v>
      </c>
      <c r="AG212" s="220">
        <v>0</v>
      </c>
      <c r="AH212" s="220">
        <v>0</v>
      </c>
      <c r="AI212" s="220">
        <v>0</v>
      </c>
      <c r="AJ212" s="220">
        <v>0</v>
      </c>
      <c r="AK212" s="220">
        <v>0</v>
      </c>
      <c r="AL212" s="220">
        <v>0</v>
      </c>
      <c r="AP212" s="206"/>
    </row>
    <row r="213" spans="1:42" x14ac:dyDescent="0.25">
      <c r="A213" s="247" t="str">
        <f t="shared" si="3"/>
        <v>Oman</v>
      </c>
      <c r="B213" s="206" t="s">
        <v>34</v>
      </c>
      <c r="C213" s="206" t="s">
        <v>33</v>
      </c>
      <c r="D213" s="222" t="s">
        <v>201</v>
      </c>
      <c r="E213">
        <v>732</v>
      </c>
      <c r="F213" s="225" t="s">
        <v>201</v>
      </c>
      <c r="G213" s="132" t="s">
        <v>200</v>
      </c>
      <c r="H213" s="224" t="s">
        <v>199</v>
      </c>
      <c r="I213" s="223" t="s">
        <v>198</v>
      </c>
      <c r="J213" s="212" t="s">
        <v>36</v>
      </c>
      <c r="K213" s="206" t="s">
        <v>36</v>
      </c>
      <c r="L213" s="206" t="s">
        <v>36</v>
      </c>
      <c r="M213" s="206" t="s">
        <v>3651</v>
      </c>
      <c r="N213" s="206">
        <v>15</v>
      </c>
      <c r="O213" s="206" t="s">
        <v>3652</v>
      </c>
      <c r="P213" s="302">
        <v>0</v>
      </c>
      <c r="Q213" s="302">
        <v>0</v>
      </c>
      <c r="R213" s="302">
        <v>0</v>
      </c>
      <c r="S213" s="220">
        <v>0</v>
      </c>
      <c r="T213" s="220">
        <v>0</v>
      </c>
      <c r="U213" s="220">
        <v>0</v>
      </c>
      <c r="V213" s="220">
        <v>0</v>
      </c>
      <c r="W213" s="220">
        <v>0</v>
      </c>
      <c r="X213" s="220">
        <v>0</v>
      </c>
      <c r="Y213" s="220">
        <v>0</v>
      </c>
      <c r="Z213" s="220">
        <v>0</v>
      </c>
      <c r="AA213" s="220">
        <v>0</v>
      </c>
      <c r="AB213" s="220">
        <v>0</v>
      </c>
      <c r="AC213" s="220">
        <v>0</v>
      </c>
      <c r="AD213" s="220">
        <v>0</v>
      </c>
      <c r="AE213" s="220">
        <v>0</v>
      </c>
      <c r="AF213" s="220">
        <v>0</v>
      </c>
      <c r="AG213" s="220">
        <v>0</v>
      </c>
      <c r="AH213" s="220">
        <v>0</v>
      </c>
      <c r="AI213" s="220">
        <v>0</v>
      </c>
      <c r="AJ213" s="220">
        <v>0</v>
      </c>
      <c r="AK213" s="220">
        <v>0</v>
      </c>
      <c r="AL213" s="220">
        <v>0</v>
      </c>
      <c r="AP213" s="206"/>
    </row>
    <row r="214" spans="1:42" x14ac:dyDescent="0.25">
      <c r="A214" s="247" t="str">
        <f t="shared" si="3"/>
        <v>Oman</v>
      </c>
      <c r="B214" s="206" t="s">
        <v>34</v>
      </c>
      <c r="C214" s="206" t="s">
        <v>33</v>
      </c>
      <c r="D214" s="222" t="s">
        <v>197</v>
      </c>
      <c r="E214">
        <v>366</v>
      </c>
      <c r="F214" s="225" t="s">
        <v>197</v>
      </c>
      <c r="G214" s="132" t="s">
        <v>196</v>
      </c>
      <c r="H214" s="224" t="s">
        <v>195</v>
      </c>
      <c r="I214" s="223" t="s">
        <v>194</v>
      </c>
      <c r="J214" s="212" t="s">
        <v>36</v>
      </c>
      <c r="K214" s="206" t="s">
        <v>3660</v>
      </c>
      <c r="L214" s="206">
        <v>5</v>
      </c>
      <c r="M214" s="206" t="s">
        <v>3658</v>
      </c>
      <c r="N214" s="206">
        <v>419</v>
      </c>
      <c r="O214" s="206" t="s">
        <v>3659</v>
      </c>
      <c r="P214" s="302">
        <v>0</v>
      </c>
      <c r="Q214" s="302">
        <v>0</v>
      </c>
      <c r="R214" s="302">
        <v>0</v>
      </c>
      <c r="S214" s="220">
        <v>0</v>
      </c>
      <c r="T214" s="220">
        <v>0</v>
      </c>
      <c r="U214" s="220">
        <v>0</v>
      </c>
      <c r="V214" s="220">
        <v>0</v>
      </c>
      <c r="W214" s="220">
        <v>0</v>
      </c>
      <c r="X214" s="220">
        <v>0</v>
      </c>
      <c r="Y214" s="220">
        <v>0</v>
      </c>
      <c r="Z214" s="220">
        <v>0</v>
      </c>
      <c r="AA214" s="220">
        <v>0</v>
      </c>
      <c r="AB214" s="220">
        <v>0</v>
      </c>
      <c r="AC214" s="220">
        <v>0</v>
      </c>
      <c r="AD214" s="220">
        <v>0</v>
      </c>
      <c r="AE214" s="220">
        <v>0</v>
      </c>
      <c r="AF214" s="220">
        <v>0</v>
      </c>
      <c r="AG214" s="220">
        <v>0</v>
      </c>
      <c r="AH214" s="220">
        <v>0</v>
      </c>
      <c r="AI214" s="220">
        <v>0</v>
      </c>
      <c r="AJ214" s="220">
        <v>0</v>
      </c>
      <c r="AK214" s="220">
        <v>0</v>
      </c>
      <c r="AL214" s="220">
        <v>0</v>
      </c>
      <c r="AP214" s="206"/>
    </row>
    <row r="215" spans="1:42" x14ac:dyDescent="0.25">
      <c r="A215" s="247" t="str">
        <f t="shared" si="3"/>
        <v>Oman</v>
      </c>
      <c r="B215" s="206" t="s">
        <v>34</v>
      </c>
      <c r="C215" s="206" t="s">
        <v>33</v>
      </c>
      <c r="D215" s="222" t="s">
        <v>193</v>
      </c>
      <c r="E215">
        <v>144</v>
      </c>
      <c r="F215" s="225" t="s">
        <v>193</v>
      </c>
      <c r="G215" s="132" t="s">
        <v>192</v>
      </c>
      <c r="H215" s="224" t="s">
        <v>191</v>
      </c>
      <c r="I215" s="223" t="s">
        <v>190</v>
      </c>
      <c r="J215" s="212" t="s">
        <v>31</v>
      </c>
      <c r="K215" s="206" t="s">
        <v>36</v>
      </c>
      <c r="L215" s="206" t="s">
        <v>36</v>
      </c>
      <c r="M215" s="206" t="s">
        <v>3671</v>
      </c>
      <c r="N215" s="206">
        <v>154</v>
      </c>
      <c r="O215" s="206" t="s">
        <v>3650</v>
      </c>
      <c r="P215" s="302">
        <v>0</v>
      </c>
      <c r="Q215" s="302">
        <v>0</v>
      </c>
      <c r="R215" s="302">
        <v>0</v>
      </c>
      <c r="S215" s="220">
        <v>0</v>
      </c>
      <c r="T215" s="220">
        <v>0</v>
      </c>
      <c r="U215" s="220">
        <v>0</v>
      </c>
      <c r="V215" s="220">
        <v>0</v>
      </c>
      <c r="W215" s="220">
        <v>0</v>
      </c>
      <c r="X215" s="220">
        <v>0</v>
      </c>
      <c r="Y215" s="220">
        <v>0</v>
      </c>
      <c r="Z215" s="220">
        <v>0</v>
      </c>
      <c r="AA215" s="220">
        <v>0</v>
      </c>
      <c r="AB215" s="220">
        <v>0</v>
      </c>
      <c r="AC215" s="220">
        <v>0</v>
      </c>
      <c r="AD215" s="220">
        <v>0</v>
      </c>
      <c r="AE215" s="220">
        <v>0</v>
      </c>
      <c r="AF215" s="220">
        <v>0</v>
      </c>
      <c r="AG215" s="220">
        <v>0</v>
      </c>
      <c r="AH215" s="220">
        <v>0</v>
      </c>
      <c r="AI215" s="220">
        <v>0</v>
      </c>
      <c r="AJ215" s="220">
        <v>0</v>
      </c>
      <c r="AK215" s="220">
        <v>0</v>
      </c>
      <c r="AL215" s="220">
        <v>0</v>
      </c>
      <c r="AP215" s="206"/>
    </row>
    <row r="216" spans="1:42" x14ac:dyDescent="0.25">
      <c r="A216" s="247" t="str">
        <f t="shared" si="3"/>
        <v>Oman</v>
      </c>
      <c r="B216" s="206" t="s">
        <v>34</v>
      </c>
      <c r="C216" s="206" t="s">
        <v>33</v>
      </c>
      <c r="D216" s="222" t="s">
        <v>189</v>
      </c>
      <c r="E216">
        <v>146</v>
      </c>
      <c r="F216" s="225" t="s">
        <v>189</v>
      </c>
      <c r="G216" s="132" t="s">
        <v>188</v>
      </c>
      <c r="H216" s="224" t="s">
        <v>187</v>
      </c>
      <c r="I216" s="223" t="s">
        <v>186</v>
      </c>
      <c r="J216" s="212" t="s">
        <v>36</v>
      </c>
      <c r="K216" s="206" t="s">
        <v>36</v>
      </c>
      <c r="L216" s="206" t="s">
        <v>36</v>
      </c>
      <c r="M216" s="206" t="s">
        <v>3662</v>
      </c>
      <c r="N216" s="206">
        <v>155</v>
      </c>
      <c r="O216" s="206" t="s">
        <v>3650</v>
      </c>
      <c r="P216" s="302">
        <v>0</v>
      </c>
      <c r="Q216" s="302">
        <v>0</v>
      </c>
      <c r="R216" s="302">
        <v>0</v>
      </c>
      <c r="S216" s="220">
        <v>0</v>
      </c>
      <c r="T216" s="220">
        <v>0</v>
      </c>
      <c r="U216" s="220">
        <v>0</v>
      </c>
      <c r="V216" s="220">
        <v>0</v>
      </c>
      <c r="W216" s="220">
        <v>27.568270481144342</v>
      </c>
      <c r="X216" s="220">
        <v>43.693107932379718</v>
      </c>
      <c r="Y216" s="220">
        <v>98.829648894668395</v>
      </c>
      <c r="Z216" s="220">
        <v>116.77503250975292</v>
      </c>
      <c r="AA216" s="220">
        <v>763.06892067620277</v>
      </c>
      <c r="AB216" s="220">
        <v>1062.1586475942781</v>
      </c>
      <c r="AC216" s="220">
        <v>487.90637191157344</v>
      </c>
      <c r="AD216" s="220">
        <v>411.70351105331599</v>
      </c>
      <c r="AE216" s="220">
        <v>747.9843953185956</v>
      </c>
      <c r="AF216" s="220">
        <v>711.83355006501949</v>
      </c>
      <c r="AG216" s="220">
        <v>664.75942782834852</v>
      </c>
      <c r="AH216" s="220">
        <v>606.50195058517556</v>
      </c>
      <c r="AI216" s="220">
        <v>497.52925877763329</v>
      </c>
      <c r="AJ216" s="220">
        <v>432.2496749024707</v>
      </c>
      <c r="AK216" s="220">
        <v>423.92717815344605</v>
      </c>
      <c r="AL216" s="220">
        <v>444.99349804941482</v>
      </c>
      <c r="AP216" s="206"/>
    </row>
    <row r="217" spans="1:42" x14ac:dyDescent="0.25">
      <c r="A217" s="247" t="str">
        <f t="shared" si="3"/>
        <v>Oman</v>
      </c>
      <c r="B217" s="206" t="s">
        <v>34</v>
      </c>
      <c r="C217" s="206" t="s">
        <v>33</v>
      </c>
      <c r="D217" s="222" t="s">
        <v>185</v>
      </c>
      <c r="E217">
        <v>463</v>
      </c>
      <c r="F217" s="225" t="s">
        <v>184</v>
      </c>
      <c r="G217" s="132" t="s">
        <v>183</v>
      </c>
      <c r="H217" s="224" t="s">
        <v>182</v>
      </c>
      <c r="I217" s="223" t="s">
        <v>181</v>
      </c>
      <c r="J217" s="212" t="s">
        <v>36</v>
      </c>
      <c r="K217" s="206" t="s">
        <v>36</v>
      </c>
      <c r="L217" s="206" t="s">
        <v>36</v>
      </c>
      <c r="M217" s="206" t="s">
        <v>3646</v>
      </c>
      <c r="N217" s="206">
        <v>145</v>
      </c>
      <c r="O217" s="206" t="s">
        <v>3647</v>
      </c>
      <c r="P217" s="302">
        <v>0</v>
      </c>
      <c r="Q217" s="302">
        <v>0</v>
      </c>
      <c r="R217" s="302">
        <v>0</v>
      </c>
      <c r="S217" s="220">
        <v>0</v>
      </c>
      <c r="T217" s="220">
        <v>0</v>
      </c>
      <c r="U217" s="220">
        <v>0</v>
      </c>
      <c r="V217" s="220">
        <v>0</v>
      </c>
      <c r="W217" s="220">
        <v>0</v>
      </c>
      <c r="X217" s="220">
        <v>0</v>
      </c>
      <c r="Y217" s="220">
        <v>0</v>
      </c>
      <c r="Z217" s="220">
        <v>0</v>
      </c>
      <c r="AA217" s="220">
        <v>0</v>
      </c>
      <c r="AB217" s="220">
        <v>0</v>
      </c>
      <c r="AC217" s="220">
        <v>0</v>
      </c>
      <c r="AD217" s="220">
        <v>0</v>
      </c>
      <c r="AE217" s="220">
        <v>0</v>
      </c>
      <c r="AF217" s="220">
        <v>0</v>
      </c>
      <c r="AG217" s="220">
        <v>0</v>
      </c>
      <c r="AH217" s="220">
        <v>0</v>
      </c>
      <c r="AI217" s="220">
        <v>0</v>
      </c>
      <c r="AJ217" s="220">
        <v>0</v>
      </c>
      <c r="AK217" s="220">
        <v>0</v>
      </c>
      <c r="AL217" s="220">
        <v>0</v>
      </c>
      <c r="AP217" s="206"/>
    </row>
    <row r="218" spans="1:42" x14ac:dyDescent="0.25">
      <c r="A218" s="247" t="str">
        <f t="shared" si="3"/>
        <v>Oman</v>
      </c>
      <c r="B218" s="206" t="s">
        <v>34</v>
      </c>
      <c r="C218" s="206" t="s">
        <v>33</v>
      </c>
      <c r="D218" s="222" t="s">
        <v>180</v>
      </c>
      <c r="E218">
        <v>528</v>
      </c>
      <c r="F218" s="228" t="s">
        <v>179</v>
      </c>
      <c r="G218" s="213">
        <v>158</v>
      </c>
      <c r="H218" s="227" t="s">
        <v>178</v>
      </c>
      <c r="I218" s="213" t="s">
        <v>177</v>
      </c>
      <c r="J218" s="212" t="s">
        <v>36</v>
      </c>
      <c r="K218" s="226" t="str">
        <f>K54</f>
        <v/>
      </c>
      <c r="L218" s="226" t="str">
        <f>L54</f>
        <v/>
      </c>
      <c r="M218" s="226" t="str">
        <f>M54</f>
        <v>Eastern Asia</v>
      </c>
      <c r="N218" s="226">
        <f>N54</f>
        <v>30</v>
      </c>
      <c r="O218" s="226" t="str">
        <f>O54</f>
        <v>Asia</v>
      </c>
      <c r="P218" s="302">
        <v>0</v>
      </c>
      <c r="Q218" s="302">
        <v>0</v>
      </c>
      <c r="R218" s="302">
        <v>0</v>
      </c>
      <c r="S218" s="220">
        <v>0</v>
      </c>
      <c r="T218" s="220">
        <v>0</v>
      </c>
      <c r="U218" s="220">
        <v>0</v>
      </c>
      <c r="V218" s="220">
        <v>0</v>
      </c>
      <c r="W218" s="220">
        <v>0</v>
      </c>
      <c r="X218" s="220">
        <v>0</v>
      </c>
      <c r="Y218" s="220">
        <v>0</v>
      </c>
      <c r="Z218" s="220">
        <v>0</v>
      </c>
      <c r="AA218" s="220">
        <v>0</v>
      </c>
      <c r="AB218" s="220">
        <v>0</v>
      </c>
      <c r="AC218" s="220">
        <v>0</v>
      </c>
      <c r="AD218" s="220">
        <v>0</v>
      </c>
      <c r="AE218" s="220">
        <v>0</v>
      </c>
      <c r="AF218" s="220">
        <v>0</v>
      </c>
      <c r="AG218" s="220">
        <v>0</v>
      </c>
      <c r="AH218" s="220">
        <v>0</v>
      </c>
      <c r="AI218" s="220">
        <v>0</v>
      </c>
      <c r="AJ218" s="220">
        <v>0</v>
      </c>
      <c r="AK218" s="220">
        <v>0</v>
      </c>
      <c r="AL218" s="220">
        <v>0</v>
      </c>
      <c r="AP218" s="226"/>
    </row>
    <row r="219" spans="1:42" x14ac:dyDescent="0.25">
      <c r="A219" s="247" t="str">
        <f t="shared" si="3"/>
        <v>Oman</v>
      </c>
      <c r="B219" s="206" t="s">
        <v>34</v>
      </c>
      <c r="C219" s="206" t="s">
        <v>33</v>
      </c>
      <c r="D219" s="222" t="s">
        <v>176</v>
      </c>
      <c r="E219">
        <v>923</v>
      </c>
      <c r="F219" s="225" t="s">
        <v>175</v>
      </c>
      <c r="G219" s="132" t="s">
        <v>174</v>
      </c>
      <c r="H219" s="224" t="s">
        <v>173</v>
      </c>
      <c r="I219" s="223" t="s">
        <v>172</v>
      </c>
      <c r="J219" s="212" t="s">
        <v>36</v>
      </c>
      <c r="K219" s="206" t="s">
        <v>36</v>
      </c>
      <c r="L219" s="206" t="s">
        <v>36</v>
      </c>
      <c r="M219" s="206" t="s">
        <v>3673</v>
      </c>
      <c r="N219" s="206">
        <v>143</v>
      </c>
      <c r="O219" s="206" t="s">
        <v>3647</v>
      </c>
      <c r="P219" s="302">
        <v>0</v>
      </c>
      <c r="Q219" s="302">
        <v>0</v>
      </c>
      <c r="R219" s="302">
        <v>0</v>
      </c>
      <c r="S219" s="220">
        <v>0</v>
      </c>
      <c r="T219" s="220">
        <v>0</v>
      </c>
      <c r="U219" s="220">
        <v>0</v>
      </c>
      <c r="V219" s="220">
        <v>0</v>
      </c>
      <c r="W219" s="220">
        <v>0</v>
      </c>
      <c r="X219" s="220">
        <v>0</v>
      </c>
      <c r="Y219" s="220">
        <v>0</v>
      </c>
      <c r="Z219" s="220">
        <v>0</v>
      </c>
      <c r="AA219" s="220">
        <v>0</v>
      </c>
      <c r="AB219" s="220">
        <v>0</v>
      </c>
      <c r="AC219" s="220">
        <v>0</v>
      </c>
      <c r="AD219" s="220">
        <v>0</v>
      </c>
      <c r="AE219" s="220">
        <v>0</v>
      </c>
      <c r="AF219" s="220">
        <v>0</v>
      </c>
      <c r="AG219" s="220">
        <v>0</v>
      </c>
      <c r="AH219" s="220">
        <v>0</v>
      </c>
      <c r="AI219" s="220">
        <v>0</v>
      </c>
      <c r="AJ219" s="220">
        <v>0</v>
      </c>
      <c r="AK219" s="220">
        <v>0</v>
      </c>
      <c r="AL219" s="220">
        <v>0</v>
      </c>
      <c r="AP219" s="206"/>
    </row>
    <row r="220" spans="1:42" x14ac:dyDescent="0.25">
      <c r="A220" s="247" t="str">
        <f t="shared" si="3"/>
        <v>Oman</v>
      </c>
      <c r="B220" s="206" t="s">
        <v>34</v>
      </c>
      <c r="C220" s="206" t="s">
        <v>33</v>
      </c>
      <c r="D220" s="222" t="s">
        <v>171</v>
      </c>
      <c r="E220">
        <v>738</v>
      </c>
      <c r="F220" s="225" t="s">
        <v>170</v>
      </c>
      <c r="G220" s="132" t="s">
        <v>169</v>
      </c>
      <c r="H220" s="224" t="s">
        <v>168</v>
      </c>
      <c r="I220" s="223" t="s">
        <v>167</v>
      </c>
      <c r="J220" s="212" t="s">
        <v>36</v>
      </c>
      <c r="K220" s="206" t="s">
        <v>3668</v>
      </c>
      <c r="L220" s="206">
        <v>14</v>
      </c>
      <c r="M220" s="206" t="s">
        <v>3656</v>
      </c>
      <c r="N220" s="206">
        <v>202</v>
      </c>
      <c r="O220" s="206" t="s">
        <v>3652</v>
      </c>
      <c r="P220" s="302">
        <v>0</v>
      </c>
      <c r="Q220" s="302">
        <v>0</v>
      </c>
      <c r="R220" s="302">
        <v>0</v>
      </c>
      <c r="S220" s="220">
        <v>0</v>
      </c>
      <c r="T220" s="220">
        <v>0</v>
      </c>
      <c r="U220" s="220">
        <v>0</v>
      </c>
      <c r="V220" s="220">
        <v>0</v>
      </c>
      <c r="W220" s="220">
        <v>0</v>
      </c>
      <c r="X220" s="220">
        <v>0</v>
      </c>
      <c r="Y220" s="220">
        <v>0</v>
      </c>
      <c r="Z220" s="220">
        <v>0</v>
      </c>
      <c r="AA220" s="220">
        <v>0</v>
      </c>
      <c r="AB220" s="220">
        <v>0</v>
      </c>
      <c r="AC220" s="220">
        <v>0</v>
      </c>
      <c r="AD220" s="220">
        <v>0</v>
      </c>
      <c r="AE220" s="220">
        <v>0</v>
      </c>
      <c r="AF220" s="220">
        <v>0</v>
      </c>
      <c r="AG220" s="220">
        <v>0</v>
      </c>
      <c r="AH220" s="220">
        <v>0</v>
      </c>
      <c r="AI220" s="220">
        <v>0</v>
      </c>
      <c r="AJ220" s="220">
        <v>0</v>
      </c>
      <c r="AK220" s="220">
        <v>0</v>
      </c>
      <c r="AL220" s="220">
        <v>0</v>
      </c>
      <c r="AP220" s="206"/>
    </row>
    <row r="221" spans="1:42" x14ac:dyDescent="0.25">
      <c r="A221" s="247" t="str">
        <f t="shared" si="3"/>
        <v>Oman</v>
      </c>
      <c r="B221" s="206" t="s">
        <v>34</v>
      </c>
      <c r="C221" s="206" t="s">
        <v>33</v>
      </c>
      <c r="D221" s="222" t="s">
        <v>166</v>
      </c>
      <c r="E221">
        <v>578</v>
      </c>
      <c r="F221" s="225" t="s">
        <v>166</v>
      </c>
      <c r="G221" s="132" t="s">
        <v>165</v>
      </c>
      <c r="H221" s="224" t="s">
        <v>164</v>
      </c>
      <c r="I221" s="223" t="s">
        <v>163</v>
      </c>
      <c r="J221" s="212" t="s">
        <v>36</v>
      </c>
      <c r="K221" s="206" t="s">
        <v>36</v>
      </c>
      <c r="L221" s="206" t="s">
        <v>36</v>
      </c>
      <c r="M221" s="206" t="s">
        <v>3669</v>
      </c>
      <c r="N221" s="206">
        <v>35</v>
      </c>
      <c r="O221" s="206" t="s">
        <v>3647</v>
      </c>
      <c r="P221" s="302">
        <v>0</v>
      </c>
      <c r="Q221" s="302">
        <v>0</v>
      </c>
      <c r="R221" s="302">
        <v>0</v>
      </c>
      <c r="S221" s="220">
        <v>0</v>
      </c>
      <c r="T221" s="220">
        <v>0</v>
      </c>
      <c r="U221" s="220">
        <v>0</v>
      </c>
      <c r="V221" s="220">
        <v>0</v>
      </c>
      <c r="W221" s="220">
        <v>0</v>
      </c>
      <c r="X221" s="220">
        <v>0</v>
      </c>
      <c r="Y221" s="220">
        <v>0</v>
      </c>
      <c r="Z221" s="220">
        <v>21.524624429999999</v>
      </c>
      <c r="AA221" s="220">
        <v>302.65515860000005</v>
      </c>
      <c r="AB221" s="220">
        <v>108.1324489</v>
      </c>
      <c r="AC221" s="220">
        <v>157.47170790000001</v>
      </c>
      <c r="AD221" s="220">
        <v>302.65515860000005</v>
      </c>
      <c r="AE221" s="220">
        <v>352.78733719999997</v>
      </c>
      <c r="AF221" s="220">
        <v>359.81449029999999</v>
      </c>
      <c r="AG221" s="220">
        <v>361.45843060000004</v>
      </c>
      <c r="AH221" s="220">
        <v>361.53128560000005</v>
      </c>
      <c r="AI221" s="220">
        <v>361.8248969</v>
      </c>
      <c r="AJ221" s="220">
        <v>363.15380699999997</v>
      </c>
      <c r="AK221" s="220">
        <v>82.501406340000003</v>
      </c>
      <c r="AL221" s="220">
        <v>0</v>
      </c>
      <c r="AP221" s="206"/>
    </row>
    <row r="222" spans="1:42" x14ac:dyDescent="0.25">
      <c r="A222" s="247" t="str">
        <f t="shared" si="3"/>
        <v>Oman</v>
      </c>
      <c r="B222" s="206" t="s">
        <v>34</v>
      </c>
      <c r="C222" s="206" t="s">
        <v>33</v>
      </c>
      <c r="D222" s="222" t="s">
        <v>162</v>
      </c>
      <c r="E222">
        <v>537</v>
      </c>
      <c r="F222" s="225" t="s">
        <v>161</v>
      </c>
      <c r="G222" s="132" t="s">
        <v>160</v>
      </c>
      <c r="H222" s="224" t="s">
        <v>159</v>
      </c>
      <c r="I222" s="223" t="s">
        <v>158</v>
      </c>
      <c r="J222" s="212" t="s">
        <v>36</v>
      </c>
      <c r="K222" s="206" t="s">
        <v>36</v>
      </c>
      <c r="L222" s="206" t="s">
        <v>36</v>
      </c>
      <c r="M222" s="206" t="s">
        <v>3669</v>
      </c>
      <c r="N222" s="206">
        <v>35</v>
      </c>
      <c r="O222" s="206" t="s">
        <v>3647</v>
      </c>
      <c r="P222" s="302">
        <v>0</v>
      </c>
      <c r="Q222" s="302">
        <v>0</v>
      </c>
      <c r="R222" s="302">
        <v>0</v>
      </c>
      <c r="S222" s="220">
        <v>0</v>
      </c>
      <c r="T222" s="220">
        <v>0</v>
      </c>
      <c r="U222" s="220">
        <v>0</v>
      </c>
      <c r="V222" s="220">
        <v>0</v>
      </c>
      <c r="W222" s="220">
        <v>0</v>
      </c>
      <c r="X222" s="220">
        <v>0</v>
      </c>
      <c r="Y222" s="220">
        <v>0</v>
      </c>
      <c r="Z222" s="220">
        <v>0</v>
      </c>
      <c r="AA222" s="220">
        <v>0</v>
      </c>
      <c r="AB222" s="220">
        <v>0</v>
      </c>
      <c r="AC222" s="220">
        <v>0</v>
      </c>
      <c r="AD222" s="220">
        <v>0</v>
      </c>
      <c r="AE222" s="220">
        <v>0</v>
      </c>
      <c r="AF222" s="220">
        <v>0</v>
      </c>
      <c r="AG222" s="220">
        <v>0</v>
      </c>
      <c r="AH222" s="220">
        <v>0</v>
      </c>
      <c r="AI222" s="220">
        <v>0</v>
      </c>
      <c r="AJ222" s="220">
        <v>0</v>
      </c>
      <c r="AK222" s="220">
        <v>0</v>
      </c>
      <c r="AL222" s="220">
        <v>0</v>
      </c>
      <c r="AP222" s="206"/>
    </row>
    <row r="223" spans="1:42" x14ac:dyDescent="0.25">
      <c r="A223" s="247" t="str">
        <f t="shared" si="3"/>
        <v>Oman</v>
      </c>
      <c r="B223" s="206" t="s">
        <v>34</v>
      </c>
      <c r="C223" s="206" t="s">
        <v>33</v>
      </c>
      <c r="D223" s="222" t="s">
        <v>157</v>
      </c>
      <c r="E223">
        <v>742</v>
      </c>
      <c r="F223" s="225" t="s">
        <v>157</v>
      </c>
      <c r="G223" s="132" t="s">
        <v>156</v>
      </c>
      <c r="H223" s="224" t="s">
        <v>155</v>
      </c>
      <c r="I223" s="223" t="s">
        <v>154</v>
      </c>
      <c r="J223" s="212" t="s">
        <v>36</v>
      </c>
      <c r="K223" s="206" t="s">
        <v>3665</v>
      </c>
      <c r="L223" s="206">
        <v>11</v>
      </c>
      <c r="M223" s="206" t="s">
        <v>3656</v>
      </c>
      <c r="N223" s="206">
        <v>202</v>
      </c>
      <c r="O223" s="206" t="s">
        <v>3652</v>
      </c>
      <c r="P223" s="302">
        <v>0</v>
      </c>
      <c r="Q223" s="302">
        <v>0</v>
      </c>
      <c r="R223" s="302">
        <v>0</v>
      </c>
      <c r="S223" s="220">
        <v>0</v>
      </c>
      <c r="T223" s="220">
        <v>0</v>
      </c>
      <c r="U223" s="220">
        <v>0</v>
      </c>
      <c r="V223" s="220">
        <v>0</v>
      </c>
      <c r="W223" s="220">
        <v>0</v>
      </c>
      <c r="X223" s="220">
        <v>0</v>
      </c>
      <c r="Y223" s="220">
        <v>0</v>
      </c>
      <c r="Z223" s="220">
        <v>0</v>
      </c>
      <c r="AA223" s="220">
        <v>0</v>
      </c>
      <c r="AB223" s="220">
        <v>0</v>
      </c>
      <c r="AC223" s="220">
        <v>0</v>
      </c>
      <c r="AD223" s="220">
        <v>0</v>
      </c>
      <c r="AE223" s="220">
        <v>0</v>
      </c>
      <c r="AF223" s="220">
        <v>0</v>
      </c>
      <c r="AG223" s="220">
        <v>0</v>
      </c>
      <c r="AH223" s="220">
        <v>0</v>
      </c>
      <c r="AI223" s="220">
        <v>0</v>
      </c>
      <c r="AJ223" s="220">
        <v>0</v>
      </c>
      <c r="AK223" s="220">
        <v>0</v>
      </c>
      <c r="AL223" s="220">
        <v>0</v>
      </c>
      <c r="AP223" s="206"/>
    </row>
    <row r="224" spans="1:42" x14ac:dyDescent="0.25">
      <c r="A224" s="247" t="str">
        <f t="shared" si="3"/>
        <v>Oman</v>
      </c>
      <c r="B224" s="206" t="s">
        <v>34</v>
      </c>
      <c r="C224" s="206" t="s">
        <v>33</v>
      </c>
      <c r="D224" s="222" t="s">
        <v>153</v>
      </c>
      <c r="E224">
        <v>818</v>
      </c>
      <c r="F224" s="225" t="s">
        <v>153</v>
      </c>
      <c r="G224" s="132" t="s">
        <v>152</v>
      </c>
      <c r="H224" s="224" t="s">
        <v>151</v>
      </c>
      <c r="I224" s="223" t="s">
        <v>150</v>
      </c>
      <c r="J224" s="212" t="s">
        <v>36</v>
      </c>
      <c r="K224" s="206" t="s">
        <v>36</v>
      </c>
      <c r="L224" s="206" t="s">
        <v>36</v>
      </c>
      <c r="M224" s="206" t="s">
        <v>3653</v>
      </c>
      <c r="N224" s="206">
        <v>61</v>
      </c>
      <c r="O224" s="206" t="s">
        <v>3654</v>
      </c>
      <c r="P224" s="302">
        <v>0</v>
      </c>
      <c r="Q224" s="302">
        <v>0</v>
      </c>
      <c r="R224" s="302">
        <v>0</v>
      </c>
      <c r="S224" s="220">
        <v>0</v>
      </c>
      <c r="T224" s="220">
        <v>0</v>
      </c>
      <c r="U224" s="220">
        <v>0</v>
      </c>
      <c r="V224" s="220">
        <v>0</v>
      </c>
      <c r="W224" s="220">
        <v>0</v>
      </c>
      <c r="X224" s="220">
        <v>0</v>
      </c>
      <c r="Y224" s="220">
        <v>0</v>
      </c>
      <c r="Z224" s="220">
        <v>0</v>
      </c>
      <c r="AA224" s="220">
        <v>0</v>
      </c>
      <c r="AB224" s="220">
        <v>0</v>
      </c>
      <c r="AC224" s="220">
        <v>0</v>
      </c>
      <c r="AD224" s="220">
        <v>0</v>
      </c>
      <c r="AE224" s="220">
        <v>0</v>
      </c>
      <c r="AF224" s="220">
        <v>0</v>
      </c>
      <c r="AG224" s="220">
        <v>0</v>
      </c>
      <c r="AH224" s="220">
        <v>0</v>
      </c>
      <c r="AI224" s="220">
        <v>0</v>
      </c>
      <c r="AJ224" s="220">
        <v>0</v>
      </c>
      <c r="AK224" s="220">
        <v>0</v>
      </c>
      <c r="AL224" s="220">
        <v>0</v>
      </c>
      <c r="AP224" s="206"/>
    </row>
    <row r="225" spans="1:42" x14ac:dyDescent="0.25">
      <c r="A225" s="247" t="str">
        <f t="shared" si="3"/>
        <v>Oman</v>
      </c>
      <c r="B225" s="206" t="s">
        <v>34</v>
      </c>
      <c r="C225" s="206" t="s">
        <v>33</v>
      </c>
      <c r="D225" s="222" t="s">
        <v>149</v>
      </c>
      <c r="E225">
        <v>866</v>
      </c>
      <c r="F225" s="225" t="s">
        <v>149</v>
      </c>
      <c r="G225" s="132" t="s">
        <v>148</v>
      </c>
      <c r="H225" s="224" t="s">
        <v>147</v>
      </c>
      <c r="I225" s="223" t="s">
        <v>146</v>
      </c>
      <c r="J225" s="212" t="s">
        <v>36</v>
      </c>
      <c r="K225" s="206" t="s">
        <v>36</v>
      </c>
      <c r="L225" s="206" t="s">
        <v>36</v>
      </c>
      <c r="M225" s="206" t="s">
        <v>3653</v>
      </c>
      <c r="N225" s="206">
        <v>61</v>
      </c>
      <c r="O225" s="206" t="s">
        <v>3654</v>
      </c>
      <c r="P225" s="302">
        <v>0</v>
      </c>
      <c r="Q225" s="302">
        <v>0</v>
      </c>
      <c r="R225" s="302">
        <v>0</v>
      </c>
      <c r="S225" s="220">
        <v>0</v>
      </c>
      <c r="T225" s="220">
        <v>0</v>
      </c>
      <c r="U225" s="220">
        <v>0</v>
      </c>
      <c r="V225" s="220">
        <v>0</v>
      </c>
      <c r="W225" s="220">
        <v>0</v>
      </c>
      <c r="X225" s="220">
        <v>0</v>
      </c>
      <c r="Y225" s="220">
        <v>0</v>
      </c>
      <c r="Z225" s="220">
        <v>0</v>
      </c>
      <c r="AA225" s="220">
        <v>0</v>
      </c>
      <c r="AB225" s="220">
        <v>0</v>
      </c>
      <c r="AC225" s="220">
        <v>0</v>
      </c>
      <c r="AD225" s="220">
        <v>0</v>
      </c>
      <c r="AE225" s="220">
        <v>0</v>
      </c>
      <c r="AF225" s="220">
        <v>0</v>
      </c>
      <c r="AG225" s="220">
        <v>0</v>
      </c>
      <c r="AH225" s="220">
        <v>0</v>
      </c>
      <c r="AI225" s="220">
        <v>0</v>
      </c>
      <c r="AJ225" s="220">
        <v>0</v>
      </c>
      <c r="AK225" s="220">
        <v>0</v>
      </c>
      <c r="AL225" s="220">
        <v>0</v>
      </c>
      <c r="AP225" s="206"/>
    </row>
    <row r="226" spans="1:42" x14ac:dyDescent="0.25">
      <c r="A226" s="247" t="str">
        <f t="shared" si="3"/>
        <v>Oman</v>
      </c>
      <c r="B226" s="206" t="s">
        <v>34</v>
      </c>
      <c r="C226" s="206" t="s">
        <v>33</v>
      </c>
      <c r="D226" s="222" t="s">
        <v>145</v>
      </c>
      <c r="E226">
        <v>369</v>
      </c>
      <c r="F226" s="225" t="s">
        <v>145</v>
      </c>
      <c r="G226" s="132" t="s">
        <v>144</v>
      </c>
      <c r="H226" s="224" t="s">
        <v>143</v>
      </c>
      <c r="I226" s="223" t="s">
        <v>142</v>
      </c>
      <c r="J226" s="212" t="s">
        <v>36</v>
      </c>
      <c r="K226" s="206" t="s">
        <v>3657</v>
      </c>
      <c r="L226" s="206">
        <v>29</v>
      </c>
      <c r="M226" s="206" t="s">
        <v>3658</v>
      </c>
      <c r="N226" s="206">
        <v>419</v>
      </c>
      <c r="O226" s="206" t="s">
        <v>3659</v>
      </c>
      <c r="P226" s="302">
        <v>0</v>
      </c>
      <c r="Q226" s="302">
        <v>0</v>
      </c>
      <c r="R226" s="302">
        <v>0</v>
      </c>
      <c r="S226" s="220">
        <v>0</v>
      </c>
      <c r="T226" s="220">
        <v>0</v>
      </c>
      <c r="U226" s="220">
        <v>0</v>
      </c>
      <c r="V226" s="220">
        <v>0</v>
      </c>
      <c r="W226" s="220">
        <v>0</v>
      </c>
      <c r="X226" s="220">
        <v>0</v>
      </c>
      <c r="Y226" s="220">
        <v>0</v>
      </c>
      <c r="Z226" s="220">
        <v>0</v>
      </c>
      <c r="AA226" s="220">
        <v>0</v>
      </c>
      <c r="AB226" s="220">
        <v>0</v>
      </c>
      <c r="AC226" s="220">
        <v>0</v>
      </c>
      <c r="AD226" s="220">
        <v>0</v>
      </c>
      <c r="AE226" s="220">
        <v>0</v>
      </c>
      <c r="AF226" s="220">
        <v>0</v>
      </c>
      <c r="AG226" s="220">
        <v>0</v>
      </c>
      <c r="AH226" s="220">
        <v>0</v>
      </c>
      <c r="AI226" s="220">
        <v>0</v>
      </c>
      <c r="AJ226" s="220">
        <v>0</v>
      </c>
      <c r="AK226" s="220">
        <v>0</v>
      </c>
      <c r="AL226" s="220">
        <v>0</v>
      </c>
      <c r="AP226" s="206"/>
    </row>
    <row r="227" spans="1:42" x14ac:dyDescent="0.25">
      <c r="A227" s="247" t="str">
        <f t="shared" si="3"/>
        <v>Oman</v>
      </c>
      <c r="B227" s="206" t="s">
        <v>34</v>
      </c>
      <c r="C227" s="206" t="s">
        <v>33</v>
      </c>
      <c r="D227" s="222" t="s">
        <v>141</v>
      </c>
      <c r="E227">
        <v>744</v>
      </c>
      <c r="F227" s="225" t="s">
        <v>141</v>
      </c>
      <c r="G227" s="132" t="s">
        <v>140</v>
      </c>
      <c r="H227" s="224" t="s">
        <v>139</v>
      </c>
      <c r="I227" s="223" t="s">
        <v>138</v>
      </c>
      <c r="J227" s="212" t="s">
        <v>36</v>
      </c>
      <c r="K227" s="206" t="s">
        <v>36</v>
      </c>
      <c r="L227" s="206" t="s">
        <v>36</v>
      </c>
      <c r="M227" s="206" t="s">
        <v>3651</v>
      </c>
      <c r="N227" s="206">
        <v>15</v>
      </c>
      <c r="O227" s="206" t="s">
        <v>3652</v>
      </c>
      <c r="P227" s="302">
        <v>0</v>
      </c>
      <c r="Q227" s="302">
        <v>0</v>
      </c>
      <c r="R227" s="302">
        <v>0</v>
      </c>
      <c r="S227" s="220">
        <v>0</v>
      </c>
      <c r="T227" s="220">
        <v>0</v>
      </c>
      <c r="U227" s="220">
        <v>0</v>
      </c>
      <c r="V227" s="220">
        <v>0</v>
      </c>
      <c r="W227" s="220">
        <v>0</v>
      </c>
      <c r="X227" s="220">
        <v>0</v>
      </c>
      <c r="Y227" s="220">
        <v>0</v>
      </c>
      <c r="Z227" s="220">
        <v>0</v>
      </c>
      <c r="AA227" s="220">
        <v>0</v>
      </c>
      <c r="AB227" s="220">
        <v>0</v>
      </c>
      <c r="AC227" s="220">
        <v>0</v>
      </c>
      <c r="AD227" s="220">
        <v>0</v>
      </c>
      <c r="AE227" s="220">
        <v>0</v>
      </c>
      <c r="AF227" s="220">
        <v>0</v>
      </c>
      <c r="AG227" s="220">
        <v>0</v>
      </c>
      <c r="AH227" s="220">
        <v>0</v>
      </c>
      <c r="AI227" s="220">
        <v>0</v>
      </c>
      <c r="AJ227" s="220">
        <v>0</v>
      </c>
      <c r="AK227" s="220">
        <v>0</v>
      </c>
      <c r="AL227" s="220">
        <v>0</v>
      </c>
      <c r="AP227" s="206"/>
    </row>
    <row r="228" spans="1:42" x14ac:dyDescent="0.25">
      <c r="A228" s="247" t="str">
        <f t="shared" si="3"/>
        <v>Oman</v>
      </c>
      <c r="B228" s="206" t="s">
        <v>34</v>
      </c>
      <c r="C228" s="206" t="s">
        <v>33</v>
      </c>
      <c r="D228" s="222" t="s">
        <v>137</v>
      </c>
      <c r="E228">
        <v>186</v>
      </c>
      <c r="F228" s="225" t="s">
        <v>136</v>
      </c>
      <c r="G228" s="132" t="s">
        <v>135</v>
      </c>
      <c r="H228" s="224" t="s">
        <v>134</v>
      </c>
      <c r="I228" s="223" t="s">
        <v>133</v>
      </c>
      <c r="J228" s="212" t="s">
        <v>36</v>
      </c>
      <c r="K228" s="206" t="s">
        <v>36</v>
      </c>
      <c r="L228" s="206" t="s">
        <v>36</v>
      </c>
      <c r="M228" s="206" t="s">
        <v>3646</v>
      </c>
      <c r="N228" s="206">
        <v>145</v>
      </c>
      <c r="O228" s="206" t="s">
        <v>3647</v>
      </c>
      <c r="P228" s="302">
        <v>0</v>
      </c>
      <c r="Q228" s="302">
        <v>0</v>
      </c>
      <c r="R228" s="302">
        <v>0</v>
      </c>
      <c r="S228" s="220">
        <v>0</v>
      </c>
      <c r="T228" s="220">
        <v>0</v>
      </c>
      <c r="U228" s="220">
        <v>0</v>
      </c>
      <c r="V228" s="220">
        <v>0</v>
      </c>
      <c r="W228" s="220">
        <v>0</v>
      </c>
      <c r="X228" s="220">
        <v>0</v>
      </c>
      <c r="Y228" s="220">
        <v>3</v>
      </c>
      <c r="Z228" s="220">
        <v>18</v>
      </c>
      <c r="AA228" s="220">
        <v>16</v>
      </c>
      <c r="AB228" s="220">
        <v>108</v>
      </c>
      <c r="AC228" s="220">
        <v>6</v>
      </c>
      <c r="AD228" s="220">
        <v>4</v>
      </c>
      <c r="AE228" s="220">
        <v>214</v>
      </c>
      <c r="AF228" s="220">
        <v>-62</v>
      </c>
      <c r="AG228" s="220">
        <v>103</v>
      </c>
      <c r="AH228" s="220">
        <v>78</v>
      </c>
      <c r="AI228" s="220">
        <v>85</v>
      </c>
      <c r="AJ228" s="220">
        <v>153</v>
      </c>
      <c r="AK228" s="220">
        <v>119</v>
      </c>
      <c r="AL228" s="220">
        <v>-135</v>
      </c>
      <c r="AP228" s="206"/>
    </row>
    <row r="229" spans="1:42" x14ac:dyDescent="0.25">
      <c r="A229" s="247" t="str">
        <f t="shared" si="3"/>
        <v>Oman</v>
      </c>
      <c r="B229" s="206" t="s">
        <v>34</v>
      </c>
      <c r="C229" s="206" t="s">
        <v>33</v>
      </c>
      <c r="D229" s="222" t="s">
        <v>132</v>
      </c>
      <c r="E229">
        <v>925</v>
      </c>
      <c r="F229" s="225" t="s">
        <v>132</v>
      </c>
      <c r="G229" s="132" t="s">
        <v>131</v>
      </c>
      <c r="H229" s="224" t="s">
        <v>130</v>
      </c>
      <c r="I229" s="223" t="s">
        <v>129</v>
      </c>
      <c r="J229" s="212" t="s">
        <v>36</v>
      </c>
      <c r="K229" s="206" t="s">
        <v>36</v>
      </c>
      <c r="L229" s="206" t="s">
        <v>36</v>
      </c>
      <c r="M229" s="206" t="s">
        <v>3673</v>
      </c>
      <c r="N229" s="206">
        <v>143</v>
      </c>
      <c r="O229" s="206" t="s">
        <v>3647</v>
      </c>
      <c r="P229" s="302">
        <v>0</v>
      </c>
      <c r="Q229" s="302">
        <v>0</v>
      </c>
      <c r="R229" s="302">
        <v>0</v>
      </c>
      <c r="S229" s="220">
        <v>0</v>
      </c>
      <c r="T229" s="220">
        <v>0</v>
      </c>
      <c r="U229" s="220">
        <v>0</v>
      </c>
      <c r="V229" s="220">
        <v>0</v>
      </c>
      <c r="W229" s="220">
        <v>0</v>
      </c>
      <c r="X229" s="220">
        <v>0</v>
      </c>
      <c r="Y229" s="220">
        <v>0</v>
      </c>
      <c r="Z229" s="220">
        <v>0</v>
      </c>
      <c r="AA229" s="220">
        <v>0</v>
      </c>
      <c r="AB229" s="220">
        <v>0</v>
      </c>
      <c r="AC229" s="220">
        <v>0</v>
      </c>
      <c r="AD229" s="220">
        <v>0</v>
      </c>
      <c r="AE229" s="220">
        <v>0</v>
      </c>
      <c r="AF229" s="220">
        <v>0</v>
      </c>
      <c r="AG229" s="220">
        <v>0</v>
      </c>
      <c r="AH229" s="220">
        <v>0</v>
      </c>
      <c r="AI229" s="220">
        <v>0</v>
      </c>
      <c r="AJ229" s="220">
        <v>0</v>
      </c>
      <c r="AK229" s="220">
        <v>0</v>
      </c>
      <c r="AL229" s="220">
        <v>0</v>
      </c>
      <c r="AP229" s="206"/>
    </row>
    <row r="230" spans="1:42" x14ac:dyDescent="0.25">
      <c r="A230" s="247" t="str">
        <f t="shared" si="3"/>
        <v>Oman</v>
      </c>
      <c r="B230" s="206" t="s">
        <v>34</v>
      </c>
      <c r="C230" s="206" t="s">
        <v>33</v>
      </c>
      <c r="D230" s="222" t="s">
        <v>128</v>
      </c>
      <c r="E230">
        <v>381</v>
      </c>
      <c r="F230" s="225" t="s">
        <v>128</v>
      </c>
      <c r="G230" s="132" t="s">
        <v>127</v>
      </c>
      <c r="H230" s="224" t="s">
        <v>126</v>
      </c>
      <c r="I230" s="223" t="s">
        <v>125</v>
      </c>
      <c r="J230" s="212" t="s">
        <v>36</v>
      </c>
      <c r="K230" s="206" t="s">
        <v>3657</v>
      </c>
      <c r="L230" s="206">
        <v>29</v>
      </c>
      <c r="M230" s="206" t="s">
        <v>3658</v>
      </c>
      <c r="N230" s="206">
        <v>419</v>
      </c>
      <c r="O230" s="206" t="s">
        <v>3659</v>
      </c>
      <c r="P230" s="302">
        <v>0</v>
      </c>
      <c r="Q230" s="302">
        <v>0</v>
      </c>
      <c r="R230" s="302">
        <v>0</v>
      </c>
      <c r="S230" s="220">
        <v>0</v>
      </c>
      <c r="T230" s="220">
        <v>0</v>
      </c>
      <c r="U230" s="220">
        <v>0</v>
      </c>
      <c r="V230" s="220">
        <v>0</v>
      </c>
      <c r="W230" s="220">
        <v>0</v>
      </c>
      <c r="X230" s="220">
        <v>0</v>
      </c>
      <c r="Y230" s="220">
        <v>0</v>
      </c>
      <c r="Z230" s="220">
        <v>0</v>
      </c>
      <c r="AA230" s="220">
        <v>0</v>
      </c>
      <c r="AB230" s="220">
        <v>0</v>
      </c>
      <c r="AC230" s="220">
        <v>0</v>
      </c>
      <c r="AD230" s="220">
        <v>0</v>
      </c>
      <c r="AE230" s="220">
        <v>0</v>
      </c>
      <c r="AF230" s="220">
        <v>0</v>
      </c>
      <c r="AG230" s="220">
        <v>0</v>
      </c>
      <c r="AH230" s="220">
        <v>0</v>
      </c>
      <c r="AI230" s="220">
        <v>0</v>
      </c>
      <c r="AJ230" s="220">
        <v>0</v>
      </c>
      <c r="AK230" s="220">
        <v>0</v>
      </c>
      <c r="AL230" s="220">
        <v>0</v>
      </c>
      <c r="AP230" s="206"/>
    </row>
    <row r="231" spans="1:42" x14ac:dyDescent="0.25">
      <c r="A231" s="247" t="str">
        <f t="shared" si="3"/>
        <v>Oman</v>
      </c>
      <c r="B231" s="206" t="s">
        <v>34</v>
      </c>
      <c r="C231" s="206" t="s">
        <v>33</v>
      </c>
      <c r="D231" s="222" t="s">
        <v>124</v>
      </c>
      <c r="E231">
        <v>869</v>
      </c>
      <c r="F231" s="225" t="s">
        <v>124</v>
      </c>
      <c r="G231" s="132" t="s">
        <v>123</v>
      </c>
      <c r="H231" s="224" t="s">
        <v>122</v>
      </c>
      <c r="I231" s="223" t="s">
        <v>121</v>
      </c>
      <c r="J231" s="212" t="s">
        <v>36</v>
      </c>
      <c r="K231" s="206" t="s">
        <v>36</v>
      </c>
      <c r="L231" s="206" t="s">
        <v>36</v>
      </c>
      <c r="M231" s="206" t="s">
        <v>3653</v>
      </c>
      <c r="N231" s="206">
        <v>61</v>
      </c>
      <c r="O231" s="206" t="s">
        <v>3654</v>
      </c>
      <c r="P231" s="302">
        <v>0</v>
      </c>
      <c r="Q231" s="302">
        <v>0</v>
      </c>
      <c r="R231" s="302">
        <v>0</v>
      </c>
      <c r="S231" s="220">
        <v>0</v>
      </c>
      <c r="T231" s="220">
        <v>0</v>
      </c>
      <c r="U231" s="220">
        <v>0</v>
      </c>
      <c r="V231" s="220">
        <v>0</v>
      </c>
      <c r="W231" s="220">
        <v>0</v>
      </c>
      <c r="X231" s="220">
        <v>0</v>
      </c>
      <c r="Y231" s="220">
        <v>0</v>
      </c>
      <c r="Z231" s="220">
        <v>0</v>
      </c>
      <c r="AA231" s="220">
        <v>0</v>
      </c>
      <c r="AB231" s="220">
        <v>0</v>
      </c>
      <c r="AC231" s="220">
        <v>0</v>
      </c>
      <c r="AD231" s="220">
        <v>0</v>
      </c>
      <c r="AE231" s="220">
        <v>0</v>
      </c>
      <c r="AF231" s="220">
        <v>0</v>
      </c>
      <c r="AG231" s="220">
        <v>0</v>
      </c>
      <c r="AH231" s="220">
        <v>0</v>
      </c>
      <c r="AI231" s="220">
        <v>0</v>
      </c>
      <c r="AJ231" s="220">
        <v>0</v>
      </c>
      <c r="AK231" s="220">
        <v>0</v>
      </c>
      <c r="AL231" s="220">
        <v>0</v>
      </c>
      <c r="AP231" s="206"/>
    </row>
    <row r="232" spans="1:42" x14ac:dyDescent="0.25">
      <c r="A232" s="247" t="str">
        <f t="shared" si="3"/>
        <v>Oman</v>
      </c>
      <c r="B232" s="206" t="s">
        <v>34</v>
      </c>
      <c r="C232" s="206" t="s">
        <v>33</v>
      </c>
      <c r="D232" s="222" t="s">
        <v>120</v>
      </c>
      <c r="E232">
        <v>746</v>
      </c>
      <c r="F232" s="225" t="s">
        <v>120</v>
      </c>
      <c r="G232" s="132" t="s">
        <v>119</v>
      </c>
      <c r="H232" s="224" t="s">
        <v>118</v>
      </c>
      <c r="I232" s="223" t="s">
        <v>117</v>
      </c>
      <c r="J232" s="212" t="s">
        <v>36</v>
      </c>
      <c r="K232" s="206" t="s">
        <v>3668</v>
      </c>
      <c r="L232" s="206">
        <v>14</v>
      </c>
      <c r="M232" s="206" t="s">
        <v>3656</v>
      </c>
      <c r="N232" s="206">
        <v>202</v>
      </c>
      <c r="O232" s="206" t="s">
        <v>3652</v>
      </c>
      <c r="P232" s="302">
        <v>0</v>
      </c>
      <c r="Q232" s="302">
        <v>0</v>
      </c>
      <c r="R232" s="302">
        <v>0</v>
      </c>
      <c r="S232" s="220">
        <v>0</v>
      </c>
      <c r="T232" s="220">
        <v>0</v>
      </c>
      <c r="U232" s="220">
        <v>0</v>
      </c>
      <c r="V232" s="220">
        <v>0</v>
      </c>
      <c r="W232" s="220">
        <v>0</v>
      </c>
      <c r="X232" s="220">
        <v>0</v>
      </c>
      <c r="Y232" s="220">
        <v>0</v>
      </c>
      <c r="Z232" s="220">
        <v>0</v>
      </c>
      <c r="AA232" s="220">
        <v>0</v>
      </c>
      <c r="AB232" s="220">
        <v>0</v>
      </c>
      <c r="AC232" s="220">
        <v>0</v>
      </c>
      <c r="AD232" s="220">
        <v>0</v>
      </c>
      <c r="AE232" s="220">
        <v>0</v>
      </c>
      <c r="AF232" s="220">
        <v>0</v>
      </c>
      <c r="AG232" s="220">
        <v>0</v>
      </c>
      <c r="AH232" s="220">
        <v>0</v>
      </c>
      <c r="AI232" s="220">
        <v>0</v>
      </c>
      <c r="AJ232" s="220">
        <v>0</v>
      </c>
      <c r="AK232" s="220">
        <v>0</v>
      </c>
      <c r="AL232" s="220">
        <v>0</v>
      </c>
      <c r="AP232" s="206"/>
    </row>
    <row r="233" spans="1:42" x14ac:dyDescent="0.25">
      <c r="A233" s="247" t="str">
        <f t="shared" si="3"/>
        <v>Oman</v>
      </c>
      <c r="B233" s="206" t="s">
        <v>34</v>
      </c>
      <c r="C233" s="206" t="s">
        <v>33</v>
      </c>
      <c r="D233" s="222" t="s">
        <v>116</v>
      </c>
      <c r="E233">
        <v>926</v>
      </c>
      <c r="F233" s="225" t="s">
        <v>116</v>
      </c>
      <c r="G233" s="132" t="s">
        <v>115</v>
      </c>
      <c r="H233" s="224" t="s">
        <v>114</v>
      </c>
      <c r="I233" s="223" t="s">
        <v>113</v>
      </c>
      <c r="J233" s="212" t="s">
        <v>36</v>
      </c>
      <c r="K233" s="206" t="s">
        <v>36</v>
      </c>
      <c r="L233" s="206" t="s">
        <v>36</v>
      </c>
      <c r="M233" s="206" t="s">
        <v>3663</v>
      </c>
      <c r="N233" s="206">
        <v>151</v>
      </c>
      <c r="O233" s="206" t="s">
        <v>3650</v>
      </c>
      <c r="P233" s="302">
        <v>0</v>
      </c>
      <c r="Q233" s="302">
        <v>0</v>
      </c>
      <c r="R233" s="302">
        <v>0</v>
      </c>
      <c r="S233" s="220">
        <v>0</v>
      </c>
      <c r="T233" s="220">
        <v>0</v>
      </c>
      <c r="U233" s="220">
        <v>0</v>
      </c>
      <c r="V233" s="220">
        <v>0</v>
      </c>
      <c r="W233" s="220">
        <v>0</v>
      </c>
      <c r="X233" s="220">
        <v>0</v>
      </c>
      <c r="Y233" s="220">
        <v>0</v>
      </c>
      <c r="Z233" s="220">
        <v>0</v>
      </c>
      <c r="AA233" s="220">
        <v>0</v>
      </c>
      <c r="AB233" s="220">
        <v>0</v>
      </c>
      <c r="AC233" s="220">
        <v>0</v>
      </c>
      <c r="AD233" s="220">
        <v>0</v>
      </c>
      <c r="AE233" s="220">
        <v>0</v>
      </c>
      <c r="AF233" s="220">
        <v>0</v>
      </c>
      <c r="AG233" s="220">
        <v>0</v>
      </c>
      <c r="AH233" s="220">
        <v>0</v>
      </c>
      <c r="AI233" s="220">
        <v>0</v>
      </c>
      <c r="AJ233" s="220">
        <v>0</v>
      </c>
      <c r="AK233" s="220">
        <v>0</v>
      </c>
      <c r="AL233" s="220">
        <v>0</v>
      </c>
      <c r="AP233" s="206"/>
    </row>
    <row r="234" spans="1:42" ht="25.5" x14ac:dyDescent="0.25">
      <c r="A234" s="247" t="str">
        <f t="shared" si="3"/>
        <v>Oman</v>
      </c>
      <c r="B234" s="206" t="s">
        <v>34</v>
      </c>
      <c r="C234" s="206" t="s">
        <v>33</v>
      </c>
      <c r="D234" s="222" t="s">
        <v>112</v>
      </c>
      <c r="E234">
        <v>112</v>
      </c>
      <c r="F234" s="225" t="s">
        <v>111</v>
      </c>
      <c r="G234" s="132" t="s">
        <v>110</v>
      </c>
      <c r="H234" s="224" t="s">
        <v>109</v>
      </c>
      <c r="I234" s="223" t="s">
        <v>108</v>
      </c>
      <c r="J234" s="212" t="s">
        <v>36</v>
      </c>
      <c r="K234" s="206" t="s">
        <v>36</v>
      </c>
      <c r="L234" s="206" t="s">
        <v>36</v>
      </c>
      <c r="M234" s="206" t="s">
        <v>3671</v>
      </c>
      <c r="N234" s="206">
        <v>154</v>
      </c>
      <c r="O234" s="206" t="s">
        <v>3650</v>
      </c>
      <c r="P234" s="302">
        <v>0</v>
      </c>
      <c r="Q234" s="302">
        <v>0</v>
      </c>
      <c r="R234" s="302">
        <v>0</v>
      </c>
      <c r="S234" s="220">
        <v>929.51885565669693</v>
      </c>
      <c r="T234" s="220">
        <v>1015.3446033810142</v>
      </c>
      <c r="U234" s="220">
        <v>1396.3589076723017</v>
      </c>
      <c r="V234" s="220">
        <v>1687.3862158647594</v>
      </c>
      <c r="W234" s="220">
        <v>2199.219765929779</v>
      </c>
      <c r="X234" s="220">
        <v>3317.8153446033812</v>
      </c>
      <c r="Y234" s="220">
        <v>4376.0728218465538</v>
      </c>
      <c r="Z234" s="220">
        <v>5165.6697009102727</v>
      </c>
      <c r="AA234" s="220">
        <v>5949.8049414824445</v>
      </c>
      <c r="AB234" s="220">
        <v>6915.4746423927172</v>
      </c>
      <c r="AC234" s="220">
        <v>7994.5383615084529</v>
      </c>
      <c r="AD234" s="220">
        <v>9360.9882964889475</v>
      </c>
      <c r="AE234" s="220">
        <v>6687.6462938881668</v>
      </c>
      <c r="AF234" s="220">
        <v>9098.569570871261</v>
      </c>
      <c r="AG234" s="220">
        <v>13567.490247074122</v>
      </c>
      <c r="AH234" s="220">
        <v>17229.128738621588</v>
      </c>
      <c r="AI234" s="220">
        <v>17158.647594278282</v>
      </c>
      <c r="AJ234" s="220">
        <v>17645.253576072824</v>
      </c>
      <c r="AK234" s="220">
        <v>20921.976592977891</v>
      </c>
      <c r="AL234" s="220">
        <v>26413.524057217164</v>
      </c>
      <c r="AP234" s="206"/>
    </row>
    <row r="235" spans="1:42" x14ac:dyDescent="0.25">
      <c r="A235" s="247" t="str">
        <f t="shared" si="3"/>
        <v>Oman</v>
      </c>
      <c r="B235" s="206" t="s">
        <v>34</v>
      </c>
      <c r="C235" s="206" t="s">
        <v>33</v>
      </c>
      <c r="D235" s="222" t="s">
        <v>107</v>
      </c>
      <c r="E235">
        <v>111</v>
      </c>
      <c r="F235" s="225" t="s">
        <v>106</v>
      </c>
      <c r="G235" s="132" t="s">
        <v>105</v>
      </c>
      <c r="H235" s="224" t="s">
        <v>104</v>
      </c>
      <c r="I235" s="223" t="s">
        <v>103</v>
      </c>
      <c r="J235" s="212" t="s">
        <v>36</v>
      </c>
      <c r="K235" s="206" t="s">
        <v>36</v>
      </c>
      <c r="L235" s="206" t="s">
        <v>36</v>
      </c>
      <c r="M235" s="206" t="s">
        <v>3666</v>
      </c>
      <c r="N235" s="206">
        <v>21</v>
      </c>
      <c r="O235" s="206" t="s">
        <v>3659</v>
      </c>
      <c r="P235" s="302">
        <v>0</v>
      </c>
      <c r="Q235" s="302">
        <v>0</v>
      </c>
      <c r="R235" s="302">
        <v>0</v>
      </c>
      <c r="S235" s="220">
        <v>279.06371911573473</v>
      </c>
      <c r="T235" s="220">
        <v>259.55786736020804</v>
      </c>
      <c r="U235" s="220">
        <v>297.00910273081922</v>
      </c>
      <c r="V235" s="220">
        <v>744.86345903771121</v>
      </c>
      <c r="W235" s="220">
        <v>1631.7295188556566</v>
      </c>
      <c r="X235" s="220">
        <v>2297.529258777633</v>
      </c>
      <c r="Y235" s="220">
        <v>2578.9336801040313</v>
      </c>
      <c r="Z235" s="220">
        <v>2268.6605981794537</v>
      </c>
      <c r="AA235" s="220">
        <v>1345.6436931079322</v>
      </c>
      <c r="AB235" s="220">
        <v>606.50195058517556</v>
      </c>
      <c r="AC235" s="220">
        <v>598.43953185955786</v>
      </c>
      <c r="AD235" s="220">
        <v>659.03771131339397</v>
      </c>
      <c r="AE235" s="220">
        <v>664.23927178153451</v>
      </c>
      <c r="AF235" s="220">
        <v>636.67100130039012</v>
      </c>
      <c r="AG235" s="220">
        <v>2383.8751625487648</v>
      </c>
      <c r="AH235" s="220">
        <v>4039.7919375812744</v>
      </c>
      <c r="AI235" s="220">
        <v>5367.7503250975296</v>
      </c>
      <c r="AJ235" s="220">
        <v>5371.6514954486347</v>
      </c>
      <c r="AK235" s="220">
        <v>7160.2080624187256</v>
      </c>
      <c r="AL235" s="220">
        <v>7115.2145643693111</v>
      </c>
      <c r="AP235" s="206"/>
    </row>
    <row r="236" spans="1:42" x14ac:dyDescent="0.25">
      <c r="A236" s="247" t="str">
        <f t="shared" si="3"/>
        <v>Oman</v>
      </c>
      <c r="B236" s="206" t="s">
        <v>34</v>
      </c>
      <c r="C236" s="206" t="s">
        <v>33</v>
      </c>
      <c r="D236" s="222" t="s">
        <v>102</v>
      </c>
      <c r="E236">
        <v>373</v>
      </c>
      <c r="F236" s="225" t="s">
        <v>102</v>
      </c>
      <c r="G236" s="132" t="s">
        <v>101</v>
      </c>
      <c r="H236" s="224" t="s">
        <v>100</v>
      </c>
      <c r="I236" s="223" t="s">
        <v>99</v>
      </c>
      <c r="J236" s="212" t="s">
        <v>36</v>
      </c>
      <c r="K236" s="206" t="s">
        <v>3657</v>
      </c>
      <c r="L236" s="206">
        <v>29</v>
      </c>
      <c r="M236" s="206" t="s">
        <v>3658</v>
      </c>
      <c r="N236" s="206">
        <v>419</v>
      </c>
      <c r="O236" s="206" t="s">
        <v>3659</v>
      </c>
      <c r="P236" s="302">
        <v>0</v>
      </c>
      <c r="Q236" s="302">
        <v>0</v>
      </c>
      <c r="R236" s="302">
        <v>0</v>
      </c>
      <c r="S236" s="220">
        <v>0</v>
      </c>
      <c r="T236" s="220">
        <v>0</v>
      </c>
      <c r="U236" s="220">
        <v>0</v>
      </c>
      <c r="V236" s="220">
        <v>0</v>
      </c>
      <c r="W236" s="220">
        <v>0</v>
      </c>
      <c r="X236" s="220">
        <v>0</v>
      </c>
      <c r="Y236" s="220">
        <v>0</v>
      </c>
      <c r="Z236" s="220">
        <v>0</v>
      </c>
      <c r="AA236" s="220">
        <v>0</v>
      </c>
      <c r="AB236" s="220">
        <v>0</v>
      </c>
      <c r="AC236" s="220">
        <v>0</v>
      </c>
      <c r="AD236" s="220">
        <v>0</v>
      </c>
      <c r="AE236" s="220">
        <v>0</v>
      </c>
      <c r="AF236" s="220">
        <v>0</v>
      </c>
      <c r="AG236" s="220">
        <v>0</v>
      </c>
      <c r="AH236" s="220">
        <v>0</v>
      </c>
      <c r="AI236" s="220">
        <v>0</v>
      </c>
      <c r="AJ236" s="220">
        <v>0</v>
      </c>
      <c r="AK236" s="220">
        <v>0</v>
      </c>
      <c r="AL236" s="220">
        <v>0</v>
      </c>
      <c r="AP236" s="206"/>
    </row>
    <row r="237" spans="1:42" x14ac:dyDescent="0.25">
      <c r="A237" s="247" t="str">
        <f t="shared" si="3"/>
        <v>Oman</v>
      </c>
      <c r="B237" s="206" t="s">
        <v>34</v>
      </c>
      <c r="C237" s="206" t="s">
        <v>33</v>
      </c>
      <c r="D237" s="222" t="s">
        <v>98</v>
      </c>
      <c r="E237">
        <v>298</v>
      </c>
      <c r="F237" s="225" t="s">
        <v>98</v>
      </c>
      <c r="G237" s="132" t="s">
        <v>97</v>
      </c>
      <c r="H237" s="224" t="s">
        <v>96</v>
      </c>
      <c r="I237" s="223" t="s">
        <v>95</v>
      </c>
      <c r="J237" s="212" t="s">
        <v>36</v>
      </c>
      <c r="K237" s="206" t="s">
        <v>3660</v>
      </c>
      <c r="L237" s="206">
        <v>5</v>
      </c>
      <c r="M237" s="206" t="s">
        <v>3658</v>
      </c>
      <c r="N237" s="206">
        <v>419</v>
      </c>
      <c r="O237" s="206" t="s">
        <v>3659</v>
      </c>
      <c r="P237" s="302">
        <v>0</v>
      </c>
      <c r="Q237" s="302">
        <v>0</v>
      </c>
      <c r="R237" s="302">
        <v>0</v>
      </c>
      <c r="S237" s="220">
        <v>0</v>
      </c>
      <c r="T237" s="220">
        <v>0</v>
      </c>
      <c r="U237" s="220">
        <v>0</v>
      </c>
      <c r="V237" s="220">
        <v>0</v>
      </c>
      <c r="W237" s="220">
        <v>0</v>
      </c>
      <c r="X237" s="220">
        <v>0</v>
      </c>
      <c r="Y237" s="220">
        <v>0</v>
      </c>
      <c r="Z237" s="220">
        <v>0</v>
      </c>
      <c r="AA237" s="220">
        <v>0</v>
      </c>
      <c r="AB237" s="220">
        <v>0</v>
      </c>
      <c r="AC237" s="220">
        <v>0</v>
      </c>
      <c r="AD237" s="220">
        <v>0</v>
      </c>
      <c r="AE237" s="220">
        <v>0</v>
      </c>
      <c r="AF237" s="220">
        <v>0</v>
      </c>
      <c r="AG237" s="220">
        <v>0</v>
      </c>
      <c r="AH237" s="220">
        <v>0</v>
      </c>
      <c r="AI237" s="220">
        <v>0</v>
      </c>
      <c r="AJ237" s="220">
        <v>0</v>
      </c>
      <c r="AK237" s="220">
        <v>0</v>
      </c>
      <c r="AL237" s="220">
        <v>0</v>
      </c>
      <c r="AP237" s="206"/>
    </row>
    <row r="238" spans="1:42" ht="25.5" x14ac:dyDescent="0.25">
      <c r="A238" s="247" t="str">
        <f t="shared" si="3"/>
        <v>Oman</v>
      </c>
      <c r="B238" s="206" t="s">
        <v>34</v>
      </c>
      <c r="C238" s="206" t="s">
        <v>33</v>
      </c>
      <c r="D238" s="222" t="s">
        <v>94</v>
      </c>
      <c r="E238">
        <v>374</v>
      </c>
      <c r="F238" s="225" t="s">
        <v>93</v>
      </c>
      <c r="G238" s="132" t="s">
        <v>92</v>
      </c>
      <c r="H238" s="224" t="s">
        <v>91</v>
      </c>
      <c r="I238" s="223" t="s">
        <v>90</v>
      </c>
      <c r="J238" s="212" t="s">
        <v>36</v>
      </c>
      <c r="K238" s="206" t="s">
        <v>36</v>
      </c>
      <c r="L238" s="206" t="s">
        <v>36</v>
      </c>
      <c r="M238" s="206" t="s">
        <v>2238</v>
      </c>
      <c r="N238" s="206">
        <v>57</v>
      </c>
      <c r="O238" s="206" t="s">
        <v>3654</v>
      </c>
      <c r="P238" s="302">
        <v>0</v>
      </c>
      <c r="Q238" s="302">
        <v>0</v>
      </c>
      <c r="R238" s="302">
        <v>0</v>
      </c>
      <c r="S238" s="220">
        <v>0</v>
      </c>
      <c r="T238" s="220">
        <v>0</v>
      </c>
      <c r="U238" s="220">
        <v>0</v>
      </c>
      <c r="V238" s="220">
        <v>0</v>
      </c>
      <c r="W238" s="220">
        <v>0</v>
      </c>
      <c r="X238" s="220">
        <v>0</v>
      </c>
      <c r="Y238" s="220">
        <v>0</v>
      </c>
      <c r="Z238" s="220">
        <v>0</v>
      </c>
      <c r="AA238" s="220">
        <v>0</v>
      </c>
      <c r="AB238" s="220">
        <v>0</v>
      </c>
      <c r="AC238" s="220">
        <v>0</v>
      </c>
      <c r="AD238" s="220">
        <v>0</v>
      </c>
      <c r="AE238" s="220">
        <v>0</v>
      </c>
      <c r="AF238" s="220">
        <v>0</v>
      </c>
      <c r="AG238" s="220">
        <v>0</v>
      </c>
      <c r="AH238" s="220">
        <v>0</v>
      </c>
      <c r="AI238" s="220">
        <v>0</v>
      </c>
      <c r="AJ238" s="220">
        <v>0</v>
      </c>
      <c r="AK238" s="220">
        <v>0</v>
      </c>
      <c r="AL238" s="220">
        <v>0</v>
      </c>
      <c r="AP238" s="206"/>
    </row>
    <row r="239" spans="1:42" x14ac:dyDescent="0.25">
      <c r="A239" s="247" t="str">
        <f t="shared" si="3"/>
        <v>Oman</v>
      </c>
      <c r="B239" s="206" t="s">
        <v>34</v>
      </c>
      <c r="C239" s="206" t="s">
        <v>33</v>
      </c>
      <c r="D239" s="222" t="s">
        <v>89</v>
      </c>
      <c r="E239">
        <v>927</v>
      </c>
      <c r="F239" s="225" t="s">
        <v>88</v>
      </c>
      <c r="G239" s="132" t="s">
        <v>87</v>
      </c>
      <c r="H239" s="224" t="s">
        <v>86</v>
      </c>
      <c r="I239" s="223" t="s">
        <v>85</v>
      </c>
      <c r="J239" s="212" t="s">
        <v>36</v>
      </c>
      <c r="K239" s="206" t="s">
        <v>36</v>
      </c>
      <c r="L239" s="206" t="s">
        <v>36</v>
      </c>
      <c r="M239" s="206" t="s">
        <v>3673</v>
      </c>
      <c r="N239" s="206">
        <v>143</v>
      </c>
      <c r="O239" s="206" t="s">
        <v>3647</v>
      </c>
      <c r="P239" s="302">
        <v>0</v>
      </c>
      <c r="Q239" s="302">
        <v>0</v>
      </c>
      <c r="R239" s="302">
        <v>0</v>
      </c>
      <c r="S239" s="220">
        <v>0</v>
      </c>
      <c r="T239" s="220">
        <v>0</v>
      </c>
      <c r="U239" s="220">
        <v>0</v>
      </c>
      <c r="V239" s="220">
        <v>0</v>
      </c>
      <c r="W239" s="220">
        <v>0</v>
      </c>
      <c r="X239" s="220">
        <v>0</v>
      </c>
      <c r="Y239" s="220">
        <v>0</v>
      </c>
      <c r="Z239" s="220">
        <v>0</v>
      </c>
      <c r="AA239" s="220">
        <v>0</v>
      </c>
      <c r="AB239" s="220">
        <v>0</v>
      </c>
      <c r="AC239" s="220">
        <v>0</v>
      </c>
      <c r="AD239" s="220">
        <v>0</v>
      </c>
      <c r="AE239" s="220">
        <v>0</v>
      </c>
      <c r="AF239" s="220">
        <v>0</v>
      </c>
      <c r="AG239" s="220">
        <v>0</v>
      </c>
      <c r="AH239" s="220">
        <v>0</v>
      </c>
      <c r="AI239" s="220">
        <v>0</v>
      </c>
      <c r="AJ239" s="220">
        <v>0</v>
      </c>
      <c r="AK239" s="220">
        <v>0</v>
      </c>
      <c r="AL239" s="220">
        <v>0</v>
      </c>
      <c r="AP239" s="206"/>
    </row>
    <row r="240" spans="1:42" x14ac:dyDescent="0.25">
      <c r="A240" s="247" t="str">
        <f t="shared" si="3"/>
        <v>Oman</v>
      </c>
      <c r="B240" s="206" t="s">
        <v>34</v>
      </c>
      <c r="C240" s="206" t="s">
        <v>33</v>
      </c>
      <c r="D240" s="222" t="s">
        <v>84</v>
      </c>
      <c r="E240">
        <v>846</v>
      </c>
      <c r="F240" s="225" t="s">
        <v>84</v>
      </c>
      <c r="G240" s="132" t="s">
        <v>83</v>
      </c>
      <c r="H240" s="224" t="s">
        <v>82</v>
      </c>
      <c r="I240" s="223" t="s">
        <v>81</v>
      </c>
      <c r="J240" s="212" t="s">
        <v>36</v>
      </c>
      <c r="K240" s="206" t="s">
        <v>36</v>
      </c>
      <c r="L240" s="206" t="s">
        <v>36</v>
      </c>
      <c r="M240" s="206" t="s">
        <v>3672</v>
      </c>
      <c r="N240" s="206">
        <v>54</v>
      </c>
      <c r="O240" s="206" t="s">
        <v>3654</v>
      </c>
      <c r="P240" s="302">
        <v>0</v>
      </c>
      <c r="Q240" s="302">
        <v>0</v>
      </c>
      <c r="R240" s="302">
        <v>0</v>
      </c>
      <c r="S240" s="220">
        <v>0</v>
      </c>
      <c r="T240" s="220">
        <v>0</v>
      </c>
      <c r="U240" s="220">
        <v>0</v>
      </c>
      <c r="V240" s="220">
        <v>0</v>
      </c>
      <c r="W240" s="220">
        <v>0</v>
      </c>
      <c r="X240" s="220">
        <v>0</v>
      </c>
      <c r="Y240" s="220">
        <v>0</v>
      </c>
      <c r="Z240" s="220">
        <v>0</v>
      </c>
      <c r="AA240" s="220">
        <v>0</v>
      </c>
      <c r="AB240" s="220">
        <v>0</v>
      </c>
      <c r="AC240" s="220">
        <v>0</v>
      </c>
      <c r="AD240" s="220">
        <v>0</v>
      </c>
      <c r="AE240" s="220">
        <v>0</v>
      </c>
      <c r="AF240" s="220">
        <v>0</v>
      </c>
      <c r="AG240" s="220">
        <v>0</v>
      </c>
      <c r="AH240" s="220">
        <v>0</v>
      </c>
      <c r="AI240" s="220">
        <v>0</v>
      </c>
      <c r="AJ240" s="220">
        <v>0</v>
      </c>
      <c r="AK240" s="220">
        <v>0</v>
      </c>
      <c r="AL240" s="220">
        <v>0</v>
      </c>
      <c r="AP240" s="206"/>
    </row>
    <row r="241" spans="1:42" ht="25.5" x14ac:dyDescent="0.25">
      <c r="A241" s="247" t="str">
        <f t="shared" si="3"/>
        <v>Oman</v>
      </c>
      <c r="B241" s="206" t="s">
        <v>34</v>
      </c>
      <c r="C241" s="206" t="s">
        <v>33</v>
      </c>
      <c r="D241" s="222" t="s">
        <v>80</v>
      </c>
      <c r="E241">
        <v>299</v>
      </c>
      <c r="F241" s="225" t="s">
        <v>79</v>
      </c>
      <c r="G241" s="132" t="s">
        <v>78</v>
      </c>
      <c r="H241" s="224" t="s">
        <v>77</v>
      </c>
      <c r="I241" s="223" t="s">
        <v>76</v>
      </c>
      <c r="J241" s="212" t="s">
        <v>36</v>
      </c>
      <c r="K241" s="206" t="s">
        <v>3660</v>
      </c>
      <c r="L241" s="206">
        <v>5</v>
      </c>
      <c r="M241" s="206" t="s">
        <v>3658</v>
      </c>
      <c r="N241" s="206">
        <v>419</v>
      </c>
      <c r="O241" s="206" t="s">
        <v>3659</v>
      </c>
      <c r="P241" s="302">
        <v>0</v>
      </c>
      <c r="Q241" s="302">
        <v>0</v>
      </c>
      <c r="R241" s="302">
        <v>0</v>
      </c>
      <c r="S241" s="220">
        <v>0</v>
      </c>
      <c r="T241" s="220">
        <v>0</v>
      </c>
      <c r="U241" s="220">
        <v>0</v>
      </c>
      <c r="V241" s="220">
        <v>0</v>
      </c>
      <c r="W241" s="220">
        <v>0</v>
      </c>
      <c r="X241" s="220">
        <v>0</v>
      </c>
      <c r="Y241" s="220">
        <v>0</v>
      </c>
      <c r="Z241" s="220">
        <v>0</v>
      </c>
      <c r="AA241" s="220">
        <v>0</v>
      </c>
      <c r="AB241" s="220">
        <v>0</v>
      </c>
      <c r="AC241" s="220">
        <v>0</v>
      </c>
      <c r="AD241" s="220">
        <v>0</v>
      </c>
      <c r="AE241" s="220">
        <v>0</v>
      </c>
      <c r="AF241" s="220">
        <v>0</v>
      </c>
      <c r="AG241" s="220">
        <v>0</v>
      </c>
      <c r="AH241" s="220">
        <v>0</v>
      </c>
      <c r="AI241" s="220">
        <v>0</v>
      </c>
      <c r="AJ241" s="220">
        <v>0</v>
      </c>
      <c r="AK241" s="220">
        <v>0</v>
      </c>
      <c r="AL241" s="220">
        <v>0</v>
      </c>
      <c r="AP241" s="206"/>
    </row>
    <row r="242" spans="1:42" x14ac:dyDescent="0.25">
      <c r="A242" s="247" t="str">
        <f t="shared" si="3"/>
        <v>Oman</v>
      </c>
      <c r="B242" s="206" t="s">
        <v>34</v>
      </c>
      <c r="C242" s="206" t="s">
        <v>33</v>
      </c>
      <c r="D242" s="222" t="s">
        <v>75</v>
      </c>
      <c r="E242">
        <v>582</v>
      </c>
      <c r="F242" s="225" t="s">
        <v>74</v>
      </c>
      <c r="G242" s="132" t="s">
        <v>73</v>
      </c>
      <c r="H242" s="224" t="s">
        <v>72</v>
      </c>
      <c r="I242" s="223" t="s">
        <v>71</v>
      </c>
      <c r="J242" s="212" t="s">
        <v>36</v>
      </c>
      <c r="K242" s="206" t="s">
        <v>36</v>
      </c>
      <c r="L242" s="206" t="s">
        <v>36</v>
      </c>
      <c r="M242" s="206" t="s">
        <v>3669</v>
      </c>
      <c r="N242" s="206">
        <v>35</v>
      </c>
      <c r="O242" s="206" t="s">
        <v>3647</v>
      </c>
      <c r="P242" s="302">
        <v>0</v>
      </c>
      <c r="Q242" s="302">
        <v>0</v>
      </c>
      <c r="R242" s="302">
        <v>0</v>
      </c>
      <c r="S242" s="220">
        <v>0</v>
      </c>
      <c r="T242" s="220">
        <v>0</v>
      </c>
      <c r="U242" s="220">
        <v>0</v>
      </c>
      <c r="V242" s="220">
        <v>0</v>
      </c>
      <c r="W242" s="220">
        <v>0</v>
      </c>
      <c r="X242" s="220">
        <v>0</v>
      </c>
      <c r="Y242" s="220">
        <v>0</v>
      </c>
      <c r="Z242" s="220">
        <v>0</v>
      </c>
      <c r="AA242" s="220">
        <v>0</v>
      </c>
      <c r="AB242" s="220">
        <v>0</v>
      </c>
      <c r="AC242" s="220">
        <v>0</v>
      </c>
      <c r="AD242" s="220">
        <v>0</v>
      </c>
      <c r="AE242" s="220">
        <v>0</v>
      </c>
      <c r="AF242" s="220">
        <v>0</v>
      </c>
      <c r="AG242" s="220">
        <v>0</v>
      </c>
      <c r="AH242" s="220">
        <v>0</v>
      </c>
      <c r="AI242" s="220">
        <v>0</v>
      </c>
      <c r="AJ242" s="220">
        <v>0</v>
      </c>
      <c r="AK242" s="220">
        <v>0</v>
      </c>
      <c r="AL242" s="220">
        <v>0</v>
      </c>
      <c r="AP242" s="206"/>
    </row>
    <row r="243" spans="1:42" x14ac:dyDescent="0.25">
      <c r="A243" s="247" t="str">
        <f t="shared" si="3"/>
        <v>Oman</v>
      </c>
      <c r="B243" s="206" t="s">
        <v>34</v>
      </c>
      <c r="C243" s="206" t="s">
        <v>33</v>
      </c>
      <c r="D243" s="222" t="s">
        <v>70</v>
      </c>
      <c r="E243">
        <v>857</v>
      </c>
      <c r="F243" s="225" t="s">
        <v>70</v>
      </c>
      <c r="G243" s="132" t="s">
        <v>69</v>
      </c>
      <c r="H243" s="224" t="s">
        <v>68</v>
      </c>
      <c r="I243" s="223" t="s">
        <v>67</v>
      </c>
      <c r="J243" s="212" t="s">
        <v>36</v>
      </c>
      <c r="K243" s="206" t="s">
        <v>36</v>
      </c>
      <c r="L243" s="206" t="s">
        <v>36</v>
      </c>
      <c r="M243" s="206" t="s">
        <v>3653</v>
      </c>
      <c r="N243" s="206">
        <v>61</v>
      </c>
      <c r="O243" s="206" t="s">
        <v>3654</v>
      </c>
      <c r="P243" s="302">
        <v>0</v>
      </c>
      <c r="Q243" s="302">
        <v>0</v>
      </c>
      <c r="R243" s="302">
        <v>0</v>
      </c>
      <c r="S243" s="220">
        <v>0</v>
      </c>
      <c r="T243" s="220">
        <v>0</v>
      </c>
      <c r="U243" s="220">
        <v>0</v>
      </c>
      <c r="V243" s="220">
        <v>0</v>
      </c>
      <c r="W243" s="220">
        <v>0</v>
      </c>
      <c r="X243" s="220">
        <v>0</v>
      </c>
      <c r="Y243" s="220">
        <v>0</v>
      </c>
      <c r="Z243" s="220">
        <v>0</v>
      </c>
      <c r="AA243" s="220">
        <v>0</v>
      </c>
      <c r="AB243" s="220">
        <v>0</v>
      </c>
      <c r="AC243" s="220">
        <v>0</v>
      </c>
      <c r="AD243" s="220">
        <v>0</v>
      </c>
      <c r="AE243" s="220">
        <v>0</v>
      </c>
      <c r="AF243" s="220">
        <v>0</v>
      </c>
      <c r="AG243" s="220">
        <v>0</v>
      </c>
      <c r="AH243" s="220">
        <v>0</v>
      </c>
      <c r="AI243" s="220">
        <v>0</v>
      </c>
      <c r="AJ243" s="220">
        <v>0</v>
      </c>
      <c r="AK243" s="220">
        <v>0</v>
      </c>
      <c r="AL243" s="220">
        <v>0</v>
      </c>
      <c r="AP243" s="206"/>
    </row>
    <row r="244" spans="1:42" x14ac:dyDescent="0.25">
      <c r="A244" s="247" t="str">
        <f t="shared" si="3"/>
        <v>Oman</v>
      </c>
      <c r="B244" s="206" t="s">
        <v>34</v>
      </c>
      <c r="C244" s="206" t="s">
        <v>33</v>
      </c>
      <c r="D244" s="222" t="s">
        <v>66</v>
      </c>
      <c r="E244">
        <v>487</v>
      </c>
      <c r="F244" s="225" t="s">
        <v>65</v>
      </c>
      <c r="G244" s="132" t="s">
        <v>64</v>
      </c>
      <c r="H244" s="224" t="s">
        <v>63</v>
      </c>
      <c r="I244" s="223" t="s">
        <v>62</v>
      </c>
      <c r="J244" s="212" t="s">
        <v>36</v>
      </c>
      <c r="K244" s="206" t="s">
        <v>36</v>
      </c>
      <c r="L244" s="206" t="s">
        <v>36</v>
      </c>
      <c r="M244" s="206" t="s">
        <v>3646</v>
      </c>
      <c r="N244" s="206">
        <v>145</v>
      </c>
      <c r="O244" s="206" t="s">
        <v>3647</v>
      </c>
      <c r="P244" s="302">
        <v>0</v>
      </c>
      <c r="Q244" s="302">
        <v>0</v>
      </c>
      <c r="R244" s="302">
        <v>0</v>
      </c>
      <c r="S244" s="220">
        <v>0</v>
      </c>
      <c r="T244" s="220">
        <v>0</v>
      </c>
      <c r="U244" s="220">
        <v>0</v>
      </c>
      <c r="V244" s="220">
        <v>0</v>
      </c>
      <c r="W244" s="220">
        <v>0</v>
      </c>
      <c r="X244" s="220">
        <v>0</v>
      </c>
      <c r="Y244" s="220">
        <v>0</v>
      </c>
      <c r="Z244" s="220">
        <v>0</v>
      </c>
      <c r="AA244" s="220">
        <v>0</v>
      </c>
      <c r="AB244" s="220">
        <v>0</v>
      </c>
      <c r="AC244" s="220">
        <v>0</v>
      </c>
      <c r="AD244" s="220">
        <v>0</v>
      </c>
      <c r="AE244" s="220">
        <v>0</v>
      </c>
      <c r="AF244" s="220">
        <v>0</v>
      </c>
      <c r="AG244" s="220">
        <v>0</v>
      </c>
      <c r="AH244" s="220">
        <v>0</v>
      </c>
      <c r="AI244" s="220">
        <v>0</v>
      </c>
      <c r="AJ244" s="220">
        <v>0</v>
      </c>
      <c r="AK244" s="220">
        <v>0</v>
      </c>
      <c r="AL244" s="220">
        <v>0</v>
      </c>
      <c r="AP244" s="206"/>
    </row>
    <row r="245" spans="1:42" x14ac:dyDescent="0.25">
      <c r="A245" s="247" t="str">
        <f t="shared" si="3"/>
        <v>Oman</v>
      </c>
      <c r="B245" s="206" t="s">
        <v>34</v>
      </c>
      <c r="C245" s="206" t="s">
        <v>33</v>
      </c>
      <c r="D245" s="222" t="s">
        <v>61</v>
      </c>
      <c r="E245">
        <v>793</v>
      </c>
      <c r="F245" s="225" t="s">
        <v>61</v>
      </c>
      <c r="G245" s="132" t="s">
        <v>60</v>
      </c>
      <c r="H245" s="224" t="s">
        <v>59</v>
      </c>
      <c r="I245" s="223" t="s">
        <v>58</v>
      </c>
      <c r="J245" s="212" t="s">
        <v>36</v>
      </c>
      <c r="K245" s="206" t="s">
        <v>36</v>
      </c>
      <c r="L245" s="206" t="s">
        <v>36</v>
      </c>
      <c r="M245" s="206" t="s">
        <v>3651</v>
      </c>
      <c r="N245" s="206">
        <v>15</v>
      </c>
      <c r="O245" s="206" t="s">
        <v>3652</v>
      </c>
      <c r="P245" s="302">
        <v>0</v>
      </c>
      <c r="Q245" s="302">
        <v>0</v>
      </c>
      <c r="R245" s="302">
        <v>0</v>
      </c>
      <c r="S245" s="220">
        <v>0</v>
      </c>
      <c r="T245" s="220">
        <v>0</v>
      </c>
      <c r="U245" s="220">
        <v>0</v>
      </c>
      <c r="V245" s="220">
        <v>0</v>
      </c>
      <c r="W245" s="220">
        <v>0</v>
      </c>
      <c r="X245" s="220">
        <v>0</v>
      </c>
      <c r="Y245" s="220">
        <v>0</v>
      </c>
      <c r="Z245" s="220">
        <v>0</v>
      </c>
      <c r="AA245" s="220">
        <v>0</v>
      </c>
      <c r="AB245" s="220">
        <v>0</v>
      </c>
      <c r="AC245" s="220">
        <v>0</v>
      </c>
      <c r="AD245" s="220">
        <v>0</v>
      </c>
      <c r="AE245" s="220">
        <v>0</v>
      </c>
      <c r="AF245" s="220">
        <v>0</v>
      </c>
      <c r="AG245" s="220">
        <v>0</v>
      </c>
      <c r="AH245" s="220">
        <v>0</v>
      </c>
      <c r="AI245" s="220">
        <v>0</v>
      </c>
      <c r="AJ245" s="220">
        <v>0</v>
      </c>
      <c r="AK245" s="220">
        <v>0</v>
      </c>
      <c r="AL245" s="220">
        <v>0</v>
      </c>
      <c r="AP245" s="206"/>
    </row>
    <row r="246" spans="1:42" x14ac:dyDescent="0.25">
      <c r="A246" s="247" t="str">
        <f t="shared" si="3"/>
        <v>Oman</v>
      </c>
      <c r="B246" s="206" t="s">
        <v>34</v>
      </c>
      <c r="C246" s="206" t="s">
        <v>33</v>
      </c>
      <c r="D246" s="222" t="s">
        <v>57</v>
      </c>
      <c r="E246">
        <v>474</v>
      </c>
      <c r="F246" s="225" t="s">
        <v>56</v>
      </c>
      <c r="G246" s="132" t="s">
        <v>55</v>
      </c>
      <c r="H246" s="224" t="s">
        <v>54</v>
      </c>
      <c r="I246" s="223" t="s">
        <v>53</v>
      </c>
      <c r="J246" s="212" t="s">
        <v>36</v>
      </c>
      <c r="K246" s="206" t="s">
        <v>36</v>
      </c>
      <c r="L246" s="206" t="s">
        <v>36</v>
      </c>
      <c r="M246" s="206" t="s">
        <v>3646</v>
      </c>
      <c r="N246" s="206">
        <v>145</v>
      </c>
      <c r="O246" s="206" t="s">
        <v>3647</v>
      </c>
      <c r="P246" s="302">
        <v>0</v>
      </c>
      <c r="Q246" s="302">
        <v>0</v>
      </c>
      <c r="R246" s="302">
        <v>0</v>
      </c>
      <c r="S246" s="220">
        <v>0</v>
      </c>
      <c r="T246" s="220">
        <v>0</v>
      </c>
      <c r="U246" s="220">
        <v>0</v>
      </c>
      <c r="V246" s="220">
        <v>0</v>
      </c>
      <c r="W246" s="220">
        <v>0</v>
      </c>
      <c r="X246" s="220">
        <v>0</v>
      </c>
      <c r="Y246" s="220">
        <v>0</v>
      </c>
      <c r="Z246" s="220">
        <v>0</v>
      </c>
      <c r="AA246" s="220">
        <v>0</v>
      </c>
      <c r="AB246" s="220">
        <v>0</v>
      </c>
      <c r="AC246" s="220">
        <v>0</v>
      </c>
      <c r="AD246" s="220">
        <v>0</v>
      </c>
      <c r="AE246" s="220">
        <v>0</v>
      </c>
      <c r="AF246" s="220">
        <v>0</v>
      </c>
      <c r="AG246" s="220">
        <v>0</v>
      </c>
      <c r="AH246" s="220">
        <v>0</v>
      </c>
      <c r="AI246" s="220">
        <v>0</v>
      </c>
      <c r="AJ246" s="220">
        <v>0</v>
      </c>
      <c r="AK246" s="220">
        <v>0</v>
      </c>
      <c r="AL246" s="220">
        <v>0</v>
      </c>
      <c r="AP246" s="206"/>
    </row>
    <row r="247" spans="1:42" x14ac:dyDescent="0.25">
      <c r="A247" s="247" t="str">
        <f t="shared" si="3"/>
        <v>Oman</v>
      </c>
      <c r="B247" s="206" t="s">
        <v>34</v>
      </c>
      <c r="C247" s="206" t="s">
        <v>33</v>
      </c>
      <c r="D247" s="222" t="s">
        <v>52</v>
      </c>
      <c r="E247">
        <v>754</v>
      </c>
      <c r="F247" s="225" t="s">
        <v>52</v>
      </c>
      <c r="G247" s="132" t="s">
        <v>51</v>
      </c>
      <c r="H247" s="224" t="s">
        <v>50</v>
      </c>
      <c r="I247" s="223" t="s">
        <v>49</v>
      </c>
      <c r="J247" s="212" t="s">
        <v>36</v>
      </c>
      <c r="K247" s="206" t="s">
        <v>3668</v>
      </c>
      <c r="L247" s="206">
        <v>14</v>
      </c>
      <c r="M247" s="206" t="s">
        <v>3656</v>
      </c>
      <c r="N247" s="206">
        <v>202</v>
      </c>
      <c r="O247" s="206" t="s">
        <v>3652</v>
      </c>
      <c r="P247" s="302">
        <v>0</v>
      </c>
      <c r="Q247" s="302">
        <v>0</v>
      </c>
      <c r="R247" s="302">
        <v>0</v>
      </c>
      <c r="S247" s="220">
        <v>0</v>
      </c>
      <c r="T247" s="220">
        <v>0</v>
      </c>
      <c r="U247" s="220">
        <v>0</v>
      </c>
      <c r="V247" s="220">
        <v>0</v>
      </c>
      <c r="W247" s="220">
        <v>0</v>
      </c>
      <c r="X247" s="220">
        <v>0</v>
      </c>
      <c r="Y247" s="220">
        <v>0</v>
      </c>
      <c r="Z247" s="220">
        <v>0</v>
      </c>
      <c r="AA247" s="220">
        <v>0</v>
      </c>
      <c r="AB247" s="220">
        <v>0</v>
      </c>
      <c r="AC247" s="220">
        <v>0</v>
      </c>
      <c r="AD247" s="220">
        <v>0</v>
      </c>
      <c r="AE247" s="220">
        <v>0</v>
      </c>
      <c r="AF247" s="220">
        <v>0</v>
      </c>
      <c r="AG247" s="220">
        <v>0</v>
      </c>
      <c r="AH247" s="220">
        <v>0</v>
      </c>
      <c r="AI247" s="220">
        <v>0</v>
      </c>
      <c r="AJ247" s="220">
        <v>0</v>
      </c>
      <c r="AK247" s="220">
        <v>0</v>
      </c>
      <c r="AL247" s="220">
        <v>0</v>
      </c>
      <c r="AP247" s="206"/>
    </row>
    <row r="248" spans="1:42" x14ac:dyDescent="0.25">
      <c r="A248" s="247" t="str">
        <f t="shared" si="3"/>
        <v>Oman</v>
      </c>
      <c r="B248" s="206" t="s">
        <v>34</v>
      </c>
      <c r="C248" s="206" t="s">
        <v>33</v>
      </c>
      <c r="D248" s="222" t="s">
        <v>48</v>
      </c>
      <c r="E248">
        <v>698</v>
      </c>
      <c r="F248" s="225" t="s">
        <v>48</v>
      </c>
      <c r="G248" s="132" t="s">
        <v>47</v>
      </c>
      <c r="H248" s="224" t="s">
        <v>46</v>
      </c>
      <c r="I248" s="223" t="s">
        <v>45</v>
      </c>
      <c r="J248" s="212" t="s">
        <v>36</v>
      </c>
      <c r="K248" s="206" t="s">
        <v>3668</v>
      </c>
      <c r="L248" s="206">
        <v>14</v>
      </c>
      <c r="M248" s="206" t="s">
        <v>3656</v>
      </c>
      <c r="N248" s="206">
        <v>202</v>
      </c>
      <c r="O248" s="206" t="s">
        <v>3652</v>
      </c>
      <c r="P248" s="302">
        <v>0</v>
      </c>
      <c r="Q248" s="302">
        <v>0</v>
      </c>
      <c r="R248" s="302">
        <v>0</v>
      </c>
      <c r="S248" s="220">
        <v>0</v>
      </c>
      <c r="T248" s="220">
        <v>0</v>
      </c>
      <c r="U248" s="220">
        <v>0</v>
      </c>
      <c r="V248" s="220">
        <v>0</v>
      </c>
      <c r="W248" s="220">
        <v>0</v>
      </c>
      <c r="X248" s="220">
        <v>0</v>
      </c>
      <c r="Y248" s="220">
        <v>0</v>
      </c>
      <c r="Z248" s="220">
        <v>0</v>
      </c>
      <c r="AA248" s="220">
        <v>0</v>
      </c>
      <c r="AB248" s="220">
        <v>0</v>
      </c>
      <c r="AC248" s="220">
        <v>0</v>
      </c>
      <c r="AD248" s="220">
        <v>0</v>
      </c>
      <c r="AE248" s="220">
        <v>0</v>
      </c>
      <c r="AF248" s="220">
        <v>0</v>
      </c>
      <c r="AG248" s="220">
        <v>0</v>
      </c>
      <c r="AH248" s="220">
        <v>0</v>
      </c>
      <c r="AI248" s="220">
        <v>0</v>
      </c>
      <c r="AJ248" s="220">
        <v>0</v>
      </c>
      <c r="AK248" s="220">
        <v>0</v>
      </c>
      <c r="AL248" s="220">
        <v>0</v>
      </c>
      <c r="AP248" s="206"/>
    </row>
    <row r="249" spans="1:42" x14ac:dyDescent="0.25">
      <c r="A249" s="247" t="str">
        <f t="shared" si="3"/>
        <v>Oman</v>
      </c>
      <c r="B249" s="206" t="s">
        <v>34</v>
      </c>
      <c r="C249" s="206" t="s">
        <v>33</v>
      </c>
      <c r="D249" s="222" t="s">
        <v>44</v>
      </c>
      <c r="E249">
        <v>983</v>
      </c>
      <c r="F249" t="s">
        <v>44</v>
      </c>
      <c r="G249" s="221" t="s">
        <v>43</v>
      </c>
      <c r="H249" s="214" t="s">
        <v>42</v>
      </c>
      <c r="I249" s="213" t="s">
        <v>41</v>
      </c>
      <c r="J249" s="212" t="s">
        <v>36</v>
      </c>
      <c r="M249" s="206"/>
      <c r="N249" s="206"/>
      <c r="O249" t="s">
        <v>35</v>
      </c>
      <c r="P249" s="303">
        <v>2576.5450000000001</v>
      </c>
      <c r="Q249" s="303">
        <v>2581.7449999</v>
      </c>
      <c r="R249" s="303">
        <v>2703.7449999</v>
      </c>
      <c r="S249" s="220">
        <v>648.37451235370611</v>
      </c>
      <c r="T249" s="220">
        <v>670.22106631989595</v>
      </c>
      <c r="U249" s="220">
        <v>1155.5266579973993</v>
      </c>
      <c r="V249" s="220">
        <v>1352.1456436931078</v>
      </c>
      <c r="W249" s="220">
        <v>2026.788036410923</v>
      </c>
      <c r="X249" s="220">
        <v>1963.8491547464239</v>
      </c>
      <c r="Y249" s="220">
        <v>1087.2350789789634</v>
      </c>
      <c r="Z249" s="208">
        <v>1120.9866914054783</v>
      </c>
      <c r="AA249" s="220">
        <v>653.58785853166955</v>
      </c>
      <c r="AB249" s="220">
        <v>91.092550493969611</v>
      </c>
      <c r="AC249" s="220">
        <v>-53.064348456759035</v>
      </c>
      <c r="AD249" s="220">
        <v>-114.48432647532172</v>
      </c>
      <c r="AE249" s="220">
        <v>1490.3299255596648</v>
      </c>
      <c r="AF249" s="220">
        <v>1404.4781099186002</v>
      </c>
      <c r="AG249" s="208">
        <v>1434.6309696191456</v>
      </c>
      <c r="AH249" s="208">
        <v>2568.735457417326</v>
      </c>
      <c r="AI249" s="208">
        <v>3125.7005764968198</v>
      </c>
      <c r="AJ249" s="208">
        <v>1982.5942641261208</v>
      </c>
      <c r="AK249" s="208">
        <v>4633.9864668106602</v>
      </c>
      <c r="AL249" s="208">
        <v>4881.4124631980303</v>
      </c>
    </row>
    <row r="250" spans="1:42" x14ac:dyDescent="0.25">
      <c r="A250" s="247" t="str">
        <f t="shared" si="3"/>
        <v>Oman</v>
      </c>
      <c r="B250" s="206" t="s">
        <v>34</v>
      </c>
      <c r="C250" s="206" t="s">
        <v>33</v>
      </c>
      <c r="D250" s="218" t="s">
        <v>35</v>
      </c>
      <c r="E250">
        <v>1</v>
      </c>
      <c r="F250" t="s">
        <v>35</v>
      </c>
      <c r="G250" s="215" t="s">
        <v>39</v>
      </c>
      <c r="H250" s="214" t="s">
        <v>38</v>
      </c>
      <c r="I250" s="213" t="s">
        <v>37</v>
      </c>
      <c r="J250" s="212" t="s">
        <v>36</v>
      </c>
      <c r="M250" s="206"/>
      <c r="N250" s="206"/>
      <c r="O250" t="s">
        <v>35</v>
      </c>
      <c r="P250" s="210">
        <v>2577</v>
      </c>
      <c r="Q250" s="210">
        <v>2582</v>
      </c>
      <c r="R250" s="210">
        <v>2704</v>
      </c>
      <c r="S250" s="210">
        <v>2417.1651495448632</v>
      </c>
      <c r="T250" s="210">
        <v>2459.8179453836151</v>
      </c>
      <c r="U250" s="210">
        <v>4132.3797139141743</v>
      </c>
      <c r="V250" s="210">
        <v>5720.1560468140442</v>
      </c>
      <c r="W250" s="210">
        <v>9151.6254876462935</v>
      </c>
      <c r="X250" s="210">
        <v>11680.104031209363</v>
      </c>
      <c r="Y250" s="210">
        <v>13142.002600780235</v>
      </c>
      <c r="Z250" s="210">
        <v>14319.115734720415</v>
      </c>
      <c r="AA250" s="210">
        <v>15828.608582574772</v>
      </c>
      <c r="AB250" s="210">
        <v>16634.070221066318</v>
      </c>
      <c r="AC250" s="210">
        <v>18013.524057217164</v>
      </c>
      <c r="AD250" s="210">
        <v>19653.315994798439</v>
      </c>
      <c r="AE250" s="210">
        <v>17917.815344603379</v>
      </c>
      <c r="AF250" s="210">
        <v>21011.963589076724</v>
      </c>
      <c r="AG250" s="210">
        <v>27730.039011703513</v>
      </c>
      <c r="AH250" s="210">
        <v>33796.69</v>
      </c>
      <c r="AI250" s="210">
        <v>35734.408322496747</v>
      </c>
      <c r="AJ250" s="210">
        <v>37647.427828348504</v>
      </c>
      <c r="AK250" s="210">
        <v>46781.630689206766</v>
      </c>
      <c r="AL250" s="210">
        <v>52260.462938881661</v>
      </c>
    </row>
    <row r="251" spans="1:42" x14ac:dyDescent="0.25">
      <c r="B251" s="206"/>
      <c r="C251" s="206"/>
      <c r="J251" s="207">
        <v>0</v>
      </c>
      <c r="M251" s="206"/>
      <c r="N251" s="206"/>
      <c r="O251" s="206"/>
      <c r="P251" s="217">
        <f t="shared" ref="P251:AK251" si="4">ROUND(P250-SUM(P3:P249),0)</f>
        <v>0</v>
      </c>
      <c r="Q251" s="217">
        <f t="shared" si="4"/>
        <v>0</v>
      </c>
      <c r="R251" s="217">
        <f t="shared" si="4"/>
        <v>0</v>
      </c>
      <c r="S251" s="217">
        <f t="shared" si="4"/>
        <v>0</v>
      </c>
      <c r="T251" s="217">
        <f t="shared" si="4"/>
        <v>0</v>
      </c>
      <c r="U251" s="217">
        <f t="shared" si="4"/>
        <v>0</v>
      </c>
      <c r="V251" s="217">
        <f t="shared" si="4"/>
        <v>0</v>
      </c>
      <c r="W251" s="217">
        <f t="shared" si="4"/>
        <v>0</v>
      </c>
      <c r="X251" s="217">
        <f t="shared" si="4"/>
        <v>0</v>
      </c>
      <c r="Y251" s="217">
        <f t="shared" si="4"/>
        <v>0</v>
      </c>
      <c r="Z251" s="217">
        <f t="shared" si="4"/>
        <v>0</v>
      </c>
      <c r="AA251" s="217">
        <f t="shared" si="4"/>
        <v>0</v>
      </c>
      <c r="AB251" s="217">
        <f t="shared" si="4"/>
        <v>0</v>
      </c>
      <c r="AC251" s="217">
        <f t="shared" si="4"/>
        <v>0</v>
      </c>
      <c r="AD251" s="217">
        <f t="shared" si="4"/>
        <v>0</v>
      </c>
      <c r="AE251" s="217">
        <f t="shared" si="4"/>
        <v>0</v>
      </c>
      <c r="AF251" s="217">
        <f t="shared" si="4"/>
        <v>0</v>
      </c>
      <c r="AG251" s="217">
        <f t="shared" si="4"/>
        <v>0</v>
      </c>
      <c r="AH251" s="217">
        <f t="shared" si="4"/>
        <v>0</v>
      </c>
      <c r="AI251" s="217">
        <f t="shared" si="4"/>
        <v>0</v>
      </c>
      <c r="AJ251" s="217">
        <f t="shared" si="4"/>
        <v>0</v>
      </c>
      <c r="AK251" s="217">
        <f t="shared" si="4"/>
        <v>0</v>
      </c>
      <c r="AL251" s="217">
        <f>ROUND(AL250-SUM(AL3:AL249),0)</f>
        <v>0</v>
      </c>
      <c r="AP251" s="206"/>
    </row>
    <row r="252" spans="1:42" x14ac:dyDescent="0.25">
      <c r="B252" s="206"/>
      <c r="C252" s="206"/>
      <c r="D252" s="216"/>
      <c r="G252" s="215"/>
      <c r="H252" s="214"/>
      <c r="I252" s="213"/>
      <c r="J252" s="212"/>
      <c r="M252" s="206"/>
      <c r="N252" s="206"/>
      <c r="P252" s="304"/>
      <c r="Q252" s="304"/>
      <c r="R252" s="304"/>
      <c r="S252" s="304"/>
      <c r="T252" s="304"/>
      <c r="U252" s="304"/>
      <c r="V252" s="304"/>
      <c r="W252" s="304"/>
      <c r="X252" s="304"/>
      <c r="Y252" s="304"/>
      <c r="Z252" s="304"/>
      <c r="AA252" s="304"/>
      <c r="AB252" s="304"/>
      <c r="AC252" s="304"/>
      <c r="AD252" s="304"/>
      <c r="AE252" s="304"/>
      <c r="AF252" s="304"/>
      <c r="AG252" s="304"/>
      <c r="AH252" s="304"/>
      <c r="AI252" s="304"/>
      <c r="AJ252" s="304"/>
      <c r="AK252" s="304"/>
      <c r="AL252" s="304"/>
    </row>
    <row r="253" spans="1:42" x14ac:dyDescent="0.25">
      <c r="P253" s="295"/>
      <c r="Q253" s="295"/>
      <c r="R253" s="295"/>
      <c r="S253" s="295"/>
      <c r="T253" s="295"/>
      <c r="U253" s="295"/>
      <c r="V253" s="295"/>
      <c r="W253" s="295"/>
      <c r="X253" s="295"/>
      <c r="Y253" s="295"/>
      <c r="Z253" s="295"/>
      <c r="AA253" s="295"/>
      <c r="AB253" s="295"/>
      <c r="AC253" s="295"/>
      <c r="AD253" s="295"/>
      <c r="AE253" s="295"/>
      <c r="AF253" s="295"/>
      <c r="AG253" s="295"/>
      <c r="AH253" s="295"/>
      <c r="AI253" s="295"/>
      <c r="AJ253" s="295"/>
      <c r="AK253" s="295"/>
      <c r="AL253" s="295"/>
    </row>
    <row r="255" spans="1:42" x14ac:dyDescent="0.25">
      <c r="B255" s="109"/>
      <c r="C255" s="109"/>
      <c r="F255" s="116" t="s">
        <v>32</v>
      </c>
      <c r="G255" s="116"/>
      <c r="H255" s="116"/>
      <c r="I255" s="116"/>
      <c r="J255" s="115" t="s">
        <v>31</v>
      </c>
      <c r="K255" s="110"/>
      <c r="L255" s="110"/>
      <c r="M255" s="109"/>
      <c r="N255" s="109"/>
      <c r="O255" s="109"/>
      <c r="P255" s="109"/>
      <c r="Q255" s="109"/>
      <c r="R255" s="109"/>
      <c r="S255" s="109"/>
      <c r="T255" s="109"/>
      <c r="U255" s="109"/>
      <c r="V255" s="109"/>
      <c r="W255" s="109"/>
      <c r="X255" s="109"/>
      <c r="Y255" s="114">
        <f t="shared" ref="Y255:AK255" si="5">SUMIF($J$3:$J$249,$J255,Y$3:Y$249)</f>
        <v>802.04524862809683</v>
      </c>
      <c r="Z255" s="114">
        <f t="shared" si="5"/>
        <v>1101.0125356816066</v>
      </c>
      <c r="AA255" s="114">
        <f t="shared" si="5"/>
        <v>1239.5322445149484</v>
      </c>
      <c r="AB255" s="114">
        <f t="shared" si="5"/>
        <v>1852.9367510162165</v>
      </c>
      <c r="AC255" s="114">
        <f t="shared" si="5"/>
        <v>2349.8588477849221</v>
      </c>
      <c r="AD255" s="114">
        <f t="shared" si="5"/>
        <v>2861.8885750972545</v>
      </c>
      <c r="AE255" s="114">
        <f t="shared" si="5"/>
        <v>1012.7990283587422</v>
      </c>
      <c r="AF255" s="114">
        <f t="shared" si="5"/>
        <v>1553.5223729930103</v>
      </c>
      <c r="AG255" s="114">
        <f t="shared" si="5"/>
        <v>1609.8209335558402</v>
      </c>
      <c r="AH255" s="114">
        <f t="shared" si="5"/>
        <v>1361.6993296937405</v>
      </c>
      <c r="AI255" s="114">
        <f t="shared" si="5"/>
        <v>1558.4197106001018</v>
      </c>
      <c r="AJ255" s="114">
        <f t="shared" si="5"/>
        <v>1958.7701766965611</v>
      </c>
      <c r="AK255" s="114">
        <f t="shared" si="5"/>
        <v>2436.3559339890485</v>
      </c>
      <c r="AP255" s="109"/>
    </row>
    <row r="256" spans="1:42" x14ac:dyDescent="0.25">
      <c r="B256" s="109"/>
      <c r="C256" s="109"/>
      <c r="F256" s="116" t="s">
        <v>30</v>
      </c>
      <c r="G256" s="109"/>
      <c r="H256" s="109"/>
      <c r="I256" s="109"/>
      <c r="J256" s="111"/>
      <c r="K256" s="110"/>
      <c r="L256" s="110"/>
      <c r="M256" s="109"/>
      <c r="N256" s="109"/>
      <c r="O256" s="109"/>
      <c r="P256" s="109"/>
      <c r="Q256" s="109"/>
      <c r="R256" s="109"/>
      <c r="S256" s="109"/>
      <c r="T256" s="109"/>
      <c r="U256" s="109"/>
      <c r="V256" s="109"/>
      <c r="W256" s="109"/>
      <c r="X256" s="109"/>
      <c r="Y256" s="109"/>
      <c r="Z256" s="114">
        <f>Z255-Y255</f>
        <v>298.96728705350972</v>
      </c>
      <c r="AA256" s="114">
        <f t="shared" ref="AA256:AK256" si="6">AA255-Z255</f>
        <v>138.51970883334184</v>
      </c>
      <c r="AB256" s="114">
        <f t="shared" si="6"/>
        <v>613.40450650126809</v>
      </c>
      <c r="AC256" s="114">
        <f t="shared" si="6"/>
        <v>496.92209676870561</v>
      </c>
      <c r="AD256" s="114">
        <f t="shared" si="6"/>
        <v>512.0297273123324</v>
      </c>
      <c r="AE256" s="114">
        <f t="shared" si="6"/>
        <v>-1849.0895467385121</v>
      </c>
      <c r="AF256" s="114">
        <f t="shared" si="6"/>
        <v>540.72334463426807</v>
      </c>
      <c r="AG256" s="114">
        <f t="shared" si="6"/>
        <v>56.298560562829834</v>
      </c>
      <c r="AH256" s="114">
        <f t="shared" si="6"/>
        <v>-248.12160386209962</v>
      </c>
      <c r="AI256" s="114">
        <f t="shared" si="6"/>
        <v>196.72038090636124</v>
      </c>
      <c r="AJ256" s="114">
        <f t="shared" si="6"/>
        <v>400.35046609645929</v>
      </c>
      <c r="AK256" s="114">
        <f t="shared" si="6"/>
        <v>477.58575729248741</v>
      </c>
      <c r="AP256" s="109"/>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F0"/>
  </sheetPr>
  <dimension ref="A1:AL256"/>
  <sheetViews>
    <sheetView workbookViewId="0">
      <pane xSplit="15" ySplit="2" topLeftCell="P213" activePane="bottomRight" state="frozen"/>
      <selection activeCell="AN235" sqref="AN235"/>
      <selection pane="topRight" activeCell="AN235" sqref="AN235"/>
      <selection pane="bottomLeft" activeCell="AN235" sqref="AN235"/>
      <selection pane="bottomRight" activeCell="Y229" sqref="Y229"/>
    </sheetView>
  </sheetViews>
  <sheetFormatPr defaultRowHeight="15" x14ac:dyDescent="0.25"/>
  <cols>
    <col min="1" max="1" width="10.140625" customWidth="1"/>
    <col min="2" max="2" width="10.85546875" customWidth="1"/>
    <col min="3" max="3" width="18.5703125" customWidth="1"/>
    <col min="4" max="4" width="45.28515625" customWidth="1"/>
    <col min="5" max="5" width="10.28515625" customWidth="1"/>
    <col min="6" max="6" width="28.5703125" customWidth="1"/>
    <col min="7" max="7" width="9" bestFit="1" customWidth="1"/>
    <col min="8" max="9" width="7.85546875" bestFit="1" customWidth="1"/>
    <col min="10" max="10" width="7.85546875" style="207" customWidth="1"/>
    <col min="11" max="11" width="23.85546875" style="206" customWidth="1"/>
    <col min="12" max="12" width="7.42578125" style="206" customWidth="1"/>
    <col min="13" max="13" width="27.7109375" customWidth="1"/>
    <col min="14" max="15" width="9.140625" customWidth="1"/>
    <col min="29" max="33" width="8.85546875" customWidth="1"/>
  </cols>
  <sheetData>
    <row r="1" spans="1:38" s="269" customFormat="1" ht="12.75" x14ac:dyDescent="0.2">
      <c r="A1" s="185" t="s">
        <v>1120</v>
      </c>
      <c r="B1" s="185" t="s">
        <v>1107</v>
      </c>
      <c r="C1" s="185" t="s">
        <v>1106</v>
      </c>
      <c r="D1" s="280" t="s">
        <v>1119</v>
      </c>
      <c r="E1" s="279" t="s">
        <v>1118</v>
      </c>
      <c r="F1" s="185" t="s">
        <v>1117</v>
      </c>
      <c r="G1" s="185" t="s">
        <v>1116</v>
      </c>
      <c r="H1" s="185" t="s">
        <v>1115</v>
      </c>
      <c r="I1" s="185" t="s">
        <v>1114</v>
      </c>
      <c r="J1" s="185" t="s">
        <v>1113</v>
      </c>
      <c r="K1" s="185" t="s">
        <v>1112</v>
      </c>
      <c r="L1" s="185" t="s">
        <v>1111</v>
      </c>
      <c r="M1" s="185" t="s">
        <v>1110</v>
      </c>
      <c r="N1" s="185" t="s">
        <v>1109</v>
      </c>
      <c r="O1" s="185" t="s">
        <v>1108</v>
      </c>
      <c r="P1" s="185">
        <v>2000</v>
      </c>
      <c r="Q1" s="185">
        <v>2001</v>
      </c>
      <c r="R1" s="185">
        <v>2002</v>
      </c>
      <c r="S1" s="185">
        <v>2003</v>
      </c>
      <c r="T1" s="185">
        <v>2004</v>
      </c>
      <c r="U1" s="185">
        <v>2005</v>
      </c>
      <c r="V1" s="185">
        <v>2006</v>
      </c>
      <c r="W1" s="185">
        <v>2007</v>
      </c>
      <c r="X1" s="185">
        <v>2008</v>
      </c>
      <c r="Y1" s="185">
        <v>2009</v>
      </c>
      <c r="Z1" s="185">
        <v>2010</v>
      </c>
      <c r="AA1" s="185">
        <v>2011</v>
      </c>
      <c r="AB1" s="185">
        <v>2012</v>
      </c>
      <c r="AC1" s="185">
        <v>2013</v>
      </c>
      <c r="AD1" s="185">
        <v>2014</v>
      </c>
      <c r="AE1" s="185">
        <v>2015</v>
      </c>
      <c r="AF1" s="185">
        <v>2016</v>
      </c>
      <c r="AG1" s="185">
        <v>2017</v>
      </c>
      <c r="AH1" s="185">
        <v>2018</v>
      </c>
      <c r="AI1" s="185">
        <v>2019</v>
      </c>
      <c r="AJ1" s="185">
        <v>2020</v>
      </c>
      <c r="AK1" s="185">
        <v>2021</v>
      </c>
      <c r="AL1" s="185">
        <v>2022</v>
      </c>
    </row>
    <row r="2" spans="1:38" s="269" customFormat="1" x14ac:dyDescent="0.25">
      <c r="A2" s="190" t="s">
        <v>1090</v>
      </c>
      <c r="B2" s="189"/>
      <c r="C2" s="189"/>
      <c r="D2" s="293"/>
      <c r="E2" s="294"/>
      <c r="F2" s="190"/>
      <c r="G2" s="190"/>
      <c r="H2" s="190"/>
      <c r="I2" s="190"/>
      <c r="J2" s="190"/>
      <c r="K2" s="189"/>
      <c r="L2" s="189"/>
      <c r="M2" s="189"/>
      <c r="N2" s="189"/>
      <c r="O2" s="189"/>
      <c r="P2" s="306"/>
      <c r="Q2" s="306"/>
      <c r="R2" s="306"/>
      <c r="S2" s="306"/>
      <c r="T2" s="306"/>
      <c r="U2" s="187" t="s">
        <v>1105</v>
      </c>
      <c r="V2" s="187" t="s">
        <v>1105</v>
      </c>
      <c r="W2" s="187" t="s">
        <v>1105</v>
      </c>
      <c r="X2" s="187" t="s">
        <v>1105</v>
      </c>
      <c r="Y2" s="185" t="s">
        <v>1103</v>
      </c>
      <c r="Z2" s="185" t="s">
        <v>1103</v>
      </c>
      <c r="AA2" s="185" t="s">
        <v>1103</v>
      </c>
      <c r="AB2" s="185" t="s">
        <v>1103</v>
      </c>
      <c r="AC2" s="307" t="s">
        <v>1124</v>
      </c>
      <c r="AD2" s="307" t="s">
        <v>1124</v>
      </c>
      <c r="AE2" s="307" t="s">
        <v>1124</v>
      </c>
      <c r="AF2" s="307" t="s">
        <v>1124</v>
      </c>
      <c r="AG2" s="307" t="s">
        <v>1124</v>
      </c>
      <c r="AH2" s="185" t="s">
        <v>1103</v>
      </c>
      <c r="AI2" s="185" t="s">
        <v>1103</v>
      </c>
      <c r="AJ2" s="185" t="s">
        <v>1103</v>
      </c>
      <c r="AK2" s="185" t="s">
        <v>1103</v>
      </c>
      <c r="AL2" s="185" t="s">
        <v>1103</v>
      </c>
    </row>
    <row r="3" spans="1:38" x14ac:dyDescent="0.25">
      <c r="A3" s="247" t="str">
        <f>A$2</f>
        <v>Oman</v>
      </c>
      <c r="B3" s="206" t="s">
        <v>34</v>
      </c>
      <c r="C3" s="206" t="s">
        <v>33</v>
      </c>
      <c r="D3" s="263" t="s">
        <v>40</v>
      </c>
      <c r="E3" s="262">
        <v>466</v>
      </c>
      <c r="F3" s="261" t="s">
        <v>40</v>
      </c>
      <c r="G3" s="182" t="s">
        <v>1102</v>
      </c>
      <c r="H3" s="260" t="s">
        <v>1101</v>
      </c>
      <c r="I3" s="259" t="s">
        <v>1100</v>
      </c>
      <c r="J3" s="212" t="s">
        <v>1078</v>
      </c>
      <c r="K3" s="206" t="s">
        <v>36</v>
      </c>
      <c r="L3" s="206" t="s">
        <v>36</v>
      </c>
      <c r="M3" s="206" t="s">
        <v>3646</v>
      </c>
      <c r="N3" s="206">
        <v>145</v>
      </c>
      <c r="O3" s="206" t="s">
        <v>3647</v>
      </c>
      <c r="P3" s="308">
        <v>0</v>
      </c>
      <c r="Q3" s="308">
        <v>0</v>
      </c>
      <c r="R3" s="308">
        <v>0</v>
      </c>
      <c r="S3" s="308">
        <v>0</v>
      </c>
      <c r="T3" s="308">
        <v>0</v>
      </c>
      <c r="U3" s="220">
        <v>316.25487646293885</v>
      </c>
      <c r="V3" s="220">
        <v>221.58647594278284</v>
      </c>
      <c r="W3" s="179">
        <v>37.483276514635811</v>
      </c>
      <c r="X3" s="179">
        <v>4.6893753573859769</v>
      </c>
      <c r="Y3" s="179">
        <v>248.27091327433627</v>
      </c>
      <c r="Z3" s="179">
        <v>109.08355098706603</v>
      </c>
      <c r="AA3" s="179">
        <v>737.41601688223284</v>
      </c>
      <c r="AB3" s="179">
        <v>801.82505568413887</v>
      </c>
      <c r="AC3" s="179">
        <v>890.89355616065359</v>
      </c>
      <c r="AD3" s="179">
        <v>484.08655602450654</v>
      </c>
      <c r="AE3" s="179">
        <v>714.70457263444519</v>
      </c>
      <c r="AF3" s="179">
        <v>848.62224833219886</v>
      </c>
      <c r="AG3" s="179">
        <v>2859.8436488033535</v>
      </c>
      <c r="AH3" s="220">
        <v>1100.3901170351105</v>
      </c>
      <c r="AI3" s="220">
        <v>464.75942782834846</v>
      </c>
      <c r="AJ3" s="220">
        <v>432.76983094928477</v>
      </c>
      <c r="AK3" s="220">
        <v>2647.854356306892</v>
      </c>
      <c r="AL3" s="220">
        <v>2496.749024707412</v>
      </c>
    </row>
    <row r="4" spans="1:38" x14ac:dyDescent="0.25">
      <c r="A4" s="247" t="str">
        <f t="shared" ref="A4:A67" si="0">A$2</f>
        <v>Oman</v>
      </c>
      <c r="B4" s="206" t="s">
        <v>34</v>
      </c>
      <c r="C4" s="206" t="s">
        <v>33</v>
      </c>
      <c r="D4" s="258" t="s">
        <v>1099</v>
      </c>
      <c r="E4" s="257">
        <v>419</v>
      </c>
      <c r="F4" s="219" t="s">
        <v>1098</v>
      </c>
      <c r="G4" s="175" t="s">
        <v>1097</v>
      </c>
      <c r="H4" s="256" t="s">
        <v>1096</v>
      </c>
      <c r="I4" s="255" t="s">
        <v>1095</v>
      </c>
      <c r="J4" s="212" t="s">
        <v>1078</v>
      </c>
      <c r="K4" s="206" t="s">
        <v>36</v>
      </c>
      <c r="L4" s="206" t="s">
        <v>36</v>
      </c>
      <c r="M4" s="206" t="s">
        <v>3646</v>
      </c>
      <c r="N4" s="206">
        <v>145</v>
      </c>
      <c r="O4" s="206" t="s">
        <v>3647</v>
      </c>
      <c r="P4" s="308">
        <v>0</v>
      </c>
      <c r="Q4" s="308">
        <v>0</v>
      </c>
      <c r="R4" s="308">
        <v>0</v>
      </c>
      <c r="S4" s="308">
        <v>0</v>
      </c>
      <c r="T4" s="308">
        <v>0</v>
      </c>
      <c r="U4" s="220">
        <v>116.5149544863459</v>
      </c>
      <c r="V4" s="220">
        <v>47.854356306892065</v>
      </c>
      <c r="W4" s="220">
        <v>208.06241872561768</v>
      </c>
      <c r="X4" s="220">
        <v>177.11313394018202</v>
      </c>
      <c r="Y4" s="220">
        <v>257.8</v>
      </c>
      <c r="Z4" s="220">
        <v>214.8</v>
      </c>
      <c r="AA4" s="220">
        <v>201.2</v>
      </c>
      <c r="AB4" s="220">
        <v>198.9</v>
      </c>
      <c r="AC4" s="289">
        <v>198.87528990000001</v>
      </c>
      <c r="AD4" s="289">
        <v>265.62</v>
      </c>
      <c r="AE4" s="289">
        <v>267.17</v>
      </c>
      <c r="AF4" s="289">
        <v>262.87</v>
      </c>
      <c r="AG4" s="289">
        <v>268.1046293</v>
      </c>
      <c r="AH4" s="289">
        <v>127.73</v>
      </c>
      <c r="AI4" s="289">
        <v>130.81</v>
      </c>
      <c r="AJ4" s="289">
        <v>126.5880141</v>
      </c>
      <c r="AK4" s="289">
        <v>125.82706379999999</v>
      </c>
      <c r="AL4" s="289">
        <v>367.38515789999997</v>
      </c>
    </row>
    <row r="5" spans="1:38" x14ac:dyDescent="0.25">
      <c r="A5" s="247" t="str">
        <f t="shared" si="0"/>
        <v>Oman</v>
      </c>
      <c r="B5" s="206" t="s">
        <v>34</v>
      </c>
      <c r="C5" s="206" t="s">
        <v>33</v>
      </c>
      <c r="D5" s="253" t="s">
        <v>1094</v>
      </c>
      <c r="E5" s="252">
        <v>456</v>
      </c>
      <c r="F5" s="251" t="s">
        <v>1094</v>
      </c>
      <c r="G5" s="168" t="s">
        <v>1093</v>
      </c>
      <c r="H5" s="250" t="s">
        <v>1092</v>
      </c>
      <c r="I5" s="249" t="s">
        <v>1091</v>
      </c>
      <c r="J5" s="212" t="s">
        <v>1078</v>
      </c>
      <c r="K5" s="206" t="s">
        <v>36</v>
      </c>
      <c r="L5" s="206" t="s">
        <v>36</v>
      </c>
      <c r="M5" s="206" t="s">
        <v>3646</v>
      </c>
      <c r="N5" s="206">
        <v>145</v>
      </c>
      <c r="O5" s="206" t="s">
        <v>3647</v>
      </c>
      <c r="P5" s="308">
        <v>0</v>
      </c>
      <c r="Q5" s="308">
        <v>0</v>
      </c>
      <c r="R5" s="308">
        <v>0</v>
      </c>
      <c r="S5" s="308">
        <v>0</v>
      </c>
      <c r="T5" s="308">
        <v>0</v>
      </c>
      <c r="U5" s="220">
        <v>0</v>
      </c>
      <c r="V5" s="220">
        <v>2.6007802340702209</v>
      </c>
      <c r="W5" s="220">
        <v>15.604681404421326</v>
      </c>
      <c r="X5" s="220">
        <v>77.243172951885569</v>
      </c>
      <c r="Y5" s="220">
        <v>222.66666669999998</v>
      </c>
      <c r="Z5" s="220">
        <v>341.21634299999999</v>
      </c>
      <c r="AA5" s="290">
        <v>443.5428405122413</v>
      </c>
      <c r="AB5" s="290">
        <v>576.55576998452125</v>
      </c>
      <c r="AC5" s="220">
        <v>749.45760711308321</v>
      </c>
      <c r="AD5" s="220">
        <v>748.78120133049026</v>
      </c>
      <c r="AE5" s="220">
        <v>521.00572982788356</v>
      </c>
      <c r="AF5" s="220">
        <v>674.48578574572934</v>
      </c>
      <c r="AG5" s="220">
        <v>520.05800458293982</v>
      </c>
      <c r="AH5" s="220">
        <v>481.2552601288167</v>
      </c>
      <c r="AI5" s="220">
        <v>404.78406190635644</v>
      </c>
      <c r="AJ5" s="220">
        <v>428.75850594525139</v>
      </c>
      <c r="AK5" s="220">
        <v>739.28148930290331</v>
      </c>
      <c r="AL5" s="220">
        <v>652.71710484111588</v>
      </c>
    </row>
    <row r="6" spans="1:38" x14ac:dyDescent="0.25">
      <c r="A6" s="247" t="str">
        <f t="shared" si="0"/>
        <v>Oman</v>
      </c>
      <c r="B6" s="206" t="s">
        <v>34</v>
      </c>
      <c r="C6" s="206" t="s">
        <v>33</v>
      </c>
      <c r="D6" s="248" t="s">
        <v>1090</v>
      </c>
      <c r="E6" s="247">
        <v>449</v>
      </c>
      <c r="F6" s="246" t="s">
        <v>1090</v>
      </c>
      <c r="G6" s="160" t="s">
        <v>1089</v>
      </c>
      <c r="H6" s="245" t="s">
        <v>1088</v>
      </c>
      <c r="I6" s="244" t="s">
        <v>1087</v>
      </c>
      <c r="J6" s="212" t="s">
        <v>1078</v>
      </c>
      <c r="K6" s="206" t="s">
        <v>36</v>
      </c>
      <c r="L6" s="206" t="s">
        <v>36</v>
      </c>
      <c r="M6" s="206" t="s">
        <v>3646</v>
      </c>
      <c r="N6" s="206">
        <v>145</v>
      </c>
      <c r="O6" s="206" t="s">
        <v>3647</v>
      </c>
      <c r="P6" s="308">
        <v>0</v>
      </c>
      <c r="Q6" s="308">
        <v>0</v>
      </c>
      <c r="R6" s="308">
        <v>0</v>
      </c>
      <c r="S6" s="308">
        <v>0</v>
      </c>
      <c r="T6" s="308">
        <v>0</v>
      </c>
      <c r="U6" s="220">
        <v>0</v>
      </c>
      <c r="V6" s="220">
        <v>0</v>
      </c>
      <c r="W6" s="220">
        <v>0</v>
      </c>
      <c r="X6" s="220">
        <v>0</v>
      </c>
      <c r="Y6" s="220">
        <v>0</v>
      </c>
      <c r="Z6" s="220">
        <v>0</v>
      </c>
      <c r="AA6" s="220">
        <v>0</v>
      </c>
      <c r="AB6" s="220">
        <v>0</v>
      </c>
      <c r="AC6" s="276">
        <v>0</v>
      </c>
      <c r="AD6" s="276">
        <v>0</v>
      </c>
      <c r="AE6" s="276">
        <v>0</v>
      </c>
      <c r="AF6" s="276">
        <v>0</v>
      </c>
      <c r="AG6" s="276">
        <v>0</v>
      </c>
      <c r="AH6" s="276">
        <v>0</v>
      </c>
      <c r="AI6" s="276">
        <v>0</v>
      </c>
      <c r="AJ6" s="276">
        <v>0</v>
      </c>
      <c r="AK6" s="276">
        <v>0</v>
      </c>
      <c r="AL6" s="276">
        <v>0</v>
      </c>
    </row>
    <row r="7" spans="1:38" x14ac:dyDescent="0.25">
      <c r="A7" s="247" t="str">
        <f t="shared" si="0"/>
        <v>Oman</v>
      </c>
      <c r="B7" s="206" t="s">
        <v>34</v>
      </c>
      <c r="C7" s="206" t="s">
        <v>33</v>
      </c>
      <c r="D7" s="243" t="s">
        <v>1086</v>
      </c>
      <c r="E7" s="242">
        <v>453</v>
      </c>
      <c r="F7" s="241" t="s">
        <v>1086</v>
      </c>
      <c r="G7" s="153" t="s">
        <v>1085</v>
      </c>
      <c r="H7" s="240" t="s">
        <v>1084</v>
      </c>
      <c r="I7" s="239" t="s">
        <v>1083</v>
      </c>
      <c r="J7" s="212" t="s">
        <v>1078</v>
      </c>
      <c r="K7" s="206" t="s">
        <v>36</v>
      </c>
      <c r="L7" s="206" t="s">
        <v>36</v>
      </c>
      <c r="M7" s="206" t="s">
        <v>3646</v>
      </c>
      <c r="N7" s="206">
        <v>145</v>
      </c>
      <c r="O7" s="206" t="s">
        <v>3647</v>
      </c>
      <c r="P7" s="308">
        <v>0</v>
      </c>
      <c r="Q7" s="308">
        <v>0</v>
      </c>
      <c r="R7" s="308">
        <v>0</v>
      </c>
      <c r="S7" s="308">
        <v>0</v>
      </c>
      <c r="T7" s="308">
        <v>0</v>
      </c>
      <c r="U7" s="220">
        <v>0</v>
      </c>
      <c r="V7" s="220">
        <v>0</v>
      </c>
      <c r="W7" s="220">
        <v>0</v>
      </c>
      <c r="X7" s="220">
        <v>0</v>
      </c>
      <c r="Y7" s="291">
        <v>23.624967918109782</v>
      </c>
      <c r="Z7" s="291">
        <v>27.543613671100857</v>
      </c>
      <c r="AA7" s="291">
        <v>32.112240604623565</v>
      </c>
      <c r="AB7" s="291">
        <v>37.438660335669013</v>
      </c>
      <c r="AC7" s="291">
        <v>43.648567067842173</v>
      </c>
      <c r="AD7" s="291">
        <v>50.888503755054884</v>
      </c>
      <c r="AE7" s="291">
        <v>54.673599075678801</v>
      </c>
      <c r="AF7" s="291">
        <v>104</v>
      </c>
      <c r="AG7" s="291">
        <v>103</v>
      </c>
      <c r="AH7" s="291">
        <v>101</v>
      </c>
      <c r="AI7" s="291">
        <v>30.66297252747253</v>
      </c>
      <c r="AJ7" s="292">
        <v>26.488702768930402</v>
      </c>
      <c r="AK7" s="292">
        <v>32.347221716483958</v>
      </c>
      <c r="AL7" s="515">
        <v>32.347221716483958</v>
      </c>
    </row>
    <row r="8" spans="1:38" x14ac:dyDescent="0.25">
      <c r="A8" s="247" t="str">
        <f t="shared" si="0"/>
        <v>Oman</v>
      </c>
      <c r="B8" s="206" t="s">
        <v>34</v>
      </c>
      <c r="C8" s="206" t="s">
        <v>33</v>
      </c>
      <c r="D8" s="238" t="s">
        <v>1082</v>
      </c>
      <c r="E8" s="237">
        <v>443</v>
      </c>
      <c r="F8" s="236" t="s">
        <v>1082</v>
      </c>
      <c r="G8" s="146" t="s">
        <v>1081</v>
      </c>
      <c r="H8" s="235" t="s">
        <v>1080</v>
      </c>
      <c r="I8" s="234" t="s">
        <v>1079</v>
      </c>
      <c r="J8" s="212" t="s">
        <v>1078</v>
      </c>
      <c r="K8" s="206" t="s">
        <v>36</v>
      </c>
      <c r="L8" s="206" t="s">
        <v>36</v>
      </c>
      <c r="M8" s="206" t="s">
        <v>3646</v>
      </c>
      <c r="N8" s="206">
        <v>145</v>
      </c>
      <c r="O8" s="206" t="s">
        <v>3647</v>
      </c>
      <c r="P8" s="308">
        <v>0</v>
      </c>
      <c r="Q8" s="308">
        <v>0</v>
      </c>
      <c r="R8" s="308">
        <v>0</v>
      </c>
      <c r="S8" s="308">
        <v>0</v>
      </c>
      <c r="T8" s="308">
        <v>0</v>
      </c>
      <c r="U8" s="220">
        <v>0</v>
      </c>
      <c r="V8" s="220">
        <v>0</v>
      </c>
      <c r="W8" s="220">
        <v>0</v>
      </c>
      <c r="X8" s="220">
        <v>0</v>
      </c>
      <c r="Y8" s="220">
        <v>291.70568800000001</v>
      </c>
      <c r="Z8" s="220">
        <v>352.7441197</v>
      </c>
      <c r="AA8" s="220">
        <v>458.61532</v>
      </c>
      <c r="AB8" s="220">
        <v>432.65820819999999</v>
      </c>
      <c r="AC8" s="273">
        <v>484.55753569999996</v>
      </c>
      <c r="AD8" s="273">
        <v>522.92014860000006</v>
      </c>
      <c r="AE8" s="273">
        <v>476.37561069999998</v>
      </c>
      <c r="AF8" s="273">
        <v>478.74244650000003</v>
      </c>
      <c r="AG8" s="273">
        <v>502.39019539999998</v>
      </c>
      <c r="AH8" s="273">
        <v>497.93444239999997</v>
      </c>
      <c r="AI8" s="273">
        <v>448.75433099999998</v>
      </c>
      <c r="AJ8" s="273">
        <v>436.89262189999999</v>
      </c>
      <c r="AK8" s="273">
        <v>483.11735539999995</v>
      </c>
      <c r="AL8" s="273">
        <v>505.11027610000002</v>
      </c>
    </row>
    <row r="9" spans="1:38" x14ac:dyDescent="0.25">
      <c r="A9" s="247" t="str">
        <f t="shared" si="0"/>
        <v>Oman</v>
      </c>
      <c r="B9" s="206" t="s">
        <v>34</v>
      </c>
      <c r="C9" s="206" t="s">
        <v>33</v>
      </c>
      <c r="D9" s="233" t="s">
        <v>1077</v>
      </c>
      <c r="E9">
        <v>512</v>
      </c>
      <c r="F9" s="225" t="s">
        <v>1076</v>
      </c>
      <c r="G9" s="132" t="s">
        <v>1075</v>
      </c>
      <c r="H9" s="224" t="s">
        <v>1074</v>
      </c>
      <c r="I9" s="223" t="s">
        <v>1073</v>
      </c>
      <c r="J9" s="212" t="s">
        <v>36</v>
      </c>
      <c r="K9" s="206" t="s">
        <v>36</v>
      </c>
      <c r="L9" s="206" t="s">
        <v>36</v>
      </c>
      <c r="M9" s="206" t="s">
        <v>3648</v>
      </c>
      <c r="N9" s="206">
        <v>34</v>
      </c>
      <c r="O9" s="206" t="s">
        <v>3647</v>
      </c>
      <c r="P9" s="308">
        <v>0</v>
      </c>
      <c r="Q9" s="308">
        <v>0</v>
      </c>
      <c r="R9" s="308">
        <v>0</v>
      </c>
      <c r="S9" s="308">
        <v>0</v>
      </c>
      <c r="T9" s="308">
        <v>0</v>
      </c>
      <c r="U9" s="220">
        <v>0</v>
      </c>
      <c r="V9" s="220">
        <v>0</v>
      </c>
      <c r="W9" s="220">
        <v>0</v>
      </c>
      <c r="X9" s="220">
        <v>0</v>
      </c>
      <c r="Y9" s="220">
        <v>0</v>
      </c>
      <c r="Z9" s="220">
        <v>0</v>
      </c>
      <c r="AA9" s="220">
        <v>0</v>
      </c>
      <c r="AB9" s="220">
        <v>0</v>
      </c>
      <c r="AC9" s="220">
        <v>0</v>
      </c>
      <c r="AD9" s="220">
        <v>0</v>
      </c>
      <c r="AE9" s="220">
        <v>0</v>
      </c>
      <c r="AF9" s="220">
        <v>0</v>
      </c>
      <c r="AG9" s="220">
        <v>0</v>
      </c>
      <c r="AH9" s="220">
        <v>0</v>
      </c>
      <c r="AI9" s="220">
        <v>0</v>
      </c>
      <c r="AJ9" s="220">
        <v>0</v>
      </c>
      <c r="AK9" s="220">
        <v>0</v>
      </c>
      <c r="AL9" s="220">
        <v>0</v>
      </c>
    </row>
    <row r="10" spans="1:38" x14ac:dyDescent="0.25">
      <c r="A10" s="247" t="str">
        <f t="shared" si="0"/>
        <v>Oman</v>
      </c>
      <c r="B10" s="206" t="s">
        <v>34</v>
      </c>
      <c r="C10" s="206" t="s">
        <v>33</v>
      </c>
      <c r="D10" s="222" t="s">
        <v>1072</v>
      </c>
      <c r="E10">
        <v>914</v>
      </c>
      <c r="F10" s="225" t="s">
        <v>1072</v>
      </c>
      <c r="G10" s="132" t="s">
        <v>1071</v>
      </c>
      <c r="H10" s="224" t="s">
        <v>1070</v>
      </c>
      <c r="I10" s="223" t="s">
        <v>1069</v>
      </c>
      <c r="J10" s="212" t="s">
        <v>36</v>
      </c>
      <c r="K10" s="206" t="s">
        <v>36</v>
      </c>
      <c r="L10" s="206" t="s">
        <v>36</v>
      </c>
      <c r="M10" s="206" t="s">
        <v>3649</v>
      </c>
      <c r="N10" s="206">
        <v>39</v>
      </c>
      <c r="O10" s="206" t="s">
        <v>3650</v>
      </c>
      <c r="P10" s="308">
        <v>0</v>
      </c>
      <c r="Q10" s="308">
        <v>0</v>
      </c>
      <c r="R10" s="308">
        <v>0</v>
      </c>
      <c r="S10" s="308">
        <v>0</v>
      </c>
      <c r="T10" s="308">
        <v>0</v>
      </c>
      <c r="U10" s="220">
        <v>0</v>
      </c>
      <c r="V10" s="220">
        <v>0</v>
      </c>
      <c r="W10" s="220">
        <v>0</v>
      </c>
      <c r="X10" s="220">
        <v>0</v>
      </c>
      <c r="Y10" s="220">
        <v>0</v>
      </c>
      <c r="Z10" s="220">
        <v>0</v>
      </c>
      <c r="AA10" s="220">
        <v>0</v>
      </c>
      <c r="AB10" s="220">
        <v>0</v>
      </c>
      <c r="AC10" s="220">
        <v>0</v>
      </c>
      <c r="AD10" s="220">
        <v>0</v>
      </c>
      <c r="AE10" s="220">
        <v>0</v>
      </c>
      <c r="AF10" s="220">
        <v>0</v>
      </c>
      <c r="AG10" s="220">
        <v>0</v>
      </c>
      <c r="AH10" s="220">
        <v>0</v>
      </c>
      <c r="AI10" s="220">
        <v>0</v>
      </c>
      <c r="AJ10" s="220">
        <v>6.0914418269999999E-2</v>
      </c>
      <c r="AK10" s="220">
        <v>5.7655433999999998E-2</v>
      </c>
      <c r="AL10" s="220">
        <v>0</v>
      </c>
    </row>
    <row r="11" spans="1:38" x14ac:dyDescent="0.25">
      <c r="A11" s="247" t="str">
        <f t="shared" si="0"/>
        <v>Oman</v>
      </c>
      <c r="B11" s="206" t="s">
        <v>34</v>
      </c>
      <c r="C11" s="206" t="s">
        <v>33</v>
      </c>
      <c r="D11" s="222" t="s">
        <v>1068</v>
      </c>
      <c r="E11">
        <v>612</v>
      </c>
      <c r="F11" s="225" t="s">
        <v>1068</v>
      </c>
      <c r="G11" s="132" t="s">
        <v>1067</v>
      </c>
      <c r="H11" s="224" t="s">
        <v>1066</v>
      </c>
      <c r="I11" s="223" t="s">
        <v>1065</v>
      </c>
      <c r="J11" s="212" t="s">
        <v>36</v>
      </c>
      <c r="K11" s="206" t="s">
        <v>36</v>
      </c>
      <c r="L11" s="206" t="s">
        <v>36</v>
      </c>
      <c r="M11" s="206" t="s">
        <v>3651</v>
      </c>
      <c r="N11" s="206">
        <v>15</v>
      </c>
      <c r="O11" s="206" t="s">
        <v>3652</v>
      </c>
      <c r="P11" s="308">
        <v>0</v>
      </c>
      <c r="Q11" s="308">
        <v>0</v>
      </c>
      <c r="R11" s="308">
        <v>0</v>
      </c>
      <c r="S11" s="308">
        <v>0</v>
      </c>
      <c r="T11" s="308">
        <v>0</v>
      </c>
      <c r="U11" s="220">
        <v>0</v>
      </c>
      <c r="V11" s="220">
        <v>0</v>
      </c>
      <c r="W11" s="220">
        <v>0</v>
      </c>
      <c r="X11" s="220">
        <v>0</v>
      </c>
      <c r="Y11" s="220">
        <v>0</v>
      </c>
      <c r="Z11" s="220">
        <v>0</v>
      </c>
      <c r="AA11" s="220">
        <v>0</v>
      </c>
      <c r="AB11" s="220">
        <v>0</v>
      </c>
      <c r="AC11" s="220">
        <v>0</v>
      </c>
      <c r="AD11" s="220">
        <v>0</v>
      </c>
      <c r="AE11" s="220">
        <v>0</v>
      </c>
      <c r="AF11" s="220">
        <v>0</v>
      </c>
      <c r="AG11" s="220">
        <v>0</v>
      </c>
      <c r="AH11" s="220">
        <v>220.51540900000001</v>
      </c>
      <c r="AI11" s="220">
        <v>218.90724740000002</v>
      </c>
      <c r="AJ11" s="220">
        <v>221.40650059999999</v>
      </c>
      <c r="AK11" s="220">
        <v>221.4202526</v>
      </c>
      <c r="AL11" s="220">
        <v>221.42154259999998</v>
      </c>
    </row>
    <row r="12" spans="1:38" x14ac:dyDescent="0.25">
      <c r="A12" s="247" t="str">
        <f t="shared" si="0"/>
        <v>Oman</v>
      </c>
      <c r="B12" s="206" t="s">
        <v>34</v>
      </c>
      <c r="C12" s="206" t="s">
        <v>33</v>
      </c>
      <c r="D12" s="222" t="s">
        <v>1064</v>
      </c>
      <c r="E12">
        <v>859</v>
      </c>
      <c r="F12" s="225" t="s">
        <v>1064</v>
      </c>
      <c r="G12" s="132" t="s">
        <v>1063</v>
      </c>
      <c r="H12" s="224" t="s">
        <v>1062</v>
      </c>
      <c r="I12" s="223" t="s">
        <v>1061</v>
      </c>
      <c r="J12" s="212" t="s">
        <v>36</v>
      </c>
      <c r="K12" s="206" t="s">
        <v>36</v>
      </c>
      <c r="L12" s="206" t="s">
        <v>36</v>
      </c>
      <c r="M12" s="206" t="s">
        <v>3653</v>
      </c>
      <c r="N12" s="206">
        <v>61</v>
      </c>
      <c r="O12" s="206" t="s">
        <v>3654</v>
      </c>
      <c r="P12" s="308">
        <v>0</v>
      </c>
      <c r="Q12" s="308">
        <v>0</v>
      </c>
      <c r="R12" s="308">
        <v>0</v>
      </c>
      <c r="S12" s="308">
        <v>0</v>
      </c>
      <c r="T12" s="308">
        <v>0</v>
      </c>
      <c r="U12" s="220">
        <v>0</v>
      </c>
      <c r="V12" s="220">
        <v>0</v>
      </c>
      <c r="W12" s="220">
        <v>0</v>
      </c>
      <c r="X12" s="220">
        <v>0</v>
      </c>
      <c r="Y12" s="220">
        <v>0</v>
      </c>
      <c r="Z12" s="220">
        <v>0</v>
      </c>
      <c r="AA12" s="220">
        <v>0</v>
      </c>
      <c r="AB12" s="220">
        <v>0</v>
      </c>
      <c r="AC12" s="220">
        <v>0</v>
      </c>
      <c r="AD12" s="220">
        <v>0</v>
      </c>
      <c r="AE12" s="220">
        <v>0</v>
      </c>
      <c r="AF12" s="220">
        <v>0</v>
      </c>
      <c r="AG12" s="220">
        <v>0</v>
      </c>
      <c r="AH12" s="220">
        <v>0</v>
      </c>
      <c r="AI12" s="220">
        <v>0</v>
      </c>
      <c r="AJ12" s="220">
        <v>0</v>
      </c>
      <c r="AK12" s="220">
        <v>0</v>
      </c>
      <c r="AL12" s="220">
        <v>0</v>
      </c>
    </row>
    <row r="13" spans="1:38" x14ac:dyDescent="0.25">
      <c r="A13" s="247" t="str">
        <f t="shared" si="0"/>
        <v>Oman</v>
      </c>
      <c r="B13" s="206" t="s">
        <v>34</v>
      </c>
      <c r="C13" s="206" t="s">
        <v>33</v>
      </c>
      <c r="D13" s="222" t="s">
        <v>1060</v>
      </c>
      <c r="E13">
        <v>171</v>
      </c>
      <c r="F13" s="225" t="s">
        <v>1059</v>
      </c>
      <c r="G13" s="132" t="s">
        <v>1058</v>
      </c>
      <c r="H13" s="224" t="s">
        <v>1057</v>
      </c>
      <c r="I13" s="223" t="s">
        <v>1056</v>
      </c>
      <c r="J13" s="212" t="s">
        <v>36</v>
      </c>
      <c r="K13" s="206" t="s">
        <v>36</v>
      </c>
      <c r="L13" s="206" t="s">
        <v>36</v>
      </c>
      <c r="M13" s="206" t="s">
        <v>3649</v>
      </c>
      <c r="N13" s="206">
        <v>39</v>
      </c>
      <c r="O13" s="206" t="s">
        <v>3650</v>
      </c>
      <c r="P13" s="308">
        <v>0</v>
      </c>
      <c r="Q13" s="308">
        <v>0</v>
      </c>
      <c r="R13" s="308">
        <v>0</v>
      </c>
      <c r="S13" s="308">
        <v>0</v>
      </c>
      <c r="T13" s="308">
        <v>0</v>
      </c>
      <c r="U13" s="220">
        <v>0</v>
      </c>
      <c r="V13" s="220">
        <v>0</v>
      </c>
      <c r="W13" s="220">
        <v>0</v>
      </c>
      <c r="X13" s="220">
        <v>0</v>
      </c>
      <c r="Y13" s="220">
        <v>0</v>
      </c>
      <c r="Z13" s="220">
        <v>0</v>
      </c>
      <c r="AA13" s="220">
        <v>0</v>
      </c>
      <c r="AB13" s="220">
        <v>0</v>
      </c>
      <c r="AC13" s="220">
        <v>0</v>
      </c>
      <c r="AD13" s="220">
        <v>0</v>
      </c>
      <c r="AE13" s="220">
        <v>0</v>
      </c>
      <c r="AF13" s="220">
        <v>0</v>
      </c>
      <c r="AG13" s="220">
        <v>0</v>
      </c>
      <c r="AH13" s="220">
        <v>0</v>
      </c>
      <c r="AI13" s="220">
        <v>0</v>
      </c>
      <c r="AJ13" s="220">
        <v>0</v>
      </c>
      <c r="AK13" s="220">
        <v>0</v>
      </c>
      <c r="AL13" s="220">
        <v>0</v>
      </c>
    </row>
    <row r="14" spans="1:38" x14ac:dyDescent="0.25">
      <c r="A14" s="247" t="str">
        <f t="shared" si="0"/>
        <v>Oman</v>
      </c>
      <c r="B14" s="206" t="s">
        <v>34</v>
      </c>
      <c r="C14" s="206" t="s">
        <v>33</v>
      </c>
      <c r="D14" s="222" t="s">
        <v>1055</v>
      </c>
      <c r="E14">
        <v>614</v>
      </c>
      <c r="F14" s="225" t="s">
        <v>1055</v>
      </c>
      <c r="G14" s="132" t="s">
        <v>1054</v>
      </c>
      <c r="H14" s="224" t="s">
        <v>1053</v>
      </c>
      <c r="I14" s="223" t="s">
        <v>1052</v>
      </c>
      <c r="J14" s="212" t="s">
        <v>36</v>
      </c>
      <c r="K14" s="206" t="s">
        <v>3655</v>
      </c>
      <c r="L14" s="206">
        <v>17</v>
      </c>
      <c r="M14" s="206" t="s">
        <v>3656</v>
      </c>
      <c r="N14" s="206">
        <v>202</v>
      </c>
      <c r="O14" s="206" t="s">
        <v>3652</v>
      </c>
      <c r="P14" s="308">
        <v>0</v>
      </c>
      <c r="Q14" s="308">
        <v>0</v>
      </c>
      <c r="R14" s="308">
        <v>0</v>
      </c>
      <c r="S14" s="308">
        <v>0</v>
      </c>
      <c r="T14" s="308">
        <v>0</v>
      </c>
      <c r="U14" s="220">
        <v>0</v>
      </c>
      <c r="V14" s="220">
        <v>0</v>
      </c>
      <c r="W14" s="220">
        <v>0</v>
      </c>
      <c r="X14" s="220">
        <v>0</v>
      </c>
      <c r="Y14" s="220">
        <v>0</v>
      </c>
      <c r="Z14" s="220">
        <v>0</v>
      </c>
      <c r="AA14" s="220">
        <v>0</v>
      </c>
      <c r="AB14" s="220">
        <v>0</v>
      </c>
      <c r="AC14" s="220">
        <v>0</v>
      </c>
      <c r="AD14" s="220">
        <v>0</v>
      </c>
      <c r="AE14" s="220">
        <v>0</v>
      </c>
      <c r="AF14" s="220">
        <v>0</v>
      </c>
      <c r="AG14" s="220">
        <v>0</v>
      </c>
      <c r="AH14" s="220">
        <v>0</v>
      </c>
      <c r="AI14" s="220">
        <v>0</v>
      </c>
      <c r="AJ14" s="220">
        <v>0</v>
      </c>
      <c r="AK14" s="220">
        <v>0</v>
      </c>
      <c r="AL14" s="220">
        <v>0</v>
      </c>
    </row>
    <row r="15" spans="1:38" x14ac:dyDescent="0.25">
      <c r="A15" s="247" t="str">
        <f t="shared" si="0"/>
        <v>Oman</v>
      </c>
      <c r="B15" s="206" t="s">
        <v>34</v>
      </c>
      <c r="C15" s="206" t="s">
        <v>33</v>
      </c>
      <c r="D15" s="222" t="s">
        <v>1051</v>
      </c>
      <c r="E15">
        <v>312</v>
      </c>
      <c r="F15" s="225" t="s">
        <v>1051</v>
      </c>
      <c r="G15" s="132" t="s">
        <v>1050</v>
      </c>
      <c r="H15" s="224" t="s">
        <v>1049</v>
      </c>
      <c r="I15" s="223" t="s">
        <v>1048</v>
      </c>
      <c r="J15" s="212" t="s">
        <v>36</v>
      </c>
      <c r="K15" s="206" t="s">
        <v>3657</v>
      </c>
      <c r="L15" s="206">
        <v>29</v>
      </c>
      <c r="M15" s="206" t="s">
        <v>3658</v>
      </c>
      <c r="N15" s="206">
        <v>419</v>
      </c>
      <c r="O15" s="206" t="s">
        <v>3659</v>
      </c>
      <c r="P15" s="308">
        <v>0</v>
      </c>
      <c r="Q15" s="308">
        <v>0</v>
      </c>
      <c r="R15" s="308">
        <v>0</v>
      </c>
      <c r="S15" s="308">
        <v>0</v>
      </c>
      <c r="T15" s="308">
        <v>0</v>
      </c>
      <c r="U15" s="220">
        <v>0</v>
      </c>
      <c r="V15" s="220">
        <v>0</v>
      </c>
      <c r="W15" s="220">
        <v>0</v>
      </c>
      <c r="X15" s="220">
        <v>0</v>
      </c>
      <c r="Y15" s="220">
        <v>0</v>
      </c>
      <c r="Z15" s="220">
        <v>0</v>
      </c>
      <c r="AA15" s="220">
        <v>0</v>
      </c>
      <c r="AB15" s="220">
        <v>0</v>
      </c>
      <c r="AC15" s="220">
        <v>0</v>
      </c>
      <c r="AD15" s="220">
        <v>0</v>
      </c>
      <c r="AE15" s="220">
        <v>0</v>
      </c>
      <c r="AF15" s="220">
        <v>0</v>
      </c>
      <c r="AG15" s="220">
        <v>0</v>
      </c>
      <c r="AH15" s="220">
        <v>0</v>
      </c>
      <c r="AI15" s="220">
        <v>0</v>
      </c>
      <c r="AJ15" s="220">
        <v>0</v>
      </c>
      <c r="AK15" s="220">
        <v>0</v>
      </c>
      <c r="AL15" s="220">
        <v>0</v>
      </c>
    </row>
    <row r="16" spans="1:38" x14ac:dyDescent="0.25">
      <c r="A16" s="247" t="str">
        <f t="shared" si="0"/>
        <v>Oman</v>
      </c>
      <c r="B16" s="206" t="s">
        <v>34</v>
      </c>
      <c r="C16" s="206" t="s">
        <v>33</v>
      </c>
      <c r="D16" s="222" t="s">
        <v>1047</v>
      </c>
      <c r="E16">
        <v>311</v>
      </c>
      <c r="F16" s="225" t="s">
        <v>1047</v>
      </c>
      <c r="G16" s="132" t="s">
        <v>1046</v>
      </c>
      <c r="H16" s="224" t="s">
        <v>1045</v>
      </c>
      <c r="I16" s="223" t="s">
        <v>1044</v>
      </c>
      <c r="J16" s="212" t="s">
        <v>36</v>
      </c>
      <c r="K16" s="206" t="s">
        <v>3657</v>
      </c>
      <c r="L16" s="206">
        <v>29</v>
      </c>
      <c r="M16" s="206" t="s">
        <v>3658</v>
      </c>
      <c r="N16" s="206">
        <v>419</v>
      </c>
      <c r="O16" s="206" t="s">
        <v>3659</v>
      </c>
      <c r="P16" s="308">
        <v>0</v>
      </c>
      <c r="Q16" s="308">
        <v>0</v>
      </c>
      <c r="R16" s="308">
        <v>0</v>
      </c>
      <c r="S16" s="308">
        <v>0</v>
      </c>
      <c r="T16" s="308">
        <v>0</v>
      </c>
      <c r="U16" s="220">
        <v>0</v>
      </c>
      <c r="V16" s="220">
        <v>0</v>
      </c>
      <c r="W16" s="220">
        <v>0</v>
      </c>
      <c r="X16" s="220">
        <v>0</v>
      </c>
      <c r="Y16" s="220">
        <v>0</v>
      </c>
      <c r="Z16" s="220">
        <v>0</v>
      </c>
      <c r="AA16" s="220">
        <v>0</v>
      </c>
      <c r="AB16" s="220">
        <v>0</v>
      </c>
      <c r="AC16" s="220">
        <v>0</v>
      </c>
      <c r="AD16" s="220">
        <v>0</v>
      </c>
      <c r="AE16" s="220">
        <v>0</v>
      </c>
      <c r="AF16" s="220">
        <v>0</v>
      </c>
      <c r="AG16" s="220">
        <v>0</v>
      </c>
      <c r="AH16" s="220">
        <v>0</v>
      </c>
      <c r="AI16" s="220">
        <v>0</v>
      </c>
      <c r="AJ16" s="220">
        <v>0</v>
      </c>
      <c r="AK16" s="220">
        <v>0</v>
      </c>
      <c r="AL16" s="220">
        <v>0</v>
      </c>
    </row>
    <row r="17" spans="1:38" x14ac:dyDescent="0.25">
      <c r="A17" s="247" t="str">
        <f t="shared" si="0"/>
        <v>Oman</v>
      </c>
      <c r="B17" s="206" t="s">
        <v>34</v>
      </c>
      <c r="C17" s="206" t="s">
        <v>33</v>
      </c>
      <c r="D17" s="222" t="s">
        <v>1043</v>
      </c>
      <c r="E17">
        <v>213</v>
      </c>
      <c r="F17" s="225" t="s">
        <v>1043</v>
      </c>
      <c r="G17" s="132" t="s">
        <v>1042</v>
      </c>
      <c r="H17" s="224" t="s">
        <v>1041</v>
      </c>
      <c r="I17" s="223" t="s">
        <v>1040</v>
      </c>
      <c r="J17" s="212" t="s">
        <v>36</v>
      </c>
      <c r="K17" s="206" t="s">
        <v>3660</v>
      </c>
      <c r="L17" s="206">
        <v>5</v>
      </c>
      <c r="M17" s="206" t="s">
        <v>3658</v>
      </c>
      <c r="N17" s="206">
        <v>419</v>
      </c>
      <c r="O17" s="206" t="s">
        <v>3659</v>
      </c>
      <c r="P17" s="308">
        <v>0</v>
      </c>
      <c r="Q17" s="308">
        <v>0</v>
      </c>
      <c r="R17" s="308">
        <v>0</v>
      </c>
      <c r="S17" s="308">
        <v>0</v>
      </c>
      <c r="T17" s="308">
        <v>0</v>
      </c>
      <c r="U17" s="220">
        <v>0</v>
      </c>
      <c r="V17" s="220">
        <v>0</v>
      </c>
      <c r="W17" s="220">
        <v>0</v>
      </c>
      <c r="X17" s="220">
        <v>0</v>
      </c>
      <c r="Y17" s="220">
        <v>0</v>
      </c>
      <c r="Z17" s="220">
        <v>0</v>
      </c>
      <c r="AA17" s="220">
        <v>0</v>
      </c>
      <c r="AB17" s="220">
        <v>0</v>
      </c>
      <c r="AC17" s="220">
        <v>0</v>
      </c>
      <c r="AD17" s="220">
        <v>0</v>
      </c>
      <c r="AE17" s="220">
        <v>0.31813000000000002</v>
      </c>
      <c r="AF17" s="220">
        <v>0.29106399999999999</v>
      </c>
      <c r="AG17" s="220">
        <v>0.36349739939999998</v>
      </c>
      <c r="AH17" s="220">
        <v>0</v>
      </c>
      <c r="AI17" s="220">
        <v>0</v>
      </c>
      <c r="AJ17" s="220">
        <v>0</v>
      </c>
      <c r="AK17" s="220">
        <v>0</v>
      </c>
      <c r="AL17" s="220">
        <v>0</v>
      </c>
    </row>
    <row r="18" spans="1:38" x14ac:dyDescent="0.25">
      <c r="A18" s="247" t="str">
        <f t="shared" si="0"/>
        <v>Oman</v>
      </c>
      <c r="B18" s="206" t="s">
        <v>34</v>
      </c>
      <c r="C18" s="206" t="s">
        <v>33</v>
      </c>
      <c r="D18" s="222" t="s">
        <v>1039</v>
      </c>
      <c r="E18">
        <v>911</v>
      </c>
      <c r="F18" s="225" t="s">
        <v>1038</v>
      </c>
      <c r="G18" s="132" t="s">
        <v>1037</v>
      </c>
      <c r="H18" s="224" t="s">
        <v>1036</v>
      </c>
      <c r="I18" s="223" t="s">
        <v>1035</v>
      </c>
      <c r="J18" s="212" t="s">
        <v>36</v>
      </c>
      <c r="K18" s="206" t="s">
        <v>36</v>
      </c>
      <c r="L18" s="206" t="s">
        <v>36</v>
      </c>
      <c r="M18" s="206" t="s">
        <v>3646</v>
      </c>
      <c r="N18" s="206">
        <v>145</v>
      </c>
      <c r="O18" s="206" t="s">
        <v>3647</v>
      </c>
      <c r="P18" s="308">
        <v>0</v>
      </c>
      <c r="Q18" s="308">
        <v>0</v>
      </c>
      <c r="R18" s="308">
        <v>0</v>
      </c>
      <c r="S18" s="308">
        <v>0</v>
      </c>
      <c r="T18" s="308">
        <v>0</v>
      </c>
      <c r="U18" s="220">
        <v>0</v>
      </c>
      <c r="V18" s="220">
        <v>0</v>
      </c>
      <c r="W18" s="220">
        <v>0</v>
      </c>
      <c r="X18" s="220">
        <v>0</v>
      </c>
      <c r="Y18" s="220">
        <v>0</v>
      </c>
      <c r="Z18" s="220">
        <v>0</v>
      </c>
      <c r="AA18" s="220">
        <v>0</v>
      </c>
      <c r="AB18" s="220">
        <v>0</v>
      </c>
      <c r="AC18" s="220">
        <v>0</v>
      </c>
      <c r="AD18" s="220">
        <v>0</v>
      </c>
      <c r="AE18" s="220">
        <v>0</v>
      </c>
      <c r="AF18" s="220">
        <v>0</v>
      </c>
      <c r="AG18" s="220">
        <v>0</v>
      </c>
      <c r="AH18" s="220">
        <v>0</v>
      </c>
      <c r="AI18" s="220">
        <v>0</v>
      </c>
      <c r="AJ18" s="220">
        <v>0</v>
      </c>
      <c r="AK18" s="220">
        <v>0</v>
      </c>
      <c r="AL18" s="220">
        <v>0</v>
      </c>
    </row>
    <row r="19" spans="1:38" x14ac:dyDescent="0.25">
      <c r="A19" s="247" t="str">
        <f t="shared" si="0"/>
        <v>Oman</v>
      </c>
      <c r="B19" s="206" t="s">
        <v>34</v>
      </c>
      <c r="C19" s="206" t="s">
        <v>33</v>
      </c>
      <c r="D19" s="222" t="s">
        <v>1034</v>
      </c>
      <c r="E19">
        <v>314</v>
      </c>
      <c r="F19" s="225" t="s">
        <v>1033</v>
      </c>
      <c r="G19" s="132" t="s">
        <v>1032</v>
      </c>
      <c r="H19" s="224" t="s">
        <v>1031</v>
      </c>
      <c r="I19" s="223" t="s">
        <v>1030</v>
      </c>
      <c r="J19" s="212" t="s">
        <v>36</v>
      </c>
      <c r="K19" s="206" t="s">
        <v>3657</v>
      </c>
      <c r="L19" s="206">
        <v>29</v>
      </c>
      <c r="M19" s="206" t="s">
        <v>3658</v>
      </c>
      <c r="N19" s="206">
        <v>419</v>
      </c>
      <c r="O19" s="206" t="s">
        <v>3659</v>
      </c>
      <c r="P19" s="308">
        <v>0</v>
      </c>
      <c r="Q19" s="308">
        <v>0</v>
      </c>
      <c r="R19" s="308">
        <v>0</v>
      </c>
      <c r="S19" s="308">
        <v>0</v>
      </c>
      <c r="T19" s="308">
        <v>0</v>
      </c>
      <c r="U19" s="220">
        <v>0</v>
      </c>
      <c r="V19" s="220">
        <v>0</v>
      </c>
      <c r="W19" s="220">
        <v>0</v>
      </c>
      <c r="X19" s="220">
        <v>0</v>
      </c>
      <c r="Y19" s="220">
        <v>0</v>
      </c>
      <c r="Z19" s="220">
        <v>0</v>
      </c>
      <c r="AA19" s="220">
        <v>0</v>
      </c>
      <c r="AB19" s="220">
        <v>0</v>
      </c>
      <c r="AC19" s="220">
        <v>0</v>
      </c>
      <c r="AD19" s="220">
        <v>0</v>
      </c>
      <c r="AE19" s="220">
        <v>0</v>
      </c>
      <c r="AF19" s="220">
        <v>0</v>
      </c>
      <c r="AG19" s="220">
        <v>0</v>
      </c>
      <c r="AH19" s="220">
        <v>0</v>
      </c>
      <c r="AI19" s="220">
        <v>0</v>
      </c>
      <c r="AJ19" s="220">
        <v>0</v>
      </c>
      <c r="AK19" s="220">
        <v>0</v>
      </c>
      <c r="AL19" s="220">
        <v>0</v>
      </c>
    </row>
    <row r="20" spans="1:38" x14ac:dyDescent="0.25">
      <c r="A20" s="247" t="str">
        <f t="shared" si="0"/>
        <v>Oman</v>
      </c>
      <c r="B20" s="206" t="s">
        <v>34</v>
      </c>
      <c r="C20" s="206" t="s">
        <v>33</v>
      </c>
      <c r="D20" s="222" t="s">
        <v>1029</v>
      </c>
      <c r="E20">
        <v>193</v>
      </c>
      <c r="F20" s="225" t="s">
        <v>1029</v>
      </c>
      <c r="G20" s="132" t="s">
        <v>1028</v>
      </c>
      <c r="H20" s="224" t="s">
        <v>1027</v>
      </c>
      <c r="I20" s="223" t="s">
        <v>1026</v>
      </c>
      <c r="J20" s="212" t="s">
        <v>36</v>
      </c>
      <c r="K20" s="206" t="s">
        <v>36</v>
      </c>
      <c r="L20" s="206" t="s">
        <v>36</v>
      </c>
      <c r="M20" s="206" t="s">
        <v>3661</v>
      </c>
      <c r="N20" s="206">
        <v>53</v>
      </c>
      <c r="O20" s="206" t="s">
        <v>3654</v>
      </c>
      <c r="P20" s="308">
        <v>0</v>
      </c>
      <c r="Q20" s="308">
        <v>0</v>
      </c>
      <c r="R20" s="308">
        <v>0</v>
      </c>
      <c r="S20" s="308">
        <v>0</v>
      </c>
      <c r="T20" s="308">
        <v>0</v>
      </c>
      <c r="U20" s="220">
        <v>0</v>
      </c>
      <c r="V20" s="220">
        <v>0</v>
      </c>
      <c r="W20" s="220">
        <v>0</v>
      </c>
      <c r="X20" s="220">
        <v>0</v>
      </c>
      <c r="Y20" s="220">
        <v>0</v>
      </c>
      <c r="Z20" s="220">
        <v>0</v>
      </c>
      <c r="AA20" s="220">
        <v>0</v>
      </c>
      <c r="AB20" s="220">
        <v>0</v>
      </c>
      <c r="AC20" s="220">
        <v>0</v>
      </c>
      <c r="AD20" s="220">
        <v>0</v>
      </c>
      <c r="AE20" s="220">
        <v>0</v>
      </c>
      <c r="AF20" s="220">
        <v>0</v>
      </c>
      <c r="AG20" s="220">
        <v>0</v>
      </c>
      <c r="AH20" s="220">
        <v>0</v>
      </c>
      <c r="AI20" s="220">
        <v>0</v>
      </c>
      <c r="AJ20" s="220">
        <v>0</v>
      </c>
      <c r="AK20" s="220">
        <v>0</v>
      </c>
      <c r="AL20" s="220">
        <v>0</v>
      </c>
    </row>
    <row r="21" spans="1:38" x14ac:dyDescent="0.25">
      <c r="A21" s="247" t="str">
        <f t="shared" si="0"/>
        <v>Oman</v>
      </c>
      <c r="B21" s="206" t="s">
        <v>34</v>
      </c>
      <c r="C21" s="206" t="s">
        <v>33</v>
      </c>
      <c r="D21" s="222" t="s">
        <v>1025</v>
      </c>
      <c r="E21">
        <v>122</v>
      </c>
      <c r="F21" s="225" t="s">
        <v>1025</v>
      </c>
      <c r="G21" s="132" t="s">
        <v>1024</v>
      </c>
      <c r="H21" s="224" t="s">
        <v>1023</v>
      </c>
      <c r="I21" s="223" t="s">
        <v>1022</v>
      </c>
      <c r="J21" s="212" t="s">
        <v>31</v>
      </c>
      <c r="K21" s="206" t="s">
        <v>36</v>
      </c>
      <c r="L21" s="206" t="s">
        <v>36</v>
      </c>
      <c r="M21" s="206" t="s">
        <v>3662</v>
      </c>
      <c r="N21" s="206">
        <v>155</v>
      </c>
      <c r="O21" s="206" t="s">
        <v>3650</v>
      </c>
      <c r="P21" s="308">
        <v>0</v>
      </c>
      <c r="Q21" s="308">
        <v>0</v>
      </c>
      <c r="R21" s="308">
        <v>0</v>
      </c>
      <c r="S21" s="308">
        <v>0</v>
      </c>
      <c r="T21" s="308">
        <v>0</v>
      </c>
      <c r="U21" s="220">
        <v>0</v>
      </c>
      <c r="V21" s="220">
        <v>0</v>
      </c>
      <c r="W21" s="220">
        <v>0</v>
      </c>
      <c r="X21" s="220">
        <v>0</v>
      </c>
      <c r="Y21" s="220">
        <v>0</v>
      </c>
      <c r="Z21" s="220">
        <v>0</v>
      </c>
      <c r="AA21" s="220">
        <v>0</v>
      </c>
      <c r="AB21" s="220">
        <v>-1.637469077</v>
      </c>
      <c r="AC21" s="220">
        <v>0</v>
      </c>
      <c r="AD21" s="220">
        <v>0</v>
      </c>
      <c r="AE21" s="220">
        <v>0</v>
      </c>
      <c r="AF21" s="220">
        <v>0</v>
      </c>
      <c r="AG21" s="220">
        <v>0</v>
      </c>
      <c r="AH21" s="220">
        <v>0</v>
      </c>
      <c r="AI21" s="220">
        <v>0</v>
      </c>
      <c r="AJ21" s="220">
        <v>-4.5402699999999996</v>
      </c>
      <c r="AK21" s="220">
        <v>-4.8701800000000004</v>
      </c>
      <c r="AL21" s="220">
        <v>0</v>
      </c>
    </row>
    <row r="22" spans="1:38" x14ac:dyDescent="0.25">
      <c r="A22" s="247" t="str">
        <f t="shared" si="0"/>
        <v>Oman</v>
      </c>
      <c r="B22" s="206" t="s">
        <v>34</v>
      </c>
      <c r="C22" s="206" t="s">
        <v>33</v>
      </c>
      <c r="D22" s="222" t="s">
        <v>1021</v>
      </c>
      <c r="E22">
        <v>912</v>
      </c>
      <c r="F22" s="225" t="s">
        <v>1020</v>
      </c>
      <c r="G22" s="132" t="s">
        <v>1019</v>
      </c>
      <c r="H22" s="224" t="s">
        <v>1018</v>
      </c>
      <c r="I22" s="223" t="s">
        <v>1017</v>
      </c>
      <c r="J22" s="212" t="s">
        <v>36</v>
      </c>
      <c r="K22" s="206" t="s">
        <v>36</v>
      </c>
      <c r="L22" s="206" t="s">
        <v>36</v>
      </c>
      <c r="M22" s="206" t="s">
        <v>3646</v>
      </c>
      <c r="N22" s="206">
        <v>145</v>
      </c>
      <c r="O22" s="206" t="s">
        <v>3647</v>
      </c>
      <c r="P22" s="308">
        <v>0</v>
      </c>
      <c r="Q22" s="308">
        <v>0</v>
      </c>
      <c r="R22" s="308">
        <v>0</v>
      </c>
      <c r="S22" s="308">
        <v>0</v>
      </c>
      <c r="T22" s="308">
        <v>0</v>
      </c>
      <c r="U22" s="220">
        <v>0</v>
      </c>
      <c r="V22" s="220">
        <v>0</v>
      </c>
      <c r="W22" s="220">
        <v>0</v>
      </c>
      <c r="X22" s="220">
        <v>0</v>
      </c>
      <c r="Y22" s="220">
        <v>0.88700000000000001</v>
      </c>
      <c r="Z22" s="220">
        <v>2.1960000000000002</v>
      </c>
      <c r="AA22" s="220">
        <v>2.8109999999999999</v>
      </c>
      <c r="AB22" s="220">
        <v>3.3410000000000002</v>
      </c>
      <c r="AC22" s="220">
        <v>3.4910000000000001</v>
      </c>
      <c r="AD22" s="220">
        <v>4.6124000000000001</v>
      </c>
      <c r="AE22" s="220">
        <v>4.7623558399999997</v>
      </c>
      <c r="AF22" s="220">
        <v>5.3433558400000001</v>
      </c>
      <c r="AG22" s="220">
        <v>5.3473558399999996</v>
      </c>
      <c r="AH22" s="220">
        <v>5.6863558400000001</v>
      </c>
      <c r="AI22" s="220">
        <v>5.8413558399999994</v>
      </c>
      <c r="AJ22" s="220">
        <v>5.8715558400000001</v>
      </c>
      <c r="AK22" s="220">
        <v>5.9715442599999999</v>
      </c>
      <c r="AL22" s="220">
        <v>6.3215410999999992</v>
      </c>
    </row>
    <row r="23" spans="1:38" x14ac:dyDescent="0.25">
      <c r="A23" s="247" t="str">
        <f t="shared" si="0"/>
        <v>Oman</v>
      </c>
      <c r="B23" s="206" t="s">
        <v>34</v>
      </c>
      <c r="C23" s="206" t="s">
        <v>33</v>
      </c>
      <c r="D23" s="222" t="s">
        <v>1016</v>
      </c>
      <c r="E23">
        <v>313</v>
      </c>
      <c r="F23" s="225" t="s">
        <v>1015</v>
      </c>
      <c r="G23" s="132" t="s">
        <v>1014</v>
      </c>
      <c r="H23" s="224" t="s">
        <v>1013</v>
      </c>
      <c r="I23" s="223" t="s">
        <v>1012</v>
      </c>
      <c r="J23" s="212" t="s">
        <v>36</v>
      </c>
      <c r="K23" s="206" t="s">
        <v>3657</v>
      </c>
      <c r="L23" s="206">
        <v>29</v>
      </c>
      <c r="M23" s="206" t="s">
        <v>3658</v>
      </c>
      <c r="N23" s="206">
        <v>419</v>
      </c>
      <c r="O23" s="206" t="s">
        <v>3659</v>
      </c>
      <c r="P23" s="308">
        <v>0</v>
      </c>
      <c r="Q23" s="308">
        <v>0</v>
      </c>
      <c r="R23" s="308">
        <v>0</v>
      </c>
      <c r="S23" s="308">
        <v>0</v>
      </c>
      <c r="T23" s="308">
        <v>0</v>
      </c>
      <c r="U23" s="220">
        <v>0</v>
      </c>
      <c r="V23" s="220">
        <v>0</v>
      </c>
      <c r="W23" s="220">
        <v>0</v>
      </c>
      <c r="X23" s="220">
        <v>0</v>
      </c>
      <c r="Y23" s="220">
        <v>0</v>
      </c>
      <c r="Z23" s="220">
        <v>0</v>
      </c>
      <c r="AA23" s="220">
        <v>0</v>
      </c>
      <c r="AB23" s="220">
        <v>0</v>
      </c>
      <c r="AC23" s="220">
        <v>0</v>
      </c>
      <c r="AD23" s="220">
        <v>0</v>
      </c>
      <c r="AE23" s="220">
        <v>0</v>
      </c>
      <c r="AF23" s="220">
        <v>0</v>
      </c>
      <c r="AG23" s="220">
        <v>0</v>
      </c>
      <c r="AH23" s="220">
        <v>0</v>
      </c>
      <c r="AI23" s="220">
        <v>0</v>
      </c>
      <c r="AJ23" s="220">
        <v>0</v>
      </c>
      <c r="AK23" s="220">
        <v>0</v>
      </c>
      <c r="AL23" s="220">
        <v>0</v>
      </c>
    </row>
    <row r="24" spans="1:38" x14ac:dyDescent="0.25">
      <c r="A24" s="247" t="str">
        <f t="shared" si="0"/>
        <v>Oman</v>
      </c>
      <c r="B24" s="206" t="s">
        <v>34</v>
      </c>
      <c r="C24" s="206" t="s">
        <v>33</v>
      </c>
      <c r="D24" s="222" t="s">
        <v>1011</v>
      </c>
      <c r="E24">
        <v>513</v>
      </c>
      <c r="F24" s="225" t="s">
        <v>1011</v>
      </c>
      <c r="G24" s="132" t="s">
        <v>1010</v>
      </c>
      <c r="H24" s="224" t="s">
        <v>1009</v>
      </c>
      <c r="I24" s="223" t="s">
        <v>1008</v>
      </c>
      <c r="J24" s="212" t="s">
        <v>36</v>
      </c>
      <c r="K24" s="206" t="s">
        <v>36</v>
      </c>
      <c r="L24" s="206" t="s">
        <v>36</v>
      </c>
      <c r="M24" s="206" t="s">
        <v>3648</v>
      </c>
      <c r="N24" s="206">
        <v>34</v>
      </c>
      <c r="O24" s="206" t="s">
        <v>3647</v>
      </c>
      <c r="P24" s="308">
        <v>0</v>
      </c>
      <c r="Q24" s="308">
        <v>0</v>
      </c>
      <c r="R24" s="308">
        <v>0</v>
      </c>
      <c r="S24" s="308">
        <v>0</v>
      </c>
      <c r="T24" s="308">
        <v>0</v>
      </c>
      <c r="U24" s="220">
        <v>0</v>
      </c>
      <c r="V24" s="220">
        <v>0</v>
      </c>
      <c r="W24" s="220">
        <v>0</v>
      </c>
      <c r="X24" s="220">
        <v>0</v>
      </c>
      <c r="Y24" s="220">
        <v>0</v>
      </c>
      <c r="Z24" s="220">
        <v>0</v>
      </c>
      <c r="AA24" s="220">
        <v>0</v>
      </c>
      <c r="AB24" s="220">
        <v>0</v>
      </c>
      <c r="AC24" s="220">
        <v>3.8493890679999998</v>
      </c>
      <c r="AD24" s="220">
        <v>3.87</v>
      </c>
      <c r="AE24" s="220">
        <v>3.84</v>
      </c>
      <c r="AF24" s="220">
        <v>2.83</v>
      </c>
      <c r="AG24" s="220">
        <v>2.97</v>
      </c>
      <c r="AH24" s="220">
        <v>3.13</v>
      </c>
      <c r="AI24" s="220">
        <v>3.15</v>
      </c>
      <c r="AJ24" s="220">
        <v>9.4600000000000009</v>
      </c>
      <c r="AK24" s="220">
        <v>17.27</v>
      </c>
      <c r="AL24" s="220">
        <v>12.55</v>
      </c>
    </row>
    <row r="25" spans="1:38" x14ac:dyDescent="0.25">
      <c r="A25" s="247" t="str">
        <f t="shared" si="0"/>
        <v>Oman</v>
      </c>
      <c r="B25" s="206" t="s">
        <v>34</v>
      </c>
      <c r="C25" s="206" t="s">
        <v>33</v>
      </c>
      <c r="D25" s="222" t="s">
        <v>1007</v>
      </c>
      <c r="E25">
        <v>316</v>
      </c>
      <c r="F25" s="225" t="s">
        <v>1007</v>
      </c>
      <c r="G25" s="132" t="s">
        <v>1006</v>
      </c>
      <c r="H25" s="224" t="s">
        <v>1005</v>
      </c>
      <c r="I25" s="223" t="s">
        <v>1004</v>
      </c>
      <c r="J25" s="212" t="s">
        <v>36</v>
      </c>
      <c r="K25" s="206" t="s">
        <v>3657</v>
      </c>
      <c r="L25" s="206">
        <v>29</v>
      </c>
      <c r="M25" s="206" t="s">
        <v>3658</v>
      </c>
      <c r="N25" s="206">
        <v>419</v>
      </c>
      <c r="O25" s="206" t="s">
        <v>3659</v>
      </c>
      <c r="P25" s="308">
        <v>0</v>
      </c>
      <c r="Q25" s="308">
        <v>0</v>
      </c>
      <c r="R25" s="308">
        <v>0</v>
      </c>
      <c r="S25" s="308">
        <v>0</v>
      </c>
      <c r="T25" s="308">
        <v>0</v>
      </c>
      <c r="U25" s="220">
        <v>0</v>
      </c>
      <c r="V25" s="220">
        <v>0</v>
      </c>
      <c r="W25" s="220">
        <v>0</v>
      </c>
      <c r="X25" s="220">
        <v>0</v>
      </c>
      <c r="Y25" s="220">
        <v>0</v>
      </c>
      <c r="Z25" s="220">
        <v>0</v>
      </c>
      <c r="AA25" s="220">
        <v>0</v>
      </c>
      <c r="AB25" s="220">
        <v>0</v>
      </c>
      <c r="AC25" s="220">
        <v>0</v>
      </c>
      <c r="AD25" s="220">
        <v>0</v>
      </c>
      <c r="AE25" s="220">
        <v>0</v>
      </c>
      <c r="AF25" s="220">
        <v>0</v>
      </c>
      <c r="AG25" s="220">
        <v>0</v>
      </c>
      <c r="AH25" s="220">
        <v>0</v>
      </c>
      <c r="AI25" s="220">
        <v>0</v>
      </c>
      <c r="AJ25" s="220">
        <v>0</v>
      </c>
      <c r="AK25" s="220">
        <v>0</v>
      </c>
      <c r="AL25" s="220">
        <v>0</v>
      </c>
    </row>
    <row r="26" spans="1:38" x14ac:dyDescent="0.25">
      <c r="A26" s="247" t="str">
        <f t="shared" si="0"/>
        <v>Oman</v>
      </c>
      <c r="B26" s="206" t="s">
        <v>34</v>
      </c>
      <c r="C26" s="206" t="s">
        <v>33</v>
      </c>
      <c r="D26" s="222" t="s">
        <v>1003</v>
      </c>
      <c r="E26">
        <v>913</v>
      </c>
      <c r="F26" s="225" t="s">
        <v>1002</v>
      </c>
      <c r="G26" s="132" t="s">
        <v>1001</v>
      </c>
      <c r="H26" s="224" t="s">
        <v>1000</v>
      </c>
      <c r="I26" s="223" t="s">
        <v>999</v>
      </c>
      <c r="J26" s="212" t="s">
        <v>36</v>
      </c>
      <c r="K26" s="206" t="s">
        <v>36</v>
      </c>
      <c r="L26" s="206" t="s">
        <v>36</v>
      </c>
      <c r="M26" s="206" t="s">
        <v>3663</v>
      </c>
      <c r="N26" s="206">
        <v>151</v>
      </c>
      <c r="O26" s="206" t="s">
        <v>3650</v>
      </c>
      <c r="P26" s="308">
        <v>0</v>
      </c>
      <c r="Q26" s="308">
        <v>0</v>
      </c>
      <c r="R26" s="308">
        <v>0</v>
      </c>
      <c r="S26" s="308">
        <v>0</v>
      </c>
      <c r="T26" s="308">
        <v>0</v>
      </c>
      <c r="U26" s="220">
        <v>0</v>
      </c>
      <c r="V26" s="220">
        <v>0</v>
      </c>
      <c r="W26" s="220">
        <v>0</v>
      </c>
      <c r="X26" s="220">
        <v>0</v>
      </c>
      <c r="Y26" s="220">
        <v>0.2</v>
      </c>
      <c r="Z26" s="220">
        <v>0.5</v>
      </c>
      <c r="AA26" s="220">
        <v>1.58</v>
      </c>
      <c r="AB26" s="220">
        <v>1.1299999999999999</v>
      </c>
      <c r="AC26" s="220">
        <v>1.1879999999999999</v>
      </c>
      <c r="AD26" s="220">
        <v>1.1879999999999999</v>
      </c>
      <c r="AE26" s="220">
        <v>0.08</v>
      </c>
      <c r="AF26" s="220">
        <v>0.11260000000000001</v>
      </c>
      <c r="AG26" s="220">
        <v>0.08</v>
      </c>
      <c r="AH26" s="220">
        <v>0.08</v>
      </c>
      <c r="AI26" s="220">
        <v>0.08</v>
      </c>
      <c r="AJ26" s="220">
        <v>0.08</v>
      </c>
      <c r="AK26" s="220">
        <v>0.08</v>
      </c>
      <c r="AL26" s="220">
        <v>0.08</v>
      </c>
    </row>
    <row r="27" spans="1:38" x14ac:dyDescent="0.25">
      <c r="A27" s="247" t="str">
        <f t="shared" si="0"/>
        <v>Oman</v>
      </c>
      <c r="B27" s="206" t="s">
        <v>34</v>
      </c>
      <c r="C27" s="206" t="s">
        <v>33</v>
      </c>
      <c r="D27" s="222" t="s">
        <v>998</v>
      </c>
      <c r="E27">
        <v>124</v>
      </c>
      <c r="F27" s="225" t="s">
        <v>998</v>
      </c>
      <c r="G27" s="132" t="s">
        <v>997</v>
      </c>
      <c r="H27" s="224" t="s">
        <v>996</v>
      </c>
      <c r="I27" s="223" t="s">
        <v>995</v>
      </c>
      <c r="J27" s="212" t="s">
        <v>31</v>
      </c>
      <c r="K27" s="206" t="s">
        <v>36</v>
      </c>
      <c r="L27" s="206" t="s">
        <v>36</v>
      </c>
      <c r="M27" s="206" t="s">
        <v>3662</v>
      </c>
      <c r="N27" s="206">
        <v>155</v>
      </c>
      <c r="O27" s="206" t="s">
        <v>3650</v>
      </c>
      <c r="P27" s="308">
        <v>0</v>
      </c>
      <c r="Q27" s="308">
        <v>0</v>
      </c>
      <c r="R27" s="308">
        <v>0</v>
      </c>
      <c r="S27" s="308">
        <v>0</v>
      </c>
      <c r="T27" s="308">
        <v>0</v>
      </c>
      <c r="U27" s="220">
        <v>0</v>
      </c>
      <c r="V27" s="220">
        <v>0</v>
      </c>
      <c r="W27" s="220">
        <v>0</v>
      </c>
      <c r="X27" s="220">
        <v>0</v>
      </c>
      <c r="Y27" s="220">
        <v>0</v>
      </c>
      <c r="Z27" s="220">
        <v>0</v>
      </c>
      <c r="AA27" s="220">
        <v>2.71719</v>
      </c>
      <c r="AB27" s="220">
        <v>0</v>
      </c>
      <c r="AC27" s="220">
        <v>-0.68955</v>
      </c>
      <c r="AD27" s="220">
        <v>0</v>
      </c>
      <c r="AE27" s="220">
        <v>0</v>
      </c>
      <c r="AF27" s="220">
        <v>0</v>
      </c>
      <c r="AG27" s="220">
        <v>-1.9188799999999999</v>
      </c>
      <c r="AH27" s="220">
        <v>7.0990000000000002</v>
      </c>
      <c r="AI27" s="220">
        <v>5.8416800000000002</v>
      </c>
      <c r="AJ27" s="220">
        <v>8.5897000000000006</v>
      </c>
      <c r="AK27" s="220">
        <v>5.2099599999999997</v>
      </c>
      <c r="AL27" s="220">
        <v>4.9063600000000003</v>
      </c>
    </row>
    <row r="28" spans="1:38" x14ac:dyDescent="0.25">
      <c r="A28" s="247" t="str">
        <f t="shared" si="0"/>
        <v>Oman</v>
      </c>
      <c r="B28" s="206" t="s">
        <v>34</v>
      </c>
      <c r="C28" s="206" t="s">
        <v>33</v>
      </c>
      <c r="D28" s="222" t="s">
        <v>994</v>
      </c>
      <c r="E28">
        <v>339</v>
      </c>
      <c r="F28" s="225" t="s">
        <v>994</v>
      </c>
      <c r="G28" s="132" t="s">
        <v>993</v>
      </c>
      <c r="H28" s="224" t="s">
        <v>992</v>
      </c>
      <c r="I28" s="223" t="s">
        <v>991</v>
      </c>
      <c r="J28" s="212" t="s">
        <v>36</v>
      </c>
      <c r="K28" s="206" t="s">
        <v>3664</v>
      </c>
      <c r="L28" s="206">
        <v>13</v>
      </c>
      <c r="M28" s="206" t="s">
        <v>3658</v>
      </c>
      <c r="N28" s="206">
        <v>419</v>
      </c>
      <c r="O28" s="206" t="s">
        <v>3659</v>
      </c>
      <c r="P28" s="308">
        <v>0</v>
      </c>
      <c r="Q28" s="308">
        <v>0</v>
      </c>
      <c r="R28" s="308">
        <v>0</v>
      </c>
      <c r="S28" s="308">
        <v>0</v>
      </c>
      <c r="T28" s="308">
        <v>0</v>
      </c>
      <c r="U28" s="220">
        <v>0</v>
      </c>
      <c r="V28" s="220">
        <v>0</v>
      </c>
      <c r="W28" s="220">
        <v>0</v>
      </c>
      <c r="X28" s="220">
        <v>0</v>
      </c>
      <c r="Y28" s="220">
        <v>0</v>
      </c>
      <c r="Z28" s="220">
        <v>0</v>
      </c>
      <c r="AA28" s="220">
        <v>0</v>
      </c>
      <c r="AB28" s="220">
        <v>0</v>
      </c>
      <c r="AC28" s="220">
        <v>0</v>
      </c>
      <c r="AD28" s="220">
        <v>0</v>
      </c>
      <c r="AE28" s="220">
        <v>0</v>
      </c>
      <c r="AF28" s="220">
        <v>0</v>
      </c>
      <c r="AG28" s="220">
        <v>0</v>
      </c>
      <c r="AH28" s="220">
        <v>0</v>
      </c>
      <c r="AI28" s="220">
        <v>0</v>
      </c>
      <c r="AJ28" s="220">
        <v>0</v>
      </c>
      <c r="AK28" s="220">
        <v>0</v>
      </c>
      <c r="AL28" s="220">
        <v>0</v>
      </c>
    </row>
    <row r="29" spans="1:38" x14ac:dyDescent="0.25">
      <c r="A29" s="247" t="str">
        <f t="shared" si="0"/>
        <v>Oman</v>
      </c>
      <c r="B29" s="206" t="s">
        <v>34</v>
      </c>
      <c r="C29" s="206" t="s">
        <v>33</v>
      </c>
      <c r="D29" s="222" t="s">
        <v>990</v>
      </c>
      <c r="E29">
        <v>638</v>
      </c>
      <c r="F29" s="225" t="s">
        <v>990</v>
      </c>
      <c r="G29" s="132" t="s">
        <v>989</v>
      </c>
      <c r="H29" s="224" t="s">
        <v>988</v>
      </c>
      <c r="I29" s="223" t="s">
        <v>987</v>
      </c>
      <c r="J29" s="212" t="s">
        <v>36</v>
      </c>
      <c r="K29" s="206" t="s">
        <v>3665</v>
      </c>
      <c r="L29" s="206">
        <v>11</v>
      </c>
      <c r="M29" s="206" t="s">
        <v>3656</v>
      </c>
      <c r="N29" s="206">
        <v>202</v>
      </c>
      <c r="O29" s="206" t="s">
        <v>3652</v>
      </c>
      <c r="P29" s="308">
        <v>0</v>
      </c>
      <c r="Q29" s="308">
        <v>0</v>
      </c>
      <c r="R29" s="308">
        <v>0</v>
      </c>
      <c r="S29" s="308">
        <v>0</v>
      </c>
      <c r="T29" s="308">
        <v>0</v>
      </c>
      <c r="U29" s="220">
        <v>0</v>
      </c>
      <c r="V29" s="220">
        <v>0</v>
      </c>
      <c r="W29" s="220">
        <v>0</v>
      </c>
      <c r="X29" s="220">
        <v>0</v>
      </c>
      <c r="Y29" s="220">
        <v>0</v>
      </c>
      <c r="Z29" s="220">
        <v>0</v>
      </c>
      <c r="AA29" s="220">
        <v>0</v>
      </c>
      <c r="AB29" s="220">
        <v>0</v>
      </c>
      <c r="AC29" s="220">
        <v>0</v>
      </c>
      <c r="AD29" s="220">
        <v>0</v>
      </c>
      <c r="AE29" s="220">
        <v>0</v>
      </c>
      <c r="AF29" s="220">
        <v>0</v>
      </c>
      <c r="AG29" s="220">
        <v>0</v>
      </c>
      <c r="AH29" s="220">
        <v>0</v>
      </c>
      <c r="AI29" s="220">
        <v>0</v>
      </c>
      <c r="AJ29" s="220">
        <v>0</v>
      </c>
      <c r="AK29" s="220">
        <v>0</v>
      </c>
      <c r="AL29" s="220">
        <v>0</v>
      </c>
    </row>
    <row r="30" spans="1:38" x14ac:dyDescent="0.25">
      <c r="A30" s="247" t="str">
        <f t="shared" si="0"/>
        <v>Oman</v>
      </c>
      <c r="B30" s="206" t="s">
        <v>34</v>
      </c>
      <c r="C30" s="206" t="s">
        <v>33</v>
      </c>
      <c r="D30" s="222" t="s">
        <v>986</v>
      </c>
      <c r="E30">
        <v>319</v>
      </c>
      <c r="F30" s="225" t="s">
        <v>986</v>
      </c>
      <c r="G30" s="132" t="s">
        <v>985</v>
      </c>
      <c r="H30" s="224" t="s">
        <v>984</v>
      </c>
      <c r="I30" s="223" t="s">
        <v>983</v>
      </c>
      <c r="J30" s="212" t="s">
        <v>36</v>
      </c>
      <c r="K30" s="206" t="s">
        <v>36</v>
      </c>
      <c r="L30" s="206" t="s">
        <v>36</v>
      </c>
      <c r="M30" s="206" t="s">
        <v>3666</v>
      </c>
      <c r="N30" s="206">
        <v>21</v>
      </c>
      <c r="O30" s="206" t="s">
        <v>3659</v>
      </c>
      <c r="P30" s="308">
        <v>0</v>
      </c>
      <c r="Q30" s="308">
        <v>0</v>
      </c>
      <c r="R30" s="308">
        <v>0</v>
      </c>
      <c r="S30" s="308">
        <v>0</v>
      </c>
      <c r="T30" s="308">
        <v>0</v>
      </c>
      <c r="U30" s="220">
        <v>0</v>
      </c>
      <c r="V30" s="220">
        <v>0</v>
      </c>
      <c r="W30" s="220">
        <v>0</v>
      </c>
      <c r="X30" s="220">
        <v>0</v>
      </c>
      <c r="Y30" s="220">
        <v>0</v>
      </c>
      <c r="Z30" s="220">
        <v>0</v>
      </c>
      <c r="AA30" s="220">
        <v>0</v>
      </c>
      <c r="AB30" s="220">
        <v>0</v>
      </c>
      <c r="AC30" s="220">
        <v>0</v>
      </c>
      <c r="AD30" s="220">
        <v>0</v>
      </c>
      <c r="AE30" s="220">
        <v>0</v>
      </c>
      <c r="AF30" s="220">
        <v>0</v>
      </c>
      <c r="AG30" s="220">
        <v>0</v>
      </c>
      <c r="AH30" s="220">
        <v>0</v>
      </c>
      <c r="AI30" s="220">
        <v>0</v>
      </c>
      <c r="AJ30" s="220">
        <v>0</v>
      </c>
      <c r="AK30" s="220">
        <v>0</v>
      </c>
      <c r="AL30" s="220">
        <v>0</v>
      </c>
    </row>
    <row r="31" spans="1:38" x14ac:dyDescent="0.25">
      <c r="A31" s="247" t="str">
        <f t="shared" si="0"/>
        <v>Oman</v>
      </c>
      <c r="B31" s="206" t="s">
        <v>34</v>
      </c>
      <c r="C31" s="206" t="s">
        <v>33</v>
      </c>
      <c r="D31" s="222" t="s">
        <v>982</v>
      </c>
      <c r="E31">
        <v>514</v>
      </c>
      <c r="F31" s="225" t="s">
        <v>982</v>
      </c>
      <c r="G31" s="132" t="s">
        <v>981</v>
      </c>
      <c r="H31" s="224" t="s">
        <v>980</v>
      </c>
      <c r="I31" s="223" t="s">
        <v>979</v>
      </c>
      <c r="J31" s="212" t="s">
        <v>36</v>
      </c>
      <c r="K31" s="206" t="s">
        <v>36</v>
      </c>
      <c r="L31" s="206" t="s">
        <v>36</v>
      </c>
      <c r="M31" s="206" t="s">
        <v>3648</v>
      </c>
      <c r="N31" s="206">
        <v>34</v>
      </c>
      <c r="O31" s="206" t="s">
        <v>3647</v>
      </c>
      <c r="P31" s="308">
        <v>0</v>
      </c>
      <c r="Q31" s="308">
        <v>0</v>
      </c>
      <c r="R31" s="308">
        <v>0</v>
      </c>
      <c r="S31" s="308">
        <v>0</v>
      </c>
      <c r="T31" s="308">
        <v>0</v>
      </c>
      <c r="U31" s="220">
        <v>0</v>
      </c>
      <c r="V31" s="220">
        <v>0</v>
      </c>
      <c r="W31" s="220">
        <v>0</v>
      </c>
      <c r="X31" s="220">
        <v>0</v>
      </c>
      <c r="Y31" s="220">
        <v>0</v>
      </c>
      <c r="Z31" s="220">
        <v>0</v>
      </c>
      <c r="AA31" s="220">
        <v>0</v>
      </c>
      <c r="AB31" s="220">
        <v>0</v>
      </c>
      <c r="AC31" s="220">
        <v>0</v>
      </c>
      <c r="AD31" s="220">
        <v>0</v>
      </c>
      <c r="AE31" s="220">
        <v>0</v>
      </c>
      <c r="AF31" s="220">
        <v>0</v>
      </c>
      <c r="AG31" s="220">
        <v>0</v>
      </c>
      <c r="AH31" s="220">
        <v>0</v>
      </c>
      <c r="AI31" s="220">
        <v>0</v>
      </c>
      <c r="AJ31" s="220">
        <v>0</v>
      </c>
      <c r="AK31" s="220">
        <v>0</v>
      </c>
      <c r="AL31" s="220">
        <v>0</v>
      </c>
    </row>
    <row r="32" spans="1:38" x14ac:dyDescent="0.25">
      <c r="A32" s="247" t="str">
        <f t="shared" si="0"/>
        <v>Oman</v>
      </c>
      <c r="B32" s="206" t="s">
        <v>34</v>
      </c>
      <c r="C32" s="206" t="s">
        <v>33</v>
      </c>
      <c r="D32" s="222" t="s">
        <v>978</v>
      </c>
      <c r="E32">
        <v>218</v>
      </c>
      <c r="F32" s="225" t="s">
        <v>977</v>
      </c>
      <c r="G32" s="132" t="s">
        <v>976</v>
      </c>
      <c r="H32" s="224" t="s">
        <v>975</v>
      </c>
      <c r="I32" s="223" t="s">
        <v>974</v>
      </c>
      <c r="J32" s="212" t="s">
        <v>36</v>
      </c>
      <c r="K32" s="206" t="s">
        <v>3660</v>
      </c>
      <c r="L32" s="206">
        <v>5</v>
      </c>
      <c r="M32" s="206" t="s">
        <v>3658</v>
      </c>
      <c r="N32" s="206">
        <v>419</v>
      </c>
      <c r="O32" s="206" t="s">
        <v>3659</v>
      </c>
      <c r="P32" s="308">
        <v>0</v>
      </c>
      <c r="Q32" s="308">
        <v>0</v>
      </c>
      <c r="R32" s="308">
        <v>0</v>
      </c>
      <c r="S32" s="308">
        <v>0</v>
      </c>
      <c r="T32" s="308">
        <v>0</v>
      </c>
      <c r="U32" s="220">
        <v>0</v>
      </c>
      <c r="V32" s="220">
        <v>0</v>
      </c>
      <c r="W32" s="220">
        <v>0</v>
      </c>
      <c r="X32" s="220">
        <v>0</v>
      </c>
      <c r="Y32" s="220">
        <v>0</v>
      </c>
      <c r="Z32" s="220">
        <v>0</v>
      </c>
      <c r="AA32" s="220">
        <v>0</v>
      </c>
      <c r="AB32" s="220">
        <v>0</v>
      </c>
      <c r="AC32" s="220">
        <v>0</v>
      </c>
      <c r="AD32" s="220">
        <v>0</v>
      </c>
      <c r="AE32" s="220">
        <v>0</v>
      </c>
      <c r="AF32" s="220">
        <v>0</v>
      </c>
      <c r="AG32" s="220">
        <v>0</v>
      </c>
      <c r="AH32" s="220">
        <v>0</v>
      </c>
      <c r="AI32" s="220">
        <v>0</v>
      </c>
      <c r="AJ32" s="220">
        <v>0</v>
      </c>
      <c r="AK32" s="220">
        <v>0</v>
      </c>
      <c r="AL32" s="220">
        <v>0</v>
      </c>
    </row>
    <row r="33" spans="1:38" ht="25.5" x14ac:dyDescent="0.25">
      <c r="A33" s="247" t="str">
        <f t="shared" si="0"/>
        <v>Oman</v>
      </c>
      <c r="B33" s="206" t="s">
        <v>34</v>
      </c>
      <c r="C33" s="206" t="s">
        <v>33</v>
      </c>
      <c r="D33" s="222" t="s">
        <v>973</v>
      </c>
      <c r="E33">
        <v>357</v>
      </c>
      <c r="F33" s="225" t="s">
        <v>972</v>
      </c>
      <c r="G33" s="132" t="s">
        <v>971</v>
      </c>
      <c r="H33" s="224" t="s">
        <v>970</v>
      </c>
      <c r="I33" s="223" t="s">
        <v>969</v>
      </c>
      <c r="J33" s="212" t="s">
        <v>36</v>
      </c>
      <c r="K33" s="206" t="s">
        <v>3657</v>
      </c>
      <c r="L33" s="206">
        <v>29</v>
      </c>
      <c r="M33" s="206" t="s">
        <v>3658</v>
      </c>
      <c r="N33" s="206">
        <v>419</v>
      </c>
      <c r="O33" s="206" t="s">
        <v>3659</v>
      </c>
      <c r="P33" s="308">
        <v>0</v>
      </c>
      <c r="Q33" s="308">
        <v>0</v>
      </c>
      <c r="R33" s="308">
        <v>0</v>
      </c>
      <c r="S33" s="308">
        <v>0</v>
      </c>
      <c r="T33" s="308">
        <v>0</v>
      </c>
      <c r="U33" s="220">
        <v>0</v>
      </c>
      <c r="V33" s="220">
        <v>0</v>
      </c>
      <c r="W33" s="220">
        <v>0</v>
      </c>
      <c r="X33" s="220">
        <v>0</v>
      </c>
      <c r="Y33" s="220">
        <v>0</v>
      </c>
      <c r="Z33" s="220">
        <v>0</v>
      </c>
      <c r="AA33" s="220">
        <v>0</v>
      </c>
      <c r="AB33" s="220">
        <v>0</v>
      </c>
      <c r="AC33" s="220">
        <v>0</v>
      </c>
      <c r="AD33" s="220">
        <v>0</v>
      </c>
      <c r="AE33" s="220">
        <v>0</v>
      </c>
      <c r="AF33" s="220">
        <v>0</v>
      </c>
      <c r="AG33" s="220">
        <v>0</v>
      </c>
      <c r="AH33" s="220">
        <v>0</v>
      </c>
      <c r="AI33" s="220">
        <v>0</v>
      </c>
      <c r="AJ33" s="220">
        <v>0</v>
      </c>
      <c r="AK33" s="220">
        <v>0</v>
      </c>
      <c r="AL33" s="220">
        <v>0</v>
      </c>
    </row>
    <row r="34" spans="1:38" x14ac:dyDescent="0.25">
      <c r="A34" s="247" t="str">
        <f t="shared" si="0"/>
        <v>Oman</v>
      </c>
      <c r="B34" s="206" t="s">
        <v>34</v>
      </c>
      <c r="C34" s="206" t="s">
        <v>33</v>
      </c>
      <c r="D34" s="222" t="s">
        <v>968</v>
      </c>
      <c r="E34">
        <v>963</v>
      </c>
      <c r="F34" s="225" t="s">
        <v>968</v>
      </c>
      <c r="G34" s="132" t="s">
        <v>967</v>
      </c>
      <c r="H34" s="224" t="s">
        <v>966</v>
      </c>
      <c r="I34" s="223" t="s">
        <v>965</v>
      </c>
      <c r="J34" s="212" t="s">
        <v>36</v>
      </c>
      <c r="K34" s="206" t="s">
        <v>36</v>
      </c>
      <c r="L34" s="206" t="s">
        <v>36</v>
      </c>
      <c r="M34" s="206" t="s">
        <v>3649</v>
      </c>
      <c r="N34" s="206">
        <v>39</v>
      </c>
      <c r="O34" s="206" t="s">
        <v>3650</v>
      </c>
      <c r="P34" s="308">
        <v>0</v>
      </c>
      <c r="Q34" s="308">
        <v>0</v>
      </c>
      <c r="R34" s="308">
        <v>0</v>
      </c>
      <c r="S34" s="308">
        <v>0</v>
      </c>
      <c r="T34" s="308">
        <v>0</v>
      </c>
      <c r="U34" s="220">
        <v>0</v>
      </c>
      <c r="V34" s="220">
        <v>0</v>
      </c>
      <c r="W34" s="220">
        <v>0</v>
      </c>
      <c r="X34" s="220">
        <v>0</v>
      </c>
      <c r="Y34" s="220">
        <v>0</v>
      </c>
      <c r="Z34" s="220">
        <v>0</v>
      </c>
      <c r="AA34" s="220">
        <v>0</v>
      </c>
      <c r="AB34" s="220">
        <v>0</v>
      </c>
      <c r="AC34" s="220">
        <v>0</v>
      </c>
      <c r="AD34" s="220">
        <v>0</v>
      </c>
      <c r="AE34" s="220">
        <v>0</v>
      </c>
      <c r="AF34" s="220">
        <v>0.19162465810000001</v>
      </c>
      <c r="AG34" s="220">
        <v>0.16583783520000001</v>
      </c>
      <c r="AH34" s="220">
        <v>0.16102260750000003</v>
      </c>
      <c r="AI34" s="220">
        <v>4.4918855850000002E-2</v>
      </c>
      <c r="AJ34" s="220">
        <v>-0.81292072039999996</v>
      </c>
      <c r="AK34" s="220">
        <v>-0.93559702509999998</v>
      </c>
      <c r="AL34" s="220">
        <v>-1.067743898</v>
      </c>
    </row>
    <row r="35" spans="1:38" x14ac:dyDescent="0.25">
      <c r="A35" s="247" t="str">
        <f t="shared" si="0"/>
        <v>Oman</v>
      </c>
      <c r="B35" s="206" t="s">
        <v>34</v>
      </c>
      <c r="C35" s="206" t="s">
        <v>33</v>
      </c>
      <c r="D35" s="222" t="s">
        <v>964</v>
      </c>
      <c r="E35">
        <v>616</v>
      </c>
      <c r="F35" s="225" t="s">
        <v>964</v>
      </c>
      <c r="G35" s="132" t="s">
        <v>963</v>
      </c>
      <c r="H35" s="224" t="s">
        <v>962</v>
      </c>
      <c r="I35" s="223" t="s">
        <v>961</v>
      </c>
      <c r="J35" s="212" t="s">
        <v>36</v>
      </c>
      <c r="K35" s="206" t="s">
        <v>3667</v>
      </c>
      <c r="L35" s="206">
        <v>18</v>
      </c>
      <c r="M35" s="206" t="s">
        <v>3656</v>
      </c>
      <c r="N35" s="206">
        <v>202</v>
      </c>
      <c r="O35" s="206" t="s">
        <v>3652</v>
      </c>
      <c r="P35" s="308">
        <v>0</v>
      </c>
      <c r="Q35" s="308">
        <v>0</v>
      </c>
      <c r="R35" s="308">
        <v>0</v>
      </c>
      <c r="S35" s="308">
        <v>0</v>
      </c>
      <c r="T35" s="308">
        <v>0</v>
      </c>
      <c r="U35" s="220">
        <v>0</v>
      </c>
      <c r="V35" s="220">
        <v>0</v>
      </c>
      <c r="W35" s="220">
        <v>0</v>
      </c>
      <c r="X35" s="220">
        <v>0</v>
      </c>
      <c r="Y35" s="220">
        <v>0</v>
      </c>
      <c r="Z35" s="220">
        <v>0</v>
      </c>
      <c r="AA35" s="220">
        <v>0</v>
      </c>
      <c r="AB35" s="220">
        <v>0</v>
      </c>
      <c r="AC35" s="220">
        <v>1.4676879329999999</v>
      </c>
      <c r="AD35" s="220">
        <v>3.153048998</v>
      </c>
      <c r="AE35" s="220">
        <v>2.6702032020000002</v>
      </c>
      <c r="AF35" s="220">
        <v>0.74188156189999999</v>
      </c>
      <c r="AG35" s="220">
        <v>3.9925418509999999</v>
      </c>
      <c r="AH35" s="220">
        <v>3.6707846540000002</v>
      </c>
      <c r="AI35" s="220">
        <v>3.7094921570000001</v>
      </c>
      <c r="AJ35" s="220">
        <v>3.6517322559999998</v>
      </c>
      <c r="AK35" s="220">
        <v>4.8029430800000004</v>
      </c>
      <c r="AL35" s="220">
        <v>4.7737179440000004</v>
      </c>
    </row>
    <row r="36" spans="1:38" x14ac:dyDescent="0.25">
      <c r="A36" s="247" t="str">
        <f t="shared" si="0"/>
        <v>Oman</v>
      </c>
      <c r="B36" s="206" t="s">
        <v>34</v>
      </c>
      <c r="C36" s="206" t="s">
        <v>33</v>
      </c>
      <c r="D36" s="222" t="s">
        <v>960</v>
      </c>
      <c r="E36">
        <v>871</v>
      </c>
      <c r="F36" s="225" t="s">
        <v>960</v>
      </c>
      <c r="G36" s="132" t="s">
        <v>959</v>
      </c>
      <c r="H36" s="224" t="s">
        <v>958</v>
      </c>
      <c r="I36" s="223" t="s">
        <v>957</v>
      </c>
      <c r="J36" s="212" t="s">
        <v>36</v>
      </c>
      <c r="K36" s="206" t="s">
        <v>3660</v>
      </c>
      <c r="L36" s="206">
        <v>5</v>
      </c>
      <c r="M36" s="206" t="s">
        <v>3658</v>
      </c>
      <c r="N36" s="206">
        <v>419</v>
      </c>
      <c r="O36" s="206" t="s">
        <v>3659</v>
      </c>
      <c r="P36" s="308">
        <v>0</v>
      </c>
      <c r="Q36" s="308">
        <v>0</v>
      </c>
      <c r="R36" s="308">
        <v>0</v>
      </c>
      <c r="S36" s="308">
        <v>0</v>
      </c>
      <c r="T36" s="308">
        <v>0</v>
      </c>
      <c r="U36" s="220">
        <v>0</v>
      </c>
      <c r="V36" s="220">
        <v>0</v>
      </c>
      <c r="W36" s="220">
        <v>0</v>
      </c>
      <c r="X36" s="220">
        <v>0</v>
      </c>
      <c r="Y36" s="220">
        <v>0</v>
      </c>
      <c r="Z36" s="220">
        <v>0</v>
      </c>
      <c r="AA36" s="220">
        <v>0</v>
      </c>
      <c r="AB36" s="220">
        <v>0</v>
      </c>
      <c r="AC36" s="220">
        <v>0</v>
      </c>
      <c r="AD36" s="220">
        <v>0</v>
      </c>
      <c r="AE36" s="220">
        <v>0</v>
      </c>
      <c r="AF36" s="220">
        <v>0</v>
      </c>
      <c r="AG36" s="220">
        <v>0</v>
      </c>
      <c r="AH36" s="220">
        <v>0</v>
      </c>
      <c r="AI36" s="220">
        <v>0</v>
      </c>
      <c r="AJ36" s="220">
        <v>0</v>
      </c>
      <c r="AK36" s="220">
        <v>0</v>
      </c>
      <c r="AL36" s="220">
        <v>0</v>
      </c>
    </row>
    <row r="37" spans="1:38" x14ac:dyDescent="0.25">
      <c r="A37" s="247" t="str">
        <f t="shared" si="0"/>
        <v>Oman</v>
      </c>
      <c r="B37" s="206" t="s">
        <v>34</v>
      </c>
      <c r="C37" s="206" t="s">
        <v>33</v>
      </c>
      <c r="D37" s="222" t="s">
        <v>956</v>
      </c>
      <c r="E37">
        <v>223</v>
      </c>
      <c r="F37" s="225" t="s">
        <v>956</v>
      </c>
      <c r="G37" s="132" t="s">
        <v>955</v>
      </c>
      <c r="H37" s="224" t="s">
        <v>954</v>
      </c>
      <c r="I37" s="223" t="s">
        <v>953</v>
      </c>
      <c r="J37" s="212" t="s">
        <v>36</v>
      </c>
      <c r="K37" s="206" t="s">
        <v>3660</v>
      </c>
      <c r="L37" s="206">
        <v>5</v>
      </c>
      <c r="M37" s="206" t="s">
        <v>3658</v>
      </c>
      <c r="N37" s="206">
        <v>419</v>
      </c>
      <c r="O37" s="206" t="s">
        <v>3659</v>
      </c>
      <c r="P37" s="308">
        <v>0</v>
      </c>
      <c r="Q37" s="308">
        <v>0</v>
      </c>
      <c r="R37" s="308">
        <v>0</v>
      </c>
      <c r="S37" s="308">
        <v>0</v>
      </c>
      <c r="T37" s="308">
        <v>0</v>
      </c>
      <c r="U37" s="220">
        <v>0</v>
      </c>
      <c r="V37" s="220">
        <v>0</v>
      </c>
      <c r="W37" s="220">
        <v>0</v>
      </c>
      <c r="X37" s="220">
        <v>0</v>
      </c>
      <c r="Y37" s="220">
        <v>0</v>
      </c>
      <c r="Z37" s="220">
        <v>0</v>
      </c>
      <c r="AA37" s="220">
        <v>0</v>
      </c>
      <c r="AB37" s="220">
        <v>0</v>
      </c>
      <c r="AC37" s="220">
        <v>0</v>
      </c>
      <c r="AD37" s="220">
        <v>0</v>
      </c>
      <c r="AE37" s="220">
        <v>0</v>
      </c>
      <c r="AF37" s="220">
        <v>0</v>
      </c>
      <c r="AG37" s="220">
        <v>2.4174339700000003</v>
      </c>
      <c r="AH37" s="220">
        <v>0</v>
      </c>
      <c r="AI37" s="220">
        <v>0</v>
      </c>
      <c r="AJ37" s="220">
        <v>-3.145332E-2</v>
      </c>
      <c r="AK37" s="220">
        <v>-1.238234E-2</v>
      </c>
      <c r="AL37" s="220">
        <v>0</v>
      </c>
    </row>
    <row r="38" spans="1:38" x14ac:dyDescent="0.25">
      <c r="A38" s="247" t="str">
        <f t="shared" si="0"/>
        <v>Oman</v>
      </c>
      <c r="B38" s="206" t="s">
        <v>34</v>
      </c>
      <c r="C38" s="206" t="s">
        <v>33</v>
      </c>
      <c r="D38" s="222" t="s">
        <v>952</v>
      </c>
      <c r="E38">
        <v>585</v>
      </c>
      <c r="F38" s="225" t="s">
        <v>952</v>
      </c>
      <c r="G38" s="132" t="s">
        <v>951</v>
      </c>
      <c r="H38" s="224" t="s">
        <v>950</v>
      </c>
      <c r="I38" s="223" t="s">
        <v>949</v>
      </c>
      <c r="J38" s="212" t="s">
        <v>36</v>
      </c>
      <c r="K38" s="206" t="s">
        <v>3668</v>
      </c>
      <c r="L38" s="206">
        <v>14</v>
      </c>
      <c r="M38" s="206" t="s">
        <v>3656</v>
      </c>
      <c r="N38" s="206">
        <v>202</v>
      </c>
      <c r="O38" s="206" t="s">
        <v>3652</v>
      </c>
      <c r="P38" s="308">
        <v>0</v>
      </c>
      <c r="Q38" s="308">
        <v>0</v>
      </c>
      <c r="R38" s="308">
        <v>0</v>
      </c>
      <c r="S38" s="308">
        <v>0</v>
      </c>
      <c r="T38" s="308">
        <v>0</v>
      </c>
      <c r="U38" s="220">
        <v>0</v>
      </c>
      <c r="V38" s="220">
        <v>0</v>
      </c>
      <c r="W38" s="220">
        <v>0</v>
      </c>
      <c r="X38" s="220">
        <v>0</v>
      </c>
      <c r="Y38" s="220">
        <v>0</v>
      </c>
      <c r="Z38" s="220">
        <v>0</v>
      </c>
      <c r="AA38" s="220">
        <v>0</v>
      </c>
      <c r="AB38" s="220">
        <v>0</v>
      </c>
      <c r="AC38" s="220">
        <v>0</v>
      </c>
      <c r="AD38" s="220">
        <v>0</v>
      </c>
      <c r="AE38" s="220">
        <v>0</v>
      </c>
      <c r="AF38" s="220">
        <v>0</v>
      </c>
      <c r="AG38" s="220">
        <v>0</v>
      </c>
      <c r="AH38" s="220">
        <v>0</v>
      </c>
      <c r="AI38" s="220">
        <v>0</v>
      </c>
      <c r="AJ38" s="220">
        <v>0</v>
      </c>
      <c r="AK38" s="220">
        <v>0</v>
      </c>
      <c r="AL38" s="220">
        <v>0</v>
      </c>
    </row>
    <row r="39" spans="1:38" x14ac:dyDescent="0.25">
      <c r="A39" s="247" t="str">
        <f t="shared" si="0"/>
        <v>Oman</v>
      </c>
      <c r="B39" s="206" t="s">
        <v>34</v>
      </c>
      <c r="C39" s="206" t="s">
        <v>33</v>
      </c>
      <c r="D39" s="222" t="s">
        <v>948</v>
      </c>
      <c r="E39">
        <v>371</v>
      </c>
      <c r="F39" s="225" t="s">
        <v>948</v>
      </c>
      <c r="G39" s="132" t="s">
        <v>947</v>
      </c>
      <c r="H39" s="224" t="s">
        <v>946</v>
      </c>
      <c r="I39" s="223" t="s">
        <v>945</v>
      </c>
      <c r="J39" s="212" t="s">
        <v>36</v>
      </c>
      <c r="K39" s="206" t="s">
        <v>3657</v>
      </c>
      <c r="L39" s="206">
        <v>29</v>
      </c>
      <c r="M39" s="206" t="s">
        <v>3658</v>
      </c>
      <c r="N39" s="206">
        <v>419</v>
      </c>
      <c r="O39" s="206" t="s">
        <v>3659</v>
      </c>
      <c r="P39" s="308">
        <v>0</v>
      </c>
      <c r="Q39" s="308">
        <v>0</v>
      </c>
      <c r="R39" s="308">
        <v>0</v>
      </c>
      <c r="S39" s="308">
        <v>0</v>
      </c>
      <c r="T39" s="308">
        <v>0</v>
      </c>
      <c r="U39" s="220">
        <v>0</v>
      </c>
      <c r="V39" s="220">
        <v>0</v>
      </c>
      <c r="W39" s="220">
        <v>0</v>
      </c>
      <c r="X39" s="220">
        <v>0</v>
      </c>
      <c r="Y39" s="220">
        <v>0</v>
      </c>
      <c r="Z39" s="220">
        <v>0</v>
      </c>
      <c r="AA39" s="220">
        <v>0</v>
      </c>
      <c r="AB39" s="220">
        <v>0</v>
      </c>
      <c r="AC39" s="220">
        <v>0</v>
      </c>
      <c r="AD39" s="220">
        <v>0</v>
      </c>
      <c r="AE39" s="220">
        <v>0</v>
      </c>
      <c r="AF39" s="220">
        <v>0</v>
      </c>
      <c r="AG39" s="220">
        <v>0</v>
      </c>
      <c r="AH39" s="220">
        <v>0</v>
      </c>
      <c r="AI39" s="220">
        <v>0</v>
      </c>
      <c r="AJ39" s="220">
        <v>0</v>
      </c>
      <c r="AK39" s="220">
        <v>0</v>
      </c>
      <c r="AL39" s="220">
        <v>0</v>
      </c>
    </row>
    <row r="40" spans="1:38" x14ac:dyDescent="0.25">
      <c r="A40" s="247" t="str">
        <f t="shared" si="0"/>
        <v>Oman</v>
      </c>
      <c r="B40" s="206" t="s">
        <v>34</v>
      </c>
      <c r="C40" s="206" t="s">
        <v>33</v>
      </c>
      <c r="D40" s="222" t="s">
        <v>944</v>
      </c>
      <c r="E40">
        <v>516</v>
      </c>
      <c r="F40" s="225" t="s">
        <v>944</v>
      </c>
      <c r="G40" s="132" t="s">
        <v>943</v>
      </c>
      <c r="H40" s="224" t="s">
        <v>942</v>
      </c>
      <c r="I40" s="223" t="s">
        <v>941</v>
      </c>
      <c r="J40" s="212" t="s">
        <v>36</v>
      </c>
      <c r="K40" s="206" t="s">
        <v>36</v>
      </c>
      <c r="L40" s="206" t="s">
        <v>36</v>
      </c>
      <c r="M40" s="206" t="s">
        <v>3669</v>
      </c>
      <c r="N40" s="206">
        <v>35</v>
      </c>
      <c r="O40" s="206" t="s">
        <v>3647</v>
      </c>
      <c r="P40" s="308">
        <v>0</v>
      </c>
      <c r="Q40" s="308">
        <v>0</v>
      </c>
      <c r="R40" s="308">
        <v>0</v>
      </c>
      <c r="S40" s="308">
        <v>0</v>
      </c>
      <c r="T40" s="308">
        <v>0</v>
      </c>
      <c r="U40" s="220">
        <v>0</v>
      </c>
      <c r="V40" s="220">
        <v>0</v>
      </c>
      <c r="W40" s="220">
        <v>0</v>
      </c>
      <c r="X40" s="220">
        <v>0</v>
      </c>
      <c r="Y40" s="220">
        <v>0</v>
      </c>
      <c r="Z40" s="220">
        <v>0</v>
      </c>
      <c r="AA40" s="220">
        <v>0</v>
      </c>
      <c r="AB40" s="220">
        <v>0</v>
      </c>
      <c r="AC40" s="220">
        <v>0</v>
      </c>
      <c r="AD40" s="220">
        <v>0</v>
      </c>
      <c r="AE40" s="220">
        <v>0</v>
      </c>
      <c r="AF40" s="220">
        <v>0</v>
      </c>
      <c r="AG40" s="220">
        <v>0</v>
      </c>
      <c r="AH40" s="220">
        <v>0</v>
      </c>
      <c r="AI40" s="220">
        <v>0</v>
      </c>
      <c r="AJ40" s="220">
        <v>0</v>
      </c>
      <c r="AK40" s="220">
        <v>0</v>
      </c>
      <c r="AL40" s="220">
        <v>0</v>
      </c>
    </row>
    <row r="41" spans="1:38" x14ac:dyDescent="0.25">
      <c r="A41" s="247" t="str">
        <f t="shared" si="0"/>
        <v>Oman</v>
      </c>
      <c r="B41" s="206" t="s">
        <v>34</v>
      </c>
      <c r="C41" s="206" t="s">
        <v>33</v>
      </c>
      <c r="D41" s="222" t="s">
        <v>940</v>
      </c>
      <c r="E41">
        <v>918</v>
      </c>
      <c r="F41" s="225" t="s">
        <v>940</v>
      </c>
      <c r="G41" s="132" t="s">
        <v>939</v>
      </c>
      <c r="H41" s="224" t="s">
        <v>938</v>
      </c>
      <c r="I41" s="223" t="s">
        <v>937</v>
      </c>
      <c r="J41" s="212" t="s">
        <v>31</v>
      </c>
      <c r="K41" s="206" t="s">
        <v>36</v>
      </c>
      <c r="L41" s="206" t="s">
        <v>36</v>
      </c>
      <c r="M41" s="206" t="s">
        <v>3663</v>
      </c>
      <c r="N41" s="206">
        <v>151</v>
      </c>
      <c r="O41" s="206" t="s">
        <v>3650</v>
      </c>
      <c r="P41" s="308">
        <v>0</v>
      </c>
      <c r="Q41" s="308">
        <v>0</v>
      </c>
      <c r="R41" s="308">
        <v>0</v>
      </c>
      <c r="S41" s="308">
        <v>0</v>
      </c>
      <c r="T41" s="308">
        <v>0</v>
      </c>
      <c r="U41" s="220">
        <v>0</v>
      </c>
      <c r="V41" s="220">
        <v>0</v>
      </c>
      <c r="W41" s="220">
        <v>0</v>
      </c>
      <c r="X41" s="220">
        <v>0</v>
      </c>
      <c r="Y41" s="220">
        <v>3.3885407459999999</v>
      </c>
      <c r="Z41" s="220">
        <v>0.54626338379999995</v>
      </c>
      <c r="AA41" s="220">
        <v>1.47703553</v>
      </c>
      <c r="AB41" s="220">
        <v>45.557814399999998</v>
      </c>
      <c r="AC41" s="220">
        <v>59.668780829999996</v>
      </c>
      <c r="AD41" s="220">
        <v>57.902263120000001</v>
      </c>
      <c r="AE41" s="220">
        <v>56.130942409999996</v>
      </c>
      <c r="AF41" s="220">
        <v>33.635138779999998</v>
      </c>
      <c r="AG41" s="220">
        <v>37.337503069999997</v>
      </c>
      <c r="AH41" s="220">
        <v>34.656363420000005</v>
      </c>
      <c r="AI41" s="220">
        <v>35.468121770000003</v>
      </c>
      <c r="AJ41" s="220">
        <v>45.623941280000004</v>
      </c>
      <c r="AK41" s="220">
        <v>42.399675719999998</v>
      </c>
      <c r="AL41" s="220">
        <v>47.995855369999994</v>
      </c>
    </row>
    <row r="42" spans="1:38" x14ac:dyDescent="0.25">
      <c r="A42" s="247" t="str">
        <f t="shared" si="0"/>
        <v>Oman</v>
      </c>
      <c r="B42" s="206" t="s">
        <v>34</v>
      </c>
      <c r="C42" s="206" t="s">
        <v>33</v>
      </c>
      <c r="D42" s="222" t="s">
        <v>936</v>
      </c>
      <c r="E42">
        <v>748</v>
      </c>
      <c r="F42" s="225" t="s">
        <v>936</v>
      </c>
      <c r="G42" s="132" t="s">
        <v>935</v>
      </c>
      <c r="H42" s="224" t="s">
        <v>934</v>
      </c>
      <c r="I42" s="223" t="s">
        <v>933</v>
      </c>
      <c r="J42" s="212" t="s">
        <v>36</v>
      </c>
      <c r="K42" s="206" t="s">
        <v>3665</v>
      </c>
      <c r="L42" s="206">
        <v>11</v>
      </c>
      <c r="M42" s="206" t="s">
        <v>3656</v>
      </c>
      <c r="N42" s="206">
        <v>202</v>
      </c>
      <c r="O42" s="206" t="s">
        <v>3652</v>
      </c>
      <c r="P42" s="308">
        <v>0</v>
      </c>
      <c r="Q42" s="308">
        <v>0</v>
      </c>
      <c r="R42" s="308">
        <v>0</v>
      </c>
      <c r="S42" s="308">
        <v>0</v>
      </c>
      <c r="T42" s="308">
        <v>0</v>
      </c>
      <c r="U42" s="220">
        <v>0</v>
      </c>
      <c r="V42" s="220">
        <v>0</v>
      </c>
      <c r="W42" s="220">
        <v>0</v>
      </c>
      <c r="X42" s="220">
        <v>0</v>
      </c>
      <c r="Y42" s="220">
        <v>0</v>
      </c>
      <c r="Z42" s="220">
        <v>0</v>
      </c>
      <c r="AA42" s="220">
        <v>0</v>
      </c>
      <c r="AB42" s="220">
        <v>0</v>
      </c>
      <c r="AC42" s="220">
        <v>0</v>
      </c>
      <c r="AD42" s="220">
        <v>0</v>
      </c>
      <c r="AE42" s="220">
        <v>0</v>
      </c>
      <c r="AF42" s="220">
        <v>0</v>
      </c>
      <c r="AG42" s="220">
        <v>0</v>
      </c>
      <c r="AH42" s="220">
        <v>0</v>
      </c>
      <c r="AI42" s="220">
        <v>0</v>
      </c>
      <c r="AJ42" s="220">
        <v>0</v>
      </c>
      <c r="AK42" s="220">
        <v>0</v>
      </c>
      <c r="AL42" s="220">
        <v>0</v>
      </c>
    </row>
    <row r="43" spans="1:38" x14ac:dyDescent="0.25">
      <c r="A43" s="247" t="str">
        <f t="shared" si="0"/>
        <v>Oman</v>
      </c>
      <c r="B43" s="206" t="s">
        <v>34</v>
      </c>
      <c r="C43" s="206" t="s">
        <v>33</v>
      </c>
      <c r="D43" s="222" t="s">
        <v>932</v>
      </c>
      <c r="E43">
        <v>618</v>
      </c>
      <c r="F43" s="225" t="s">
        <v>932</v>
      </c>
      <c r="G43" s="132" t="s">
        <v>931</v>
      </c>
      <c r="H43" s="224" t="s">
        <v>930</v>
      </c>
      <c r="I43" s="223" t="s">
        <v>929</v>
      </c>
      <c r="J43" s="212" t="s">
        <v>36</v>
      </c>
      <c r="K43" s="206" t="s">
        <v>3668</v>
      </c>
      <c r="L43" s="206">
        <v>14</v>
      </c>
      <c r="M43" s="206" t="s">
        <v>3656</v>
      </c>
      <c r="N43" s="206">
        <v>202</v>
      </c>
      <c r="O43" s="206" t="s">
        <v>3652</v>
      </c>
      <c r="P43" s="308">
        <v>0</v>
      </c>
      <c r="Q43" s="308">
        <v>0</v>
      </c>
      <c r="R43" s="308">
        <v>0</v>
      </c>
      <c r="S43" s="308">
        <v>0</v>
      </c>
      <c r="T43" s="308">
        <v>0</v>
      </c>
      <c r="U43" s="220">
        <v>0</v>
      </c>
      <c r="V43" s="220">
        <v>0</v>
      </c>
      <c r="W43" s="220">
        <v>0</v>
      </c>
      <c r="X43" s="220">
        <v>0</v>
      </c>
      <c r="Y43" s="220">
        <v>0</v>
      </c>
      <c r="Z43" s="220">
        <v>0</v>
      </c>
      <c r="AA43" s="220">
        <v>0</v>
      </c>
      <c r="AB43" s="220">
        <v>0</v>
      </c>
      <c r="AC43" s="220">
        <v>0</v>
      </c>
      <c r="AD43" s="220">
        <v>0</v>
      </c>
      <c r="AE43" s="220">
        <v>0</v>
      </c>
      <c r="AF43" s="220">
        <v>0</v>
      </c>
      <c r="AG43" s="220">
        <v>0</v>
      </c>
      <c r="AH43" s="220">
        <v>0</v>
      </c>
      <c r="AI43" s="220">
        <v>0</v>
      </c>
      <c r="AJ43" s="220">
        <v>0</v>
      </c>
      <c r="AK43" s="220">
        <v>0</v>
      </c>
      <c r="AL43" s="220">
        <v>0</v>
      </c>
    </row>
    <row r="44" spans="1:38" x14ac:dyDescent="0.25">
      <c r="A44" s="247" t="str">
        <f t="shared" si="0"/>
        <v>Oman</v>
      </c>
      <c r="B44" s="206" t="s">
        <v>34</v>
      </c>
      <c r="C44" s="206" t="s">
        <v>33</v>
      </c>
      <c r="D44" s="222" t="s">
        <v>928</v>
      </c>
      <c r="E44">
        <v>624</v>
      </c>
      <c r="F44" s="225" t="s">
        <v>928</v>
      </c>
      <c r="G44" s="132" t="s">
        <v>927</v>
      </c>
      <c r="H44" s="224" t="s">
        <v>926</v>
      </c>
      <c r="I44" s="223" t="s">
        <v>925</v>
      </c>
      <c r="J44" s="212" t="s">
        <v>36</v>
      </c>
      <c r="K44" s="206" t="s">
        <v>3665</v>
      </c>
      <c r="L44" s="206">
        <v>11</v>
      </c>
      <c r="M44" s="206" t="s">
        <v>3656</v>
      </c>
      <c r="N44" s="206">
        <v>202</v>
      </c>
      <c r="O44" s="206" t="s">
        <v>3652</v>
      </c>
      <c r="P44" s="308">
        <v>0</v>
      </c>
      <c r="Q44" s="308">
        <v>0</v>
      </c>
      <c r="R44" s="308">
        <v>0</v>
      </c>
      <c r="S44" s="308">
        <v>0</v>
      </c>
      <c r="T44" s="308">
        <v>0</v>
      </c>
      <c r="U44" s="220">
        <v>0</v>
      </c>
      <c r="V44" s="220">
        <v>0</v>
      </c>
      <c r="W44" s="220">
        <v>0</v>
      </c>
      <c r="X44" s="220">
        <v>0</v>
      </c>
      <c r="Y44" s="220">
        <v>0</v>
      </c>
      <c r="Z44" s="220">
        <v>0</v>
      </c>
      <c r="AA44" s="220">
        <v>0</v>
      </c>
      <c r="AB44" s="220">
        <v>0</v>
      </c>
      <c r="AC44" s="220">
        <v>0</v>
      </c>
      <c r="AD44" s="220">
        <v>0</v>
      </c>
      <c r="AE44" s="220">
        <v>0</v>
      </c>
      <c r="AF44" s="220">
        <v>0</v>
      </c>
      <c r="AG44" s="220">
        <v>0</v>
      </c>
      <c r="AH44" s="220">
        <v>0</v>
      </c>
      <c r="AI44" s="220">
        <v>0</v>
      </c>
      <c r="AJ44" s="220">
        <v>0</v>
      </c>
      <c r="AK44" s="220">
        <v>0</v>
      </c>
      <c r="AL44" s="220">
        <v>0</v>
      </c>
    </row>
    <row r="45" spans="1:38" x14ac:dyDescent="0.25">
      <c r="A45" s="247" t="str">
        <f t="shared" si="0"/>
        <v>Oman</v>
      </c>
      <c r="B45" s="206" t="s">
        <v>34</v>
      </c>
      <c r="C45" s="206" t="s">
        <v>33</v>
      </c>
      <c r="D45" s="222" t="s">
        <v>924</v>
      </c>
      <c r="E45">
        <v>522</v>
      </c>
      <c r="F45" s="225" t="s">
        <v>924</v>
      </c>
      <c r="G45" s="132" t="s">
        <v>923</v>
      </c>
      <c r="H45" s="224" t="s">
        <v>922</v>
      </c>
      <c r="I45" s="223" t="s">
        <v>921</v>
      </c>
      <c r="J45" s="212" t="s">
        <v>36</v>
      </c>
      <c r="K45" s="206" t="s">
        <v>36</v>
      </c>
      <c r="L45" s="206" t="s">
        <v>36</v>
      </c>
      <c r="M45" s="206" t="s">
        <v>3669</v>
      </c>
      <c r="N45" s="206">
        <v>35</v>
      </c>
      <c r="O45" s="206" t="s">
        <v>3647</v>
      </c>
      <c r="P45" s="308">
        <v>0</v>
      </c>
      <c r="Q45" s="308">
        <v>0</v>
      </c>
      <c r="R45" s="308">
        <v>0</v>
      </c>
      <c r="S45" s="308">
        <v>0</v>
      </c>
      <c r="T45" s="308">
        <v>0</v>
      </c>
      <c r="U45" s="220">
        <v>0</v>
      </c>
      <c r="V45" s="220">
        <v>0</v>
      </c>
      <c r="W45" s="220">
        <v>0</v>
      </c>
      <c r="X45" s="220">
        <v>0</v>
      </c>
      <c r="Y45" s="220">
        <v>0</v>
      </c>
      <c r="Z45" s="220">
        <v>0</v>
      </c>
      <c r="AA45" s="220">
        <v>0</v>
      </c>
      <c r="AB45" s="220">
        <v>0</v>
      </c>
      <c r="AC45" s="220">
        <v>0</v>
      </c>
      <c r="AD45" s="220">
        <v>0</v>
      </c>
      <c r="AE45" s="220">
        <v>0</v>
      </c>
      <c r="AF45" s="220">
        <v>3.6958869870000001E-2</v>
      </c>
      <c r="AG45" s="220">
        <v>6.4525711929999993E-2</v>
      </c>
      <c r="AH45" s="220">
        <v>6.4525711929999993E-2</v>
      </c>
      <c r="AI45" s="220">
        <v>6.4525711929999993E-2</v>
      </c>
      <c r="AJ45" s="220">
        <v>6.4525711929999993E-2</v>
      </c>
      <c r="AK45" s="220">
        <v>6.4525711929999993E-2</v>
      </c>
      <c r="AL45" s="220">
        <v>6.4525711929999993E-2</v>
      </c>
    </row>
    <row r="46" spans="1:38" x14ac:dyDescent="0.25">
      <c r="A46" s="247" t="str">
        <f t="shared" si="0"/>
        <v>Oman</v>
      </c>
      <c r="B46" s="206" t="s">
        <v>34</v>
      </c>
      <c r="C46" s="206" t="s">
        <v>33</v>
      </c>
      <c r="D46" s="222" t="s">
        <v>920</v>
      </c>
      <c r="E46">
        <v>622</v>
      </c>
      <c r="F46" s="225" t="s">
        <v>920</v>
      </c>
      <c r="G46" s="132" t="s">
        <v>919</v>
      </c>
      <c r="H46" s="224" t="s">
        <v>918</v>
      </c>
      <c r="I46" s="223" t="s">
        <v>917</v>
      </c>
      <c r="J46" s="212" t="s">
        <v>36</v>
      </c>
      <c r="K46" s="206" t="s">
        <v>3655</v>
      </c>
      <c r="L46" s="206">
        <v>17</v>
      </c>
      <c r="M46" s="206" t="s">
        <v>3656</v>
      </c>
      <c r="N46" s="206">
        <v>202</v>
      </c>
      <c r="O46" s="206" t="s">
        <v>3652</v>
      </c>
      <c r="P46" s="308">
        <v>0</v>
      </c>
      <c r="Q46" s="308">
        <v>0</v>
      </c>
      <c r="R46" s="308">
        <v>0</v>
      </c>
      <c r="S46" s="308">
        <v>0</v>
      </c>
      <c r="T46" s="308">
        <v>0</v>
      </c>
      <c r="U46" s="220">
        <v>0</v>
      </c>
      <c r="V46" s="220">
        <v>0</v>
      </c>
      <c r="W46" s="220">
        <v>0</v>
      </c>
      <c r="X46" s="220">
        <v>0</v>
      </c>
      <c r="Y46" s="220">
        <v>0</v>
      </c>
      <c r="Z46" s="220">
        <v>0</v>
      </c>
      <c r="AA46" s="220">
        <v>0</v>
      </c>
      <c r="AB46" s="220">
        <v>0</v>
      </c>
      <c r="AC46" s="220">
        <v>0</v>
      </c>
      <c r="AD46" s="220">
        <v>0</v>
      </c>
      <c r="AE46" s="220">
        <v>0</v>
      </c>
      <c r="AF46" s="220">
        <v>0</v>
      </c>
      <c r="AG46" s="220">
        <v>0</v>
      </c>
      <c r="AH46" s="220">
        <v>0</v>
      </c>
      <c r="AI46" s="220">
        <v>0</v>
      </c>
      <c r="AJ46" s="220">
        <v>0</v>
      </c>
      <c r="AK46" s="220">
        <v>0</v>
      </c>
      <c r="AL46" s="220">
        <v>0</v>
      </c>
    </row>
    <row r="47" spans="1:38" x14ac:dyDescent="0.25">
      <c r="A47" s="247" t="str">
        <f t="shared" si="0"/>
        <v>Oman</v>
      </c>
      <c r="B47" s="206" t="s">
        <v>34</v>
      </c>
      <c r="C47" s="206" t="s">
        <v>33</v>
      </c>
      <c r="D47" s="222" t="s">
        <v>916</v>
      </c>
      <c r="E47">
        <v>156</v>
      </c>
      <c r="F47" s="225" t="s">
        <v>916</v>
      </c>
      <c r="G47" s="132" t="s">
        <v>915</v>
      </c>
      <c r="H47" s="224" t="s">
        <v>914</v>
      </c>
      <c r="I47" s="223" t="s">
        <v>913</v>
      </c>
      <c r="J47" s="212" t="s">
        <v>36</v>
      </c>
      <c r="K47" s="206" t="s">
        <v>36</v>
      </c>
      <c r="L47" s="206" t="s">
        <v>36</v>
      </c>
      <c r="M47" s="206" t="s">
        <v>3666</v>
      </c>
      <c r="N47" s="206">
        <v>21</v>
      </c>
      <c r="O47" s="206" t="s">
        <v>3659</v>
      </c>
      <c r="P47" s="308">
        <v>0</v>
      </c>
      <c r="Q47" s="308">
        <v>0</v>
      </c>
      <c r="R47" s="308">
        <v>0</v>
      </c>
      <c r="S47" s="308">
        <v>0</v>
      </c>
      <c r="T47" s="308">
        <v>0</v>
      </c>
      <c r="U47" s="220">
        <v>0</v>
      </c>
      <c r="V47" s="220">
        <v>0</v>
      </c>
      <c r="W47" s="220">
        <v>0</v>
      </c>
      <c r="X47" s="220">
        <v>0</v>
      </c>
      <c r="Y47" s="220">
        <v>0</v>
      </c>
      <c r="Z47" s="220">
        <v>0</v>
      </c>
      <c r="AA47" s="220">
        <v>0</v>
      </c>
      <c r="AB47" s="220">
        <v>-0.50033169160000002</v>
      </c>
      <c r="AC47" s="220">
        <v>0</v>
      </c>
      <c r="AD47" s="220">
        <v>-0.25342642879999999</v>
      </c>
      <c r="AE47" s="220">
        <v>-0.25361271679999997</v>
      </c>
      <c r="AF47" s="220">
        <v>0</v>
      </c>
      <c r="AG47" s="220">
        <v>0</v>
      </c>
      <c r="AH47" s="220">
        <v>0</v>
      </c>
      <c r="AI47" s="220">
        <v>-1.531510835</v>
      </c>
      <c r="AJ47" s="220">
        <v>0</v>
      </c>
      <c r="AK47" s="220">
        <v>0</v>
      </c>
      <c r="AL47" s="220">
        <v>0</v>
      </c>
    </row>
    <row r="48" spans="1:38" x14ac:dyDescent="0.25">
      <c r="A48" s="247" t="str">
        <f t="shared" si="0"/>
        <v>Oman</v>
      </c>
      <c r="B48" s="206" t="s">
        <v>34</v>
      </c>
      <c r="C48" s="206" t="s">
        <v>33</v>
      </c>
      <c r="D48" s="222" t="s">
        <v>912</v>
      </c>
      <c r="E48">
        <v>377</v>
      </c>
      <c r="F48" s="225" t="s">
        <v>912</v>
      </c>
      <c r="G48" s="132" t="s">
        <v>911</v>
      </c>
      <c r="H48" s="224" t="s">
        <v>910</v>
      </c>
      <c r="I48" s="223" t="s">
        <v>909</v>
      </c>
      <c r="J48" s="212" t="s">
        <v>36</v>
      </c>
      <c r="K48" s="206" t="s">
        <v>3657</v>
      </c>
      <c r="L48" s="206">
        <v>29</v>
      </c>
      <c r="M48" s="206" t="s">
        <v>3658</v>
      </c>
      <c r="N48" s="206">
        <v>419</v>
      </c>
      <c r="O48" s="206" t="s">
        <v>3659</v>
      </c>
      <c r="P48" s="308">
        <v>0</v>
      </c>
      <c r="Q48" s="308">
        <v>0</v>
      </c>
      <c r="R48" s="308">
        <v>0</v>
      </c>
      <c r="S48" s="308">
        <v>0</v>
      </c>
      <c r="T48" s="308">
        <v>0</v>
      </c>
      <c r="U48" s="220">
        <v>0</v>
      </c>
      <c r="V48" s="220">
        <v>0</v>
      </c>
      <c r="W48" s="220">
        <v>0</v>
      </c>
      <c r="X48" s="220">
        <v>0</v>
      </c>
      <c r="Y48" s="220">
        <v>0</v>
      </c>
      <c r="Z48" s="220">
        <v>0</v>
      </c>
      <c r="AA48" s="220">
        <v>0</v>
      </c>
      <c r="AB48" s="220">
        <v>0</v>
      </c>
      <c r="AC48" s="220">
        <v>0</v>
      </c>
      <c r="AD48" s="220">
        <v>0</v>
      </c>
      <c r="AE48" s="220">
        <v>0</v>
      </c>
      <c r="AF48" s="220">
        <v>0</v>
      </c>
      <c r="AG48" s="220">
        <v>0</v>
      </c>
      <c r="AH48" s="220">
        <v>0</v>
      </c>
      <c r="AI48" s="220">
        <v>0</v>
      </c>
      <c r="AJ48" s="220">
        <v>0</v>
      </c>
      <c r="AK48" s="220">
        <v>0</v>
      </c>
      <c r="AL48" s="220">
        <v>0</v>
      </c>
    </row>
    <row r="49" spans="1:38" x14ac:dyDescent="0.25">
      <c r="A49" s="247" t="str">
        <f t="shared" si="0"/>
        <v>Oman</v>
      </c>
      <c r="B49" s="206" t="s">
        <v>34</v>
      </c>
      <c r="C49" s="206" t="s">
        <v>33</v>
      </c>
      <c r="D49" s="222" t="s">
        <v>908</v>
      </c>
      <c r="E49">
        <v>626</v>
      </c>
      <c r="F49" s="225" t="s">
        <v>907</v>
      </c>
      <c r="G49" s="132" t="s">
        <v>906</v>
      </c>
      <c r="H49" s="224" t="s">
        <v>905</v>
      </c>
      <c r="I49" s="223" t="s">
        <v>904</v>
      </c>
      <c r="J49" s="212" t="s">
        <v>36</v>
      </c>
      <c r="K49" s="206" t="s">
        <v>3655</v>
      </c>
      <c r="L49" s="206">
        <v>17</v>
      </c>
      <c r="M49" s="206" t="s">
        <v>3656</v>
      </c>
      <c r="N49" s="206">
        <v>202</v>
      </c>
      <c r="O49" s="206" t="s">
        <v>3652</v>
      </c>
      <c r="P49" s="308">
        <v>0</v>
      </c>
      <c r="Q49" s="308">
        <v>0</v>
      </c>
      <c r="R49" s="308">
        <v>0</v>
      </c>
      <c r="S49" s="308">
        <v>0</v>
      </c>
      <c r="T49" s="308">
        <v>0</v>
      </c>
      <c r="U49" s="220">
        <v>0</v>
      </c>
      <c r="V49" s="220">
        <v>0</v>
      </c>
      <c r="W49" s="220">
        <v>0</v>
      </c>
      <c r="X49" s="220">
        <v>0</v>
      </c>
      <c r="Y49" s="220">
        <v>0</v>
      </c>
      <c r="Z49" s="220">
        <v>0</v>
      </c>
      <c r="AA49" s="220">
        <v>0</v>
      </c>
      <c r="AB49" s="220">
        <v>0</v>
      </c>
      <c r="AC49" s="220">
        <v>0</v>
      </c>
      <c r="AD49" s="220">
        <v>0</v>
      </c>
      <c r="AE49" s="220">
        <v>0</v>
      </c>
      <c r="AF49" s="220">
        <v>0</v>
      </c>
      <c r="AG49" s="220">
        <v>0</v>
      </c>
      <c r="AH49" s="220">
        <v>0</v>
      </c>
      <c r="AI49" s="220">
        <v>0</v>
      </c>
      <c r="AJ49" s="220">
        <v>0</v>
      </c>
      <c r="AK49" s="220">
        <v>0</v>
      </c>
      <c r="AL49" s="220">
        <v>0</v>
      </c>
    </row>
    <row r="50" spans="1:38" x14ac:dyDescent="0.25">
      <c r="A50" s="247" t="str">
        <f t="shared" si="0"/>
        <v>Oman</v>
      </c>
      <c r="B50" s="206" t="s">
        <v>34</v>
      </c>
      <c r="C50" s="206" t="s">
        <v>33</v>
      </c>
      <c r="D50" s="222" t="s">
        <v>903</v>
      </c>
      <c r="E50">
        <v>628</v>
      </c>
      <c r="F50" s="225" t="s">
        <v>903</v>
      </c>
      <c r="G50" s="132" t="s">
        <v>902</v>
      </c>
      <c r="H50" s="224" t="s">
        <v>901</v>
      </c>
      <c r="I50" s="223" t="s">
        <v>900</v>
      </c>
      <c r="J50" s="212" t="s">
        <v>36</v>
      </c>
      <c r="K50" s="206" t="s">
        <v>3655</v>
      </c>
      <c r="L50" s="206">
        <v>17</v>
      </c>
      <c r="M50" s="206" t="s">
        <v>3656</v>
      </c>
      <c r="N50" s="206">
        <v>202</v>
      </c>
      <c r="O50" s="206" t="s">
        <v>3652</v>
      </c>
      <c r="P50" s="308">
        <v>0</v>
      </c>
      <c r="Q50" s="308">
        <v>0</v>
      </c>
      <c r="R50" s="308">
        <v>0</v>
      </c>
      <c r="S50" s="308">
        <v>0</v>
      </c>
      <c r="T50" s="308">
        <v>0</v>
      </c>
      <c r="U50" s="220">
        <v>0</v>
      </c>
      <c r="V50" s="220">
        <v>0</v>
      </c>
      <c r="W50" s="220">
        <v>0</v>
      </c>
      <c r="X50" s="220">
        <v>0</v>
      </c>
      <c r="Y50" s="220">
        <v>0</v>
      </c>
      <c r="Z50" s="220">
        <v>0</v>
      </c>
      <c r="AA50" s="220">
        <v>0</v>
      </c>
      <c r="AB50" s="220">
        <v>0</v>
      </c>
      <c r="AC50" s="220">
        <v>0</v>
      </c>
      <c r="AD50" s="220">
        <v>0</v>
      </c>
      <c r="AE50" s="220">
        <v>0</v>
      </c>
      <c r="AF50" s="220">
        <v>0</v>
      </c>
      <c r="AG50" s="220">
        <v>0</v>
      </c>
      <c r="AH50" s="220">
        <v>0</v>
      </c>
      <c r="AI50" s="220">
        <v>0</v>
      </c>
      <c r="AJ50" s="220">
        <v>0</v>
      </c>
      <c r="AK50" s="220">
        <v>0</v>
      </c>
      <c r="AL50" s="220">
        <v>0</v>
      </c>
    </row>
    <row r="51" spans="1:38" x14ac:dyDescent="0.25">
      <c r="A51" s="247" t="str">
        <f t="shared" si="0"/>
        <v>Oman</v>
      </c>
      <c r="B51" s="206" t="s">
        <v>34</v>
      </c>
      <c r="C51" s="206" t="s">
        <v>33</v>
      </c>
      <c r="D51" s="222" t="s">
        <v>899</v>
      </c>
      <c r="E51">
        <v>228</v>
      </c>
      <c r="F51" s="225" t="s">
        <v>899</v>
      </c>
      <c r="G51" s="132" t="s">
        <v>898</v>
      </c>
      <c r="H51" s="224" t="s">
        <v>897</v>
      </c>
      <c r="I51" s="223" t="s">
        <v>896</v>
      </c>
      <c r="J51" s="212" t="s">
        <v>36</v>
      </c>
      <c r="K51" s="206" t="s">
        <v>3660</v>
      </c>
      <c r="L51" s="206">
        <v>5</v>
      </c>
      <c r="M51" s="206" t="s">
        <v>3658</v>
      </c>
      <c r="N51" s="206">
        <v>419</v>
      </c>
      <c r="O51" s="206" t="s">
        <v>3659</v>
      </c>
      <c r="P51" s="308">
        <v>0</v>
      </c>
      <c r="Q51" s="308">
        <v>0</v>
      </c>
      <c r="R51" s="308">
        <v>0</v>
      </c>
      <c r="S51" s="308">
        <v>0</v>
      </c>
      <c r="T51" s="308">
        <v>0</v>
      </c>
      <c r="U51" s="220">
        <v>0</v>
      </c>
      <c r="V51" s="220">
        <v>0</v>
      </c>
      <c r="W51" s="220">
        <v>0</v>
      </c>
      <c r="X51" s="220">
        <v>0</v>
      </c>
      <c r="Y51" s="220">
        <v>0</v>
      </c>
      <c r="Z51" s="220">
        <v>0</v>
      </c>
      <c r="AA51" s="220">
        <v>0</v>
      </c>
      <c r="AB51" s="220">
        <v>0</v>
      </c>
      <c r="AC51" s="220">
        <v>0</v>
      </c>
      <c r="AD51" s="220">
        <v>0</v>
      </c>
      <c r="AE51" s="220">
        <v>0</v>
      </c>
      <c r="AF51" s="220">
        <v>0</v>
      </c>
      <c r="AG51" s="220">
        <v>0</v>
      </c>
      <c r="AH51" s="220">
        <v>0</v>
      </c>
      <c r="AI51" s="220">
        <v>0</v>
      </c>
      <c r="AJ51" s="220">
        <v>0</v>
      </c>
      <c r="AK51" s="220">
        <v>0</v>
      </c>
      <c r="AL51" s="220">
        <v>0</v>
      </c>
    </row>
    <row r="52" spans="1:38" ht="25.5" x14ac:dyDescent="0.25">
      <c r="A52" s="247" t="str">
        <f t="shared" si="0"/>
        <v>Oman</v>
      </c>
      <c r="B52" s="206" t="s">
        <v>34</v>
      </c>
      <c r="C52" s="206" t="s">
        <v>33</v>
      </c>
      <c r="D52" s="222" t="s">
        <v>895</v>
      </c>
      <c r="E52">
        <v>532</v>
      </c>
      <c r="F52" s="225" t="s">
        <v>894</v>
      </c>
      <c r="G52" s="132" t="s">
        <v>893</v>
      </c>
      <c r="H52" s="224" t="s">
        <v>892</v>
      </c>
      <c r="I52" s="223" t="s">
        <v>891</v>
      </c>
      <c r="J52" s="212" t="s">
        <v>36</v>
      </c>
      <c r="K52" s="206" t="s">
        <v>36</v>
      </c>
      <c r="L52" s="206" t="s">
        <v>36</v>
      </c>
      <c r="M52" s="206" t="s">
        <v>3670</v>
      </c>
      <c r="N52" s="206">
        <v>30</v>
      </c>
      <c r="O52" s="206" t="s">
        <v>3647</v>
      </c>
      <c r="P52" s="308">
        <v>0</v>
      </c>
      <c r="Q52" s="308">
        <v>0</v>
      </c>
      <c r="R52" s="308">
        <v>0</v>
      </c>
      <c r="S52" s="308">
        <v>0</v>
      </c>
      <c r="T52" s="308">
        <v>0</v>
      </c>
      <c r="U52" s="220">
        <v>0</v>
      </c>
      <c r="V52" s="220">
        <v>0</v>
      </c>
      <c r="W52" s="220">
        <v>0</v>
      </c>
      <c r="X52" s="220">
        <v>0</v>
      </c>
      <c r="Y52" s="220">
        <v>0</v>
      </c>
      <c r="Z52" s="220">
        <v>0</v>
      </c>
      <c r="AA52" s="220">
        <v>0</v>
      </c>
      <c r="AB52" s="220">
        <v>0</v>
      </c>
      <c r="AC52" s="220">
        <v>0</v>
      </c>
      <c r="AD52" s="220">
        <v>0</v>
      </c>
      <c r="AE52" s="220">
        <v>0</v>
      </c>
      <c r="AF52" s="220">
        <v>0</v>
      </c>
      <c r="AG52" s="220">
        <v>0</v>
      </c>
      <c r="AH52" s="220">
        <v>0</v>
      </c>
      <c r="AI52" s="220">
        <v>0</v>
      </c>
      <c r="AJ52" s="220">
        <v>0</v>
      </c>
      <c r="AK52" s="220">
        <v>0</v>
      </c>
      <c r="AL52" s="220">
        <v>0</v>
      </c>
    </row>
    <row r="53" spans="1:38" ht="25.5" x14ac:dyDescent="0.25">
      <c r="A53" s="247" t="str">
        <f t="shared" si="0"/>
        <v>Oman</v>
      </c>
      <c r="B53" s="206" t="s">
        <v>34</v>
      </c>
      <c r="C53" s="206" t="s">
        <v>33</v>
      </c>
      <c r="D53" s="222" t="s">
        <v>890</v>
      </c>
      <c r="E53">
        <v>546</v>
      </c>
      <c r="F53" s="225" t="s">
        <v>889</v>
      </c>
      <c r="G53" s="132" t="s">
        <v>888</v>
      </c>
      <c r="H53" s="224" t="s">
        <v>887</v>
      </c>
      <c r="I53" s="223" t="s">
        <v>886</v>
      </c>
      <c r="J53" s="212" t="s">
        <v>36</v>
      </c>
      <c r="K53" s="206" t="s">
        <v>36</v>
      </c>
      <c r="L53" s="206" t="s">
        <v>36</v>
      </c>
      <c r="M53" s="206" t="s">
        <v>3670</v>
      </c>
      <c r="N53" s="206">
        <v>30</v>
      </c>
      <c r="O53" s="206" t="s">
        <v>3647</v>
      </c>
      <c r="P53" s="308">
        <v>0</v>
      </c>
      <c r="Q53" s="308">
        <v>0</v>
      </c>
      <c r="R53" s="308">
        <v>0</v>
      </c>
      <c r="S53" s="308">
        <v>0</v>
      </c>
      <c r="T53" s="308">
        <v>0</v>
      </c>
      <c r="U53" s="220">
        <v>0</v>
      </c>
      <c r="V53" s="220">
        <v>0</v>
      </c>
      <c r="W53" s="220">
        <v>0</v>
      </c>
      <c r="X53" s="220">
        <v>0</v>
      </c>
      <c r="Y53" s="220">
        <v>0</v>
      </c>
      <c r="Z53" s="220">
        <v>0</v>
      </c>
      <c r="AA53" s="220">
        <v>0</v>
      </c>
      <c r="AB53" s="220">
        <v>0</v>
      </c>
      <c r="AC53" s="220">
        <v>0</v>
      </c>
      <c r="AD53" s="220">
        <v>0</v>
      </c>
      <c r="AE53" s="220">
        <v>0</v>
      </c>
      <c r="AF53" s="220">
        <v>0</v>
      </c>
      <c r="AG53" s="220">
        <v>0</v>
      </c>
      <c r="AH53" s="220">
        <v>0</v>
      </c>
      <c r="AI53" s="220">
        <v>0</v>
      </c>
      <c r="AJ53" s="220">
        <v>0</v>
      </c>
      <c r="AK53" s="220">
        <v>0</v>
      </c>
      <c r="AL53" s="220">
        <v>0</v>
      </c>
    </row>
    <row r="54" spans="1:38" x14ac:dyDescent="0.25">
      <c r="A54" s="247" t="str">
        <f t="shared" si="0"/>
        <v>Oman</v>
      </c>
      <c r="B54" s="206" t="s">
        <v>34</v>
      </c>
      <c r="C54" s="206" t="s">
        <v>33</v>
      </c>
      <c r="D54" s="222" t="s">
        <v>885</v>
      </c>
      <c r="E54">
        <v>924</v>
      </c>
      <c r="F54" s="225" t="s">
        <v>884</v>
      </c>
      <c r="G54" s="132" t="s">
        <v>883</v>
      </c>
      <c r="H54" s="224" t="s">
        <v>882</v>
      </c>
      <c r="I54" s="223" t="s">
        <v>881</v>
      </c>
      <c r="J54" s="212" t="s">
        <v>36</v>
      </c>
      <c r="K54" s="206" t="s">
        <v>36</v>
      </c>
      <c r="L54" s="206" t="s">
        <v>36</v>
      </c>
      <c r="M54" s="206" t="s">
        <v>3670</v>
      </c>
      <c r="N54" s="206">
        <v>30</v>
      </c>
      <c r="O54" s="206" t="s">
        <v>3647</v>
      </c>
      <c r="P54" s="308">
        <v>0</v>
      </c>
      <c r="Q54" s="308">
        <v>0</v>
      </c>
      <c r="R54" s="308">
        <v>0</v>
      </c>
      <c r="S54" s="308">
        <v>0</v>
      </c>
      <c r="T54" s="308">
        <v>0</v>
      </c>
      <c r="U54" s="220">
        <v>0</v>
      </c>
      <c r="V54" s="220">
        <v>123.01690507152145</v>
      </c>
      <c r="W54" s="220">
        <v>102.4707412223667</v>
      </c>
      <c r="X54" s="220">
        <v>62.938881664499348</v>
      </c>
      <c r="Y54" s="220">
        <v>63.7</v>
      </c>
      <c r="Z54" s="220">
        <v>78.958131299999991</v>
      </c>
      <c r="AA54" s="220">
        <v>126.61535690000001</v>
      </c>
      <c r="AB54" s="220">
        <v>136.7035047</v>
      </c>
      <c r="AC54" s="220">
        <v>154.31473890000001</v>
      </c>
      <c r="AD54" s="220">
        <v>102.069197</v>
      </c>
      <c r="AE54" s="220">
        <v>93.708285000000004</v>
      </c>
      <c r="AF54" s="220">
        <v>87.036512000000002</v>
      </c>
      <c r="AG54" s="220">
        <v>100.83669500000001</v>
      </c>
      <c r="AH54" s="220">
        <v>97.808093</v>
      </c>
      <c r="AI54" s="220">
        <v>0.83330000000000004</v>
      </c>
      <c r="AJ54" s="220">
        <v>1.0414600000000001</v>
      </c>
      <c r="AK54" s="220">
        <v>-32.245106999999997</v>
      </c>
      <c r="AL54" s="220">
        <v>1.4198120000000001</v>
      </c>
    </row>
    <row r="55" spans="1:38" x14ac:dyDescent="0.25">
      <c r="A55" s="247" t="str">
        <f t="shared" si="0"/>
        <v>Oman</v>
      </c>
      <c r="B55" s="206" t="s">
        <v>34</v>
      </c>
      <c r="C55" s="206" t="s">
        <v>33</v>
      </c>
      <c r="D55" s="222" t="s">
        <v>880</v>
      </c>
      <c r="E55">
        <v>814</v>
      </c>
      <c r="F55" s="225" t="s">
        <v>880</v>
      </c>
      <c r="G55" s="132" t="s">
        <v>879</v>
      </c>
      <c r="H55" s="224" t="s">
        <v>878</v>
      </c>
      <c r="I55" s="223" t="s">
        <v>877</v>
      </c>
      <c r="J55" s="212" t="s">
        <v>36</v>
      </c>
      <c r="K55" s="206" t="s">
        <v>36</v>
      </c>
      <c r="L55" s="206" t="s">
        <v>36</v>
      </c>
      <c r="M55" s="206" t="s">
        <v>3661</v>
      </c>
      <c r="N55" s="206">
        <v>53</v>
      </c>
      <c r="O55" s="206" t="s">
        <v>3654</v>
      </c>
      <c r="P55" s="308">
        <v>0</v>
      </c>
      <c r="Q55" s="308">
        <v>0</v>
      </c>
      <c r="R55" s="308">
        <v>0</v>
      </c>
      <c r="S55" s="308">
        <v>0</v>
      </c>
      <c r="T55" s="308">
        <v>0</v>
      </c>
      <c r="U55" s="220">
        <v>0</v>
      </c>
      <c r="V55" s="220">
        <v>0</v>
      </c>
      <c r="W55" s="220">
        <v>0</v>
      </c>
      <c r="X55" s="220">
        <v>0</v>
      </c>
      <c r="Y55" s="220">
        <v>0</v>
      </c>
      <c r="Z55" s="220">
        <v>0</v>
      </c>
      <c r="AA55" s="220">
        <v>0</v>
      </c>
      <c r="AB55" s="220">
        <v>0</v>
      </c>
      <c r="AC55" s="220">
        <v>0</v>
      </c>
      <c r="AD55" s="220">
        <v>0</v>
      </c>
      <c r="AE55" s="220">
        <v>0</v>
      </c>
      <c r="AF55" s="220">
        <v>0</v>
      </c>
      <c r="AG55" s="220">
        <v>0</v>
      </c>
      <c r="AH55" s="220">
        <v>0</v>
      </c>
      <c r="AI55" s="220">
        <v>0</v>
      </c>
      <c r="AJ55" s="220">
        <v>0</v>
      </c>
      <c r="AK55" s="220">
        <v>0</v>
      </c>
      <c r="AL55" s="220">
        <v>0</v>
      </c>
    </row>
    <row r="56" spans="1:38" x14ac:dyDescent="0.25">
      <c r="A56" s="247" t="str">
        <f t="shared" si="0"/>
        <v>Oman</v>
      </c>
      <c r="B56" s="206" t="s">
        <v>34</v>
      </c>
      <c r="C56" s="206" t="s">
        <v>33</v>
      </c>
      <c r="D56" s="222" t="s">
        <v>876</v>
      </c>
      <c r="E56">
        <v>865</v>
      </c>
      <c r="F56" s="225" t="s">
        <v>876</v>
      </c>
      <c r="G56" s="132" t="s">
        <v>875</v>
      </c>
      <c r="H56" s="224" t="s">
        <v>874</v>
      </c>
      <c r="I56" s="223" t="s">
        <v>873</v>
      </c>
      <c r="J56" s="212" t="s">
        <v>36</v>
      </c>
      <c r="K56" s="206" t="s">
        <v>36</v>
      </c>
      <c r="L56" s="206" t="s">
        <v>36</v>
      </c>
      <c r="M56" s="206" t="s">
        <v>3661</v>
      </c>
      <c r="N56" s="206">
        <v>53</v>
      </c>
      <c r="O56" s="206" t="s">
        <v>3654</v>
      </c>
      <c r="P56" s="308">
        <v>0</v>
      </c>
      <c r="Q56" s="308">
        <v>0</v>
      </c>
      <c r="R56" s="308">
        <v>0</v>
      </c>
      <c r="S56" s="308">
        <v>0</v>
      </c>
      <c r="T56" s="308">
        <v>0</v>
      </c>
      <c r="U56" s="220">
        <v>0</v>
      </c>
      <c r="V56" s="220">
        <v>0</v>
      </c>
      <c r="W56" s="220">
        <v>0</v>
      </c>
      <c r="X56" s="220">
        <v>0</v>
      </c>
      <c r="Y56" s="220">
        <v>0</v>
      </c>
      <c r="Z56" s="220">
        <v>0</v>
      </c>
      <c r="AA56" s="220">
        <v>0</v>
      </c>
      <c r="AB56" s="220">
        <v>0</v>
      </c>
      <c r="AC56" s="220">
        <v>0</v>
      </c>
      <c r="AD56" s="220">
        <v>0</v>
      </c>
      <c r="AE56" s="220">
        <v>0</v>
      </c>
      <c r="AF56" s="220">
        <v>0</v>
      </c>
      <c r="AG56" s="220">
        <v>0</v>
      </c>
      <c r="AH56" s="220">
        <v>0</v>
      </c>
      <c r="AI56" s="220">
        <v>0</v>
      </c>
      <c r="AJ56" s="220">
        <v>0</v>
      </c>
      <c r="AK56" s="220">
        <v>0</v>
      </c>
      <c r="AL56" s="220">
        <v>0</v>
      </c>
    </row>
    <row r="57" spans="1:38" x14ac:dyDescent="0.25">
      <c r="A57" s="247" t="str">
        <f t="shared" si="0"/>
        <v>Oman</v>
      </c>
      <c r="B57" s="206" t="s">
        <v>34</v>
      </c>
      <c r="C57" s="206" t="s">
        <v>33</v>
      </c>
      <c r="D57" s="222" t="s">
        <v>872</v>
      </c>
      <c r="E57">
        <v>233</v>
      </c>
      <c r="F57" s="225" t="s">
        <v>872</v>
      </c>
      <c r="G57" s="132" t="s">
        <v>871</v>
      </c>
      <c r="H57" s="224" t="s">
        <v>870</v>
      </c>
      <c r="I57" s="223" t="s">
        <v>869</v>
      </c>
      <c r="J57" s="212" t="s">
        <v>36</v>
      </c>
      <c r="K57" s="206" t="s">
        <v>3660</v>
      </c>
      <c r="L57" s="206">
        <v>5</v>
      </c>
      <c r="M57" s="206" t="s">
        <v>3658</v>
      </c>
      <c r="N57" s="206">
        <v>419</v>
      </c>
      <c r="O57" s="206" t="s">
        <v>3659</v>
      </c>
      <c r="P57" s="308">
        <v>0</v>
      </c>
      <c r="Q57" s="308">
        <v>0</v>
      </c>
      <c r="R57" s="308">
        <v>0</v>
      </c>
      <c r="S57" s="308">
        <v>0</v>
      </c>
      <c r="T57" s="308">
        <v>0</v>
      </c>
      <c r="U57" s="220">
        <v>0</v>
      </c>
      <c r="V57" s="220">
        <v>0</v>
      </c>
      <c r="W57" s="220">
        <v>0</v>
      </c>
      <c r="X57" s="220">
        <v>0</v>
      </c>
      <c r="Y57" s="220">
        <v>0</v>
      </c>
      <c r="Z57" s="220">
        <v>0</v>
      </c>
      <c r="AA57" s="220">
        <v>0</v>
      </c>
      <c r="AB57" s="220">
        <v>0</v>
      </c>
      <c r="AC57" s="220">
        <v>0</v>
      </c>
      <c r="AD57" s="220">
        <v>0</v>
      </c>
      <c r="AE57" s="220">
        <v>0</v>
      </c>
      <c r="AF57" s="220">
        <v>0</v>
      </c>
      <c r="AG57" s="220">
        <v>0</v>
      </c>
      <c r="AH57" s="220">
        <v>0</v>
      </c>
      <c r="AI57" s="220">
        <v>0</v>
      </c>
      <c r="AJ57" s="220">
        <v>0</v>
      </c>
      <c r="AK57" s="220">
        <v>0</v>
      </c>
      <c r="AL57" s="220">
        <v>0</v>
      </c>
    </row>
    <row r="58" spans="1:38" x14ac:dyDescent="0.25">
      <c r="A58" s="247" t="str">
        <f t="shared" si="0"/>
        <v>Oman</v>
      </c>
      <c r="B58" s="206" t="s">
        <v>34</v>
      </c>
      <c r="C58" s="206" t="s">
        <v>33</v>
      </c>
      <c r="D58" s="222" t="s">
        <v>868</v>
      </c>
      <c r="E58">
        <v>632</v>
      </c>
      <c r="F58" s="225" t="s">
        <v>867</v>
      </c>
      <c r="G58" s="132" t="s">
        <v>866</v>
      </c>
      <c r="H58" s="224" t="s">
        <v>865</v>
      </c>
      <c r="I58" s="223" t="s">
        <v>864</v>
      </c>
      <c r="J58" s="212" t="s">
        <v>36</v>
      </c>
      <c r="K58" s="206" t="s">
        <v>3668</v>
      </c>
      <c r="L58" s="206">
        <v>14</v>
      </c>
      <c r="M58" s="206" t="s">
        <v>3656</v>
      </c>
      <c r="N58" s="206">
        <v>202</v>
      </c>
      <c r="O58" s="206" t="s">
        <v>3652</v>
      </c>
      <c r="P58" s="308">
        <v>0</v>
      </c>
      <c r="Q58" s="308">
        <v>0</v>
      </c>
      <c r="R58" s="308">
        <v>0</v>
      </c>
      <c r="S58" s="308">
        <v>0</v>
      </c>
      <c r="T58" s="308">
        <v>0</v>
      </c>
      <c r="U58" s="220">
        <v>0</v>
      </c>
      <c r="V58" s="220">
        <v>0</v>
      </c>
      <c r="W58" s="220">
        <v>0</v>
      </c>
      <c r="X58" s="220">
        <v>0</v>
      </c>
      <c r="Y58" s="220">
        <v>0</v>
      </c>
      <c r="Z58" s="220">
        <v>0</v>
      </c>
      <c r="AA58" s="220">
        <v>0</v>
      </c>
      <c r="AB58" s="220">
        <v>0</v>
      </c>
      <c r="AC58" s="220">
        <v>0</v>
      </c>
      <c r="AD58" s="220">
        <v>0</v>
      </c>
      <c r="AE58" s="220">
        <v>0</v>
      </c>
      <c r="AF58" s="220">
        <v>0</v>
      </c>
      <c r="AG58" s="220">
        <v>0</v>
      </c>
      <c r="AH58" s="220">
        <v>0</v>
      </c>
      <c r="AI58" s="220">
        <v>0</v>
      </c>
      <c r="AJ58" s="220">
        <v>0</v>
      </c>
      <c r="AK58" s="220">
        <v>0</v>
      </c>
      <c r="AL58" s="220">
        <v>0</v>
      </c>
    </row>
    <row r="59" spans="1:38" ht="25.5" x14ac:dyDescent="0.25">
      <c r="A59" s="247" t="str">
        <f t="shared" si="0"/>
        <v>Oman</v>
      </c>
      <c r="B59" s="206" t="s">
        <v>34</v>
      </c>
      <c r="C59" s="206" t="s">
        <v>33</v>
      </c>
      <c r="D59" s="222" t="s">
        <v>863</v>
      </c>
      <c r="E59">
        <v>636</v>
      </c>
      <c r="F59" s="225" t="s">
        <v>862</v>
      </c>
      <c r="G59" s="132" t="s">
        <v>861</v>
      </c>
      <c r="H59" s="224" t="s">
        <v>860</v>
      </c>
      <c r="I59" s="223" t="s">
        <v>859</v>
      </c>
      <c r="J59" s="212" t="s">
        <v>36</v>
      </c>
      <c r="K59" s="206" t="s">
        <v>3655</v>
      </c>
      <c r="L59" s="206">
        <v>17</v>
      </c>
      <c r="M59" s="206" t="s">
        <v>3656</v>
      </c>
      <c r="N59" s="206">
        <v>202</v>
      </c>
      <c r="O59" s="206" t="s">
        <v>3652</v>
      </c>
      <c r="P59" s="308">
        <v>0</v>
      </c>
      <c r="Q59" s="308">
        <v>0</v>
      </c>
      <c r="R59" s="308">
        <v>0</v>
      </c>
      <c r="S59" s="308">
        <v>0</v>
      </c>
      <c r="T59" s="308">
        <v>0</v>
      </c>
      <c r="U59" s="220">
        <v>0</v>
      </c>
      <c r="V59" s="220">
        <v>0</v>
      </c>
      <c r="W59" s="220">
        <v>0</v>
      </c>
      <c r="X59" s="220">
        <v>0</v>
      </c>
      <c r="Y59" s="220">
        <v>0</v>
      </c>
      <c r="Z59" s="220">
        <v>0</v>
      </c>
      <c r="AA59" s="220">
        <v>0</v>
      </c>
      <c r="AB59" s="220">
        <v>0</v>
      </c>
      <c r="AC59" s="220">
        <v>0</v>
      </c>
      <c r="AD59" s="220">
        <v>0</v>
      </c>
      <c r="AE59" s="220">
        <v>0</v>
      </c>
      <c r="AF59" s="220">
        <v>0</v>
      </c>
      <c r="AG59" s="220">
        <v>0</v>
      </c>
      <c r="AH59" s="220">
        <v>0</v>
      </c>
      <c r="AI59" s="220">
        <v>0</v>
      </c>
      <c r="AJ59" s="220">
        <v>0</v>
      </c>
      <c r="AK59" s="220">
        <v>0</v>
      </c>
      <c r="AL59" s="220">
        <v>0</v>
      </c>
    </row>
    <row r="60" spans="1:38" x14ac:dyDescent="0.25">
      <c r="A60" s="247" t="str">
        <f t="shared" si="0"/>
        <v>Oman</v>
      </c>
      <c r="B60" s="206" t="s">
        <v>34</v>
      </c>
      <c r="C60" s="206" t="s">
        <v>33</v>
      </c>
      <c r="D60" s="222" t="s">
        <v>858</v>
      </c>
      <c r="E60">
        <v>634</v>
      </c>
      <c r="F60" s="225" t="s">
        <v>857</v>
      </c>
      <c r="G60" s="132" t="s">
        <v>856</v>
      </c>
      <c r="H60" s="224" t="s">
        <v>855</v>
      </c>
      <c r="I60" s="223" t="s">
        <v>854</v>
      </c>
      <c r="J60" s="212" t="s">
        <v>36</v>
      </c>
      <c r="K60" s="206" t="s">
        <v>3655</v>
      </c>
      <c r="L60" s="206">
        <v>17</v>
      </c>
      <c r="M60" s="206" t="s">
        <v>3656</v>
      </c>
      <c r="N60" s="206">
        <v>202</v>
      </c>
      <c r="O60" s="206" t="s">
        <v>3652</v>
      </c>
      <c r="P60" s="308">
        <v>0</v>
      </c>
      <c r="Q60" s="308">
        <v>0</v>
      </c>
      <c r="R60" s="308">
        <v>0</v>
      </c>
      <c r="S60" s="308">
        <v>0</v>
      </c>
      <c r="T60" s="308">
        <v>0</v>
      </c>
      <c r="U60" s="220">
        <v>0</v>
      </c>
      <c r="V60" s="220">
        <v>0</v>
      </c>
      <c r="W60" s="220">
        <v>0</v>
      </c>
      <c r="X60" s="220">
        <v>0</v>
      </c>
      <c r="Y60" s="220">
        <v>0</v>
      </c>
      <c r="Z60" s="220">
        <v>0</v>
      </c>
      <c r="AA60" s="220">
        <v>0</v>
      </c>
      <c r="AB60" s="220">
        <v>0</v>
      </c>
      <c r="AC60" s="220">
        <v>0</v>
      </c>
      <c r="AD60" s="220">
        <v>0</v>
      </c>
      <c r="AE60" s="220">
        <v>0</v>
      </c>
      <c r="AF60" s="220">
        <v>0</v>
      </c>
      <c r="AG60" s="220">
        <v>0</v>
      </c>
      <c r="AH60" s="220">
        <v>0</v>
      </c>
      <c r="AI60" s="220">
        <v>0</v>
      </c>
      <c r="AJ60" s="220">
        <v>0</v>
      </c>
      <c r="AK60" s="220">
        <v>0</v>
      </c>
      <c r="AL60" s="220">
        <v>0</v>
      </c>
    </row>
    <row r="61" spans="1:38" x14ac:dyDescent="0.25">
      <c r="A61" s="247" t="str">
        <f t="shared" si="0"/>
        <v>Oman</v>
      </c>
      <c r="B61" s="206" t="s">
        <v>34</v>
      </c>
      <c r="C61" s="206" t="s">
        <v>33</v>
      </c>
      <c r="D61" s="222" t="s">
        <v>853</v>
      </c>
      <c r="E61">
        <v>815</v>
      </c>
      <c r="F61" s="225" t="s">
        <v>853</v>
      </c>
      <c r="G61" s="132" t="s">
        <v>852</v>
      </c>
      <c r="H61" s="224" t="s">
        <v>851</v>
      </c>
      <c r="I61" s="223" t="s">
        <v>850</v>
      </c>
      <c r="J61" s="212" t="s">
        <v>36</v>
      </c>
      <c r="K61" s="206" t="s">
        <v>36</v>
      </c>
      <c r="L61" s="206" t="s">
        <v>36</v>
      </c>
      <c r="M61" s="206" t="s">
        <v>3653</v>
      </c>
      <c r="N61" s="206">
        <v>61</v>
      </c>
      <c r="O61" s="206" t="s">
        <v>3654</v>
      </c>
      <c r="P61" s="308">
        <v>0</v>
      </c>
      <c r="Q61" s="308">
        <v>0</v>
      </c>
      <c r="R61" s="308">
        <v>0</v>
      </c>
      <c r="S61" s="308">
        <v>0</v>
      </c>
      <c r="T61" s="308">
        <v>0</v>
      </c>
      <c r="U61" s="220">
        <v>0</v>
      </c>
      <c r="V61" s="220">
        <v>0</v>
      </c>
      <c r="W61" s="220">
        <v>0</v>
      </c>
      <c r="X61" s="220">
        <v>0</v>
      </c>
      <c r="Y61" s="220">
        <v>0</v>
      </c>
      <c r="Z61" s="220">
        <v>0</v>
      </c>
      <c r="AA61" s="220">
        <v>0</v>
      </c>
      <c r="AB61" s="220">
        <v>0</v>
      </c>
      <c r="AC61" s="220">
        <v>0</v>
      </c>
      <c r="AD61" s="220">
        <v>0</v>
      </c>
      <c r="AE61" s="220">
        <v>0</v>
      </c>
      <c r="AF61" s="220">
        <v>0</v>
      </c>
      <c r="AG61" s="220">
        <v>0</v>
      </c>
      <c r="AH61" s="220">
        <v>0</v>
      </c>
      <c r="AI61" s="220">
        <v>0</v>
      </c>
      <c r="AJ61" s="220">
        <v>0</v>
      </c>
      <c r="AK61" s="220">
        <v>0</v>
      </c>
      <c r="AL61" s="220">
        <v>0</v>
      </c>
    </row>
    <row r="62" spans="1:38" x14ac:dyDescent="0.25">
      <c r="A62" s="247" t="str">
        <f t="shared" si="0"/>
        <v>Oman</v>
      </c>
      <c r="B62" s="206" t="s">
        <v>34</v>
      </c>
      <c r="C62" s="206" t="s">
        <v>33</v>
      </c>
      <c r="D62" s="222" t="s">
        <v>849</v>
      </c>
      <c r="E62">
        <v>238</v>
      </c>
      <c r="F62" s="225" t="s">
        <v>849</v>
      </c>
      <c r="G62" s="132" t="s">
        <v>848</v>
      </c>
      <c r="H62" s="224" t="s">
        <v>847</v>
      </c>
      <c r="I62" s="223" t="s">
        <v>846</v>
      </c>
      <c r="J62" s="212" t="s">
        <v>36</v>
      </c>
      <c r="K62" s="206" t="s">
        <v>3664</v>
      </c>
      <c r="L62" s="206">
        <v>13</v>
      </c>
      <c r="M62" s="206" t="s">
        <v>3658</v>
      </c>
      <c r="N62" s="206">
        <v>419</v>
      </c>
      <c r="O62" s="206" t="s">
        <v>3659</v>
      </c>
      <c r="P62" s="308">
        <v>0</v>
      </c>
      <c r="Q62" s="308">
        <v>0</v>
      </c>
      <c r="R62" s="308">
        <v>0</v>
      </c>
      <c r="S62" s="308">
        <v>0</v>
      </c>
      <c r="T62" s="308">
        <v>0</v>
      </c>
      <c r="U62" s="220">
        <v>0</v>
      </c>
      <c r="V62" s="220">
        <v>0</v>
      </c>
      <c r="W62" s="220">
        <v>0</v>
      </c>
      <c r="X62" s="220">
        <v>0</v>
      </c>
      <c r="Y62" s="220">
        <v>0</v>
      </c>
      <c r="Z62" s="220">
        <v>0</v>
      </c>
      <c r="AA62" s="220">
        <v>0</v>
      </c>
      <c r="AB62" s="220">
        <v>0</v>
      </c>
      <c r="AC62" s="220">
        <v>0</v>
      </c>
      <c r="AD62" s="220">
        <v>0</v>
      </c>
      <c r="AE62" s="220">
        <v>0</v>
      </c>
      <c r="AF62" s="220">
        <v>0</v>
      </c>
      <c r="AG62" s="220">
        <v>0</v>
      </c>
      <c r="AH62" s="220">
        <v>0</v>
      </c>
      <c r="AI62" s="220">
        <v>0</v>
      </c>
      <c r="AJ62" s="220">
        <v>0</v>
      </c>
      <c r="AK62" s="220">
        <v>0</v>
      </c>
      <c r="AL62" s="220">
        <v>0</v>
      </c>
    </row>
    <row r="63" spans="1:38" x14ac:dyDescent="0.25">
      <c r="A63" s="247" t="str">
        <f t="shared" si="0"/>
        <v>Oman</v>
      </c>
      <c r="B63" s="206" t="s">
        <v>34</v>
      </c>
      <c r="C63" s="206" t="s">
        <v>33</v>
      </c>
      <c r="D63" s="222" t="s">
        <v>845</v>
      </c>
      <c r="E63">
        <v>662</v>
      </c>
      <c r="F63" s="225" t="s">
        <v>844</v>
      </c>
      <c r="G63" s="132" t="s">
        <v>843</v>
      </c>
      <c r="H63" s="224" t="s">
        <v>842</v>
      </c>
      <c r="I63" s="223" t="s">
        <v>841</v>
      </c>
      <c r="J63" s="212" t="s">
        <v>36</v>
      </c>
      <c r="K63" s="206" t="s">
        <v>3665</v>
      </c>
      <c r="L63" s="206">
        <v>11</v>
      </c>
      <c r="M63" s="206" t="s">
        <v>3656</v>
      </c>
      <c r="N63" s="206">
        <v>202</v>
      </c>
      <c r="O63" s="206" t="s">
        <v>3652</v>
      </c>
      <c r="P63" s="308">
        <v>0</v>
      </c>
      <c r="Q63" s="308">
        <v>0</v>
      </c>
      <c r="R63" s="308">
        <v>0</v>
      </c>
      <c r="S63" s="308">
        <v>0</v>
      </c>
      <c r="T63" s="308">
        <v>0</v>
      </c>
      <c r="U63" s="220">
        <v>0</v>
      </c>
      <c r="V63" s="220">
        <v>0</v>
      </c>
      <c r="W63" s="220">
        <v>0</v>
      </c>
      <c r="X63" s="220">
        <v>0</v>
      </c>
      <c r="Y63" s="220">
        <v>0</v>
      </c>
      <c r="Z63" s="220">
        <v>0</v>
      </c>
      <c r="AA63" s="220">
        <v>0</v>
      </c>
      <c r="AB63" s="220">
        <v>0</v>
      </c>
      <c r="AC63" s="220">
        <v>0</v>
      </c>
      <c r="AD63" s="220">
        <v>0</v>
      </c>
      <c r="AE63" s="220">
        <v>0</v>
      </c>
      <c r="AF63" s="220">
        <v>0</v>
      </c>
      <c r="AG63" s="220">
        <v>0</v>
      </c>
      <c r="AH63" s="220">
        <v>0</v>
      </c>
      <c r="AI63" s="220">
        <v>0</v>
      </c>
      <c r="AJ63" s="220">
        <v>0</v>
      </c>
      <c r="AK63" s="220">
        <v>0</v>
      </c>
      <c r="AL63" s="220">
        <v>0</v>
      </c>
    </row>
    <row r="64" spans="1:38" x14ac:dyDescent="0.25">
      <c r="A64" s="247" t="str">
        <f t="shared" si="0"/>
        <v>Oman</v>
      </c>
      <c r="B64" s="206" t="s">
        <v>34</v>
      </c>
      <c r="C64" s="206" t="s">
        <v>33</v>
      </c>
      <c r="D64" s="222" t="s">
        <v>840</v>
      </c>
      <c r="E64">
        <v>960</v>
      </c>
      <c r="F64" s="225" t="s">
        <v>839</v>
      </c>
      <c r="G64" s="132" t="s">
        <v>838</v>
      </c>
      <c r="H64" s="224" t="s">
        <v>837</v>
      </c>
      <c r="I64" s="223" t="s">
        <v>836</v>
      </c>
      <c r="J64" s="212" t="s">
        <v>31</v>
      </c>
      <c r="K64" s="206" t="s">
        <v>36</v>
      </c>
      <c r="L64" s="206" t="s">
        <v>36</v>
      </c>
      <c r="M64" s="206" t="s">
        <v>3649</v>
      </c>
      <c r="N64" s="206">
        <v>39</v>
      </c>
      <c r="O64" s="206" t="s">
        <v>3650</v>
      </c>
      <c r="P64" s="308">
        <v>0</v>
      </c>
      <c r="Q64" s="308">
        <v>0</v>
      </c>
      <c r="R64" s="308">
        <v>0</v>
      </c>
      <c r="S64" s="308">
        <v>0</v>
      </c>
      <c r="T64" s="308">
        <v>0</v>
      </c>
      <c r="U64" s="220">
        <v>0</v>
      </c>
      <c r="V64" s="220">
        <v>0</v>
      </c>
      <c r="W64" s="220">
        <v>0</v>
      </c>
      <c r="X64" s="220">
        <v>0</v>
      </c>
      <c r="Y64" s="220">
        <v>0</v>
      </c>
      <c r="Z64" s="220">
        <v>0</v>
      </c>
      <c r="AA64" s="220">
        <v>0</v>
      </c>
      <c r="AB64" s="220">
        <v>0</v>
      </c>
      <c r="AC64" s="220">
        <v>0</v>
      </c>
      <c r="AD64" s="220">
        <v>0</v>
      </c>
      <c r="AE64" s="220">
        <v>0</v>
      </c>
      <c r="AF64" s="220">
        <v>0</v>
      </c>
      <c r="AG64" s="220">
        <v>0</v>
      </c>
      <c r="AH64" s="220">
        <v>0</v>
      </c>
      <c r="AI64" s="220">
        <v>0</v>
      </c>
      <c r="AJ64" s="220">
        <v>0</v>
      </c>
      <c r="AK64" s="220">
        <v>0</v>
      </c>
      <c r="AL64" s="220">
        <v>0</v>
      </c>
    </row>
    <row r="65" spans="1:38" x14ac:dyDescent="0.25">
      <c r="A65" s="247" t="str">
        <f t="shared" si="0"/>
        <v>Oman</v>
      </c>
      <c r="B65" s="206" t="s">
        <v>34</v>
      </c>
      <c r="C65" s="206" t="s">
        <v>33</v>
      </c>
      <c r="D65" s="222" t="s">
        <v>835</v>
      </c>
      <c r="E65">
        <v>928</v>
      </c>
      <c r="F65" s="225" t="s">
        <v>835</v>
      </c>
      <c r="G65" s="132" t="s">
        <v>834</v>
      </c>
      <c r="H65" s="224" t="s">
        <v>833</v>
      </c>
      <c r="I65" s="223" t="s">
        <v>832</v>
      </c>
      <c r="J65" s="212" t="s">
        <v>36</v>
      </c>
      <c r="K65" s="206" t="s">
        <v>3657</v>
      </c>
      <c r="L65" s="206">
        <v>29</v>
      </c>
      <c r="M65" s="206" t="s">
        <v>3658</v>
      </c>
      <c r="N65" s="206">
        <v>419</v>
      </c>
      <c r="O65" s="206" t="s">
        <v>3659</v>
      </c>
      <c r="P65" s="308">
        <v>0</v>
      </c>
      <c r="Q65" s="308">
        <v>0</v>
      </c>
      <c r="R65" s="308">
        <v>0</v>
      </c>
      <c r="S65" s="308">
        <v>0</v>
      </c>
      <c r="T65" s="308">
        <v>0</v>
      </c>
      <c r="U65" s="220">
        <v>0</v>
      </c>
      <c r="V65" s="220">
        <v>0</v>
      </c>
      <c r="W65" s="220">
        <v>0</v>
      </c>
      <c r="X65" s="220">
        <v>0</v>
      </c>
      <c r="Y65" s="220">
        <v>0</v>
      </c>
      <c r="Z65" s="220">
        <v>0</v>
      </c>
      <c r="AA65" s="220">
        <v>0</v>
      </c>
      <c r="AB65" s="220">
        <v>0</v>
      </c>
      <c r="AC65" s="220">
        <v>0</v>
      </c>
      <c r="AD65" s="220">
        <v>0</v>
      </c>
      <c r="AE65" s="220">
        <v>0</v>
      </c>
      <c r="AF65" s="220">
        <v>0</v>
      </c>
      <c r="AG65" s="220">
        <v>0</v>
      </c>
      <c r="AH65" s="220">
        <v>0</v>
      </c>
      <c r="AI65" s="220">
        <v>0</v>
      </c>
      <c r="AJ65" s="220">
        <v>0</v>
      </c>
      <c r="AK65" s="220">
        <v>0</v>
      </c>
      <c r="AL65" s="220">
        <v>0</v>
      </c>
    </row>
    <row r="66" spans="1:38" x14ac:dyDescent="0.25">
      <c r="A66" s="247" t="str">
        <f t="shared" si="0"/>
        <v>Oman</v>
      </c>
      <c r="B66" s="206" t="s">
        <v>34</v>
      </c>
      <c r="C66" s="206" t="s">
        <v>33</v>
      </c>
      <c r="D66" s="222" t="s">
        <v>831</v>
      </c>
      <c r="E66">
        <v>354</v>
      </c>
      <c r="F66" s="225" t="s">
        <v>830</v>
      </c>
      <c r="G66" s="132" t="s">
        <v>829</v>
      </c>
      <c r="H66" s="224" t="s">
        <v>828</v>
      </c>
      <c r="I66" s="223" t="s">
        <v>827</v>
      </c>
      <c r="J66" s="212" t="s">
        <v>36</v>
      </c>
      <c r="K66" s="206" t="s">
        <v>3657</v>
      </c>
      <c r="L66" s="206">
        <v>29</v>
      </c>
      <c r="M66" s="206" t="s">
        <v>3658</v>
      </c>
      <c r="N66" s="206">
        <v>419</v>
      </c>
      <c r="O66" s="206" t="s">
        <v>3659</v>
      </c>
      <c r="P66" s="308">
        <v>0</v>
      </c>
      <c r="Q66" s="308">
        <v>0</v>
      </c>
      <c r="R66" s="308">
        <v>0</v>
      </c>
      <c r="S66" s="308">
        <v>0</v>
      </c>
      <c r="T66" s="308">
        <v>0</v>
      </c>
      <c r="U66" s="220">
        <v>0</v>
      </c>
      <c r="V66" s="220">
        <v>0</v>
      </c>
      <c r="W66" s="220">
        <v>0</v>
      </c>
      <c r="X66" s="220">
        <v>0</v>
      </c>
      <c r="Y66" s="220">
        <v>0</v>
      </c>
      <c r="Z66" s="220">
        <v>0</v>
      </c>
      <c r="AA66" s="220">
        <v>0</v>
      </c>
      <c r="AB66" s="220">
        <v>0</v>
      </c>
      <c r="AC66" s="220">
        <v>0</v>
      </c>
      <c r="AD66" s="220">
        <v>0</v>
      </c>
      <c r="AE66" s="220">
        <v>0</v>
      </c>
      <c r="AF66" s="220">
        <v>0</v>
      </c>
      <c r="AG66" s="220">
        <v>0</v>
      </c>
      <c r="AH66" s="220">
        <v>0</v>
      </c>
      <c r="AI66" s="220">
        <v>0</v>
      </c>
      <c r="AJ66" s="220">
        <v>0</v>
      </c>
      <c r="AK66" s="220">
        <v>0</v>
      </c>
      <c r="AL66" s="220">
        <v>0</v>
      </c>
    </row>
    <row r="67" spans="1:38" x14ac:dyDescent="0.25">
      <c r="A67" s="247" t="str">
        <f t="shared" si="0"/>
        <v>Oman</v>
      </c>
      <c r="B67" s="206" t="s">
        <v>34</v>
      </c>
      <c r="C67" s="206" t="s">
        <v>33</v>
      </c>
      <c r="D67" s="222" t="s">
        <v>826</v>
      </c>
      <c r="E67">
        <v>423</v>
      </c>
      <c r="F67" s="225" t="s">
        <v>826</v>
      </c>
      <c r="G67" s="132" t="s">
        <v>825</v>
      </c>
      <c r="H67" s="224" t="s">
        <v>824</v>
      </c>
      <c r="I67" s="223" t="s">
        <v>823</v>
      </c>
      <c r="J67" s="212" t="s">
        <v>31</v>
      </c>
      <c r="K67" s="206" t="s">
        <v>36</v>
      </c>
      <c r="L67" s="206" t="s">
        <v>36</v>
      </c>
      <c r="M67" s="206" t="s">
        <v>3646</v>
      </c>
      <c r="N67" s="206">
        <v>145</v>
      </c>
      <c r="O67" s="206" t="s">
        <v>3647</v>
      </c>
      <c r="P67" s="308">
        <v>0</v>
      </c>
      <c r="Q67" s="308">
        <v>0</v>
      </c>
      <c r="R67" s="308">
        <v>0</v>
      </c>
      <c r="S67" s="308">
        <v>0</v>
      </c>
      <c r="T67" s="308">
        <v>0</v>
      </c>
      <c r="U67" s="220">
        <v>0</v>
      </c>
      <c r="V67" s="220">
        <v>0</v>
      </c>
      <c r="W67" s="220">
        <v>0</v>
      </c>
      <c r="X67" s="220">
        <v>0</v>
      </c>
      <c r="Y67" s="220">
        <v>2.7789577370000003</v>
      </c>
      <c r="Z67" s="220">
        <v>2.4118102669999999</v>
      </c>
      <c r="AA67" s="220">
        <v>2.1538518180000001</v>
      </c>
      <c r="AB67" s="220">
        <v>2.0307861759999999</v>
      </c>
      <c r="AC67" s="220">
        <v>2.2758335720000002</v>
      </c>
      <c r="AD67" s="220">
        <v>1.7882806710000001</v>
      </c>
      <c r="AE67" s="220">
        <v>1.5277378719999999</v>
      </c>
      <c r="AF67" s="220">
        <v>1.4201204140000001</v>
      </c>
      <c r="AG67" s="220">
        <v>1.5942594729999999</v>
      </c>
      <c r="AH67" s="220">
        <v>1.5176207849999999</v>
      </c>
      <c r="AI67" s="220">
        <v>1.474957919</v>
      </c>
      <c r="AJ67" s="220">
        <v>1.5742115319999999</v>
      </c>
      <c r="AK67" s="220">
        <v>1.4529801820000001</v>
      </c>
      <c r="AL67" s="220">
        <v>1.3683106669999998</v>
      </c>
    </row>
    <row r="68" spans="1:38" x14ac:dyDescent="0.25">
      <c r="A68" s="247" t="str">
        <f t="shared" ref="A68:A131" si="1">A$2</f>
        <v>Oman</v>
      </c>
      <c r="B68" s="206" t="s">
        <v>34</v>
      </c>
      <c r="C68" s="206" t="s">
        <v>33</v>
      </c>
      <c r="D68" s="222" t="s">
        <v>822</v>
      </c>
      <c r="E68">
        <v>935</v>
      </c>
      <c r="F68" s="225" t="s">
        <v>821</v>
      </c>
      <c r="G68" s="132" t="s">
        <v>820</v>
      </c>
      <c r="H68" s="224" t="s">
        <v>819</v>
      </c>
      <c r="I68" s="223" t="s">
        <v>818</v>
      </c>
      <c r="J68" s="212" t="s">
        <v>31</v>
      </c>
      <c r="K68" s="206" t="s">
        <v>36</v>
      </c>
      <c r="L68" s="206" t="s">
        <v>36</v>
      </c>
      <c r="M68" s="206" t="s">
        <v>3663</v>
      </c>
      <c r="N68" s="206">
        <v>151</v>
      </c>
      <c r="O68" s="206" t="s">
        <v>3650</v>
      </c>
      <c r="P68" s="308">
        <v>0</v>
      </c>
      <c r="Q68" s="308">
        <v>0</v>
      </c>
      <c r="R68" s="308">
        <v>0</v>
      </c>
      <c r="S68" s="308">
        <v>0</v>
      </c>
      <c r="T68" s="308">
        <v>0</v>
      </c>
      <c r="U68" s="220">
        <v>0</v>
      </c>
      <c r="V68" s="220">
        <v>0</v>
      </c>
      <c r="W68" s="220">
        <v>0</v>
      </c>
      <c r="X68" s="220">
        <v>0</v>
      </c>
      <c r="Y68" s="220">
        <v>0</v>
      </c>
      <c r="Z68" s="220">
        <v>0</v>
      </c>
      <c r="AA68" s="220">
        <v>-0.1604814443</v>
      </c>
      <c r="AB68" s="220">
        <v>0</v>
      </c>
      <c r="AC68" s="220">
        <v>0</v>
      </c>
      <c r="AD68" s="220">
        <v>0</v>
      </c>
      <c r="AE68" s="220">
        <v>0</v>
      </c>
      <c r="AF68" s="220">
        <v>0</v>
      </c>
      <c r="AG68" s="220">
        <v>0</v>
      </c>
      <c r="AH68" s="220">
        <v>0</v>
      </c>
      <c r="AI68" s="220">
        <v>0</v>
      </c>
      <c r="AJ68" s="220">
        <v>0</v>
      </c>
      <c r="AK68" s="220">
        <v>0</v>
      </c>
      <c r="AL68" s="220">
        <v>-1.0660594269999999</v>
      </c>
    </row>
    <row r="69" spans="1:38" x14ac:dyDescent="0.25">
      <c r="A69" s="247" t="str">
        <f t="shared" si="1"/>
        <v>Oman</v>
      </c>
      <c r="B69" s="206" t="s">
        <v>34</v>
      </c>
      <c r="C69" s="206" t="s">
        <v>33</v>
      </c>
      <c r="D69" s="222" t="s">
        <v>817</v>
      </c>
      <c r="E69">
        <v>128</v>
      </c>
      <c r="F69" s="225" t="s">
        <v>817</v>
      </c>
      <c r="G69" s="132" t="s">
        <v>816</v>
      </c>
      <c r="H69" s="224" t="s">
        <v>815</v>
      </c>
      <c r="I69" s="223" t="s">
        <v>814</v>
      </c>
      <c r="J69" s="212" t="s">
        <v>31</v>
      </c>
      <c r="K69" s="206" t="s">
        <v>36</v>
      </c>
      <c r="L69" s="206" t="s">
        <v>36</v>
      </c>
      <c r="M69" s="206" t="s">
        <v>3671</v>
      </c>
      <c r="N69" s="206">
        <v>154</v>
      </c>
      <c r="O69" s="206" t="s">
        <v>3650</v>
      </c>
      <c r="P69" s="308">
        <v>0</v>
      </c>
      <c r="Q69" s="308">
        <v>0</v>
      </c>
      <c r="R69" s="308">
        <v>0</v>
      </c>
      <c r="S69" s="308">
        <v>0</v>
      </c>
      <c r="T69" s="308">
        <v>0</v>
      </c>
      <c r="U69" s="220">
        <v>0</v>
      </c>
      <c r="V69" s="220">
        <v>0</v>
      </c>
      <c r="W69" s="220">
        <v>0</v>
      </c>
      <c r="X69" s="220">
        <v>0</v>
      </c>
      <c r="Y69" s="220">
        <v>0</v>
      </c>
      <c r="Z69" s="220">
        <v>0</v>
      </c>
      <c r="AA69" s="220">
        <v>0</v>
      </c>
      <c r="AB69" s="220">
        <v>0</v>
      </c>
      <c r="AC69" s="220">
        <v>-4.4340162950000002</v>
      </c>
      <c r="AD69" s="220">
        <v>0</v>
      </c>
      <c r="AE69" s="220">
        <v>0</v>
      </c>
      <c r="AF69" s="220">
        <v>-2.9775408350000001</v>
      </c>
      <c r="AG69" s="220">
        <v>-0.3221805177</v>
      </c>
      <c r="AH69" s="220">
        <v>0</v>
      </c>
      <c r="AI69" s="220">
        <v>0</v>
      </c>
      <c r="AJ69" s="220">
        <v>0</v>
      </c>
      <c r="AK69" s="220">
        <v>0</v>
      </c>
      <c r="AL69" s="220">
        <v>0</v>
      </c>
    </row>
    <row r="70" spans="1:38" x14ac:dyDescent="0.25">
      <c r="A70" s="247" t="str">
        <f t="shared" si="1"/>
        <v>Oman</v>
      </c>
      <c r="B70" s="206" t="s">
        <v>34</v>
      </c>
      <c r="C70" s="206" t="s">
        <v>33</v>
      </c>
      <c r="D70" s="222" t="s">
        <v>813</v>
      </c>
      <c r="E70">
        <v>611</v>
      </c>
      <c r="F70" s="225" t="s">
        <v>813</v>
      </c>
      <c r="G70" s="132" t="s">
        <v>812</v>
      </c>
      <c r="H70" s="224" t="s">
        <v>811</v>
      </c>
      <c r="I70" s="223" t="s">
        <v>810</v>
      </c>
      <c r="J70" s="212" t="s">
        <v>36</v>
      </c>
      <c r="K70" s="206" t="s">
        <v>3668</v>
      </c>
      <c r="L70" s="206">
        <v>14</v>
      </c>
      <c r="M70" s="206" t="s">
        <v>3656</v>
      </c>
      <c r="N70" s="206">
        <v>202</v>
      </c>
      <c r="O70" s="206" t="s">
        <v>3652</v>
      </c>
      <c r="P70" s="308">
        <v>0</v>
      </c>
      <c r="Q70" s="308">
        <v>0</v>
      </c>
      <c r="R70" s="308">
        <v>0</v>
      </c>
      <c r="S70" s="308">
        <v>0</v>
      </c>
      <c r="T70" s="308">
        <v>0</v>
      </c>
      <c r="U70" s="220">
        <v>0</v>
      </c>
      <c r="V70" s="220">
        <v>0</v>
      </c>
      <c r="W70" s="220">
        <v>0</v>
      </c>
      <c r="X70" s="220">
        <v>0</v>
      </c>
      <c r="Y70" s="220">
        <v>0</v>
      </c>
      <c r="Z70" s="220">
        <v>0</v>
      </c>
      <c r="AA70" s="220">
        <v>0</v>
      </c>
      <c r="AB70" s="220">
        <v>0</v>
      </c>
      <c r="AC70" s="220">
        <v>0</v>
      </c>
      <c r="AD70" s="220">
        <v>0</v>
      </c>
      <c r="AE70" s="220">
        <v>0</v>
      </c>
      <c r="AF70" s="220">
        <v>0</v>
      </c>
      <c r="AG70" s="220">
        <v>0</v>
      </c>
      <c r="AH70" s="220">
        <v>0</v>
      </c>
      <c r="AI70" s="220">
        <v>0</v>
      </c>
      <c r="AJ70" s="220">
        <v>0</v>
      </c>
      <c r="AK70" s="220">
        <v>0</v>
      </c>
      <c r="AL70" s="220">
        <v>0</v>
      </c>
    </row>
    <row r="71" spans="1:38" x14ac:dyDescent="0.25">
      <c r="A71" s="247" t="str">
        <f t="shared" si="1"/>
        <v>Oman</v>
      </c>
      <c r="B71" s="206" t="s">
        <v>34</v>
      </c>
      <c r="C71" s="206" t="s">
        <v>33</v>
      </c>
      <c r="D71" s="222" t="s">
        <v>809</v>
      </c>
      <c r="E71">
        <v>321</v>
      </c>
      <c r="F71" s="225" t="s">
        <v>809</v>
      </c>
      <c r="G71" s="132" t="s">
        <v>808</v>
      </c>
      <c r="H71" s="224" t="s">
        <v>807</v>
      </c>
      <c r="I71" s="223" t="s">
        <v>806</v>
      </c>
      <c r="J71" s="212" t="s">
        <v>36</v>
      </c>
      <c r="K71" s="206" t="s">
        <v>3657</v>
      </c>
      <c r="L71" s="206">
        <v>29</v>
      </c>
      <c r="M71" s="206" t="s">
        <v>3658</v>
      </c>
      <c r="N71" s="206">
        <v>419</v>
      </c>
      <c r="O71" s="206" t="s">
        <v>3659</v>
      </c>
      <c r="P71" s="308">
        <v>0</v>
      </c>
      <c r="Q71" s="308">
        <v>0</v>
      </c>
      <c r="R71" s="308">
        <v>0</v>
      </c>
      <c r="S71" s="308">
        <v>0</v>
      </c>
      <c r="T71" s="308">
        <v>0</v>
      </c>
      <c r="U71" s="220">
        <v>0</v>
      </c>
      <c r="V71" s="220">
        <v>0</v>
      </c>
      <c r="W71" s="220">
        <v>0</v>
      </c>
      <c r="X71" s="220">
        <v>0</v>
      </c>
      <c r="Y71" s="220">
        <v>0</v>
      </c>
      <c r="Z71" s="220">
        <v>0</v>
      </c>
      <c r="AA71" s="220">
        <v>0</v>
      </c>
      <c r="AB71" s="220">
        <v>0</v>
      </c>
      <c r="AC71" s="220">
        <v>0</v>
      </c>
      <c r="AD71" s="220">
        <v>0</v>
      </c>
      <c r="AE71" s="220">
        <v>0</v>
      </c>
      <c r="AF71" s="220">
        <v>0</v>
      </c>
      <c r="AG71" s="220">
        <v>0</v>
      </c>
      <c r="AH71" s="220">
        <v>0</v>
      </c>
      <c r="AI71" s="220">
        <v>0</v>
      </c>
      <c r="AJ71" s="220">
        <v>0</v>
      </c>
      <c r="AK71" s="220">
        <v>0</v>
      </c>
      <c r="AL71" s="220">
        <v>0</v>
      </c>
    </row>
    <row r="72" spans="1:38" x14ac:dyDescent="0.25">
      <c r="A72" s="247" t="str">
        <f t="shared" si="1"/>
        <v>Oman</v>
      </c>
      <c r="B72" s="206" t="s">
        <v>34</v>
      </c>
      <c r="C72" s="206" t="s">
        <v>33</v>
      </c>
      <c r="D72" s="222" t="s">
        <v>805</v>
      </c>
      <c r="E72">
        <v>243</v>
      </c>
      <c r="F72" s="225" t="s">
        <v>804</v>
      </c>
      <c r="G72" s="132" t="s">
        <v>803</v>
      </c>
      <c r="H72" s="224" t="s">
        <v>802</v>
      </c>
      <c r="I72" s="223" t="s">
        <v>801</v>
      </c>
      <c r="J72" s="212" t="s">
        <v>36</v>
      </c>
      <c r="K72" s="206" t="s">
        <v>3657</v>
      </c>
      <c r="L72" s="206">
        <v>29</v>
      </c>
      <c r="M72" s="206" t="s">
        <v>3658</v>
      </c>
      <c r="N72" s="206">
        <v>419</v>
      </c>
      <c r="O72" s="206" t="s">
        <v>3659</v>
      </c>
      <c r="P72" s="308">
        <v>0</v>
      </c>
      <c r="Q72" s="308">
        <v>0</v>
      </c>
      <c r="R72" s="308">
        <v>0</v>
      </c>
      <c r="S72" s="308">
        <v>0</v>
      </c>
      <c r="T72" s="308">
        <v>0</v>
      </c>
      <c r="U72" s="220">
        <v>0</v>
      </c>
      <c r="V72" s="220">
        <v>0</v>
      </c>
      <c r="W72" s="220">
        <v>0</v>
      </c>
      <c r="X72" s="220">
        <v>0</v>
      </c>
      <c r="Y72" s="220">
        <v>0</v>
      </c>
      <c r="Z72" s="220">
        <v>0</v>
      </c>
      <c r="AA72" s="220">
        <v>0</v>
      </c>
      <c r="AB72" s="220">
        <v>0</v>
      </c>
      <c r="AC72" s="220">
        <v>0</v>
      </c>
      <c r="AD72" s="220">
        <v>0</v>
      </c>
      <c r="AE72" s="220">
        <v>0</v>
      </c>
      <c r="AF72" s="220">
        <v>0</v>
      </c>
      <c r="AG72" s="220">
        <v>0</v>
      </c>
      <c r="AH72" s="220">
        <v>0</v>
      </c>
      <c r="AI72" s="220">
        <v>0</v>
      </c>
      <c r="AJ72" s="220">
        <v>0</v>
      </c>
      <c r="AK72" s="220">
        <v>0</v>
      </c>
      <c r="AL72" s="220">
        <v>0</v>
      </c>
    </row>
    <row r="73" spans="1:38" x14ac:dyDescent="0.25">
      <c r="A73" s="247" t="str">
        <f t="shared" si="1"/>
        <v>Oman</v>
      </c>
      <c r="B73" s="206" t="s">
        <v>34</v>
      </c>
      <c r="C73" s="206" t="s">
        <v>33</v>
      </c>
      <c r="D73" s="222" t="s">
        <v>800</v>
      </c>
      <c r="E73">
        <v>248</v>
      </c>
      <c r="F73" s="225" t="s">
        <v>800</v>
      </c>
      <c r="G73" s="132" t="s">
        <v>799</v>
      </c>
      <c r="H73" s="224" t="s">
        <v>798</v>
      </c>
      <c r="I73" s="223" t="s">
        <v>797</v>
      </c>
      <c r="J73" s="212" t="s">
        <v>36</v>
      </c>
      <c r="K73" s="206" t="s">
        <v>3660</v>
      </c>
      <c r="L73" s="206">
        <v>5</v>
      </c>
      <c r="M73" s="206" t="s">
        <v>3658</v>
      </c>
      <c r="N73" s="206">
        <v>419</v>
      </c>
      <c r="O73" s="206" t="s">
        <v>3659</v>
      </c>
      <c r="P73" s="308">
        <v>0</v>
      </c>
      <c r="Q73" s="308">
        <v>0</v>
      </c>
      <c r="R73" s="308">
        <v>0</v>
      </c>
      <c r="S73" s="308">
        <v>0</v>
      </c>
      <c r="T73" s="308">
        <v>0</v>
      </c>
      <c r="U73" s="220">
        <v>0</v>
      </c>
      <c r="V73" s="220">
        <v>0</v>
      </c>
      <c r="W73" s="220">
        <v>0</v>
      </c>
      <c r="X73" s="220">
        <v>0</v>
      </c>
      <c r="Y73" s="220">
        <v>0</v>
      </c>
      <c r="Z73" s="220">
        <v>0</v>
      </c>
      <c r="AA73" s="220">
        <v>0</v>
      </c>
      <c r="AB73" s="220">
        <v>0</v>
      </c>
      <c r="AC73" s="220">
        <v>0</v>
      </c>
      <c r="AD73" s="220">
        <v>0</v>
      </c>
      <c r="AE73" s="220">
        <v>0</v>
      </c>
      <c r="AF73" s="220">
        <v>0</v>
      </c>
      <c r="AG73" s="220">
        <v>0</v>
      </c>
      <c r="AH73" s="220">
        <v>0</v>
      </c>
      <c r="AI73" s="220">
        <v>0</v>
      </c>
      <c r="AJ73" s="220">
        <v>0</v>
      </c>
      <c r="AK73" s="220">
        <v>0</v>
      </c>
      <c r="AL73" s="220">
        <v>0</v>
      </c>
    </row>
    <row r="74" spans="1:38" x14ac:dyDescent="0.25">
      <c r="A74" s="247" t="str">
        <f t="shared" si="1"/>
        <v>Oman</v>
      </c>
      <c r="B74" s="206" t="s">
        <v>34</v>
      </c>
      <c r="C74" s="206" t="s">
        <v>33</v>
      </c>
      <c r="D74" s="222" t="s">
        <v>796</v>
      </c>
      <c r="E74">
        <v>469</v>
      </c>
      <c r="F74" s="225" t="s">
        <v>795</v>
      </c>
      <c r="G74" s="132" t="s">
        <v>794</v>
      </c>
      <c r="H74" s="224" t="s">
        <v>793</v>
      </c>
      <c r="I74" s="223" t="s">
        <v>792</v>
      </c>
      <c r="J74" s="212" t="s">
        <v>36</v>
      </c>
      <c r="K74" s="206" t="s">
        <v>36</v>
      </c>
      <c r="L74" s="206" t="s">
        <v>36</v>
      </c>
      <c r="M74" s="206" t="s">
        <v>3651</v>
      </c>
      <c r="N74" s="206">
        <v>15</v>
      </c>
      <c r="O74" s="206" t="s">
        <v>3652</v>
      </c>
      <c r="P74" s="308">
        <v>0</v>
      </c>
      <c r="Q74" s="308">
        <v>0</v>
      </c>
      <c r="R74" s="308">
        <v>0</v>
      </c>
      <c r="S74" s="308">
        <v>0</v>
      </c>
      <c r="T74" s="308">
        <v>0</v>
      </c>
      <c r="U74" s="220">
        <v>0</v>
      </c>
      <c r="V74" s="220">
        <v>50.195058517555267</v>
      </c>
      <c r="W74" s="220">
        <v>55.656697009102729</v>
      </c>
      <c r="X74" s="220">
        <v>126.91807542262677</v>
      </c>
      <c r="Y74" s="220">
        <v>0</v>
      </c>
      <c r="Z74" s="220">
        <v>0</v>
      </c>
      <c r="AA74" s="220">
        <v>0</v>
      </c>
      <c r="AB74" s="220">
        <v>0</v>
      </c>
      <c r="AC74" s="220">
        <v>148.80927217046778</v>
      </c>
      <c r="AD74" s="220">
        <v>148.80927217046778</v>
      </c>
      <c r="AE74" s="220">
        <v>148.80927217046778</v>
      </c>
      <c r="AF74" s="220">
        <v>148.80927217046778</v>
      </c>
      <c r="AG74" s="220">
        <v>148.80927217046778</v>
      </c>
      <c r="AH74" s="220">
        <v>51.235370611183349</v>
      </c>
      <c r="AI74" s="220">
        <v>51.235370611183349</v>
      </c>
      <c r="AJ74" s="220">
        <v>50.975292587776337</v>
      </c>
      <c r="AK74" s="220">
        <v>51.235370611183349</v>
      </c>
      <c r="AL74" s="220">
        <v>51.235370611183349</v>
      </c>
    </row>
    <row r="75" spans="1:38" x14ac:dyDescent="0.25">
      <c r="A75" s="247" t="str">
        <f t="shared" si="1"/>
        <v>Oman</v>
      </c>
      <c r="B75" s="206" t="s">
        <v>34</v>
      </c>
      <c r="C75" s="206" t="s">
        <v>33</v>
      </c>
      <c r="D75" s="222" t="s">
        <v>791</v>
      </c>
      <c r="E75">
        <v>253</v>
      </c>
      <c r="F75" s="225" t="s">
        <v>791</v>
      </c>
      <c r="G75" s="132" t="s">
        <v>790</v>
      </c>
      <c r="H75" s="224" t="s">
        <v>789</v>
      </c>
      <c r="I75" s="223" t="s">
        <v>788</v>
      </c>
      <c r="J75" s="212" t="s">
        <v>36</v>
      </c>
      <c r="K75" s="206" t="s">
        <v>3664</v>
      </c>
      <c r="L75" s="206">
        <v>13</v>
      </c>
      <c r="M75" s="206" t="s">
        <v>3658</v>
      </c>
      <c r="N75" s="206">
        <v>419</v>
      </c>
      <c r="O75" s="206" t="s">
        <v>3659</v>
      </c>
      <c r="P75" s="308">
        <v>0</v>
      </c>
      <c r="Q75" s="308">
        <v>0</v>
      </c>
      <c r="R75" s="308">
        <v>0</v>
      </c>
      <c r="S75" s="308">
        <v>0</v>
      </c>
      <c r="T75" s="308">
        <v>0</v>
      </c>
      <c r="U75" s="220">
        <v>0</v>
      </c>
      <c r="V75" s="220">
        <v>0</v>
      </c>
      <c r="W75" s="220">
        <v>0</v>
      </c>
      <c r="X75" s="220">
        <v>0</v>
      </c>
      <c r="Y75" s="220">
        <v>0</v>
      </c>
      <c r="Z75" s="220">
        <v>0</v>
      </c>
      <c r="AA75" s="220">
        <v>0</v>
      </c>
      <c r="AB75" s="220">
        <v>0</v>
      </c>
      <c r="AC75" s="220">
        <v>0</v>
      </c>
      <c r="AD75" s="220">
        <v>0</v>
      </c>
      <c r="AE75" s="220">
        <v>0</v>
      </c>
      <c r="AF75" s="220">
        <v>0</v>
      </c>
      <c r="AG75" s="220">
        <v>0</v>
      </c>
      <c r="AH75" s="220">
        <v>0</v>
      </c>
      <c r="AI75" s="220">
        <v>0</v>
      </c>
      <c r="AJ75" s="220">
        <v>0</v>
      </c>
      <c r="AK75" s="220">
        <v>0</v>
      </c>
      <c r="AL75" s="220">
        <v>0</v>
      </c>
    </row>
    <row r="76" spans="1:38" x14ac:dyDescent="0.25">
      <c r="A76" s="247" t="str">
        <f t="shared" si="1"/>
        <v>Oman</v>
      </c>
      <c r="B76" s="206" t="s">
        <v>34</v>
      </c>
      <c r="C76" s="206" t="s">
        <v>33</v>
      </c>
      <c r="D76" s="222" t="s">
        <v>787</v>
      </c>
      <c r="E76">
        <v>642</v>
      </c>
      <c r="F76" s="225" t="s">
        <v>786</v>
      </c>
      <c r="G76" s="132" t="s">
        <v>785</v>
      </c>
      <c r="H76" s="224" t="s">
        <v>784</v>
      </c>
      <c r="I76" s="223" t="s">
        <v>783</v>
      </c>
      <c r="J76" s="212" t="s">
        <v>36</v>
      </c>
      <c r="K76" s="206" t="s">
        <v>3655</v>
      </c>
      <c r="L76" s="206">
        <v>17</v>
      </c>
      <c r="M76" s="206" t="s">
        <v>3656</v>
      </c>
      <c r="N76" s="206">
        <v>202</v>
      </c>
      <c r="O76" s="206" t="s">
        <v>3652</v>
      </c>
      <c r="P76" s="308">
        <v>0</v>
      </c>
      <c r="Q76" s="308">
        <v>0</v>
      </c>
      <c r="R76" s="308">
        <v>0</v>
      </c>
      <c r="S76" s="308">
        <v>0</v>
      </c>
      <c r="T76" s="308">
        <v>0</v>
      </c>
      <c r="U76" s="220">
        <v>0</v>
      </c>
      <c r="V76" s="220">
        <v>0</v>
      </c>
      <c r="W76" s="220">
        <v>0</v>
      </c>
      <c r="X76" s="220">
        <v>0</v>
      </c>
      <c r="Y76" s="220">
        <v>0</v>
      </c>
      <c r="Z76" s="220">
        <v>0</v>
      </c>
      <c r="AA76" s="220">
        <v>0</v>
      </c>
      <c r="AB76" s="220">
        <v>0</v>
      </c>
      <c r="AC76" s="220">
        <v>0</v>
      </c>
      <c r="AD76" s="220">
        <v>0</v>
      </c>
      <c r="AE76" s="220">
        <v>0</v>
      </c>
      <c r="AF76" s="220">
        <v>0</v>
      </c>
      <c r="AG76" s="220">
        <v>0</v>
      </c>
      <c r="AH76" s="220">
        <v>0</v>
      </c>
      <c r="AI76" s="220">
        <v>0</v>
      </c>
      <c r="AJ76" s="220">
        <v>0</v>
      </c>
      <c r="AK76" s="220">
        <v>0</v>
      </c>
      <c r="AL76" s="220">
        <v>0</v>
      </c>
    </row>
    <row r="77" spans="1:38" x14ac:dyDescent="0.25">
      <c r="A77" s="247" t="str">
        <f t="shared" si="1"/>
        <v>Oman</v>
      </c>
      <c r="B77" s="206" t="s">
        <v>34</v>
      </c>
      <c r="C77" s="206" t="s">
        <v>33</v>
      </c>
      <c r="D77" s="222" t="s">
        <v>782</v>
      </c>
      <c r="E77">
        <v>643</v>
      </c>
      <c r="F77" s="225" t="s">
        <v>781</v>
      </c>
      <c r="G77" s="132" t="s">
        <v>780</v>
      </c>
      <c r="H77" s="224" t="s">
        <v>779</v>
      </c>
      <c r="I77" s="223" t="s">
        <v>778</v>
      </c>
      <c r="J77" s="212" t="s">
        <v>36</v>
      </c>
      <c r="K77" s="206" t="s">
        <v>3668</v>
      </c>
      <c r="L77" s="206">
        <v>14</v>
      </c>
      <c r="M77" s="206" t="s">
        <v>3656</v>
      </c>
      <c r="N77" s="206">
        <v>202</v>
      </c>
      <c r="O77" s="206" t="s">
        <v>3652</v>
      </c>
      <c r="P77" s="308">
        <v>0</v>
      </c>
      <c r="Q77" s="308">
        <v>0</v>
      </c>
      <c r="R77" s="308">
        <v>0</v>
      </c>
      <c r="S77" s="308">
        <v>0</v>
      </c>
      <c r="T77" s="308">
        <v>0</v>
      </c>
      <c r="U77" s="220">
        <v>0</v>
      </c>
      <c r="V77" s="220">
        <v>0</v>
      </c>
      <c r="W77" s="220">
        <v>0</v>
      </c>
      <c r="X77" s="220">
        <v>0</v>
      </c>
      <c r="Y77" s="220">
        <v>0</v>
      </c>
      <c r="Z77" s="220">
        <v>0</v>
      </c>
      <c r="AA77" s="220">
        <v>0</v>
      </c>
      <c r="AB77" s="220">
        <v>0</v>
      </c>
      <c r="AC77" s="220">
        <v>0</v>
      </c>
      <c r="AD77" s="220">
        <v>0</v>
      </c>
      <c r="AE77" s="220">
        <v>0</v>
      </c>
      <c r="AF77" s="220">
        <v>0</v>
      </c>
      <c r="AG77" s="220">
        <v>0</v>
      </c>
      <c r="AH77" s="220">
        <v>0</v>
      </c>
      <c r="AI77" s="220">
        <v>0</v>
      </c>
      <c r="AJ77" s="220">
        <v>0</v>
      </c>
      <c r="AK77" s="220">
        <v>0</v>
      </c>
      <c r="AL77" s="220">
        <v>0</v>
      </c>
    </row>
    <row r="78" spans="1:38" x14ac:dyDescent="0.25">
      <c r="A78" s="247" t="str">
        <f t="shared" si="1"/>
        <v>Oman</v>
      </c>
      <c r="B78" s="206" t="s">
        <v>34</v>
      </c>
      <c r="C78" s="206" t="s">
        <v>33</v>
      </c>
      <c r="D78" s="222" t="s">
        <v>777</v>
      </c>
      <c r="E78">
        <v>939</v>
      </c>
      <c r="F78" s="225" t="s">
        <v>776</v>
      </c>
      <c r="G78" s="132" t="s">
        <v>775</v>
      </c>
      <c r="H78" s="224" t="s">
        <v>774</v>
      </c>
      <c r="I78" s="223" t="s">
        <v>773</v>
      </c>
      <c r="J78" s="212" t="s">
        <v>31</v>
      </c>
      <c r="K78" s="206" t="s">
        <v>36</v>
      </c>
      <c r="L78" s="206" t="s">
        <v>36</v>
      </c>
      <c r="M78" s="206" t="s">
        <v>3671</v>
      </c>
      <c r="N78" s="206">
        <v>154</v>
      </c>
      <c r="O78" s="206" t="s">
        <v>3650</v>
      </c>
      <c r="P78" s="308">
        <v>0</v>
      </c>
      <c r="Q78" s="308">
        <v>0</v>
      </c>
      <c r="R78" s="308">
        <v>0</v>
      </c>
      <c r="S78" s="308">
        <v>0</v>
      </c>
      <c r="T78" s="308">
        <v>0</v>
      </c>
      <c r="U78" s="220">
        <v>0</v>
      </c>
      <c r="V78" s="220">
        <v>0</v>
      </c>
      <c r="W78" s="220">
        <v>0</v>
      </c>
      <c r="X78" s="220">
        <v>0</v>
      </c>
      <c r="Y78" s="220">
        <v>0</v>
      </c>
      <c r="Z78" s="220">
        <v>0</v>
      </c>
      <c r="AA78" s="220">
        <v>0</v>
      </c>
      <c r="AB78" s="220">
        <v>0</v>
      </c>
      <c r="AC78" s="220">
        <v>0.151701</v>
      </c>
      <c r="AD78" s="220">
        <v>0.52449119999999994</v>
      </c>
      <c r="AE78" s="220">
        <v>0.67281659999999999</v>
      </c>
      <c r="AF78" s="220">
        <v>0.24244299999999999</v>
      </c>
      <c r="AG78" s="220">
        <v>0.29262920000000003</v>
      </c>
      <c r="AH78" s="220">
        <v>0.411055</v>
      </c>
      <c r="AI78" s="220">
        <v>0.45048340000000003</v>
      </c>
      <c r="AJ78" s="220">
        <v>0.58164539999999998</v>
      </c>
      <c r="AK78" s="220">
        <v>0.66710140000000007</v>
      </c>
      <c r="AL78" s="220">
        <v>0.81488240000000001</v>
      </c>
    </row>
    <row r="79" spans="1:38" x14ac:dyDescent="0.25">
      <c r="A79" s="247" t="str">
        <f t="shared" si="1"/>
        <v>Oman</v>
      </c>
      <c r="B79" s="206" t="s">
        <v>34</v>
      </c>
      <c r="C79" s="206" t="s">
        <v>33</v>
      </c>
      <c r="D79" s="222" t="s">
        <v>772</v>
      </c>
      <c r="E79">
        <v>734</v>
      </c>
      <c r="F79" s="225" t="s">
        <v>771</v>
      </c>
      <c r="G79" s="132" t="s">
        <v>770</v>
      </c>
      <c r="H79" s="224" t="s">
        <v>769</v>
      </c>
      <c r="I79" s="223" t="s">
        <v>768</v>
      </c>
      <c r="J79" s="212" t="s">
        <v>36</v>
      </c>
      <c r="K79" s="206" t="s">
        <v>3667</v>
      </c>
      <c r="L79" s="206">
        <v>18</v>
      </c>
      <c r="M79" s="206" t="s">
        <v>3656</v>
      </c>
      <c r="N79" s="206">
        <v>202</v>
      </c>
      <c r="O79" s="206" t="s">
        <v>3652</v>
      </c>
      <c r="P79" s="308">
        <v>0</v>
      </c>
      <c r="Q79" s="308">
        <v>0</v>
      </c>
      <c r="R79" s="308">
        <v>0</v>
      </c>
      <c r="S79" s="308">
        <v>0</v>
      </c>
      <c r="T79" s="308">
        <v>0</v>
      </c>
      <c r="U79" s="220">
        <v>0</v>
      </c>
      <c r="V79" s="220">
        <v>0</v>
      </c>
      <c r="W79" s="220">
        <v>0</v>
      </c>
      <c r="X79" s="220">
        <v>0</v>
      </c>
      <c r="Y79" s="220">
        <v>0</v>
      </c>
      <c r="Z79" s="220">
        <v>0</v>
      </c>
      <c r="AA79" s="220">
        <v>0</v>
      </c>
      <c r="AB79" s="220">
        <v>0</v>
      </c>
      <c r="AC79" s="220">
        <v>0</v>
      </c>
      <c r="AD79" s="220">
        <v>0</v>
      </c>
      <c r="AE79" s="220">
        <v>0</v>
      </c>
      <c r="AF79" s="220">
        <v>0</v>
      </c>
      <c r="AG79" s="220">
        <v>0</v>
      </c>
      <c r="AH79" s="220">
        <v>0</v>
      </c>
      <c r="AI79" s="220">
        <v>0</v>
      </c>
      <c r="AJ79" s="220">
        <v>0</v>
      </c>
      <c r="AK79" s="220">
        <v>0</v>
      </c>
      <c r="AL79" s="220">
        <v>0</v>
      </c>
    </row>
    <row r="80" spans="1:38" x14ac:dyDescent="0.25">
      <c r="A80" s="247" t="str">
        <f t="shared" si="1"/>
        <v>Oman</v>
      </c>
      <c r="B80" s="206" t="s">
        <v>34</v>
      </c>
      <c r="C80" s="206" t="s">
        <v>33</v>
      </c>
      <c r="D80" s="222" t="s">
        <v>767</v>
      </c>
      <c r="E80">
        <v>644</v>
      </c>
      <c r="F80" s="225" t="s">
        <v>766</v>
      </c>
      <c r="G80" s="132" t="s">
        <v>765</v>
      </c>
      <c r="H80" s="224" t="s">
        <v>764</v>
      </c>
      <c r="I80" s="223" t="s">
        <v>763</v>
      </c>
      <c r="J80" s="212" t="s">
        <v>36</v>
      </c>
      <c r="K80" s="206" t="s">
        <v>3668</v>
      </c>
      <c r="L80" s="206">
        <v>14</v>
      </c>
      <c r="M80" s="206" t="s">
        <v>3656</v>
      </c>
      <c r="N80" s="206">
        <v>202</v>
      </c>
      <c r="O80" s="206" t="s">
        <v>3652</v>
      </c>
      <c r="P80" s="308">
        <v>0</v>
      </c>
      <c r="Q80" s="308">
        <v>0</v>
      </c>
      <c r="R80" s="308">
        <v>0</v>
      </c>
      <c r="S80" s="308">
        <v>0</v>
      </c>
      <c r="T80" s="308">
        <v>0</v>
      </c>
      <c r="U80" s="220">
        <v>0</v>
      </c>
      <c r="V80" s="220">
        <v>0</v>
      </c>
      <c r="W80" s="220">
        <v>0</v>
      </c>
      <c r="X80" s="220">
        <v>0</v>
      </c>
      <c r="Y80" s="220">
        <v>0</v>
      </c>
      <c r="Z80" s="220">
        <v>0</v>
      </c>
      <c r="AA80" s="220">
        <v>0</v>
      </c>
      <c r="AB80" s="220">
        <v>0</v>
      </c>
      <c r="AC80" s="220">
        <v>0</v>
      </c>
      <c r="AD80" s="220">
        <v>0</v>
      </c>
      <c r="AE80" s="220">
        <v>0</v>
      </c>
      <c r="AF80" s="220">
        <v>0</v>
      </c>
      <c r="AG80" s="220">
        <v>0</v>
      </c>
      <c r="AH80" s="220">
        <v>0</v>
      </c>
      <c r="AI80" s="220">
        <v>0</v>
      </c>
      <c r="AJ80" s="220">
        <v>0</v>
      </c>
      <c r="AK80" s="220">
        <v>0</v>
      </c>
      <c r="AL80" s="220">
        <v>0</v>
      </c>
    </row>
    <row r="81" spans="1:38" x14ac:dyDescent="0.25">
      <c r="A81" s="247" t="str">
        <f t="shared" si="1"/>
        <v>Oman</v>
      </c>
      <c r="B81" s="206" t="s">
        <v>34</v>
      </c>
      <c r="C81" s="206" t="s">
        <v>33</v>
      </c>
      <c r="D81" s="222" t="s">
        <v>762</v>
      </c>
      <c r="E81">
        <v>323</v>
      </c>
      <c r="F81" s="225" t="s">
        <v>762</v>
      </c>
      <c r="G81" s="132" t="s">
        <v>761</v>
      </c>
      <c r="H81" s="224" t="s">
        <v>760</v>
      </c>
      <c r="I81" s="223" t="s">
        <v>759</v>
      </c>
      <c r="J81" s="212" t="s">
        <v>36</v>
      </c>
      <c r="K81" s="206" t="s">
        <v>3660</v>
      </c>
      <c r="L81" s="206">
        <v>5</v>
      </c>
      <c r="M81" s="206" t="s">
        <v>3658</v>
      </c>
      <c r="N81" s="206">
        <v>419</v>
      </c>
      <c r="O81" s="206" t="s">
        <v>3659</v>
      </c>
      <c r="P81" s="308">
        <v>0</v>
      </c>
      <c r="Q81" s="308">
        <v>0</v>
      </c>
      <c r="R81" s="308">
        <v>0</v>
      </c>
      <c r="S81" s="308">
        <v>0</v>
      </c>
      <c r="T81" s="308">
        <v>0</v>
      </c>
      <c r="U81" s="220">
        <v>0</v>
      </c>
      <c r="V81" s="220">
        <v>0</v>
      </c>
      <c r="W81" s="220">
        <v>0</v>
      </c>
      <c r="X81" s="220">
        <v>0</v>
      </c>
      <c r="Y81" s="220">
        <v>0</v>
      </c>
      <c r="Z81" s="220">
        <v>0</v>
      </c>
      <c r="AA81" s="220">
        <v>0</v>
      </c>
      <c r="AB81" s="220">
        <v>0</v>
      </c>
      <c r="AC81" s="220">
        <v>0</v>
      </c>
      <c r="AD81" s="220">
        <v>0</v>
      </c>
      <c r="AE81" s="220">
        <v>0</v>
      </c>
      <c r="AF81" s="220">
        <v>0</v>
      </c>
      <c r="AG81" s="220">
        <v>0</v>
      </c>
      <c r="AH81" s="220">
        <v>0</v>
      </c>
      <c r="AI81" s="220">
        <v>0</v>
      </c>
      <c r="AJ81" s="220">
        <v>0</v>
      </c>
      <c r="AK81" s="220">
        <v>0</v>
      </c>
      <c r="AL81" s="220">
        <v>0</v>
      </c>
    </row>
    <row r="82" spans="1:38" x14ac:dyDescent="0.25">
      <c r="A82" s="247" t="str">
        <f t="shared" si="1"/>
        <v>Oman</v>
      </c>
      <c r="B82" s="206" t="s">
        <v>34</v>
      </c>
      <c r="C82" s="206" t="s">
        <v>33</v>
      </c>
      <c r="D82" s="222" t="s">
        <v>758</v>
      </c>
      <c r="E82">
        <v>816</v>
      </c>
      <c r="F82" s="225" t="s">
        <v>758</v>
      </c>
      <c r="G82" s="132" t="s">
        <v>757</v>
      </c>
      <c r="H82" s="224" t="s">
        <v>756</v>
      </c>
      <c r="I82" s="223" t="s">
        <v>755</v>
      </c>
      <c r="J82" s="212" t="s">
        <v>36</v>
      </c>
      <c r="K82" s="206" t="s">
        <v>36</v>
      </c>
      <c r="L82" s="206" t="s">
        <v>36</v>
      </c>
      <c r="M82" s="206" t="s">
        <v>3671</v>
      </c>
      <c r="N82" s="206">
        <v>154</v>
      </c>
      <c r="O82" s="206" t="s">
        <v>3650</v>
      </c>
      <c r="P82" s="308">
        <v>0</v>
      </c>
      <c r="Q82" s="308">
        <v>0</v>
      </c>
      <c r="R82" s="308">
        <v>0</v>
      </c>
      <c r="S82" s="308">
        <v>0</v>
      </c>
      <c r="T82" s="308">
        <v>0</v>
      </c>
      <c r="U82" s="220">
        <v>0</v>
      </c>
      <c r="V82" s="220">
        <v>0</v>
      </c>
      <c r="W82" s="220">
        <v>0</v>
      </c>
      <c r="X82" s="220">
        <v>0</v>
      </c>
      <c r="Y82" s="220">
        <v>0</v>
      </c>
      <c r="Z82" s="220">
        <v>0</v>
      </c>
      <c r="AA82" s="220">
        <v>0</v>
      </c>
      <c r="AB82" s="220">
        <v>0</v>
      </c>
      <c r="AC82" s="220">
        <v>0</v>
      </c>
      <c r="AD82" s="220">
        <v>0</v>
      </c>
      <c r="AE82" s="220">
        <v>0</v>
      </c>
      <c r="AF82" s="220">
        <v>0</v>
      </c>
      <c r="AG82" s="220">
        <v>0</v>
      </c>
      <c r="AH82" s="220">
        <v>0</v>
      </c>
      <c r="AI82" s="220">
        <v>0</v>
      </c>
      <c r="AJ82" s="220">
        <v>0</v>
      </c>
      <c r="AK82" s="220">
        <v>0</v>
      </c>
      <c r="AL82" s="220">
        <v>0</v>
      </c>
    </row>
    <row r="83" spans="1:38" x14ac:dyDescent="0.25">
      <c r="A83" s="247" t="str">
        <f t="shared" si="1"/>
        <v>Oman</v>
      </c>
      <c r="B83" s="206" t="s">
        <v>34</v>
      </c>
      <c r="C83" s="206" t="s">
        <v>33</v>
      </c>
      <c r="D83" s="222" t="s">
        <v>754</v>
      </c>
      <c r="E83">
        <v>819</v>
      </c>
      <c r="F83" s="225" t="s">
        <v>753</v>
      </c>
      <c r="G83" s="132" t="s">
        <v>752</v>
      </c>
      <c r="H83" s="224" t="s">
        <v>751</v>
      </c>
      <c r="I83" s="223" t="s">
        <v>750</v>
      </c>
      <c r="J83" s="212" t="s">
        <v>36</v>
      </c>
      <c r="K83" s="206" t="s">
        <v>36</v>
      </c>
      <c r="L83" s="206" t="s">
        <v>36</v>
      </c>
      <c r="M83" s="206" t="s">
        <v>3672</v>
      </c>
      <c r="N83" s="206">
        <v>54</v>
      </c>
      <c r="O83" s="206" t="s">
        <v>3654</v>
      </c>
      <c r="P83" s="308">
        <v>0</v>
      </c>
      <c r="Q83" s="308">
        <v>0</v>
      </c>
      <c r="R83" s="308">
        <v>0</v>
      </c>
      <c r="S83" s="308">
        <v>0</v>
      </c>
      <c r="T83" s="308">
        <v>0</v>
      </c>
      <c r="U83" s="220">
        <v>0</v>
      </c>
      <c r="V83" s="220">
        <v>0</v>
      </c>
      <c r="W83" s="220">
        <v>0</v>
      </c>
      <c r="X83" s="220">
        <v>0</v>
      </c>
      <c r="Y83" s="220">
        <v>0</v>
      </c>
      <c r="Z83" s="220">
        <v>0</v>
      </c>
      <c r="AA83" s="220">
        <v>0</v>
      </c>
      <c r="AB83" s="220">
        <v>0</v>
      </c>
      <c r="AC83" s="220">
        <v>0</v>
      </c>
      <c r="AD83" s="220">
        <v>0</v>
      </c>
      <c r="AE83" s="220">
        <v>0</v>
      </c>
      <c r="AF83" s="220">
        <v>0</v>
      </c>
      <c r="AG83" s="220">
        <v>0</v>
      </c>
      <c r="AH83" s="220">
        <v>0</v>
      </c>
      <c r="AI83" s="220">
        <v>0</v>
      </c>
      <c r="AJ83" s="220">
        <v>0</v>
      </c>
      <c r="AK83" s="220">
        <v>0</v>
      </c>
      <c r="AL83" s="220">
        <v>0</v>
      </c>
    </row>
    <row r="84" spans="1:38" x14ac:dyDescent="0.25">
      <c r="A84" s="247" t="str">
        <f t="shared" si="1"/>
        <v>Oman</v>
      </c>
      <c r="B84" s="206" t="s">
        <v>34</v>
      </c>
      <c r="C84" s="206" t="s">
        <v>33</v>
      </c>
      <c r="D84" s="222" t="s">
        <v>749</v>
      </c>
      <c r="E84">
        <v>172</v>
      </c>
      <c r="F84" s="225" t="s">
        <v>749</v>
      </c>
      <c r="G84" s="132" t="s">
        <v>748</v>
      </c>
      <c r="H84" s="224" t="s">
        <v>747</v>
      </c>
      <c r="I84" s="223" t="s">
        <v>746</v>
      </c>
      <c r="J84" s="212" t="s">
        <v>31</v>
      </c>
      <c r="K84" s="206" t="s">
        <v>36</v>
      </c>
      <c r="L84" s="206" t="s">
        <v>36</v>
      </c>
      <c r="M84" s="206" t="s">
        <v>3671</v>
      </c>
      <c r="N84" s="206">
        <v>154</v>
      </c>
      <c r="O84" s="206" t="s">
        <v>3650</v>
      </c>
      <c r="P84" s="308">
        <v>0</v>
      </c>
      <c r="Q84" s="308">
        <v>0</v>
      </c>
      <c r="R84" s="308">
        <v>0</v>
      </c>
      <c r="S84" s="308">
        <v>0</v>
      </c>
      <c r="T84" s="308">
        <v>0</v>
      </c>
      <c r="U84" s="220">
        <v>0</v>
      </c>
      <c r="V84" s="220">
        <v>0</v>
      </c>
      <c r="W84" s="220">
        <v>0</v>
      </c>
      <c r="X84" s="220">
        <v>0</v>
      </c>
      <c r="Y84" s="220">
        <v>0</v>
      </c>
      <c r="Z84" s="220">
        <v>0</v>
      </c>
      <c r="AA84" s="220">
        <v>0</v>
      </c>
      <c r="AB84" s="220">
        <v>0</v>
      </c>
      <c r="AC84" s="220">
        <v>0</v>
      </c>
      <c r="AD84" s="220">
        <v>0</v>
      </c>
      <c r="AE84" s="220">
        <v>0</v>
      </c>
      <c r="AF84" s="220">
        <v>0</v>
      </c>
      <c r="AG84" s="220">
        <v>0</v>
      </c>
      <c r="AH84" s="220">
        <v>-1.145</v>
      </c>
      <c r="AI84" s="220">
        <v>0</v>
      </c>
      <c r="AJ84" s="220">
        <v>0</v>
      </c>
      <c r="AK84" s="220">
        <v>0</v>
      </c>
      <c r="AL84" s="220">
        <v>-1.0666</v>
      </c>
    </row>
    <row r="85" spans="1:38" x14ac:dyDescent="0.25">
      <c r="A85" s="247" t="str">
        <f t="shared" si="1"/>
        <v>Oman</v>
      </c>
      <c r="B85" s="206" t="s">
        <v>34</v>
      </c>
      <c r="C85" s="206" t="s">
        <v>33</v>
      </c>
      <c r="D85" s="222" t="s">
        <v>745</v>
      </c>
      <c r="E85">
        <v>132</v>
      </c>
      <c r="F85" s="225" t="s">
        <v>745</v>
      </c>
      <c r="G85" s="132" t="s">
        <v>744</v>
      </c>
      <c r="H85" s="224" t="s">
        <v>743</v>
      </c>
      <c r="I85" s="223" t="s">
        <v>742</v>
      </c>
      <c r="J85" s="212" t="s">
        <v>31</v>
      </c>
      <c r="K85" s="206" t="s">
        <v>36</v>
      </c>
      <c r="L85" s="206" t="s">
        <v>36</v>
      </c>
      <c r="M85" s="206" t="s">
        <v>3662</v>
      </c>
      <c r="N85" s="206">
        <v>155</v>
      </c>
      <c r="O85" s="206" t="s">
        <v>3650</v>
      </c>
      <c r="P85" s="308">
        <v>0</v>
      </c>
      <c r="Q85" s="308">
        <v>0</v>
      </c>
      <c r="R85" s="308">
        <v>0</v>
      </c>
      <c r="S85" s="308">
        <v>0</v>
      </c>
      <c r="T85" s="308">
        <v>0</v>
      </c>
      <c r="U85" s="220">
        <v>0</v>
      </c>
      <c r="V85" s="220">
        <v>0</v>
      </c>
      <c r="W85" s="220">
        <v>0</v>
      </c>
      <c r="X85" s="220">
        <v>0</v>
      </c>
      <c r="Y85" s="220">
        <v>0</v>
      </c>
      <c r="Z85" s="220">
        <v>0</v>
      </c>
      <c r="AA85" s="220">
        <v>0</v>
      </c>
      <c r="AB85" s="220">
        <v>0</v>
      </c>
      <c r="AC85" s="220">
        <v>0</v>
      </c>
      <c r="AD85" s="220">
        <v>0</v>
      </c>
      <c r="AE85" s="220">
        <v>0</v>
      </c>
      <c r="AF85" s="220">
        <v>0</v>
      </c>
      <c r="AG85" s="220">
        <v>0</v>
      </c>
      <c r="AH85" s="220">
        <v>0</v>
      </c>
      <c r="AI85" s="220">
        <v>0</v>
      </c>
      <c r="AJ85" s="220">
        <v>0</v>
      </c>
      <c r="AK85" s="220">
        <v>0</v>
      </c>
      <c r="AL85" s="220">
        <v>0</v>
      </c>
    </row>
    <row r="86" spans="1:38" x14ac:dyDescent="0.25">
      <c r="A86" s="247" t="str">
        <f t="shared" si="1"/>
        <v>Oman</v>
      </c>
      <c r="B86" s="206" t="s">
        <v>34</v>
      </c>
      <c r="C86" s="206" t="s">
        <v>33</v>
      </c>
      <c r="D86" s="222" t="s">
        <v>741</v>
      </c>
      <c r="E86">
        <v>887</v>
      </c>
      <c r="F86" s="225" t="s">
        <v>741</v>
      </c>
      <c r="G86" s="132" t="s">
        <v>740</v>
      </c>
      <c r="H86" s="224" t="s">
        <v>739</v>
      </c>
      <c r="I86" s="223" t="s">
        <v>738</v>
      </c>
      <c r="J86" s="212" t="s">
        <v>36</v>
      </c>
      <c r="K86" s="206" t="s">
        <v>36</v>
      </c>
      <c r="L86" s="206" t="s">
        <v>36</v>
      </c>
      <c r="M86" s="206" t="s">
        <v>3653</v>
      </c>
      <c r="N86" s="206">
        <v>61</v>
      </c>
      <c r="O86" s="206" t="s">
        <v>3654</v>
      </c>
      <c r="P86" s="308">
        <v>0</v>
      </c>
      <c r="Q86" s="308">
        <v>0</v>
      </c>
      <c r="R86" s="308">
        <v>0</v>
      </c>
      <c r="S86" s="308">
        <v>0</v>
      </c>
      <c r="T86" s="308">
        <v>0</v>
      </c>
      <c r="U86" s="220">
        <v>0</v>
      </c>
      <c r="V86" s="220">
        <v>0</v>
      </c>
      <c r="W86" s="220">
        <v>0</v>
      </c>
      <c r="X86" s="220">
        <v>0</v>
      </c>
      <c r="Y86" s="220">
        <v>0</v>
      </c>
      <c r="Z86" s="220">
        <v>0</v>
      </c>
      <c r="AA86" s="220">
        <v>0</v>
      </c>
      <c r="AB86" s="220">
        <v>0</v>
      </c>
      <c r="AC86" s="220">
        <v>0</v>
      </c>
      <c r="AD86" s="220">
        <v>0</v>
      </c>
      <c r="AE86" s="220">
        <v>0</v>
      </c>
      <c r="AF86" s="220">
        <v>0</v>
      </c>
      <c r="AG86" s="220">
        <v>0</v>
      </c>
      <c r="AH86" s="220">
        <v>0</v>
      </c>
      <c r="AI86" s="220">
        <v>0</v>
      </c>
      <c r="AJ86" s="220">
        <v>0</v>
      </c>
      <c r="AK86" s="220">
        <v>0</v>
      </c>
      <c r="AL86" s="220">
        <v>0</v>
      </c>
    </row>
    <row r="87" spans="1:38" x14ac:dyDescent="0.25">
      <c r="A87" s="247" t="str">
        <f t="shared" si="1"/>
        <v>Oman</v>
      </c>
      <c r="B87" s="206" t="s">
        <v>34</v>
      </c>
      <c r="C87" s="206" t="s">
        <v>33</v>
      </c>
      <c r="D87" s="222" t="s">
        <v>737</v>
      </c>
      <c r="E87">
        <v>876</v>
      </c>
      <c r="F87" s="225" t="s">
        <v>737</v>
      </c>
      <c r="G87" s="132" t="s">
        <v>736</v>
      </c>
      <c r="H87" s="224" t="s">
        <v>735</v>
      </c>
      <c r="I87" s="223" t="s">
        <v>734</v>
      </c>
      <c r="J87" s="212" t="s">
        <v>36</v>
      </c>
      <c r="K87" s="206" t="s">
        <v>3668</v>
      </c>
      <c r="L87" s="206">
        <v>14</v>
      </c>
      <c r="M87" s="206" t="s">
        <v>3656</v>
      </c>
      <c r="N87" s="206">
        <v>202</v>
      </c>
      <c r="O87" s="206" t="s">
        <v>3652</v>
      </c>
      <c r="P87" s="308">
        <v>0</v>
      </c>
      <c r="Q87" s="308">
        <v>0</v>
      </c>
      <c r="R87" s="308">
        <v>0</v>
      </c>
      <c r="S87" s="308">
        <v>0</v>
      </c>
      <c r="T87" s="308">
        <v>0</v>
      </c>
      <c r="U87" s="220">
        <v>0</v>
      </c>
      <c r="V87" s="220">
        <v>0</v>
      </c>
      <c r="W87" s="220">
        <v>0</v>
      </c>
      <c r="X87" s="220">
        <v>0</v>
      </c>
      <c r="Y87" s="220">
        <v>0</v>
      </c>
      <c r="Z87" s="220">
        <v>0</v>
      </c>
      <c r="AA87" s="220">
        <v>0</v>
      </c>
      <c r="AB87" s="220">
        <v>0</v>
      </c>
      <c r="AC87" s="220">
        <v>0</v>
      </c>
      <c r="AD87" s="220">
        <v>0</v>
      </c>
      <c r="AE87" s="220">
        <v>0</v>
      </c>
      <c r="AF87" s="220">
        <v>0</v>
      </c>
      <c r="AG87" s="220">
        <v>0</v>
      </c>
      <c r="AH87" s="220">
        <v>0</v>
      </c>
      <c r="AI87" s="220">
        <v>0</v>
      </c>
      <c r="AJ87" s="220">
        <v>0</v>
      </c>
      <c r="AK87" s="220">
        <v>0</v>
      </c>
      <c r="AL87" s="220">
        <v>0</v>
      </c>
    </row>
    <row r="88" spans="1:38" x14ac:dyDescent="0.25">
      <c r="A88" s="247" t="str">
        <f t="shared" si="1"/>
        <v>Oman</v>
      </c>
      <c r="B88" s="206" t="s">
        <v>34</v>
      </c>
      <c r="C88" s="206" t="s">
        <v>33</v>
      </c>
      <c r="D88" s="222" t="s">
        <v>733</v>
      </c>
      <c r="E88">
        <v>646</v>
      </c>
      <c r="F88" s="225" t="s">
        <v>733</v>
      </c>
      <c r="G88" s="132" t="s">
        <v>732</v>
      </c>
      <c r="H88" s="224" t="s">
        <v>731</v>
      </c>
      <c r="I88" s="223" t="s">
        <v>730</v>
      </c>
      <c r="J88" s="212" t="s">
        <v>36</v>
      </c>
      <c r="K88" s="206" t="s">
        <v>3655</v>
      </c>
      <c r="L88" s="206">
        <v>17</v>
      </c>
      <c r="M88" s="206" t="s">
        <v>3656</v>
      </c>
      <c r="N88" s="206">
        <v>202</v>
      </c>
      <c r="O88" s="206" t="s">
        <v>3652</v>
      </c>
      <c r="P88" s="308">
        <v>0</v>
      </c>
      <c r="Q88" s="308">
        <v>0</v>
      </c>
      <c r="R88" s="308">
        <v>0</v>
      </c>
      <c r="S88" s="308">
        <v>0</v>
      </c>
      <c r="T88" s="308">
        <v>0</v>
      </c>
      <c r="U88" s="220">
        <v>0</v>
      </c>
      <c r="V88" s="220">
        <v>0</v>
      </c>
      <c r="W88" s="220">
        <v>0</v>
      </c>
      <c r="X88" s="220">
        <v>0</v>
      </c>
      <c r="Y88" s="220">
        <v>0</v>
      </c>
      <c r="Z88" s="220">
        <v>0</v>
      </c>
      <c r="AA88" s="220">
        <v>0</v>
      </c>
      <c r="AB88" s="220">
        <v>0</v>
      </c>
      <c r="AC88" s="220">
        <v>0</v>
      </c>
      <c r="AD88" s="220">
        <v>0</v>
      </c>
      <c r="AE88" s="220">
        <v>0</v>
      </c>
      <c r="AF88" s="220">
        <v>0</v>
      </c>
      <c r="AG88" s="220">
        <v>0</v>
      </c>
      <c r="AH88" s="220">
        <v>0</v>
      </c>
      <c r="AI88" s="220">
        <v>0</v>
      </c>
      <c r="AJ88" s="220">
        <v>0</v>
      </c>
      <c r="AK88" s="220">
        <v>0</v>
      </c>
      <c r="AL88" s="220">
        <v>0</v>
      </c>
    </row>
    <row r="89" spans="1:38" x14ac:dyDescent="0.25">
      <c r="A89" s="247" t="str">
        <f t="shared" si="1"/>
        <v>Oman</v>
      </c>
      <c r="B89" s="206" t="s">
        <v>34</v>
      </c>
      <c r="C89" s="206" t="s">
        <v>33</v>
      </c>
      <c r="D89" s="222" t="s">
        <v>729</v>
      </c>
      <c r="E89">
        <v>648</v>
      </c>
      <c r="F89" s="225" t="s">
        <v>728</v>
      </c>
      <c r="G89" s="132" t="s">
        <v>727</v>
      </c>
      <c r="H89" s="224" t="s">
        <v>726</v>
      </c>
      <c r="I89" s="223" t="s">
        <v>725</v>
      </c>
      <c r="J89" s="212" t="s">
        <v>36</v>
      </c>
      <c r="K89" s="206" t="s">
        <v>3665</v>
      </c>
      <c r="L89" s="206">
        <v>11</v>
      </c>
      <c r="M89" s="206" t="s">
        <v>3656</v>
      </c>
      <c r="N89" s="206">
        <v>202</v>
      </c>
      <c r="O89" s="206" t="s">
        <v>3652</v>
      </c>
      <c r="P89" s="308">
        <v>0</v>
      </c>
      <c r="Q89" s="308">
        <v>0</v>
      </c>
      <c r="R89" s="308">
        <v>0</v>
      </c>
      <c r="S89" s="308">
        <v>0</v>
      </c>
      <c r="T89" s="308">
        <v>0</v>
      </c>
      <c r="U89" s="220">
        <v>0</v>
      </c>
      <c r="V89" s="220">
        <v>0</v>
      </c>
      <c r="W89" s="220">
        <v>0</v>
      </c>
      <c r="X89" s="220">
        <v>0</v>
      </c>
      <c r="Y89" s="220">
        <v>0</v>
      </c>
      <c r="Z89" s="220">
        <v>0</v>
      </c>
      <c r="AA89" s="220">
        <v>0</v>
      </c>
      <c r="AB89" s="220">
        <v>0</v>
      </c>
      <c r="AC89" s="220">
        <v>0</v>
      </c>
      <c r="AD89" s="220">
        <v>0</v>
      </c>
      <c r="AE89" s="220">
        <v>0</v>
      </c>
      <c r="AF89" s="220">
        <v>0</v>
      </c>
      <c r="AG89" s="220">
        <v>0</v>
      </c>
      <c r="AH89" s="220">
        <v>0</v>
      </c>
      <c r="AI89" s="220">
        <v>0</v>
      </c>
      <c r="AJ89" s="220">
        <v>0</v>
      </c>
      <c r="AK89" s="220">
        <v>0</v>
      </c>
      <c r="AL89" s="220">
        <v>0</v>
      </c>
    </row>
    <row r="90" spans="1:38" x14ac:dyDescent="0.25">
      <c r="A90" s="247" t="str">
        <f t="shared" si="1"/>
        <v>Oman</v>
      </c>
      <c r="B90" s="206" t="s">
        <v>34</v>
      </c>
      <c r="C90" s="206" t="s">
        <v>33</v>
      </c>
      <c r="D90" s="222" t="s">
        <v>724</v>
      </c>
      <c r="E90">
        <v>915</v>
      </c>
      <c r="F90" s="225" t="s">
        <v>724</v>
      </c>
      <c r="G90" s="132" t="s">
        <v>723</v>
      </c>
      <c r="H90" s="224" t="s">
        <v>722</v>
      </c>
      <c r="I90" s="223" t="s">
        <v>721</v>
      </c>
      <c r="J90" s="212" t="s">
        <v>36</v>
      </c>
      <c r="K90" s="206" t="s">
        <v>36</v>
      </c>
      <c r="L90" s="206" t="s">
        <v>36</v>
      </c>
      <c r="M90" s="206" t="s">
        <v>3646</v>
      </c>
      <c r="N90" s="206">
        <v>145</v>
      </c>
      <c r="O90" s="206" t="s">
        <v>3647</v>
      </c>
      <c r="P90" s="308">
        <v>0</v>
      </c>
      <c r="Q90" s="308">
        <v>0</v>
      </c>
      <c r="R90" s="308">
        <v>0</v>
      </c>
      <c r="S90" s="308">
        <v>0</v>
      </c>
      <c r="T90" s="308">
        <v>0</v>
      </c>
      <c r="U90" s="220">
        <v>0</v>
      </c>
      <c r="V90" s="220">
        <v>0</v>
      </c>
      <c r="W90" s="220">
        <v>0</v>
      </c>
      <c r="X90" s="220">
        <v>0</v>
      </c>
      <c r="Y90" s="220">
        <v>0</v>
      </c>
      <c r="Z90" s="220">
        <v>0</v>
      </c>
      <c r="AA90" s="220">
        <v>0</v>
      </c>
      <c r="AB90" s="220">
        <v>0</v>
      </c>
      <c r="AC90" s="220">
        <v>0</v>
      </c>
      <c r="AD90" s="220">
        <v>0</v>
      </c>
      <c r="AE90" s="220">
        <v>0</v>
      </c>
      <c r="AF90" s="220">
        <v>0.2699839</v>
      </c>
      <c r="AG90" s="220">
        <v>2.3721492999999998</v>
      </c>
      <c r="AH90" s="220">
        <v>3.5544057999999996</v>
      </c>
      <c r="AI90" s="220">
        <v>3.7272662000000003</v>
      </c>
      <c r="AJ90" s="220">
        <v>3.6716696</v>
      </c>
      <c r="AK90" s="220">
        <v>4.5213647000000003</v>
      </c>
      <c r="AL90" s="220">
        <v>4.9042282000000004</v>
      </c>
    </row>
    <row r="91" spans="1:38" x14ac:dyDescent="0.25">
      <c r="A91" s="247" t="str">
        <f t="shared" si="1"/>
        <v>Oman</v>
      </c>
      <c r="B91" s="206" t="s">
        <v>34</v>
      </c>
      <c r="C91" s="206" t="s">
        <v>33</v>
      </c>
      <c r="D91" s="222" t="s">
        <v>720</v>
      </c>
      <c r="E91">
        <v>134</v>
      </c>
      <c r="F91" s="225" t="s">
        <v>720</v>
      </c>
      <c r="G91" s="132" t="s">
        <v>719</v>
      </c>
      <c r="H91" s="224" t="s">
        <v>718</v>
      </c>
      <c r="I91" s="223" t="s">
        <v>717</v>
      </c>
      <c r="J91" s="212" t="s">
        <v>31</v>
      </c>
      <c r="K91" s="206" t="s">
        <v>36</v>
      </c>
      <c r="L91" s="206" t="s">
        <v>36</v>
      </c>
      <c r="M91" s="206" t="s">
        <v>3662</v>
      </c>
      <c r="N91" s="206">
        <v>155</v>
      </c>
      <c r="O91" s="206" t="s">
        <v>3650</v>
      </c>
      <c r="P91" s="308">
        <v>0</v>
      </c>
      <c r="Q91" s="308">
        <v>0</v>
      </c>
      <c r="R91" s="308">
        <v>0</v>
      </c>
      <c r="S91" s="308">
        <v>0</v>
      </c>
      <c r="T91" s="308">
        <v>0</v>
      </c>
      <c r="U91" s="220">
        <v>0</v>
      </c>
      <c r="V91" s="220">
        <v>0</v>
      </c>
      <c r="W91" s="220">
        <v>0</v>
      </c>
      <c r="X91" s="220">
        <v>0</v>
      </c>
      <c r="Y91" s="220">
        <v>0</v>
      </c>
      <c r="Z91" s="220">
        <v>0</v>
      </c>
      <c r="AA91" s="220">
        <v>0</v>
      </c>
      <c r="AB91" s="220">
        <v>0</v>
      </c>
      <c r="AC91" s="220">
        <v>0</v>
      </c>
      <c r="AD91" s="220">
        <v>79.159319999999994</v>
      </c>
      <c r="AE91" s="220">
        <v>43.00365</v>
      </c>
      <c r="AF91" s="220">
        <v>33.625790000000002</v>
      </c>
      <c r="AG91" s="220">
        <v>41.37585</v>
      </c>
      <c r="AH91" s="220">
        <v>0</v>
      </c>
      <c r="AI91" s="220">
        <v>0</v>
      </c>
      <c r="AJ91" s="220">
        <v>-18.406500000000001</v>
      </c>
      <c r="AK91" s="220">
        <v>-12.458600000000001</v>
      </c>
      <c r="AL91" s="220">
        <v>-40.530799999999999</v>
      </c>
    </row>
    <row r="92" spans="1:38" x14ac:dyDescent="0.25">
      <c r="A92" s="247" t="str">
        <f t="shared" si="1"/>
        <v>Oman</v>
      </c>
      <c r="B92" s="206" t="s">
        <v>34</v>
      </c>
      <c r="C92" s="206" t="s">
        <v>33</v>
      </c>
      <c r="D92" s="222" t="s">
        <v>716</v>
      </c>
      <c r="E92">
        <v>652</v>
      </c>
      <c r="F92" s="225" t="s">
        <v>716</v>
      </c>
      <c r="G92" s="132" t="s">
        <v>715</v>
      </c>
      <c r="H92" s="224" t="s">
        <v>714</v>
      </c>
      <c r="I92" s="223" t="s">
        <v>713</v>
      </c>
      <c r="J92" s="212" t="s">
        <v>36</v>
      </c>
      <c r="K92" s="206" t="s">
        <v>3665</v>
      </c>
      <c r="L92" s="206">
        <v>11</v>
      </c>
      <c r="M92" s="206" t="s">
        <v>3656</v>
      </c>
      <c r="N92" s="206">
        <v>202</v>
      </c>
      <c r="O92" s="206" t="s">
        <v>3652</v>
      </c>
      <c r="P92" s="308">
        <v>0</v>
      </c>
      <c r="Q92" s="308">
        <v>0</v>
      </c>
      <c r="R92" s="308">
        <v>0</v>
      </c>
      <c r="S92" s="308">
        <v>0</v>
      </c>
      <c r="T92" s="308">
        <v>0</v>
      </c>
      <c r="U92" s="220">
        <v>0</v>
      </c>
      <c r="V92" s="220">
        <v>0</v>
      </c>
      <c r="W92" s="220">
        <v>0</v>
      </c>
      <c r="X92" s="220">
        <v>0</v>
      </c>
      <c r="Y92" s="220">
        <v>0</v>
      </c>
      <c r="Z92" s="220">
        <v>0</v>
      </c>
      <c r="AA92" s="220">
        <v>0</v>
      </c>
      <c r="AB92" s="220">
        <v>0</v>
      </c>
      <c r="AC92" s="220">
        <v>0</v>
      </c>
      <c r="AD92" s="220">
        <v>0</v>
      </c>
      <c r="AE92" s="220">
        <v>0</v>
      </c>
      <c r="AF92" s="220">
        <v>0</v>
      </c>
      <c r="AG92" s="220">
        <v>0</v>
      </c>
      <c r="AH92" s="220">
        <v>0</v>
      </c>
      <c r="AI92" s="220">
        <v>0</v>
      </c>
      <c r="AJ92" s="220">
        <v>0</v>
      </c>
      <c r="AK92" s="220">
        <v>0</v>
      </c>
      <c r="AL92" s="220">
        <v>0</v>
      </c>
    </row>
    <row r="93" spans="1:38" x14ac:dyDescent="0.25">
      <c r="A93" s="247" t="str">
        <f t="shared" si="1"/>
        <v>Oman</v>
      </c>
      <c r="B93" s="206" t="s">
        <v>34</v>
      </c>
      <c r="C93" s="206" t="s">
        <v>33</v>
      </c>
      <c r="D93" s="222" t="s">
        <v>712</v>
      </c>
      <c r="E93">
        <v>823</v>
      </c>
      <c r="F93" s="225" t="s">
        <v>712</v>
      </c>
      <c r="G93" s="132" t="s">
        <v>711</v>
      </c>
      <c r="H93" s="224" t="s">
        <v>710</v>
      </c>
      <c r="I93" s="223" t="s">
        <v>709</v>
      </c>
      <c r="J93" s="212" t="s">
        <v>36</v>
      </c>
      <c r="K93" s="206" t="s">
        <v>36</v>
      </c>
      <c r="L93" s="206" t="s">
        <v>36</v>
      </c>
      <c r="M93" s="206" t="s">
        <v>3649</v>
      </c>
      <c r="N93" s="206">
        <v>39</v>
      </c>
      <c r="O93" s="206" t="s">
        <v>3650</v>
      </c>
      <c r="P93" s="308">
        <v>0</v>
      </c>
      <c r="Q93" s="308">
        <v>0</v>
      </c>
      <c r="R93" s="308">
        <v>0</v>
      </c>
      <c r="S93" s="308">
        <v>0</v>
      </c>
      <c r="T93" s="308">
        <v>0</v>
      </c>
      <c r="U93" s="220">
        <v>0</v>
      </c>
      <c r="V93" s="220">
        <v>0</v>
      </c>
      <c r="W93" s="220">
        <v>0</v>
      </c>
      <c r="X93" s="220">
        <v>0</v>
      </c>
      <c r="Y93" s="220">
        <v>0</v>
      </c>
      <c r="Z93" s="220">
        <v>0</v>
      </c>
      <c r="AA93" s="220">
        <v>0</v>
      </c>
      <c r="AB93" s="220">
        <v>0</v>
      </c>
      <c r="AC93" s="220">
        <v>0</v>
      </c>
      <c r="AD93" s="220">
        <v>0</v>
      </c>
      <c r="AE93" s="220">
        <v>0</v>
      </c>
      <c r="AF93" s="220">
        <v>0</v>
      </c>
      <c r="AG93" s="220">
        <v>0</v>
      </c>
      <c r="AH93" s="220">
        <v>0</v>
      </c>
      <c r="AI93" s="220">
        <v>0</v>
      </c>
      <c r="AJ93" s="220">
        <v>0</v>
      </c>
      <c r="AK93" s="220">
        <v>0</v>
      </c>
      <c r="AL93" s="220">
        <v>0</v>
      </c>
    </row>
    <row r="94" spans="1:38" x14ac:dyDescent="0.25">
      <c r="A94" s="247" t="str">
        <f t="shared" si="1"/>
        <v>Oman</v>
      </c>
      <c r="B94" s="206" t="s">
        <v>34</v>
      </c>
      <c r="C94" s="206" t="s">
        <v>33</v>
      </c>
      <c r="D94" s="222" t="s">
        <v>708</v>
      </c>
      <c r="E94">
        <v>174</v>
      </c>
      <c r="F94" s="225" t="s">
        <v>708</v>
      </c>
      <c r="G94" s="132" t="s">
        <v>707</v>
      </c>
      <c r="H94" s="224" t="s">
        <v>706</v>
      </c>
      <c r="I94" s="223" t="s">
        <v>705</v>
      </c>
      <c r="J94" s="212" t="s">
        <v>31</v>
      </c>
      <c r="K94" s="206" t="s">
        <v>36</v>
      </c>
      <c r="L94" s="206" t="s">
        <v>36</v>
      </c>
      <c r="M94" s="206" t="s">
        <v>3649</v>
      </c>
      <c r="N94" s="206">
        <v>39</v>
      </c>
      <c r="O94" s="206" t="s">
        <v>3650</v>
      </c>
      <c r="P94" s="308">
        <v>0</v>
      </c>
      <c r="Q94" s="308">
        <v>0</v>
      </c>
      <c r="R94" s="308">
        <v>0</v>
      </c>
      <c r="S94" s="308">
        <v>0</v>
      </c>
      <c r="T94" s="308">
        <v>0</v>
      </c>
      <c r="U94" s="220">
        <v>0</v>
      </c>
      <c r="V94" s="220">
        <v>0</v>
      </c>
      <c r="W94" s="220">
        <v>0</v>
      </c>
      <c r="X94" s="220">
        <v>0</v>
      </c>
      <c r="Y94" s="220">
        <v>0</v>
      </c>
      <c r="Z94" s="220">
        <v>0</v>
      </c>
      <c r="AA94" s="220">
        <v>0</v>
      </c>
      <c r="AB94" s="220">
        <v>0</v>
      </c>
      <c r="AC94" s="220">
        <v>0</v>
      </c>
      <c r="AD94" s="220">
        <v>0</v>
      </c>
      <c r="AE94" s="220">
        <v>0</v>
      </c>
      <c r="AF94" s="220">
        <v>0</v>
      </c>
      <c r="AG94" s="220">
        <v>0.55839321889999993</v>
      </c>
      <c r="AH94" s="220">
        <v>0.59914156920000006</v>
      </c>
      <c r="AI94" s="220">
        <v>0.86816090709999993</v>
      </c>
      <c r="AJ94" s="220">
        <v>1.2271000000000001</v>
      </c>
      <c r="AK94" s="220">
        <v>1.3835302479999998</v>
      </c>
      <c r="AL94" s="220">
        <v>1.4418655039999999</v>
      </c>
    </row>
    <row r="95" spans="1:38" x14ac:dyDescent="0.25">
      <c r="A95" s="247" t="str">
        <f t="shared" si="1"/>
        <v>Oman</v>
      </c>
      <c r="B95" s="206" t="s">
        <v>34</v>
      </c>
      <c r="C95" s="206" t="s">
        <v>33</v>
      </c>
      <c r="D95" s="222" t="s">
        <v>704</v>
      </c>
      <c r="E95">
        <v>326</v>
      </c>
      <c r="F95" s="225" t="s">
        <v>704</v>
      </c>
      <c r="G95" s="132" t="s">
        <v>703</v>
      </c>
      <c r="H95" s="224" t="s">
        <v>702</v>
      </c>
      <c r="I95" s="223" t="s">
        <v>701</v>
      </c>
      <c r="J95" s="212" t="s">
        <v>36</v>
      </c>
      <c r="K95" s="206" t="s">
        <v>36</v>
      </c>
      <c r="L95" s="206" t="s">
        <v>36</v>
      </c>
      <c r="M95" s="206" t="s">
        <v>3666</v>
      </c>
      <c r="N95" s="206">
        <v>21</v>
      </c>
      <c r="O95" s="206" t="s">
        <v>3659</v>
      </c>
      <c r="P95" s="308">
        <v>0</v>
      </c>
      <c r="Q95" s="308">
        <v>0</v>
      </c>
      <c r="R95" s="308">
        <v>0</v>
      </c>
      <c r="S95" s="308">
        <v>0</v>
      </c>
      <c r="T95" s="308">
        <v>0</v>
      </c>
      <c r="U95" s="220">
        <v>0</v>
      </c>
      <c r="V95" s="220">
        <v>0</v>
      </c>
      <c r="W95" s="220">
        <v>0</v>
      </c>
      <c r="X95" s="220">
        <v>0</v>
      </c>
      <c r="Y95" s="220">
        <v>0</v>
      </c>
      <c r="Z95" s="220">
        <v>0</v>
      </c>
      <c r="AA95" s="220">
        <v>0</v>
      </c>
      <c r="AB95" s="220">
        <v>0</v>
      </c>
      <c r="AC95" s="220">
        <v>0</v>
      </c>
      <c r="AD95" s="220">
        <v>0</v>
      </c>
      <c r="AE95" s="220">
        <v>0</v>
      </c>
      <c r="AF95" s="220">
        <v>0</v>
      </c>
      <c r="AG95" s="220">
        <v>0</v>
      </c>
      <c r="AH95" s="220">
        <v>0</v>
      </c>
      <c r="AI95" s="220">
        <v>0</v>
      </c>
      <c r="AJ95" s="220">
        <v>0</v>
      </c>
      <c r="AK95" s="220">
        <v>0</v>
      </c>
      <c r="AL95" s="220">
        <v>0</v>
      </c>
    </row>
    <row r="96" spans="1:38" x14ac:dyDescent="0.25">
      <c r="A96" s="247" t="str">
        <f t="shared" si="1"/>
        <v>Oman</v>
      </c>
      <c r="B96" s="206" t="s">
        <v>34</v>
      </c>
      <c r="C96" s="206" t="s">
        <v>33</v>
      </c>
      <c r="D96" s="222" t="s">
        <v>700</v>
      </c>
      <c r="E96">
        <v>328</v>
      </c>
      <c r="F96" s="225" t="s">
        <v>700</v>
      </c>
      <c r="G96" s="132" t="s">
        <v>699</v>
      </c>
      <c r="H96" s="224" t="s">
        <v>698</v>
      </c>
      <c r="I96" s="223" t="s">
        <v>697</v>
      </c>
      <c r="J96" s="212" t="s">
        <v>36</v>
      </c>
      <c r="K96" s="206" t="s">
        <v>3657</v>
      </c>
      <c r="L96" s="206">
        <v>29</v>
      </c>
      <c r="M96" s="206" t="s">
        <v>3658</v>
      </c>
      <c r="N96" s="206">
        <v>419</v>
      </c>
      <c r="O96" s="206" t="s">
        <v>3659</v>
      </c>
      <c r="P96" s="308">
        <v>0</v>
      </c>
      <c r="Q96" s="308">
        <v>0</v>
      </c>
      <c r="R96" s="308">
        <v>0</v>
      </c>
      <c r="S96" s="308">
        <v>0</v>
      </c>
      <c r="T96" s="308">
        <v>0</v>
      </c>
      <c r="U96" s="220">
        <v>0</v>
      </c>
      <c r="V96" s="220">
        <v>0</v>
      </c>
      <c r="W96" s="220">
        <v>0</v>
      </c>
      <c r="X96" s="220">
        <v>0</v>
      </c>
      <c r="Y96" s="220">
        <v>0</v>
      </c>
      <c r="Z96" s="220">
        <v>0</v>
      </c>
      <c r="AA96" s="220">
        <v>0</v>
      </c>
      <c r="AB96" s="220">
        <v>0</v>
      </c>
      <c r="AC96" s="220">
        <v>0</v>
      </c>
      <c r="AD96" s="220">
        <v>0</v>
      </c>
      <c r="AE96" s="220">
        <v>0</v>
      </c>
      <c r="AF96" s="220">
        <v>0</v>
      </c>
      <c r="AG96" s="220">
        <v>0</v>
      </c>
      <c r="AH96" s="220">
        <v>0</v>
      </c>
      <c r="AI96" s="220">
        <v>0</v>
      </c>
      <c r="AJ96" s="220">
        <v>0</v>
      </c>
      <c r="AK96" s="220">
        <v>0</v>
      </c>
      <c r="AL96" s="220">
        <v>0</v>
      </c>
    </row>
    <row r="97" spans="1:38" x14ac:dyDescent="0.25">
      <c r="A97" s="247" t="str">
        <f t="shared" si="1"/>
        <v>Oman</v>
      </c>
      <c r="B97" s="206" t="s">
        <v>34</v>
      </c>
      <c r="C97" s="206" t="s">
        <v>33</v>
      </c>
      <c r="D97" s="222" t="s">
        <v>696</v>
      </c>
      <c r="E97">
        <v>329</v>
      </c>
      <c r="F97" s="225" t="s">
        <v>696</v>
      </c>
      <c r="G97" s="132" t="s">
        <v>695</v>
      </c>
      <c r="H97" s="224" t="s">
        <v>694</v>
      </c>
      <c r="I97" s="223" t="s">
        <v>693</v>
      </c>
      <c r="J97" s="212" t="s">
        <v>36</v>
      </c>
      <c r="K97" s="206" t="s">
        <v>3657</v>
      </c>
      <c r="L97" s="206">
        <v>29</v>
      </c>
      <c r="M97" s="206" t="s">
        <v>3658</v>
      </c>
      <c r="N97" s="206">
        <v>419</v>
      </c>
      <c r="O97" s="206" t="s">
        <v>3659</v>
      </c>
      <c r="P97" s="308">
        <v>0</v>
      </c>
      <c r="Q97" s="308">
        <v>0</v>
      </c>
      <c r="R97" s="308">
        <v>0</v>
      </c>
      <c r="S97" s="308">
        <v>0</v>
      </c>
      <c r="T97" s="308">
        <v>0</v>
      </c>
      <c r="U97" s="220">
        <v>0</v>
      </c>
      <c r="V97" s="220">
        <v>0</v>
      </c>
      <c r="W97" s="220">
        <v>0</v>
      </c>
      <c r="X97" s="220">
        <v>0</v>
      </c>
      <c r="Y97" s="220">
        <v>0</v>
      </c>
      <c r="Z97" s="220">
        <v>0</v>
      </c>
      <c r="AA97" s="220">
        <v>0</v>
      </c>
      <c r="AB97" s="220">
        <v>0</v>
      </c>
      <c r="AC97" s="220">
        <v>0</v>
      </c>
      <c r="AD97" s="220">
        <v>0</v>
      </c>
      <c r="AE97" s="220">
        <v>0</v>
      </c>
      <c r="AF97" s="220">
        <v>0</v>
      </c>
      <c r="AG97" s="220">
        <v>0</v>
      </c>
      <c r="AH97" s="220">
        <v>0</v>
      </c>
      <c r="AI97" s="220">
        <v>0</v>
      </c>
      <c r="AJ97" s="220">
        <v>0</v>
      </c>
      <c r="AK97" s="220">
        <v>0</v>
      </c>
      <c r="AL97" s="220">
        <v>0</v>
      </c>
    </row>
    <row r="98" spans="1:38" x14ac:dyDescent="0.25">
      <c r="A98" s="247" t="str">
        <f t="shared" si="1"/>
        <v>Oman</v>
      </c>
      <c r="B98" s="206" t="s">
        <v>34</v>
      </c>
      <c r="C98" s="206" t="s">
        <v>33</v>
      </c>
      <c r="D98" s="222" t="s">
        <v>692</v>
      </c>
      <c r="E98">
        <v>829</v>
      </c>
      <c r="F98" s="225" t="s">
        <v>692</v>
      </c>
      <c r="G98" s="132" t="s">
        <v>691</v>
      </c>
      <c r="H98" s="224" t="s">
        <v>690</v>
      </c>
      <c r="I98" s="223" t="s">
        <v>689</v>
      </c>
      <c r="J98" s="212" t="s">
        <v>36</v>
      </c>
      <c r="K98" s="206" t="s">
        <v>36</v>
      </c>
      <c r="L98" s="206" t="s">
        <v>36</v>
      </c>
      <c r="M98" s="206" t="s">
        <v>2238</v>
      </c>
      <c r="N98" s="206">
        <v>57</v>
      </c>
      <c r="O98" s="206" t="s">
        <v>3654</v>
      </c>
      <c r="P98" s="308">
        <v>0</v>
      </c>
      <c r="Q98" s="308">
        <v>0</v>
      </c>
      <c r="R98" s="308">
        <v>0</v>
      </c>
      <c r="S98" s="308">
        <v>0</v>
      </c>
      <c r="T98" s="308">
        <v>0</v>
      </c>
      <c r="U98" s="220">
        <v>0</v>
      </c>
      <c r="V98" s="220">
        <v>0</v>
      </c>
      <c r="W98" s="220">
        <v>0</v>
      </c>
      <c r="X98" s="220">
        <v>0</v>
      </c>
      <c r="Y98" s="220">
        <v>0</v>
      </c>
      <c r="Z98" s="220">
        <v>0</v>
      </c>
      <c r="AA98" s="220">
        <v>0</v>
      </c>
      <c r="AB98" s="220">
        <v>0</v>
      </c>
      <c r="AC98" s="220">
        <v>0</v>
      </c>
      <c r="AD98" s="220">
        <v>0</v>
      </c>
      <c r="AE98" s="220">
        <v>0</v>
      </c>
      <c r="AF98" s="220">
        <v>0</v>
      </c>
      <c r="AG98" s="220">
        <v>0</v>
      </c>
      <c r="AH98" s="220">
        <v>0</v>
      </c>
      <c r="AI98" s="220">
        <v>0</v>
      </c>
      <c r="AJ98" s="220">
        <v>0</v>
      </c>
      <c r="AK98" s="220">
        <v>0</v>
      </c>
      <c r="AL98" s="220">
        <v>0</v>
      </c>
    </row>
    <row r="99" spans="1:38" x14ac:dyDescent="0.25">
      <c r="A99" s="247" t="str">
        <f t="shared" si="1"/>
        <v>Oman</v>
      </c>
      <c r="B99" s="206" t="s">
        <v>34</v>
      </c>
      <c r="C99" s="206" t="s">
        <v>33</v>
      </c>
      <c r="D99" s="222" t="s">
        <v>688</v>
      </c>
      <c r="E99">
        <v>258</v>
      </c>
      <c r="F99" s="225" t="s">
        <v>688</v>
      </c>
      <c r="G99" s="132" t="s">
        <v>687</v>
      </c>
      <c r="H99" s="224" t="s">
        <v>686</v>
      </c>
      <c r="I99" s="223" t="s">
        <v>685</v>
      </c>
      <c r="J99" s="212" t="s">
        <v>36</v>
      </c>
      <c r="K99" s="206" t="s">
        <v>3664</v>
      </c>
      <c r="L99" s="206">
        <v>13</v>
      </c>
      <c r="M99" s="206" t="s">
        <v>3658</v>
      </c>
      <c r="N99" s="206">
        <v>419</v>
      </c>
      <c r="O99" s="206" t="s">
        <v>3659</v>
      </c>
      <c r="P99" s="308">
        <v>0</v>
      </c>
      <c r="Q99" s="308">
        <v>0</v>
      </c>
      <c r="R99" s="308">
        <v>0</v>
      </c>
      <c r="S99" s="308">
        <v>0</v>
      </c>
      <c r="T99" s="308">
        <v>0</v>
      </c>
      <c r="U99" s="220">
        <v>0</v>
      </c>
      <c r="V99" s="220">
        <v>0</v>
      </c>
      <c r="W99" s="220">
        <v>0</v>
      </c>
      <c r="X99" s="220">
        <v>0</v>
      </c>
      <c r="Y99" s="220">
        <v>0</v>
      </c>
      <c r="Z99" s="220">
        <v>0</v>
      </c>
      <c r="AA99" s="220">
        <v>0</v>
      </c>
      <c r="AB99" s="220">
        <v>0</v>
      </c>
      <c r="AC99" s="220">
        <v>0</v>
      </c>
      <c r="AD99" s="220">
        <v>0</v>
      </c>
      <c r="AE99" s="220">
        <v>0</v>
      </c>
      <c r="AF99" s="220">
        <v>0</v>
      </c>
      <c r="AG99" s="220">
        <v>0</v>
      </c>
      <c r="AH99" s="220">
        <v>0</v>
      </c>
      <c r="AI99" s="220">
        <v>0</v>
      </c>
      <c r="AJ99" s="220">
        <v>0</v>
      </c>
      <c r="AK99" s="220">
        <v>0</v>
      </c>
      <c r="AL99" s="220">
        <v>0</v>
      </c>
    </row>
    <row r="100" spans="1:38" x14ac:dyDescent="0.25">
      <c r="A100" s="247" t="str">
        <f t="shared" si="1"/>
        <v>Oman</v>
      </c>
      <c r="B100" s="206" t="s">
        <v>34</v>
      </c>
      <c r="C100" s="206" t="s">
        <v>33</v>
      </c>
      <c r="D100" s="222" t="s">
        <v>684</v>
      </c>
      <c r="E100">
        <v>113</v>
      </c>
      <c r="F100" s="225" t="s">
        <v>684</v>
      </c>
      <c r="G100" s="132" t="s">
        <v>683</v>
      </c>
      <c r="H100" s="224" t="s">
        <v>682</v>
      </c>
      <c r="I100" s="223" t="s">
        <v>681</v>
      </c>
      <c r="J100" s="212" t="s">
        <v>36</v>
      </c>
      <c r="K100" s="206" t="s">
        <v>3476</v>
      </c>
      <c r="L100" s="206">
        <v>830</v>
      </c>
      <c r="M100" s="206" t="s">
        <v>3671</v>
      </c>
      <c r="N100" s="206">
        <v>154</v>
      </c>
      <c r="O100" s="206" t="s">
        <v>3650</v>
      </c>
      <c r="P100" s="308">
        <v>0</v>
      </c>
      <c r="Q100" s="308">
        <v>0</v>
      </c>
      <c r="R100" s="308">
        <v>0</v>
      </c>
      <c r="S100" s="308">
        <v>0</v>
      </c>
      <c r="T100" s="308">
        <v>0</v>
      </c>
      <c r="U100" s="220">
        <v>0</v>
      </c>
      <c r="V100" s="220">
        <v>0</v>
      </c>
      <c r="W100" s="220">
        <v>0</v>
      </c>
      <c r="X100" s="220">
        <v>0</v>
      </c>
      <c r="Y100" s="220">
        <v>0</v>
      </c>
      <c r="Z100" s="220">
        <v>0</v>
      </c>
      <c r="AA100" s="220">
        <v>0</v>
      </c>
      <c r="AB100" s="220">
        <v>0</v>
      </c>
      <c r="AC100" s="220">
        <v>0</v>
      </c>
      <c r="AD100" s="220">
        <v>0</v>
      </c>
      <c r="AE100" s="220">
        <v>0</v>
      </c>
      <c r="AF100" s="220">
        <v>0</v>
      </c>
      <c r="AG100" s="220">
        <v>0</v>
      </c>
      <c r="AH100" s="220">
        <v>0</v>
      </c>
      <c r="AI100" s="220">
        <v>0</v>
      </c>
      <c r="AJ100" s="220">
        <v>0</v>
      </c>
      <c r="AK100" s="220">
        <v>0</v>
      </c>
      <c r="AL100" s="220">
        <v>0</v>
      </c>
    </row>
    <row r="101" spans="1:38" x14ac:dyDescent="0.25">
      <c r="A101" s="247" t="str">
        <f t="shared" si="1"/>
        <v>Oman</v>
      </c>
      <c r="B101" s="206" t="s">
        <v>34</v>
      </c>
      <c r="C101" s="206" t="s">
        <v>33</v>
      </c>
      <c r="D101" s="222" t="s">
        <v>680</v>
      </c>
      <c r="E101">
        <v>333</v>
      </c>
      <c r="F101" s="225" t="s">
        <v>679</v>
      </c>
      <c r="G101" s="132" t="s">
        <v>678</v>
      </c>
      <c r="H101" s="224" t="s">
        <v>677</v>
      </c>
      <c r="I101" s="223" t="s">
        <v>676</v>
      </c>
      <c r="J101" s="212" t="s">
        <v>36</v>
      </c>
      <c r="K101" s="206" t="s">
        <v>3660</v>
      </c>
      <c r="L101" s="206">
        <v>5</v>
      </c>
      <c r="M101" s="206" t="s">
        <v>3658</v>
      </c>
      <c r="N101" s="206">
        <v>419</v>
      </c>
      <c r="O101" s="206" t="s">
        <v>3659</v>
      </c>
      <c r="P101" s="308">
        <v>0</v>
      </c>
      <c r="Q101" s="308">
        <v>0</v>
      </c>
      <c r="R101" s="308">
        <v>0</v>
      </c>
      <c r="S101" s="308">
        <v>0</v>
      </c>
      <c r="T101" s="308">
        <v>0</v>
      </c>
      <c r="U101" s="220">
        <v>0</v>
      </c>
      <c r="V101" s="220">
        <v>0</v>
      </c>
      <c r="W101" s="220">
        <v>0</v>
      </c>
      <c r="X101" s="220">
        <v>0</v>
      </c>
      <c r="Y101" s="220">
        <v>0</v>
      </c>
      <c r="Z101" s="220">
        <v>0</v>
      </c>
      <c r="AA101" s="220">
        <v>0</v>
      </c>
      <c r="AB101" s="220">
        <v>0</v>
      </c>
      <c r="AC101" s="220">
        <v>0</v>
      </c>
      <c r="AD101" s="220">
        <v>0</v>
      </c>
      <c r="AE101" s="220">
        <v>0</v>
      </c>
      <c r="AF101" s="220">
        <v>0</v>
      </c>
      <c r="AG101" s="220">
        <v>0</v>
      </c>
      <c r="AH101" s="220">
        <v>0</v>
      </c>
      <c r="AI101" s="220">
        <v>0</v>
      </c>
      <c r="AJ101" s="220">
        <v>0</v>
      </c>
      <c r="AK101" s="220">
        <v>0</v>
      </c>
      <c r="AL101" s="220">
        <v>0</v>
      </c>
    </row>
    <row r="102" spans="1:38" x14ac:dyDescent="0.25">
      <c r="A102" s="247" t="str">
        <f t="shared" si="1"/>
        <v>Oman</v>
      </c>
      <c r="B102" s="206" t="s">
        <v>34</v>
      </c>
      <c r="C102" s="206" t="s">
        <v>33</v>
      </c>
      <c r="D102" s="222" t="s">
        <v>675</v>
      </c>
      <c r="E102">
        <v>656</v>
      </c>
      <c r="F102" s="225" t="s">
        <v>675</v>
      </c>
      <c r="G102" s="132" t="s">
        <v>674</v>
      </c>
      <c r="H102" s="224" t="s">
        <v>673</v>
      </c>
      <c r="I102" s="223" t="s">
        <v>672</v>
      </c>
      <c r="J102" s="212" t="s">
        <v>36</v>
      </c>
      <c r="K102" s="206" t="s">
        <v>3665</v>
      </c>
      <c r="L102" s="206">
        <v>11</v>
      </c>
      <c r="M102" s="206" t="s">
        <v>3656</v>
      </c>
      <c r="N102" s="206">
        <v>202</v>
      </c>
      <c r="O102" s="206" t="s">
        <v>3652</v>
      </c>
      <c r="P102" s="308">
        <v>0</v>
      </c>
      <c r="Q102" s="308">
        <v>0</v>
      </c>
      <c r="R102" s="308">
        <v>0</v>
      </c>
      <c r="S102" s="308">
        <v>0</v>
      </c>
      <c r="T102" s="308">
        <v>0</v>
      </c>
      <c r="U102" s="220">
        <v>0</v>
      </c>
      <c r="V102" s="220">
        <v>0</v>
      </c>
      <c r="W102" s="220">
        <v>0</v>
      </c>
      <c r="X102" s="220">
        <v>0</v>
      </c>
      <c r="Y102" s="220">
        <v>0</v>
      </c>
      <c r="Z102" s="220">
        <v>0</v>
      </c>
      <c r="AA102" s="220">
        <v>0</v>
      </c>
      <c r="AB102" s="220">
        <v>0</v>
      </c>
      <c r="AC102" s="220">
        <v>0</v>
      </c>
      <c r="AD102" s="220">
        <v>0</v>
      </c>
      <c r="AE102" s="220">
        <v>0</v>
      </c>
      <c r="AF102" s="220">
        <v>0</v>
      </c>
      <c r="AG102" s="220">
        <v>0</v>
      </c>
      <c r="AH102" s="220">
        <v>0</v>
      </c>
      <c r="AI102" s="220">
        <v>0</v>
      </c>
      <c r="AJ102" s="220">
        <v>0</v>
      </c>
      <c r="AK102" s="220">
        <v>0</v>
      </c>
      <c r="AL102" s="220">
        <v>0</v>
      </c>
    </row>
    <row r="103" spans="1:38" x14ac:dyDescent="0.25">
      <c r="A103" s="247" t="str">
        <f t="shared" si="1"/>
        <v>Oman</v>
      </c>
      <c r="B103" s="206" t="s">
        <v>34</v>
      </c>
      <c r="C103" s="206" t="s">
        <v>33</v>
      </c>
      <c r="D103" s="222" t="s">
        <v>671</v>
      </c>
      <c r="E103">
        <v>654</v>
      </c>
      <c r="F103" s="225" t="s">
        <v>671</v>
      </c>
      <c r="G103" s="132" t="s">
        <v>670</v>
      </c>
      <c r="H103" s="224" t="s">
        <v>669</v>
      </c>
      <c r="I103" s="223" t="s">
        <v>668</v>
      </c>
      <c r="J103" s="212" t="s">
        <v>36</v>
      </c>
      <c r="K103" s="206" t="s">
        <v>3665</v>
      </c>
      <c r="L103" s="206">
        <v>11</v>
      </c>
      <c r="M103" s="206" t="s">
        <v>3656</v>
      </c>
      <c r="N103" s="206">
        <v>202</v>
      </c>
      <c r="O103" s="206" t="s">
        <v>3652</v>
      </c>
      <c r="P103" s="308">
        <v>0</v>
      </c>
      <c r="Q103" s="308">
        <v>0</v>
      </c>
      <c r="R103" s="308">
        <v>0</v>
      </c>
      <c r="S103" s="308">
        <v>0</v>
      </c>
      <c r="T103" s="308">
        <v>0</v>
      </c>
      <c r="U103" s="220">
        <v>0</v>
      </c>
      <c r="V103" s="220">
        <v>0</v>
      </c>
      <c r="W103" s="220">
        <v>0</v>
      </c>
      <c r="X103" s="220">
        <v>0</v>
      </c>
      <c r="Y103" s="220">
        <v>0</v>
      </c>
      <c r="Z103" s="220">
        <v>0</v>
      </c>
      <c r="AA103" s="220">
        <v>0</v>
      </c>
      <c r="AB103" s="220">
        <v>0</v>
      </c>
      <c r="AC103" s="220">
        <v>0</v>
      </c>
      <c r="AD103" s="220">
        <v>0</v>
      </c>
      <c r="AE103" s="220">
        <v>0</v>
      </c>
      <c r="AF103" s="220">
        <v>0</v>
      </c>
      <c r="AG103" s="220">
        <v>0</v>
      </c>
      <c r="AH103" s="220">
        <v>0</v>
      </c>
      <c r="AI103" s="220">
        <v>0</v>
      </c>
      <c r="AJ103" s="220">
        <v>0</v>
      </c>
      <c r="AK103" s="220">
        <v>0</v>
      </c>
      <c r="AL103" s="220">
        <v>0</v>
      </c>
    </row>
    <row r="104" spans="1:38" x14ac:dyDescent="0.25">
      <c r="A104" s="247" t="str">
        <f t="shared" si="1"/>
        <v>Oman</v>
      </c>
      <c r="B104" s="206" t="s">
        <v>34</v>
      </c>
      <c r="C104" s="206" t="s">
        <v>33</v>
      </c>
      <c r="D104" s="222" t="s">
        <v>667</v>
      </c>
      <c r="E104">
        <v>336</v>
      </c>
      <c r="F104" s="225" t="s">
        <v>667</v>
      </c>
      <c r="G104" s="132" t="s">
        <v>666</v>
      </c>
      <c r="H104" s="224" t="s">
        <v>665</v>
      </c>
      <c r="I104" s="223" t="s">
        <v>664</v>
      </c>
      <c r="J104" s="212" t="s">
        <v>36</v>
      </c>
      <c r="K104" s="206" t="s">
        <v>3660</v>
      </c>
      <c r="L104" s="206">
        <v>5</v>
      </c>
      <c r="M104" s="206" t="s">
        <v>3658</v>
      </c>
      <c r="N104" s="206">
        <v>419</v>
      </c>
      <c r="O104" s="206" t="s">
        <v>3659</v>
      </c>
      <c r="P104" s="308">
        <v>0</v>
      </c>
      <c r="Q104" s="308">
        <v>0</v>
      </c>
      <c r="R104" s="308">
        <v>0</v>
      </c>
      <c r="S104" s="308">
        <v>0</v>
      </c>
      <c r="T104" s="308">
        <v>0</v>
      </c>
      <c r="U104" s="220">
        <v>0</v>
      </c>
      <c r="V104" s="220">
        <v>0</v>
      </c>
      <c r="W104" s="220">
        <v>0</v>
      </c>
      <c r="X104" s="220">
        <v>0</v>
      </c>
      <c r="Y104" s="220">
        <v>0</v>
      </c>
      <c r="Z104" s="220">
        <v>0</v>
      </c>
      <c r="AA104" s="220">
        <v>0</v>
      </c>
      <c r="AB104" s="220">
        <v>0</v>
      </c>
      <c r="AC104" s="220">
        <v>0</v>
      </c>
      <c r="AD104" s="220">
        <v>0</v>
      </c>
      <c r="AE104" s="220">
        <v>0</v>
      </c>
      <c r="AF104" s="220">
        <v>0</v>
      </c>
      <c r="AG104" s="220">
        <v>0</v>
      </c>
      <c r="AH104" s="220">
        <v>0</v>
      </c>
      <c r="AI104" s="220">
        <v>0</v>
      </c>
      <c r="AJ104" s="220">
        <v>0</v>
      </c>
      <c r="AK104" s="220">
        <v>0</v>
      </c>
      <c r="AL104" s="220">
        <v>0</v>
      </c>
    </row>
    <row r="105" spans="1:38" x14ac:dyDescent="0.25">
      <c r="A105" s="247" t="str">
        <f t="shared" si="1"/>
        <v>Oman</v>
      </c>
      <c r="B105" s="206" t="s">
        <v>34</v>
      </c>
      <c r="C105" s="206" t="s">
        <v>33</v>
      </c>
      <c r="D105" s="222" t="s">
        <v>663</v>
      </c>
      <c r="E105">
        <v>263</v>
      </c>
      <c r="F105" s="225" t="s">
        <v>663</v>
      </c>
      <c r="G105" s="132" t="s">
        <v>662</v>
      </c>
      <c r="H105" s="224" t="s">
        <v>661</v>
      </c>
      <c r="I105" s="223" t="s">
        <v>660</v>
      </c>
      <c r="J105" s="212" t="s">
        <v>36</v>
      </c>
      <c r="K105" s="206" t="s">
        <v>3657</v>
      </c>
      <c r="L105" s="206">
        <v>29</v>
      </c>
      <c r="M105" s="206" t="s">
        <v>3658</v>
      </c>
      <c r="N105" s="206">
        <v>419</v>
      </c>
      <c r="O105" s="206" t="s">
        <v>3659</v>
      </c>
      <c r="P105" s="308">
        <v>0</v>
      </c>
      <c r="Q105" s="308">
        <v>0</v>
      </c>
      <c r="R105" s="308">
        <v>0</v>
      </c>
      <c r="S105" s="308">
        <v>0</v>
      </c>
      <c r="T105" s="308">
        <v>0</v>
      </c>
      <c r="U105" s="220">
        <v>0</v>
      </c>
      <c r="V105" s="220">
        <v>0</v>
      </c>
      <c r="W105" s="220">
        <v>0</v>
      </c>
      <c r="X105" s="220">
        <v>0</v>
      </c>
      <c r="Y105" s="220">
        <v>0</v>
      </c>
      <c r="Z105" s="220">
        <v>0</v>
      </c>
      <c r="AA105" s="220">
        <v>0</v>
      </c>
      <c r="AB105" s="220">
        <v>0</v>
      </c>
      <c r="AC105" s="220">
        <v>0</v>
      </c>
      <c r="AD105" s="220">
        <v>0</v>
      </c>
      <c r="AE105" s="220">
        <v>0</v>
      </c>
      <c r="AF105" s="220">
        <v>0</v>
      </c>
      <c r="AG105" s="220">
        <v>0</v>
      </c>
      <c r="AH105" s="220">
        <v>0</v>
      </c>
      <c r="AI105" s="220">
        <v>0</v>
      </c>
      <c r="AJ105" s="220">
        <v>0</v>
      </c>
      <c r="AK105" s="220">
        <v>0</v>
      </c>
      <c r="AL105" s="220">
        <v>0</v>
      </c>
    </row>
    <row r="106" spans="1:38" ht="25.5" x14ac:dyDescent="0.25">
      <c r="A106" s="247" t="str">
        <f t="shared" si="1"/>
        <v>Oman</v>
      </c>
      <c r="B106" s="206" t="s">
        <v>34</v>
      </c>
      <c r="C106" s="206" t="s">
        <v>33</v>
      </c>
      <c r="D106" s="222" t="s">
        <v>659</v>
      </c>
      <c r="E106">
        <v>872</v>
      </c>
      <c r="F106" s="225" t="s">
        <v>659</v>
      </c>
      <c r="G106" s="132" t="s">
        <v>658</v>
      </c>
      <c r="H106" s="224" t="s">
        <v>657</v>
      </c>
      <c r="I106" s="223" t="s">
        <v>656</v>
      </c>
      <c r="J106" s="212" t="s">
        <v>36</v>
      </c>
      <c r="K106" s="206" t="s">
        <v>36</v>
      </c>
      <c r="L106" s="206" t="s">
        <v>36</v>
      </c>
      <c r="M106" s="206" t="s">
        <v>3661</v>
      </c>
      <c r="N106" s="206">
        <v>53</v>
      </c>
      <c r="O106" s="206" t="s">
        <v>3654</v>
      </c>
      <c r="P106" s="308">
        <v>0</v>
      </c>
      <c r="Q106" s="308">
        <v>0</v>
      </c>
      <c r="R106" s="308">
        <v>0</v>
      </c>
      <c r="S106" s="308">
        <v>0</v>
      </c>
      <c r="T106" s="308">
        <v>0</v>
      </c>
      <c r="U106" s="220">
        <v>0</v>
      </c>
      <c r="V106" s="220">
        <v>0</v>
      </c>
      <c r="W106" s="220">
        <v>0</v>
      </c>
      <c r="X106" s="220">
        <v>0</v>
      </c>
      <c r="Y106" s="220">
        <v>0</v>
      </c>
      <c r="Z106" s="220">
        <v>0</v>
      </c>
      <c r="AA106" s="220">
        <v>0</v>
      </c>
      <c r="AB106" s="220">
        <v>0</v>
      </c>
      <c r="AC106" s="220">
        <v>0</v>
      </c>
      <c r="AD106" s="220">
        <v>0</v>
      </c>
      <c r="AE106" s="220">
        <v>0</v>
      </c>
      <c r="AF106" s="220">
        <v>0</v>
      </c>
      <c r="AG106" s="220">
        <v>0</v>
      </c>
      <c r="AH106" s="220">
        <v>0</v>
      </c>
      <c r="AI106" s="220">
        <v>0</v>
      </c>
      <c r="AJ106" s="220">
        <v>0</v>
      </c>
      <c r="AK106" s="220">
        <v>0</v>
      </c>
      <c r="AL106" s="220">
        <v>0</v>
      </c>
    </row>
    <row r="107" spans="1:38" x14ac:dyDescent="0.25">
      <c r="A107" s="247" t="str">
        <f t="shared" si="1"/>
        <v>Oman</v>
      </c>
      <c r="B107" s="206" t="s">
        <v>34</v>
      </c>
      <c r="C107" s="206" t="s">
        <v>33</v>
      </c>
      <c r="D107" s="222" t="s">
        <v>655</v>
      </c>
      <c r="E107">
        <v>187</v>
      </c>
      <c r="F107" s="225" t="s">
        <v>655</v>
      </c>
      <c r="G107" s="132" t="s">
        <v>654</v>
      </c>
      <c r="H107" s="224" t="s">
        <v>653</v>
      </c>
      <c r="I107" s="223" t="s">
        <v>652</v>
      </c>
      <c r="J107" s="212" t="s">
        <v>36</v>
      </c>
      <c r="K107" s="206" t="s">
        <v>36</v>
      </c>
      <c r="L107" s="206" t="s">
        <v>36</v>
      </c>
      <c r="M107" s="206" t="s">
        <v>3649</v>
      </c>
      <c r="N107" s="206">
        <v>39</v>
      </c>
      <c r="O107" s="206" t="s">
        <v>3650</v>
      </c>
      <c r="P107" s="308">
        <v>0</v>
      </c>
      <c r="Q107" s="308">
        <v>0</v>
      </c>
      <c r="R107" s="308">
        <v>0</v>
      </c>
      <c r="S107" s="308">
        <v>0</v>
      </c>
      <c r="T107" s="308">
        <v>0</v>
      </c>
      <c r="U107" s="220">
        <v>0</v>
      </c>
      <c r="V107" s="220">
        <v>0</v>
      </c>
      <c r="W107" s="220">
        <v>0</v>
      </c>
      <c r="X107" s="220">
        <v>0</v>
      </c>
      <c r="Y107" s="220">
        <v>0</v>
      </c>
      <c r="Z107" s="220">
        <v>0</v>
      </c>
      <c r="AA107" s="220">
        <v>0</v>
      </c>
      <c r="AB107" s="220">
        <v>0</v>
      </c>
      <c r="AC107" s="220">
        <v>0</v>
      </c>
      <c r="AD107" s="220">
        <v>0</v>
      </c>
      <c r="AE107" s="220">
        <v>0</v>
      </c>
      <c r="AF107" s="220">
        <v>0</v>
      </c>
      <c r="AG107" s="220">
        <v>0</v>
      </c>
      <c r="AH107" s="220">
        <v>0</v>
      </c>
      <c r="AI107" s="220">
        <v>0</v>
      </c>
      <c r="AJ107" s="220">
        <v>0</v>
      </c>
      <c r="AK107" s="220">
        <v>0</v>
      </c>
      <c r="AL107" s="220">
        <v>0</v>
      </c>
    </row>
    <row r="108" spans="1:38" x14ac:dyDescent="0.25">
      <c r="A108" s="247" t="str">
        <f t="shared" si="1"/>
        <v>Oman</v>
      </c>
      <c r="B108" s="206" t="s">
        <v>34</v>
      </c>
      <c r="C108" s="206" t="s">
        <v>33</v>
      </c>
      <c r="D108" s="222" t="s">
        <v>651</v>
      </c>
      <c r="E108">
        <v>268</v>
      </c>
      <c r="F108" s="225" t="s">
        <v>651</v>
      </c>
      <c r="G108" s="132" t="s">
        <v>650</v>
      </c>
      <c r="H108" s="224" t="s">
        <v>649</v>
      </c>
      <c r="I108" s="223" t="s">
        <v>648</v>
      </c>
      <c r="J108" s="212" t="s">
        <v>36</v>
      </c>
      <c r="K108" s="206" t="s">
        <v>3664</v>
      </c>
      <c r="L108" s="206">
        <v>13</v>
      </c>
      <c r="M108" s="206" t="s">
        <v>3658</v>
      </c>
      <c r="N108" s="206">
        <v>419</v>
      </c>
      <c r="O108" s="206" t="s">
        <v>3659</v>
      </c>
      <c r="P108" s="308">
        <v>0</v>
      </c>
      <c r="Q108" s="308">
        <v>0</v>
      </c>
      <c r="R108" s="308">
        <v>0</v>
      </c>
      <c r="S108" s="308">
        <v>0</v>
      </c>
      <c r="T108" s="308">
        <v>0</v>
      </c>
      <c r="U108" s="220">
        <v>0</v>
      </c>
      <c r="V108" s="220">
        <v>0</v>
      </c>
      <c r="W108" s="220">
        <v>0</v>
      </c>
      <c r="X108" s="220">
        <v>0</v>
      </c>
      <c r="Y108" s="220">
        <v>0</v>
      </c>
      <c r="Z108" s="220">
        <v>0</v>
      </c>
      <c r="AA108" s="220">
        <v>0</v>
      </c>
      <c r="AB108" s="220">
        <v>0</v>
      </c>
      <c r="AC108" s="220">
        <v>0</v>
      </c>
      <c r="AD108" s="220">
        <v>0</v>
      </c>
      <c r="AE108" s="220">
        <v>0</v>
      </c>
      <c r="AF108" s="220">
        <v>0</v>
      </c>
      <c r="AG108" s="220">
        <v>0</v>
      </c>
      <c r="AH108" s="220">
        <v>0</v>
      </c>
      <c r="AI108" s="220">
        <v>0</v>
      </c>
      <c r="AJ108" s="220">
        <v>0</v>
      </c>
      <c r="AK108" s="220">
        <v>0</v>
      </c>
      <c r="AL108" s="220">
        <v>0</v>
      </c>
    </row>
    <row r="109" spans="1:38" x14ac:dyDescent="0.25">
      <c r="A109" s="247" t="str">
        <f t="shared" si="1"/>
        <v>Oman</v>
      </c>
      <c r="B109" s="206" t="s">
        <v>34</v>
      </c>
      <c r="C109" s="206" t="s">
        <v>33</v>
      </c>
      <c r="D109" s="222" t="s">
        <v>647</v>
      </c>
      <c r="E109">
        <v>944</v>
      </c>
      <c r="F109" s="225" t="s">
        <v>647</v>
      </c>
      <c r="G109" s="132" t="s">
        <v>646</v>
      </c>
      <c r="H109" s="224" t="s">
        <v>645</v>
      </c>
      <c r="I109" s="223" t="s">
        <v>644</v>
      </c>
      <c r="J109" s="212" t="s">
        <v>31</v>
      </c>
      <c r="K109" s="206" t="s">
        <v>36</v>
      </c>
      <c r="L109" s="206" t="s">
        <v>36</v>
      </c>
      <c r="M109" s="206" t="s">
        <v>3663</v>
      </c>
      <c r="N109" s="206">
        <v>151</v>
      </c>
      <c r="O109" s="206" t="s">
        <v>3650</v>
      </c>
      <c r="P109" s="308">
        <v>0</v>
      </c>
      <c r="Q109" s="308">
        <v>0</v>
      </c>
      <c r="R109" s="308">
        <v>0</v>
      </c>
      <c r="S109" s="308">
        <v>0</v>
      </c>
      <c r="T109" s="308">
        <v>0</v>
      </c>
      <c r="U109" s="220">
        <v>0</v>
      </c>
      <c r="V109" s="220">
        <v>0</v>
      </c>
      <c r="W109" s="220">
        <v>0</v>
      </c>
      <c r="X109" s="220">
        <v>0</v>
      </c>
      <c r="Y109" s="220">
        <v>0</v>
      </c>
      <c r="Z109" s="220">
        <v>0.74185957339999997</v>
      </c>
      <c r="AA109" s="220">
        <v>-0.62010968919999998</v>
      </c>
      <c r="AB109" s="220">
        <v>0</v>
      </c>
      <c r="AC109" s="220">
        <v>0</v>
      </c>
      <c r="AD109" s="220">
        <v>-3.0332265659999999E-3</v>
      </c>
      <c r="AE109" s="220">
        <v>0</v>
      </c>
      <c r="AF109" s="220">
        <v>0</v>
      </c>
      <c r="AG109" s="220">
        <v>0</v>
      </c>
      <c r="AH109" s="220">
        <v>0</v>
      </c>
      <c r="AI109" s="220">
        <v>3.4267489990000001E-4</v>
      </c>
      <c r="AJ109" s="220">
        <v>-1.2839655640000001E-2</v>
      </c>
      <c r="AK109" s="220">
        <v>-1.637060575</v>
      </c>
      <c r="AL109" s="220">
        <v>0</v>
      </c>
    </row>
    <row r="110" spans="1:38" x14ac:dyDescent="0.25">
      <c r="A110" s="247" t="str">
        <f t="shared" si="1"/>
        <v>Oman</v>
      </c>
      <c r="B110" s="206" t="s">
        <v>34</v>
      </c>
      <c r="C110" s="206" t="s">
        <v>33</v>
      </c>
      <c r="D110" s="222" t="s">
        <v>643</v>
      </c>
      <c r="E110">
        <v>176</v>
      </c>
      <c r="F110" s="225" t="s">
        <v>643</v>
      </c>
      <c r="G110" s="132" t="s">
        <v>642</v>
      </c>
      <c r="H110" s="224" t="s">
        <v>641</v>
      </c>
      <c r="I110" s="223" t="s">
        <v>640</v>
      </c>
      <c r="J110" s="212" t="s">
        <v>36</v>
      </c>
      <c r="K110" s="206" t="s">
        <v>36</v>
      </c>
      <c r="L110" s="206" t="s">
        <v>36</v>
      </c>
      <c r="M110" s="206" t="s">
        <v>3671</v>
      </c>
      <c r="N110" s="206">
        <v>154</v>
      </c>
      <c r="O110" s="206" t="s">
        <v>3650</v>
      </c>
      <c r="P110" s="308">
        <v>0</v>
      </c>
      <c r="Q110" s="308">
        <v>0</v>
      </c>
      <c r="R110" s="308">
        <v>0</v>
      </c>
      <c r="S110" s="308">
        <v>0</v>
      </c>
      <c r="T110" s="308">
        <v>0</v>
      </c>
      <c r="U110" s="220">
        <v>0</v>
      </c>
      <c r="V110" s="220">
        <v>0</v>
      </c>
      <c r="W110" s="220">
        <v>0</v>
      </c>
      <c r="X110" s="220">
        <v>0</v>
      </c>
      <c r="Y110" s="220">
        <v>0</v>
      </c>
      <c r="Z110" s="220">
        <v>0</v>
      </c>
      <c r="AA110" s="220">
        <v>0</v>
      </c>
      <c r="AB110" s="220">
        <v>0</v>
      </c>
      <c r="AC110" s="220">
        <v>0</v>
      </c>
      <c r="AD110" s="220">
        <v>0</v>
      </c>
      <c r="AE110" s="220">
        <v>0</v>
      </c>
      <c r="AF110" s="220">
        <v>0</v>
      </c>
      <c r="AG110" s="220">
        <v>0</v>
      </c>
      <c r="AH110" s="220">
        <v>0</v>
      </c>
      <c r="AI110" s="220">
        <v>0</v>
      </c>
      <c r="AJ110" s="220">
        <v>0</v>
      </c>
      <c r="AK110" s="220">
        <v>0</v>
      </c>
      <c r="AL110" s="220">
        <v>0</v>
      </c>
    </row>
    <row r="111" spans="1:38" x14ac:dyDescent="0.25">
      <c r="A111" s="247" t="str">
        <f t="shared" si="1"/>
        <v>Oman</v>
      </c>
      <c r="B111" s="206" t="s">
        <v>34</v>
      </c>
      <c r="C111" s="206" t="s">
        <v>33</v>
      </c>
      <c r="D111" s="222" t="s">
        <v>639</v>
      </c>
      <c r="E111">
        <v>534</v>
      </c>
      <c r="F111" s="225" t="s">
        <v>639</v>
      </c>
      <c r="G111" s="132" t="s">
        <v>638</v>
      </c>
      <c r="H111" s="224" t="s">
        <v>637</v>
      </c>
      <c r="I111" s="223" t="s">
        <v>636</v>
      </c>
      <c r="J111" s="212" t="s">
        <v>36</v>
      </c>
      <c r="K111" s="206" t="s">
        <v>36</v>
      </c>
      <c r="L111" s="206" t="s">
        <v>36</v>
      </c>
      <c r="M111" s="206" t="s">
        <v>3648</v>
      </c>
      <c r="N111" s="206">
        <v>34</v>
      </c>
      <c r="O111" s="206" t="s">
        <v>3647</v>
      </c>
      <c r="P111" s="308">
        <v>0</v>
      </c>
      <c r="Q111" s="308">
        <v>0</v>
      </c>
      <c r="R111" s="308">
        <v>0</v>
      </c>
      <c r="S111" s="308">
        <v>0</v>
      </c>
      <c r="T111" s="308">
        <v>0</v>
      </c>
      <c r="U111" s="220">
        <v>71.001300390117038</v>
      </c>
      <c r="V111" s="220">
        <v>76.462938881664499</v>
      </c>
      <c r="W111" s="220">
        <v>114.95448634590377</v>
      </c>
      <c r="X111" s="220">
        <v>76.98309492847855</v>
      </c>
      <c r="Y111" s="220">
        <v>0</v>
      </c>
      <c r="Z111" s="220">
        <v>297.47824150000002</v>
      </c>
      <c r="AA111" s="220">
        <v>530.3604957</v>
      </c>
      <c r="AB111" s="220">
        <v>536.35356249999995</v>
      </c>
      <c r="AC111" s="220">
        <v>405.16706377322822</v>
      </c>
      <c r="AD111" s="220">
        <v>523.53807572700941</v>
      </c>
      <c r="AE111" s="220">
        <v>522.86166994441635</v>
      </c>
      <c r="AF111" s="220">
        <v>530.97853933553279</v>
      </c>
      <c r="AG111" s="220">
        <v>533.68416246590493</v>
      </c>
      <c r="AH111" s="220">
        <v>201.04031209362807</v>
      </c>
      <c r="AI111" s="220">
        <v>35.110533159947984</v>
      </c>
      <c r="AJ111" s="220">
        <v>43.433029908972692</v>
      </c>
      <c r="AK111" s="220">
        <v>15.604681404421326</v>
      </c>
      <c r="AL111" s="220">
        <v>24.447334200260077</v>
      </c>
    </row>
    <row r="112" spans="1:38" x14ac:dyDescent="0.25">
      <c r="A112" s="247" t="str">
        <f t="shared" si="1"/>
        <v>Oman</v>
      </c>
      <c r="B112" s="206" t="s">
        <v>34</v>
      </c>
      <c r="C112" s="206" t="s">
        <v>33</v>
      </c>
      <c r="D112" s="222" t="s">
        <v>635</v>
      </c>
      <c r="E112">
        <v>536</v>
      </c>
      <c r="F112" s="225" t="s">
        <v>635</v>
      </c>
      <c r="G112" s="132" t="s">
        <v>634</v>
      </c>
      <c r="H112" s="224" t="s">
        <v>633</v>
      </c>
      <c r="I112" s="223" t="s">
        <v>632</v>
      </c>
      <c r="J112" s="212" t="s">
        <v>36</v>
      </c>
      <c r="K112" s="206" t="s">
        <v>36</v>
      </c>
      <c r="L112" s="206" t="s">
        <v>36</v>
      </c>
      <c r="M112" s="206" t="s">
        <v>3669</v>
      </c>
      <c r="N112" s="206">
        <v>35</v>
      </c>
      <c r="O112" s="206" t="s">
        <v>3647</v>
      </c>
      <c r="P112" s="308">
        <v>0</v>
      </c>
      <c r="Q112" s="308">
        <v>0</v>
      </c>
      <c r="R112" s="308">
        <v>0</v>
      </c>
      <c r="S112" s="308">
        <v>0</v>
      </c>
      <c r="T112" s="308">
        <v>0</v>
      </c>
      <c r="U112" s="220">
        <v>0</v>
      </c>
      <c r="V112" s="220">
        <v>0</v>
      </c>
      <c r="W112" s="220">
        <v>0</v>
      </c>
      <c r="X112" s="220">
        <v>0</v>
      </c>
      <c r="Y112" s="220">
        <v>0</v>
      </c>
      <c r="Z112" s="220">
        <v>0</v>
      </c>
      <c r="AA112" s="220">
        <v>0</v>
      </c>
      <c r="AB112" s="220">
        <v>0</v>
      </c>
      <c r="AC112" s="220">
        <v>0</v>
      </c>
      <c r="AD112" s="220">
        <v>0</v>
      </c>
      <c r="AE112" s="220">
        <v>0</v>
      </c>
      <c r="AF112" s="220">
        <v>0.10174299000000001</v>
      </c>
      <c r="AG112" s="220">
        <v>9.2988460000000009E-2</v>
      </c>
      <c r="AH112" s="220">
        <v>7.9009679999999999E-2</v>
      </c>
      <c r="AI112" s="220">
        <v>5.8061370000000001E-2</v>
      </c>
      <c r="AJ112" s="220">
        <v>0.15692373000000001</v>
      </c>
      <c r="AK112" s="220">
        <v>8.0788360000000004E-2</v>
      </c>
      <c r="AL112" s="220">
        <v>4.8067360000000003E-2</v>
      </c>
    </row>
    <row r="113" spans="1:38" x14ac:dyDescent="0.25">
      <c r="A113" s="247" t="str">
        <f t="shared" si="1"/>
        <v>Oman</v>
      </c>
      <c r="B113" s="206" t="s">
        <v>34</v>
      </c>
      <c r="C113" s="206" t="s">
        <v>33</v>
      </c>
      <c r="D113" s="222" t="s">
        <v>631</v>
      </c>
      <c r="E113">
        <v>429</v>
      </c>
      <c r="F113" s="225" t="s">
        <v>630</v>
      </c>
      <c r="G113" s="132" t="s">
        <v>629</v>
      </c>
      <c r="H113" s="224" t="s">
        <v>628</v>
      </c>
      <c r="I113" s="223" t="s">
        <v>627</v>
      </c>
      <c r="J113" s="212" t="s">
        <v>36</v>
      </c>
      <c r="K113" s="206" t="s">
        <v>36</v>
      </c>
      <c r="L113" s="206" t="s">
        <v>36</v>
      </c>
      <c r="M113" s="206" t="s">
        <v>3648</v>
      </c>
      <c r="N113" s="206">
        <v>34</v>
      </c>
      <c r="O113" s="206" t="s">
        <v>3647</v>
      </c>
      <c r="P113" s="308">
        <v>0</v>
      </c>
      <c r="Q113" s="308">
        <v>0</v>
      </c>
      <c r="R113" s="308">
        <v>0</v>
      </c>
      <c r="S113" s="308">
        <v>0</v>
      </c>
      <c r="T113" s="308">
        <v>0</v>
      </c>
      <c r="U113" s="220">
        <v>0</v>
      </c>
      <c r="V113" s="220">
        <v>0</v>
      </c>
      <c r="W113" s="220">
        <v>0</v>
      </c>
      <c r="X113" s="220">
        <v>0</v>
      </c>
      <c r="Y113" s="220">
        <v>0</v>
      </c>
      <c r="Z113" s="220">
        <v>0</v>
      </c>
      <c r="AA113" s="220">
        <v>0</v>
      </c>
      <c r="AB113" s="220">
        <v>0</v>
      </c>
      <c r="AC113" s="220">
        <v>0</v>
      </c>
      <c r="AD113" s="220">
        <v>0</v>
      </c>
      <c r="AE113" s="220">
        <v>0</v>
      </c>
      <c r="AF113" s="220">
        <v>0</v>
      </c>
      <c r="AG113" s="220">
        <v>0</v>
      </c>
      <c r="AH113" s="220">
        <v>0</v>
      </c>
      <c r="AI113" s="220">
        <v>0</v>
      </c>
      <c r="AJ113" s="220">
        <v>0</v>
      </c>
      <c r="AK113" s="220">
        <v>0</v>
      </c>
      <c r="AL113" s="220">
        <v>0</v>
      </c>
    </row>
    <row r="114" spans="1:38" x14ac:dyDescent="0.25">
      <c r="A114" s="247" t="str">
        <f t="shared" si="1"/>
        <v>Oman</v>
      </c>
      <c r="B114" s="206" t="s">
        <v>34</v>
      </c>
      <c r="C114" s="206" t="s">
        <v>33</v>
      </c>
      <c r="D114" s="222" t="s">
        <v>626</v>
      </c>
      <c r="E114">
        <v>433</v>
      </c>
      <c r="F114" s="225" t="s">
        <v>626</v>
      </c>
      <c r="G114" s="132" t="s">
        <v>625</v>
      </c>
      <c r="H114" s="224" t="s">
        <v>624</v>
      </c>
      <c r="I114" s="223" t="s">
        <v>623</v>
      </c>
      <c r="J114" s="212" t="s">
        <v>36</v>
      </c>
      <c r="K114" s="206" t="s">
        <v>36</v>
      </c>
      <c r="L114" s="206" t="s">
        <v>36</v>
      </c>
      <c r="M114" s="206" t="s">
        <v>3646</v>
      </c>
      <c r="N114" s="206">
        <v>145</v>
      </c>
      <c r="O114" s="206" t="s">
        <v>3647</v>
      </c>
      <c r="P114" s="308">
        <v>0</v>
      </c>
      <c r="Q114" s="308">
        <v>0</v>
      </c>
      <c r="R114" s="308">
        <v>0</v>
      </c>
      <c r="S114" s="308">
        <v>0</v>
      </c>
      <c r="T114" s="308">
        <v>0</v>
      </c>
      <c r="U114" s="220">
        <v>0</v>
      </c>
      <c r="V114" s="220">
        <v>0</v>
      </c>
      <c r="W114" s="220">
        <v>0</v>
      </c>
      <c r="X114" s="220">
        <v>0</v>
      </c>
      <c r="Y114" s="220">
        <v>0</v>
      </c>
      <c r="Z114" s="220">
        <v>0</v>
      </c>
      <c r="AA114" s="220">
        <v>0</v>
      </c>
      <c r="AB114" s="220">
        <v>0</v>
      </c>
      <c r="AC114" s="220">
        <v>0</v>
      </c>
      <c r="AD114" s="220">
        <v>0</v>
      </c>
      <c r="AE114" s="220">
        <v>0</v>
      </c>
      <c r="AF114" s="220">
        <v>0</v>
      </c>
      <c r="AG114" s="220">
        <v>0</v>
      </c>
      <c r="AH114" s="220">
        <v>0</v>
      </c>
      <c r="AI114" s="220">
        <v>0</v>
      </c>
      <c r="AJ114" s="220">
        <v>0</v>
      </c>
      <c r="AK114" s="220">
        <v>0</v>
      </c>
      <c r="AL114" s="220">
        <v>0</v>
      </c>
    </row>
    <row r="115" spans="1:38" x14ac:dyDescent="0.25">
      <c r="A115" s="247" t="str">
        <f t="shared" si="1"/>
        <v>Oman</v>
      </c>
      <c r="B115" s="206" t="s">
        <v>34</v>
      </c>
      <c r="C115" s="206" t="s">
        <v>33</v>
      </c>
      <c r="D115" s="222" t="s">
        <v>622</v>
      </c>
      <c r="E115">
        <v>178</v>
      </c>
      <c r="F115" s="225" t="s">
        <v>622</v>
      </c>
      <c r="G115" s="132" t="s">
        <v>621</v>
      </c>
      <c r="H115" s="224" t="s">
        <v>620</v>
      </c>
      <c r="I115" s="223" t="s">
        <v>619</v>
      </c>
      <c r="J115" s="212" t="s">
        <v>31</v>
      </c>
      <c r="K115" s="206" t="s">
        <v>36</v>
      </c>
      <c r="L115" s="206" t="s">
        <v>36</v>
      </c>
      <c r="M115" s="206" t="s">
        <v>3671</v>
      </c>
      <c r="N115" s="206">
        <v>154</v>
      </c>
      <c r="O115" s="206" t="s">
        <v>3650</v>
      </c>
      <c r="P115" s="308">
        <v>0</v>
      </c>
      <c r="Q115" s="308">
        <v>0</v>
      </c>
      <c r="R115" s="308">
        <v>0</v>
      </c>
      <c r="S115" s="308">
        <v>0</v>
      </c>
      <c r="T115" s="308">
        <v>0</v>
      </c>
      <c r="U115" s="220">
        <v>0</v>
      </c>
      <c r="V115" s="220">
        <v>0</v>
      </c>
      <c r="W115" s="220">
        <v>0</v>
      </c>
      <c r="X115" s="220">
        <v>0</v>
      </c>
      <c r="Y115" s="220">
        <v>0</v>
      </c>
      <c r="Z115" s="220">
        <v>0</v>
      </c>
      <c r="AA115" s="220">
        <v>0</v>
      </c>
      <c r="AB115" s="220">
        <v>0</v>
      </c>
      <c r="AC115" s="220">
        <v>0</v>
      </c>
      <c r="AD115" s="220">
        <v>0</v>
      </c>
      <c r="AE115" s="220">
        <v>0</v>
      </c>
      <c r="AF115" s="220">
        <v>0</v>
      </c>
      <c r="AG115" s="220">
        <v>0</v>
      </c>
      <c r="AH115" s="220">
        <v>-1.145</v>
      </c>
      <c r="AI115" s="220">
        <v>3.3702000000000001</v>
      </c>
      <c r="AJ115" s="220">
        <v>0</v>
      </c>
      <c r="AK115" s="220">
        <v>0</v>
      </c>
      <c r="AL115" s="220">
        <v>0</v>
      </c>
    </row>
    <row r="116" spans="1:38" x14ac:dyDescent="0.25">
      <c r="A116" s="247" t="str">
        <f t="shared" si="1"/>
        <v>Oman</v>
      </c>
      <c r="B116" s="206" t="s">
        <v>34</v>
      </c>
      <c r="C116" s="206" t="s">
        <v>33</v>
      </c>
      <c r="D116" s="222" t="s">
        <v>618</v>
      </c>
      <c r="E116">
        <v>118</v>
      </c>
      <c r="F116" s="225" t="s">
        <v>618</v>
      </c>
      <c r="G116" s="132" t="s">
        <v>617</v>
      </c>
      <c r="H116" s="224" t="s">
        <v>616</v>
      </c>
      <c r="I116" s="223" t="s">
        <v>615</v>
      </c>
      <c r="J116" s="212" t="s">
        <v>36</v>
      </c>
      <c r="K116" s="206" t="s">
        <v>36</v>
      </c>
      <c r="L116" s="206" t="s">
        <v>36</v>
      </c>
      <c r="M116" s="206" t="s">
        <v>3671</v>
      </c>
      <c r="N116" s="206">
        <v>154</v>
      </c>
      <c r="O116" s="206" t="s">
        <v>3650</v>
      </c>
      <c r="P116" s="308">
        <v>0</v>
      </c>
      <c r="Q116" s="308">
        <v>0</v>
      </c>
      <c r="R116" s="308">
        <v>0</v>
      </c>
      <c r="S116" s="308">
        <v>0</v>
      </c>
      <c r="T116" s="308">
        <v>0</v>
      </c>
      <c r="U116" s="220">
        <v>0</v>
      </c>
      <c r="V116" s="220">
        <v>0</v>
      </c>
      <c r="W116" s="220">
        <v>0</v>
      </c>
      <c r="X116" s="220">
        <v>0</v>
      </c>
      <c r="Y116" s="220">
        <v>0</v>
      </c>
      <c r="Z116" s="220">
        <v>0</v>
      </c>
      <c r="AA116" s="220">
        <v>0</v>
      </c>
      <c r="AB116" s="220">
        <v>0</v>
      </c>
      <c r="AC116" s="220">
        <v>0</v>
      </c>
      <c r="AD116" s="220">
        <v>0</v>
      </c>
      <c r="AE116" s="220">
        <v>0</v>
      </c>
      <c r="AF116" s="220">
        <v>0</v>
      </c>
      <c r="AG116" s="220">
        <v>0</v>
      </c>
      <c r="AH116" s="220">
        <v>0</v>
      </c>
      <c r="AI116" s="220">
        <v>0</v>
      </c>
      <c r="AJ116" s="220">
        <v>0</v>
      </c>
      <c r="AK116" s="220">
        <v>0</v>
      </c>
      <c r="AL116" s="220">
        <v>0</v>
      </c>
    </row>
    <row r="117" spans="1:38" x14ac:dyDescent="0.25">
      <c r="A117" s="247" t="str">
        <f t="shared" si="1"/>
        <v>Oman</v>
      </c>
      <c r="B117" s="206" t="s">
        <v>34</v>
      </c>
      <c r="C117" s="206" t="s">
        <v>33</v>
      </c>
      <c r="D117" s="222" t="s">
        <v>614</v>
      </c>
      <c r="E117">
        <v>436</v>
      </c>
      <c r="F117" s="225" t="s">
        <v>614</v>
      </c>
      <c r="G117" s="132" t="s">
        <v>613</v>
      </c>
      <c r="H117" s="224" t="s">
        <v>612</v>
      </c>
      <c r="I117" s="223" t="s">
        <v>611</v>
      </c>
      <c r="J117" s="212" t="s">
        <v>36</v>
      </c>
      <c r="K117" s="206" t="s">
        <v>36</v>
      </c>
      <c r="L117" s="206" t="s">
        <v>36</v>
      </c>
      <c r="M117" s="206" t="s">
        <v>3646</v>
      </c>
      <c r="N117" s="206">
        <v>145</v>
      </c>
      <c r="O117" s="206" t="s">
        <v>3647</v>
      </c>
      <c r="P117" s="308">
        <v>0</v>
      </c>
      <c r="Q117" s="308">
        <v>0</v>
      </c>
      <c r="R117" s="308">
        <v>0</v>
      </c>
      <c r="S117" s="308">
        <v>0</v>
      </c>
      <c r="T117" s="308">
        <v>0</v>
      </c>
      <c r="U117" s="220">
        <v>0</v>
      </c>
      <c r="V117" s="220">
        <v>0</v>
      </c>
      <c r="W117" s="220">
        <v>0</v>
      </c>
      <c r="X117" s="220">
        <v>0</v>
      </c>
      <c r="Y117" s="220">
        <v>0</v>
      </c>
      <c r="Z117" s="220">
        <v>0</v>
      </c>
      <c r="AA117" s="220">
        <v>0</v>
      </c>
      <c r="AB117" s="220">
        <v>0</v>
      </c>
      <c r="AC117" s="220">
        <v>0</v>
      </c>
      <c r="AD117" s="220">
        <v>0</v>
      </c>
      <c r="AE117" s="220">
        <v>0</v>
      </c>
      <c r="AF117" s="220">
        <v>0</v>
      </c>
      <c r="AG117" s="220">
        <v>0</v>
      </c>
      <c r="AH117" s="220">
        <v>0</v>
      </c>
      <c r="AI117" s="220">
        <v>0</v>
      </c>
      <c r="AJ117" s="220">
        <v>0</v>
      </c>
      <c r="AK117" s="220">
        <v>0</v>
      </c>
      <c r="AL117" s="220">
        <v>0</v>
      </c>
    </row>
    <row r="118" spans="1:38" x14ac:dyDescent="0.25">
      <c r="A118" s="247" t="str">
        <f t="shared" si="1"/>
        <v>Oman</v>
      </c>
      <c r="B118" s="206" t="s">
        <v>34</v>
      </c>
      <c r="C118" s="206" t="s">
        <v>33</v>
      </c>
      <c r="D118" s="222" t="s">
        <v>610</v>
      </c>
      <c r="E118">
        <v>136</v>
      </c>
      <c r="F118" s="225" t="s">
        <v>610</v>
      </c>
      <c r="G118" s="132" t="s">
        <v>609</v>
      </c>
      <c r="H118" s="224" t="s">
        <v>608</v>
      </c>
      <c r="I118" s="223" t="s">
        <v>607</v>
      </c>
      <c r="J118" s="212" t="s">
        <v>31</v>
      </c>
      <c r="K118" s="206" t="s">
        <v>36</v>
      </c>
      <c r="L118" s="206" t="s">
        <v>36</v>
      </c>
      <c r="M118" s="206" t="s">
        <v>3649</v>
      </c>
      <c r="N118" s="206">
        <v>39</v>
      </c>
      <c r="O118" s="206" t="s">
        <v>3650</v>
      </c>
      <c r="P118" s="308">
        <v>0</v>
      </c>
      <c r="Q118" s="308">
        <v>0</v>
      </c>
      <c r="R118" s="308">
        <v>0</v>
      </c>
      <c r="S118" s="308">
        <v>0</v>
      </c>
      <c r="T118" s="308">
        <v>0</v>
      </c>
      <c r="U118" s="220">
        <v>0</v>
      </c>
      <c r="V118" s="220">
        <v>0</v>
      </c>
      <c r="W118" s="220">
        <v>0</v>
      </c>
      <c r="X118" s="220">
        <v>0</v>
      </c>
      <c r="Y118" s="220">
        <v>4.2310422E-3</v>
      </c>
      <c r="Z118" s="220">
        <v>1.5964797339999999</v>
      </c>
      <c r="AA118" s="220">
        <v>1.8658633189999998</v>
      </c>
      <c r="AB118" s="220">
        <v>6.8231332849999999</v>
      </c>
      <c r="AC118" s="220">
        <v>-3.9043369120000002</v>
      </c>
      <c r="AD118" s="220">
        <v>-0.93117584880000004</v>
      </c>
      <c r="AE118" s="220">
        <v>-5.8081350250000003</v>
      </c>
      <c r="AF118" s="220">
        <v>0.6028619261</v>
      </c>
      <c r="AG118" s="220">
        <v>0.56433661150000003</v>
      </c>
      <c r="AH118" s="220">
        <v>-18.933771530000001</v>
      </c>
      <c r="AI118" s="220">
        <v>-20.021234800000002</v>
      </c>
      <c r="AJ118" s="220">
        <v>-26.4955432</v>
      </c>
      <c r="AK118" s="220">
        <v>-54.401043200000004</v>
      </c>
      <c r="AL118" s="220">
        <v>-12.5474824</v>
      </c>
    </row>
    <row r="119" spans="1:38" x14ac:dyDescent="0.25">
      <c r="A119" s="247" t="str">
        <f t="shared" si="1"/>
        <v>Oman</v>
      </c>
      <c r="B119" s="206" t="s">
        <v>34</v>
      </c>
      <c r="C119" s="206" t="s">
        <v>33</v>
      </c>
      <c r="D119" s="222" t="s">
        <v>606</v>
      </c>
      <c r="E119">
        <v>343</v>
      </c>
      <c r="F119" s="225" t="s">
        <v>606</v>
      </c>
      <c r="G119" s="132" t="s">
        <v>605</v>
      </c>
      <c r="H119" s="224" t="s">
        <v>604</v>
      </c>
      <c r="I119" s="223" t="s">
        <v>603</v>
      </c>
      <c r="J119" s="212" t="s">
        <v>36</v>
      </c>
      <c r="K119" s="206" t="s">
        <v>3657</v>
      </c>
      <c r="L119" s="206">
        <v>29</v>
      </c>
      <c r="M119" s="206" t="s">
        <v>3658</v>
      </c>
      <c r="N119" s="206">
        <v>419</v>
      </c>
      <c r="O119" s="206" t="s">
        <v>3659</v>
      </c>
      <c r="P119" s="308">
        <v>0</v>
      </c>
      <c r="Q119" s="308">
        <v>0</v>
      </c>
      <c r="R119" s="308">
        <v>0</v>
      </c>
      <c r="S119" s="308">
        <v>0</v>
      </c>
      <c r="T119" s="308">
        <v>0</v>
      </c>
      <c r="U119" s="220">
        <v>0</v>
      </c>
      <c r="V119" s="220">
        <v>0</v>
      </c>
      <c r="W119" s="220">
        <v>0</v>
      </c>
      <c r="X119" s="220">
        <v>0</v>
      </c>
      <c r="Y119" s="220">
        <v>0</v>
      </c>
      <c r="Z119" s="220">
        <v>0</v>
      </c>
      <c r="AA119" s="220">
        <v>0</v>
      </c>
      <c r="AB119" s="220">
        <v>0</v>
      </c>
      <c r="AC119" s="220">
        <v>0</v>
      </c>
      <c r="AD119" s="220">
        <v>0</v>
      </c>
      <c r="AE119" s="220">
        <v>0</v>
      </c>
      <c r="AF119" s="220">
        <v>0</v>
      </c>
      <c r="AG119" s="220">
        <v>0</v>
      </c>
      <c r="AH119" s="220">
        <v>0</v>
      </c>
      <c r="AI119" s="220">
        <v>0</v>
      </c>
      <c r="AJ119" s="220">
        <v>0</v>
      </c>
      <c r="AK119" s="220">
        <v>0</v>
      </c>
      <c r="AL119" s="220">
        <v>0</v>
      </c>
    </row>
    <row r="120" spans="1:38" x14ac:dyDescent="0.25">
      <c r="A120" s="247" t="str">
        <f t="shared" si="1"/>
        <v>Oman</v>
      </c>
      <c r="B120" s="206" t="s">
        <v>34</v>
      </c>
      <c r="C120" s="206" t="s">
        <v>33</v>
      </c>
      <c r="D120" s="222" t="s">
        <v>602</v>
      </c>
      <c r="E120">
        <v>158</v>
      </c>
      <c r="F120" s="225" t="s">
        <v>602</v>
      </c>
      <c r="G120" s="132" t="s">
        <v>601</v>
      </c>
      <c r="H120" s="224" t="s">
        <v>600</v>
      </c>
      <c r="I120" s="223" t="s">
        <v>599</v>
      </c>
      <c r="J120" s="212" t="s">
        <v>36</v>
      </c>
      <c r="K120" s="206" t="s">
        <v>36</v>
      </c>
      <c r="L120" s="206" t="s">
        <v>36</v>
      </c>
      <c r="M120" s="206" t="s">
        <v>3670</v>
      </c>
      <c r="N120" s="206">
        <v>30</v>
      </c>
      <c r="O120" s="206" t="s">
        <v>3647</v>
      </c>
      <c r="P120" s="308">
        <v>0</v>
      </c>
      <c r="Q120" s="308">
        <v>0</v>
      </c>
      <c r="R120" s="308">
        <v>0</v>
      </c>
      <c r="S120" s="308">
        <v>0</v>
      </c>
      <c r="T120" s="308">
        <v>0</v>
      </c>
      <c r="U120" s="220">
        <v>0</v>
      </c>
      <c r="V120" s="220">
        <v>0</v>
      </c>
      <c r="W120" s="220">
        <v>0</v>
      </c>
      <c r="X120" s="220">
        <v>0</v>
      </c>
      <c r="Y120" s="220">
        <v>0</v>
      </c>
      <c r="Z120" s="220">
        <v>0</v>
      </c>
      <c r="AA120" s="220">
        <v>0</v>
      </c>
      <c r="AB120" s="220">
        <v>0</v>
      </c>
      <c r="AC120" s="220">
        <v>0</v>
      </c>
      <c r="AD120" s="220">
        <v>0</v>
      </c>
      <c r="AE120" s="220">
        <v>0</v>
      </c>
      <c r="AF120" s="220">
        <v>0</v>
      </c>
      <c r="AG120" s="220">
        <v>0</v>
      </c>
      <c r="AH120" s="220">
        <v>0</v>
      </c>
      <c r="AI120" s="220">
        <v>0</v>
      </c>
      <c r="AJ120" s="220">
        <v>0</v>
      </c>
      <c r="AK120" s="220">
        <v>0</v>
      </c>
      <c r="AL120" s="220">
        <v>0</v>
      </c>
    </row>
    <row r="121" spans="1:38" x14ac:dyDescent="0.25">
      <c r="A121" s="247" t="str">
        <f t="shared" si="1"/>
        <v>Oman</v>
      </c>
      <c r="B121" s="206" t="s">
        <v>34</v>
      </c>
      <c r="C121" s="206" t="s">
        <v>33</v>
      </c>
      <c r="D121" s="222" t="s">
        <v>598</v>
      </c>
      <c r="E121">
        <v>117</v>
      </c>
      <c r="F121" s="225" t="s">
        <v>598</v>
      </c>
      <c r="G121" s="132" t="s">
        <v>597</v>
      </c>
      <c r="H121" s="224" t="s">
        <v>596</v>
      </c>
      <c r="I121" s="223" t="s">
        <v>595</v>
      </c>
      <c r="J121" s="212" t="s">
        <v>36</v>
      </c>
      <c r="K121" s="206" t="s">
        <v>3476</v>
      </c>
      <c r="L121" s="206">
        <v>830</v>
      </c>
      <c r="M121" s="206" t="s">
        <v>3671</v>
      </c>
      <c r="N121" s="206">
        <v>154</v>
      </c>
      <c r="O121" s="206" t="s">
        <v>3650</v>
      </c>
      <c r="P121" s="308">
        <v>0</v>
      </c>
      <c r="Q121" s="308">
        <v>0</v>
      </c>
      <c r="R121" s="308">
        <v>0</v>
      </c>
      <c r="S121" s="308">
        <v>0</v>
      </c>
      <c r="T121" s="308">
        <v>0</v>
      </c>
      <c r="U121" s="220">
        <v>0</v>
      </c>
      <c r="V121" s="220">
        <v>0</v>
      </c>
      <c r="W121" s="220">
        <v>0</v>
      </c>
      <c r="X121" s="220">
        <v>0</v>
      </c>
      <c r="Y121" s="220">
        <v>0</v>
      </c>
      <c r="Z121" s="220">
        <v>0</v>
      </c>
      <c r="AA121" s="220">
        <v>0</v>
      </c>
      <c r="AB121" s="220">
        <v>0</v>
      </c>
      <c r="AC121" s="220">
        <v>0</v>
      </c>
      <c r="AD121" s="220">
        <v>0</v>
      </c>
      <c r="AE121" s="220">
        <v>0</v>
      </c>
      <c r="AF121" s="220">
        <v>0</v>
      </c>
      <c r="AG121" s="220">
        <v>0</v>
      </c>
      <c r="AH121" s="220">
        <v>0</v>
      </c>
      <c r="AI121" s="220">
        <v>0</v>
      </c>
      <c r="AJ121" s="220">
        <v>0</v>
      </c>
      <c r="AK121" s="220">
        <v>0</v>
      </c>
      <c r="AL121" s="220">
        <v>0</v>
      </c>
    </row>
    <row r="122" spans="1:38" x14ac:dyDescent="0.25">
      <c r="A122" s="247" t="str">
        <f t="shared" si="1"/>
        <v>Oman</v>
      </c>
      <c r="B122" s="206" t="s">
        <v>34</v>
      </c>
      <c r="C122" s="206" t="s">
        <v>33</v>
      </c>
      <c r="D122" s="222" t="s">
        <v>594</v>
      </c>
      <c r="E122">
        <v>439</v>
      </c>
      <c r="F122" s="225" t="s">
        <v>594</v>
      </c>
      <c r="G122" s="132" t="s">
        <v>593</v>
      </c>
      <c r="H122" s="224" t="s">
        <v>592</v>
      </c>
      <c r="I122" s="223" t="s">
        <v>591</v>
      </c>
      <c r="J122" s="212" t="s">
        <v>36</v>
      </c>
      <c r="K122" s="206" t="s">
        <v>36</v>
      </c>
      <c r="L122" s="206" t="s">
        <v>36</v>
      </c>
      <c r="M122" s="206" t="s">
        <v>3646</v>
      </c>
      <c r="N122" s="206">
        <v>145</v>
      </c>
      <c r="O122" s="206" t="s">
        <v>3647</v>
      </c>
      <c r="P122" s="308">
        <v>0</v>
      </c>
      <c r="Q122" s="308">
        <v>0</v>
      </c>
      <c r="R122" s="308">
        <v>0</v>
      </c>
      <c r="S122" s="308">
        <v>0</v>
      </c>
      <c r="T122" s="308">
        <v>0</v>
      </c>
      <c r="U122" s="220">
        <v>0</v>
      </c>
      <c r="V122" s="220">
        <v>0</v>
      </c>
      <c r="W122" s="220">
        <v>0</v>
      </c>
      <c r="X122" s="220">
        <v>0</v>
      </c>
      <c r="Y122" s="220">
        <v>80.099999999999994</v>
      </c>
      <c r="Z122" s="220">
        <v>0</v>
      </c>
      <c r="AA122" s="220">
        <v>0</v>
      </c>
      <c r="AB122" s="220">
        <v>0</v>
      </c>
      <c r="AC122" s="220">
        <v>0</v>
      </c>
      <c r="AD122" s="220">
        <v>0</v>
      </c>
      <c r="AE122" s="220">
        <v>0</v>
      </c>
      <c r="AF122" s="220">
        <v>0</v>
      </c>
      <c r="AG122" s="220">
        <v>0</v>
      </c>
      <c r="AH122" s="220">
        <v>0</v>
      </c>
      <c r="AI122" s="220">
        <v>0</v>
      </c>
      <c r="AJ122" s="220">
        <v>0</v>
      </c>
      <c r="AK122" s="220">
        <v>0</v>
      </c>
      <c r="AL122" s="220">
        <v>0</v>
      </c>
    </row>
    <row r="123" spans="1:38" x14ac:dyDescent="0.25">
      <c r="A123" s="247" t="str">
        <f t="shared" si="1"/>
        <v>Oman</v>
      </c>
      <c r="B123" s="206" t="s">
        <v>34</v>
      </c>
      <c r="C123" s="206" t="s">
        <v>33</v>
      </c>
      <c r="D123" s="222" t="s">
        <v>590</v>
      </c>
      <c r="E123">
        <v>916</v>
      </c>
      <c r="F123" s="225" t="s">
        <v>589</v>
      </c>
      <c r="G123" s="132" t="s">
        <v>588</v>
      </c>
      <c r="H123" s="224" t="s">
        <v>587</v>
      </c>
      <c r="I123" s="223" t="s">
        <v>586</v>
      </c>
      <c r="J123" s="212" t="s">
        <v>36</v>
      </c>
      <c r="K123" s="206" t="s">
        <v>36</v>
      </c>
      <c r="L123" s="206" t="s">
        <v>36</v>
      </c>
      <c r="M123" s="206" t="s">
        <v>3673</v>
      </c>
      <c r="N123" s="206">
        <v>143</v>
      </c>
      <c r="O123" s="206" t="s">
        <v>3647</v>
      </c>
      <c r="P123" s="308">
        <v>0</v>
      </c>
      <c r="Q123" s="308">
        <v>0</v>
      </c>
      <c r="R123" s="308">
        <v>0</v>
      </c>
      <c r="S123" s="308">
        <v>0</v>
      </c>
      <c r="T123" s="308">
        <v>0</v>
      </c>
      <c r="U123" s="220">
        <v>0</v>
      </c>
      <c r="V123" s="220">
        <v>60.338101430429127</v>
      </c>
      <c r="W123" s="220">
        <v>53.315994798439533</v>
      </c>
      <c r="X123" s="220">
        <v>97.529258777633288</v>
      </c>
      <c r="Y123" s="220">
        <v>80.379000000000005</v>
      </c>
      <c r="Z123" s="220">
        <v>96.138000000000005</v>
      </c>
      <c r="AA123" s="220">
        <v>116.7864</v>
      </c>
      <c r="AB123" s="220">
        <v>160.3674</v>
      </c>
      <c r="AC123" s="220">
        <v>227.6994</v>
      </c>
      <c r="AD123" s="220">
        <v>7.1003999999999996</v>
      </c>
      <c r="AE123" s="220">
        <v>7.2873999999999999</v>
      </c>
      <c r="AF123" s="220">
        <v>7.0591799999999996</v>
      </c>
      <c r="AG123" s="220">
        <v>7.1121800000000004</v>
      </c>
      <c r="AH123" s="220">
        <v>0</v>
      </c>
      <c r="AI123" s="220">
        <v>0</v>
      </c>
      <c r="AJ123" s="220">
        <v>0</v>
      </c>
      <c r="AK123" s="220">
        <v>0</v>
      </c>
      <c r="AL123" s="220">
        <v>1.3500000000000001E-3</v>
      </c>
    </row>
    <row r="124" spans="1:38" x14ac:dyDescent="0.25">
      <c r="A124" s="247" t="str">
        <f t="shared" si="1"/>
        <v>Oman</v>
      </c>
      <c r="B124" s="206" t="s">
        <v>34</v>
      </c>
      <c r="C124" s="206" t="s">
        <v>33</v>
      </c>
      <c r="D124" s="222" t="s">
        <v>585</v>
      </c>
      <c r="E124">
        <v>664</v>
      </c>
      <c r="F124" s="225" t="s">
        <v>585</v>
      </c>
      <c r="G124" s="132" t="s">
        <v>584</v>
      </c>
      <c r="H124" s="224" t="s">
        <v>583</v>
      </c>
      <c r="I124" s="223" t="s">
        <v>582</v>
      </c>
      <c r="J124" s="212" t="s">
        <v>36</v>
      </c>
      <c r="K124" s="206" t="s">
        <v>3668</v>
      </c>
      <c r="L124" s="206">
        <v>14</v>
      </c>
      <c r="M124" s="206" t="s">
        <v>3656</v>
      </c>
      <c r="N124" s="206">
        <v>202</v>
      </c>
      <c r="O124" s="206" t="s">
        <v>3652</v>
      </c>
      <c r="P124" s="308">
        <v>0</v>
      </c>
      <c r="Q124" s="308">
        <v>0</v>
      </c>
      <c r="R124" s="308">
        <v>0</v>
      </c>
      <c r="S124" s="308">
        <v>0</v>
      </c>
      <c r="T124" s="308">
        <v>0</v>
      </c>
      <c r="U124" s="220">
        <v>0</v>
      </c>
      <c r="V124" s="220">
        <v>0</v>
      </c>
      <c r="W124" s="220">
        <v>0</v>
      </c>
      <c r="X124" s="220">
        <v>0</v>
      </c>
      <c r="Y124" s="220">
        <v>0</v>
      </c>
      <c r="Z124" s="220">
        <v>0</v>
      </c>
      <c r="AA124" s="220">
        <v>0</v>
      </c>
      <c r="AB124" s="220">
        <v>0</v>
      </c>
      <c r="AC124" s="220">
        <v>0</v>
      </c>
      <c r="AD124" s="220">
        <v>0</v>
      </c>
      <c r="AE124" s="220">
        <v>0</v>
      </c>
      <c r="AF124" s="220">
        <v>0</v>
      </c>
      <c r="AG124" s="220">
        <v>0</v>
      </c>
      <c r="AH124" s="220">
        <v>0</v>
      </c>
      <c r="AI124" s="220">
        <v>0</v>
      </c>
      <c r="AJ124" s="220">
        <v>0</v>
      </c>
      <c r="AK124" s="220">
        <v>0</v>
      </c>
      <c r="AL124" s="220">
        <v>0</v>
      </c>
    </row>
    <row r="125" spans="1:38" x14ac:dyDescent="0.25">
      <c r="A125" s="247" t="str">
        <f t="shared" si="1"/>
        <v>Oman</v>
      </c>
      <c r="B125" s="206" t="s">
        <v>34</v>
      </c>
      <c r="C125" s="206" t="s">
        <v>33</v>
      </c>
      <c r="D125" s="222" t="s">
        <v>581</v>
      </c>
      <c r="E125">
        <v>826</v>
      </c>
      <c r="F125" s="225" t="s">
        <v>581</v>
      </c>
      <c r="G125" s="132" t="s">
        <v>580</v>
      </c>
      <c r="H125" s="224" t="s">
        <v>579</v>
      </c>
      <c r="I125" s="223" t="s">
        <v>578</v>
      </c>
      <c r="J125" s="212" t="s">
        <v>36</v>
      </c>
      <c r="K125" s="206" t="s">
        <v>36</v>
      </c>
      <c r="L125" s="206" t="s">
        <v>36</v>
      </c>
      <c r="M125" s="206" t="s">
        <v>2238</v>
      </c>
      <c r="N125" s="206">
        <v>57</v>
      </c>
      <c r="O125" s="206" t="s">
        <v>3654</v>
      </c>
      <c r="P125" s="308">
        <v>0</v>
      </c>
      <c r="Q125" s="308">
        <v>0</v>
      </c>
      <c r="R125" s="308">
        <v>0</v>
      </c>
      <c r="S125" s="308">
        <v>0</v>
      </c>
      <c r="T125" s="308">
        <v>0</v>
      </c>
      <c r="U125" s="220">
        <v>0</v>
      </c>
      <c r="V125" s="220">
        <v>0</v>
      </c>
      <c r="W125" s="220">
        <v>0</v>
      </c>
      <c r="X125" s="220">
        <v>0</v>
      </c>
      <c r="Y125" s="220">
        <v>0</v>
      </c>
      <c r="Z125" s="220">
        <v>0</v>
      </c>
      <c r="AA125" s="220">
        <v>0</v>
      </c>
      <c r="AB125" s="220">
        <v>0</v>
      </c>
      <c r="AC125" s="220">
        <v>0</v>
      </c>
      <c r="AD125" s="220">
        <v>0</v>
      </c>
      <c r="AE125" s="220">
        <v>0</v>
      </c>
      <c r="AF125" s="220">
        <v>0</v>
      </c>
      <c r="AG125" s="220">
        <v>0</v>
      </c>
      <c r="AH125" s="220">
        <v>0</v>
      </c>
      <c r="AI125" s="220">
        <v>0</v>
      </c>
      <c r="AJ125" s="220">
        <v>0</v>
      </c>
      <c r="AK125" s="220">
        <v>0</v>
      </c>
      <c r="AL125" s="220">
        <v>0</v>
      </c>
    </row>
    <row r="126" spans="1:38" ht="25.5" x14ac:dyDescent="0.25">
      <c r="A126" s="247" t="str">
        <f t="shared" si="1"/>
        <v>Oman</v>
      </c>
      <c r="B126" s="206" t="s">
        <v>34</v>
      </c>
      <c r="C126" s="206" t="s">
        <v>33</v>
      </c>
      <c r="D126" s="222" t="s">
        <v>577</v>
      </c>
      <c r="E126">
        <v>954</v>
      </c>
      <c r="F126" s="225" t="s">
        <v>576</v>
      </c>
      <c r="G126" s="132" t="s">
        <v>575</v>
      </c>
      <c r="H126" s="224" t="s">
        <v>574</v>
      </c>
      <c r="I126" s="223" t="s">
        <v>573</v>
      </c>
      <c r="J126" s="212" t="s">
        <v>36</v>
      </c>
      <c r="K126" s="206" t="s">
        <v>36</v>
      </c>
      <c r="L126" s="206" t="s">
        <v>36</v>
      </c>
      <c r="M126" s="206" t="s">
        <v>3670</v>
      </c>
      <c r="N126" s="206">
        <v>30</v>
      </c>
      <c r="O126" s="206" t="s">
        <v>3647</v>
      </c>
      <c r="P126" s="308">
        <v>0</v>
      </c>
      <c r="Q126" s="308">
        <v>0</v>
      </c>
      <c r="R126" s="308">
        <v>0</v>
      </c>
      <c r="S126" s="308">
        <v>0</v>
      </c>
      <c r="T126" s="308">
        <v>0</v>
      </c>
      <c r="U126" s="220">
        <v>0</v>
      </c>
      <c r="V126" s="220">
        <v>0</v>
      </c>
      <c r="W126" s="220">
        <v>0</v>
      </c>
      <c r="X126" s="220">
        <v>0</v>
      </c>
      <c r="Y126" s="220">
        <v>0</v>
      </c>
      <c r="Z126" s="220">
        <v>0</v>
      </c>
      <c r="AA126" s="220">
        <v>0</v>
      </c>
      <c r="AB126" s="220">
        <v>0</v>
      </c>
      <c r="AC126" s="220">
        <v>0</v>
      </c>
      <c r="AD126" s="220">
        <v>0</v>
      </c>
      <c r="AE126" s="220">
        <v>0</v>
      </c>
      <c r="AF126" s="220">
        <v>0</v>
      </c>
      <c r="AG126" s="220">
        <v>0</v>
      </c>
      <c r="AH126" s="220">
        <v>0</v>
      </c>
      <c r="AI126" s="220">
        <v>0</v>
      </c>
      <c r="AJ126" s="220">
        <v>0</v>
      </c>
      <c r="AK126" s="220">
        <v>0</v>
      </c>
      <c r="AL126" s="220">
        <v>0</v>
      </c>
    </row>
    <row r="127" spans="1:38" x14ac:dyDescent="0.25">
      <c r="A127" s="247" t="str">
        <f t="shared" si="1"/>
        <v>Oman</v>
      </c>
      <c r="B127" s="206" t="s">
        <v>34</v>
      </c>
      <c r="C127" s="206" t="s">
        <v>33</v>
      </c>
      <c r="D127" s="222" t="s">
        <v>572</v>
      </c>
      <c r="E127">
        <v>542</v>
      </c>
      <c r="F127" s="225" t="s">
        <v>571</v>
      </c>
      <c r="G127" s="132" t="s">
        <v>570</v>
      </c>
      <c r="H127" s="224" t="s">
        <v>569</v>
      </c>
      <c r="I127" s="223" t="s">
        <v>568</v>
      </c>
      <c r="J127" s="212" t="s">
        <v>36</v>
      </c>
      <c r="K127" s="206" t="s">
        <v>36</v>
      </c>
      <c r="L127" s="206" t="s">
        <v>36</v>
      </c>
      <c r="M127" s="206" t="s">
        <v>3670</v>
      </c>
      <c r="N127" s="206">
        <v>30</v>
      </c>
      <c r="O127" s="206" t="s">
        <v>3647</v>
      </c>
      <c r="P127" s="308">
        <v>0</v>
      </c>
      <c r="Q127" s="308">
        <v>0</v>
      </c>
      <c r="R127" s="308">
        <v>0</v>
      </c>
      <c r="S127" s="308">
        <v>0</v>
      </c>
      <c r="T127" s="308">
        <v>0</v>
      </c>
      <c r="U127" s="220">
        <v>49.674902470741223</v>
      </c>
      <c r="V127" s="220">
        <v>77.763328998699606</v>
      </c>
      <c r="W127" s="220">
        <v>93.888166449934985</v>
      </c>
      <c r="X127" s="220">
        <v>94.408322496749008</v>
      </c>
      <c r="Y127" s="220">
        <v>109.512677</v>
      </c>
      <c r="Z127" s="220">
        <v>102.37541829999999</v>
      </c>
      <c r="AA127" s="220">
        <v>136.63157090000001</v>
      </c>
      <c r="AB127" s="220">
        <v>159.2725236</v>
      </c>
      <c r="AC127" s="220">
        <v>178.9244601</v>
      </c>
      <c r="AD127" s="220">
        <v>171.203711</v>
      </c>
      <c r="AE127" s="220">
        <v>169.41243830000002</v>
      </c>
      <c r="AF127" s="220">
        <v>168.5359253</v>
      </c>
      <c r="AG127" s="220">
        <v>209.0356152</v>
      </c>
      <c r="AH127" s="220">
        <v>215.09371730000001</v>
      </c>
      <c r="AI127" s="220">
        <v>224.61025940000002</v>
      </c>
      <c r="AJ127" s="220">
        <v>251.40966609999998</v>
      </c>
      <c r="AK127" s="220">
        <v>261.6781474</v>
      </c>
      <c r="AL127" s="220">
        <v>324.39009810000005</v>
      </c>
    </row>
    <row r="128" spans="1:38" x14ac:dyDescent="0.25">
      <c r="A128" s="247" t="str">
        <f t="shared" si="1"/>
        <v>Oman</v>
      </c>
      <c r="B128" s="206" t="s">
        <v>34</v>
      </c>
      <c r="C128" s="206" t="s">
        <v>33</v>
      </c>
      <c r="D128" s="222" t="s">
        <v>567</v>
      </c>
      <c r="E128">
        <v>967</v>
      </c>
      <c r="F128" s="228" t="s">
        <v>566</v>
      </c>
      <c r="G128" s="232"/>
      <c r="H128" s="227" t="s">
        <v>565</v>
      </c>
      <c r="I128" s="229" t="s">
        <v>564</v>
      </c>
      <c r="J128" s="212" t="s">
        <v>36</v>
      </c>
      <c r="K128" s="226" t="str">
        <f>'T1-FDI-Inw-UAE'!K172</f>
        <v/>
      </c>
      <c r="L128" s="226" t="str">
        <f>'T1-FDI-Inw-UAE'!L172</f>
        <v/>
      </c>
      <c r="M128" s="226" t="str">
        <f>'T1-FDI-Inw-UAE'!M172</f>
        <v>Southern Europe</v>
      </c>
      <c r="N128" s="226">
        <f>'T1-FDI-Inw-UAE'!N172</f>
        <v>39</v>
      </c>
      <c r="O128" s="226" t="str">
        <f>'T1-FDI-Inw-UAE'!O172</f>
        <v>Europe</v>
      </c>
      <c r="P128" s="308">
        <v>0</v>
      </c>
      <c r="Q128" s="308">
        <v>0</v>
      </c>
      <c r="R128" s="308">
        <v>0</v>
      </c>
      <c r="S128" s="308">
        <v>0</v>
      </c>
      <c r="T128" s="308">
        <v>0</v>
      </c>
      <c r="U128" s="220">
        <v>0</v>
      </c>
      <c r="V128" s="220">
        <v>0</v>
      </c>
      <c r="W128" s="220">
        <v>0</v>
      </c>
      <c r="X128" s="220">
        <v>0</v>
      </c>
      <c r="Y128" s="220">
        <v>0</v>
      </c>
      <c r="Z128" s="220">
        <v>0</v>
      </c>
      <c r="AA128" s="220">
        <v>0</v>
      </c>
      <c r="AB128" s="220">
        <v>0</v>
      </c>
      <c r="AC128" s="220">
        <v>0</v>
      </c>
      <c r="AD128" s="220">
        <v>0</v>
      </c>
      <c r="AE128" s="220">
        <v>0</v>
      </c>
      <c r="AF128" s="220">
        <v>0</v>
      </c>
      <c r="AG128" s="220">
        <v>0</v>
      </c>
      <c r="AH128" s="220">
        <v>0</v>
      </c>
      <c r="AI128" s="220">
        <v>0</v>
      </c>
      <c r="AJ128" s="220">
        <v>0</v>
      </c>
      <c r="AK128" s="220">
        <v>0</v>
      </c>
      <c r="AL128" s="220">
        <v>0</v>
      </c>
    </row>
    <row r="129" spans="1:38" x14ac:dyDescent="0.25">
      <c r="A129" s="247" t="str">
        <f t="shared" si="1"/>
        <v>Oman</v>
      </c>
      <c r="B129" s="206" t="s">
        <v>34</v>
      </c>
      <c r="C129" s="206" t="s">
        <v>33</v>
      </c>
      <c r="D129" s="222" t="s">
        <v>563</v>
      </c>
      <c r="E129">
        <v>917</v>
      </c>
      <c r="F129" s="225" t="s">
        <v>562</v>
      </c>
      <c r="G129" s="132" t="s">
        <v>561</v>
      </c>
      <c r="H129" s="224" t="s">
        <v>560</v>
      </c>
      <c r="I129" s="223" t="s">
        <v>559</v>
      </c>
      <c r="J129" s="212" t="s">
        <v>36</v>
      </c>
      <c r="K129" s="206" t="s">
        <v>36</v>
      </c>
      <c r="L129" s="206" t="s">
        <v>36</v>
      </c>
      <c r="M129" s="206" t="s">
        <v>3673</v>
      </c>
      <c r="N129" s="206">
        <v>143</v>
      </c>
      <c r="O129" s="206" t="s">
        <v>3647</v>
      </c>
      <c r="P129" s="308">
        <v>0</v>
      </c>
      <c r="Q129" s="308">
        <v>0</v>
      </c>
      <c r="R129" s="308">
        <v>0</v>
      </c>
      <c r="S129" s="308">
        <v>0</v>
      </c>
      <c r="T129" s="308">
        <v>0</v>
      </c>
      <c r="U129" s="220">
        <v>0</v>
      </c>
      <c r="V129" s="220">
        <v>0</v>
      </c>
      <c r="W129" s="220">
        <v>0</v>
      </c>
      <c r="X129" s="220">
        <v>0</v>
      </c>
      <c r="Y129" s="220">
        <v>1E-4</v>
      </c>
      <c r="Z129" s="220">
        <v>1E-4</v>
      </c>
      <c r="AA129" s="220">
        <v>1E-4</v>
      </c>
      <c r="AB129" s="220">
        <v>1E-4</v>
      </c>
      <c r="AC129" s="220">
        <v>1E-4</v>
      </c>
      <c r="AD129" s="220">
        <v>1E-4</v>
      </c>
      <c r="AE129" s="220">
        <v>1E-4</v>
      </c>
      <c r="AF129" s="220">
        <v>1E-4</v>
      </c>
      <c r="AG129" s="220">
        <v>1E-4</v>
      </c>
      <c r="AH129" s="220">
        <v>1E-4</v>
      </c>
      <c r="AI129" s="220">
        <v>1E-4</v>
      </c>
      <c r="AJ129" s="220">
        <v>0</v>
      </c>
      <c r="AK129" s="220">
        <v>0</v>
      </c>
      <c r="AL129" s="220">
        <v>0</v>
      </c>
    </row>
    <row r="130" spans="1:38" ht="25.5" x14ac:dyDescent="0.25">
      <c r="A130" s="247" t="str">
        <f t="shared" si="1"/>
        <v>Oman</v>
      </c>
      <c r="B130" s="206" t="s">
        <v>34</v>
      </c>
      <c r="C130" s="206" t="s">
        <v>33</v>
      </c>
      <c r="D130" s="222" t="s">
        <v>558</v>
      </c>
      <c r="E130">
        <v>544</v>
      </c>
      <c r="F130" s="225" t="s">
        <v>557</v>
      </c>
      <c r="G130" s="132" t="s">
        <v>556</v>
      </c>
      <c r="H130" s="224" t="s">
        <v>555</v>
      </c>
      <c r="I130" s="223" t="s">
        <v>554</v>
      </c>
      <c r="J130" s="212" t="s">
        <v>36</v>
      </c>
      <c r="K130" s="206" t="s">
        <v>36</v>
      </c>
      <c r="L130" s="206" t="s">
        <v>36</v>
      </c>
      <c r="M130" s="206" t="s">
        <v>3669</v>
      </c>
      <c r="N130" s="206">
        <v>35</v>
      </c>
      <c r="O130" s="206" t="s">
        <v>3647</v>
      </c>
      <c r="P130" s="308">
        <v>0</v>
      </c>
      <c r="Q130" s="308">
        <v>0</v>
      </c>
      <c r="R130" s="308">
        <v>0</v>
      </c>
      <c r="S130" s="308">
        <v>0</v>
      </c>
      <c r="T130" s="308">
        <v>0</v>
      </c>
      <c r="U130" s="220">
        <v>0</v>
      </c>
      <c r="V130" s="220">
        <v>0</v>
      </c>
      <c r="W130" s="220">
        <v>0</v>
      </c>
      <c r="X130" s="220">
        <v>0</v>
      </c>
      <c r="Y130" s="220">
        <v>0</v>
      </c>
      <c r="Z130" s="220">
        <v>0</v>
      </c>
      <c r="AA130" s="220">
        <v>0</v>
      </c>
      <c r="AB130" s="220">
        <v>0</v>
      </c>
      <c r="AC130" s="220">
        <v>0</v>
      </c>
      <c r="AD130" s="220">
        <v>0</v>
      </c>
      <c r="AE130" s="220">
        <v>0</v>
      </c>
      <c r="AF130" s="220">
        <v>0</v>
      </c>
      <c r="AG130" s="220">
        <v>0</v>
      </c>
      <c r="AH130" s="220">
        <v>0</v>
      </c>
      <c r="AI130" s="220">
        <v>0</v>
      </c>
      <c r="AJ130" s="220">
        <v>0</v>
      </c>
      <c r="AK130" s="220">
        <v>0</v>
      </c>
      <c r="AL130" s="220">
        <v>0</v>
      </c>
    </row>
    <row r="131" spans="1:38" x14ac:dyDescent="0.25">
      <c r="A131" s="247" t="str">
        <f t="shared" si="1"/>
        <v>Oman</v>
      </c>
      <c r="B131" s="206" t="s">
        <v>34</v>
      </c>
      <c r="C131" s="206" t="s">
        <v>33</v>
      </c>
      <c r="D131" s="222" t="s">
        <v>553</v>
      </c>
      <c r="E131">
        <v>941</v>
      </c>
      <c r="F131" s="225" t="s">
        <v>553</v>
      </c>
      <c r="G131" s="132" t="s">
        <v>552</v>
      </c>
      <c r="H131" s="224" t="s">
        <v>551</v>
      </c>
      <c r="I131" s="223" t="s">
        <v>550</v>
      </c>
      <c r="J131" s="212" t="s">
        <v>31</v>
      </c>
      <c r="K131" s="206" t="s">
        <v>36</v>
      </c>
      <c r="L131" s="206" t="s">
        <v>36</v>
      </c>
      <c r="M131" s="206" t="s">
        <v>3671</v>
      </c>
      <c r="N131" s="206">
        <v>154</v>
      </c>
      <c r="O131" s="206" t="s">
        <v>3650</v>
      </c>
      <c r="P131" s="308">
        <v>0</v>
      </c>
      <c r="Q131" s="308">
        <v>0</v>
      </c>
      <c r="R131" s="308">
        <v>0</v>
      </c>
      <c r="S131" s="308">
        <v>0</v>
      </c>
      <c r="T131" s="308">
        <v>0</v>
      </c>
      <c r="U131" s="220">
        <v>0</v>
      </c>
      <c r="V131" s="220">
        <v>0</v>
      </c>
      <c r="W131" s="220">
        <v>0</v>
      </c>
      <c r="X131" s="220">
        <v>0</v>
      </c>
      <c r="Y131" s="220">
        <v>0</v>
      </c>
      <c r="Z131" s="220">
        <v>0</v>
      </c>
      <c r="AA131" s="220">
        <v>0</v>
      </c>
      <c r="AB131" s="220">
        <v>0</v>
      </c>
      <c r="AC131" s="220">
        <v>0</v>
      </c>
      <c r="AD131" s="220">
        <v>0</v>
      </c>
      <c r="AE131" s="220">
        <v>0</v>
      </c>
      <c r="AF131" s="220">
        <v>0</v>
      </c>
      <c r="AG131" s="220">
        <v>0</v>
      </c>
      <c r="AH131" s="220">
        <v>0</v>
      </c>
      <c r="AI131" s="220">
        <v>0</v>
      </c>
      <c r="AJ131" s="220">
        <v>0</v>
      </c>
      <c r="AK131" s="220">
        <v>0</v>
      </c>
      <c r="AL131" s="220">
        <v>0</v>
      </c>
    </row>
    <row r="132" spans="1:38" x14ac:dyDescent="0.25">
      <c r="A132" s="247" t="str">
        <f t="shared" ref="A132:A195" si="2">A$2</f>
        <v>Oman</v>
      </c>
      <c r="B132" s="206" t="s">
        <v>34</v>
      </c>
      <c r="C132" s="206" t="s">
        <v>33</v>
      </c>
      <c r="D132" s="222" t="s">
        <v>549</v>
      </c>
      <c r="E132">
        <v>446</v>
      </c>
      <c r="F132" s="225" t="s">
        <v>549</v>
      </c>
      <c r="G132" s="132" t="s">
        <v>548</v>
      </c>
      <c r="H132" s="224" t="s">
        <v>547</v>
      </c>
      <c r="I132" s="223" t="s">
        <v>546</v>
      </c>
      <c r="J132" s="212" t="s">
        <v>36</v>
      </c>
      <c r="K132" s="206" t="s">
        <v>36</v>
      </c>
      <c r="L132" s="206" t="s">
        <v>36</v>
      </c>
      <c r="M132" s="206" t="s">
        <v>3646</v>
      </c>
      <c r="N132" s="206">
        <v>145</v>
      </c>
      <c r="O132" s="206" t="s">
        <v>3647</v>
      </c>
      <c r="P132" s="308">
        <v>0</v>
      </c>
      <c r="Q132" s="308">
        <v>0</v>
      </c>
      <c r="R132" s="308">
        <v>0</v>
      </c>
      <c r="S132" s="308">
        <v>0</v>
      </c>
      <c r="T132" s="308">
        <v>0</v>
      </c>
      <c r="U132" s="220">
        <v>0</v>
      </c>
      <c r="V132" s="220">
        <v>0</v>
      </c>
      <c r="W132" s="220">
        <v>0</v>
      </c>
      <c r="X132" s="220">
        <v>0</v>
      </c>
      <c r="Y132" s="220">
        <v>0</v>
      </c>
      <c r="Z132" s="220">
        <v>0</v>
      </c>
      <c r="AA132" s="220">
        <v>0</v>
      </c>
      <c r="AB132" s="220">
        <v>0</v>
      </c>
      <c r="AC132" s="220">
        <v>0</v>
      </c>
      <c r="AD132" s="220">
        <v>0</v>
      </c>
      <c r="AE132" s="220">
        <v>0</v>
      </c>
      <c r="AF132" s="220">
        <v>0</v>
      </c>
      <c r="AG132" s="220">
        <v>0</v>
      </c>
      <c r="AH132" s="220">
        <v>0</v>
      </c>
      <c r="AI132" s="220">
        <v>0</v>
      </c>
      <c r="AJ132" s="220">
        <v>0</v>
      </c>
      <c r="AK132" s="220">
        <v>0</v>
      </c>
      <c r="AL132" s="220">
        <v>0</v>
      </c>
    </row>
    <row r="133" spans="1:38" x14ac:dyDescent="0.25">
      <c r="A133" s="247" t="str">
        <f t="shared" si="2"/>
        <v>Oman</v>
      </c>
      <c r="B133" s="206" t="s">
        <v>34</v>
      </c>
      <c r="C133" s="206" t="s">
        <v>33</v>
      </c>
      <c r="D133" s="222" t="s">
        <v>545</v>
      </c>
      <c r="E133">
        <v>666</v>
      </c>
      <c r="F133" s="225" t="s">
        <v>544</v>
      </c>
      <c r="G133" s="132" t="s">
        <v>543</v>
      </c>
      <c r="H133" s="224" t="s">
        <v>542</v>
      </c>
      <c r="I133" s="223" t="s">
        <v>541</v>
      </c>
      <c r="J133" s="212" t="s">
        <v>36</v>
      </c>
      <c r="K133" s="206" t="s">
        <v>3667</v>
      </c>
      <c r="L133" s="206">
        <v>18</v>
      </c>
      <c r="M133" s="206" t="s">
        <v>3656</v>
      </c>
      <c r="N133" s="206">
        <v>202</v>
      </c>
      <c r="O133" s="206" t="s">
        <v>3652</v>
      </c>
      <c r="P133" s="308">
        <v>0</v>
      </c>
      <c r="Q133" s="308">
        <v>0</v>
      </c>
      <c r="R133" s="308">
        <v>0</v>
      </c>
      <c r="S133" s="308">
        <v>0</v>
      </c>
      <c r="T133" s="308">
        <v>0</v>
      </c>
      <c r="U133" s="220">
        <v>0</v>
      </c>
      <c r="V133" s="220">
        <v>0</v>
      </c>
      <c r="W133" s="220">
        <v>0</v>
      </c>
      <c r="X133" s="220">
        <v>0</v>
      </c>
      <c r="Y133" s="220">
        <v>0</v>
      </c>
      <c r="Z133" s="220">
        <v>0</v>
      </c>
      <c r="AA133" s="220">
        <v>0</v>
      </c>
      <c r="AB133" s="220">
        <v>0</v>
      </c>
      <c r="AC133" s="220">
        <v>0</v>
      </c>
      <c r="AD133" s="220">
        <v>0</v>
      </c>
      <c r="AE133" s="220">
        <v>0</v>
      </c>
      <c r="AF133" s="220">
        <v>0</v>
      </c>
      <c r="AG133" s="220">
        <v>0</v>
      </c>
      <c r="AH133" s="220">
        <v>0</v>
      </c>
      <c r="AI133" s="220">
        <v>0</v>
      </c>
      <c r="AJ133" s="220">
        <v>0</v>
      </c>
      <c r="AK133" s="220">
        <v>0</v>
      </c>
      <c r="AL133" s="220">
        <v>0</v>
      </c>
    </row>
    <row r="134" spans="1:38" x14ac:dyDescent="0.25">
      <c r="A134" s="247" t="str">
        <f t="shared" si="2"/>
        <v>Oman</v>
      </c>
      <c r="B134" s="206" t="s">
        <v>34</v>
      </c>
      <c r="C134" s="206" t="s">
        <v>33</v>
      </c>
      <c r="D134" s="222" t="s">
        <v>540</v>
      </c>
      <c r="E134">
        <v>668</v>
      </c>
      <c r="F134" s="225" t="s">
        <v>540</v>
      </c>
      <c r="G134" s="132" t="s">
        <v>539</v>
      </c>
      <c r="H134" s="224" t="s">
        <v>538</v>
      </c>
      <c r="I134" s="223" t="s">
        <v>537</v>
      </c>
      <c r="J134" s="212" t="s">
        <v>36</v>
      </c>
      <c r="K134" s="206" t="s">
        <v>3665</v>
      </c>
      <c r="L134" s="206">
        <v>11</v>
      </c>
      <c r="M134" s="206" t="s">
        <v>3656</v>
      </c>
      <c r="N134" s="206">
        <v>202</v>
      </c>
      <c r="O134" s="206" t="s">
        <v>3652</v>
      </c>
      <c r="P134" s="308">
        <v>0</v>
      </c>
      <c r="Q134" s="308">
        <v>0</v>
      </c>
      <c r="R134" s="308">
        <v>0</v>
      </c>
      <c r="S134" s="308">
        <v>0</v>
      </c>
      <c r="T134" s="308">
        <v>0</v>
      </c>
      <c r="U134" s="220">
        <v>0</v>
      </c>
      <c r="V134" s="220">
        <v>0</v>
      </c>
      <c r="W134" s="220">
        <v>0</v>
      </c>
      <c r="X134" s="220">
        <v>0</v>
      </c>
      <c r="Y134" s="220">
        <v>0</v>
      </c>
      <c r="Z134" s="220">
        <v>0</v>
      </c>
      <c r="AA134" s="220">
        <v>0</v>
      </c>
      <c r="AB134" s="220">
        <v>0</v>
      </c>
      <c r="AC134" s="220">
        <v>0</v>
      </c>
      <c r="AD134" s="220">
        <v>0</v>
      </c>
      <c r="AE134" s="220">
        <v>0</v>
      </c>
      <c r="AF134" s="220">
        <v>0</v>
      </c>
      <c r="AG134" s="220">
        <v>0</v>
      </c>
      <c r="AH134" s="220">
        <v>0</v>
      </c>
      <c r="AI134" s="220">
        <v>0</v>
      </c>
      <c r="AJ134" s="220">
        <v>0</v>
      </c>
      <c r="AK134" s="220">
        <v>0</v>
      </c>
      <c r="AL134" s="220">
        <v>0</v>
      </c>
    </row>
    <row r="135" spans="1:38" x14ac:dyDescent="0.25">
      <c r="A135" s="247" t="str">
        <f t="shared" si="2"/>
        <v>Oman</v>
      </c>
      <c r="B135" s="206" t="s">
        <v>34</v>
      </c>
      <c r="C135" s="206" t="s">
        <v>33</v>
      </c>
      <c r="D135" s="222" t="s">
        <v>536</v>
      </c>
      <c r="E135">
        <v>672</v>
      </c>
      <c r="F135" s="225" t="s">
        <v>536</v>
      </c>
      <c r="G135" s="132" t="s">
        <v>535</v>
      </c>
      <c r="H135" s="224" t="s">
        <v>534</v>
      </c>
      <c r="I135" s="223" t="s">
        <v>533</v>
      </c>
      <c r="J135" s="212" t="s">
        <v>36</v>
      </c>
      <c r="K135" s="206" t="s">
        <v>36</v>
      </c>
      <c r="L135" s="206" t="s">
        <v>36</v>
      </c>
      <c r="M135" s="206" t="s">
        <v>3651</v>
      </c>
      <c r="N135" s="206">
        <v>15</v>
      </c>
      <c r="O135" s="206" t="s">
        <v>3652</v>
      </c>
      <c r="P135" s="308">
        <v>0</v>
      </c>
      <c r="Q135" s="308">
        <v>0</v>
      </c>
      <c r="R135" s="308">
        <v>0</v>
      </c>
      <c r="S135" s="308">
        <v>0</v>
      </c>
      <c r="T135" s="308">
        <v>0</v>
      </c>
      <c r="U135" s="220">
        <v>0</v>
      </c>
      <c r="V135" s="220">
        <v>0</v>
      </c>
      <c r="W135" s="220">
        <v>0</v>
      </c>
      <c r="X135" s="220">
        <v>0</v>
      </c>
      <c r="Y135" s="220">
        <v>0</v>
      </c>
      <c r="Z135" s="220">
        <v>0</v>
      </c>
      <c r="AA135" s="220">
        <v>0</v>
      </c>
      <c r="AB135" s="220">
        <v>0</v>
      </c>
      <c r="AC135" s="220">
        <v>0</v>
      </c>
      <c r="AD135" s="220">
        <v>0</v>
      </c>
      <c r="AE135" s="220">
        <v>0</v>
      </c>
      <c r="AF135" s="220">
        <v>0</v>
      </c>
      <c r="AG135" s="220">
        <v>0</v>
      </c>
      <c r="AH135" s="220">
        <v>0</v>
      </c>
      <c r="AI135" s="220">
        <v>0</v>
      </c>
      <c r="AJ135" s="220">
        <v>0</v>
      </c>
      <c r="AK135" s="220">
        <v>0</v>
      </c>
      <c r="AL135" s="220">
        <v>0</v>
      </c>
    </row>
    <row r="136" spans="1:38" x14ac:dyDescent="0.25">
      <c r="A136" s="247" t="str">
        <f t="shared" si="2"/>
        <v>Oman</v>
      </c>
      <c r="B136" s="206" t="s">
        <v>34</v>
      </c>
      <c r="C136" s="206" t="s">
        <v>33</v>
      </c>
      <c r="D136" s="222" t="s">
        <v>532</v>
      </c>
      <c r="E136">
        <v>147</v>
      </c>
      <c r="F136" s="225" t="s">
        <v>532</v>
      </c>
      <c r="G136" s="132" t="s">
        <v>531</v>
      </c>
      <c r="H136" s="224" t="s">
        <v>530</v>
      </c>
      <c r="I136" s="223" t="s">
        <v>529</v>
      </c>
      <c r="J136" s="212" t="s">
        <v>36</v>
      </c>
      <c r="K136" s="206" t="s">
        <v>36</v>
      </c>
      <c r="L136" s="206" t="s">
        <v>36</v>
      </c>
      <c r="M136" s="206" t="s">
        <v>3662</v>
      </c>
      <c r="N136" s="206">
        <v>155</v>
      </c>
      <c r="O136" s="206" t="s">
        <v>3650</v>
      </c>
      <c r="P136" s="308">
        <v>0</v>
      </c>
      <c r="Q136" s="308">
        <v>0</v>
      </c>
      <c r="R136" s="308">
        <v>0</v>
      </c>
      <c r="S136" s="308">
        <v>0</v>
      </c>
      <c r="T136" s="308">
        <v>0</v>
      </c>
      <c r="U136" s="220">
        <v>0</v>
      </c>
      <c r="V136" s="220">
        <v>0</v>
      </c>
      <c r="W136" s="220">
        <v>0</v>
      </c>
      <c r="X136" s="220">
        <v>0</v>
      </c>
      <c r="Y136" s="220">
        <v>0</v>
      </c>
      <c r="Z136" s="220">
        <v>0</v>
      </c>
      <c r="AA136" s="220">
        <v>0</v>
      </c>
      <c r="AB136" s="220">
        <v>0</v>
      </c>
      <c r="AC136" s="220">
        <v>0</v>
      </c>
      <c r="AD136" s="220">
        <v>0</v>
      </c>
      <c r="AE136" s="220">
        <v>0</v>
      </c>
      <c r="AF136" s="220">
        <v>0</v>
      </c>
      <c r="AG136" s="220">
        <v>0</v>
      </c>
      <c r="AH136" s="220">
        <v>0</v>
      </c>
      <c r="AI136" s="220">
        <v>0</v>
      </c>
      <c r="AJ136" s="220">
        <v>0</v>
      </c>
      <c r="AK136" s="220">
        <v>0</v>
      </c>
      <c r="AL136" s="220">
        <v>0</v>
      </c>
    </row>
    <row r="137" spans="1:38" x14ac:dyDescent="0.25">
      <c r="A137" s="247" t="str">
        <f t="shared" si="2"/>
        <v>Oman</v>
      </c>
      <c r="B137" s="206" t="s">
        <v>34</v>
      </c>
      <c r="C137" s="206" t="s">
        <v>33</v>
      </c>
      <c r="D137" s="222" t="s">
        <v>528</v>
      </c>
      <c r="E137">
        <v>946</v>
      </c>
      <c r="F137" s="225" t="s">
        <v>528</v>
      </c>
      <c r="G137" s="132" t="s">
        <v>527</v>
      </c>
      <c r="H137" s="224" t="s">
        <v>526</v>
      </c>
      <c r="I137" s="223" t="s">
        <v>525</v>
      </c>
      <c r="J137" s="212" t="s">
        <v>31</v>
      </c>
      <c r="K137" s="206" t="s">
        <v>36</v>
      </c>
      <c r="L137" s="206" t="s">
        <v>36</v>
      </c>
      <c r="M137" s="206" t="s">
        <v>3671</v>
      </c>
      <c r="N137" s="206">
        <v>154</v>
      </c>
      <c r="O137" s="206" t="s">
        <v>3650</v>
      </c>
      <c r="P137" s="308">
        <v>0</v>
      </c>
      <c r="Q137" s="308">
        <v>0</v>
      </c>
      <c r="R137" s="308">
        <v>0</v>
      </c>
      <c r="S137" s="308">
        <v>0</v>
      </c>
      <c r="T137" s="308">
        <v>0</v>
      </c>
      <c r="U137" s="220">
        <v>0</v>
      </c>
      <c r="V137" s="220">
        <v>0</v>
      </c>
      <c r="W137" s="220">
        <v>0</v>
      </c>
      <c r="X137" s="220">
        <v>0</v>
      </c>
      <c r="Y137" s="220">
        <v>0</v>
      </c>
      <c r="Z137" s="220">
        <v>0</v>
      </c>
      <c r="AA137" s="220">
        <v>0</v>
      </c>
      <c r="AB137" s="220">
        <v>0</v>
      </c>
      <c r="AC137" s="220">
        <v>0</v>
      </c>
      <c r="AD137" s="220">
        <v>0</v>
      </c>
      <c r="AE137" s="220">
        <v>0.14153099999999999</v>
      </c>
      <c r="AF137" s="220">
        <v>-0.24244299999999999</v>
      </c>
      <c r="AG137" s="220">
        <v>-0.13192300000000001</v>
      </c>
      <c r="AH137" s="220">
        <v>-0.13739999999999999</v>
      </c>
      <c r="AI137" s="220">
        <v>-4.4935999999999997E-2</v>
      </c>
      <c r="AJ137" s="220">
        <v>-2.4542000000000001E-2</v>
      </c>
      <c r="AK137" s="220">
        <v>0</v>
      </c>
      <c r="AL137" s="220">
        <v>0.24531800000000001</v>
      </c>
    </row>
    <row r="138" spans="1:38" x14ac:dyDescent="0.25">
      <c r="A138" s="247" t="str">
        <f t="shared" si="2"/>
        <v>Oman</v>
      </c>
      <c r="B138" s="206" t="s">
        <v>34</v>
      </c>
      <c r="C138" s="206" t="s">
        <v>33</v>
      </c>
      <c r="D138" s="222" t="s">
        <v>524</v>
      </c>
      <c r="E138">
        <v>137</v>
      </c>
      <c r="F138" s="225" t="s">
        <v>524</v>
      </c>
      <c r="G138" s="132" t="s">
        <v>523</v>
      </c>
      <c r="H138" s="224" t="s">
        <v>522</v>
      </c>
      <c r="I138" s="223" t="s">
        <v>521</v>
      </c>
      <c r="J138" s="212" t="s">
        <v>31</v>
      </c>
      <c r="K138" s="206" t="s">
        <v>36</v>
      </c>
      <c r="L138" s="206" t="s">
        <v>36</v>
      </c>
      <c r="M138" s="206" t="s">
        <v>3662</v>
      </c>
      <c r="N138" s="206">
        <v>155</v>
      </c>
      <c r="O138" s="206" t="s">
        <v>3650</v>
      </c>
      <c r="P138" s="308">
        <v>0</v>
      </c>
      <c r="Q138" s="308">
        <v>0</v>
      </c>
      <c r="R138" s="308">
        <v>0</v>
      </c>
      <c r="S138" s="308">
        <v>0</v>
      </c>
      <c r="T138" s="308">
        <v>0</v>
      </c>
      <c r="U138" s="220">
        <v>0</v>
      </c>
      <c r="V138" s="220">
        <v>0</v>
      </c>
      <c r="W138" s="220">
        <v>0</v>
      </c>
      <c r="X138" s="220">
        <v>0</v>
      </c>
      <c r="Y138" s="220">
        <v>0</v>
      </c>
      <c r="Z138" s="220">
        <v>0</v>
      </c>
      <c r="AA138" s="220">
        <v>0</v>
      </c>
      <c r="AB138" s="220">
        <v>2.212961011</v>
      </c>
      <c r="AC138" s="220">
        <v>0</v>
      </c>
      <c r="AD138" s="220">
        <v>744.79412379999997</v>
      </c>
      <c r="AE138" s="220">
        <v>917.55912860000001</v>
      </c>
      <c r="AF138" s="220">
        <v>1055.3474020000001</v>
      </c>
      <c r="AG138" s="220">
        <v>1152.939214</v>
      </c>
      <c r="AH138" s="220">
        <v>1068.9998399999999</v>
      </c>
      <c r="AI138" s="220">
        <v>728.59401270000001</v>
      </c>
      <c r="AJ138" s="220">
        <v>831.86609379999993</v>
      </c>
      <c r="AK138" s="220">
        <v>722.40912120000007</v>
      </c>
      <c r="AL138" s="220">
        <v>692.99134029999993</v>
      </c>
    </row>
    <row r="139" spans="1:38" x14ac:dyDescent="0.25">
      <c r="A139" s="247" t="str">
        <f t="shared" si="2"/>
        <v>Oman</v>
      </c>
      <c r="B139" s="206" t="s">
        <v>34</v>
      </c>
      <c r="C139" s="206" t="s">
        <v>33</v>
      </c>
      <c r="D139" s="222" t="s">
        <v>520</v>
      </c>
      <c r="E139">
        <v>674</v>
      </c>
      <c r="F139" s="225" t="s">
        <v>519</v>
      </c>
      <c r="G139" s="132" t="s">
        <v>518</v>
      </c>
      <c r="H139" s="224" t="s">
        <v>517</v>
      </c>
      <c r="I139" s="223" t="s">
        <v>516</v>
      </c>
      <c r="J139" s="212" t="s">
        <v>36</v>
      </c>
      <c r="K139" s="206" t="s">
        <v>3668</v>
      </c>
      <c r="L139" s="206">
        <v>14</v>
      </c>
      <c r="M139" s="206" t="s">
        <v>3656</v>
      </c>
      <c r="N139" s="206">
        <v>202</v>
      </c>
      <c r="O139" s="206" t="s">
        <v>3652</v>
      </c>
      <c r="P139" s="308">
        <v>0</v>
      </c>
      <c r="Q139" s="308">
        <v>0</v>
      </c>
      <c r="R139" s="308">
        <v>0</v>
      </c>
      <c r="S139" s="308">
        <v>0</v>
      </c>
      <c r="T139" s="308">
        <v>0</v>
      </c>
      <c r="U139" s="220">
        <v>0</v>
      </c>
      <c r="V139" s="220">
        <v>0</v>
      </c>
      <c r="W139" s="220">
        <v>0</v>
      </c>
      <c r="X139" s="220">
        <v>0</v>
      </c>
      <c r="Y139" s="220">
        <v>0</v>
      </c>
      <c r="Z139" s="220">
        <v>0</v>
      </c>
      <c r="AA139" s="220">
        <v>0</v>
      </c>
      <c r="AB139" s="220">
        <v>0</v>
      </c>
      <c r="AC139" s="220">
        <v>0</v>
      </c>
      <c r="AD139" s="220">
        <v>0</v>
      </c>
      <c r="AE139" s="220">
        <v>0</v>
      </c>
      <c r="AF139" s="220">
        <v>0</v>
      </c>
      <c r="AG139" s="220">
        <v>0</v>
      </c>
      <c r="AH139" s="220">
        <v>0</v>
      </c>
      <c r="AI139" s="220">
        <v>0</v>
      </c>
      <c r="AJ139" s="220">
        <v>0</v>
      </c>
      <c r="AK139" s="220">
        <v>0</v>
      </c>
      <c r="AL139" s="220">
        <v>0</v>
      </c>
    </row>
    <row r="140" spans="1:38" x14ac:dyDescent="0.25">
      <c r="A140" s="247" t="str">
        <f t="shared" si="2"/>
        <v>Oman</v>
      </c>
      <c r="B140" s="206" t="s">
        <v>34</v>
      </c>
      <c r="C140" s="206" t="s">
        <v>33</v>
      </c>
      <c r="D140" s="222" t="s">
        <v>515</v>
      </c>
      <c r="E140">
        <v>676</v>
      </c>
      <c r="F140" s="225" t="s">
        <v>515</v>
      </c>
      <c r="G140" s="132" t="s">
        <v>514</v>
      </c>
      <c r="H140" s="224" t="s">
        <v>513</v>
      </c>
      <c r="I140" s="223" t="s">
        <v>512</v>
      </c>
      <c r="J140" s="212" t="s">
        <v>36</v>
      </c>
      <c r="K140" s="206" t="s">
        <v>3668</v>
      </c>
      <c r="L140" s="206">
        <v>14</v>
      </c>
      <c r="M140" s="206" t="s">
        <v>3656</v>
      </c>
      <c r="N140" s="206">
        <v>202</v>
      </c>
      <c r="O140" s="206" t="s">
        <v>3652</v>
      </c>
      <c r="P140" s="308">
        <v>0</v>
      </c>
      <c r="Q140" s="308">
        <v>0</v>
      </c>
      <c r="R140" s="308">
        <v>0</v>
      </c>
      <c r="S140" s="308">
        <v>0</v>
      </c>
      <c r="T140" s="308">
        <v>0</v>
      </c>
      <c r="U140" s="220">
        <v>0</v>
      </c>
      <c r="V140" s="220">
        <v>0</v>
      </c>
      <c r="W140" s="220">
        <v>0</v>
      </c>
      <c r="X140" s="220">
        <v>0</v>
      </c>
      <c r="Y140" s="220">
        <v>0</v>
      </c>
      <c r="Z140" s="220">
        <v>0</v>
      </c>
      <c r="AA140" s="220">
        <v>0</v>
      </c>
      <c r="AB140" s="220">
        <v>0</v>
      </c>
      <c r="AC140" s="220">
        <v>0</v>
      </c>
      <c r="AD140" s="220">
        <v>0</v>
      </c>
      <c r="AE140" s="220">
        <v>0</v>
      </c>
      <c r="AF140" s="220">
        <v>0</v>
      </c>
      <c r="AG140" s="220">
        <v>0</v>
      </c>
      <c r="AH140" s="220">
        <v>0</v>
      </c>
      <c r="AI140" s="220">
        <v>0</v>
      </c>
      <c r="AJ140" s="220">
        <v>0</v>
      </c>
      <c r="AK140" s="220">
        <v>0</v>
      </c>
      <c r="AL140" s="220">
        <v>0</v>
      </c>
    </row>
    <row r="141" spans="1:38" x14ac:dyDescent="0.25">
      <c r="A141" s="247" t="str">
        <f t="shared" si="2"/>
        <v>Oman</v>
      </c>
      <c r="B141" s="206" t="s">
        <v>34</v>
      </c>
      <c r="C141" s="206" t="s">
        <v>33</v>
      </c>
      <c r="D141" s="222" t="s">
        <v>511</v>
      </c>
      <c r="E141">
        <v>548</v>
      </c>
      <c r="F141" s="225" t="s">
        <v>511</v>
      </c>
      <c r="G141" s="132" t="s">
        <v>510</v>
      </c>
      <c r="H141" s="224" t="s">
        <v>509</v>
      </c>
      <c r="I141" s="223" t="s">
        <v>508</v>
      </c>
      <c r="J141" s="212" t="s">
        <v>36</v>
      </c>
      <c r="K141" s="206" t="s">
        <v>36</v>
      </c>
      <c r="L141" s="206" t="s">
        <v>36</v>
      </c>
      <c r="M141" s="206" t="s">
        <v>3669</v>
      </c>
      <c r="N141" s="206">
        <v>35</v>
      </c>
      <c r="O141" s="206" t="s">
        <v>3647</v>
      </c>
      <c r="P141" s="308">
        <v>0</v>
      </c>
      <c r="Q141" s="308">
        <v>0</v>
      </c>
      <c r="R141" s="308">
        <v>0</v>
      </c>
      <c r="S141" s="308">
        <v>0</v>
      </c>
      <c r="T141" s="308">
        <v>0</v>
      </c>
      <c r="U141" s="220">
        <v>0</v>
      </c>
      <c r="V141" s="220">
        <v>0</v>
      </c>
      <c r="W141" s="220">
        <v>0</v>
      </c>
      <c r="X141" s="220">
        <v>0</v>
      </c>
      <c r="Y141" s="220">
        <v>0</v>
      </c>
      <c r="Z141" s="220">
        <v>0</v>
      </c>
      <c r="AA141" s="220">
        <v>0</v>
      </c>
      <c r="AB141" s="220">
        <v>0</v>
      </c>
      <c r="AC141" s="220">
        <v>0</v>
      </c>
      <c r="AD141" s="220">
        <v>0</v>
      </c>
      <c r="AE141" s="220">
        <v>0</v>
      </c>
      <c r="AF141" s="220">
        <v>0</v>
      </c>
      <c r="AG141" s="220">
        <v>0</v>
      </c>
      <c r="AH141" s="220">
        <v>0</v>
      </c>
      <c r="AI141" s="220">
        <v>0</v>
      </c>
      <c r="AJ141" s="220">
        <v>0</v>
      </c>
      <c r="AK141" s="220">
        <v>0</v>
      </c>
      <c r="AL141" s="220">
        <v>0</v>
      </c>
    </row>
    <row r="142" spans="1:38" x14ac:dyDescent="0.25">
      <c r="A142" s="247" t="str">
        <f t="shared" si="2"/>
        <v>Oman</v>
      </c>
      <c r="B142" s="206" t="s">
        <v>34</v>
      </c>
      <c r="C142" s="206" t="s">
        <v>33</v>
      </c>
      <c r="D142" s="222" t="s">
        <v>507</v>
      </c>
      <c r="E142">
        <v>556</v>
      </c>
      <c r="F142" s="225" t="s">
        <v>507</v>
      </c>
      <c r="G142" s="132" t="s">
        <v>506</v>
      </c>
      <c r="H142" s="224" t="s">
        <v>505</v>
      </c>
      <c r="I142" s="223" t="s">
        <v>504</v>
      </c>
      <c r="J142" s="212" t="s">
        <v>36</v>
      </c>
      <c r="K142" s="206" t="s">
        <v>36</v>
      </c>
      <c r="L142" s="206" t="s">
        <v>36</v>
      </c>
      <c r="M142" s="206" t="s">
        <v>3648</v>
      </c>
      <c r="N142" s="206">
        <v>34</v>
      </c>
      <c r="O142" s="206" t="s">
        <v>3647</v>
      </c>
      <c r="P142" s="308">
        <v>0</v>
      </c>
      <c r="Q142" s="308">
        <v>0</v>
      </c>
      <c r="R142" s="308">
        <v>0</v>
      </c>
      <c r="S142" s="308">
        <v>0</v>
      </c>
      <c r="T142" s="308">
        <v>0</v>
      </c>
      <c r="U142" s="220">
        <v>0</v>
      </c>
      <c r="V142" s="220">
        <v>0</v>
      </c>
      <c r="W142" s="220">
        <v>0</v>
      </c>
      <c r="X142" s="220">
        <v>0</v>
      </c>
      <c r="Y142" s="220">
        <v>0</v>
      </c>
      <c r="Z142" s="220">
        <v>0</v>
      </c>
      <c r="AA142" s="220">
        <v>0</v>
      </c>
      <c r="AB142" s="220">
        <v>0</v>
      </c>
      <c r="AC142" s="220">
        <v>0</v>
      </c>
      <c r="AD142" s="220">
        <v>0</v>
      </c>
      <c r="AE142" s="220">
        <v>0</v>
      </c>
      <c r="AF142" s="220">
        <v>0</v>
      </c>
      <c r="AG142" s="220">
        <v>0</v>
      </c>
      <c r="AH142" s="220">
        <v>0</v>
      </c>
      <c r="AI142" s="220">
        <v>0</v>
      </c>
      <c r="AJ142" s="220">
        <v>0</v>
      </c>
      <c r="AK142" s="220">
        <v>0</v>
      </c>
      <c r="AL142" s="220">
        <v>0</v>
      </c>
    </row>
    <row r="143" spans="1:38" x14ac:dyDescent="0.25">
      <c r="A143" s="247" t="str">
        <f t="shared" si="2"/>
        <v>Oman</v>
      </c>
      <c r="B143" s="206" t="s">
        <v>34</v>
      </c>
      <c r="C143" s="206" t="s">
        <v>33</v>
      </c>
      <c r="D143" s="222" t="s">
        <v>503</v>
      </c>
      <c r="E143">
        <v>678</v>
      </c>
      <c r="F143" s="225" t="s">
        <v>503</v>
      </c>
      <c r="G143" s="132" t="s">
        <v>502</v>
      </c>
      <c r="H143" s="224" t="s">
        <v>501</v>
      </c>
      <c r="I143" s="223" t="s">
        <v>500</v>
      </c>
      <c r="J143" s="212" t="s">
        <v>36</v>
      </c>
      <c r="K143" s="206" t="s">
        <v>3665</v>
      </c>
      <c r="L143" s="206">
        <v>11</v>
      </c>
      <c r="M143" s="206" t="s">
        <v>3656</v>
      </c>
      <c r="N143" s="206">
        <v>202</v>
      </c>
      <c r="O143" s="206" t="s">
        <v>3652</v>
      </c>
      <c r="P143" s="308">
        <v>0</v>
      </c>
      <c r="Q143" s="308">
        <v>0</v>
      </c>
      <c r="R143" s="308">
        <v>0</v>
      </c>
      <c r="S143" s="308">
        <v>0</v>
      </c>
      <c r="T143" s="308">
        <v>0</v>
      </c>
      <c r="U143" s="220">
        <v>0</v>
      </c>
      <c r="V143" s="220">
        <v>0</v>
      </c>
      <c r="W143" s="220">
        <v>0</v>
      </c>
      <c r="X143" s="220">
        <v>0</v>
      </c>
      <c r="Y143" s="220">
        <v>0</v>
      </c>
      <c r="Z143" s="220">
        <v>0</v>
      </c>
      <c r="AA143" s="220">
        <v>0</v>
      </c>
      <c r="AB143" s="220">
        <v>0</v>
      </c>
      <c r="AC143" s="220">
        <v>0</v>
      </c>
      <c r="AD143" s="220">
        <v>0</v>
      </c>
      <c r="AE143" s="220">
        <v>0</v>
      </c>
      <c r="AF143" s="220">
        <v>0</v>
      </c>
      <c r="AG143" s="220">
        <v>0</v>
      </c>
      <c r="AH143" s="220">
        <v>0</v>
      </c>
      <c r="AI143" s="220">
        <v>0</v>
      </c>
      <c r="AJ143" s="220">
        <v>0</v>
      </c>
      <c r="AK143" s="220">
        <v>0</v>
      </c>
      <c r="AL143" s="220">
        <v>0</v>
      </c>
    </row>
    <row r="144" spans="1:38" x14ac:dyDescent="0.25">
      <c r="A144" s="247" t="str">
        <f t="shared" si="2"/>
        <v>Oman</v>
      </c>
      <c r="B144" s="206" t="s">
        <v>34</v>
      </c>
      <c r="C144" s="206" t="s">
        <v>33</v>
      </c>
      <c r="D144" s="222" t="s">
        <v>499</v>
      </c>
      <c r="E144">
        <v>181</v>
      </c>
      <c r="F144" s="225" t="s">
        <v>499</v>
      </c>
      <c r="G144" s="132" t="s">
        <v>498</v>
      </c>
      <c r="H144" s="224" t="s">
        <v>497</v>
      </c>
      <c r="I144" s="223" t="s">
        <v>496</v>
      </c>
      <c r="J144" s="212" t="s">
        <v>31</v>
      </c>
      <c r="K144" s="206" t="s">
        <v>36</v>
      </c>
      <c r="L144" s="206" t="s">
        <v>36</v>
      </c>
      <c r="M144" s="206" t="s">
        <v>3649</v>
      </c>
      <c r="N144" s="206">
        <v>39</v>
      </c>
      <c r="O144" s="206" t="s">
        <v>3650</v>
      </c>
      <c r="P144" s="308">
        <v>0</v>
      </c>
      <c r="Q144" s="308">
        <v>0</v>
      </c>
      <c r="R144" s="308">
        <v>0</v>
      </c>
      <c r="S144" s="308">
        <v>0</v>
      </c>
      <c r="T144" s="308">
        <v>0</v>
      </c>
      <c r="U144" s="220">
        <v>0</v>
      </c>
      <c r="V144" s="220">
        <v>0</v>
      </c>
      <c r="W144" s="220">
        <v>0</v>
      </c>
      <c r="X144" s="220">
        <v>0</v>
      </c>
      <c r="Y144" s="220">
        <v>0</v>
      </c>
      <c r="Z144" s="220">
        <v>0</v>
      </c>
      <c r="AA144" s="220">
        <v>0</v>
      </c>
      <c r="AB144" s="220">
        <v>0</v>
      </c>
      <c r="AC144" s="220">
        <v>0</v>
      </c>
      <c r="AD144" s="220">
        <v>0</v>
      </c>
      <c r="AE144" s="220">
        <v>0</v>
      </c>
      <c r="AF144" s="220">
        <v>0</v>
      </c>
      <c r="AG144" s="220">
        <v>0</v>
      </c>
      <c r="AH144" s="220">
        <v>0</v>
      </c>
      <c r="AI144" s="220">
        <v>0</v>
      </c>
      <c r="AJ144" s="220">
        <v>0</v>
      </c>
      <c r="AK144" s="220">
        <v>0</v>
      </c>
      <c r="AL144" s="220">
        <v>0</v>
      </c>
    </row>
    <row r="145" spans="1:38" x14ac:dyDescent="0.25">
      <c r="A145" s="247" t="str">
        <f t="shared" si="2"/>
        <v>Oman</v>
      </c>
      <c r="B145" s="206" t="s">
        <v>34</v>
      </c>
      <c r="C145" s="206" t="s">
        <v>33</v>
      </c>
      <c r="D145" s="222" t="s">
        <v>495</v>
      </c>
      <c r="E145">
        <v>867</v>
      </c>
      <c r="F145" s="225" t="s">
        <v>494</v>
      </c>
      <c r="G145" s="132" t="s">
        <v>493</v>
      </c>
      <c r="H145" s="224" t="s">
        <v>492</v>
      </c>
      <c r="I145" s="223" t="s">
        <v>491</v>
      </c>
      <c r="J145" s="212" t="s">
        <v>36</v>
      </c>
      <c r="K145" s="206" t="s">
        <v>36</v>
      </c>
      <c r="L145" s="206" t="s">
        <v>36</v>
      </c>
      <c r="M145" s="206" t="s">
        <v>2238</v>
      </c>
      <c r="N145" s="206">
        <v>57</v>
      </c>
      <c r="O145" s="206" t="s">
        <v>3654</v>
      </c>
      <c r="P145" s="308">
        <v>0</v>
      </c>
      <c r="Q145" s="308">
        <v>0</v>
      </c>
      <c r="R145" s="308">
        <v>0</v>
      </c>
      <c r="S145" s="308">
        <v>0</v>
      </c>
      <c r="T145" s="308">
        <v>0</v>
      </c>
      <c r="U145" s="220">
        <v>0</v>
      </c>
      <c r="V145" s="220">
        <v>0</v>
      </c>
      <c r="W145" s="220">
        <v>0</v>
      </c>
      <c r="X145" s="220">
        <v>0</v>
      </c>
      <c r="Y145" s="220">
        <v>0</v>
      </c>
      <c r="Z145" s="220">
        <v>0</v>
      </c>
      <c r="AA145" s="220">
        <v>0</v>
      </c>
      <c r="AB145" s="220">
        <v>0</v>
      </c>
      <c r="AC145" s="220">
        <v>0</v>
      </c>
      <c r="AD145" s="220">
        <v>0</v>
      </c>
      <c r="AE145" s="220">
        <v>0</v>
      </c>
      <c r="AF145" s="220">
        <v>0</v>
      </c>
      <c r="AG145" s="220">
        <v>0</v>
      </c>
      <c r="AH145" s="220">
        <v>0</v>
      </c>
      <c r="AI145" s="220">
        <v>0</v>
      </c>
      <c r="AJ145" s="220">
        <v>0</v>
      </c>
      <c r="AK145" s="220">
        <v>0</v>
      </c>
      <c r="AL145" s="220">
        <v>0</v>
      </c>
    </row>
    <row r="146" spans="1:38" x14ac:dyDescent="0.25">
      <c r="A146" s="247" t="str">
        <f t="shared" si="2"/>
        <v>Oman</v>
      </c>
      <c r="B146" s="206" t="s">
        <v>34</v>
      </c>
      <c r="C146" s="206" t="s">
        <v>33</v>
      </c>
      <c r="D146" s="222" t="s">
        <v>490</v>
      </c>
      <c r="E146">
        <v>349</v>
      </c>
      <c r="F146" s="225" t="s">
        <v>490</v>
      </c>
      <c r="G146" s="132" t="s">
        <v>489</v>
      </c>
      <c r="H146" s="224" t="s">
        <v>488</v>
      </c>
      <c r="I146" s="223" t="s">
        <v>487</v>
      </c>
      <c r="J146" s="212" t="s">
        <v>36</v>
      </c>
      <c r="K146" s="206" t="s">
        <v>3657</v>
      </c>
      <c r="L146" s="206">
        <v>29</v>
      </c>
      <c r="M146" s="206" t="s">
        <v>3658</v>
      </c>
      <c r="N146" s="206">
        <v>419</v>
      </c>
      <c r="O146" s="206" t="s">
        <v>3659</v>
      </c>
      <c r="P146" s="308">
        <v>0</v>
      </c>
      <c r="Q146" s="308">
        <v>0</v>
      </c>
      <c r="R146" s="308">
        <v>0</v>
      </c>
      <c r="S146" s="308">
        <v>0</v>
      </c>
      <c r="T146" s="308">
        <v>0</v>
      </c>
      <c r="U146" s="220">
        <v>0</v>
      </c>
      <c r="V146" s="220">
        <v>0</v>
      </c>
      <c r="W146" s="220">
        <v>0</v>
      </c>
      <c r="X146" s="220">
        <v>0</v>
      </c>
      <c r="Y146" s="220">
        <v>0</v>
      </c>
      <c r="Z146" s="220">
        <v>0</v>
      </c>
      <c r="AA146" s="220">
        <v>0</v>
      </c>
      <c r="AB146" s="220">
        <v>0</v>
      </c>
      <c r="AC146" s="220">
        <v>0</v>
      </c>
      <c r="AD146" s="220">
        <v>0</v>
      </c>
      <c r="AE146" s="220">
        <v>0</v>
      </c>
      <c r="AF146" s="220">
        <v>0</v>
      </c>
      <c r="AG146" s="220">
        <v>0</v>
      </c>
      <c r="AH146" s="220">
        <v>0</v>
      </c>
      <c r="AI146" s="220">
        <v>0</v>
      </c>
      <c r="AJ146" s="220">
        <v>0</v>
      </c>
      <c r="AK146" s="220">
        <v>0</v>
      </c>
      <c r="AL146" s="220">
        <v>0</v>
      </c>
    </row>
    <row r="147" spans="1:38" x14ac:dyDescent="0.25">
      <c r="A147" s="247" t="str">
        <f t="shared" si="2"/>
        <v>Oman</v>
      </c>
      <c r="B147" s="206" t="s">
        <v>34</v>
      </c>
      <c r="C147" s="206" t="s">
        <v>33</v>
      </c>
      <c r="D147" s="222" t="s">
        <v>486</v>
      </c>
      <c r="E147">
        <v>682</v>
      </c>
      <c r="F147" s="225" t="s">
        <v>485</v>
      </c>
      <c r="G147" s="132" t="s">
        <v>484</v>
      </c>
      <c r="H147" s="224" t="s">
        <v>483</v>
      </c>
      <c r="I147" s="223" t="s">
        <v>482</v>
      </c>
      <c r="J147" s="212" t="s">
        <v>36</v>
      </c>
      <c r="K147" s="206" t="s">
        <v>3665</v>
      </c>
      <c r="L147" s="206">
        <v>11</v>
      </c>
      <c r="M147" s="206" t="s">
        <v>3656</v>
      </c>
      <c r="N147" s="206">
        <v>202</v>
      </c>
      <c r="O147" s="206" t="s">
        <v>3652</v>
      </c>
      <c r="P147" s="308">
        <v>0</v>
      </c>
      <c r="Q147" s="308">
        <v>0</v>
      </c>
      <c r="R147" s="308">
        <v>0</v>
      </c>
      <c r="S147" s="308">
        <v>0</v>
      </c>
      <c r="T147" s="308">
        <v>0</v>
      </c>
      <c r="U147" s="220">
        <v>0</v>
      </c>
      <c r="V147" s="220">
        <v>0</v>
      </c>
      <c r="W147" s="220">
        <v>0</v>
      </c>
      <c r="X147" s="220">
        <v>0</v>
      </c>
      <c r="Y147" s="220">
        <v>0</v>
      </c>
      <c r="Z147" s="220">
        <v>0</v>
      </c>
      <c r="AA147" s="220">
        <v>0</v>
      </c>
      <c r="AB147" s="220">
        <v>0</v>
      </c>
      <c r="AC147" s="220">
        <v>0</v>
      </c>
      <c r="AD147" s="220">
        <v>0</v>
      </c>
      <c r="AE147" s="220">
        <v>0</v>
      </c>
      <c r="AF147" s="220">
        <v>0</v>
      </c>
      <c r="AG147" s="220">
        <v>0</v>
      </c>
      <c r="AH147" s="220">
        <v>0</v>
      </c>
      <c r="AI147" s="220">
        <v>0</v>
      </c>
      <c r="AJ147" s="220">
        <v>0</v>
      </c>
      <c r="AK147" s="220">
        <v>0</v>
      </c>
      <c r="AL147" s="220">
        <v>0</v>
      </c>
    </row>
    <row r="148" spans="1:38" x14ac:dyDescent="0.25">
      <c r="A148" s="247" t="str">
        <f t="shared" si="2"/>
        <v>Oman</v>
      </c>
      <c r="B148" s="206" t="s">
        <v>34</v>
      </c>
      <c r="C148" s="206" t="s">
        <v>33</v>
      </c>
      <c r="D148" s="222" t="s">
        <v>481</v>
      </c>
      <c r="E148">
        <v>684</v>
      </c>
      <c r="F148" s="225" t="s">
        <v>481</v>
      </c>
      <c r="G148" s="132" t="s">
        <v>480</v>
      </c>
      <c r="H148" s="224" t="s">
        <v>479</v>
      </c>
      <c r="I148" s="223" t="s">
        <v>478</v>
      </c>
      <c r="J148" s="212" t="s">
        <v>36</v>
      </c>
      <c r="K148" s="206" t="s">
        <v>3668</v>
      </c>
      <c r="L148" s="206">
        <v>14</v>
      </c>
      <c r="M148" s="206" t="s">
        <v>3656</v>
      </c>
      <c r="N148" s="206">
        <v>202</v>
      </c>
      <c r="O148" s="206" t="s">
        <v>3652</v>
      </c>
      <c r="P148" s="308">
        <v>0</v>
      </c>
      <c r="Q148" s="308">
        <v>0</v>
      </c>
      <c r="R148" s="308">
        <v>0</v>
      </c>
      <c r="S148" s="308">
        <v>0</v>
      </c>
      <c r="T148" s="308">
        <v>0</v>
      </c>
      <c r="U148" s="220">
        <v>0</v>
      </c>
      <c r="V148" s="220">
        <v>0</v>
      </c>
      <c r="W148" s="220">
        <v>0</v>
      </c>
      <c r="X148" s="220">
        <v>0</v>
      </c>
      <c r="Y148" s="220">
        <v>0</v>
      </c>
      <c r="Z148" s="220">
        <v>0</v>
      </c>
      <c r="AA148" s="220">
        <v>174</v>
      </c>
      <c r="AB148" s="220">
        <v>255.51</v>
      </c>
      <c r="AC148" s="220">
        <v>188.35</v>
      </c>
      <c r="AD148" s="220">
        <v>211.846867</v>
      </c>
      <c r="AE148" s="220">
        <v>301.78195919999996</v>
      </c>
      <c r="AF148" s="220">
        <v>447.92338749999999</v>
      </c>
      <c r="AG148" s="220">
        <v>561.55680129999996</v>
      </c>
      <c r="AH148" s="220">
        <v>527.12864679999996</v>
      </c>
      <c r="AI148" s="220">
        <v>516.96561480000003</v>
      </c>
      <c r="AJ148" s="220">
        <v>585.0168486</v>
      </c>
      <c r="AK148" s="220">
        <v>525</v>
      </c>
      <c r="AL148" s="220">
        <v>574</v>
      </c>
    </row>
    <row r="149" spans="1:38" x14ac:dyDescent="0.25">
      <c r="A149" s="247" t="str">
        <f t="shared" si="2"/>
        <v>Oman</v>
      </c>
      <c r="B149" s="206" t="s">
        <v>34</v>
      </c>
      <c r="C149" s="206" t="s">
        <v>33</v>
      </c>
      <c r="D149" s="222" t="s">
        <v>477</v>
      </c>
      <c r="E149">
        <v>920</v>
      </c>
      <c r="F149" s="225" t="s">
        <v>477</v>
      </c>
      <c r="G149" s="132" t="s">
        <v>476</v>
      </c>
      <c r="H149" s="224" t="s">
        <v>475</v>
      </c>
      <c r="I149" s="223" t="s">
        <v>474</v>
      </c>
      <c r="J149" s="212" t="s">
        <v>36</v>
      </c>
      <c r="K149" s="206" t="s">
        <v>3668</v>
      </c>
      <c r="L149" s="206">
        <v>14</v>
      </c>
      <c r="M149" s="206" t="s">
        <v>3656</v>
      </c>
      <c r="N149" s="206">
        <v>202</v>
      </c>
      <c r="O149" s="206" t="s">
        <v>3652</v>
      </c>
      <c r="P149" s="308">
        <v>0</v>
      </c>
      <c r="Q149" s="308">
        <v>0</v>
      </c>
      <c r="R149" s="308">
        <v>0</v>
      </c>
      <c r="S149" s="308">
        <v>0</v>
      </c>
      <c r="T149" s="308">
        <v>0</v>
      </c>
      <c r="U149" s="220">
        <v>0</v>
      </c>
      <c r="V149" s="220">
        <v>0</v>
      </c>
      <c r="W149" s="220">
        <v>0</v>
      </c>
      <c r="X149" s="220">
        <v>0</v>
      </c>
      <c r="Y149" s="220">
        <v>0</v>
      </c>
      <c r="Z149" s="220">
        <v>0</v>
      </c>
      <c r="AA149" s="220">
        <v>0</v>
      </c>
      <c r="AB149" s="220">
        <v>0</v>
      </c>
      <c r="AC149" s="220">
        <v>0</v>
      </c>
      <c r="AD149" s="220">
        <v>0</v>
      </c>
      <c r="AE149" s="220">
        <v>0</v>
      </c>
      <c r="AF149" s="220">
        <v>0</v>
      </c>
      <c r="AG149" s="220">
        <v>0</v>
      </c>
      <c r="AH149" s="220">
        <v>0</v>
      </c>
      <c r="AI149" s="220">
        <v>0</v>
      </c>
      <c r="AJ149" s="220">
        <v>0</v>
      </c>
      <c r="AK149" s="220">
        <v>0</v>
      </c>
      <c r="AL149" s="220">
        <v>0</v>
      </c>
    </row>
    <row r="150" spans="1:38" x14ac:dyDescent="0.25">
      <c r="A150" s="247" t="str">
        <f t="shared" si="2"/>
        <v>Oman</v>
      </c>
      <c r="B150" s="206" t="s">
        <v>34</v>
      </c>
      <c r="C150" s="206" t="s">
        <v>33</v>
      </c>
      <c r="D150" s="222" t="s">
        <v>473</v>
      </c>
      <c r="E150">
        <v>273</v>
      </c>
      <c r="F150" s="225" t="s">
        <v>473</v>
      </c>
      <c r="G150" s="132" t="s">
        <v>472</v>
      </c>
      <c r="H150" s="224" t="s">
        <v>471</v>
      </c>
      <c r="I150" s="223" t="s">
        <v>470</v>
      </c>
      <c r="J150" s="212" t="s">
        <v>36</v>
      </c>
      <c r="K150" s="206" t="s">
        <v>3664</v>
      </c>
      <c r="L150" s="206">
        <v>13</v>
      </c>
      <c r="M150" s="206" t="s">
        <v>3658</v>
      </c>
      <c r="N150" s="206">
        <v>419</v>
      </c>
      <c r="O150" s="206" t="s">
        <v>3659</v>
      </c>
      <c r="P150" s="308">
        <v>0</v>
      </c>
      <c r="Q150" s="308">
        <v>0</v>
      </c>
      <c r="R150" s="308">
        <v>0</v>
      </c>
      <c r="S150" s="308">
        <v>0</v>
      </c>
      <c r="T150" s="308">
        <v>0</v>
      </c>
      <c r="U150" s="220">
        <v>0</v>
      </c>
      <c r="V150" s="220">
        <v>0</v>
      </c>
      <c r="W150" s="220">
        <v>0</v>
      </c>
      <c r="X150" s="220">
        <v>0</v>
      </c>
      <c r="Y150" s="220">
        <v>0</v>
      </c>
      <c r="Z150" s="220">
        <v>0</v>
      </c>
      <c r="AA150" s="220">
        <v>0</v>
      </c>
      <c r="AB150" s="220">
        <v>0</v>
      </c>
      <c r="AC150" s="220">
        <v>0</v>
      </c>
      <c r="AD150" s="220">
        <v>0</v>
      </c>
      <c r="AE150" s="220">
        <v>0</v>
      </c>
      <c r="AF150" s="220">
        <v>0</v>
      </c>
      <c r="AG150" s="220">
        <v>0</v>
      </c>
      <c r="AH150" s="220">
        <v>0</v>
      </c>
      <c r="AI150" s="220">
        <v>0</v>
      </c>
      <c r="AJ150" s="220">
        <v>0</v>
      </c>
      <c r="AK150" s="220">
        <v>0</v>
      </c>
      <c r="AL150" s="220">
        <v>0</v>
      </c>
    </row>
    <row r="151" spans="1:38" x14ac:dyDescent="0.25">
      <c r="A151" s="247" t="str">
        <f t="shared" si="2"/>
        <v>Oman</v>
      </c>
      <c r="B151" s="206" t="s">
        <v>34</v>
      </c>
      <c r="C151" s="206" t="s">
        <v>33</v>
      </c>
      <c r="D151" s="222" t="s">
        <v>469</v>
      </c>
      <c r="E151">
        <v>868</v>
      </c>
      <c r="F151" s="225" t="s">
        <v>468</v>
      </c>
      <c r="G151" s="132" t="s">
        <v>467</v>
      </c>
      <c r="H151" s="224" t="s">
        <v>466</v>
      </c>
      <c r="I151" s="223" t="s">
        <v>465</v>
      </c>
      <c r="J151" s="212" t="s">
        <v>36</v>
      </c>
      <c r="K151" s="206" t="s">
        <v>36</v>
      </c>
      <c r="L151" s="206" t="s">
        <v>36</v>
      </c>
      <c r="M151" s="206" t="s">
        <v>2238</v>
      </c>
      <c r="N151" s="206">
        <v>57</v>
      </c>
      <c r="O151" s="206" t="s">
        <v>3654</v>
      </c>
      <c r="P151" s="308">
        <v>0</v>
      </c>
      <c r="Q151" s="308">
        <v>0</v>
      </c>
      <c r="R151" s="308">
        <v>0</v>
      </c>
      <c r="S151" s="308">
        <v>0</v>
      </c>
      <c r="T151" s="308">
        <v>0</v>
      </c>
      <c r="U151" s="220">
        <v>0</v>
      </c>
      <c r="V151" s="220">
        <v>0</v>
      </c>
      <c r="W151" s="220">
        <v>0</v>
      </c>
      <c r="X151" s="220">
        <v>0</v>
      </c>
      <c r="Y151" s="220">
        <v>0</v>
      </c>
      <c r="Z151" s="220">
        <v>0</v>
      </c>
      <c r="AA151" s="220">
        <v>0</v>
      </c>
      <c r="AB151" s="220">
        <v>0</v>
      </c>
      <c r="AC151" s="220">
        <v>0</v>
      </c>
      <c r="AD151" s="220">
        <v>0</v>
      </c>
      <c r="AE151" s="220">
        <v>0</v>
      </c>
      <c r="AF151" s="220">
        <v>0</v>
      </c>
      <c r="AG151" s="220">
        <v>0</v>
      </c>
      <c r="AH151" s="220">
        <v>0</v>
      </c>
      <c r="AI151" s="220">
        <v>0</v>
      </c>
      <c r="AJ151" s="220">
        <v>0</v>
      </c>
      <c r="AK151" s="220">
        <v>0</v>
      </c>
      <c r="AL151" s="220">
        <v>0</v>
      </c>
    </row>
    <row r="152" spans="1:38" x14ac:dyDescent="0.25">
      <c r="A152" s="247" t="str">
        <f t="shared" si="2"/>
        <v>Oman</v>
      </c>
      <c r="B152" s="206" t="s">
        <v>34</v>
      </c>
      <c r="C152" s="206" t="s">
        <v>33</v>
      </c>
      <c r="D152" s="222" t="s">
        <v>464</v>
      </c>
      <c r="E152">
        <v>921</v>
      </c>
      <c r="F152" s="225" t="s">
        <v>463</v>
      </c>
      <c r="G152" s="132" t="s">
        <v>462</v>
      </c>
      <c r="H152" s="224" t="s">
        <v>461</v>
      </c>
      <c r="I152" s="223" t="s">
        <v>460</v>
      </c>
      <c r="J152" s="212" t="s">
        <v>36</v>
      </c>
      <c r="K152" s="206" t="s">
        <v>36</v>
      </c>
      <c r="L152" s="206" t="s">
        <v>36</v>
      </c>
      <c r="M152" s="206" t="s">
        <v>3663</v>
      </c>
      <c r="N152" s="206">
        <v>151</v>
      </c>
      <c r="O152" s="206" t="s">
        <v>3650</v>
      </c>
      <c r="P152" s="308">
        <v>0</v>
      </c>
      <c r="Q152" s="308">
        <v>0</v>
      </c>
      <c r="R152" s="308">
        <v>0</v>
      </c>
      <c r="S152" s="308">
        <v>0</v>
      </c>
      <c r="T152" s="308">
        <v>0</v>
      </c>
      <c r="U152" s="220">
        <v>0</v>
      </c>
      <c r="V152" s="220">
        <v>0</v>
      </c>
      <c r="W152" s="220">
        <v>0</v>
      </c>
      <c r="X152" s="220">
        <v>0</v>
      </c>
      <c r="Y152" s="220">
        <v>0</v>
      </c>
      <c r="Z152" s="220">
        <v>0</v>
      </c>
      <c r="AA152" s="220">
        <v>0</v>
      </c>
      <c r="AB152" s="220">
        <v>0</v>
      </c>
      <c r="AC152" s="220">
        <v>0</v>
      </c>
      <c r="AD152" s="220">
        <v>0</v>
      </c>
      <c r="AE152" s="220">
        <v>0</v>
      </c>
      <c r="AF152" s="220">
        <v>0</v>
      </c>
      <c r="AG152" s="220">
        <v>0</v>
      </c>
      <c r="AH152" s="220">
        <v>0</v>
      </c>
      <c r="AI152" s="220">
        <v>0</v>
      </c>
      <c r="AJ152" s="220">
        <v>0</v>
      </c>
      <c r="AK152" s="220">
        <v>0</v>
      </c>
      <c r="AL152" s="220">
        <v>0</v>
      </c>
    </row>
    <row r="153" spans="1:38" x14ac:dyDescent="0.25">
      <c r="A153" s="247" t="str">
        <f t="shared" si="2"/>
        <v>Oman</v>
      </c>
      <c r="B153" s="206" t="s">
        <v>34</v>
      </c>
      <c r="C153" s="206" t="s">
        <v>33</v>
      </c>
      <c r="D153" s="222" t="s">
        <v>459</v>
      </c>
      <c r="E153">
        <v>183</v>
      </c>
      <c r="F153" s="225" t="s">
        <v>459</v>
      </c>
      <c r="G153" s="132" t="s">
        <v>458</v>
      </c>
      <c r="H153" s="224" t="s">
        <v>457</v>
      </c>
      <c r="I153" s="223" t="s">
        <v>456</v>
      </c>
      <c r="J153" s="212" t="s">
        <v>36</v>
      </c>
      <c r="K153" s="206" t="s">
        <v>36</v>
      </c>
      <c r="L153" s="206" t="s">
        <v>36</v>
      </c>
      <c r="M153" s="206" t="s">
        <v>3662</v>
      </c>
      <c r="N153" s="206">
        <v>155</v>
      </c>
      <c r="O153" s="206" t="s">
        <v>3650</v>
      </c>
      <c r="P153" s="308">
        <v>0</v>
      </c>
      <c r="Q153" s="308">
        <v>0</v>
      </c>
      <c r="R153" s="308">
        <v>0</v>
      </c>
      <c r="S153" s="308">
        <v>0</v>
      </c>
      <c r="T153" s="308">
        <v>0</v>
      </c>
      <c r="U153" s="220">
        <v>0</v>
      </c>
      <c r="V153" s="220">
        <v>0</v>
      </c>
      <c r="W153" s="220">
        <v>0</v>
      </c>
      <c r="X153" s="220">
        <v>0</v>
      </c>
      <c r="Y153" s="220">
        <v>0</v>
      </c>
      <c r="Z153" s="220">
        <v>0</v>
      </c>
      <c r="AA153" s="220">
        <v>0</v>
      </c>
      <c r="AB153" s="220">
        <v>0</v>
      </c>
      <c r="AC153" s="220">
        <v>0</v>
      </c>
      <c r="AD153" s="220">
        <v>0</v>
      </c>
      <c r="AE153" s="220">
        <v>0</v>
      </c>
      <c r="AF153" s="220">
        <v>0</v>
      </c>
      <c r="AG153" s="220">
        <v>0</v>
      </c>
      <c r="AH153" s="220">
        <v>0</v>
      </c>
      <c r="AI153" s="220">
        <v>0</v>
      </c>
      <c r="AJ153" s="220">
        <v>0</v>
      </c>
      <c r="AK153" s="220">
        <v>0</v>
      </c>
      <c r="AL153" s="220">
        <v>0</v>
      </c>
    </row>
    <row r="154" spans="1:38" x14ac:dyDescent="0.25">
      <c r="A154" s="247" t="str">
        <f t="shared" si="2"/>
        <v>Oman</v>
      </c>
      <c r="B154" s="206" t="s">
        <v>34</v>
      </c>
      <c r="C154" s="206" t="s">
        <v>33</v>
      </c>
      <c r="D154" s="222" t="s">
        <v>455</v>
      </c>
      <c r="E154">
        <v>948</v>
      </c>
      <c r="F154" s="225" t="s">
        <v>455</v>
      </c>
      <c r="G154" s="132" t="s">
        <v>454</v>
      </c>
      <c r="H154" s="224" t="s">
        <v>453</v>
      </c>
      <c r="I154" s="223" t="s">
        <v>452</v>
      </c>
      <c r="J154" s="212" t="s">
        <v>36</v>
      </c>
      <c r="K154" s="206" t="s">
        <v>36</v>
      </c>
      <c r="L154" s="206" t="s">
        <v>36</v>
      </c>
      <c r="M154" s="206" t="s">
        <v>3670</v>
      </c>
      <c r="N154" s="206">
        <v>30</v>
      </c>
      <c r="O154" s="206" t="s">
        <v>3647</v>
      </c>
      <c r="P154" s="308">
        <v>0</v>
      </c>
      <c r="Q154" s="308">
        <v>0</v>
      </c>
      <c r="R154" s="308">
        <v>0</v>
      </c>
      <c r="S154" s="308">
        <v>0</v>
      </c>
      <c r="T154" s="308">
        <v>0</v>
      </c>
      <c r="U154" s="220">
        <v>0</v>
      </c>
      <c r="V154" s="220">
        <v>0</v>
      </c>
      <c r="W154" s="220">
        <v>0</v>
      </c>
      <c r="X154" s="220">
        <v>0</v>
      </c>
      <c r="Y154" s="220">
        <v>0</v>
      </c>
      <c r="Z154" s="220">
        <v>0</v>
      </c>
      <c r="AA154" s="220">
        <v>0</v>
      </c>
      <c r="AB154" s="220">
        <v>0</v>
      </c>
      <c r="AC154" s="220">
        <v>0</v>
      </c>
      <c r="AD154" s="220">
        <v>0</v>
      </c>
      <c r="AE154" s="220">
        <v>0</v>
      </c>
      <c r="AF154" s="220">
        <v>0</v>
      </c>
      <c r="AG154" s="220">
        <v>0</v>
      </c>
      <c r="AH154" s="220">
        <v>0</v>
      </c>
      <c r="AI154" s="220">
        <v>0</v>
      </c>
      <c r="AJ154" s="220">
        <v>0</v>
      </c>
      <c r="AK154" s="220">
        <v>7.1841740000000001E-2</v>
      </c>
      <c r="AL154" s="220">
        <v>7.1841740000000001E-2</v>
      </c>
    </row>
    <row r="155" spans="1:38" x14ac:dyDescent="0.25">
      <c r="A155" s="247" t="str">
        <f t="shared" si="2"/>
        <v>Oman</v>
      </c>
      <c r="B155" s="206" t="s">
        <v>34</v>
      </c>
      <c r="C155" s="206" t="s">
        <v>33</v>
      </c>
      <c r="D155" s="222" t="s">
        <v>451</v>
      </c>
      <c r="E155">
        <v>943</v>
      </c>
      <c r="F155" s="225" t="s">
        <v>451</v>
      </c>
      <c r="G155" s="132" t="s">
        <v>450</v>
      </c>
      <c r="H155" s="224" t="s">
        <v>449</v>
      </c>
      <c r="I155" s="223" t="s">
        <v>448</v>
      </c>
      <c r="J155" s="212" t="s">
        <v>36</v>
      </c>
      <c r="K155" s="206" t="s">
        <v>36</v>
      </c>
      <c r="L155" s="206" t="s">
        <v>36</v>
      </c>
      <c r="M155" s="206" t="s">
        <v>3649</v>
      </c>
      <c r="N155" s="206">
        <v>39</v>
      </c>
      <c r="O155" s="206" t="s">
        <v>3650</v>
      </c>
      <c r="P155" s="308">
        <v>0</v>
      </c>
      <c r="Q155" s="308">
        <v>0</v>
      </c>
      <c r="R155" s="308">
        <v>0</v>
      </c>
      <c r="S155" s="308">
        <v>0</v>
      </c>
      <c r="T155" s="308">
        <v>0</v>
      </c>
      <c r="U155" s="220">
        <v>0</v>
      </c>
      <c r="V155" s="220">
        <v>0</v>
      </c>
      <c r="W155" s="220">
        <v>0</v>
      </c>
      <c r="X155" s="220">
        <v>0</v>
      </c>
      <c r="Y155" s="220">
        <v>0</v>
      </c>
      <c r="Z155" s="220">
        <v>0</v>
      </c>
      <c r="AA155" s="220">
        <v>0</v>
      </c>
      <c r="AB155" s="220">
        <v>12.45256977</v>
      </c>
      <c r="AC155" s="220">
        <v>13.3355274</v>
      </c>
      <c r="AD155" s="220">
        <v>11.76501994</v>
      </c>
      <c r="AE155" s="220">
        <v>0</v>
      </c>
      <c r="AF155" s="220">
        <v>0</v>
      </c>
      <c r="AG155" s="220">
        <v>0</v>
      </c>
      <c r="AH155" s="220">
        <v>0</v>
      </c>
      <c r="AI155" s="220">
        <v>9.1646354580000011</v>
      </c>
      <c r="AJ155" s="220">
        <v>-6.7647568799999988E-2</v>
      </c>
      <c r="AK155" s="220">
        <v>-0.16468117259999998</v>
      </c>
      <c r="AL155" s="220">
        <v>-2.6873327150000001E-2</v>
      </c>
    </row>
    <row r="156" spans="1:38" x14ac:dyDescent="0.25">
      <c r="A156" s="247" t="str">
        <f t="shared" si="2"/>
        <v>Oman</v>
      </c>
      <c r="B156" s="206" t="s">
        <v>34</v>
      </c>
      <c r="C156" s="206" t="s">
        <v>33</v>
      </c>
      <c r="D156" s="222" t="s">
        <v>447</v>
      </c>
      <c r="E156">
        <v>351</v>
      </c>
      <c r="F156" s="225" t="s">
        <v>447</v>
      </c>
      <c r="G156" s="132" t="s">
        <v>446</v>
      </c>
      <c r="H156" s="224" t="s">
        <v>445</v>
      </c>
      <c r="I156" s="223" t="s">
        <v>444</v>
      </c>
      <c r="J156" s="212" t="s">
        <v>36</v>
      </c>
      <c r="K156" s="206" t="s">
        <v>3657</v>
      </c>
      <c r="L156" s="206">
        <v>29</v>
      </c>
      <c r="M156" s="206" t="s">
        <v>3658</v>
      </c>
      <c r="N156" s="206">
        <v>419</v>
      </c>
      <c r="O156" s="206" t="s">
        <v>3659</v>
      </c>
      <c r="P156" s="308">
        <v>0</v>
      </c>
      <c r="Q156" s="308">
        <v>0</v>
      </c>
      <c r="R156" s="308">
        <v>0</v>
      </c>
      <c r="S156" s="308">
        <v>0</v>
      </c>
      <c r="T156" s="308">
        <v>0</v>
      </c>
      <c r="U156" s="220">
        <v>0</v>
      </c>
      <c r="V156" s="220">
        <v>0</v>
      </c>
      <c r="W156" s="220">
        <v>0</v>
      </c>
      <c r="X156" s="220">
        <v>0</v>
      </c>
      <c r="Y156" s="220">
        <v>0</v>
      </c>
      <c r="Z156" s="220">
        <v>0</v>
      </c>
      <c r="AA156" s="220">
        <v>0</v>
      </c>
      <c r="AB156" s="220">
        <v>0</v>
      </c>
      <c r="AC156" s="220">
        <v>0</v>
      </c>
      <c r="AD156" s="220">
        <v>0</v>
      </c>
      <c r="AE156" s="220">
        <v>0</v>
      </c>
      <c r="AF156" s="220">
        <v>0</v>
      </c>
      <c r="AG156" s="220">
        <v>0</v>
      </c>
      <c r="AH156" s="220">
        <v>0</v>
      </c>
      <c r="AI156" s="220">
        <v>0</v>
      </c>
      <c r="AJ156" s="220">
        <v>0</v>
      </c>
      <c r="AK156" s="220">
        <v>0</v>
      </c>
      <c r="AL156" s="220">
        <v>0</v>
      </c>
    </row>
    <row r="157" spans="1:38" x14ac:dyDescent="0.25">
      <c r="A157" s="247" t="str">
        <f t="shared" si="2"/>
        <v>Oman</v>
      </c>
      <c r="B157" s="206" t="s">
        <v>34</v>
      </c>
      <c r="C157" s="206" t="s">
        <v>33</v>
      </c>
      <c r="D157" s="222" t="s">
        <v>443</v>
      </c>
      <c r="E157">
        <v>686</v>
      </c>
      <c r="F157" s="225" t="s">
        <v>443</v>
      </c>
      <c r="G157" s="132" t="s">
        <v>442</v>
      </c>
      <c r="H157" s="224" t="s">
        <v>441</v>
      </c>
      <c r="I157" s="223" t="s">
        <v>440</v>
      </c>
      <c r="J157" s="212" t="s">
        <v>36</v>
      </c>
      <c r="K157" s="206" t="s">
        <v>36</v>
      </c>
      <c r="L157" s="206" t="s">
        <v>36</v>
      </c>
      <c r="M157" s="206" t="s">
        <v>3651</v>
      </c>
      <c r="N157" s="206">
        <v>15</v>
      </c>
      <c r="O157" s="206" t="s">
        <v>3652</v>
      </c>
      <c r="P157" s="308">
        <v>0</v>
      </c>
      <c r="Q157" s="308">
        <v>0</v>
      </c>
      <c r="R157" s="308">
        <v>0</v>
      </c>
      <c r="S157" s="308">
        <v>0</v>
      </c>
      <c r="T157" s="308">
        <v>0</v>
      </c>
      <c r="U157" s="220">
        <v>0</v>
      </c>
      <c r="V157" s="220">
        <v>0</v>
      </c>
      <c r="W157" s="220">
        <v>0</v>
      </c>
      <c r="X157" s="220">
        <v>0</v>
      </c>
      <c r="Y157" s="220">
        <v>0</v>
      </c>
      <c r="Z157" s="220">
        <v>0</v>
      </c>
      <c r="AA157" s="220">
        <v>0</v>
      </c>
      <c r="AB157" s="220">
        <v>0</v>
      </c>
      <c r="AC157" s="220">
        <v>0</v>
      </c>
      <c r="AD157" s="220">
        <v>0</v>
      </c>
      <c r="AE157" s="220">
        <v>0</v>
      </c>
      <c r="AF157" s="220">
        <v>0</v>
      </c>
      <c r="AG157" s="220">
        <v>0</v>
      </c>
      <c r="AH157" s="220">
        <v>0</v>
      </c>
      <c r="AI157" s="220">
        <v>0</v>
      </c>
      <c r="AJ157" s="220">
        <v>0</v>
      </c>
      <c r="AK157" s="220">
        <v>0</v>
      </c>
      <c r="AL157" s="220">
        <v>0</v>
      </c>
    </row>
    <row r="158" spans="1:38" x14ac:dyDescent="0.25">
      <c r="A158" s="247" t="str">
        <f t="shared" si="2"/>
        <v>Oman</v>
      </c>
      <c r="B158" s="206" t="s">
        <v>34</v>
      </c>
      <c r="C158" s="206" t="s">
        <v>33</v>
      </c>
      <c r="D158" s="222" t="s">
        <v>439</v>
      </c>
      <c r="E158">
        <v>688</v>
      </c>
      <c r="F158" s="225" t="s">
        <v>438</v>
      </c>
      <c r="G158" s="132" t="s">
        <v>437</v>
      </c>
      <c r="H158" s="224" t="s">
        <v>436</v>
      </c>
      <c r="I158" s="223" t="s">
        <v>435</v>
      </c>
      <c r="J158" s="212" t="s">
        <v>36</v>
      </c>
      <c r="K158" s="206" t="s">
        <v>3668</v>
      </c>
      <c r="L158" s="206">
        <v>14</v>
      </c>
      <c r="M158" s="206" t="s">
        <v>3656</v>
      </c>
      <c r="N158" s="206">
        <v>202</v>
      </c>
      <c r="O158" s="206" t="s">
        <v>3652</v>
      </c>
      <c r="P158" s="308">
        <v>0</v>
      </c>
      <c r="Q158" s="308">
        <v>0</v>
      </c>
      <c r="R158" s="308">
        <v>0</v>
      </c>
      <c r="S158" s="308">
        <v>0</v>
      </c>
      <c r="T158" s="308">
        <v>0</v>
      </c>
      <c r="U158" s="220">
        <v>0</v>
      </c>
      <c r="V158" s="220">
        <v>0</v>
      </c>
      <c r="W158" s="220">
        <v>0</v>
      </c>
      <c r="X158" s="220">
        <v>0</v>
      </c>
      <c r="Y158" s="220">
        <v>0</v>
      </c>
      <c r="Z158" s="220">
        <v>0</v>
      </c>
      <c r="AA158" s="220">
        <v>0</v>
      </c>
      <c r="AB158" s="220">
        <v>0</v>
      </c>
      <c r="AC158" s="220">
        <v>0</v>
      </c>
      <c r="AD158" s="220">
        <v>0</v>
      </c>
      <c r="AE158" s="220">
        <v>0</v>
      </c>
      <c r="AF158" s="220">
        <v>0</v>
      </c>
      <c r="AG158" s="220">
        <v>0</v>
      </c>
      <c r="AH158" s="220">
        <v>0</v>
      </c>
      <c r="AI158" s="220">
        <v>0</v>
      </c>
      <c r="AJ158" s="220">
        <v>0</v>
      </c>
      <c r="AK158" s="220">
        <v>0</v>
      </c>
      <c r="AL158" s="220">
        <v>0</v>
      </c>
    </row>
    <row r="159" spans="1:38" x14ac:dyDescent="0.25">
      <c r="A159" s="247" t="str">
        <f t="shared" si="2"/>
        <v>Oman</v>
      </c>
      <c r="B159" s="206" t="s">
        <v>34</v>
      </c>
      <c r="C159" s="206" t="s">
        <v>33</v>
      </c>
      <c r="D159" s="222" t="s">
        <v>434</v>
      </c>
      <c r="E159">
        <v>518</v>
      </c>
      <c r="F159" s="225" t="s">
        <v>434</v>
      </c>
      <c r="G159" s="132" t="s">
        <v>433</v>
      </c>
      <c r="H159" s="224" t="s">
        <v>432</v>
      </c>
      <c r="I159" s="223" t="s">
        <v>431</v>
      </c>
      <c r="J159" s="212" t="s">
        <v>36</v>
      </c>
      <c r="K159" s="206" t="s">
        <v>36</v>
      </c>
      <c r="L159" s="206" t="s">
        <v>36</v>
      </c>
      <c r="M159" s="206" t="s">
        <v>3669</v>
      </c>
      <c r="N159" s="206">
        <v>35</v>
      </c>
      <c r="O159" s="206" t="s">
        <v>3647</v>
      </c>
      <c r="P159" s="308">
        <v>0</v>
      </c>
      <c r="Q159" s="308">
        <v>0</v>
      </c>
      <c r="R159" s="308">
        <v>0</v>
      </c>
      <c r="S159" s="308">
        <v>0</v>
      </c>
      <c r="T159" s="308">
        <v>0</v>
      </c>
      <c r="U159" s="220">
        <v>0</v>
      </c>
      <c r="V159" s="220">
        <v>0</v>
      </c>
      <c r="W159" s="220">
        <v>0</v>
      </c>
      <c r="X159" s="220">
        <v>0</v>
      </c>
      <c r="Y159" s="220">
        <v>0</v>
      </c>
      <c r="Z159" s="220">
        <v>0</v>
      </c>
      <c r="AA159" s="220">
        <v>0</v>
      </c>
      <c r="AB159" s="220">
        <v>0</v>
      </c>
      <c r="AC159" s="220">
        <v>0</v>
      </c>
      <c r="AD159" s="220">
        <v>0</v>
      </c>
      <c r="AE159" s="220">
        <v>0</v>
      </c>
      <c r="AF159" s="220">
        <v>0</v>
      </c>
      <c r="AG159" s="220">
        <v>0</v>
      </c>
      <c r="AH159" s="220">
        <v>0</v>
      </c>
      <c r="AI159" s="220">
        <v>0</v>
      </c>
      <c r="AJ159" s="220">
        <v>0</v>
      </c>
      <c r="AK159" s="220">
        <v>0</v>
      </c>
      <c r="AL159" s="220">
        <v>0</v>
      </c>
    </row>
    <row r="160" spans="1:38" x14ac:dyDescent="0.25">
      <c r="A160" s="247" t="str">
        <f t="shared" si="2"/>
        <v>Oman</v>
      </c>
      <c r="B160" s="206" t="s">
        <v>34</v>
      </c>
      <c r="C160" s="206" t="s">
        <v>33</v>
      </c>
      <c r="D160" s="222" t="s">
        <v>430</v>
      </c>
      <c r="E160">
        <v>728</v>
      </c>
      <c r="F160" s="225" t="s">
        <v>430</v>
      </c>
      <c r="G160" s="132" t="s">
        <v>429</v>
      </c>
      <c r="H160" s="224" t="s">
        <v>428</v>
      </c>
      <c r="I160" s="223" t="s">
        <v>427</v>
      </c>
      <c r="J160" s="212" t="s">
        <v>36</v>
      </c>
      <c r="K160" s="206" t="s">
        <v>3667</v>
      </c>
      <c r="L160" s="206">
        <v>18</v>
      </c>
      <c r="M160" s="206" t="s">
        <v>3656</v>
      </c>
      <c r="N160" s="206">
        <v>202</v>
      </c>
      <c r="O160" s="206" t="s">
        <v>3652</v>
      </c>
      <c r="P160" s="308">
        <v>0</v>
      </c>
      <c r="Q160" s="308">
        <v>0</v>
      </c>
      <c r="R160" s="308">
        <v>0</v>
      </c>
      <c r="S160" s="308">
        <v>0</v>
      </c>
      <c r="T160" s="308">
        <v>0</v>
      </c>
      <c r="U160" s="220">
        <v>0</v>
      </c>
      <c r="V160" s="220">
        <v>0</v>
      </c>
      <c r="W160" s="220">
        <v>0</v>
      </c>
      <c r="X160" s="220">
        <v>0</v>
      </c>
      <c r="Y160" s="220">
        <v>0</v>
      </c>
      <c r="Z160" s="220">
        <v>0</v>
      </c>
      <c r="AA160" s="220">
        <v>0</v>
      </c>
      <c r="AB160" s="220">
        <v>0</v>
      </c>
      <c r="AC160" s="220">
        <v>0</v>
      </c>
      <c r="AD160" s="220">
        <v>0</v>
      </c>
      <c r="AE160" s="220">
        <v>0</v>
      </c>
      <c r="AF160" s="220">
        <v>0</v>
      </c>
      <c r="AG160" s="220">
        <v>0</v>
      </c>
      <c r="AH160" s="220">
        <v>0</v>
      </c>
      <c r="AI160" s="220">
        <v>0</v>
      </c>
      <c r="AJ160" s="220">
        <v>0</v>
      </c>
      <c r="AK160" s="220">
        <v>0</v>
      </c>
      <c r="AL160" s="220">
        <v>0</v>
      </c>
    </row>
    <row r="161" spans="1:38" x14ac:dyDescent="0.25">
      <c r="A161" s="247" t="str">
        <f t="shared" si="2"/>
        <v>Oman</v>
      </c>
      <c r="B161" s="206" t="s">
        <v>34</v>
      </c>
      <c r="C161" s="206" t="s">
        <v>33</v>
      </c>
      <c r="D161" s="222" t="s">
        <v>426</v>
      </c>
      <c r="E161">
        <v>836</v>
      </c>
      <c r="F161" s="225" t="s">
        <v>425</v>
      </c>
      <c r="G161" s="132" t="s">
        <v>424</v>
      </c>
      <c r="H161" s="224" t="s">
        <v>423</v>
      </c>
      <c r="I161" s="223" t="s">
        <v>422</v>
      </c>
      <c r="J161" s="212" t="s">
        <v>36</v>
      </c>
      <c r="K161" s="206" t="s">
        <v>36</v>
      </c>
      <c r="L161" s="206" t="s">
        <v>36</v>
      </c>
      <c r="M161" s="206" t="s">
        <v>2238</v>
      </c>
      <c r="N161" s="206">
        <v>57</v>
      </c>
      <c r="O161" s="206" t="s">
        <v>3654</v>
      </c>
      <c r="P161" s="308">
        <v>0</v>
      </c>
      <c r="Q161" s="308">
        <v>0</v>
      </c>
      <c r="R161" s="308">
        <v>0</v>
      </c>
      <c r="S161" s="308">
        <v>0</v>
      </c>
      <c r="T161" s="308">
        <v>0</v>
      </c>
      <c r="U161" s="220">
        <v>0</v>
      </c>
      <c r="V161" s="220">
        <v>0</v>
      </c>
      <c r="W161" s="220">
        <v>0</v>
      </c>
      <c r="X161" s="220">
        <v>0</v>
      </c>
      <c r="Y161" s="220">
        <v>0</v>
      </c>
      <c r="Z161" s="220">
        <v>0</v>
      </c>
      <c r="AA161" s="220">
        <v>0</v>
      </c>
      <c r="AB161" s="220">
        <v>0</v>
      </c>
      <c r="AC161" s="220">
        <v>0</v>
      </c>
      <c r="AD161" s="220">
        <v>0</v>
      </c>
      <c r="AE161" s="220">
        <v>0</v>
      </c>
      <c r="AF161" s="220">
        <v>0</v>
      </c>
      <c r="AG161" s="220">
        <v>0</v>
      </c>
      <c r="AH161" s="220">
        <v>0</v>
      </c>
      <c r="AI161" s="220">
        <v>0</v>
      </c>
      <c r="AJ161" s="220">
        <v>0</v>
      </c>
      <c r="AK161" s="220">
        <v>0</v>
      </c>
      <c r="AL161" s="220">
        <v>0</v>
      </c>
    </row>
    <row r="162" spans="1:38" x14ac:dyDescent="0.25">
      <c r="A162" s="247" t="str">
        <f t="shared" si="2"/>
        <v>Oman</v>
      </c>
      <c r="B162" s="206" t="s">
        <v>34</v>
      </c>
      <c r="C162" s="206" t="s">
        <v>33</v>
      </c>
      <c r="D162" s="222" t="s">
        <v>421</v>
      </c>
      <c r="E162">
        <v>558</v>
      </c>
      <c r="F162" s="225" t="s">
        <v>421</v>
      </c>
      <c r="G162" s="132" t="s">
        <v>420</v>
      </c>
      <c r="H162" s="224" t="s">
        <v>419</v>
      </c>
      <c r="I162" s="223" t="s">
        <v>418</v>
      </c>
      <c r="J162" s="212" t="s">
        <v>36</v>
      </c>
      <c r="K162" s="206" t="s">
        <v>36</v>
      </c>
      <c r="L162" s="206" t="s">
        <v>36</v>
      </c>
      <c r="M162" s="206" t="s">
        <v>3648</v>
      </c>
      <c r="N162" s="206">
        <v>34</v>
      </c>
      <c r="O162" s="206" t="s">
        <v>3647</v>
      </c>
      <c r="P162" s="308">
        <v>0</v>
      </c>
      <c r="Q162" s="308">
        <v>0</v>
      </c>
      <c r="R162" s="308">
        <v>0</v>
      </c>
      <c r="S162" s="308">
        <v>0</v>
      </c>
      <c r="T162" s="308">
        <v>0</v>
      </c>
      <c r="U162" s="220">
        <v>0</v>
      </c>
      <c r="V162" s="220">
        <v>0</v>
      </c>
      <c r="W162" s="220">
        <v>0</v>
      </c>
      <c r="X162" s="220">
        <v>0</v>
      </c>
      <c r="Y162" s="220">
        <v>0</v>
      </c>
      <c r="Z162" s="220">
        <v>0</v>
      </c>
      <c r="AA162" s="220">
        <v>0</v>
      </c>
      <c r="AB162" s="220">
        <v>0</v>
      </c>
      <c r="AC162" s="220">
        <v>0</v>
      </c>
      <c r="AD162" s="220">
        <v>0</v>
      </c>
      <c r="AE162" s="220">
        <v>0</v>
      </c>
      <c r="AF162" s="220">
        <v>0</v>
      </c>
      <c r="AG162" s="220">
        <v>0</v>
      </c>
      <c r="AH162" s="220">
        <v>0</v>
      </c>
      <c r="AI162" s="220">
        <v>0</v>
      </c>
      <c r="AJ162" s="220">
        <v>0</v>
      </c>
      <c r="AK162" s="220">
        <v>0</v>
      </c>
      <c r="AL162" s="220">
        <v>0</v>
      </c>
    </row>
    <row r="163" spans="1:38" x14ac:dyDescent="0.25">
      <c r="A163" s="247" t="str">
        <f t="shared" si="2"/>
        <v>Oman</v>
      </c>
      <c r="B163" s="206" t="s">
        <v>34</v>
      </c>
      <c r="C163" s="206" t="s">
        <v>33</v>
      </c>
      <c r="D163" s="222" t="s">
        <v>417</v>
      </c>
      <c r="E163">
        <v>353</v>
      </c>
      <c r="F163" s="231" t="s">
        <v>417</v>
      </c>
      <c r="G163" s="139">
        <v>530</v>
      </c>
      <c r="H163" s="230" t="s">
        <v>416</v>
      </c>
      <c r="I163" s="229" t="s">
        <v>415</v>
      </c>
      <c r="J163" s="212" t="s">
        <v>36</v>
      </c>
      <c r="K163" s="226" t="str">
        <f>K119</f>
        <v>Caribbean</v>
      </c>
      <c r="L163" s="226">
        <f>L119</f>
        <v>29</v>
      </c>
      <c r="M163" s="226" t="str">
        <f>M119</f>
        <v>Latin America and the Caribbean</v>
      </c>
      <c r="N163" s="226">
        <f>N119</f>
        <v>419</v>
      </c>
      <c r="O163" s="226" t="str">
        <f>O119</f>
        <v>Americas</v>
      </c>
      <c r="P163" s="308">
        <v>0</v>
      </c>
      <c r="Q163" s="308">
        <v>0</v>
      </c>
      <c r="R163" s="308">
        <v>0</v>
      </c>
      <c r="S163" s="308">
        <v>0</v>
      </c>
      <c r="T163" s="308">
        <v>0</v>
      </c>
      <c r="U163" s="220">
        <v>0</v>
      </c>
      <c r="V163" s="220">
        <v>0</v>
      </c>
      <c r="W163" s="220">
        <v>0</v>
      </c>
      <c r="X163" s="220">
        <v>0</v>
      </c>
      <c r="Y163" s="220">
        <v>0</v>
      </c>
      <c r="Z163" s="220">
        <v>0</v>
      </c>
      <c r="AA163" s="220">
        <v>0</v>
      </c>
      <c r="AB163" s="220">
        <v>0</v>
      </c>
      <c r="AC163" s="220">
        <v>0</v>
      </c>
      <c r="AD163" s="220">
        <v>0</v>
      </c>
      <c r="AE163" s="220">
        <v>0</v>
      </c>
      <c r="AF163" s="220">
        <v>0</v>
      </c>
      <c r="AG163" s="220">
        <v>0</v>
      </c>
      <c r="AH163" s="220">
        <v>0</v>
      </c>
      <c r="AI163" s="220">
        <v>0</v>
      </c>
      <c r="AJ163" s="220">
        <v>0</v>
      </c>
      <c r="AK163" s="220">
        <v>0</v>
      </c>
      <c r="AL163" s="220">
        <v>0</v>
      </c>
    </row>
    <row r="164" spans="1:38" x14ac:dyDescent="0.25">
      <c r="A164" s="247" t="str">
        <f t="shared" si="2"/>
        <v>Oman</v>
      </c>
      <c r="B164" s="206" t="s">
        <v>34</v>
      </c>
      <c r="C164" s="206" t="s">
        <v>33</v>
      </c>
      <c r="D164" s="222" t="s">
        <v>414</v>
      </c>
      <c r="E164">
        <v>138</v>
      </c>
      <c r="F164" s="225" t="s">
        <v>413</v>
      </c>
      <c r="G164" s="132" t="s">
        <v>412</v>
      </c>
      <c r="H164" s="224" t="s">
        <v>411</v>
      </c>
      <c r="I164" s="223" t="s">
        <v>410</v>
      </c>
      <c r="J164" s="212" t="s">
        <v>31</v>
      </c>
      <c r="K164" s="206" t="s">
        <v>36</v>
      </c>
      <c r="L164" s="206" t="s">
        <v>36</v>
      </c>
      <c r="M164" s="206" t="s">
        <v>3662</v>
      </c>
      <c r="N164" s="206">
        <v>155</v>
      </c>
      <c r="O164" s="206" t="s">
        <v>3650</v>
      </c>
      <c r="P164" s="308">
        <v>0</v>
      </c>
      <c r="Q164" s="308">
        <v>0</v>
      </c>
      <c r="R164" s="308">
        <v>0</v>
      </c>
      <c r="S164" s="308">
        <v>0</v>
      </c>
      <c r="T164" s="308">
        <v>0</v>
      </c>
      <c r="U164" s="220">
        <v>0</v>
      </c>
      <c r="V164" s="220">
        <v>0</v>
      </c>
      <c r="W164" s="220">
        <v>0</v>
      </c>
      <c r="X164" s="220">
        <v>0</v>
      </c>
      <c r="Y164" s="220">
        <v>0</v>
      </c>
      <c r="Z164" s="220">
        <v>0</v>
      </c>
      <c r="AA164" s="220">
        <v>0</v>
      </c>
      <c r="AB164" s="220">
        <v>0</v>
      </c>
      <c r="AC164" s="220">
        <v>0</v>
      </c>
      <c r="AD164" s="220">
        <v>0</v>
      </c>
      <c r="AE164" s="220">
        <v>472.49579999999997</v>
      </c>
      <c r="AF164" s="220">
        <v>505.96800000000002</v>
      </c>
      <c r="AG164" s="220">
        <v>597.25139999999999</v>
      </c>
      <c r="AH164" s="220">
        <v>637.76499999999999</v>
      </c>
      <c r="AI164" s="220">
        <v>604.38919999999996</v>
      </c>
      <c r="AJ164" s="220">
        <v>523.97170000000006</v>
      </c>
      <c r="AK164" s="220">
        <v>470.029</v>
      </c>
      <c r="AL164" s="220">
        <v>426.64</v>
      </c>
    </row>
    <row r="165" spans="1:38" x14ac:dyDescent="0.25">
      <c r="A165" s="247" t="str">
        <f t="shared" si="2"/>
        <v>Oman</v>
      </c>
      <c r="B165" s="206" t="s">
        <v>34</v>
      </c>
      <c r="C165" s="206" t="s">
        <v>33</v>
      </c>
      <c r="D165" s="222" t="s">
        <v>409</v>
      </c>
      <c r="E165">
        <v>839</v>
      </c>
      <c r="F165" s="225" t="s">
        <v>409</v>
      </c>
      <c r="G165" s="132" t="s">
        <v>408</v>
      </c>
      <c r="H165" s="224" t="s">
        <v>407</v>
      </c>
      <c r="I165" s="223" t="s">
        <v>406</v>
      </c>
      <c r="J165" s="212" t="s">
        <v>36</v>
      </c>
      <c r="K165" s="206" t="s">
        <v>36</v>
      </c>
      <c r="L165" s="206" t="s">
        <v>36</v>
      </c>
      <c r="M165" s="206" t="s">
        <v>3672</v>
      </c>
      <c r="N165" s="206">
        <v>54</v>
      </c>
      <c r="O165" s="206" t="s">
        <v>3654</v>
      </c>
      <c r="P165" s="308">
        <v>0</v>
      </c>
      <c r="Q165" s="308">
        <v>0</v>
      </c>
      <c r="R165" s="308">
        <v>0</v>
      </c>
      <c r="S165" s="308">
        <v>0</v>
      </c>
      <c r="T165" s="308">
        <v>0</v>
      </c>
      <c r="U165" s="220">
        <v>0</v>
      </c>
      <c r="V165" s="220">
        <v>0</v>
      </c>
      <c r="W165" s="220">
        <v>0</v>
      </c>
      <c r="X165" s="220">
        <v>0</v>
      </c>
      <c r="Y165" s="220">
        <v>0</v>
      </c>
      <c r="Z165" s="220">
        <v>0</v>
      </c>
      <c r="AA165" s="220">
        <v>0</v>
      </c>
      <c r="AB165" s="220">
        <v>0</v>
      </c>
      <c r="AC165" s="220">
        <v>0</v>
      </c>
      <c r="AD165" s="220">
        <v>0</v>
      </c>
      <c r="AE165" s="220">
        <v>0</v>
      </c>
      <c r="AF165" s="220">
        <v>0</v>
      </c>
      <c r="AG165" s="220">
        <v>0</v>
      </c>
      <c r="AH165" s="220">
        <v>0</v>
      </c>
      <c r="AI165" s="220">
        <v>0</v>
      </c>
      <c r="AJ165" s="220">
        <v>0</v>
      </c>
      <c r="AK165" s="220">
        <v>0</v>
      </c>
      <c r="AL165" s="220">
        <v>0</v>
      </c>
    </row>
    <row r="166" spans="1:38" x14ac:dyDescent="0.25">
      <c r="A166" s="247" t="str">
        <f t="shared" si="2"/>
        <v>Oman</v>
      </c>
      <c r="B166" s="206" t="s">
        <v>34</v>
      </c>
      <c r="C166" s="206" t="s">
        <v>33</v>
      </c>
      <c r="D166" s="222" t="s">
        <v>405</v>
      </c>
      <c r="E166">
        <v>196</v>
      </c>
      <c r="F166" s="225" t="s">
        <v>405</v>
      </c>
      <c r="G166" s="132" t="s">
        <v>404</v>
      </c>
      <c r="H166" s="224" t="s">
        <v>403</v>
      </c>
      <c r="I166" s="223" t="s">
        <v>402</v>
      </c>
      <c r="J166" s="212" t="s">
        <v>36</v>
      </c>
      <c r="K166" s="206" t="s">
        <v>36</v>
      </c>
      <c r="L166" s="206" t="s">
        <v>36</v>
      </c>
      <c r="M166" s="206" t="s">
        <v>3661</v>
      </c>
      <c r="N166" s="206">
        <v>53</v>
      </c>
      <c r="O166" s="206" t="s">
        <v>3654</v>
      </c>
      <c r="P166" s="308">
        <v>0</v>
      </c>
      <c r="Q166" s="308">
        <v>0</v>
      </c>
      <c r="R166" s="308">
        <v>0</v>
      </c>
      <c r="S166" s="308">
        <v>0</v>
      </c>
      <c r="T166" s="308">
        <v>0</v>
      </c>
      <c r="U166" s="220">
        <v>0</v>
      </c>
      <c r="V166" s="220">
        <v>0</v>
      </c>
      <c r="W166" s="220">
        <v>0</v>
      </c>
      <c r="X166" s="220">
        <v>0</v>
      </c>
      <c r="Y166" s="220">
        <v>0</v>
      </c>
      <c r="Z166" s="220">
        <v>0</v>
      </c>
      <c r="AA166" s="220">
        <v>0</v>
      </c>
      <c r="AB166" s="220">
        <v>0</v>
      </c>
      <c r="AC166" s="220">
        <v>0</v>
      </c>
      <c r="AD166" s="220">
        <v>0</v>
      </c>
      <c r="AE166" s="220">
        <v>0</v>
      </c>
      <c r="AF166" s="220">
        <v>0</v>
      </c>
      <c r="AG166" s="220">
        <v>0</v>
      </c>
      <c r="AH166" s="220">
        <v>0</v>
      </c>
      <c r="AI166" s="220">
        <v>0</v>
      </c>
      <c r="AJ166" s="220">
        <v>0</v>
      </c>
      <c r="AK166" s="220">
        <v>0</v>
      </c>
      <c r="AL166" s="220">
        <v>0</v>
      </c>
    </row>
    <row r="167" spans="1:38" x14ac:dyDescent="0.25">
      <c r="A167" s="247" t="str">
        <f t="shared" si="2"/>
        <v>Oman</v>
      </c>
      <c r="B167" s="206" t="s">
        <v>34</v>
      </c>
      <c r="C167" s="206" t="s">
        <v>33</v>
      </c>
      <c r="D167" s="222" t="s">
        <v>401</v>
      </c>
      <c r="E167">
        <v>278</v>
      </c>
      <c r="F167" s="225" t="s">
        <v>401</v>
      </c>
      <c r="G167" s="132" t="s">
        <v>400</v>
      </c>
      <c r="H167" s="224" t="s">
        <v>399</v>
      </c>
      <c r="I167" s="223" t="s">
        <v>398</v>
      </c>
      <c r="J167" s="212" t="s">
        <v>36</v>
      </c>
      <c r="K167" s="206" t="s">
        <v>3664</v>
      </c>
      <c r="L167" s="206">
        <v>13</v>
      </c>
      <c r="M167" s="206" t="s">
        <v>3658</v>
      </c>
      <c r="N167" s="206">
        <v>419</v>
      </c>
      <c r="O167" s="206" t="s">
        <v>3659</v>
      </c>
      <c r="P167" s="308">
        <v>0</v>
      </c>
      <c r="Q167" s="308">
        <v>0</v>
      </c>
      <c r="R167" s="308">
        <v>0</v>
      </c>
      <c r="S167" s="308">
        <v>0</v>
      </c>
      <c r="T167" s="308">
        <v>0</v>
      </c>
      <c r="U167" s="220">
        <v>0</v>
      </c>
      <c r="V167" s="220">
        <v>0</v>
      </c>
      <c r="W167" s="220">
        <v>0</v>
      </c>
      <c r="X167" s="220">
        <v>0</v>
      </c>
      <c r="Y167" s="220">
        <v>0</v>
      </c>
      <c r="Z167" s="220">
        <v>0</v>
      </c>
      <c r="AA167" s="220">
        <v>0</v>
      </c>
      <c r="AB167" s="220">
        <v>0</v>
      </c>
      <c r="AC167" s="220">
        <v>0</v>
      </c>
      <c r="AD167" s="220">
        <v>0</v>
      </c>
      <c r="AE167" s="220">
        <v>0</v>
      </c>
      <c r="AF167" s="220">
        <v>0</v>
      </c>
      <c r="AG167" s="220">
        <v>0</v>
      </c>
      <c r="AH167" s="220">
        <v>0</v>
      </c>
      <c r="AI167" s="220">
        <v>0</v>
      </c>
      <c r="AJ167" s="220">
        <v>0</v>
      </c>
      <c r="AK167" s="220">
        <v>0</v>
      </c>
      <c r="AL167" s="220">
        <v>0</v>
      </c>
    </row>
    <row r="168" spans="1:38" x14ac:dyDescent="0.25">
      <c r="A168" s="247" t="str">
        <f t="shared" si="2"/>
        <v>Oman</v>
      </c>
      <c r="B168" s="206" t="s">
        <v>34</v>
      </c>
      <c r="C168" s="206" t="s">
        <v>33</v>
      </c>
      <c r="D168" s="222" t="s">
        <v>397</v>
      </c>
      <c r="E168">
        <v>692</v>
      </c>
      <c r="F168" s="225" t="s">
        <v>397</v>
      </c>
      <c r="G168" s="132" t="s">
        <v>396</v>
      </c>
      <c r="H168" s="224" t="s">
        <v>395</v>
      </c>
      <c r="I168" s="223" t="s">
        <v>394</v>
      </c>
      <c r="J168" s="212" t="s">
        <v>36</v>
      </c>
      <c r="K168" s="206" t="s">
        <v>3665</v>
      </c>
      <c r="L168" s="206">
        <v>11</v>
      </c>
      <c r="M168" s="206" t="s">
        <v>3656</v>
      </c>
      <c r="N168" s="206">
        <v>202</v>
      </c>
      <c r="O168" s="206" t="s">
        <v>3652</v>
      </c>
      <c r="P168" s="308">
        <v>0</v>
      </c>
      <c r="Q168" s="308">
        <v>0</v>
      </c>
      <c r="R168" s="308">
        <v>0</v>
      </c>
      <c r="S168" s="308">
        <v>0</v>
      </c>
      <c r="T168" s="308">
        <v>0</v>
      </c>
      <c r="U168" s="220">
        <v>0</v>
      </c>
      <c r="V168" s="220">
        <v>0</v>
      </c>
      <c r="W168" s="220">
        <v>0</v>
      </c>
      <c r="X168" s="220">
        <v>0</v>
      </c>
      <c r="Y168" s="220">
        <v>0</v>
      </c>
      <c r="Z168" s="220">
        <v>0</v>
      </c>
      <c r="AA168" s="220">
        <v>0</v>
      </c>
      <c r="AB168" s="220">
        <v>0</v>
      </c>
      <c r="AC168" s="220">
        <v>0</v>
      </c>
      <c r="AD168" s="220">
        <v>0</v>
      </c>
      <c r="AE168" s="220">
        <v>0</v>
      </c>
      <c r="AF168" s="220">
        <v>0</v>
      </c>
      <c r="AG168" s="220">
        <v>0</v>
      </c>
      <c r="AH168" s="220">
        <v>0</v>
      </c>
      <c r="AI168" s="220">
        <v>0</v>
      </c>
      <c r="AJ168" s="220">
        <v>0</v>
      </c>
      <c r="AK168" s="220">
        <v>0</v>
      </c>
      <c r="AL168" s="220">
        <v>0</v>
      </c>
    </row>
    <row r="169" spans="1:38" x14ac:dyDescent="0.25">
      <c r="A169" s="247" t="str">
        <f t="shared" si="2"/>
        <v>Oman</v>
      </c>
      <c r="B169" s="206" t="s">
        <v>34</v>
      </c>
      <c r="C169" s="206" t="s">
        <v>33</v>
      </c>
      <c r="D169" s="222" t="s">
        <v>393</v>
      </c>
      <c r="E169">
        <v>694</v>
      </c>
      <c r="F169" s="225" t="s">
        <v>393</v>
      </c>
      <c r="G169" s="132" t="s">
        <v>392</v>
      </c>
      <c r="H169" s="224" t="s">
        <v>391</v>
      </c>
      <c r="I169" s="223" t="s">
        <v>390</v>
      </c>
      <c r="J169" s="212" t="s">
        <v>36</v>
      </c>
      <c r="K169" s="206" t="s">
        <v>3665</v>
      </c>
      <c r="L169" s="206">
        <v>11</v>
      </c>
      <c r="M169" s="206" t="s">
        <v>3656</v>
      </c>
      <c r="N169" s="206">
        <v>202</v>
      </c>
      <c r="O169" s="206" t="s">
        <v>3652</v>
      </c>
      <c r="P169" s="308">
        <v>0</v>
      </c>
      <c r="Q169" s="308">
        <v>0</v>
      </c>
      <c r="R169" s="308">
        <v>0</v>
      </c>
      <c r="S169" s="308">
        <v>0</v>
      </c>
      <c r="T169" s="308">
        <v>0</v>
      </c>
      <c r="U169" s="220">
        <v>0</v>
      </c>
      <c r="V169" s="220">
        <v>0</v>
      </c>
      <c r="W169" s="220">
        <v>0</v>
      </c>
      <c r="X169" s="220">
        <v>0</v>
      </c>
      <c r="Y169" s="220">
        <v>0</v>
      </c>
      <c r="Z169" s="220">
        <v>0</v>
      </c>
      <c r="AA169" s="220">
        <v>0</v>
      </c>
      <c r="AB169" s="220">
        <v>0</v>
      </c>
      <c r="AC169" s="220">
        <v>0</v>
      </c>
      <c r="AD169" s="220">
        <v>0</v>
      </c>
      <c r="AE169" s="220">
        <v>0</v>
      </c>
      <c r="AF169" s="220">
        <v>0</v>
      </c>
      <c r="AG169" s="220">
        <v>0</v>
      </c>
      <c r="AH169" s="220">
        <v>0</v>
      </c>
      <c r="AI169" s="220">
        <v>0</v>
      </c>
      <c r="AJ169" s="220">
        <v>0.14544356959999999</v>
      </c>
      <c r="AK169" s="220">
        <v>0.12738850569999999</v>
      </c>
      <c r="AL169" s="220">
        <v>0.12046521739999999</v>
      </c>
    </row>
    <row r="170" spans="1:38" x14ac:dyDescent="0.25">
      <c r="A170" s="247" t="str">
        <f t="shared" si="2"/>
        <v>Oman</v>
      </c>
      <c r="B170" s="206" t="s">
        <v>34</v>
      </c>
      <c r="C170" s="206" t="s">
        <v>33</v>
      </c>
      <c r="D170" s="222" t="s">
        <v>389</v>
      </c>
      <c r="E170">
        <v>851</v>
      </c>
      <c r="F170" s="225" t="s">
        <v>389</v>
      </c>
      <c r="G170" s="132" t="s">
        <v>388</v>
      </c>
      <c r="H170" s="224" t="s">
        <v>387</v>
      </c>
      <c r="I170" s="223" t="s">
        <v>386</v>
      </c>
      <c r="J170" s="212" t="s">
        <v>36</v>
      </c>
      <c r="K170" s="206" t="s">
        <v>36</v>
      </c>
      <c r="L170" s="206" t="s">
        <v>36</v>
      </c>
      <c r="M170" s="206" t="s">
        <v>3653</v>
      </c>
      <c r="N170" s="206">
        <v>61</v>
      </c>
      <c r="O170" s="206" t="s">
        <v>3654</v>
      </c>
      <c r="P170" s="308">
        <v>0</v>
      </c>
      <c r="Q170" s="308">
        <v>0</v>
      </c>
      <c r="R170" s="308">
        <v>0</v>
      </c>
      <c r="S170" s="308">
        <v>0</v>
      </c>
      <c r="T170" s="308">
        <v>0</v>
      </c>
      <c r="U170" s="220">
        <v>0</v>
      </c>
      <c r="V170" s="220">
        <v>0</v>
      </c>
      <c r="W170" s="220">
        <v>0</v>
      </c>
      <c r="X170" s="220">
        <v>0</v>
      </c>
      <c r="Y170" s="220">
        <v>0</v>
      </c>
      <c r="Z170" s="220">
        <v>0</v>
      </c>
      <c r="AA170" s="220">
        <v>0</v>
      </c>
      <c r="AB170" s="220">
        <v>0</v>
      </c>
      <c r="AC170" s="220">
        <v>0</v>
      </c>
      <c r="AD170" s="220">
        <v>0</v>
      </c>
      <c r="AE170" s="220">
        <v>0</v>
      </c>
      <c r="AF170" s="220">
        <v>0</v>
      </c>
      <c r="AG170" s="220">
        <v>0</v>
      </c>
      <c r="AH170" s="220">
        <v>0</v>
      </c>
      <c r="AI170" s="220">
        <v>0</v>
      </c>
      <c r="AJ170" s="220">
        <v>0</v>
      </c>
      <c r="AK170" s="220">
        <v>0</v>
      </c>
      <c r="AL170" s="220">
        <v>0</v>
      </c>
    </row>
    <row r="171" spans="1:38" x14ac:dyDescent="0.25">
      <c r="A171" s="247" t="str">
        <f t="shared" si="2"/>
        <v>Oman</v>
      </c>
      <c r="B171" s="206" t="s">
        <v>34</v>
      </c>
      <c r="C171" s="206" t="s">
        <v>33</v>
      </c>
      <c r="D171" s="222" t="s">
        <v>385</v>
      </c>
      <c r="E171">
        <v>849</v>
      </c>
      <c r="F171" s="225" t="s">
        <v>385</v>
      </c>
      <c r="G171" s="132" t="s">
        <v>384</v>
      </c>
      <c r="H171" s="224" t="s">
        <v>383</v>
      </c>
      <c r="I171" s="223" t="s">
        <v>382</v>
      </c>
      <c r="J171" s="212" t="s">
        <v>36</v>
      </c>
      <c r="K171" s="206" t="s">
        <v>36</v>
      </c>
      <c r="L171" s="206" t="s">
        <v>36</v>
      </c>
      <c r="M171" s="206" t="s">
        <v>3661</v>
      </c>
      <c r="N171" s="206">
        <v>53</v>
      </c>
      <c r="O171" s="206" t="s">
        <v>3654</v>
      </c>
      <c r="P171" s="308">
        <v>0</v>
      </c>
      <c r="Q171" s="308">
        <v>0</v>
      </c>
      <c r="R171" s="308">
        <v>0</v>
      </c>
      <c r="S171" s="308">
        <v>0</v>
      </c>
      <c r="T171" s="308">
        <v>0</v>
      </c>
      <c r="U171" s="220">
        <v>0</v>
      </c>
      <c r="V171" s="220">
        <v>0</v>
      </c>
      <c r="W171" s="220">
        <v>0</v>
      </c>
      <c r="X171" s="220">
        <v>0</v>
      </c>
      <c r="Y171" s="220">
        <v>0</v>
      </c>
      <c r="Z171" s="220">
        <v>0</v>
      </c>
      <c r="AA171" s="220">
        <v>0</v>
      </c>
      <c r="AB171" s="220">
        <v>0</v>
      </c>
      <c r="AC171" s="220">
        <v>0</v>
      </c>
      <c r="AD171" s="220">
        <v>0</v>
      </c>
      <c r="AE171" s="220">
        <v>0</v>
      </c>
      <c r="AF171" s="220">
        <v>0</v>
      </c>
      <c r="AG171" s="220">
        <v>0</v>
      </c>
      <c r="AH171" s="220">
        <v>0</v>
      </c>
      <c r="AI171" s="220">
        <v>0</v>
      </c>
      <c r="AJ171" s="220">
        <v>0</v>
      </c>
      <c r="AK171" s="220">
        <v>0</v>
      </c>
      <c r="AL171" s="220">
        <v>0</v>
      </c>
    </row>
    <row r="172" spans="1:38" x14ac:dyDescent="0.25">
      <c r="A172" s="247" t="str">
        <f t="shared" si="2"/>
        <v>Oman</v>
      </c>
      <c r="B172" s="206" t="s">
        <v>34</v>
      </c>
      <c r="C172" s="206" t="s">
        <v>33</v>
      </c>
      <c r="D172" s="222" t="s">
        <v>381</v>
      </c>
      <c r="E172">
        <v>962</v>
      </c>
      <c r="F172" s="225" t="s">
        <v>380</v>
      </c>
      <c r="G172" s="132" t="s">
        <v>379</v>
      </c>
      <c r="H172" s="224" t="s">
        <v>378</v>
      </c>
      <c r="I172" s="223" t="s">
        <v>377</v>
      </c>
      <c r="J172" s="212" t="s">
        <v>36</v>
      </c>
      <c r="K172" s="206" t="s">
        <v>36</v>
      </c>
      <c r="L172" s="206" t="s">
        <v>36</v>
      </c>
      <c r="M172" s="206" t="s">
        <v>3649</v>
      </c>
      <c r="N172" s="206">
        <v>39</v>
      </c>
      <c r="O172" s="206" t="s">
        <v>3650</v>
      </c>
      <c r="P172" s="308">
        <v>0</v>
      </c>
      <c r="Q172" s="308">
        <v>0</v>
      </c>
      <c r="R172" s="308">
        <v>0</v>
      </c>
      <c r="S172" s="308">
        <v>0</v>
      </c>
      <c r="T172" s="308">
        <v>0</v>
      </c>
      <c r="U172" s="220">
        <v>0</v>
      </c>
      <c r="V172" s="220">
        <v>0</v>
      </c>
      <c r="W172" s="220">
        <v>0</v>
      </c>
      <c r="X172" s="220">
        <v>0</v>
      </c>
      <c r="Y172" s="220">
        <v>0</v>
      </c>
      <c r="Z172" s="220">
        <v>0</v>
      </c>
      <c r="AA172" s="220">
        <v>0</v>
      </c>
      <c r="AB172" s="220">
        <v>0</v>
      </c>
      <c r="AC172" s="220">
        <v>4.296409935E-2</v>
      </c>
      <c r="AD172" s="220">
        <v>3.8030118430000003E-2</v>
      </c>
      <c r="AE172" s="220">
        <v>3.4388946499999996E-2</v>
      </c>
      <c r="AF172" s="220">
        <v>1.8196920669999998E-2</v>
      </c>
      <c r="AG172" s="220">
        <v>2.3986E-2</v>
      </c>
      <c r="AH172" s="220">
        <v>2.2907986219999999E-2</v>
      </c>
      <c r="AI172" s="220">
        <v>4.7273548820000004E-2</v>
      </c>
      <c r="AJ172" s="220">
        <v>5.1887000000000003E-2</v>
      </c>
      <c r="AK172" s="220">
        <v>4.7885999999999998E-2</v>
      </c>
      <c r="AL172" s="220">
        <v>4.5062999999999999E-2</v>
      </c>
    </row>
    <row r="173" spans="1:38" x14ac:dyDescent="0.25">
      <c r="A173" s="247" t="str">
        <f t="shared" si="2"/>
        <v>Oman</v>
      </c>
      <c r="B173" s="206" t="s">
        <v>34</v>
      </c>
      <c r="C173" s="206" t="s">
        <v>33</v>
      </c>
      <c r="D173" s="222" t="s">
        <v>376</v>
      </c>
      <c r="E173">
        <v>817</v>
      </c>
      <c r="F173" s="225" t="s">
        <v>376</v>
      </c>
      <c r="G173" s="132" t="s">
        <v>375</v>
      </c>
      <c r="H173" s="224" t="s">
        <v>374</v>
      </c>
      <c r="I173" s="223" t="s">
        <v>373</v>
      </c>
      <c r="J173" s="212" t="s">
        <v>36</v>
      </c>
      <c r="K173" s="206" t="s">
        <v>36</v>
      </c>
      <c r="L173" s="206" t="s">
        <v>36</v>
      </c>
      <c r="M173" s="206" t="s">
        <v>2238</v>
      </c>
      <c r="N173" s="206">
        <v>57</v>
      </c>
      <c r="O173" s="206" t="s">
        <v>3654</v>
      </c>
      <c r="P173" s="308">
        <v>0</v>
      </c>
      <c r="Q173" s="308">
        <v>0</v>
      </c>
      <c r="R173" s="308">
        <v>0</v>
      </c>
      <c r="S173" s="308">
        <v>0</v>
      </c>
      <c r="T173" s="308">
        <v>0</v>
      </c>
      <c r="U173" s="220">
        <v>0</v>
      </c>
      <c r="V173" s="220">
        <v>0</v>
      </c>
      <c r="W173" s="220">
        <v>0</v>
      </c>
      <c r="X173" s="220">
        <v>0</v>
      </c>
      <c r="Y173" s="220">
        <v>0</v>
      </c>
      <c r="Z173" s="220">
        <v>0</v>
      </c>
      <c r="AA173" s="220">
        <v>0</v>
      </c>
      <c r="AB173" s="220">
        <v>0</v>
      </c>
      <c r="AC173" s="220">
        <v>0</v>
      </c>
      <c r="AD173" s="220">
        <v>0</v>
      </c>
      <c r="AE173" s="220">
        <v>0</v>
      </c>
      <c r="AF173" s="220">
        <v>0</v>
      </c>
      <c r="AG173" s="220">
        <v>0</v>
      </c>
      <c r="AH173" s="220">
        <v>0</v>
      </c>
      <c r="AI173" s="220">
        <v>0</v>
      </c>
      <c r="AJ173" s="220">
        <v>0</v>
      </c>
      <c r="AK173" s="220">
        <v>0</v>
      </c>
      <c r="AL173" s="220">
        <v>0</v>
      </c>
    </row>
    <row r="174" spans="1:38" x14ac:dyDescent="0.25">
      <c r="A174" s="247" t="str">
        <f t="shared" si="2"/>
        <v>Oman</v>
      </c>
      <c r="B174" s="206" t="s">
        <v>34</v>
      </c>
      <c r="C174" s="206" t="s">
        <v>33</v>
      </c>
      <c r="D174" s="222" t="s">
        <v>372</v>
      </c>
      <c r="E174">
        <v>142</v>
      </c>
      <c r="F174" s="225" t="s">
        <v>372</v>
      </c>
      <c r="G174" s="132" t="s">
        <v>371</v>
      </c>
      <c r="H174" s="224" t="s">
        <v>370</v>
      </c>
      <c r="I174" s="223" t="s">
        <v>369</v>
      </c>
      <c r="J174" s="212" t="s">
        <v>36</v>
      </c>
      <c r="K174" s="206" t="s">
        <v>36</v>
      </c>
      <c r="L174" s="206" t="s">
        <v>36</v>
      </c>
      <c r="M174" s="206" t="s">
        <v>3671</v>
      </c>
      <c r="N174" s="206">
        <v>154</v>
      </c>
      <c r="O174" s="206" t="s">
        <v>3650</v>
      </c>
      <c r="P174" s="308">
        <v>0</v>
      </c>
      <c r="Q174" s="308">
        <v>0</v>
      </c>
      <c r="R174" s="308">
        <v>0</v>
      </c>
      <c r="S174" s="308">
        <v>0</v>
      </c>
      <c r="T174" s="308">
        <v>0</v>
      </c>
      <c r="U174" s="220">
        <v>0</v>
      </c>
      <c r="V174" s="220">
        <v>0</v>
      </c>
      <c r="W174" s="220">
        <v>0</v>
      </c>
      <c r="X174" s="220">
        <v>0</v>
      </c>
      <c r="Y174" s="220">
        <v>0</v>
      </c>
      <c r="Z174" s="220">
        <v>0</v>
      </c>
      <c r="AA174" s="220">
        <v>0</v>
      </c>
      <c r="AB174" s="220">
        <v>0</v>
      </c>
      <c r="AC174" s="220">
        <v>0</v>
      </c>
      <c r="AD174" s="220">
        <v>1.749663526</v>
      </c>
      <c r="AE174" s="220">
        <v>0</v>
      </c>
      <c r="AF174" s="220">
        <v>0</v>
      </c>
      <c r="AG174" s="220">
        <v>-1.8270401950000001</v>
      </c>
      <c r="AH174" s="220">
        <v>-0.34522439589999998</v>
      </c>
      <c r="AI174" s="220">
        <v>-0.56947608200000011</v>
      </c>
      <c r="AJ174" s="220">
        <v>-0.1172332943</v>
      </c>
      <c r="AK174" s="220">
        <v>-0.79365079370000002</v>
      </c>
      <c r="AL174" s="220">
        <v>-1.5212981740000002</v>
      </c>
    </row>
    <row r="175" spans="1:38" x14ac:dyDescent="0.25">
      <c r="A175" s="247" t="str">
        <f t="shared" si="2"/>
        <v>Oman</v>
      </c>
      <c r="B175" s="206" t="s">
        <v>34</v>
      </c>
      <c r="C175" s="206" t="s">
        <v>33</v>
      </c>
      <c r="D175" s="222" t="s">
        <v>368</v>
      </c>
      <c r="E175">
        <v>564</v>
      </c>
      <c r="F175" s="225" t="s">
        <v>368</v>
      </c>
      <c r="G175" s="132" t="s">
        <v>367</v>
      </c>
      <c r="H175" s="224" t="s">
        <v>366</v>
      </c>
      <c r="I175" s="223" t="s">
        <v>365</v>
      </c>
      <c r="J175" s="212" t="s">
        <v>36</v>
      </c>
      <c r="K175" s="206" t="s">
        <v>36</v>
      </c>
      <c r="L175" s="206" t="s">
        <v>36</v>
      </c>
      <c r="M175" s="206" t="s">
        <v>3648</v>
      </c>
      <c r="N175" s="206">
        <v>34</v>
      </c>
      <c r="O175" s="206" t="s">
        <v>3647</v>
      </c>
      <c r="P175" s="308">
        <v>0</v>
      </c>
      <c r="Q175" s="308">
        <v>0</v>
      </c>
      <c r="R175" s="308">
        <v>0</v>
      </c>
      <c r="S175" s="308">
        <v>0</v>
      </c>
      <c r="T175" s="308">
        <v>0</v>
      </c>
      <c r="U175" s="220">
        <v>0</v>
      </c>
      <c r="V175" s="220">
        <v>36.671001300390117</v>
      </c>
      <c r="W175" s="220">
        <v>55.39661898569571</v>
      </c>
      <c r="X175" s="220">
        <v>281.14434330299088</v>
      </c>
      <c r="Y175" s="220">
        <v>101.2452619</v>
      </c>
      <c r="Z175" s="220">
        <v>58.324038510000001</v>
      </c>
      <c r="AA175" s="220">
        <v>90.93261674</v>
      </c>
      <c r="AB175" s="220">
        <v>122.0359887</v>
      </c>
      <c r="AC175" s="220">
        <v>90.558885369999999</v>
      </c>
      <c r="AD175" s="220">
        <v>95.845564469999999</v>
      </c>
      <c r="AE175" s="220">
        <v>85.728628319999999</v>
      </c>
      <c r="AF175" s="220">
        <v>-0.1145029927</v>
      </c>
      <c r="AG175" s="220">
        <v>54.93889326</v>
      </c>
      <c r="AH175" s="220">
        <v>33.120961809999997</v>
      </c>
      <c r="AI175" s="220">
        <v>30.59208482</v>
      </c>
      <c r="AJ175" s="220">
        <v>31.785280879999998</v>
      </c>
      <c r="AK175" s="220">
        <v>29.238779260000001</v>
      </c>
      <c r="AL175" s="220">
        <v>23.471406980000001</v>
      </c>
    </row>
    <row r="176" spans="1:38" x14ac:dyDescent="0.25">
      <c r="A176" s="247" t="str">
        <f t="shared" si="2"/>
        <v>Oman</v>
      </c>
      <c r="B176" s="206" t="s">
        <v>34</v>
      </c>
      <c r="C176" s="206" t="s">
        <v>33</v>
      </c>
      <c r="D176" s="222" t="s">
        <v>364</v>
      </c>
      <c r="E176">
        <v>565</v>
      </c>
      <c r="F176" s="225" t="s">
        <v>363</v>
      </c>
      <c r="G176" s="132" t="s">
        <v>362</v>
      </c>
      <c r="H176" s="224" t="s">
        <v>361</v>
      </c>
      <c r="I176" s="223" t="s">
        <v>360</v>
      </c>
      <c r="J176" s="212" t="s">
        <v>36</v>
      </c>
      <c r="K176" s="206" t="s">
        <v>36</v>
      </c>
      <c r="L176" s="206" t="s">
        <v>36</v>
      </c>
      <c r="M176" s="206" t="s">
        <v>2238</v>
      </c>
      <c r="N176" s="206">
        <v>57</v>
      </c>
      <c r="O176" s="206" t="s">
        <v>3654</v>
      </c>
      <c r="P176" s="308">
        <v>0</v>
      </c>
      <c r="Q176" s="308">
        <v>0</v>
      </c>
      <c r="R176" s="308">
        <v>0</v>
      </c>
      <c r="S176" s="308">
        <v>0</v>
      </c>
      <c r="T176" s="308">
        <v>0</v>
      </c>
      <c r="U176" s="220">
        <v>0</v>
      </c>
      <c r="V176" s="220">
        <v>0</v>
      </c>
      <c r="W176" s="220">
        <v>0</v>
      </c>
      <c r="X176" s="220">
        <v>0</v>
      </c>
      <c r="Y176" s="220">
        <v>0</v>
      </c>
      <c r="Z176" s="220">
        <v>0</v>
      </c>
      <c r="AA176" s="220">
        <v>0</v>
      </c>
      <c r="AB176" s="220">
        <v>0</v>
      </c>
      <c r="AC176" s="220">
        <v>0</v>
      </c>
      <c r="AD176" s="220">
        <v>0</v>
      </c>
      <c r="AE176" s="220">
        <v>0</v>
      </c>
      <c r="AF176" s="220">
        <v>0</v>
      </c>
      <c r="AG176" s="220">
        <v>0</v>
      </c>
      <c r="AH176" s="220">
        <v>0</v>
      </c>
      <c r="AI176" s="220">
        <v>0</v>
      </c>
      <c r="AJ176" s="220">
        <v>0</v>
      </c>
      <c r="AK176" s="220">
        <v>0</v>
      </c>
      <c r="AL176" s="220">
        <v>0</v>
      </c>
    </row>
    <row r="177" spans="1:38" x14ac:dyDescent="0.25">
      <c r="A177" s="247" t="str">
        <f t="shared" si="2"/>
        <v>Oman</v>
      </c>
      <c r="B177" s="206" t="s">
        <v>34</v>
      </c>
      <c r="C177" s="206" t="s">
        <v>33</v>
      </c>
      <c r="D177" s="222" t="s">
        <v>359</v>
      </c>
      <c r="E177">
        <v>283</v>
      </c>
      <c r="F177" s="225" t="s">
        <v>359</v>
      </c>
      <c r="G177" s="132" t="s">
        <v>358</v>
      </c>
      <c r="H177" s="224" t="s">
        <v>357</v>
      </c>
      <c r="I177" s="223" t="s">
        <v>356</v>
      </c>
      <c r="J177" s="212" t="s">
        <v>36</v>
      </c>
      <c r="K177" s="206" t="s">
        <v>3664</v>
      </c>
      <c r="L177" s="206">
        <v>13</v>
      </c>
      <c r="M177" s="206" t="s">
        <v>3658</v>
      </c>
      <c r="N177" s="206">
        <v>419</v>
      </c>
      <c r="O177" s="206" t="s">
        <v>3659</v>
      </c>
      <c r="P177" s="308">
        <v>0</v>
      </c>
      <c r="Q177" s="308">
        <v>0</v>
      </c>
      <c r="R177" s="308">
        <v>0</v>
      </c>
      <c r="S177" s="308">
        <v>0</v>
      </c>
      <c r="T177" s="308">
        <v>0</v>
      </c>
      <c r="U177" s="220">
        <v>0</v>
      </c>
      <c r="V177" s="220">
        <v>0</v>
      </c>
      <c r="W177" s="220">
        <v>0</v>
      </c>
      <c r="X177" s="220">
        <v>0</v>
      </c>
      <c r="Y177" s="220">
        <v>0</v>
      </c>
      <c r="Z177" s="220">
        <v>0</v>
      </c>
      <c r="AA177" s="220">
        <v>0</v>
      </c>
      <c r="AB177" s="220">
        <v>0</v>
      </c>
      <c r="AC177" s="220">
        <v>0</v>
      </c>
      <c r="AD177" s="220">
        <v>0</v>
      </c>
      <c r="AE177" s="220">
        <v>0</v>
      </c>
      <c r="AF177" s="220">
        <v>0</v>
      </c>
      <c r="AG177" s="220">
        <v>0</v>
      </c>
      <c r="AH177" s="220">
        <v>0</v>
      </c>
      <c r="AI177" s="220">
        <v>0</v>
      </c>
      <c r="AJ177" s="220">
        <v>0</v>
      </c>
      <c r="AK177" s="220">
        <v>0</v>
      </c>
      <c r="AL177" s="220">
        <v>0</v>
      </c>
    </row>
    <row r="178" spans="1:38" x14ac:dyDescent="0.25">
      <c r="A178" s="247" t="str">
        <f t="shared" si="2"/>
        <v>Oman</v>
      </c>
      <c r="B178" s="206" t="s">
        <v>34</v>
      </c>
      <c r="C178" s="206" t="s">
        <v>33</v>
      </c>
      <c r="D178" s="222" t="s">
        <v>355</v>
      </c>
      <c r="E178">
        <v>853</v>
      </c>
      <c r="F178" s="225" t="s">
        <v>355</v>
      </c>
      <c r="G178" s="132" t="s">
        <v>354</v>
      </c>
      <c r="H178" s="224" t="s">
        <v>353</v>
      </c>
      <c r="I178" s="223" t="s">
        <v>352</v>
      </c>
      <c r="J178" s="212" t="s">
        <v>36</v>
      </c>
      <c r="K178" s="206" t="s">
        <v>36</v>
      </c>
      <c r="L178" s="206" t="s">
        <v>36</v>
      </c>
      <c r="M178" s="206" t="s">
        <v>3672</v>
      </c>
      <c r="N178" s="206">
        <v>54</v>
      </c>
      <c r="O178" s="206" t="s">
        <v>3654</v>
      </c>
      <c r="P178" s="308">
        <v>0</v>
      </c>
      <c r="Q178" s="308">
        <v>0</v>
      </c>
      <c r="R178" s="308">
        <v>0</v>
      </c>
      <c r="S178" s="308">
        <v>0</v>
      </c>
      <c r="T178" s="308">
        <v>0</v>
      </c>
      <c r="U178" s="220">
        <v>0</v>
      </c>
      <c r="V178" s="220">
        <v>0</v>
      </c>
      <c r="W178" s="220">
        <v>0</v>
      </c>
      <c r="X178" s="220">
        <v>0</v>
      </c>
      <c r="Y178" s="220">
        <v>0</v>
      </c>
      <c r="Z178" s="220">
        <v>0</v>
      </c>
      <c r="AA178" s="220">
        <v>0</v>
      </c>
      <c r="AB178" s="220">
        <v>0</v>
      </c>
      <c r="AC178" s="220">
        <v>0</v>
      </c>
      <c r="AD178" s="220">
        <v>0</v>
      </c>
      <c r="AE178" s="220">
        <v>0</v>
      </c>
      <c r="AF178" s="220">
        <v>0</v>
      </c>
      <c r="AG178" s="220">
        <v>0</v>
      </c>
      <c r="AH178" s="220">
        <v>0</v>
      </c>
      <c r="AI178" s="220">
        <v>0</v>
      </c>
      <c r="AJ178" s="220">
        <v>0</v>
      </c>
      <c r="AK178" s="220">
        <v>0</v>
      </c>
      <c r="AL178" s="220">
        <v>0</v>
      </c>
    </row>
    <row r="179" spans="1:38" x14ac:dyDescent="0.25">
      <c r="A179" s="247" t="str">
        <f t="shared" si="2"/>
        <v>Oman</v>
      </c>
      <c r="B179" s="206" t="s">
        <v>34</v>
      </c>
      <c r="C179" s="206" t="s">
        <v>33</v>
      </c>
      <c r="D179" s="222" t="s">
        <v>351</v>
      </c>
      <c r="E179">
        <v>288</v>
      </c>
      <c r="F179" s="225" t="s">
        <v>351</v>
      </c>
      <c r="G179" s="132" t="s">
        <v>350</v>
      </c>
      <c r="H179" s="224" t="s">
        <v>349</v>
      </c>
      <c r="I179" s="223" t="s">
        <v>348</v>
      </c>
      <c r="J179" s="212" t="s">
        <v>36</v>
      </c>
      <c r="K179" s="206" t="s">
        <v>3660</v>
      </c>
      <c r="L179" s="206">
        <v>5</v>
      </c>
      <c r="M179" s="206" t="s">
        <v>3658</v>
      </c>
      <c r="N179" s="206">
        <v>419</v>
      </c>
      <c r="O179" s="206" t="s">
        <v>3659</v>
      </c>
      <c r="P179" s="308">
        <v>0</v>
      </c>
      <c r="Q179" s="308">
        <v>0</v>
      </c>
      <c r="R179" s="308">
        <v>0</v>
      </c>
      <c r="S179" s="308">
        <v>0</v>
      </c>
      <c r="T179" s="308">
        <v>0</v>
      </c>
      <c r="U179" s="220">
        <v>0</v>
      </c>
      <c r="V179" s="220">
        <v>0</v>
      </c>
      <c r="W179" s="220">
        <v>0</v>
      </c>
      <c r="X179" s="220">
        <v>0</v>
      </c>
      <c r="Y179" s="220">
        <v>0</v>
      </c>
      <c r="Z179" s="220">
        <v>0</v>
      </c>
      <c r="AA179" s="220">
        <v>0</v>
      </c>
      <c r="AB179" s="220">
        <v>0</v>
      </c>
      <c r="AC179" s="220">
        <v>0</v>
      </c>
      <c r="AD179" s="220">
        <v>0</v>
      </c>
      <c r="AE179" s="220">
        <v>0</v>
      </c>
      <c r="AF179" s="220">
        <v>0</v>
      </c>
      <c r="AG179" s="220">
        <v>0</v>
      </c>
      <c r="AH179" s="220">
        <v>0</v>
      </c>
      <c r="AI179" s="220">
        <v>0</v>
      </c>
      <c r="AJ179" s="220">
        <v>0</v>
      </c>
      <c r="AK179" s="220">
        <v>0</v>
      </c>
      <c r="AL179" s="220">
        <v>0</v>
      </c>
    </row>
    <row r="180" spans="1:38" x14ac:dyDescent="0.25">
      <c r="A180" s="247" t="str">
        <f t="shared" si="2"/>
        <v>Oman</v>
      </c>
      <c r="B180" s="206" t="s">
        <v>34</v>
      </c>
      <c r="C180" s="206" t="s">
        <v>33</v>
      </c>
      <c r="D180" s="222" t="s">
        <v>347</v>
      </c>
      <c r="E180">
        <v>293</v>
      </c>
      <c r="F180" s="225" t="s">
        <v>347</v>
      </c>
      <c r="G180" s="132" t="s">
        <v>346</v>
      </c>
      <c r="H180" s="224" t="s">
        <v>345</v>
      </c>
      <c r="I180" s="223" t="s">
        <v>344</v>
      </c>
      <c r="J180" s="212" t="s">
        <v>36</v>
      </c>
      <c r="K180" s="206" t="s">
        <v>3660</v>
      </c>
      <c r="L180" s="206">
        <v>5</v>
      </c>
      <c r="M180" s="206" t="s">
        <v>3658</v>
      </c>
      <c r="N180" s="206">
        <v>419</v>
      </c>
      <c r="O180" s="206" t="s">
        <v>3659</v>
      </c>
      <c r="P180" s="308">
        <v>0</v>
      </c>
      <c r="Q180" s="308">
        <v>0</v>
      </c>
      <c r="R180" s="308">
        <v>0</v>
      </c>
      <c r="S180" s="308">
        <v>0</v>
      </c>
      <c r="T180" s="308">
        <v>0</v>
      </c>
      <c r="U180" s="220">
        <v>0</v>
      </c>
      <c r="V180" s="220">
        <v>0</v>
      </c>
      <c r="W180" s="220">
        <v>0</v>
      </c>
      <c r="X180" s="220">
        <v>0</v>
      </c>
      <c r="Y180" s="220">
        <v>0</v>
      </c>
      <c r="Z180" s="220">
        <v>0</v>
      </c>
      <c r="AA180" s="220">
        <v>0</v>
      </c>
      <c r="AB180" s="220">
        <v>0</v>
      </c>
      <c r="AC180" s="220">
        <v>0</v>
      </c>
      <c r="AD180" s="220">
        <v>0</v>
      </c>
      <c r="AE180" s="220">
        <v>0</v>
      </c>
      <c r="AF180" s="220">
        <v>0</v>
      </c>
      <c r="AG180" s="220">
        <v>0</v>
      </c>
      <c r="AH180" s="220">
        <v>0</v>
      </c>
      <c r="AI180" s="220">
        <v>0</v>
      </c>
      <c r="AJ180" s="220">
        <v>0</v>
      </c>
      <c r="AK180" s="220">
        <v>0</v>
      </c>
      <c r="AL180" s="220">
        <v>0</v>
      </c>
    </row>
    <row r="181" spans="1:38" x14ac:dyDescent="0.25">
      <c r="A181" s="247" t="str">
        <f t="shared" si="2"/>
        <v>Oman</v>
      </c>
      <c r="B181" s="206" t="s">
        <v>34</v>
      </c>
      <c r="C181" s="206" t="s">
        <v>33</v>
      </c>
      <c r="D181" s="222" t="s">
        <v>343</v>
      </c>
      <c r="E181">
        <v>566</v>
      </c>
      <c r="F181" s="225" t="s">
        <v>343</v>
      </c>
      <c r="G181" s="132" t="s">
        <v>342</v>
      </c>
      <c r="H181" s="224" t="s">
        <v>341</v>
      </c>
      <c r="I181" s="223" t="s">
        <v>340</v>
      </c>
      <c r="J181" s="212" t="s">
        <v>36</v>
      </c>
      <c r="K181" s="206" t="s">
        <v>36</v>
      </c>
      <c r="L181" s="206" t="s">
        <v>36</v>
      </c>
      <c r="M181" s="206" t="s">
        <v>3669</v>
      </c>
      <c r="N181" s="206">
        <v>35</v>
      </c>
      <c r="O181" s="206" t="s">
        <v>3647</v>
      </c>
      <c r="P181" s="308">
        <v>0</v>
      </c>
      <c r="Q181" s="308">
        <v>0</v>
      </c>
      <c r="R181" s="308">
        <v>0</v>
      </c>
      <c r="S181" s="308">
        <v>0</v>
      </c>
      <c r="T181" s="308">
        <v>0</v>
      </c>
      <c r="U181" s="220">
        <v>0</v>
      </c>
      <c r="V181" s="220">
        <v>0</v>
      </c>
      <c r="W181" s="220">
        <v>0</v>
      </c>
      <c r="X181" s="220">
        <v>0</v>
      </c>
      <c r="Y181" s="220">
        <v>0</v>
      </c>
      <c r="Z181" s="220">
        <v>0</v>
      </c>
      <c r="AA181" s="220">
        <v>0</v>
      </c>
      <c r="AB181" s="220">
        <v>0</v>
      </c>
      <c r="AC181" s="220">
        <v>0</v>
      </c>
      <c r="AD181" s="220">
        <v>-2.8912746259999998E-3</v>
      </c>
      <c r="AE181" s="220">
        <v>-9.584055591E-2</v>
      </c>
      <c r="AF181" s="220">
        <v>-0.1230589374</v>
      </c>
      <c r="AG181" s="220">
        <v>-9.7764485309999993E-3</v>
      </c>
      <c r="AH181" s="220">
        <v>-2.8865367569999998E-2</v>
      </c>
      <c r="AI181" s="220">
        <v>-3.0760548830000001E-2</v>
      </c>
      <c r="AJ181" s="220">
        <v>-0.28810779950000004</v>
      </c>
      <c r="AK181" s="220">
        <v>-1.4903502780000001E-2</v>
      </c>
      <c r="AL181" s="220">
        <v>0</v>
      </c>
    </row>
    <row r="182" spans="1:38" x14ac:dyDescent="0.25">
      <c r="A182" s="247" t="str">
        <f t="shared" si="2"/>
        <v>Oman</v>
      </c>
      <c r="B182" s="206" t="s">
        <v>34</v>
      </c>
      <c r="C182" s="206" t="s">
        <v>33</v>
      </c>
      <c r="D182" s="222" t="s">
        <v>339</v>
      </c>
      <c r="E182">
        <v>863</v>
      </c>
      <c r="F182" s="225" t="s">
        <v>338</v>
      </c>
      <c r="G182" s="132" t="s">
        <v>337</v>
      </c>
      <c r="H182" s="224" t="s">
        <v>336</v>
      </c>
      <c r="I182" s="223" t="s">
        <v>335</v>
      </c>
      <c r="J182" s="212" t="s">
        <v>36</v>
      </c>
      <c r="K182" s="206" t="s">
        <v>36</v>
      </c>
      <c r="L182" s="206" t="s">
        <v>36</v>
      </c>
      <c r="M182" s="206" t="s">
        <v>3653</v>
      </c>
      <c r="N182" s="206">
        <v>61</v>
      </c>
      <c r="O182" s="206" t="s">
        <v>3654</v>
      </c>
      <c r="P182" s="308">
        <v>0</v>
      </c>
      <c r="Q182" s="308">
        <v>0</v>
      </c>
      <c r="R182" s="308">
        <v>0</v>
      </c>
      <c r="S182" s="308">
        <v>0</v>
      </c>
      <c r="T182" s="308">
        <v>0</v>
      </c>
      <c r="U182" s="220">
        <v>0</v>
      </c>
      <c r="V182" s="220">
        <v>0</v>
      </c>
      <c r="W182" s="220">
        <v>0</v>
      </c>
      <c r="X182" s="220">
        <v>0</v>
      </c>
      <c r="Y182" s="220">
        <v>0</v>
      </c>
      <c r="Z182" s="220">
        <v>0</v>
      </c>
      <c r="AA182" s="220">
        <v>0</v>
      </c>
      <c r="AB182" s="220">
        <v>0</v>
      </c>
      <c r="AC182" s="220">
        <v>0</v>
      </c>
      <c r="AD182" s="220">
        <v>0</v>
      </c>
      <c r="AE182" s="220">
        <v>0</v>
      </c>
      <c r="AF182" s="220">
        <v>0</v>
      </c>
      <c r="AG182" s="220">
        <v>0</v>
      </c>
      <c r="AH182" s="220">
        <v>0</v>
      </c>
      <c r="AI182" s="220">
        <v>0</v>
      </c>
      <c r="AJ182" s="220">
        <v>0</v>
      </c>
      <c r="AK182" s="220">
        <v>0</v>
      </c>
      <c r="AL182" s="220">
        <v>0</v>
      </c>
    </row>
    <row r="183" spans="1:38" x14ac:dyDescent="0.25">
      <c r="A183" s="247" t="str">
        <f t="shared" si="2"/>
        <v>Oman</v>
      </c>
      <c r="B183" s="206" t="s">
        <v>34</v>
      </c>
      <c r="C183" s="206" t="s">
        <v>33</v>
      </c>
      <c r="D183" s="222" t="s">
        <v>334</v>
      </c>
      <c r="E183">
        <v>964</v>
      </c>
      <c r="F183" s="225" t="s">
        <v>333</v>
      </c>
      <c r="G183" s="132" t="s">
        <v>332</v>
      </c>
      <c r="H183" s="224" t="s">
        <v>331</v>
      </c>
      <c r="I183" s="223" t="s">
        <v>330</v>
      </c>
      <c r="J183" s="212" t="s">
        <v>31</v>
      </c>
      <c r="K183" s="206" t="s">
        <v>36</v>
      </c>
      <c r="L183" s="206" t="s">
        <v>36</v>
      </c>
      <c r="M183" s="206" t="s">
        <v>3663</v>
      </c>
      <c r="N183" s="206">
        <v>151</v>
      </c>
      <c r="O183" s="206" t="s">
        <v>3650</v>
      </c>
      <c r="P183" s="308">
        <v>0</v>
      </c>
      <c r="Q183" s="308">
        <v>0</v>
      </c>
      <c r="R183" s="308">
        <v>0</v>
      </c>
      <c r="S183" s="308">
        <v>0</v>
      </c>
      <c r="T183" s="308">
        <v>0</v>
      </c>
      <c r="U183" s="220">
        <v>0</v>
      </c>
      <c r="V183" s="220">
        <v>0</v>
      </c>
      <c r="W183" s="220">
        <v>0</v>
      </c>
      <c r="X183" s="220">
        <v>0</v>
      </c>
      <c r="Y183" s="220">
        <v>0</v>
      </c>
      <c r="Z183" s="220">
        <v>0</v>
      </c>
      <c r="AA183" s="220">
        <v>0</v>
      </c>
      <c r="AB183" s="220">
        <v>6.4524454770000003E-2</v>
      </c>
      <c r="AC183" s="220">
        <v>-9.9601593629999999E-2</v>
      </c>
      <c r="AD183" s="220">
        <v>-0.3136405109</v>
      </c>
      <c r="AE183" s="220">
        <v>-4.0245059090000002</v>
      </c>
      <c r="AF183" s="220">
        <v>-0.23927451969999999</v>
      </c>
      <c r="AG183" s="220">
        <v>-8.6174704849999992E-2</v>
      </c>
      <c r="AH183" s="220">
        <v>-0.26597866850000002</v>
      </c>
      <c r="AI183" s="220">
        <v>-0.36864417940000005</v>
      </c>
      <c r="AJ183" s="220">
        <v>0.7982120050999999</v>
      </c>
      <c r="AK183" s="220">
        <v>-0.17241379310000002</v>
      </c>
      <c r="AL183" s="220">
        <v>-0.11358989500000001</v>
      </c>
    </row>
    <row r="184" spans="1:38" x14ac:dyDescent="0.25">
      <c r="A184" s="247" t="str">
        <f t="shared" si="2"/>
        <v>Oman</v>
      </c>
      <c r="B184" s="206" t="s">
        <v>34</v>
      </c>
      <c r="C184" s="206" t="s">
        <v>33</v>
      </c>
      <c r="D184" s="222" t="s">
        <v>329</v>
      </c>
      <c r="E184">
        <v>182</v>
      </c>
      <c r="F184" s="225" t="s">
        <v>329</v>
      </c>
      <c r="G184" s="132" t="s">
        <v>328</v>
      </c>
      <c r="H184" s="224" t="s">
        <v>327</v>
      </c>
      <c r="I184" s="223" t="s">
        <v>326</v>
      </c>
      <c r="J184" s="212" t="s">
        <v>31</v>
      </c>
      <c r="K184" s="206" t="s">
        <v>36</v>
      </c>
      <c r="L184" s="206" t="s">
        <v>36</v>
      </c>
      <c r="M184" s="206" t="s">
        <v>3649</v>
      </c>
      <c r="N184" s="206">
        <v>39</v>
      </c>
      <c r="O184" s="206" t="s">
        <v>3650</v>
      </c>
      <c r="P184" s="308">
        <v>0</v>
      </c>
      <c r="Q184" s="308">
        <v>0</v>
      </c>
      <c r="R184" s="308">
        <v>0</v>
      </c>
      <c r="S184" s="308">
        <v>0</v>
      </c>
      <c r="T184" s="308">
        <v>0</v>
      </c>
      <c r="U184" s="220">
        <v>0</v>
      </c>
      <c r="V184" s="220">
        <v>0</v>
      </c>
      <c r="W184" s="220">
        <v>0</v>
      </c>
      <c r="X184" s="220">
        <v>0</v>
      </c>
      <c r="Y184" s="220">
        <v>0</v>
      </c>
      <c r="Z184" s="220">
        <v>0</v>
      </c>
      <c r="AA184" s="220">
        <v>0</v>
      </c>
      <c r="AB184" s="220">
        <v>0</v>
      </c>
      <c r="AC184" s="220">
        <v>0</v>
      </c>
      <c r="AD184" s="220">
        <v>0</v>
      </c>
      <c r="AE184" s="220">
        <v>0</v>
      </c>
      <c r="AF184" s="220">
        <v>0</v>
      </c>
      <c r="AG184" s="220">
        <v>0</v>
      </c>
      <c r="AH184" s="220">
        <v>0</v>
      </c>
      <c r="AI184" s="220">
        <v>0</v>
      </c>
      <c r="AJ184" s="220">
        <v>0</v>
      </c>
      <c r="AK184" s="220">
        <v>0</v>
      </c>
      <c r="AL184" s="220">
        <v>0</v>
      </c>
    </row>
    <row r="185" spans="1:38" x14ac:dyDescent="0.25">
      <c r="A185" s="247" t="str">
        <f t="shared" si="2"/>
        <v>Oman</v>
      </c>
      <c r="B185" s="206" t="s">
        <v>34</v>
      </c>
      <c r="C185" s="206" t="s">
        <v>33</v>
      </c>
      <c r="D185" s="222" t="s">
        <v>325</v>
      </c>
      <c r="E185">
        <v>359</v>
      </c>
      <c r="F185" s="225" t="s">
        <v>325</v>
      </c>
      <c r="G185" s="132" t="s">
        <v>324</v>
      </c>
      <c r="H185" s="224" t="s">
        <v>323</v>
      </c>
      <c r="I185" s="223" t="s">
        <v>322</v>
      </c>
      <c r="J185" s="212" t="s">
        <v>36</v>
      </c>
      <c r="K185" s="206" t="s">
        <v>3657</v>
      </c>
      <c r="L185" s="206">
        <v>29</v>
      </c>
      <c r="M185" s="206" t="s">
        <v>3658</v>
      </c>
      <c r="N185" s="206">
        <v>419</v>
      </c>
      <c r="O185" s="206" t="s">
        <v>3659</v>
      </c>
      <c r="P185" s="308">
        <v>0</v>
      </c>
      <c r="Q185" s="308">
        <v>0</v>
      </c>
      <c r="R185" s="308">
        <v>0</v>
      </c>
      <c r="S185" s="308">
        <v>0</v>
      </c>
      <c r="T185" s="308">
        <v>0</v>
      </c>
      <c r="U185" s="220">
        <v>0</v>
      </c>
      <c r="V185" s="220">
        <v>0</v>
      </c>
      <c r="W185" s="220">
        <v>0</v>
      </c>
      <c r="X185" s="220">
        <v>0</v>
      </c>
      <c r="Y185" s="220">
        <v>0</v>
      </c>
      <c r="Z185" s="220">
        <v>0</v>
      </c>
      <c r="AA185" s="220">
        <v>0</v>
      </c>
      <c r="AB185" s="220">
        <v>0</v>
      </c>
      <c r="AC185" s="220">
        <v>0</v>
      </c>
      <c r="AD185" s="220">
        <v>0</v>
      </c>
      <c r="AE185" s="220">
        <v>0</v>
      </c>
      <c r="AF185" s="220">
        <v>0</v>
      </c>
      <c r="AG185" s="220">
        <v>0</v>
      </c>
      <c r="AH185" s="220">
        <v>0</v>
      </c>
      <c r="AI185" s="220">
        <v>0</v>
      </c>
      <c r="AJ185" s="220">
        <v>0</v>
      </c>
      <c r="AK185" s="220">
        <v>0</v>
      </c>
      <c r="AL185" s="220">
        <v>0</v>
      </c>
    </row>
    <row r="186" spans="1:38" x14ac:dyDescent="0.25">
      <c r="A186" s="247" t="str">
        <f t="shared" si="2"/>
        <v>Oman</v>
      </c>
      <c r="B186" s="206" t="s">
        <v>34</v>
      </c>
      <c r="C186" s="206" t="s">
        <v>33</v>
      </c>
      <c r="D186" s="222" t="s">
        <v>321</v>
      </c>
      <c r="E186">
        <v>696</v>
      </c>
      <c r="F186" s="225" t="s">
        <v>320</v>
      </c>
      <c r="G186" s="132" t="s">
        <v>319</v>
      </c>
      <c r="H186" s="224" t="s">
        <v>318</v>
      </c>
      <c r="I186" s="223" t="s">
        <v>317</v>
      </c>
      <c r="J186" s="212" t="s">
        <v>36</v>
      </c>
      <c r="K186" s="206" t="s">
        <v>3668</v>
      </c>
      <c r="L186" s="206">
        <v>14</v>
      </c>
      <c r="M186" s="206" t="s">
        <v>3656</v>
      </c>
      <c r="N186" s="206">
        <v>202</v>
      </c>
      <c r="O186" s="206" t="s">
        <v>3652</v>
      </c>
      <c r="P186" s="308">
        <v>0</v>
      </c>
      <c r="Q186" s="308">
        <v>0</v>
      </c>
      <c r="R186" s="308">
        <v>0</v>
      </c>
      <c r="S186" s="308">
        <v>0</v>
      </c>
      <c r="T186" s="308">
        <v>0</v>
      </c>
      <c r="U186" s="220">
        <v>0</v>
      </c>
      <c r="V186" s="220">
        <v>0</v>
      </c>
      <c r="W186" s="220">
        <v>0</v>
      </c>
      <c r="X186" s="220">
        <v>0</v>
      </c>
      <c r="Y186" s="220">
        <v>0</v>
      </c>
      <c r="Z186" s="220">
        <v>0</v>
      </c>
      <c r="AA186" s="220">
        <v>0</v>
      </c>
      <c r="AB186" s="220">
        <v>0</v>
      </c>
      <c r="AC186" s="220">
        <v>0</v>
      </c>
      <c r="AD186" s="220">
        <v>0</v>
      </c>
      <c r="AE186" s="220">
        <v>0</v>
      </c>
      <c r="AF186" s="220">
        <v>0</v>
      </c>
      <c r="AG186" s="220">
        <v>0</v>
      </c>
      <c r="AH186" s="220">
        <v>0</v>
      </c>
      <c r="AI186" s="220">
        <v>0</v>
      </c>
      <c r="AJ186" s="220">
        <v>0</v>
      </c>
      <c r="AK186" s="220">
        <v>0</v>
      </c>
      <c r="AL186" s="220">
        <v>0</v>
      </c>
    </row>
    <row r="187" spans="1:38" x14ac:dyDescent="0.25">
      <c r="A187" s="247" t="str">
        <f t="shared" si="2"/>
        <v>Oman</v>
      </c>
      <c r="B187" s="206" t="s">
        <v>34</v>
      </c>
      <c r="C187" s="206" t="s">
        <v>33</v>
      </c>
      <c r="D187" s="222" t="s">
        <v>316</v>
      </c>
      <c r="E187">
        <v>968</v>
      </c>
      <c r="F187" s="225" t="s">
        <v>316</v>
      </c>
      <c r="G187" s="132" t="s">
        <v>315</v>
      </c>
      <c r="H187" s="224" t="s">
        <v>314</v>
      </c>
      <c r="I187" s="223" t="s">
        <v>313</v>
      </c>
      <c r="J187" s="212" t="s">
        <v>31</v>
      </c>
      <c r="K187" s="206" t="s">
        <v>36</v>
      </c>
      <c r="L187" s="206" t="s">
        <v>36</v>
      </c>
      <c r="M187" s="206" t="s">
        <v>3663</v>
      </c>
      <c r="N187" s="206">
        <v>151</v>
      </c>
      <c r="O187" s="206" t="s">
        <v>3650</v>
      </c>
      <c r="P187" s="308">
        <v>0</v>
      </c>
      <c r="Q187" s="308">
        <v>0</v>
      </c>
      <c r="R187" s="308">
        <v>0</v>
      </c>
      <c r="S187" s="308">
        <v>0</v>
      </c>
      <c r="T187" s="308">
        <v>0</v>
      </c>
      <c r="U187" s="220">
        <v>0</v>
      </c>
      <c r="V187" s="220">
        <v>0</v>
      </c>
      <c r="W187" s="220">
        <v>0</v>
      </c>
      <c r="X187" s="220">
        <v>0</v>
      </c>
      <c r="Y187" s="220">
        <v>0</v>
      </c>
      <c r="Z187" s="220">
        <v>0</v>
      </c>
      <c r="AA187" s="220">
        <v>0</v>
      </c>
      <c r="AB187" s="220">
        <v>0</v>
      </c>
      <c r="AC187" s="220">
        <v>0</v>
      </c>
      <c r="AD187" s="220">
        <v>0</v>
      </c>
      <c r="AE187" s="220">
        <v>0</v>
      </c>
      <c r="AF187" s="220">
        <v>0</v>
      </c>
      <c r="AG187" s="220">
        <v>0</v>
      </c>
      <c r="AH187" s="220">
        <v>0</v>
      </c>
      <c r="AI187" s="220">
        <v>0</v>
      </c>
      <c r="AJ187" s="220">
        <v>0</v>
      </c>
      <c r="AK187" s="220">
        <v>0</v>
      </c>
      <c r="AL187" s="220">
        <v>0</v>
      </c>
    </row>
    <row r="188" spans="1:38" x14ac:dyDescent="0.25">
      <c r="A188" s="247" t="str">
        <f t="shared" si="2"/>
        <v>Oman</v>
      </c>
      <c r="B188" s="206" t="s">
        <v>34</v>
      </c>
      <c r="C188" s="206" t="s">
        <v>33</v>
      </c>
      <c r="D188" s="222" t="s">
        <v>312</v>
      </c>
      <c r="E188">
        <v>922</v>
      </c>
      <c r="F188" s="225" t="s">
        <v>312</v>
      </c>
      <c r="G188" s="132" t="s">
        <v>311</v>
      </c>
      <c r="H188" s="224" t="s">
        <v>310</v>
      </c>
      <c r="I188" s="223" t="s">
        <v>309</v>
      </c>
      <c r="J188" s="212" t="s">
        <v>36</v>
      </c>
      <c r="K188" s="206" t="s">
        <v>36</v>
      </c>
      <c r="L188" s="206" t="s">
        <v>36</v>
      </c>
      <c r="M188" s="206" t="s">
        <v>3663</v>
      </c>
      <c r="N188" s="206">
        <v>151</v>
      </c>
      <c r="O188" s="206" t="s">
        <v>3650</v>
      </c>
      <c r="P188" s="308">
        <v>0</v>
      </c>
      <c r="Q188" s="308">
        <v>0</v>
      </c>
      <c r="R188" s="308">
        <v>0</v>
      </c>
      <c r="S188" s="308">
        <v>0</v>
      </c>
      <c r="T188" s="308">
        <v>0</v>
      </c>
      <c r="U188" s="220">
        <v>0</v>
      </c>
      <c r="V188" s="220">
        <v>0</v>
      </c>
      <c r="W188" s="220">
        <v>0</v>
      </c>
      <c r="X188" s="220">
        <v>0</v>
      </c>
      <c r="Y188" s="220">
        <v>0</v>
      </c>
      <c r="Z188" s="220">
        <v>0</v>
      </c>
      <c r="AA188" s="220">
        <v>0</v>
      </c>
      <c r="AB188" s="220">
        <v>0</v>
      </c>
      <c r="AC188" s="220">
        <v>0</v>
      </c>
      <c r="AD188" s="220">
        <v>1.9161499250000002E-2</v>
      </c>
      <c r="AE188" s="220">
        <v>5.8974051860000001E-2</v>
      </c>
      <c r="AF188" s="220">
        <v>4.6710000000000002E-2</v>
      </c>
      <c r="AG188" s="220">
        <v>5.2474377460000006E-2</v>
      </c>
      <c r="AH188" s="220">
        <v>4.4799095300000001E-2</v>
      </c>
      <c r="AI188" s="220">
        <v>5.0273561860000003E-2</v>
      </c>
      <c r="AJ188" s="220">
        <v>4.5602811309999998E-2</v>
      </c>
      <c r="AK188" s="220">
        <v>5.0217647460000001E-2</v>
      </c>
      <c r="AL188" s="220">
        <v>0</v>
      </c>
    </row>
    <row r="189" spans="1:38" x14ac:dyDescent="0.25">
      <c r="A189" s="247" t="str">
        <f t="shared" si="2"/>
        <v>Oman</v>
      </c>
      <c r="B189" s="206" t="s">
        <v>34</v>
      </c>
      <c r="C189" s="206" t="s">
        <v>33</v>
      </c>
      <c r="D189" s="222" t="s">
        <v>308</v>
      </c>
      <c r="E189">
        <v>714</v>
      </c>
      <c r="F189" s="225" t="s">
        <v>308</v>
      </c>
      <c r="G189" s="132" t="s">
        <v>307</v>
      </c>
      <c r="H189" s="224" t="s">
        <v>306</v>
      </c>
      <c r="I189" s="223" t="s">
        <v>305</v>
      </c>
      <c r="J189" s="212" t="s">
        <v>36</v>
      </c>
      <c r="K189" s="206" t="s">
        <v>3668</v>
      </c>
      <c r="L189" s="206">
        <v>14</v>
      </c>
      <c r="M189" s="206" t="s">
        <v>3656</v>
      </c>
      <c r="N189" s="206">
        <v>202</v>
      </c>
      <c r="O189" s="206" t="s">
        <v>3652</v>
      </c>
      <c r="P189" s="308">
        <v>0</v>
      </c>
      <c r="Q189" s="308">
        <v>0</v>
      </c>
      <c r="R189" s="308">
        <v>0</v>
      </c>
      <c r="S189" s="308">
        <v>0</v>
      </c>
      <c r="T189" s="308">
        <v>0</v>
      </c>
      <c r="U189" s="220">
        <v>0</v>
      </c>
      <c r="V189" s="220">
        <v>0</v>
      </c>
      <c r="W189" s="220">
        <v>0</v>
      </c>
      <c r="X189" s="220">
        <v>0</v>
      </c>
      <c r="Y189" s="220">
        <v>0</v>
      </c>
      <c r="Z189" s="220">
        <v>0</v>
      </c>
      <c r="AA189" s="220">
        <v>0</v>
      </c>
      <c r="AB189" s="220">
        <v>0</v>
      </c>
      <c r="AC189" s="220">
        <v>0</v>
      </c>
      <c r="AD189" s="220">
        <v>0</v>
      </c>
      <c r="AE189" s="220">
        <v>0</v>
      </c>
      <c r="AF189" s="220">
        <v>0.32007334999999998</v>
      </c>
      <c r="AG189" s="220">
        <v>2.9414127000000003</v>
      </c>
      <c r="AH189" s="220">
        <v>2.9414127000000003</v>
      </c>
      <c r="AI189" s="220">
        <v>2.9414127000000003</v>
      </c>
      <c r="AJ189" s="220">
        <v>2.91521389</v>
      </c>
      <c r="AK189" s="220">
        <v>2.91521389</v>
      </c>
      <c r="AL189" s="220">
        <v>3.1553788820000004</v>
      </c>
    </row>
    <row r="190" spans="1:38" x14ac:dyDescent="0.25">
      <c r="A190" s="247" t="str">
        <f t="shared" si="2"/>
        <v>Oman</v>
      </c>
      <c r="B190" s="206" t="s">
        <v>34</v>
      </c>
      <c r="C190" s="206" t="s">
        <v>33</v>
      </c>
      <c r="D190" s="222" t="s">
        <v>304</v>
      </c>
      <c r="E190">
        <v>856</v>
      </c>
      <c r="F190" s="225" t="s">
        <v>304</v>
      </c>
      <c r="G190" s="132" t="s">
        <v>303</v>
      </c>
      <c r="H190" s="224" t="s">
        <v>302</v>
      </c>
      <c r="I190" s="223" t="s">
        <v>301</v>
      </c>
      <c r="J190" s="212" t="s">
        <v>36</v>
      </c>
      <c r="K190" s="206" t="s">
        <v>3665</v>
      </c>
      <c r="L190" s="206">
        <v>11</v>
      </c>
      <c r="M190" s="206" t="s">
        <v>3656</v>
      </c>
      <c r="N190" s="206">
        <v>202</v>
      </c>
      <c r="O190" s="206" t="s">
        <v>3652</v>
      </c>
      <c r="P190" s="308">
        <v>0</v>
      </c>
      <c r="Q190" s="308">
        <v>0</v>
      </c>
      <c r="R190" s="308">
        <v>0</v>
      </c>
      <c r="S190" s="308">
        <v>0</v>
      </c>
      <c r="T190" s="308">
        <v>0</v>
      </c>
      <c r="U190" s="220">
        <v>0</v>
      </c>
      <c r="V190" s="220">
        <v>0</v>
      </c>
      <c r="W190" s="220">
        <v>0</v>
      </c>
      <c r="X190" s="220">
        <v>0</v>
      </c>
      <c r="Y190" s="220">
        <v>0</v>
      </c>
      <c r="Z190" s="220">
        <v>0</v>
      </c>
      <c r="AA190" s="220">
        <v>0</v>
      </c>
      <c r="AB190" s="220">
        <v>0</v>
      </c>
      <c r="AC190" s="220">
        <v>0</v>
      </c>
      <c r="AD190" s="220">
        <v>0</v>
      </c>
      <c r="AE190" s="220">
        <v>0</v>
      </c>
      <c r="AF190" s="220">
        <v>0</v>
      </c>
      <c r="AG190" s="220">
        <v>0</v>
      </c>
      <c r="AH190" s="220">
        <v>0</v>
      </c>
      <c r="AI190" s="220">
        <v>0</v>
      </c>
      <c r="AJ190" s="220">
        <v>0</v>
      </c>
      <c r="AK190" s="220">
        <v>0</v>
      </c>
      <c r="AL190" s="220">
        <v>0</v>
      </c>
    </row>
    <row r="191" spans="1:38" x14ac:dyDescent="0.25">
      <c r="A191" s="247" t="str">
        <f t="shared" si="2"/>
        <v>Oman</v>
      </c>
      <c r="B191" s="206" t="s">
        <v>34</v>
      </c>
      <c r="C191" s="206" t="s">
        <v>33</v>
      </c>
      <c r="D191" s="222" t="s">
        <v>300</v>
      </c>
      <c r="E191">
        <v>363</v>
      </c>
      <c r="F191" s="225" t="s">
        <v>300</v>
      </c>
      <c r="G191" s="132" t="s">
        <v>299</v>
      </c>
      <c r="H191" s="224" t="s">
        <v>298</v>
      </c>
      <c r="I191" s="223" t="s">
        <v>297</v>
      </c>
      <c r="J191" s="212" t="s">
        <v>36</v>
      </c>
      <c r="K191" s="206" t="s">
        <v>36</v>
      </c>
      <c r="L191" s="206" t="s">
        <v>36</v>
      </c>
      <c r="M191" s="206" t="s">
        <v>3666</v>
      </c>
      <c r="N191" s="206">
        <v>21</v>
      </c>
      <c r="O191" s="206" t="s">
        <v>3659</v>
      </c>
      <c r="P191" s="308">
        <v>0</v>
      </c>
      <c r="Q191" s="308">
        <v>0</v>
      </c>
      <c r="R191" s="308">
        <v>0</v>
      </c>
      <c r="S191" s="308">
        <v>0</v>
      </c>
      <c r="T191" s="308">
        <v>0</v>
      </c>
      <c r="U191" s="220">
        <v>0</v>
      </c>
      <c r="V191" s="220">
        <v>0</v>
      </c>
      <c r="W191" s="220">
        <v>0</v>
      </c>
      <c r="X191" s="220">
        <v>0</v>
      </c>
      <c r="Y191" s="220">
        <v>0</v>
      </c>
      <c r="Z191" s="220">
        <v>0</v>
      </c>
      <c r="AA191" s="220">
        <v>0</v>
      </c>
      <c r="AB191" s="220">
        <v>0</v>
      </c>
      <c r="AC191" s="220">
        <v>0</v>
      </c>
      <c r="AD191" s="220">
        <v>0</v>
      </c>
      <c r="AE191" s="220">
        <v>0</v>
      </c>
      <c r="AF191" s="220">
        <v>0</v>
      </c>
      <c r="AG191" s="220">
        <v>0</v>
      </c>
      <c r="AH191" s="220">
        <v>0</v>
      </c>
      <c r="AI191" s="220">
        <v>0</v>
      </c>
      <c r="AJ191" s="220">
        <v>0</v>
      </c>
      <c r="AK191" s="220">
        <v>0</v>
      </c>
      <c r="AL191" s="220">
        <v>0</v>
      </c>
    </row>
    <row r="192" spans="1:38" x14ac:dyDescent="0.25">
      <c r="A192" s="247" t="str">
        <f t="shared" si="2"/>
        <v>Oman</v>
      </c>
      <c r="B192" s="206" t="s">
        <v>34</v>
      </c>
      <c r="C192" s="206" t="s">
        <v>33</v>
      </c>
      <c r="D192" s="222" t="s">
        <v>296</v>
      </c>
      <c r="E192">
        <v>862</v>
      </c>
      <c r="F192" s="225" t="s">
        <v>296</v>
      </c>
      <c r="G192" s="132" t="s">
        <v>295</v>
      </c>
      <c r="H192" s="224" t="s">
        <v>294</v>
      </c>
      <c r="I192" s="223" t="s">
        <v>293</v>
      </c>
      <c r="J192" s="212" t="s">
        <v>36</v>
      </c>
      <c r="K192" s="206" t="s">
        <v>36</v>
      </c>
      <c r="L192" s="206" t="s">
        <v>36</v>
      </c>
      <c r="M192" s="206" t="s">
        <v>3653</v>
      </c>
      <c r="N192" s="206">
        <v>61</v>
      </c>
      <c r="O192" s="206" t="s">
        <v>3654</v>
      </c>
      <c r="P192" s="308">
        <v>0</v>
      </c>
      <c r="Q192" s="308">
        <v>0</v>
      </c>
      <c r="R192" s="308">
        <v>0</v>
      </c>
      <c r="S192" s="308">
        <v>0</v>
      </c>
      <c r="T192" s="308">
        <v>0</v>
      </c>
      <c r="U192" s="220">
        <v>0</v>
      </c>
      <c r="V192" s="220">
        <v>0</v>
      </c>
      <c r="W192" s="220">
        <v>0</v>
      </c>
      <c r="X192" s="220">
        <v>0</v>
      </c>
      <c r="Y192" s="220">
        <v>0</v>
      </c>
      <c r="Z192" s="220">
        <v>0</v>
      </c>
      <c r="AA192" s="220">
        <v>0</v>
      </c>
      <c r="AB192" s="220">
        <v>0</v>
      </c>
      <c r="AC192" s="220">
        <v>0</v>
      </c>
      <c r="AD192" s="220">
        <v>0</v>
      </c>
      <c r="AE192" s="220">
        <v>0</v>
      </c>
      <c r="AF192" s="220">
        <v>0</v>
      </c>
      <c r="AG192" s="220">
        <v>0</v>
      </c>
      <c r="AH192" s="220">
        <v>0</v>
      </c>
      <c r="AI192" s="220">
        <v>0</v>
      </c>
      <c r="AJ192" s="220">
        <v>0</v>
      </c>
      <c r="AK192" s="220">
        <v>0</v>
      </c>
      <c r="AL192" s="220">
        <v>0</v>
      </c>
    </row>
    <row r="193" spans="1:38" x14ac:dyDescent="0.25">
      <c r="A193" s="247" t="str">
        <f t="shared" si="2"/>
        <v>Oman</v>
      </c>
      <c r="B193" s="206" t="s">
        <v>34</v>
      </c>
      <c r="C193" s="206" t="s">
        <v>33</v>
      </c>
      <c r="D193" s="222" t="s">
        <v>292</v>
      </c>
      <c r="E193">
        <v>135</v>
      </c>
      <c r="F193" s="225" t="s">
        <v>291</v>
      </c>
      <c r="G193" s="132" t="s">
        <v>290</v>
      </c>
      <c r="H193" s="224" t="s">
        <v>289</v>
      </c>
      <c r="I193" s="223" t="s">
        <v>288</v>
      </c>
      <c r="J193" s="212" t="s">
        <v>36</v>
      </c>
      <c r="K193" s="206" t="s">
        <v>36</v>
      </c>
      <c r="L193" s="206" t="s">
        <v>36</v>
      </c>
      <c r="M193" s="206" t="s">
        <v>3649</v>
      </c>
      <c r="N193" s="206">
        <v>39</v>
      </c>
      <c r="O193" s="206" t="s">
        <v>3650</v>
      </c>
      <c r="P193" s="308">
        <v>0</v>
      </c>
      <c r="Q193" s="308">
        <v>0</v>
      </c>
      <c r="R193" s="308">
        <v>0</v>
      </c>
      <c r="S193" s="308">
        <v>0</v>
      </c>
      <c r="T193" s="308">
        <v>0</v>
      </c>
      <c r="U193" s="220">
        <v>0</v>
      </c>
      <c r="V193" s="220">
        <v>0</v>
      </c>
      <c r="W193" s="220">
        <v>0</v>
      </c>
      <c r="X193" s="220">
        <v>0</v>
      </c>
      <c r="Y193" s="220">
        <v>0</v>
      </c>
      <c r="Z193" s="220">
        <v>0</v>
      </c>
      <c r="AA193" s="220">
        <v>0</v>
      </c>
      <c r="AB193" s="220">
        <v>0</v>
      </c>
      <c r="AC193" s="220">
        <v>0</v>
      </c>
      <c r="AD193" s="220">
        <v>0</v>
      </c>
      <c r="AE193" s="220">
        <v>0</v>
      </c>
      <c r="AF193" s="220">
        <v>0</v>
      </c>
      <c r="AG193" s="220">
        <v>0</v>
      </c>
      <c r="AH193" s="220">
        <v>0</v>
      </c>
      <c r="AI193" s="220">
        <v>0</v>
      </c>
      <c r="AJ193" s="220">
        <v>0</v>
      </c>
      <c r="AK193" s="220">
        <v>0</v>
      </c>
      <c r="AL193" s="220">
        <v>0</v>
      </c>
    </row>
    <row r="194" spans="1:38" x14ac:dyDescent="0.25">
      <c r="A194" s="247" t="str">
        <f t="shared" si="2"/>
        <v>Oman</v>
      </c>
      <c r="B194" s="206" t="s">
        <v>34</v>
      </c>
      <c r="C194" s="206" t="s">
        <v>33</v>
      </c>
      <c r="D194" s="222" t="s">
        <v>287</v>
      </c>
      <c r="E194">
        <v>716</v>
      </c>
      <c r="F194" s="225" t="s">
        <v>286</v>
      </c>
      <c r="G194" s="132" t="s">
        <v>285</v>
      </c>
      <c r="H194" s="224" t="s">
        <v>284</v>
      </c>
      <c r="I194" s="223" t="s">
        <v>283</v>
      </c>
      <c r="J194" s="212" t="s">
        <v>36</v>
      </c>
      <c r="K194" s="206" t="s">
        <v>3655</v>
      </c>
      <c r="L194" s="206">
        <v>17</v>
      </c>
      <c r="M194" s="206" t="s">
        <v>3656</v>
      </c>
      <c r="N194" s="206">
        <v>202</v>
      </c>
      <c r="O194" s="206" t="s">
        <v>3652</v>
      </c>
      <c r="P194" s="308">
        <v>0</v>
      </c>
      <c r="Q194" s="308">
        <v>0</v>
      </c>
      <c r="R194" s="308">
        <v>0</v>
      </c>
      <c r="S194" s="308">
        <v>0</v>
      </c>
      <c r="T194" s="308">
        <v>0</v>
      </c>
      <c r="U194" s="220">
        <v>0</v>
      </c>
      <c r="V194" s="220">
        <v>0</v>
      </c>
      <c r="W194" s="220">
        <v>0</v>
      </c>
      <c r="X194" s="220">
        <v>0</v>
      </c>
      <c r="Y194" s="220">
        <v>0</v>
      </c>
      <c r="Z194" s="220">
        <v>0</v>
      </c>
      <c r="AA194" s="220">
        <v>0</v>
      </c>
      <c r="AB194" s="220">
        <v>0</v>
      </c>
      <c r="AC194" s="220">
        <v>0</v>
      </c>
      <c r="AD194" s="220">
        <v>0</v>
      </c>
      <c r="AE194" s="220">
        <v>0</v>
      </c>
      <c r="AF194" s="220">
        <v>0</v>
      </c>
      <c r="AG194" s="220">
        <v>0</v>
      </c>
      <c r="AH194" s="220">
        <v>0</v>
      </c>
      <c r="AI194" s="220">
        <v>0</v>
      </c>
      <c r="AJ194" s="220">
        <v>0</v>
      </c>
      <c r="AK194" s="220">
        <v>0</v>
      </c>
      <c r="AL194" s="220">
        <v>0</v>
      </c>
    </row>
    <row r="195" spans="1:38" x14ac:dyDescent="0.25">
      <c r="A195" s="247" t="str">
        <f t="shared" si="2"/>
        <v>Oman</v>
      </c>
      <c r="B195" s="206" t="s">
        <v>34</v>
      </c>
      <c r="C195" s="206" t="s">
        <v>33</v>
      </c>
      <c r="D195" s="222" t="s">
        <v>282</v>
      </c>
      <c r="E195">
        <v>722</v>
      </c>
      <c r="F195" s="225" t="s">
        <v>282</v>
      </c>
      <c r="G195" s="132" t="s">
        <v>281</v>
      </c>
      <c r="H195" s="224" t="s">
        <v>280</v>
      </c>
      <c r="I195" s="223" t="s">
        <v>279</v>
      </c>
      <c r="J195" s="212" t="s">
        <v>36</v>
      </c>
      <c r="K195" s="206" t="s">
        <v>3665</v>
      </c>
      <c r="L195" s="206">
        <v>11</v>
      </c>
      <c r="M195" s="206" t="s">
        <v>3656</v>
      </c>
      <c r="N195" s="206">
        <v>202</v>
      </c>
      <c r="O195" s="206" t="s">
        <v>3652</v>
      </c>
      <c r="P195" s="308">
        <v>0</v>
      </c>
      <c r="Q195" s="308">
        <v>0</v>
      </c>
      <c r="R195" s="308">
        <v>0</v>
      </c>
      <c r="S195" s="308">
        <v>0</v>
      </c>
      <c r="T195" s="308">
        <v>0</v>
      </c>
      <c r="U195" s="220">
        <v>0</v>
      </c>
      <c r="V195" s="220">
        <v>0</v>
      </c>
      <c r="W195" s="220">
        <v>0</v>
      </c>
      <c r="X195" s="220">
        <v>0</v>
      </c>
      <c r="Y195" s="220">
        <v>0</v>
      </c>
      <c r="Z195" s="220">
        <v>0</v>
      </c>
      <c r="AA195" s="220">
        <v>0</v>
      </c>
      <c r="AB195" s="220">
        <v>0</v>
      </c>
      <c r="AC195" s="220">
        <v>0</v>
      </c>
      <c r="AD195" s="220">
        <v>0</v>
      </c>
      <c r="AE195" s="220">
        <v>0</v>
      </c>
      <c r="AF195" s="220">
        <v>0</v>
      </c>
      <c r="AG195" s="220">
        <v>0</v>
      </c>
      <c r="AH195" s="220">
        <v>0</v>
      </c>
      <c r="AI195" s="220">
        <v>0</v>
      </c>
      <c r="AJ195" s="220">
        <v>0</v>
      </c>
      <c r="AK195" s="220">
        <v>0</v>
      </c>
      <c r="AL195" s="220">
        <v>0</v>
      </c>
    </row>
    <row r="196" spans="1:38" x14ac:dyDescent="0.25">
      <c r="A196" s="247" t="str">
        <f t="shared" ref="A196:A250" si="3">A$2</f>
        <v>Oman</v>
      </c>
      <c r="B196" s="206" t="s">
        <v>34</v>
      </c>
      <c r="C196" s="206" t="s">
        <v>33</v>
      </c>
      <c r="D196" s="222" t="s">
        <v>278</v>
      </c>
      <c r="E196">
        <v>942</v>
      </c>
      <c r="F196" s="225" t="s">
        <v>277</v>
      </c>
      <c r="G196" s="132" t="s">
        <v>276</v>
      </c>
      <c r="H196" s="224" t="s">
        <v>275</v>
      </c>
      <c r="I196" s="223" t="s">
        <v>274</v>
      </c>
      <c r="J196" s="212" t="s">
        <v>36</v>
      </c>
      <c r="K196" s="206" t="s">
        <v>36</v>
      </c>
      <c r="L196" s="206" t="s">
        <v>36</v>
      </c>
      <c r="M196" s="206" t="s">
        <v>3649</v>
      </c>
      <c r="N196" s="206">
        <v>39</v>
      </c>
      <c r="O196" s="206" t="s">
        <v>3650</v>
      </c>
      <c r="P196" s="308">
        <v>0</v>
      </c>
      <c r="Q196" s="308">
        <v>0</v>
      </c>
      <c r="R196" s="308">
        <v>0</v>
      </c>
      <c r="S196" s="308">
        <v>0</v>
      </c>
      <c r="T196" s="308">
        <v>0</v>
      </c>
      <c r="U196" s="220">
        <v>0</v>
      </c>
      <c r="V196" s="220">
        <v>0</v>
      </c>
      <c r="W196" s="220">
        <v>0</v>
      </c>
      <c r="X196" s="220">
        <v>0</v>
      </c>
      <c r="Y196" s="220">
        <v>0</v>
      </c>
      <c r="Z196" s="220">
        <v>0</v>
      </c>
      <c r="AA196" s="220">
        <v>0.24974879999999999</v>
      </c>
      <c r="AB196" s="220">
        <v>0.24974879999999999</v>
      </c>
      <c r="AC196" s="220">
        <v>6.5507249650000002E-2</v>
      </c>
      <c r="AD196" s="220">
        <v>0</v>
      </c>
      <c r="AE196" s="220">
        <v>0.14142213000000001</v>
      </c>
      <c r="AF196" s="220">
        <v>0</v>
      </c>
      <c r="AG196" s="220">
        <v>0</v>
      </c>
      <c r="AH196" s="220">
        <v>4.58E-2</v>
      </c>
      <c r="AI196" s="220">
        <v>3.70722E-2</v>
      </c>
      <c r="AJ196" s="220">
        <v>0</v>
      </c>
      <c r="AK196" s="220">
        <v>0</v>
      </c>
      <c r="AL196" s="220">
        <v>0</v>
      </c>
    </row>
    <row r="197" spans="1:38" x14ac:dyDescent="0.25">
      <c r="A197" s="247" t="str">
        <f t="shared" si="3"/>
        <v>Oman</v>
      </c>
      <c r="B197" s="206" t="s">
        <v>34</v>
      </c>
      <c r="C197" s="206" t="s">
        <v>33</v>
      </c>
      <c r="D197" s="222" t="s">
        <v>273</v>
      </c>
      <c r="E197">
        <v>718</v>
      </c>
      <c r="F197" s="225" t="s">
        <v>273</v>
      </c>
      <c r="G197" s="132" t="s">
        <v>272</v>
      </c>
      <c r="H197" s="224" t="s">
        <v>271</v>
      </c>
      <c r="I197" s="223" t="s">
        <v>270</v>
      </c>
      <c r="J197" s="212" t="s">
        <v>36</v>
      </c>
      <c r="K197" s="206" t="s">
        <v>3668</v>
      </c>
      <c r="L197" s="206">
        <v>14</v>
      </c>
      <c r="M197" s="206" t="s">
        <v>3656</v>
      </c>
      <c r="N197" s="206">
        <v>202</v>
      </c>
      <c r="O197" s="206" t="s">
        <v>3652</v>
      </c>
      <c r="P197" s="308">
        <v>0</v>
      </c>
      <c r="Q197" s="308">
        <v>0</v>
      </c>
      <c r="R197" s="308">
        <v>0</v>
      </c>
      <c r="S197" s="308">
        <v>0</v>
      </c>
      <c r="T197" s="308">
        <v>0</v>
      </c>
      <c r="U197" s="220">
        <v>0</v>
      </c>
      <c r="V197" s="220">
        <v>0</v>
      </c>
      <c r="W197" s="220">
        <v>0</v>
      </c>
      <c r="X197" s="220">
        <v>0</v>
      </c>
      <c r="Y197" s="220">
        <v>0</v>
      </c>
      <c r="Z197" s="220">
        <v>0</v>
      </c>
      <c r="AA197" s="220">
        <v>0</v>
      </c>
      <c r="AB197" s="220">
        <v>0</v>
      </c>
      <c r="AC197" s="220">
        <v>0</v>
      </c>
      <c r="AD197" s="220">
        <v>0</v>
      </c>
      <c r="AE197" s="220">
        <v>0</v>
      </c>
      <c r="AF197" s="220">
        <v>0</v>
      </c>
      <c r="AG197" s="220">
        <v>0</v>
      </c>
      <c r="AH197" s="220">
        <v>0</v>
      </c>
      <c r="AI197" s="220">
        <v>0</v>
      </c>
      <c r="AJ197" s="220">
        <v>0</v>
      </c>
      <c r="AK197" s="220">
        <v>0</v>
      </c>
      <c r="AL197" s="220">
        <v>0</v>
      </c>
    </row>
    <row r="198" spans="1:38" x14ac:dyDescent="0.25">
      <c r="A198" s="247" t="str">
        <f t="shared" si="3"/>
        <v>Oman</v>
      </c>
      <c r="B198" s="206" t="s">
        <v>34</v>
      </c>
      <c r="C198" s="206" t="s">
        <v>33</v>
      </c>
      <c r="D198" s="222" t="s">
        <v>269</v>
      </c>
      <c r="E198">
        <v>724</v>
      </c>
      <c r="F198" s="225" t="s">
        <v>269</v>
      </c>
      <c r="G198" s="132" t="s">
        <v>268</v>
      </c>
      <c r="H198" s="224" t="s">
        <v>267</v>
      </c>
      <c r="I198" s="223" t="s">
        <v>266</v>
      </c>
      <c r="J198" s="212" t="s">
        <v>36</v>
      </c>
      <c r="K198" s="206" t="s">
        <v>3665</v>
      </c>
      <c r="L198" s="206">
        <v>11</v>
      </c>
      <c r="M198" s="206" t="s">
        <v>3656</v>
      </c>
      <c r="N198" s="206">
        <v>202</v>
      </c>
      <c r="O198" s="206" t="s">
        <v>3652</v>
      </c>
      <c r="P198" s="308">
        <v>0</v>
      </c>
      <c r="Q198" s="308">
        <v>0</v>
      </c>
      <c r="R198" s="308">
        <v>0</v>
      </c>
      <c r="S198" s="308">
        <v>0</v>
      </c>
      <c r="T198" s="308">
        <v>0</v>
      </c>
      <c r="U198" s="220">
        <v>0</v>
      </c>
      <c r="V198" s="220">
        <v>0</v>
      </c>
      <c r="W198" s="220">
        <v>0</v>
      </c>
      <c r="X198" s="220">
        <v>0</v>
      </c>
      <c r="Y198" s="220">
        <v>0</v>
      </c>
      <c r="Z198" s="220">
        <v>0</v>
      </c>
      <c r="AA198" s="220">
        <v>0</v>
      </c>
      <c r="AB198" s="220">
        <v>0</v>
      </c>
      <c r="AC198" s="220">
        <v>0</v>
      </c>
      <c r="AD198" s="220">
        <v>0</v>
      </c>
      <c r="AE198" s="220">
        <v>0</v>
      </c>
      <c r="AF198" s="220">
        <v>0</v>
      </c>
      <c r="AG198" s="220">
        <v>0</v>
      </c>
      <c r="AH198" s="220">
        <v>0</v>
      </c>
      <c r="AI198" s="220">
        <v>0</v>
      </c>
      <c r="AJ198" s="220">
        <v>0</v>
      </c>
      <c r="AK198" s="220">
        <v>0</v>
      </c>
      <c r="AL198" s="220">
        <v>0</v>
      </c>
    </row>
    <row r="199" spans="1:38" x14ac:dyDescent="0.25">
      <c r="A199" s="247" t="str">
        <f t="shared" si="3"/>
        <v>Oman</v>
      </c>
      <c r="B199" s="206" t="s">
        <v>34</v>
      </c>
      <c r="C199" s="206" t="s">
        <v>33</v>
      </c>
      <c r="D199" s="222" t="s">
        <v>265</v>
      </c>
      <c r="E199">
        <v>576</v>
      </c>
      <c r="F199" s="225" t="s">
        <v>265</v>
      </c>
      <c r="G199" s="132" t="s">
        <v>264</v>
      </c>
      <c r="H199" s="224" t="s">
        <v>263</v>
      </c>
      <c r="I199" s="223" t="s">
        <v>262</v>
      </c>
      <c r="J199" s="212" t="s">
        <v>36</v>
      </c>
      <c r="K199" s="206" t="s">
        <v>36</v>
      </c>
      <c r="L199" s="206" t="s">
        <v>36</v>
      </c>
      <c r="M199" s="206" t="s">
        <v>3669</v>
      </c>
      <c r="N199" s="206">
        <v>35</v>
      </c>
      <c r="O199" s="206" t="s">
        <v>3647</v>
      </c>
      <c r="P199" s="308">
        <v>0</v>
      </c>
      <c r="Q199" s="308">
        <v>0</v>
      </c>
      <c r="R199" s="308">
        <v>0</v>
      </c>
      <c r="S199" s="308">
        <v>0</v>
      </c>
      <c r="T199" s="308">
        <v>0</v>
      </c>
      <c r="U199" s="220">
        <v>0</v>
      </c>
      <c r="V199" s="220">
        <v>0</v>
      </c>
      <c r="W199" s="220">
        <v>0</v>
      </c>
      <c r="X199" s="220">
        <v>0</v>
      </c>
      <c r="Y199" s="220">
        <v>128.54496220000001</v>
      </c>
      <c r="Z199" s="220">
        <v>137.16504850000001</v>
      </c>
      <c r="AA199" s="220">
        <v>148.535404</v>
      </c>
      <c r="AB199" s="220">
        <v>137.4744585</v>
      </c>
      <c r="AC199" s="220">
        <v>153.87655100000001</v>
      </c>
      <c r="AD199" s="220">
        <v>141.22455159999998</v>
      </c>
      <c r="AE199" s="220">
        <v>45.689228380000003</v>
      </c>
      <c r="AF199" s="220">
        <v>0</v>
      </c>
      <c r="AG199" s="220">
        <v>0</v>
      </c>
      <c r="AH199" s="220">
        <v>42.497069170000003</v>
      </c>
      <c r="AI199" s="220">
        <v>17.29513064</v>
      </c>
      <c r="AJ199" s="220">
        <v>-34.944406630000003</v>
      </c>
      <c r="AK199" s="220">
        <v>4.6607975140000004</v>
      </c>
      <c r="AL199" s="220">
        <v>-56.522385840000005</v>
      </c>
    </row>
    <row r="200" spans="1:38" x14ac:dyDescent="0.25">
      <c r="A200" s="247" t="str">
        <f t="shared" si="3"/>
        <v>Oman</v>
      </c>
      <c r="B200" s="206" t="s">
        <v>34</v>
      </c>
      <c r="C200" s="206" t="s">
        <v>33</v>
      </c>
      <c r="D200" s="222" t="s">
        <v>261</v>
      </c>
      <c r="E200">
        <v>352</v>
      </c>
      <c r="F200" s="225" t="s">
        <v>260</v>
      </c>
      <c r="G200" s="132" t="s">
        <v>259</v>
      </c>
      <c r="H200" s="224" t="s">
        <v>258</v>
      </c>
      <c r="I200" s="223" t="s">
        <v>257</v>
      </c>
      <c r="J200" s="212" t="s">
        <v>36</v>
      </c>
      <c r="K200" s="206" t="s">
        <v>3657</v>
      </c>
      <c r="L200" s="206">
        <v>29</v>
      </c>
      <c r="M200" s="206" t="s">
        <v>3658</v>
      </c>
      <c r="N200" s="206">
        <v>419</v>
      </c>
      <c r="O200" s="206" t="s">
        <v>3659</v>
      </c>
      <c r="P200" s="308">
        <v>0</v>
      </c>
      <c r="Q200" s="308">
        <v>0</v>
      </c>
      <c r="R200" s="308">
        <v>0</v>
      </c>
      <c r="S200" s="308">
        <v>0</v>
      </c>
      <c r="T200" s="308">
        <v>0</v>
      </c>
      <c r="U200" s="220">
        <v>0</v>
      </c>
      <c r="V200" s="220">
        <v>0</v>
      </c>
      <c r="W200" s="220">
        <v>0</v>
      </c>
      <c r="X200" s="220">
        <v>0</v>
      </c>
      <c r="Y200" s="220">
        <v>0</v>
      </c>
      <c r="Z200" s="220">
        <v>0</v>
      </c>
      <c r="AA200" s="220">
        <v>0</v>
      </c>
      <c r="AB200" s="220">
        <v>0</v>
      </c>
      <c r="AC200" s="220">
        <v>0</v>
      </c>
      <c r="AD200" s="220">
        <v>0</v>
      </c>
      <c r="AE200" s="220">
        <v>0</v>
      </c>
      <c r="AF200" s="220">
        <v>0</v>
      </c>
      <c r="AG200" s="220">
        <v>0</v>
      </c>
      <c r="AH200" s="220">
        <v>0</v>
      </c>
      <c r="AI200" s="220">
        <v>0</v>
      </c>
      <c r="AJ200" s="220">
        <v>0</v>
      </c>
      <c r="AK200" s="220">
        <v>0</v>
      </c>
      <c r="AL200" s="220">
        <v>0</v>
      </c>
    </row>
    <row r="201" spans="1:38" x14ac:dyDescent="0.25">
      <c r="A201" s="247" t="str">
        <f t="shared" si="3"/>
        <v>Oman</v>
      </c>
      <c r="B201" s="206" t="s">
        <v>34</v>
      </c>
      <c r="C201" s="206" t="s">
        <v>33</v>
      </c>
      <c r="D201" s="222" t="s">
        <v>256</v>
      </c>
      <c r="E201">
        <v>936</v>
      </c>
      <c r="F201" s="225" t="s">
        <v>255</v>
      </c>
      <c r="G201" s="132" t="s">
        <v>254</v>
      </c>
      <c r="H201" s="224" t="s">
        <v>253</v>
      </c>
      <c r="I201" s="223" t="s">
        <v>252</v>
      </c>
      <c r="J201" s="212" t="s">
        <v>31</v>
      </c>
      <c r="K201" s="206" t="s">
        <v>36</v>
      </c>
      <c r="L201" s="206" t="s">
        <v>36</v>
      </c>
      <c r="M201" s="206" t="s">
        <v>3663</v>
      </c>
      <c r="N201" s="206">
        <v>151</v>
      </c>
      <c r="O201" s="206" t="s">
        <v>3650</v>
      </c>
      <c r="P201" s="308">
        <v>0</v>
      </c>
      <c r="Q201" s="308">
        <v>0</v>
      </c>
      <c r="R201" s="308">
        <v>0</v>
      </c>
      <c r="S201" s="308">
        <v>0</v>
      </c>
      <c r="T201" s="308">
        <v>0</v>
      </c>
      <c r="U201" s="220">
        <v>0</v>
      </c>
      <c r="V201" s="220">
        <v>0</v>
      </c>
      <c r="W201" s="220">
        <v>0</v>
      </c>
      <c r="X201" s="220">
        <v>0</v>
      </c>
      <c r="Y201" s="220">
        <v>0</v>
      </c>
      <c r="Z201" s="220">
        <v>0</v>
      </c>
      <c r="AA201" s="220">
        <v>0</v>
      </c>
      <c r="AB201" s="220">
        <v>0</v>
      </c>
      <c r="AC201" s="220">
        <v>0</v>
      </c>
      <c r="AD201" s="220">
        <v>0</v>
      </c>
      <c r="AE201" s="220">
        <v>0</v>
      </c>
      <c r="AF201" s="220">
        <v>0</v>
      </c>
      <c r="AG201" s="220">
        <v>0</v>
      </c>
      <c r="AH201" s="220">
        <v>0</v>
      </c>
      <c r="AI201" s="220">
        <v>0</v>
      </c>
      <c r="AJ201" s="220">
        <v>0</v>
      </c>
      <c r="AK201" s="220">
        <v>0</v>
      </c>
      <c r="AL201" s="220">
        <v>0</v>
      </c>
    </row>
    <row r="202" spans="1:38" x14ac:dyDescent="0.25">
      <c r="A202" s="247" t="str">
        <f t="shared" si="3"/>
        <v>Oman</v>
      </c>
      <c r="B202" s="206" t="s">
        <v>34</v>
      </c>
      <c r="C202" s="206" t="s">
        <v>33</v>
      </c>
      <c r="D202" s="222" t="s">
        <v>251</v>
      </c>
      <c r="E202">
        <v>961</v>
      </c>
      <c r="F202" s="225" t="s">
        <v>250</v>
      </c>
      <c r="G202" s="132" t="s">
        <v>249</v>
      </c>
      <c r="H202" s="224" t="s">
        <v>248</v>
      </c>
      <c r="I202" s="223" t="s">
        <v>247</v>
      </c>
      <c r="J202" s="212" t="s">
        <v>31</v>
      </c>
      <c r="K202" s="206" t="s">
        <v>36</v>
      </c>
      <c r="L202" s="206" t="s">
        <v>36</v>
      </c>
      <c r="M202" s="206" t="s">
        <v>3649</v>
      </c>
      <c r="N202" s="206">
        <v>39</v>
      </c>
      <c r="O202" s="206" t="s">
        <v>3650</v>
      </c>
      <c r="P202" s="308">
        <v>0</v>
      </c>
      <c r="Q202" s="308">
        <v>0</v>
      </c>
      <c r="R202" s="308">
        <v>0</v>
      </c>
      <c r="S202" s="308">
        <v>0</v>
      </c>
      <c r="T202" s="308">
        <v>0</v>
      </c>
      <c r="U202" s="220">
        <v>0</v>
      </c>
      <c r="V202" s="220">
        <v>0</v>
      </c>
      <c r="W202" s="220">
        <v>0</v>
      </c>
      <c r="X202" s="220">
        <v>0</v>
      </c>
      <c r="Y202" s="220">
        <v>3.1405079999999996E-4</v>
      </c>
      <c r="Z202" s="220">
        <v>0</v>
      </c>
      <c r="AA202" s="220">
        <v>0</v>
      </c>
      <c r="AB202" s="220">
        <v>0</v>
      </c>
      <c r="AC202" s="220">
        <v>0</v>
      </c>
      <c r="AD202" s="220">
        <v>-1.2140999999999999E-3</v>
      </c>
      <c r="AE202" s="220">
        <v>0</v>
      </c>
      <c r="AF202" s="220">
        <v>0</v>
      </c>
      <c r="AG202" s="220">
        <v>-1.1992999999999999E-3</v>
      </c>
      <c r="AH202" s="220">
        <v>0</v>
      </c>
      <c r="AI202" s="220">
        <v>0</v>
      </c>
      <c r="AJ202" s="220">
        <v>0</v>
      </c>
      <c r="AK202" s="220">
        <v>0</v>
      </c>
      <c r="AL202" s="220">
        <v>-3.1998E-3</v>
      </c>
    </row>
    <row r="203" spans="1:38" x14ac:dyDescent="0.25">
      <c r="A203" s="247" t="str">
        <f t="shared" si="3"/>
        <v>Oman</v>
      </c>
      <c r="B203" s="206" t="s">
        <v>34</v>
      </c>
      <c r="C203" s="206" t="s">
        <v>33</v>
      </c>
      <c r="D203" s="222" t="s">
        <v>246</v>
      </c>
      <c r="E203">
        <v>813</v>
      </c>
      <c r="F203" s="225" t="s">
        <v>246</v>
      </c>
      <c r="G203" s="132" t="s">
        <v>245</v>
      </c>
      <c r="H203" s="224" t="s">
        <v>244</v>
      </c>
      <c r="I203" s="223" t="s">
        <v>243</v>
      </c>
      <c r="J203" s="212" t="s">
        <v>36</v>
      </c>
      <c r="K203" s="206" t="s">
        <v>36</v>
      </c>
      <c r="L203" s="206" t="s">
        <v>36</v>
      </c>
      <c r="M203" s="206" t="s">
        <v>3672</v>
      </c>
      <c r="N203" s="206">
        <v>54</v>
      </c>
      <c r="O203" s="206" t="s">
        <v>3654</v>
      </c>
      <c r="P203" s="308">
        <v>0</v>
      </c>
      <c r="Q203" s="308">
        <v>0</v>
      </c>
      <c r="R203" s="308">
        <v>0</v>
      </c>
      <c r="S203" s="308">
        <v>0</v>
      </c>
      <c r="T203" s="308">
        <v>0</v>
      </c>
      <c r="U203" s="220">
        <v>0</v>
      </c>
      <c r="V203" s="220">
        <v>0</v>
      </c>
      <c r="W203" s="220">
        <v>0</v>
      </c>
      <c r="X203" s="220">
        <v>0</v>
      </c>
      <c r="Y203" s="220">
        <v>0</v>
      </c>
      <c r="Z203" s="220">
        <v>0</v>
      </c>
      <c r="AA203" s="220">
        <v>0</v>
      </c>
      <c r="AB203" s="220">
        <v>0</v>
      </c>
      <c r="AC203" s="220">
        <v>0</v>
      </c>
      <c r="AD203" s="220">
        <v>0</v>
      </c>
      <c r="AE203" s="220">
        <v>0</v>
      </c>
      <c r="AF203" s="220">
        <v>0</v>
      </c>
      <c r="AG203" s="220">
        <v>0</v>
      </c>
      <c r="AH203" s="220">
        <v>0</v>
      </c>
      <c r="AI203" s="220">
        <v>0</v>
      </c>
      <c r="AJ203" s="220">
        <v>0</v>
      </c>
      <c r="AK203" s="220">
        <v>0</v>
      </c>
      <c r="AL203" s="220">
        <v>0</v>
      </c>
    </row>
    <row r="204" spans="1:38" x14ac:dyDescent="0.25">
      <c r="A204" s="247" t="str">
        <f t="shared" si="3"/>
        <v>Oman</v>
      </c>
      <c r="B204" s="206" t="s">
        <v>34</v>
      </c>
      <c r="C204" s="206" t="s">
        <v>33</v>
      </c>
      <c r="D204" s="222" t="s">
        <v>242</v>
      </c>
      <c r="E204">
        <v>726</v>
      </c>
      <c r="F204" s="225" t="s">
        <v>242</v>
      </c>
      <c r="G204" s="132" t="s">
        <v>241</v>
      </c>
      <c r="H204" s="224" t="s">
        <v>240</v>
      </c>
      <c r="I204" s="223" t="s">
        <v>239</v>
      </c>
      <c r="J204" s="212" t="s">
        <v>36</v>
      </c>
      <c r="K204" s="206" t="s">
        <v>3668</v>
      </c>
      <c r="L204" s="206">
        <v>14</v>
      </c>
      <c r="M204" s="206" t="s">
        <v>3656</v>
      </c>
      <c r="N204" s="206">
        <v>202</v>
      </c>
      <c r="O204" s="206" t="s">
        <v>3652</v>
      </c>
      <c r="P204" s="308">
        <v>0</v>
      </c>
      <c r="Q204" s="308">
        <v>0</v>
      </c>
      <c r="R204" s="308">
        <v>0</v>
      </c>
      <c r="S204" s="308">
        <v>0</v>
      </c>
      <c r="T204" s="308">
        <v>0</v>
      </c>
      <c r="U204" s="220">
        <v>0</v>
      </c>
      <c r="V204" s="220">
        <v>0</v>
      </c>
      <c r="W204" s="220">
        <v>0</v>
      </c>
      <c r="X204" s="220">
        <v>0</v>
      </c>
      <c r="Y204" s="220">
        <v>0</v>
      </c>
      <c r="Z204" s="220">
        <v>0</v>
      </c>
      <c r="AA204" s="220">
        <v>0</v>
      </c>
      <c r="AB204" s="220">
        <v>0</v>
      </c>
      <c r="AC204" s="220">
        <v>0</v>
      </c>
      <c r="AD204" s="220">
        <v>0</v>
      </c>
      <c r="AE204" s="220">
        <v>0</v>
      </c>
      <c r="AF204" s="220">
        <v>0</v>
      </c>
      <c r="AG204" s="220">
        <v>0</v>
      </c>
      <c r="AH204" s="220">
        <v>0</v>
      </c>
      <c r="AI204" s="220">
        <v>0</v>
      </c>
      <c r="AJ204" s="220">
        <v>0</v>
      </c>
      <c r="AK204" s="220">
        <v>0</v>
      </c>
      <c r="AL204" s="220">
        <v>0</v>
      </c>
    </row>
    <row r="205" spans="1:38" x14ac:dyDescent="0.25">
      <c r="A205" s="247" t="str">
        <f t="shared" si="3"/>
        <v>Oman</v>
      </c>
      <c r="B205" s="206" t="s">
        <v>34</v>
      </c>
      <c r="C205" s="206" t="s">
        <v>33</v>
      </c>
      <c r="D205" s="222" t="s">
        <v>238</v>
      </c>
      <c r="E205">
        <v>199</v>
      </c>
      <c r="F205" s="225" t="s">
        <v>238</v>
      </c>
      <c r="G205" s="132" t="s">
        <v>237</v>
      </c>
      <c r="H205" s="224" t="s">
        <v>236</v>
      </c>
      <c r="I205" s="223" t="s">
        <v>235</v>
      </c>
      <c r="J205" s="212" t="s">
        <v>36</v>
      </c>
      <c r="K205" s="206" t="s">
        <v>3667</v>
      </c>
      <c r="L205" s="206">
        <v>18</v>
      </c>
      <c r="M205" s="206" t="s">
        <v>3656</v>
      </c>
      <c r="N205" s="206">
        <v>202</v>
      </c>
      <c r="O205" s="206" t="s">
        <v>3652</v>
      </c>
      <c r="P205" s="308">
        <v>0</v>
      </c>
      <c r="Q205" s="308">
        <v>0</v>
      </c>
      <c r="R205" s="308">
        <v>0</v>
      </c>
      <c r="S205" s="308">
        <v>0</v>
      </c>
      <c r="T205" s="308">
        <v>0</v>
      </c>
      <c r="U205" s="220">
        <v>0</v>
      </c>
      <c r="V205" s="220">
        <v>0</v>
      </c>
      <c r="W205" s="220">
        <v>0</v>
      </c>
      <c r="X205" s="220">
        <v>0</v>
      </c>
      <c r="Y205" s="220">
        <v>0</v>
      </c>
      <c r="Z205" s="220">
        <v>0</v>
      </c>
      <c r="AA205" s="220">
        <v>0</v>
      </c>
      <c r="AB205" s="220">
        <v>0</v>
      </c>
      <c r="AC205" s="220">
        <v>0</v>
      </c>
      <c r="AD205" s="220">
        <v>1.2952305290000001</v>
      </c>
      <c r="AE205" s="220">
        <v>187.26278550000001</v>
      </c>
      <c r="AF205" s="220">
        <v>176.18537830000002</v>
      </c>
      <c r="AG205" s="220">
        <v>167.5968</v>
      </c>
      <c r="AH205" s="220">
        <v>0</v>
      </c>
      <c r="AI205" s="220">
        <v>0</v>
      </c>
      <c r="AJ205" s="220">
        <v>2.6555997000000002</v>
      </c>
      <c r="AK205" s="220">
        <v>0</v>
      </c>
      <c r="AL205" s="220">
        <v>0</v>
      </c>
    </row>
    <row r="206" spans="1:38" ht="25.5" x14ac:dyDescent="0.25">
      <c r="A206" s="247" t="str">
        <f t="shared" si="3"/>
        <v>Oman</v>
      </c>
      <c r="B206" s="206" t="s">
        <v>34</v>
      </c>
      <c r="C206" s="206" t="s">
        <v>33</v>
      </c>
      <c r="D206" s="222" t="s">
        <v>234</v>
      </c>
      <c r="E206">
        <v>873</v>
      </c>
      <c r="F206" s="225" t="s">
        <v>233</v>
      </c>
      <c r="G206" s="132" t="s">
        <v>232</v>
      </c>
      <c r="H206" s="224" t="s">
        <v>231</v>
      </c>
      <c r="I206" s="223" t="s">
        <v>230</v>
      </c>
      <c r="J206" s="212" t="s">
        <v>36</v>
      </c>
      <c r="K206" s="206" t="s">
        <v>3660</v>
      </c>
      <c r="L206" s="206">
        <v>5</v>
      </c>
      <c r="M206" s="206" t="s">
        <v>3658</v>
      </c>
      <c r="N206" s="206">
        <v>419</v>
      </c>
      <c r="O206" s="206" t="s">
        <v>3659</v>
      </c>
      <c r="P206" s="308">
        <v>0</v>
      </c>
      <c r="Q206" s="308">
        <v>0</v>
      </c>
      <c r="R206" s="308">
        <v>0</v>
      </c>
      <c r="S206" s="308">
        <v>0</v>
      </c>
      <c r="T206" s="308">
        <v>0</v>
      </c>
      <c r="U206" s="220">
        <v>0</v>
      </c>
      <c r="V206" s="220">
        <v>0</v>
      </c>
      <c r="W206" s="220">
        <v>0</v>
      </c>
      <c r="X206" s="220">
        <v>0</v>
      </c>
      <c r="Y206" s="220">
        <v>0</v>
      </c>
      <c r="Z206" s="220">
        <v>0</v>
      </c>
      <c r="AA206" s="220">
        <v>0</v>
      </c>
      <c r="AB206" s="220">
        <v>0</v>
      </c>
      <c r="AC206" s="220">
        <v>0</v>
      </c>
      <c r="AD206" s="220">
        <v>0</v>
      </c>
      <c r="AE206" s="220">
        <v>0</v>
      </c>
      <c r="AF206" s="220">
        <v>0</v>
      </c>
      <c r="AG206" s="220">
        <v>0</v>
      </c>
      <c r="AH206" s="220">
        <v>0</v>
      </c>
      <c r="AI206" s="220">
        <v>0</v>
      </c>
      <c r="AJ206" s="220">
        <v>0</v>
      </c>
      <c r="AK206" s="220">
        <v>0</v>
      </c>
      <c r="AL206" s="220">
        <v>0</v>
      </c>
    </row>
    <row r="207" spans="1:38" x14ac:dyDescent="0.25">
      <c r="A207" s="247" t="str">
        <f t="shared" si="3"/>
        <v>Oman</v>
      </c>
      <c r="B207" s="206" t="s">
        <v>34</v>
      </c>
      <c r="C207" s="206" t="s">
        <v>33</v>
      </c>
      <c r="D207" s="222" t="s">
        <v>229</v>
      </c>
      <c r="E207">
        <v>733</v>
      </c>
      <c r="F207" s="225" t="s">
        <v>228</v>
      </c>
      <c r="G207" s="132" t="s">
        <v>227</v>
      </c>
      <c r="H207" s="224" t="s">
        <v>226</v>
      </c>
      <c r="I207" s="223" t="s">
        <v>225</v>
      </c>
      <c r="J207" s="212" t="s">
        <v>36</v>
      </c>
      <c r="K207" s="206" t="s">
        <v>3668</v>
      </c>
      <c r="L207" s="206">
        <v>14</v>
      </c>
      <c r="M207" s="206" t="s">
        <v>3656</v>
      </c>
      <c r="N207" s="206">
        <v>202</v>
      </c>
      <c r="O207" s="206" t="s">
        <v>3652</v>
      </c>
      <c r="P207" s="308">
        <v>0</v>
      </c>
      <c r="Q207" s="308">
        <v>0</v>
      </c>
      <c r="R207" s="308">
        <v>0</v>
      </c>
      <c r="S207" s="308">
        <v>0</v>
      </c>
      <c r="T207" s="308">
        <v>0</v>
      </c>
      <c r="U207" s="220">
        <v>0</v>
      </c>
      <c r="V207" s="220">
        <v>0</v>
      </c>
      <c r="W207" s="220">
        <v>0</v>
      </c>
      <c r="X207" s="220">
        <v>0</v>
      </c>
      <c r="Y207" s="220">
        <v>0</v>
      </c>
      <c r="Z207" s="220">
        <v>0</v>
      </c>
      <c r="AA207" s="220">
        <v>0</v>
      </c>
      <c r="AB207" s="220">
        <v>0</v>
      </c>
      <c r="AC207" s="220">
        <v>0</v>
      </c>
      <c r="AD207" s="220">
        <v>0</v>
      </c>
      <c r="AE207" s="220">
        <v>0</v>
      </c>
      <c r="AF207" s="220">
        <v>0</v>
      </c>
      <c r="AG207" s="220">
        <v>0</v>
      </c>
      <c r="AH207" s="220">
        <v>0</v>
      </c>
      <c r="AI207" s="220">
        <v>0</v>
      </c>
      <c r="AJ207" s="220">
        <v>0</v>
      </c>
      <c r="AK207" s="220">
        <v>0</v>
      </c>
      <c r="AL207" s="220">
        <v>0</v>
      </c>
    </row>
    <row r="208" spans="1:38" x14ac:dyDescent="0.25">
      <c r="A208" s="247" t="str">
        <f t="shared" si="3"/>
        <v>Oman</v>
      </c>
      <c r="B208" s="206" t="s">
        <v>34</v>
      </c>
      <c r="C208" s="206" t="s">
        <v>33</v>
      </c>
      <c r="D208" s="222" t="s">
        <v>224</v>
      </c>
      <c r="E208">
        <v>184</v>
      </c>
      <c r="F208" s="225" t="s">
        <v>224</v>
      </c>
      <c r="G208" s="132" t="s">
        <v>223</v>
      </c>
      <c r="H208" s="224" t="s">
        <v>222</v>
      </c>
      <c r="I208" s="223" t="s">
        <v>221</v>
      </c>
      <c r="J208" s="212" t="s">
        <v>31</v>
      </c>
      <c r="K208" s="206" t="s">
        <v>36</v>
      </c>
      <c r="L208" s="206" t="s">
        <v>36</v>
      </c>
      <c r="M208" s="206" t="s">
        <v>3649</v>
      </c>
      <c r="N208" s="206">
        <v>39</v>
      </c>
      <c r="O208" s="206" t="s">
        <v>3650</v>
      </c>
      <c r="P208" s="308">
        <v>0</v>
      </c>
      <c r="Q208" s="308">
        <v>0</v>
      </c>
      <c r="R208" s="308">
        <v>0</v>
      </c>
      <c r="S208" s="308">
        <v>0</v>
      </c>
      <c r="T208" s="308">
        <v>0</v>
      </c>
      <c r="U208" s="220">
        <v>0</v>
      </c>
      <c r="V208" s="220">
        <v>0</v>
      </c>
      <c r="W208" s="220">
        <v>0</v>
      </c>
      <c r="X208" s="220">
        <v>0</v>
      </c>
      <c r="Y208" s="220">
        <v>0</v>
      </c>
      <c r="Z208" s="220">
        <v>0</v>
      </c>
      <c r="AA208" s="220">
        <v>485.78907349999997</v>
      </c>
      <c r="AB208" s="220">
        <v>437.6023093</v>
      </c>
      <c r="AC208" s="220">
        <v>455.10300000000001</v>
      </c>
      <c r="AD208" s="220">
        <v>401.86709999999999</v>
      </c>
      <c r="AE208" s="220">
        <v>195.96600000000001</v>
      </c>
      <c r="AF208" s="220">
        <v>348.90710000000001</v>
      </c>
      <c r="AG208" s="220">
        <v>95.944000000000003</v>
      </c>
      <c r="AH208" s="220">
        <v>81.295000000000002</v>
      </c>
      <c r="AI208" s="220">
        <v>16.850999999999999</v>
      </c>
      <c r="AJ208" s="220">
        <v>12.271000000000001</v>
      </c>
      <c r="AK208" s="220">
        <v>13.591200000000001</v>
      </c>
      <c r="AL208" s="220">
        <v>15.999000000000001</v>
      </c>
    </row>
    <row r="209" spans="1:38" x14ac:dyDescent="0.25">
      <c r="A209" s="247" t="str">
        <f t="shared" si="3"/>
        <v>Oman</v>
      </c>
      <c r="B209" s="206" t="s">
        <v>34</v>
      </c>
      <c r="C209" s="206" t="s">
        <v>33</v>
      </c>
      <c r="D209" s="222" t="s">
        <v>220</v>
      </c>
      <c r="E209">
        <v>524</v>
      </c>
      <c r="F209" s="225" t="s">
        <v>220</v>
      </c>
      <c r="G209" s="132" t="s">
        <v>219</v>
      </c>
      <c r="H209" s="224" t="s">
        <v>218</v>
      </c>
      <c r="I209" s="223" t="s">
        <v>217</v>
      </c>
      <c r="J209" s="212" t="s">
        <v>36</v>
      </c>
      <c r="K209" s="206" t="s">
        <v>36</v>
      </c>
      <c r="L209" s="206" t="s">
        <v>36</v>
      </c>
      <c r="M209" s="206" t="s">
        <v>3648</v>
      </c>
      <c r="N209" s="206">
        <v>34</v>
      </c>
      <c r="O209" s="206" t="s">
        <v>3647</v>
      </c>
      <c r="P209" s="308">
        <v>0</v>
      </c>
      <c r="Q209" s="308">
        <v>0</v>
      </c>
      <c r="R209" s="308">
        <v>0</v>
      </c>
      <c r="S209" s="308">
        <v>0</v>
      </c>
      <c r="T209" s="308">
        <v>0</v>
      </c>
      <c r="U209" s="220">
        <v>0</v>
      </c>
      <c r="V209" s="220">
        <v>0</v>
      </c>
      <c r="W209" s="220">
        <v>0</v>
      </c>
      <c r="X209" s="220">
        <v>0</v>
      </c>
      <c r="Y209" s="220">
        <v>0</v>
      </c>
      <c r="Z209" s="220">
        <v>0</v>
      </c>
      <c r="AA209" s="220">
        <v>0</v>
      </c>
      <c r="AB209" s="220">
        <v>0</v>
      </c>
      <c r="AC209" s="220">
        <v>7.1342047520000005</v>
      </c>
      <c r="AD209" s="220">
        <v>8.449394826999999</v>
      </c>
      <c r="AE209" s="220">
        <v>7.2939005510000001</v>
      </c>
      <c r="AF209" s="220">
        <v>7.0820198439999995</v>
      </c>
      <c r="AG209" s="220">
        <v>7.4668613119999998</v>
      </c>
      <c r="AH209" s="220">
        <v>8.0525139230000011</v>
      </c>
      <c r="AI209" s="220">
        <v>8.0826441530000004</v>
      </c>
      <c r="AJ209" s="220">
        <v>8.335563196999999</v>
      </c>
      <c r="AK209" s="220">
        <v>10.47329592</v>
      </c>
      <c r="AL209" s="220">
        <v>8.0826441530000004</v>
      </c>
    </row>
    <row r="210" spans="1:38" x14ac:dyDescent="0.25">
      <c r="A210" s="247" t="str">
        <f t="shared" si="3"/>
        <v>Oman</v>
      </c>
      <c r="B210" s="206" t="s">
        <v>34</v>
      </c>
      <c r="C210" s="206" t="s">
        <v>33</v>
      </c>
      <c r="D210" s="222" t="s">
        <v>216</v>
      </c>
      <c r="E210">
        <v>361</v>
      </c>
      <c r="F210" s="225" t="s">
        <v>215</v>
      </c>
      <c r="G210" s="132" t="s">
        <v>214</v>
      </c>
      <c r="H210" s="224" t="s">
        <v>213</v>
      </c>
      <c r="I210" s="223" t="s">
        <v>212</v>
      </c>
      <c r="J210" s="212" t="s">
        <v>36</v>
      </c>
      <c r="K210" s="206" t="s">
        <v>3657</v>
      </c>
      <c r="L210" s="206">
        <v>29</v>
      </c>
      <c r="M210" s="206" t="s">
        <v>3658</v>
      </c>
      <c r="N210" s="206">
        <v>419</v>
      </c>
      <c r="O210" s="206" t="s">
        <v>3659</v>
      </c>
      <c r="P210" s="308">
        <v>0</v>
      </c>
      <c r="Q210" s="308">
        <v>0</v>
      </c>
      <c r="R210" s="308">
        <v>0</v>
      </c>
      <c r="S210" s="308">
        <v>0</v>
      </c>
      <c r="T210" s="308">
        <v>0</v>
      </c>
      <c r="U210" s="220">
        <v>0</v>
      </c>
      <c r="V210" s="220">
        <v>0</v>
      </c>
      <c r="W210" s="220">
        <v>0</v>
      </c>
      <c r="X210" s="220">
        <v>0</v>
      </c>
      <c r="Y210" s="220">
        <v>0</v>
      </c>
      <c r="Z210" s="220">
        <v>0</v>
      </c>
      <c r="AA210" s="220">
        <v>0</v>
      </c>
      <c r="AB210" s="220">
        <v>0</v>
      </c>
      <c r="AC210" s="220">
        <v>0</v>
      </c>
      <c r="AD210" s="220">
        <v>0</v>
      </c>
      <c r="AE210" s="220">
        <v>0</v>
      </c>
      <c r="AF210" s="220">
        <v>0</v>
      </c>
      <c r="AG210" s="220">
        <v>0</v>
      </c>
      <c r="AH210" s="220">
        <v>0</v>
      </c>
      <c r="AI210" s="220">
        <v>0</v>
      </c>
      <c r="AJ210" s="220">
        <v>0</v>
      </c>
      <c r="AK210" s="220">
        <v>0</v>
      </c>
      <c r="AL210" s="220">
        <v>0</v>
      </c>
    </row>
    <row r="211" spans="1:38" x14ac:dyDescent="0.25">
      <c r="A211" s="247" t="str">
        <f t="shared" si="3"/>
        <v>Oman</v>
      </c>
      <c r="B211" s="206" t="s">
        <v>34</v>
      </c>
      <c r="C211" s="206" t="s">
        <v>33</v>
      </c>
      <c r="D211" s="222" t="s">
        <v>211</v>
      </c>
      <c r="E211">
        <v>362</v>
      </c>
      <c r="F211" s="225" t="s">
        <v>210</v>
      </c>
      <c r="G211" s="132" t="s">
        <v>209</v>
      </c>
      <c r="H211" s="224" t="s">
        <v>208</v>
      </c>
      <c r="I211" s="223" t="s">
        <v>207</v>
      </c>
      <c r="J211" s="212" t="s">
        <v>36</v>
      </c>
      <c r="K211" s="206" t="s">
        <v>3657</v>
      </c>
      <c r="L211" s="206">
        <v>29</v>
      </c>
      <c r="M211" s="206" t="s">
        <v>3658</v>
      </c>
      <c r="N211" s="206">
        <v>419</v>
      </c>
      <c r="O211" s="206" t="s">
        <v>3659</v>
      </c>
      <c r="P211" s="308">
        <v>0</v>
      </c>
      <c r="Q211" s="308">
        <v>0</v>
      </c>
      <c r="R211" s="308">
        <v>0</v>
      </c>
      <c r="S211" s="308">
        <v>0</v>
      </c>
      <c r="T211" s="308">
        <v>0</v>
      </c>
      <c r="U211" s="220">
        <v>0</v>
      </c>
      <c r="V211" s="220">
        <v>0</v>
      </c>
      <c r="W211" s="220">
        <v>0</v>
      </c>
      <c r="X211" s="220">
        <v>0</v>
      </c>
      <c r="Y211" s="220">
        <v>0</v>
      </c>
      <c r="Z211" s="220">
        <v>0</v>
      </c>
      <c r="AA211" s="220">
        <v>0</v>
      </c>
      <c r="AB211" s="220">
        <v>0</v>
      </c>
      <c r="AC211" s="220">
        <v>0</v>
      </c>
      <c r="AD211" s="220">
        <v>0</v>
      </c>
      <c r="AE211" s="220">
        <v>0</v>
      </c>
      <c r="AF211" s="220">
        <v>0</v>
      </c>
      <c r="AG211" s="220">
        <v>0</v>
      </c>
      <c r="AH211" s="220">
        <v>0</v>
      </c>
      <c r="AI211" s="220">
        <v>0</v>
      </c>
      <c r="AJ211" s="220">
        <v>0</v>
      </c>
      <c r="AK211" s="220">
        <v>0</v>
      </c>
      <c r="AL211" s="220">
        <v>0</v>
      </c>
    </row>
    <row r="212" spans="1:38" ht="25.5" x14ac:dyDescent="0.25">
      <c r="A212" s="247" t="str">
        <f t="shared" si="3"/>
        <v>Oman</v>
      </c>
      <c r="B212" s="206" t="s">
        <v>34</v>
      </c>
      <c r="C212" s="206" t="s">
        <v>33</v>
      </c>
      <c r="D212" s="222" t="s">
        <v>206</v>
      </c>
      <c r="E212">
        <v>364</v>
      </c>
      <c r="F212" s="225" t="s">
        <v>205</v>
      </c>
      <c r="G212" s="132" t="s">
        <v>204</v>
      </c>
      <c r="H212" s="224" t="s">
        <v>203</v>
      </c>
      <c r="I212" s="223" t="s">
        <v>202</v>
      </c>
      <c r="J212" s="212" t="s">
        <v>36</v>
      </c>
      <c r="K212" s="206" t="s">
        <v>3657</v>
      </c>
      <c r="L212" s="206">
        <v>29</v>
      </c>
      <c r="M212" s="206" t="s">
        <v>3658</v>
      </c>
      <c r="N212" s="206">
        <v>419</v>
      </c>
      <c r="O212" s="206" t="s">
        <v>3659</v>
      </c>
      <c r="P212" s="308">
        <v>0</v>
      </c>
      <c r="Q212" s="308">
        <v>0</v>
      </c>
      <c r="R212" s="308">
        <v>0</v>
      </c>
      <c r="S212" s="308">
        <v>0</v>
      </c>
      <c r="T212" s="308">
        <v>0</v>
      </c>
      <c r="U212" s="220">
        <v>0</v>
      </c>
      <c r="V212" s="220">
        <v>0</v>
      </c>
      <c r="W212" s="220">
        <v>0</v>
      </c>
      <c r="X212" s="220">
        <v>0</v>
      </c>
      <c r="Y212" s="220">
        <v>0</v>
      </c>
      <c r="Z212" s="220">
        <v>0</v>
      </c>
      <c r="AA212" s="220">
        <v>0</v>
      </c>
      <c r="AB212" s="220">
        <v>0</v>
      </c>
      <c r="AC212" s="220">
        <v>0</v>
      </c>
      <c r="AD212" s="220">
        <v>0</v>
      </c>
      <c r="AE212" s="220">
        <v>0</v>
      </c>
      <c r="AF212" s="220">
        <v>0</v>
      </c>
      <c r="AG212" s="220">
        <v>0</v>
      </c>
      <c r="AH212" s="220">
        <v>0</v>
      </c>
      <c r="AI212" s="220">
        <v>0</v>
      </c>
      <c r="AJ212" s="220">
        <v>0</v>
      </c>
      <c r="AK212" s="220">
        <v>0</v>
      </c>
      <c r="AL212" s="220">
        <v>0</v>
      </c>
    </row>
    <row r="213" spans="1:38" x14ac:dyDescent="0.25">
      <c r="A213" s="247" t="str">
        <f t="shared" si="3"/>
        <v>Oman</v>
      </c>
      <c r="B213" s="206" t="s">
        <v>34</v>
      </c>
      <c r="C213" s="206" t="s">
        <v>33</v>
      </c>
      <c r="D213" s="222" t="s">
        <v>201</v>
      </c>
      <c r="E213">
        <v>732</v>
      </c>
      <c r="F213" s="225" t="s">
        <v>201</v>
      </c>
      <c r="G213" s="132" t="s">
        <v>200</v>
      </c>
      <c r="H213" s="224" t="s">
        <v>199</v>
      </c>
      <c r="I213" s="223" t="s">
        <v>198</v>
      </c>
      <c r="J213" s="212" t="s">
        <v>36</v>
      </c>
      <c r="K213" s="206" t="s">
        <v>36</v>
      </c>
      <c r="L213" s="206" t="s">
        <v>36</v>
      </c>
      <c r="M213" s="206" t="s">
        <v>3651</v>
      </c>
      <c r="N213" s="206">
        <v>15</v>
      </c>
      <c r="O213" s="206" t="s">
        <v>3652</v>
      </c>
      <c r="P213" s="308">
        <v>0</v>
      </c>
      <c r="Q213" s="308">
        <v>0</v>
      </c>
      <c r="R213" s="308">
        <v>0</v>
      </c>
      <c r="S213" s="308">
        <v>0</v>
      </c>
      <c r="T213" s="308">
        <v>0</v>
      </c>
      <c r="U213" s="220">
        <v>0</v>
      </c>
      <c r="V213" s="220">
        <v>0</v>
      </c>
      <c r="W213" s="220">
        <v>0</v>
      </c>
      <c r="X213" s="220">
        <v>0</v>
      </c>
      <c r="Y213" s="220">
        <v>0</v>
      </c>
      <c r="Z213" s="220">
        <v>0</v>
      </c>
      <c r="AA213" s="220">
        <v>0</v>
      </c>
      <c r="AB213" s="220">
        <v>0</v>
      </c>
      <c r="AC213" s="220">
        <v>0</v>
      </c>
      <c r="AD213" s="220">
        <v>0</v>
      </c>
      <c r="AE213" s="220">
        <v>0</v>
      </c>
      <c r="AF213" s="220">
        <v>0</v>
      </c>
      <c r="AG213" s="220">
        <v>0</v>
      </c>
      <c r="AH213" s="220">
        <v>0</v>
      </c>
      <c r="AI213" s="220">
        <v>0</v>
      </c>
      <c r="AJ213" s="220">
        <v>0</v>
      </c>
      <c r="AK213" s="220">
        <v>0</v>
      </c>
      <c r="AL213" s="220">
        <v>0</v>
      </c>
    </row>
    <row r="214" spans="1:38" x14ac:dyDescent="0.25">
      <c r="A214" s="247" t="str">
        <f t="shared" si="3"/>
        <v>Oman</v>
      </c>
      <c r="B214" s="206" t="s">
        <v>34</v>
      </c>
      <c r="C214" s="206" t="s">
        <v>33</v>
      </c>
      <c r="D214" s="222" t="s">
        <v>197</v>
      </c>
      <c r="E214">
        <v>366</v>
      </c>
      <c r="F214" s="225" t="s">
        <v>197</v>
      </c>
      <c r="G214" s="132" t="s">
        <v>196</v>
      </c>
      <c r="H214" s="224" t="s">
        <v>195</v>
      </c>
      <c r="I214" s="223" t="s">
        <v>194</v>
      </c>
      <c r="J214" s="212" t="s">
        <v>36</v>
      </c>
      <c r="K214" s="206" t="s">
        <v>3660</v>
      </c>
      <c r="L214" s="206">
        <v>5</v>
      </c>
      <c r="M214" s="206" t="s">
        <v>3658</v>
      </c>
      <c r="N214" s="206">
        <v>419</v>
      </c>
      <c r="O214" s="206" t="s">
        <v>3659</v>
      </c>
      <c r="P214" s="308">
        <v>0</v>
      </c>
      <c r="Q214" s="308">
        <v>0</v>
      </c>
      <c r="R214" s="308">
        <v>0</v>
      </c>
      <c r="S214" s="308">
        <v>0</v>
      </c>
      <c r="T214" s="308">
        <v>0</v>
      </c>
      <c r="U214" s="220">
        <v>0</v>
      </c>
      <c r="V214" s="220">
        <v>0</v>
      </c>
      <c r="W214" s="220">
        <v>0</v>
      </c>
      <c r="X214" s="220">
        <v>0</v>
      </c>
      <c r="Y214" s="220">
        <v>0</v>
      </c>
      <c r="Z214" s="220">
        <v>0</v>
      </c>
      <c r="AA214" s="220">
        <v>0</v>
      </c>
      <c r="AB214" s="220">
        <v>0</v>
      </c>
      <c r="AC214" s="220">
        <v>0</v>
      </c>
      <c r="AD214" s="220">
        <v>0</v>
      </c>
      <c r="AE214" s="220">
        <v>0</v>
      </c>
      <c r="AF214" s="220">
        <v>0</v>
      </c>
      <c r="AG214" s="220">
        <v>0</v>
      </c>
      <c r="AH214" s="220">
        <v>0</v>
      </c>
      <c r="AI214" s="220">
        <v>0</v>
      </c>
      <c r="AJ214" s="220">
        <v>0</v>
      </c>
      <c r="AK214" s="220">
        <v>0</v>
      </c>
      <c r="AL214" s="220">
        <v>0</v>
      </c>
    </row>
    <row r="215" spans="1:38" x14ac:dyDescent="0.25">
      <c r="A215" s="247" t="str">
        <f t="shared" si="3"/>
        <v>Oman</v>
      </c>
      <c r="B215" s="206" t="s">
        <v>34</v>
      </c>
      <c r="C215" s="206" t="s">
        <v>33</v>
      </c>
      <c r="D215" s="222" t="s">
        <v>193</v>
      </c>
      <c r="E215">
        <v>144</v>
      </c>
      <c r="F215" s="225" t="s">
        <v>193</v>
      </c>
      <c r="G215" s="132" t="s">
        <v>192</v>
      </c>
      <c r="H215" s="224" t="s">
        <v>191</v>
      </c>
      <c r="I215" s="223" t="s">
        <v>190</v>
      </c>
      <c r="J215" s="212" t="s">
        <v>31</v>
      </c>
      <c r="K215" s="206" t="s">
        <v>36</v>
      </c>
      <c r="L215" s="206" t="s">
        <v>36</v>
      </c>
      <c r="M215" s="206" t="s">
        <v>3671</v>
      </c>
      <c r="N215" s="206">
        <v>154</v>
      </c>
      <c r="O215" s="206" t="s">
        <v>3650</v>
      </c>
      <c r="P215" s="308">
        <v>0</v>
      </c>
      <c r="Q215" s="308">
        <v>0</v>
      </c>
      <c r="R215" s="308">
        <v>0</v>
      </c>
      <c r="S215" s="308">
        <v>0</v>
      </c>
      <c r="T215" s="308">
        <v>0</v>
      </c>
      <c r="U215" s="220">
        <v>0</v>
      </c>
      <c r="V215" s="220">
        <v>0</v>
      </c>
      <c r="W215" s="220">
        <v>0</v>
      </c>
      <c r="X215" s="220">
        <v>0</v>
      </c>
      <c r="Y215" s="220">
        <v>0</v>
      </c>
      <c r="Z215" s="220">
        <v>0</v>
      </c>
      <c r="AA215" s="220">
        <v>0</v>
      </c>
      <c r="AB215" s="220">
        <v>0</v>
      </c>
      <c r="AC215" s="220">
        <v>0</v>
      </c>
      <c r="AD215" s="220">
        <v>0</v>
      </c>
      <c r="AE215" s="220">
        <v>0</v>
      </c>
      <c r="AF215" s="220">
        <v>0</v>
      </c>
      <c r="AG215" s="220">
        <v>0</v>
      </c>
      <c r="AH215" s="220">
        <v>0</v>
      </c>
      <c r="AI215" s="220">
        <v>0</v>
      </c>
      <c r="AJ215" s="220">
        <v>0</v>
      </c>
      <c r="AK215" s="220">
        <v>0</v>
      </c>
      <c r="AL215" s="220">
        <v>0</v>
      </c>
    </row>
    <row r="216" spans="1:38" x14ac:dyDescent="0.25">
      <c r="A216" s="247" t="str">
        <f t="shared" si="3"/>
        <v>Oman</v>
      </c>
      <c r="B216" s="206" t="s">
        <v>34</v>
      </c>
      <c r="C216" s="206" t="s">
        <v>33</v>
      </c>
      <c r="D216" s="222" t="s">
        <v>189</v>
      </c>
      <c r="E216">
        <v>146</v>
      </c>
      <c r="F216" s="225" t="s">
        <v>189</v>
      </c>
      <c r="G216" s="132" t="s">
        <v>188</v>
      </c>
      <c r="H216" s="224" t="s">
        <v>187</v>
      </c>
      <c r="I216" s="223" t="s">
        <v>186</v>
      </c>
      <c r="J216" s="212" t="s">
        <v>36</v>
      </c>
      <c r="K216" s="206" t="s">
        <v>36</v>
      </c>
      <c r="L216" s="206" t="s">
        <v>36</v>
      </c>
      <c r="M216" s="206" t="s">
        <v>3662</v>
      </c>
      <c r="N216" s="206">
        <v>155</v>
      </c>
      <c r="O216" s="206" t="s">
        <v>3650</v>
      </c>
      <c r="P216" s="308">
        <v>0</v>
      </c>
      <c r="Q216" s="308">
        <v>0</v>
      </c>
      <c r="R216" s="308">
        <v>0</v>
      </c>
      <c r="S216" s="308">
        <v>0</v>
      </c>
      <c r="T216" s="308">
        <v>0</v>
      </c>
      <c r="U216" s="220">
        <v>0</v>
      </c>
      <c r="V216" s="220">
        <v>0</v>
      </c>
      <c r="W216" s="220">
        <v>0</v>
      </c>
      <c r="X216" s="220">
        <v>0</v>
      </c>
      <c r="Y216" s="220">
        <v>0</v>
      </c>
      <c r="Z216" s="220">
        <v>0</v>
      </c>
      <c r="AA216" s="220">
        <v>0</v>
      </c>
      <c r="AB216" s="220">
        <v>0</v>
      </c>
      <c r="AC216" s="220">
        <v>0</v>
      </c>
      <c r="AD216" s="220">
        <v>0</v>
      </c>
      <c r="AE216" s="220">
        <v>0</v>
      </c>
      <c r="AF216" s="220">
        <v>0</v>
      </c>
      <c r="AG216" s="220">
        <v>0</v>
      </c>
      <c r="AH216" s="220">
        <v>0</v>
      </c>
      <c r="AI216" s="220">
        <v>0</v>
      </c>
      <c r="AJ216" s="220">
        <v>0</v>
      </c>
      <c r="AK216" s="220">
        <v>0</v>
      </c>
      <c r="AL216" s="220">
        <v>0</v>
      </c>
    </row>
    <row r="217" spans="1:38" x14ac:dyDescent="0.25">
      <c r="A217" s="247" t="str">
        <f t="shared" si="3"/>
        <v>Oman</v>
      </c>
      <c r="B217" s="206" t="s">
        <v>34</v>
      </c>
      <c r="C217" s="206" t="s">
        <v>33</v>
      </c>
      <c r="D217" s="222" t="s">
        <v>185</v>
      </c>
      <c r="E217">
        <v>463</v>
      </c>
      <c r="F217" s="225" t="s">
        <v>184</v>
      </c>
      <c r="G217" s="132" t="s">
        <v>183</v>
      </c>
      <c r="H217" s="224" t="s">
        <v>182</v>
      </c>
      <c r="I217" s="223" t="s">
        <v>181</v>
      </c>
      <c r="J217" s="212" t="s">
        <v>36</v>
      </c>
      <c r="K217" s="206" t="s">
        <v>36</v>
      </c>
      <c r="L217" s="206" t="s">
        <v>36</v>
      </c>
      <c r="M217" s="206" t="s">
        <v>3646</v>
      </c>
      <c r="N217" s="206">
        <v>145</v>
      </c>
      <c r="O217" s="206" t="s">
        <v>3647</v>
      </c>
      <c r="P217" s="308">
        <v>0</v>
      </c>
      <c r="Q217" s="308">
        <v>0</v>
      </c>
      <c r="R217" s="308">
        <v>0</v>
      </c>
      <c r="S217" s="308">
        <v>0</v>
      </c>
      <c r="T217" s="308">
        <v>0</v>
      </c>
      <c r="U217" s="220">
        <v>0</v>
      </c>
      <c r="V217" s="220">
        <v>0</v>
      </c>
      <c r="W217" s="220">
        <v>0</v>
      </c>
      <c r="X217" s="220">
        <v>0</v>
      </c>
      <c r="Y217" s="220">
        <v>0</v>
      </c>
      <c r="Z217" s="220">
        <v>0</v>
      </c>
      <c r="AA217" s="220">
        <v>0</v>
      </c>
      <c r="AB217" s="220">
        <v>0</v>
      </c>
      <c r="AC217" s="220">
        <v>0</v>
      </c>
      <c r="AD217" s="220">
        <v>0</v>
      </c>
      <c r="AE217" s="220">
        <v>0</v>
      </c>
      <c r="AF217" s="220">
        <v>0</v>
      </c>
      <c r="AG217" s="220">
        <v>0</v>
      </c>
      <c r="AH217" s="220">
        <v>0</v>
      </c>
      <c r="AI217" s="220">
        <v>0</v>
      </c>
      <c r="AJ217" s="220">
        <v>0</v>
      </c>
      <c r="AK217" s="220">
        <v>0</v>
      </c>
      <c r="AL217" s="220">
        <v>0</v>
      </c>
    </row>
    <row r="218" spans="1:38" x14ac:dyDescent="0.25">
      <c r="A218" s="247" t="str">
        <f t="shared" si="3"/>
        <v>Oman</v>
      </c>
      <c r="B218" s="206" t="s">
        <v>34</v>
      </c>
      <c r="C218" s="206" t="s">
        <v>33</v>
      </c>
      <c r="D218" s="222" t="s">
        <v>180</v>
      </c>
      <c r="E218">
        <v>528</v>
      </c>
      <c r="F218" s="228" t="s">
        <v>179</v>
      </c>
      <c r="G218" s="213">
        <v>158</v>
      </c>
      <c r="H218" s="227" t="s">
        <v>178</v>
      </c>
      <c r="I218" s="213" t="s">
        <v>177</v>
      </c>
      <c r="J218" s="212" t="s">
        <v>36</v>
      </c>
      <c r="K218" s="226" t="str">
        <f>K54</f>
        <v/>
      </c>
      <c r="L218" s="226" t="str">
        <f>L54</f>
        <v/>
      </c>
      <c r="M218" s="226" t="str">
        <f>M54</f>
        <v>Eastern Asia</v>
      </c>
      <c r="N218" s="226">
        <f>N54</f>
        <v>30</v>
      </c>
      <c r="O218" s="226" t="str">
        <f>O54</f>
        <v>Asia</v>
      </c>
      <c r="P218" s="308">
        <v>0</v>
      </c>
      <c r="Q218" s="308">
        <v>0</v>
      </c>
      <c r="R218" s="308">
        <v>0</v>
      </c>
      <c r="S218" s="308">
        <v>0</v>
      </c>
      <c r="T218" s="308">
        <v>0</v>
      </c>
      <c r="U218" s="220">
        <v>0</v>
      </c>
      <c r="V218" s="220">
        <v>0</v>
      </c>
      <c r="W218" s="220">
        <v>0</v>
      </c>
      <c r="X218" s="220">
        <v>0</v>
      </c>
      <c r="Y218" s="220">
        <v>0</v>
      </c>
      <c r="Z218" s="220">
        <v>0</v>
      </c>
      <c r="AA218" s="220">
        <v>0</v>
      </c>
      <c r="AB218" s="220">
        <v>0</v>
      </c>
      <c r="AC218" s="220">
        <v>0</v>
      </c>
      <c r="AD218" s="220">
        <v>0</v>
      </c>
      <c r="AE218" s="220">
        <v>0</v>
      </c>
      <c r="AF218" s="220">
        <v>0</v>
      </c>
      <c r="AG218" s="220">
        <v>0</v>
      </c>
      <c r="AH218" s="220">
        <v>0</v>
      </c>
      <c r="AI218" s="220">
        <v>0</v>
      </c>
      <c r="AJ218" s="220">
        <v>0</v>
      </c>
      <c r="AK218" s="220">
        <v>0</v>
      </c>
      <c r="AL218" s="220">
        <v>0</v>
      </c>
    </row>
    <row r="219" spans="1:38" x14ac:dyDescent="0.25">
      <c r="A219" s="247" t="str">
        <f t="shared" si="3"/>
        <v>Oman</v>
      </c>
      <c r="B219" s="206" t="s">
        <v>34</v>
      </c>
      <c r="C219" s="206" t="s">
        <v>33</v>
      </c>
      <c r="D219" s="222" t="s">
        <v>176</v>
      </c>
      <c r="E219">
        <v>923</v>
      </c>
      <c r="F219" s="225" t="s">
        <v>175</v>
      </c>
      <c r="G219" s="132" t="s">
        <v>174</v>
      </c>
      <c r="H219" s="224" t="s">
        <v>173</v>
      </c>
      <c r="I219" s="223" t="s">
        <v>172</v>
      </c>
      <c r="J219" s="212" t="s">
        <v>36</v>
      </c>
      <c r="K219" s="206" t="s">
        <v>36</v>
      </c>
      <c r="L219" s="206" t="s">
        <v>36</v>
      </c>
      <c r="M219" s="206" t="s">
        <v>3673</v>
      </c>
      <c r="N219" s="206">
        <v>143</v>
      </c>
      <c r="O219" s="206" t="s">
        <v>3647</v>
      </c>
      <c r="P219" s="308">
        <v>0</v>
      </c>
      <c r="Q219" s="308">
        <v>0</v>
      </c>
      <c r="R219" s="308">
        <v>0</v>
      </c>
      <c r="S219" s="308">
        <v>0</v>
      </c>
      <c r="T219" s="308">
        <v>0</v>
      </c>
      <c r="U219" s="220">
        <v>0</v>
      </c>
      <c r="V219" s="220">
        <v>0</v>
      </c>
      <c r="W219" s="220">
        <v>0</v>
      </c>
      <c r="X219" s="220">
        <v>0</v>
      </c>
      <c r="Y219" s="220">
        <v>0</v>
      </c>
      <c r="Z219" s="220">
        <v>0</v>
      </c>
      <c r="AA219" s="220">
        <v>0</v>
      </c>
      <c r="AB219" s="220">
        <v>0</v>
      </c>
      <c r="AC219" s="220">
        <v>0</v>
      </c>
      <c r="AD219" s="220">
        <v>0</v>
      </c>
      <c r="AE219" s="220">
        <v>0.49248999999999998</v>
      </c>
      <c r="AF219" s="220">
        <v>0.51749000000000001</v>
      </c>
      <c r="AG219" s="220">
        <v>0.55349000000000004</v>
      </c>
      <c r="AH219" s="220">
        <v>0.58648999999999996</v>
      </c>
      <c r="AI219" s="220">
        <v>0.62224000000000002</v>
      </c>
      <c r="AJ219" s="220">
        <v>0.62224000000000002</v>
      </c>
      <c r="AK219" s="220">
        <v>0.62224000000000002</v>
      </c>
      <c r="AL219" s="220">
        <v>0.62224000000000002</v>
      </c>
    </row>
    <row r="220" spans="1:38" x14ac:dyDescent="0.25">
      <c r="A220" s="247" t="str">
        <f t="shared" si="3"/>
        <v>Oman</v>
      </c>
      <c r="B220" s="206" t="s">
        <v>34</v>
      </c>
      <c r="C220" s="206" t="s">
        <v>33</v>
      </c>
      <c r="D220" s="222" t="s">
        <v>171</v>
      </c>
      <c r="E220">
        <v>738</v>
      </c>
      <c r="F220" s="225" t="s">
        <v>170</v>
      </c>
      <c r="G220" s="132" t="s">
        <v>169</v>
      </c>
      <c r="H220" s="224" t="s">
        <v>168</v>
      </c>
      <c r="I220" s="223" t="s">
        <v>167</v>
      </c>
      <c r="J220" s="212" t="s">
        <v>36</v>
      </c>
      <c r="K220" s="206" t="s">
        <v>3668</v>
      </c>
      <c r="L220" s="206">
        <v>14</v>
      </c>
      <c r="M220" s="206" t="s">
        <v>3656</v>
      </c>
      <c r="N220" s="206">
        <v>202</v>
      </c>
      <c r="O220" s="206" t="s">
        <v>3652</v>
      </c>
      <c r="P220" s="308">
        <v>0</v>
      </c>
      <c r="Q220" s="308">
        <v>0</v>
      </c>
      <c r="R220" s="308">
        <v>0</v>
      </c>
      <c r="S220" s="308">
        <v>0</v>
      </c>
      <c r="T220" s="308">
        <v>0</v>
      </c>
      <c r="U220" s="220">
        <v>0</v>
      </c>
      <c r="V220" s="220">
        <v>0</v>
      </c>
      <c r="W220" s="220">
        <v>0</v>
      </c>
      <c r="X220" s="220">
        <v>0</v>
      </c>
      <c r="Y220" s="220">
        <v>5</v>
      </c>
      <c r="Z220" s="220">
        <v>4.5</v>
      </c>
      <c r="AA220" s="220">
        <v>0</v>
      </c>
      <c r="AB220" s="220">
        <v>3.8</v>
      </c>
      <c r="AC220" s="220">
        <v>4.9000000000000004</v>
      </c>
      <c r="AD220" s="220">
        <v>0</v>
      </c>
      <c r="AE220" s="220">
        <v>0</v>
      </c>
      <c r="AF220" s="220">
        <v>0</v>
      </c>
      <c r="AG220" s="220">
        <v>66.099999999999994</v>
      </c>
      <c r="AH220" s="220">
        <v>64.099999999999994</v>
      </c>
      <c r="AI220" s="220">
        <v>63.7</v>
      </c>
      <c r="AJ220" s="220">
        <v>78.02</v>
      </c>
      <c r="AK220" s="220">
        <v>0</v>
      </c>
      <c r="AL220" s="220">
        <v>0</v>
      </c>
    </row>
    <row r="221" spans="1:38" x14ac:dyDescent="0.25">
      <c r="A221" s="247" t="str">
        <f t="shared" si="3"/>
        <v>Oman</v>
      </c>
      <c r="B221" s="206" t="s">
        <v>34</v>
      </c>
      <c r="C221" s="206" t="s">
        <v>33</v>
      </c>
      <c r="D221" s="222" t="s">
        <v>166</v>
      </c>
      <c r="E221">
        <v>578</v>
      </c>
      <c r="F221" s="225" t="s">
        <v>166</v>
      </c>
      <c r="G221" s="132" t="s">
        <v>165</v>
      </c>
      <c r="H221" s="224" t="s">
        <v>164</v>
      </c>
      <c r="I221" s="223" t="s">
        <v>163</v>
      </c>
      <c r="J221" s="212" t="s">
        <v>36</v>
      </c>
      <c r="K221" s="206" t="s">
        <v>36</v>
      </c>
      <c r="L221" s="206" t="s">
        <v>36</v>
      </c>
      <c r="M221" s="206" t="s">
        <v>3669</v>
      </c>
      <c r="N221" s="206">
        <v>35</v>
      </c>
      <c r="O221" s="206" t="s">
        <v>3647</v>
      </c>
      <c r="P221" s="308">
        <v>0</v>
      </c>
      <c r="Q221" s="308">
        <v>0</v>
      </c>
      <c r="R221" s="308">
        <v>0</v>
      </c>
      <c r="S221" s="308">
        <v>0</v>
      </c>
      <c r="T221" s="308">
        <v>0</v>
      </c>
      <c r="U221" s="220">
        <v>0</v>
      </c>
      <c r="V221" s="220">
        <v>0</v>
      </c>
      <c r="W221" s="220">
        <v>0</v>
      </c>
      <c r="X221" s="220">
        <v>0</v>
      </c>
      <c r="Y221" s="220">
        <v>1.1847873400000002</v>
      </c>
      <c r="Z221" s="220">
        <v>1.8028516200000002</v>
      </c>
      <c r="AA221" s="220">
        <v>2.34776279</v>
      </c>
      <c r="AB221" s="220">
        <v>2.41867316</v>
      </c>
      <c r="AC221" s="220">
        <v>2.25787425</v>
      </c>
      <c r="AD221" s="220">
        <v>2.34776279</v>
      </c>
      <c r="AE221" s="220">
        <v>3.6226990899999998</v>
      </c>
      <c r="AF221" s="220">
        <v>4.2881180329999999</v>
      </c>
      <c r="AG221" s="220">
        <v>6.0877119129999997</v>
      </c>
      <c r="AH221" s="220">
        <v>7.753866403</v>
      </c>
      <c r="AI221" s="220">
        <v>9.8259542149999994</v>
      </c>
      <c r="AJ221" s="220">
        <v>11.756389689999999</v>
      </c>
      <c r="AK221" s="220">
        <v>11.576259720000001</v>
      </c>
      <c r="AL221" s="220">
        <v>13.4674975</v>
      </c>
    </row>
    <row r="222" spans="1:38" x14ac:dyDescent="0.25">
      <c r="A222" s="247" t="str">
        <f t="shared" si="3"/>
        <v>Oman</v>
      </c>
      <c r="B222" s="206" t="s">
        <v>34</v>
      </c>
      <c r="C222" s="206" t="s">
        <v>33</v>
      </c>
      <c r="D222" s="222" t="s">
        <v>162</v>
      </c>
      <c r="E222">
        <v>537</v>
      </c>
      <c r="F222" s="225" t="s">
        <v>161</v>
      </c>
      <c r="G222" s="132" t="s">
        <v>160</v>
      </c>
      <c r="H222" s="224" t="s">
        <v>159</v>
      </c>
      <c r="I222" s="223" t="s">
        <v>158</v>
      </c>
      <c r="J222" s="212" t="s">
        <v>36</v>
      </c>
      <c r="K222" s="206" t="s">
        <v>36</v>
      </c>
      <c r="L222" s="206" t="s">
        <v>36</v>
      </c>
      <c r="M222" s="206" t="s">
        <v>3669</v>
      </c>
      <c r="N222" s="206">
        <v>35</v>
      </c>
      <c r="O222" s="206" t="s">
        <v>3647</v>
      </c>
      <c r="P222" s="308">
        <v>0</v>
      </c>
      <c r="Q222" s="308">
        <v>0</v>
      </c>
      <c r="R222" s="308">
        <v>0</v>
      </c>
      <c r="S222" s="308">
        <v>0</v>
      </c>
      <c r="T222" s="308">
        <v>0</v>
      </c>
      <c r="U222" s="220">
        <v>0</v>
      </c>
      <c r="V222" s="220">
        <v>0</v>
      </c>
      <c r="W222" s="220">
        <v>0</v>
      </c>
      <c r="X222" s="220">
        <v>0</v>
      </c>
      <c r="Y222" s="220">
        <v>0</v>
      </c>
      <c r="Z222" s="220">
        <v>0</v>
      </c>
      <c r="AA222" s="220">
        <v>0</v>
      </c>
      <c r="AB222" s="220">
        <v>0</v>
      </c>
      <c r="AC222" s="220">
        <v>0</v>
      </c>
      <c r="AD222" s="220">
        <v>0</v>
      </c>
      <c r="AE222" s="220">
        <v>0</v>
      </c>
      <c r="AF222" s="220">
        <v>0</v>
      </c>
      <c r="AG222" s="220">
        <v>0</v>
      </c>
      <c r="AH222" s="220">
        <v>0</v>
      </c>
      <c r="AI222" s="220">
        <v>0</v>
      </c>
      <c r="AJ222" s="220">
        <v>0</v>
      </c>
      <c r="AK222" s="220">
        <v>0</v>
      </c>
      <c r="AL222" s="220">
        <v>0</v>
      </c>
    </row>
    <row r="223" spans="1:38" x14ac:dyDescent="0.25">
      <c r="A223" s="247" t="str">
        <f t="shared" si="3"/>
        <v>Oman</v>
      </c>
      <c r="B223" s="206" t="s">
        <v>34</v>
      </c>
      <c r="C223" s="206" t="s">
        <v>33</v>
      </c>
      <c r="D223" s="222" t="s">
        <v>157</v>
      </c>
      <c r="E223">
        <v>742</v>
      </c>
      <c r="F223" s="225" t="s">
        <v>157</v>
      </c>
      <c r="G223" s="132" t="s">
        <v>156</v>
      </c>
      <c r="H223" s="224" t="s">
        <v>155</v>
      </c>
      <c r="I223" s="223" t="s">
        <v>154</v>
      </c>
      <c r="J223" s="212" t="s">
        <v>36</v>
      </c>
      <c r="K223" s="206" t="s">
        <v>3665</v>
      </c>
      <c r="L223" s="206">
        <v>11</v>
      </c>
      <c r="M223" s="206" t="s">
        <v>3656</v>
      </c>
      <c r="N223" s="206">
        <v>202</v>
      </c>
      <c r="O223" s="206" t="s">
        <v>3652</v>
      </c>
      <c r="P223" s="308">
        <v>0</v>
      </c>
      <c r="Q223" s="308">
        <v>0</v>
      </c>
      <c r="R223" s="308">
        <v>0</v>
      </c>
      <c r="S223" s="308">
        <v>0</v>
      </c>
      <c r="T223" s="308">
        <v>0</v>
      </c>
      <c r="U223" s="220">
        <v>0</v>
      </c>
      <c r="V223" s="220">
        <v>0</v>
      </c>
      <c r="W223" s="220">
        <v>0</v>
      </c>
      <c r="X223" s="220">
        <v>0</v>
      </c>
      <c r="Y223" s="220">
        <v>0</v>
      </c>
      <c r="Z223" s="220">
        <v>0</v>
      </c>
      <c r="AA223" s="220">
        <v>0</v>
      </c>
      <c r="AB223" s="220">
        <v>0</v>
      </c>
      <c r="AC223" s="220">
        <v>0</v>
      </c>
      <c r="AD223" s="220">
        <v>0</v>
      </c>
      <c r="AE223" s="220">
        <v>0</v>
      </c>
      <c r="AF223" s="220">
        <v>0</v>
      </c>
      <c r="AG223" s="220">
        <v>0</v>
      </c>
      <c r="AH223" s="220">
        <v>0</v>
      </c>
      <c r="AI223" s="220">
        <v>0</v>
      </c>
      <c r="AJ223" s="220">
        <v>0</v>
      </c>
      <c r="AK223" s="220">
        <v>0</v>
      </c>
      <c r="AL223" s="220">
        <v>0</v>
      </c>
    </row>
    <row r="224" spans="1:38" x14ac:dyDescent="0.25">
      <c r="A224" s="247" t="str">
        <f t="shared" si="3"/>
        <v>Oman</v>
      </c>
      <c r="B224" s="206" t="s">
        <v>34</v>
      </c>
      <c r="C224" s="206" t="s">
        <v>33</v>
      </c>
      <c r="D224" s="222" t="s">
        <v>153</v>
      </c>
      <c r="E224">
        <v>818</v>
      </c>
      <c r="F224" s="225" t="s">
        <v>153</v>
      </c>
      <c r="G224" s="132" t="s">
        <v>152</v>
      </c>
      <c r="H224" s="224" t="s">
        <v>151</v>
      </c>
      <c r="I224" s="223" t="s">
        <v>150</v>
      </c>
      <c r="J224" s="212" t="s">
        <v>36</v>
      </c>
      <c r="K224" s="206" t="s">
        <v>36</v>
      </c>
      <c r="L224" s="206" t="s">
        <v>36</v>
      </c>
      <c r="M224" s="206" t="s">
        <v>3653</v>
      </c>
      <c r="N224" s="206">
        <v>61</v>
      </c>
      <c r="O224" s="206" t="s">
        <v>3654</v>
      </c>
      <c r="P224" s="308">
        <v>0</v>
      </c>
      <c r="Q224" s="308">
        <v>0</v>
      </c>
      <c r="R224" s="308">
        <v>0</v>
      </c>
      <c r="S224" s="308">
        <v>0</v>
      </c>
      <c r="T224" s="308">
        <v>0</v>
      </c>
      <c r="U224" s="220">
        <v>0</v>
      </c>
      <c r="V224" s="220">
        <v>0</v>
      </c>
      <c r="W224" s="220">
        <v>0</v>
      </c>
      <c r="X224" s="220">
        <v>0</v>
      </c>
      <c r="Y224" s="220">
        <v>0</v>
      </c>
      <c r="Z224" s="220">
        <v>0</v>
      </c>
      <c r="AA224" s="220">
        <v>0</v>
      </c>
      <c r="AB224" s="220">
        <v>0</v>
      </c>
      <c r="AC224" s="220">
        <v>0</v>
      </c>
      <c r="AD224" s="220">
        <v>0</v>
      </c>
      <c r="AE224" s="220">
        <v>0</v>
      </c>
      <c r="AF224" s="220">
        <v>0</v>
      </c>
      <c r="AG224" s="220">
        <v>0</v>
      </c>
      <c r="AH224" s="220">
        <v>0</v>
      </c>
      <c r="AI224" s="220">
        <v>0</v>
      </c>
      <c r="AJ224" s="220">
        <v>0</v>
      </c>
      <c r="AK224" s="220">
        <v>0</v>
      </c>
      <c r="AL224" s="220">
        <v>0</v>
      </c>
    </row>
    <row r="225" spans="1:38" x14ac:dyDescent="0.25">
      <c r="A225" s="247" t="str">
        <f t="shared" si="3"/>
        <v>Oman</v>
      </c>
      <c r="B225" s="206" t="s">
        <v>34</v>
      </c>
      <c r="C225" s="206" t="s">
        <v>33</v>
      </c>
      <c r="D225" s="222" t="s">
        <v>149</v>
      </c>
      <c r="E225">
        <v>866</v>
      </c>
      <c r="F225" s="225" t="s">
        <v>149</v>
      </c>
      <c r="G225" s="132" t="s">
        <v>148</v>
      </c>
      <c r="H225" s="224" t="s">
        <v>147</v>
      </c>
      <c r="I225" s="223" t="s">
        <v>146</v>
      </c>
      <c r="J225" s="212" t="s">
        <v>36</v>
      </c>
      <c r="K225" s="206" t="s">
        <v>36</v>
      </c>
      <c r="L225" s="206" t="s">
        <v>36</v>
      </c>
      <c r="M225" s="206" t="s">
        <v>3653</v>
      </c>
      <c r="N225" s="206">
        <v>61</v>
      </c>
      <c r="O225" s="206" t="s">
        <v>3654</v>
      </c>
      <c r="P225" s="308">
        <v>0</v>
      </c>
      <c r="Q225" s="308">
        <v>0</v>
      </c>
      <c r="R225" s="308">
        <v>0</v>
      </c>
      <c r="S225" s="308">
        <v>0</v>
      </c>
      <c r="T225" s="308">
        <v>0</v>
      </c>
      <c r="U225" s="220">
        <v>0</v>
      </c>
      <c r="V225" s="220">
        <v>0</v>
      </c>
      <c r="W225" s="220">
        <v>0</v>
      </c>
      <c r="X225" s="220">
        <v>0</v>
      </c>
      <c r="Y225" s="220">
        <v>0</v>
      </c>
      <c r="Z225" s="220">
        <v>0</v>
      </c>
      <c r="AA225" s="220">
        <v>0</v>
      </c>
      <c r="AB225" s="220">
        <v>0</v>
      </c>
      <c r="AC225" s="220">
        <v>0</v>
      </c>
      <c r="AD225" s="220">
        <v>0</v>
      </c>
      <c r="AE225" s="220">
        <v>0</v>
      </c>
      <c r="AF225" s="220">
        <v>0</v>
      </c>
      <c r="AG225" s="220">
        <v>0</v>
      </c>
      <c r="AH225" s="220">
        <v>0</v>
      </c>
      <c r="AI225" s="220">
        <v>0</v>
      </c>
      <c r="AJ225" s="220">
        <v>0</v>
      </c>
      <c r="AK225" s="220">
        <v>0</v>
      </c>
      <c r="AL225" s="220">
        <v>0</v>
      </c>
    </row>
    <row r="226" spans="1:38" x14ac:dyDescent="0.25">
      <c r="A226" s="247" t="str">
        <f t="shared" si="3"/>
        <v>Oman</v>
      </c>
      <c r="B226" s="206" t="s">
        <v>34</v>
      </c>
      <c r="C226" s="206" t="s">
        <v>33</v>
      </c>
      <c r="D226" s="222" t="s">
        <v>145</v>
      </c>
      <c r="E226">
        <v>369</v>
      </c>
      <c r="F226" s="225" t="s">
        <v>145</v>
      </c>
      <c r="G226" s="132" t="s">
        <v>144</v>
      </c>
      <c r="H226" s="224" t="s">
        <v>143</v>
      </c>
      <c r="I226" s="223" t="s">
        <v>142</v>
      </c>
      <c r="J226" s="212" t="s">
        <v>36</v>
      </c>
      <c r="K226" s="206" t="s">
        <v>3657</v>
      </c>
      <c r="L226" s="206">
        <v>29</v>
      </c>
      <c r="M226" s="206" t="s">
        <v>3658</v>
      </c>
      <c r="N226" s="206">
        <v>419</v>
      </c>
      <c r="O226" s="206" t="s">
        <v>3659</v>
      </c>
      <c r="P226" s="308">
        <v>0</v>
      </c>
      <c r="Q226" s="308">
        <v>0</v>
      </c>
      <c r="R226" s="308">
        <v>0</v>
      </c>
      <c r="S226" s="308">
        <v>0</v>
      </c>
      <c r="T226" s="308">
        <v>0</v>
      </c>
      <c r="U226" s="220">
        <v>0</v>
      </c>
      <c r="V226" s="220">
        <v>0</v>
      </c>
      <c r="W226" s="220">
        <v>0</v>
      </c>
      <c r="X226" s="220">
        <v>0</v>
      </c>
      <c r="Y226" s="220">
        <v>0</v>
      </c>
      <c r="Z226" s="220">
        <v>0</v>
      </c>
      <c r="AA226" s="220">
        <v>0</v>
      </c>
      <c r="AB226" s="220">
        <v>0</v>
      </c>
      <c r="AC226" s="220">
        <v>0</v>
      </c>
      <c r="AD226" s="220">
        <v>0</v>
      </c>
      <c r="AE226" s="220">
        <v>0</v>
      </c>
      <c r="AF226" s="220">
        <v>0</v>
      </c>
      <c r="AG226" s="220">
        <v>0</v>
      </c>
      <c r="AH226" s="220">
        <v>0</v>
      </c>
      <c r="AI226" s="220">
        <v>0</v>
      </c>
      <c r="AJ226" s="220">
        <v>0</v>
      </c>
      <c r="AK226" s="220">
        <v>0</v>
      </c>
      <c r="AL226" s="220">
        <v>0</v>
      </c>
    </row>
    <row r="227" spans="1:38" x14ac:dyDescent="0.25">
      <c r="A227" s="247" t="str">
        <f t="shared" si="3"/>
        <v>Oman</v>
      </c>
      <c r="B227" s="206" t="s">
        <v>34</v>
      </c>
      <c r="C227" s="206" t="s">
        <v>33</v>
      </c>
      <c r="D227" s="222" t="s">
        <v>141</v>
      </c>
      <c r="E227">
        <v>744</v>
      </c>
      <c r="F227" s="225" t="s">
        <v>141</v>
      </c>
      <c r="G227" s="132" t="s">
        <v>140</v>
      </c>
      <c r="H227" s="224" t="s">
        <v>139</v>
      </c>
      <c r="I227" s="223" t="s">
        <v>138</v>
      </c>
      <c r="J227" s="212" t="s">
        <v>36</v>
      </c>
      <c r="K227" s="206" t="s">
        <v>36</v>
      </c>
      <c r="L227" s="206" t="s">
        <v>36</v>
      </c>
      <c r="M227" s="206" t="s">
        <v>3651</v>
      </c>
      <c r="N227" s="206">
        <v>15</v>
      </c>
      <c r="O227" s="206" t="s">
        <v>3652</v>
      </c>
      <c r="P227" s="308">
        <v>0</v>
      </c>
      <c r="Q227" s="308">
        <v>0</v>
      </c>
      <c r="R227" s="308">
        <v>0</v>
      </c>
      <c r="S227" s="308">
        <v>0</v>
      </c>
      <c r="T227" s="308">
        <v>0</v>
      </c>
      <c r="U227" s="220">
        <v>0</v>
      </c>
      <c r="V227" s="220">
        <v>0</v>
      </c>
      <c r="W227" s="220">
        <v>0</v>
      </c>
      <c r="X227" s="220">
        <v>0</v>
      </c>
      <c r="Y227" s="220">
        <v>0</v>
      </c>
      <c r="Z227" s="220">
        <v>0</v>
      </c>
      <c r="AA227" s="220">
        <v>0</v>
      </c>
      <c r="AB227" s="220">
        <v>0</v>
      </c>
      <c r="AC227" s="220">
        <v>0</v>
      </c>
      <c r="AD227" s="220">
        <v>0</v>
      </c>
      <c r="AE227" s="220">
        <v>0</v>
      </c>
      <c r="AF227" s="220">
        <v>0</v>
      </c>
      <c r="AG227" s="220">
        <v>0</v>
      </c>
      <c r="AH227" s="220">
        <v>0</v>
      </c>
      <c r="AI227" s="220">
        <v>0</v>
      </c>
      <c r="AJ227" s="220">
        <v>0</v>
      </c>
      <c r="AK227" s="220">
        <v>0</v>
      </c>
      <c r="AL227" s="220">
        <v>0</v>
      </c>
    </row>
    <row r="228" spans="1:38" x14ac:dyDescent="0.25">
      <c r="A228" s="247" t="str">
        <f t="shared" si="3"/>
        <v>Oman</v>
      </c>
      <c r="B228" s="206" t="s">
        <v>34</v>
      </c>
      <c r="C228" s="206" t="s">
        <v>33</v>
      </c>
      <c r="D228" s="222" t="s">
        <v>137</v>
      </c>
      <c r="E228">
        <v>186</v>
      </c>
      <c r="F228" s="225" t="s">
        <v>136</v>
      </c>
      <c r="G228" s="132" t="s">
        <v>135</v>
      </c>
      <c r="H228" s="224" t="s">
        <v>134</v>
      </c>
      <c r="I228" s="223" t="s">
        <v>133</v>
      </c>
      <c r="J228" s="212" t="s">
        <v>36</v>
      </c>
      <c r="K228" s="206" t="s">
        <v>36</v>
      </c>
      <c r="L228" s="206" t="s">
        <v>36</v>
      </c>
      <c r="M228" s="206" t="s">
        <v>3646</v>
      </c>
      <c r="N228" s="206">
        <v>145</v>
      </c>
      <c r="O228" s="206" t="s">
        <v>3647</v>
      </c>
      <c r="P228" s="308">
        <v>0</v>
      </c>
      <c r="Q228" s="308">
        <v>0</v>
      </c>
      <c r="R228" s="308">
        <v>0</v>
      </c>
      <c r="S228" s="308">
        <v>0</v>
      </c>
      <c r="T228" s="308">
        <v>0</v>
      </c>
      <c r="U228" s="220">
        <v>0</v>
      </c>
      <c r="V228" s="220">
        <v>0</v>
      </c>
      <c r="W228" s="220">
        <v>0</v>
      </c>
      <c r="X228" s="220">
        <v>0</v>
      </c>
      <c r="Y228" s="220">
        <v>0</v>
      </c>
      <c r="Z228" s="220">
        <v>0</v>
      </c>
      <c r="AA228" s="220">
        <v>0</v>
      </c>
      <c r="AB228" s="220">
        <v>0</v>
      </c>
      <c r="AC228" s="220">
        <v>0</v>
      </c>
      <c r="AD228" s="220">
        <v>0</v>
      </c>
      <c r="AE228" s="220">
        <v>-1</v>
      </c>
      <c r="AF228" s="220">
        <v>-2</v>
      </c>
      <c r="AG228" s="220">
        <v>-1</v>
      </c>
      <c r="AH228" s="220">
        <v>0</v>
      </c>
      <c r="AI228" s="220">
        <v>0</v>
      </c>
      <c r="AJ228" s="220">
        <v>0</v>
      </c>
      <c r="AK228" s="220">
        <v>-2</v>
      </c>
      <c r="AL228" s="220">
        <v>1</v>
      </c>
    </row>
    <row r="229" spans="1:38" x14ac:dyDescent="0.25">
      <c r="A229" s="247" t="str">
        <f t="shared" si="3"/>
        <v>Oman</v>
      </c>
      <c r="B229" s="206" t="s">
        <v>34</v>
      </c>
      <c r="C229" s="206" t="s">
        <v>33</v>
      </c>
      <c r="D229" s="222" t="s">
        <v>132</v>
      </c>
      <c r="E229">
        <v>925</v>
      </c>
      <c r="F229" s="225" t="s">
        <v>132</v>
      </c>
      <c r="G229" s="132" t="s">
        <v>131</v>
      </c>
      <c r="H229" s="224" t="s">
        <v>130</v>
      </c>
      <c r="I229" s="223" t="s">
        <v>129</v>
      </c>
      <c r="J229" s="212" t="s">
        <v>36</v>
      </c>
      <c r="K229" s="206" t="s">
        <v>36</v>
      </c>
      <c r="L229" s="206" t="s">
        <v>36</v>
      </c>
      <c r="M229" s="206" t="s">
        <v>3673</v>
      </c>
      <c r="N229" s="206">
        <v>143</v>
      </c>
      <c r="O229" s="206" t="s">
        <v>3647</v>
      </c>
      <c r="P229" s="308">
        <v>0</v>
      </c>
      <c r="Q229" s="308">
        <v>0</v>
      </c>
      <c r="R229" s="308">
        <v>0</v>
      </c>
      <c r="S229" s="308">
        <v>0</v>
      </c>
      <c r="T229" s="308">
        <v>0</v>
      </c>
      <c r="U229" s="220">
        <v>0</v>
      </c>
      <c r="V229" s="220">
        <v>0</v>
      </c>
      <c r="W229" s="220">
        <v>0</v>
      </c>
      <c r="X229" s="220">
        <v>0</v>
      </c>
      <c r="Y229" s="220">
        <v>0</v>
      </c>
      <c r="Z229" s="220">
        <v>0</v>
      </c>
      <c r="AA229" s="220">
        <v>0</v>
      </c>
      <c r="AB229" s="220">
        <v>0</v>
      </c>
      <c r="AC229" s="220">
        <v>0</v>
      </c>
      <c r="AD229" s="220">
        <v>0</v>
      </c>
      <c r="AE229" s="220">
        <v>0</v>
      </c>
      <c r="AF229" s="220">
        <v>0</v>
      </c>
      <c r="AG229" s="220">
        <v>0</v>
      </c>
      <c r="AH229" s="220">
        <v>0</v>
      </c>
      <c r="AI229" s="220">
        <v>0</v>
      </c>
      <c r="AJ229" s="220">
        <v>0</v>
      </c>
      <c r="AK229" s="220">
        <v>0</v>
      </c>
      <c r="AL229" s="220">
        <v>0</v>
      </c>
    </row>
    <row r="230" spans="1:38" x14ac:dyDescent="0.25">
      <c r="A230" s="247" t="str">
        <f t="shared" si="3"/>
        <v>Oman</v>
      </c>
      <c r="B230" s="206" t="s">
        <v>34</v>
      </c>
      <c r="C230" s="206" t="s">
        <v>33</v>
      </c>
      <c r="D230" s="222" t="s">
        <v>128</v>
      </c>
      <c r="E230">
        <v>381</v>
      </c>
      <c r="F230" s="225" t="s">
        <v>128</v>
      </c>
      <c r="G230" s="132" t="s">
        <v>127</v>
      </c>
      <c r="H230" s="224" t="s">
        <v>126</v>
      </c>
      <c r="I230" s="223" t="s">
        <v>125</v>
      </c>
      <c r="J230" s="212" t="s">
        <v>36</v>
      </c>
      <c r="K230" s="206" t="s">
        <v>3657</v>
      </c>
      <c r="L230" s="206">
        <v>29</v>
      </c>
      <c r="M230" s="206" t="s">
        <v>3658</v>
      </c>
      <c r="N230" s="206">
        <v>419</v>
      </c>
      <c r="O230" s="206" t="s">
        <v>3659</v>
      </c>
      <c r="P230" s="308">
        <v>0</v>
      </c>
      <c r="Q230" s="308">
        <v>0</v>
      </c>
      <c r="R230" s="308">
        <v>0</v>
      </c>
      <c r="S230" s="308">
        <v>0</v>
      </c>
      <c r="T230" s="308">
        <v>0</v>
      </c>
      <c r="U230" s="220">
        <v>0</v>
      </c>
      <c r="V230" s="220">
        <v>0</v>
      </c>
      <c r="W230" s="220">
        <v>0</v>
      </c>
      <c r="X230" s="220">
        <v>0</v>
      </c>
      <c r="Y230" s="220">
        <v>0</v>
      </c>
      <c r="Z230" s="220">
        <v>0</v>
      </c>
      <c r="AA230" s="220">
        <v>0</v>
      </c>
      <c r="AB230" s="220">
        <v>0</v>
      </c>
      <c r="AC230" s="220">
        <v>0</v>
      </c>
      <c r="AD230" s="220">
        <v>0</v>
      </c>
      <c r="AE230" s="220">
        <v>0</v>
      </c>
      <c r="AF230" s="220">
        <v>0</v>
      </c>
      <c r="AG230" s="220">
        <v>0</v>
      </c>
      <c r="AH230" s="220">
        <v>0</v>
      </c>
      <c r="AI230" s="220">
        <v>0</v>
      </c>
      <c r="AJ230" s="220">
        <v>0</v>
      </c>
      <c r="AK230" s="220">
        <v>0</v>
      </c>
      <c r="AL230" s="220">
        <v>0</v>
      </c>
    </row>
    <row r="231" spans="1:38" x14ac:dyDescent="0.25">
      <c r="A231" s="247" t="str">
        <f t="shared" si="3"/>
        <v>Oman</v>
      </c>
      <c r="B231" s="206" t="s">
        <v>34</v>
      </c>
      <c r="C231" s="206" t="s">
        <v>33</v>
      </c>
      <c r="D231" s="222" t="s">
        <v>124</v>
      </c>
      <c r="E231">
        <v>869</v>
      </c>
      <c r="F231" s="225" t="s">
        <v>124</v>
      </c>
      <c r="G231" s="132" t="s">
        <v>123</v>
      </c>
      <c r="H231" s="224" t="s">
        <v>122</v>
      </c>
      <c r="I231" s="223" t="s">
        <v>121</v>
      </c>
      <c r="J231" s="212" t="s">
        <v>36</v>
      </c>
      <c r="K231" s="206" t="s">
        <v>36</v>
      </c>
      <c r="L231" s="206" t="s">
        <v>36</v>
      </c>
      <c r="M231" s="206" t="s">
        <v>3653</v>
      </c>
      <c r="N231" s="206">
        <v>61</v>
      </c>
      <c r="O231" s="206" t="s">
        <v>3654</v>
      </c>
      <c r="P231" s="308">
        <v>0</v>
      </c>
      <c r="Q231" s="308">
        <v>0</v>
      </c>
      <c r="R231" s="308">
        <v>0</v>
      </c>
      <c r="S231" s="308">
        <v>0</v>
      </c>
      <c r="T231" s="308">
        <v>0</v>
      </c>
      <c r="U231" s="220">
        <v>0</v>
      </c>
      <c r="V231" s="220">
        <v>0</v>
      </c>
      <c r="W231" s="220">
        <v>0</v>
      </c>
      <c r="X231" s="220">
        <v>0</v>
      </c>
      <c r="Y231" s="220">
        <v>0</v>
      </c>
      <c r="Z231" s="220">
        <v>0</v>
      </c>
      <c r="AA231" s="220">
        <v>0</v>
      </c>
      <c r="AB231" s="220">
        <v>0</v>
      </c>
      <c r="AC231" s="220">
        <v>0</v>
      </c>
      <c r="AD231" s="220">
        <v>0</v>
      </c>
      <c r="AE231" s="220">
        <v>0</v>
      </c>
      <c r="AF231" s="220">
        <v>0</v>
      </c>
      <c r="AG231" s="220">
        <v>0</v>
      </c>
      <c r="AH231" s="220">
        <v>0</v>
      </c>
      <c r="AI231" s="220">
        <v>0</v>
      </c>
      <c r="AJ231" s="220">
        <v>0</v>
      </c>
      <c r="AK231" s="220">
        <v>0</v>
      </c>
      <c r="AL231" s="220">
        <v>0</v>
      </c>
    </row>
    <row r="232" spans="1:38" x14ac:dyDescent="0.25">
      <c r="A232" s="247" t="str">
        <f t="shared" si="3"/>
        <v>Oman</v>
      </c>
      <c r="B232" s="206" t="s">
        <v>34</v>
      </c>
      <c r="C232" s="206" t="s">
        <v>33</v>
      </c>
      <c r="D232" s="222" t="s">
        <v>120</v>
      </c>
      <c r="E232">
        <v>746</v>
      </c>
      <c r="F232" s="225" t="s">
        <v>120</v>
      </c>
      <c r="G232" s="132" t="s">
        <v>119</v>
      </c>
      <c r="H232" s="224" t="s">
        <v>118</v>
      </c>
      <c r="I232" s="223" t="s">
        <v>117</v>
      </c>
      <c r="J232" s="212" t="s">
        <v>36</v>
      </c>
      <c r="K232" s="206" t="s">
        <v>3668</v>
      </c>
      <c r="L232" s="206">
        <v>14</v>
      </c>
      <c r="M232" s="206" t="s">
        <v>3656</v>
      </c>
      <c r="N232" s="206">
        <v>202</v>
      </c>
      <c r="O232" s="206" t="s">
        <v>3652</v>
      </c>
      <c r="P232" s="308">
        <v>0</v>
      </c>
      <c r="Q232" s="308">
        <v>0</v>
      </c>
      <c r="R232" s="308">
        <v>0</v>
      </c>
      <c r="S232" s="308">
        <v>0</v>
      </c>
      <c r="T232" s="308">
        <v>0</v>
      </c>
      <c r="U232" s="220">
        <v>0</v>
      </c>
      <c r="V232" s="220">
        <v>0</v>
      </c>
      <c r="W232" s="220">
        <v>0</v>
      </c>
      <c r="X232" s="220">
        <v>0</v>
      </c>
      <c r="Y232" s="220">
        <v>0</v>
      </c>
      <c r="Z232" s="220">
        <v>0</v>
      </c>
      <c r="AA232" s="220">
        <v>0</v>
      </c>
      <c r="AB232" s="220">
        <v>0</v>
      </c>
      <c r="AC232" s="220">
        <v>0</v>
      </c>
      <c r="AD232" s="220">
        <v>0</v>
      </c>
      <c r="AE232" s="220">
        <v>0</v>
      </c>
      <c r="AF232" s="220">
        <v>0</v>
      </c>
      <c r="AG232" s="220">
        <v>0</v>
      </c>
      <c r="AH232" s="220">
        <v>0</v>
      </c>
      <c r="AI232" s="220">
        <v>0</v>
      </c>
      <c r="AJ232" s="220">
        <v>0</v>
      </c>
      <c r="AK232" s="220">
        <v>0</v>
      </c>
      <c r="AL232" s="220">
        <v>0</v>
      </c>
    </row>
    <row r="233" spans="1:38" x14ac:dyDescent="0.25">
      <c r="A233" s="247" t="str">
        <f t="shared" si="3"/>
        <v>Oman</v>
      </c>
      <c r="B233" s="206" t="s">
        <v>34</v>
      </c>
      <c r="C233" s="206" t="s">
        <v>33</v>
      </c>
      <c r="D233" s="222" t="s">
        <v>116</v>
      </c>
      <c r="E233">
        <v>926</v>
      </c>
      <c r="F233" s="225" t="s">
        <v>116</v>
      </c>
      <c r="G233" s="132" t="s">
        <v>115</v>
      </c>
      <c r="H233" s="224" t="s">
        <v>114</v>
      </c>
      <c r="I233" s="223" t="s">
        <v>113</v>
      </c>
      <c r="J233" s="212" t="s">
        <v>36</v>
      </c>
      <c r="K233" s="206" t="s">
        <v>36</v>
      </c>
      <c r="L233" s="206" t="s">
        <v>36</v>
      </c>
      <c r="M233" s="206" t="s">
        <v>3663</v>
      </c>
      <c r="N233" s="206">
        <v>151</v>
      </c>
      <c r="O233" s="206" t="s">
        <v>3650</v>
      </c>
      <c r="P233" s="308">
        <v>0</v>
      </c>
      <c r="Q233" s="308">
        <v>0</v>
      </c>
      <c r="R233" s="308">
        <v>0</v>
      </c>
      <c r="S233" s="308">
        <v>0</v>
      </c>
      <c r="T233" s="308">
        <v>0</v>
      </c>
      <c r="U233" s="220">
        <v>0</v>
      </c>
      <c r="V233" s="220">
        <v>0</v>
      </c>
      <c r="W233" s="220">
        <v>0</v>
      </c>
      <c r="X233" s="220">
        <v>0</v>
      </c>
      <c r="Y233" s="220">
        <v>0</v>
      </c>
      <c r="Z233" s="220">
        <v>0</v>
      </c>
      <c r="AA233" s="220">
        <v>0</v>
      </c>
      <c r="AB233" s="220">
        <v>0</v>
      </c>
      <c r="AC233" s="220">
        <v>0</v>
      </c>
      <c r="AD233" s="220">
        <v>0</v>
      </c>
      <c r="AE233" s="220">
        <v>0</v>
      </c>
      <c r="AF233" s="220">
        <v>0</v>
      </c>
      <c r="AG233" s="220">
        <v>0</v>
      </c>
      <c r="AH233" s="220">
        <v>0</v>
      </c>
      <c r="AI233" s="220">
        <v>0</v>
      </c>
      <c r="AJ233" s="220">
        <v>0</v>
      </c>
      <c r="AK233" s="220">
        <v>0</v>
      </c>
      <c r="AL233" s="220">
        <v>0</v>
      </c>
    </row>
    <row r="234" spans="1:38" ht="25.5" x14ac:dyDescent="0.25">
      <c r="A234" s="247" t="str">
        <f t="shared" si="3"/>
        <v>Oman</v>
      </c>
      <c r="B234" s="206" t="s">
        <v>34</v>
      </c>
      <c r="C234" s="206" t="s">
        <v>33</v>
      </c>
      <c r="D234" s="222" t="s">
        <v>112</v>
      </c>
      <c r="E234">
        <v>112</v>
      </c>
      <c r="F234" s="225" t="s">
        <v>111</v>
      </c>
      <c r="G234" s="132" t="s">
        <v>110</v>
      </c>
      <c r="H234" s="224" t="s">
        <v>109</v>
      </c>
      <c r="I234" s="223" t="s">
        <v>108</v>
      </c>
      <c r="J234" s="212" t="s">
        <v>36</v>
      </c>
      <c r="K234" s="206" t="s">
        <v>36</v>
      </c>
      <c r="L234" s="206" t="s">
        <v>36</v>
      </c>
      <c r="M234" s="206" t="s">
        <v>3671</v>
      </c>
      <c r="N234" s="206">
        <v>154</v>
      </c>
      <c r="O234" s="206" t="s">
        <v>3650</v>
      </c>
      <c r="P234" s="308">
        <v>0</v>
      </c>
      <c r="Q234" s="308">
        <v>0</v>
      </c>
      <c r="R234" s="308">
        <v>0</v>
      </c>
      <c r="S234" s="308">
        <v>0</v>
      </c>
      <c r="T234" s="308">
        <v>0</v>
      </c>
      <c r="U234" s="220">
        <v>0</v>
      </c>
      <c r="V234" s="220">
        <v>26.788036410923279</v>
      </c>
      <c r="W234" s="220">
        <v>42.652795838751622</v>
      </c>
      <c r="X234" s="220">
        <v>52.795838751625489</v>
      </c>
      <c r="Y234" s="220">
        <v>0</v>
      </c>
      <c r="Z234" s="220">
        <v>0</v>
      </c>
      <c r="AA234" s="220">
        <v>0</v>
      </c>
      <c r="AB234" s="220">
        <v>0</v>
      </c>
      <c r="AC234" s="220">
        <v>177.21831503937526</v>
      </c>
      <c r="AD234" s="220">
        <v>202.24532899531758</v>
      </c>
      <c r="AE234" s="220">
        <v>194.80486538679421</v>
      </c>
      <c r="AF234" s="220">
        <v>201.56892321272454</v>
      </c>
      <c r="AG234" s="220">
        <v>201.56892321272454</v>
      </c>
      <c r="AH234" s="220">
        <v>77.503250975292588</v>
      </c>
      <c r="AI234" s="220">
        <v>36.410923276983091</v>
      </c>
      <c r="AJ234" s="220">
        <v>44.993498049414825</v>
      </c>
      <c r="AK234" s="220">
        <v>255.39661898569571</v>
      </c>
      <c r="AL234" s="220">
        <v>241.87256176853055</v>
      </c>
    </row>
    <row r="235" spans="1:38" x14ac:dyDescent="0.25">
      <c r="A235" s="247" t="str">
        <f t="shared" si="3"/>
        <v>Oman</v>
      </c>
      <c r="B235" s="206" t="s">
        <v>34</v>
      </c>
      <c r="C235" s="206" t="s">
        <v>33</v>
      </c>
      <c r="D235" s="222" t="s">
        <v>107</v>
      </c>
      <c r="E235">
        <v>111</v>
      </c>
      <c r="F235" s="225" t="s">
        <v>106</v>
      </c>
      <c r="G235" s="132" t="s">
        <v>105</v>
      </c>
      <c r="H235" s="224" t="s">
        <v>104</v>
      </c>
      <c r="I235" s="223" t="s">
        <v>103</v>
      </c>
      <c r="J235" s="212" t="s">
        <v>36</v>
      </c>
      <c r="K235" s="206" t="s">
        <v>36</v>
      </c>
      <c r="L235" s="206" t="s">
        <v>36</v>
      </c>
      <c r="M235" s="206" t="s">
        <v>3666</v>
      </c>
      <c r="N235" s="206">
        <v>21</v>
      </c>
      <c r="O235" s="206" t="s">
        <v>3659</v>
      </c>
      <c r="P235" s="308">
        <v>0</v>
      </c>
      <c r="Q235" s="308">
        <v>0</v>
      </c>
      <c r="R235" s="308">
        <v>0</v>
      </c>
      <c r="S235" s="308">
        <v>0</v>
      </c>
      <c r="T235" s="308">
        <v>0</v>
      </c>
      <c r="U235" s="220">
        <v>0</v>
      </c>
      <c r="V235" s="220">
        <v>0</v>
      </c>
      <c r="W235" s="220">
        <v>0</v>
      </c>
      <c r="X235" s="220">
        <v>0</v>
      </c>
      <c r="Y235" s="220">
        <v>0</v>
      </c>
      <c r="Z235" s="220">
        <v>-10</v>
      </c>
      <c r="AA235" s="220">
        <v>-5</v>
      </c>
      <c r="AB235" s="220">
        <v>-19</v>
      </c>
      <c r="AC235" s="220">
        <v>-52</v>
      </c>
      <c r="AD235" s="220">
        <v>-45</v>
      </c>
      <c r="AE235" s="220">
        <v>-33</v>
      </c>
      <c r="AF235" s="220">
        <v>-23</v>
      </c>
      <c r="AG235" s="220">
        <v>-8</v>
      </c>
      <c r="AH235" s="220">
        <v>0</v>
      </c>
      <c r="AI235" s="220">
        <v>-4</v>
      </c>
      <c r="AJ235" s="220">
        <v>-18</v>
      </c>
      <c r="AK235" s="220">
        <v>-21</v>
      </c>
      <c r="AL235" s="220">
        <v>6</v>
      </c>
    </row>
    <row r="236" spans="1:38" x14ac:dyDescent="0.25">
      <c r="A236" s="247" t="str">
        <f t="shared" si="3"/>
        <v>Oman</v>
      </c>
      <c r="B236" s="206" t="s">
        <v>34</v>
      </c>
      <c r="C236" s="206" t="s">
        <v>33</v>
      </c>
      <c r="D236" s="222" t="s">
        <v>102</v>
      </c>
      <c r="E236">
        <v>373</v>
      </c>
      <c r="F236" s="225" t="s">
        <v>102</v>
      </c>
      <c r="G236" s="132" t="s">
        <v>101</v>
      </c>
      <c r="H236" s="224" t="s">
        <v>100</v>
      </c>
      <c r="I236" s="223" t="s">
        <v>99</v>
      </c>
      <c r="J236" s="212" t="s">
        <v>36</v>
      </c>
      <c r="K236" s="206" t="s">
        <v>3657</v>
      </c>
      <c r="L236" s="206">
        <v>29</v>
      </c>
      <c r="M236" s="206" t="s">
        <v>3658</v>
      </c>
      <c r="N236" s="206">
        <v>419</v>
      </c>
      <c r="O236" s="206" t="s">
        <v>3659</v>
      </c>
      <c r="P236" s="308">
        <v>0</v>
      </c>
      <c r="Q236" s="308">
        <v>0</v>
      </c>
      <c r="R236" s="308">
        <v>0</v>
      </c>
      <c r="S236" s="308">
        <v>0</v>
      </c>
      <c r="T236" s="308">
        <v>0</v>
      </c>
      <c r="U236" s="220">
        <v>0</v>
      </c>
      <c r="V236" s="220">
        <v>0</v>
      </c>
      <c r="W236" s="220">
        <v>0</v>
      </c>
      <c r="X236" s="220">
        <v>0</v>
      </c>
      <c r="Y236" s="220">
        <v>0</v>
      </c>
      <c r="Z236" s="220">
        <v>0</v>
      </c>
      <c r="AA236" s="220">
        <v>0</v>
      </c>
      <c r="AB236" s="220">
        <v>0</v>
      </c>
      <c r="AC236" s="220">
        <v>0</v>
      </c>
      <c r="AD236" s="220">
        <v>0</v>
      </c>
      <c r="AE236" s="220">
        <v>0</v>
      </c>
      <c r="AF236" s="220">
        <v>0</v>
      </c>
      <c r="AG236" s="220">
        <v>0</v>
      </c>
      <c r="AH236" s="220">
        <v>0</v>
      </c>
      <c r="AI236" s="220">
        <v>0</v>
      </c>
      <c r="AJ236" s="220">
        <v>0</v>
      </c>
      <c r="AK236" s="220">
        <v>0</v>
      </c>
      <c r="AL236" s="220">
        <v>0</v>
      </c>
    </row>
    <row r="237" spans="1:38" x14ac:dyDescent="0.25">
      <c r="A237" s="247" t="str">
        <f t="shared" si="3"/>
        <v>Oman</v>
      </c>
      <c r="B237" s="206" t="s">
        <v>34</v>
      </c>
      <c r="C237" s="206" t="s">
        <v>33</v>
      </c>
      <c r="D237" s="222" t="s">
        <v>98</v>
      </c>
      <c r="E237">
        <v>298</v>
      </c>
      <c r="F237" s="225" t="s">
        <v>98</v>
      </c>
      <c r="G237" s="132" t="s">
        <v>97</v>
      </c>
      <c r="H237" s="224" t="s">
        <v>96</v>
      </c>
      <c r="I237" s="223" t="s">
        <v>95</v>
      </c>
      <c r="J237" s="212" t="s">
        <v>36</v>
      </c>
      <c r="K237" s="206" t="s">
        <v>3660</v>
      </c>
      <c r="L237" s="206">
        <v>5</v>
      </c>
      <c r="M237" s="206" t="s">
        <v>3658</v>
      </c>
      <c r="N237" s="206">
        <v>419</v>
      </c>
      <c r="O237" s="206" t="s">
        <v>3659</v>
      </c>
      <c r="P237" s="308">
        <v>0</v>
      </c>
      <c r="Q237" s="308">
        <v>0</v>
      </c>
      <c r="R237" s="308">
        <v>0</v>
      </c>
      <c r="S237" s="308">
        <v>0</v>
      </c>
      <c r="T237" s="308">
        <v>0</v>
      </c>
      <c r="U237" s="220">
        <v>0</v>
      </c>
      <c r="V237" s="220">
        <v>0</v>
      </c>
      <c r="W237" s="220">
        <v>0</v>
      </c>
      <c r="X237" s="220">
        <v>0</v>
      </c>
      <c r="Y237" s="220">
        <v>0</v>
      </c>
      <c r="Z237" s="220">
        <v>0</v>
      </c>
      <c r="AA237" s="220">
        <v>0</v>
      </c>
      <c r="AB237" s="220">
        <v>0</v>
      </c>
      <c r="AC237" s="220">
        <v>0</v>
      </c>
      <c r="AD237" s="220">
        <v>0</v>
      </c>
      <c r="AE237" s="220">
        <v>0</v>
      </c>
      <c r="AF237" s="220">
        <v>0</v>
      </c>
      <c r="AG237" s="220">
        <v>0</v>
      </c>
      <c r="AH237" s="220">
        <v>0</v>
      </c>
      <c r="AI237" s="220">
        <v>0</v>
      </c>
      <c r="AJ237" s="220">
        <v>0</v>
      </c>
      <c r="AK237" s="220">
        <v>0</v>
      </c>
      <c r="AL237" s="220">
        <v>0</v>
      </c>
    </row>
    <row r="238" spans="1:38" ht="25.5" x14ac:dyDescent="0.25">
      <c r="A238" s="247" t="str">
        <f t="shared" si="3"/>
        <v>Oman</v>
      </c>
      <c r="B238" s="206" t="s">
        <v>34</v>
      </c>
      <c r="C238" s="206" t="s">
        <v>33</v>
      </c>
      <c r="D238" s="222" t="s">
        <v>94</v>
      </c>
      <c r="E238">
        <v>374</v>
      </c>
      <c r="F238" s="225" t="s">
        <v>93</v>
      </c>
      <c r="G238" s="132" t="s">
        <v>92</v>
      </c>
      <c r="H238" s="224" t="s">
        <v>91</v>
      </c>
      <c r="I238" s="223" t="s">
        <v>90</v>
      </c>
      <c r="J238" s="212" t="s">
        <v>36</v>
      </c>
      <c r="K238" s="206" t="s">
        <v>36</v>
      </c>
      <c r="L238" s="206" t="s">
        <v>36</v>
      </c>
      <c r="M238" s="206" t="s">
        <v>2238</v>
      </c>
      <c r="N238" s="206">
        <v>57</v>
      </c>
      <c r="O238" s="206" t="s">
        <v>3654</v>
      </c>
      <c r="P238" s="308">
        <v>0</v>
      </c>
      <c r="Q238" s="308">
        <v>0</v>
      </c>
      <c r="R238" s="308">
        <v>0</v>
      </c>
      <c r="S238" s="308">
        <v>0</v>
      </c>
      <c r="T238" s="308">
        <v>0</v>
      </c>
      <c r="U238" s="220">
        <v>0</v>
      </c>
      <c r="V238" s="220">
        <v>0</v>
      </c>
      <c r="W238" s="220">
        <v>0</v>
      </c>
      <c r="X238" s="220">
        <v>0</v>
      </c>
      <c r="Y238" s="220">
        <v>0</v>
      </c>
      <c r="Z238" s="220">
        <v>0</v>
      </c>
      <c r="AA238" s="220">
        <v>0</v>
      </c>
      <c r="AB238" s="220">
        <v>0</v>
      </c>
      <c r="AC238" s="220">
        <v>0</v>
      </c>
      <c r="AD238" s="220">
        <v>0</v>
      </c>
      <c r="AE238" s="220">
        <v>0</v>
      </c>
      <c r="AF238" s="220">
        <v>0</v>
      </c>
      <c r="AG238" s="220">
        <v>0</v>
      </c>
      <c r="AH238" s="220">
        <v>0</v>
      </c>
      <c r="AI238" s="220">
        <v>0</v>
      </c>
      <c r="AJ238" s="220">
        <v>0</v>
      </c>
      <c r="AK238" s="220">
        <v>0</v>
      </c>
      <c r="AL238" s="220">
        <v>0</v>
      </c>
    </row>
    <row r="239" spans="1:38" x14ac:dyDescent="0.25">
      <c r="A239" s="247" t="str">
        <f t="shared" si="3"/>
        <v>Oman</v>
      </c>
      <c r="B239" s="206" t="s">
        <v>34</v>
      </c>
      <c r="C239" s="206" t="s">
        <v>33</v>
      </c>
      <c r="D239" s="222" t="s">
        <v>89</v>
      </c>
      <c r="E239">
        <v>927</v>
      </c>
      <c r="F239" s="225" t="s">
        <v>88</v>
      </c>
      <c r="G239" s="132" t="s">
        <v>87</v>
      </c>
      <c r="H239" s="224" t="s">
        <v>86</v>
      </c>
      <c r="I239" s="223" t="s">
        <v>85</v>
      </c>
      <c r="J239" s="212" t="s">
        <v>36</v>
      </c>
      <c r="K239" s="206" t="s">
        <v>36</v>
      </c>
      <c r="L239" s="206" t="s">
        <v>36</v>
      </c>
      <c r="M239" s="206" t="s">
        <v>3673</v>
      </c>
      <c r="N239" s="206">
        <v>143</v>
      </c>
      <c r="O239" s="206" t="s">
        <v>3647</v>
      </c>
      <c r="P239" s="308">
        <v>0</v>
      </c>
      <c r="Q239" s="308">
        <v>0</v>
      </c>
      <c r="R239" s="308">
        <v>0</v>
      </c>
      <c r="S239" s="308">
        <v>0</v>
      </c>
      <c r="T239" s="308">
        <v>0</v>
      </c>
      <c r="U239" s="220">
        <v>0</v>
      </c>
      <c r="V239" s="220">
        <v>0</v>
      </c>
      <c r="W239" s="220">
        <v>0</v>
      </c>
      <c r="X239" s="220">
        <v>0</v>
      </c>
      <c r="Y239" s="220">
        <v>0</v>
      </c>
      <c r="Z239" s="220">
        <v>0</v>
      </c>
      <c r="AA239" s="220">
        <v>0</v>
      </c>
      <c r="AB239" s="220">
        <v>0</v>
      </c>
      <c r="AC239" s="220">
        <v>0</v>
      </c>
      <c r="AD239" s="220">
        <v>0</v>
      </c>
      <c r="AE239" s="220">
        <v>0</v>
      </c>
      <c r="AF239" s="220">
        <v>0</v>
      </c>
      <c r="AG239" s="220">
        <v>0</v>
      </c>
      <c r="AH239" s="220">
        <v>0</v>
      </c>
      <c r="AI239" s="220">
        <v>0</v>
      </c>
      <c r="AJ239" s="220">
        <v>0</v>
      </c>
      <c r="AK239" s="220">
        <v>0</v>
      </c>
      <c r="AL239" s="220">
        <v>0</v>
      </c>
    </row>
    <row r="240" spans="1:38" x14ac:dyDescent="0.25">
      <c r="A240" s="247" t="str">
        <f t="shared" si="3"/>
        <v>Oman</v>
      </c>
      <c r="B240" s="206" t="s">
        <v>34</v>
      </c>
      <c r="C240" s="206" t="s">
        <v>33</v>
      </c>
      <c r="D240" s="222" t="s">
        <v>84</v>
      </c>
      <c r="E240">
        <v>846</v>
      </c>
      <c r="F240" s="225" t="s">
        <v>84</v>
      </c>
      <c r="G240" s="132" t="s">
        <v>83</v>
      </c>
      <c r="H240" s="224" t="s">
        <v>82</v>
      </c>
      <c r="I240" s="223" t="s">
        <v>81</v>
      </c>
      <c r="J240" s="212" t="s">
        <v>36</v>
      </c>
      <c r="K240" s="206" t="s">
        <v>36</v>
      </c>
      <c r="L240" s="206" t="s">
        <v>36</v>
      </c>
      <c r="M240" s="206" t="s">
        <v>3672</v>
      </c>
      <c r="N240" s="206">
        <v>54</v>
      </c>
      <c r="O240" s="206" t="s">
        <v>3654</v>
      </c>
      <c r="P240" s="308">
        <v>0</v>
      </c>
      <c r="Q240" s="308">
        <v>0</v>
      </c>
      <c r="R240" s="308">
        <v>0</v>
      </c>
      <c r="S240" s="308">
        <v>0</v>
      </c>
      <c r="T240" s="308">
        <v>0</v>
      </c>
      <c r="U240" s="220">
        <v>0</v>
      </c>
      <c r="V240" s="220">
        <v>0</v>
      </c>
      <c r="W240" s="220">
        <v>0</v>
      </c>
      <c r="X240" s="220">
        <v>0</v>
      </c>
      <c r="Y240" s="220">
        <v>0</v>
      </c>
      <c r="Z240" s="220">
        <v>0</v>
      </c>
      <c r="AA240" s="220">
        <v>0</v>
      </c>
      <c r="AB240" s="220">
        <v>0</v>
      </c>
      <c r="AC240" s="220">
        <v>0</v>
      </c>
      <c r="AD240" s="220">
        <v>0</v>
      </c>
      <c r="AE240" s="220">
        <v>0</v>
      </c>
      <c r="AF240" s="220">
        <v>0</v>
      </c>
      <c r="AG240" s="220">
        <v>0</v>
      </c>
      <c r="AH240" s="220">
        <v>0</v>
      </c>
      <c r="AI240" s="220">
        <v>0</v>
      </c>
      <c r="AJ240" s="220">
        <v>0</v>
      </c>
      <c r="AK240" s="220">
        <v>0</v>
      </c>
      <c r="AL240" s="220">
        <v>0</v>
      </c>
    </row>
    <row r="241" spans="1:38" ht="25.5" x14ac:dyDescent="0.25">
      <c r="A241" s="247" t="str">
        <f t="shared" si="3"/>
        <v>Oman</v>
      </c>
      <c r="B241" s="206" t="s">
        <v>34</v>
      </c>
      <c r="C241" s="206" t="s">
        <v>33</v>
      </c>
      <c r="D241" s="222" t="s">
        <v>80</v>
      </c>
      <c r="E241">
        <v>299</v>
      </c>
      <c r="F241" s="225" t="s">
        <v>79</v>
      </c>
      <c r="G241" s="132" t="s">
        <v>78</v>
      </c>
      <c r="H241" s="224" t="s">
        <v>77</v>
      </c>
      <c r="I241" s="223" t="s">
        <v>76</v>
      </c>
      <c r="J241" s="212" t="s">
        <v>36</v>
      </c>
      <c r="K241" s="206" t="s">
        <v>3660</v>
      </c>
      <c r="L241" s="206">
        <v>5</v>
      </c>
      <c r="M241" s="206" t="s">
        <v>3658</v>
      </c>
      <c r="N241" s="206">
        <v>419</v>
      </c>
      <c r="O241" s="206" t="s">
        <v>3659</v>
      </c>
      <c r="P241" s="308">
        <v>0</v>
      </c>
      <c r="Q241" s="308">
        <v>0</v>
      </c>
      <c r="R241" s="308">
        <v>0</v>
      </c>
      <c r="S241" s="308">
        <v>0</v>
      </c>
      <c r="T241" s="308">
        <v>0</v>
      </c>
      <c r="U241" s="220">
        <v>0</v>
      </c>
      <c r="V241" s="220">
        <v>0</v>
      </c>
      <c r="W241" s="220">
        <v>0</v>
      </c>
      <c r="X241" s="220">
        <v>0</v>
      </c>
      <c r="Y241" s="220">
        <v>0</v>
      </c>
      <c r="Z241" s="220">
        <v>0</v>
      </c>
      <c r="AA241" s="220">
        <v>0</v>
      </c>
      <c r="AB241" s="220">
        <v>0</v>
      </c>
      <c r="AC241" s="220">
        <v>0</v>
      </c>
      <c r="AD241" s="220">
        <v>0</v>
      </c>
      <c r="AE241" s="220">
        <v>0</v>
      </c>
      <c r="AF241" s="220">
        <v>0</v>
      </c>
      <c r="AG241" s="220">
        <v>0</v>
      </c>
      <c r="AH241" s="220">
        <v>0</v>
      </c>
      <c r="AI241" s="220">
        <v>0</v>
      </c>
      <c r="AJ241" s="220">
        <v>0</v>
      </c>
      <c r="AK241" s="220">
        <v>0</v>
      </c>
      <c r="AL241" s="220">
        <v>0</v>
      </c>
    </row>
    <row r="242" spans="1:38" x14ac:dyDescent="0.25">
      <c r="A242" s="247" t="str">
        <f t="shared" si="3"/>
        <v>Oman</v>
      </c>
      <c r="B242" s="206" t="s">
        <v>34</v>
      </c>
      <c r="C242" s="206" t="s">
        <v>33</v>
      </c>
      <c r="D242" s="222" t="s">
        <v>75</v>
      </c>
      <c r="E242">
        <v>582</v>
      </c>
      <c r="F242" s="225" t="s">
        <v>74</v>
      </c>
      <c r="G242" s="132" t="s">
        <v>73</v>
      </c>
      <c r="H242" s="224" t="s">
        <v>72</v>
      </c>
      <c r="I242" s="223" t="s">
        <v>71</v>
      </c>
      <c r="J242" s="212" t="s">
        <v>36</v>
      </c>
      <c r="K242" s="206" t="s">
        <v>36</v>
      </c>
      <c r="L242" s="206" t="s">
        <v>36</v>
      </c>
      <c r="M242" s="206" t="s">
        <v>3669</v>
      </c>
      <c r="N242" s="206">
        <v>35</v>
      </c>
      <c r="O242" s="206" t="s">
        <v>3647</v>
      </c>
      <c r="P242" s="308">
        <v>0</v>
      </c>
      <c r="Q242" s="308">
        <v>0</v>
      </c>
      <c r="R242" s="308">
        <v>0</v>
      </c>
      <c r="S242" s="308">
        <v>0</v>
      </c>
      <c r="T242" s="308">
        <v>0</v>
      </c>
      <c r="U242" s="220">
        <v>0</v>
      </c>
      <c r="V242" s="220">
        <v>0</v>
      </c>
      <c r="W242" s="220">
        <v>0</v>
      </c>
      <c r="X242" s="220">
        <v>0</v>
      </c>
      <c r="Y242" s="220">
        <v>0</v>
      </c>
      <c r="Z242" s="220">
        <v>0</v>
      </c>
      <c r="AA242" s="220">
        <v>0</v>
      </c>
      <c r="AB242" s="220">
        <v>0</v>
      </c>
      <c r="AC242" s="220">
        <v>0</v>
      </c>
      <c r="AD242" s="220">
        <v>0</v>
      </c>
      <c r="AE242" s="220">
        <v>0</v>
      </c>
      <c r="AF242" s="220">
        <v>0</v>
      </c>
      <c r="AG242" s="220">
        <v>0</v>
      </c>
      <c r="AH242" s="220">
        <v>0</v>
      </c>
      <c r="AI242" s="220">
        <v>0</v>
      </c>
      <c r="AJ242" s="220">
        <v>0</v>
      </c>
      <c r="AK242" s="220">
        <v>0</v>
      </c>
      <c r="AL242" s="220">
        <v>0</v>
      </c>
    </row>
    <row r="243" spans="1:38" x14ac:dyDescent="0.25">
      <c r="A243" s="247" t="str">
        <f t="shared" si="3"/>
        <v>Oman</v>
      </c>
      <c r="B243" s="206" t="s">
        <v>34</v>
      </c>
      <c r="C243" s="206" t="s">
        <v>33</v>
      </c>
      <c r="D243" s="222" t="s">
        <v>70</v>
      </c>
      <c r="E243">
        <v>857</v>
      </c>
      <c r="F243" s="225" t="s">
        <v>70</v>
      </c>
      <c r="G243" s="132" t="s">
        <v>69</v>
      </c>
      <c r="H243" s="224" t="s">
        <v>68</v>
      </c>
      <c r="I243" s="223" t="s">
        <v>67</v>
      </c>
      <c r="J243" s="212" t="s">
        <v>36</v>
      </c>
      <c r="K243" s="206" t="s">
        <v>36</v>
      </c>
      <c r="L243" s="206" t="s">
        <v>36</v>
      </c>
      <c r="M243" s="206" t="s">
        <v>3653</v>
      </c>
      <c r="N243" s="206">
        <v>61</v>
      </c>
      <c r="O243" s="206" t="s">
        <v>3654</v>
      </c>
      <c r="P243" s="308">
        <v>0</v>
      </c>
      <c r="Q243" s="308">
        <v>0</v>
      </c>
      <c r="R243" s="308">
        <v>0</v>
      </c>
      <c r="S243" s="308">
        <v>0</v>
      </c>
      <c r="T243" s="308">
        <v>0</v>
      </c>
      <c r="U243" s="220">
        <v>0</v>
      </c>
      <c r="V243" s="220">
        <v>0</v>
      </c>
      <c r="W243" s="220">
        <v>0</v>
      </c>
      <c r="X243" s="220">
        <v>0</v>
      </c>
      <c r="Y243" s="220">
        <v>0</v>
      </c>
      <c r="Z243" s="220">
        <v>0</v>
      </c>
      <c r="AA243" s="220">
        <v>0</v>
      </c>
      <c r="AB243" s="220">
        <v>0</v>
      </c>
      <c r="AC243" s="220">
        <v>0</v>
      </c>
      <c r="AD243" s="220">
        <v>0</v>
      </c>
      <c r="AE243" s="220">
        <v>0</v>
      </c>
      <c r="AF243" s="220">
        <v>0</v>
      </c>
      <c r="AG243" s="220">
        <v>0</v>
      </c>
      <c r="AH243" s="220">
        <v>0</v>
      </c>
      <c r="AI243" s="220">
        <v>0</v>
      </c>
      <c r="AJ243" s="220">
        <v>0</v>
      </c>
      <c r="AK243" s="220">
        <v>0</v>
      </c>
      <c r="AL243" s="220">
        <v>0</v>
      </c>
    </row>
    <row r="244" spans="1:38" x14ac:dyDescent="0.25">
      <c r="A244" s="247" t="str">
        <f t="shared" si="3"/>
        <v>Oman</v>
      </c>
      <c r="B244" s="206" t="s">
        <v>34</v>
      </c>
      <c r="C244" s="206" t="s">
        <v>33</v>
      </c>
      <c r="D244" s="222" t="s">
        <v>66</v>
      </c>
      <c r="E244">
        <v>487</v>
      </c>
      <c r="F244" s="225" t="s">
        <v>65</v>
      </c>
      <c r="G244" s="132" t="s">
        <v>64</v>
      </c>
      <c r="H244" s="224" t="s">
        <v>63</v>
      </c>
      <c r="I244" s="223" t="s">
        <v>62</v>
      </c>
      <c r="J244" s="212" t="s">
        <v>36</v>
      </c>
      <c r="K244" s="206" t="s">
        <v>36</v>
      </c>
      <c r="L244" s="206" t="s">
        <v>36</v>
      </c>
      <c r="M244" s="206" t="s">
        <v>3646</v>
      </c>
      <c r="N244" s="206">
        <v>145</v>
      </c>
      <c r="O244" s="206" t="s">
        <v>3647</v>
      </c>
      <c r="P244" s="308">
        <v>0</v>
      </c>
      <c r="Q244" s="308">
        <v>0</v>
      </c>
      <c r="R244" s="308">
        <v>0</v>
      </c>
      <c r="S244" s="308">
        <v>0</v>
      </c>
      <c r="T244" s="308">
        <v>0</v>
      </c>
      <c r="U244" s="220">
        <v>0</v>
      </c>
      <c r="V244" s="220">
        <v>0</v>
      </c>
      <c r="W244" s="220">
        <v>0</v>
      </c>
      <c r="X244" s="220">
        <v>0</v>
      </c>
      <c r="Y244" s="220">
        <v>0</v>
      </c>
      <c r="Z244" s="220">
        <v>0</v>
      </c>
      <c r="AA244" s="220">
        <v>0</v>
      </c>
      <c r="AB244" s="220">
        <v>0</v>
      </c>
      <c r="AC244" s="220">
        <v>0</v>
      </c>
      <c r="AD244" s="220">
        <v>0</v>
      </c>
      <c r="AE244" s="220">
        <v>0</v>
      </c>
      <c r="AF244" s="220">
        <v>0</v>
      </c>
      <c r="AG244" s="220">
        <v>0</v>
      </c>
      <c r="AH244" s="220">
        <v>0</v>
      </c>
      <c r="AI244" s="220">
        <v>0</v>
      </c>
      <c r="AJ244" s="220">
        <v>0</v>
      </c>
      <c r="AK244" s="220">
        <v>0</v>
      </c>
      <c r="AL244" s="220">
        <v>0</v>
      </c>
    </row>
    <row r="245" spans="1:38" x14ac:dyDescent="0.25">
      <c r="A245" s="247" t="str">
        <f t="shared" si="3"/>
        <v>Oman</v>
      </c>
      <c r="B245" s="206" t="s">
        <v>34</v>
      </c>
      <c r="C245" s="206" t="s">
        <v>33</v>
      </c>
      <c r="D245" s="222" t="s">
        <v>61</v>
      </c>
      <c r="E245">
        <v>793</v>
      </c>
      <c r="F245" s="225" t="s">
        <v>61</v>
      </c>
      <c r="G245" s="132" t="s">
        <v>60</v>
      </c>
      <c r="H245" s="224" t="s">
        <v>59</v>
      </c>
      <c r="I245" s="223" t="s">
        <v>58</v>
      </c>
      <c r="J245" s="212" t="s">
        <v>36</v>
      </c>
      <c r="K245" s="206" t="s">
        <v>36</v>
      </c>
      <c r="L245" s="206" t="s">
        <v>36</v>
      </c>
      <c r="M245" s="206" t="s">
        <v>3651</v>
      </c>
      <c r="N245" s="206">
        <v>15</v>
      </c>
      <c r="O245" s="206" t="s">
        <v>3652</v>
      </c>
      <c r="P245" s="308">
        <v>0</v>
      </c>
      <c r="Q245" s="308">
        <v>0</v>
      </c>
      <c r="R245" s="308">
        <v>0</v>
      </c>
      <c r="S245" s="308">
        <v>0</v>
      </c>
      <c r="T245" s="308">
        <v>0</v>
      </c>
      <c r="U245" s="220">
        <v>0</v>
      </c>
      <c r="V245" s="220">
        <v>0</v>
      </c>
      <c r="W245" s="220">
        <v>0</v>
      </c>
      <c r="X245" s="220">
        <v>0</v>
      </c>
      <c r="Y245" s="220">
        <v>0</v>
      </c>
      <c r="Z245" s="220">
        <v>0</v>
      </c>
      <c r="AA245" s="220">
        <v>0</v>
      </c>
      <c r="AB245" s="220">
        <v>0</v>
      </c>
      <c r="AC245" s="220">
        <v>0</v>
      </c>
      <c r="AD245" s="220">
        <v>0</v>
      </c>
      <c r="AE245" s="220">
        <v>0</v>
      </c>
      <c r="AF245" s="220">
        <v>0</v>
      </c>
      <c r="AG245" s="220">
        <v>0</v>
      </c>
      <c r="AH245" s="220">
        <v>0</v>
      </c>
      <c r="AI245" s="220">
        <v>0</v>
      </c>
      <c r="AJ245" s="220">
        <v>0</v>
      </c>
      <c r="AK245" s="220">
        <v>0</v>
      </c>
      <c r="AL245" s="220">
        <v>0</v>
      </c>
    </row>
    <row r="246" spans="1:38" x14ac:dyDescent="0.25">
      <c r="A246" s="247" t="str">
        <f t="shared" si="3"/>
        <v>Oman</v>
      </c>
      <c r="B246" s="206" t="s">
        <v>34</v>
      </c>
      <c r="C246" s="206" t="s">
        <v>33</v>
      </c>
      <c r="D246" s="222" t="s">
        <v>57</v>
      </c>
      <c r="E246">
        <v>474</v>
      </c>
      <c r="F246" s="225" t="s">
        <v>56</v>
      </c>
      <c r="G246" s="132" t="s">
        <v>55</v>
      </c>
      <c r="H246" s="224" t="s">
        <v>54</v>
      </c>
      <c r="I246" s="223" t="s">
        <v>53</v>
      </c>
      <c r="J246" s="212" t="s">
        <v>36</v>
      </c>
      <c r="K246" s="206" t="s">
        <v>36</v>
      </c>
      <c r="L246" s="206" t="s">
        <v>36</v>
      </c>
      <c r="M246" s="206" t="s">
        <v>3646</v>
      </c>
      <c r="N246" s="206">
        <v>145</v>
      </c>
      <c r="O246" s="206" t="s">
        <v>3647</v>
      </c>
      <c r="P246" s="308">
        <v>0</v>
      </c>
      <c r="Q246" s="308">
        <v>0</v>
      </c>
      <c r="R246" s="308">
        <v>0</v>
      </c>
      <c r="S246" s="308">
        <v>0</v>
      </c>
      <c r="T246" s="308">
        <v>0</v>
      </c>
      <c r="U246" s="220">
        <v>0</v>
      </c>
      <c r="V246" s="220">
        <v>0</v>
      </c>
      <c r="W246" s="220">
        <v>0</v>
      </c>
      <c r="X246" s="220">
        <v>0</v>
      </c>
      <c r="Y246" s="220">
        <v>0</v>
      </c>
      <c r="Z246" s="220">
        <v>0</v>
      </c>
      <c r="AA246" s="220">
        <v>0</v>
      </c>
      <c r="AB246" s="220">
        <v>0</v>
      </c>
      <c r="AC246" s="220">
        <v>0</v>
      </c>
      <c r="AD246" s="220">
        <v>0</v>
      </c>
      <c r="AE246" s="220">
        <v>0</v>
      </c>
      <c r="AF246" s="220">
        <v>0</v>
      </c>
      <c r="AG246" s="220">
        <v>0</v>
      </c>
      <c r="AH246" s="220">
        <v>0</v>
      </c>
      <c r="AI246" s="220">
        <v>0</v>
      </c>
      <c r="AJ246" s="220">
        <v>0</v>
      </c>
      <c r="AK246" s="220">
        <v>0</v>
      </c>
      <c r="AL246" s="220">
        <v>0</v>
      </c>
    </row>
    <row r="247" spans="1:38" x14ac:dyDescent="0.25">
      <c r="A247" s="247" t="str">
        <f t="shared" si="3"/>
        <v>Oman</v>
      </c>
      <c r="B247" s="206" t="s">
        <v>34</v>
      </c>
      <c r="C247" s="206" t="s">
        <v>33</v>
      </c>
      <c r="D247" s="222" t="s">
        <v>52</v>
      </c>
      <c r="E247">
        <v>754</v>
      </c>
      <c r="F247" s="225" t="s">
        <v>52</v>
      </c>
      <c r="G247" s="132" t="s">
        <v>51</v>
      </c>
      <c r="H247" s="224" t="s">
        <v>50</v>
      </c>
      <c r="I247" s="223" t="s">
        <v>49</v>
      </c>
      <c r="J247" s="212" t="s">
        <v>36</v>
      </c>
      <c r="K247" s="206" t="s">
        <v>3668</v>
      </c>
      <c r="L247" s="206">
        <v>14</v>
      </c>
      <c r="M247" s="206" t="s">
        <v>3656</v>
      </c>
      <c r="N247" s="206">
        <v>202</v>
      </c>
      <c r="O247" s="206" t="s">
        <v>3652</v>
      </c>
      <c r="P247" s="308">
        <v>0</v>
      </c>
      <c r="Q247" s="308">
        <v>0</v>
      </c>
      <c r="R247" s="308">
        <v>0</v>
      </c>
      <c r="S247" s="308">
        <v>0</v>
      </c>
      <c r="T247" s="308">
        <v>0</v>
      </c>
      <c r="U247" s="220">
        <v>0</v>
      </c>
      <c r="V247" s="220">
        <v>0</v>
      </c>
      <c r="W247" s="220">
        <v>0</v>
      </c>
      <c r="X247" s="220">
        <v>0</v>
      </c>
      <c r="Y247" s="220">
        <v>0</v>
      </c>
      <c r="Z247" s="220">
        <v>0</v>
      </c>
      <c r="AA247" s="220">
        <v>0</v>
      </c>
      <c r="AB247" s="220">
        <v>0</v>
      </c>
      <c r="AC247" s="220">
        <v>0</v>
      </c>
      <c r="AD247" s="220">
        <v>0</v>
      </c>
      <c r="AE247" s="220">
        <v>0</v>
      </c>
      <c r="AF247" s="220">
        <v>0</v>
      </c>
      <c r="AG247" s="220">
        <v>-0.58915253810000001</v>
      </c>
      <c r="AH247" s="220">
        <v>1.984861875</v>
      </c>
      <c r="AI247" s="220">
        <v>-9.3481938980000012E-2</v>
      </c>
      <c r="AJ247" s="220">
        <v>0</v>
      </c>
      <c r="AK247" s="220">
        <v>0.1038640485</v>
      </c>
      <c r="AL247" s="220">
        <v>-9.3481938980000012E-2</v>
      </c>
    </row>
    <row r="248" spans="1:38" x14ac:dyDescent="0.25">
      <c r="A248" s="247" t="str">
        <f t="shared" si="3"/>
        <v>Oman</v>
      </c>
      <c r="B248" s="206" t="s">
        <v>34</v>
      </c>
      <c r="C248" s="206" t="s">
        <v>33</v>
      </c>
      <c r="D248" s="222" t="s">
        <v>48</v>
      </c>
      <c r="E248">
        <v>698</v>
      </c>
      <c r="F248" s="225" t="s">
        <v>48</v>
      </c>
      <c r="G248" s="132" t="s">
        <v>47</v>
      </c>
      <c r="H248" s="224" t="s">
        <v>46</v>
      </c>
      <c r="I248" s="223" t="s">
        <v>45</v>
      </c>
      <c r="J248" s="212" t="s">
        <v>36</v>
      </c>
      <c r="K248" s="206" t="s">
        <v>3668</v>
      </c>
      <c r="L248" s="206">
        <v>14</v>
      </c>
      <c r="M248" s="206" t="s">
        <v>3656</v>
      </c>
      <c r="N248" s="206">
        <v>202</v>
      </c>
      <c r="O248" s="206" t="s">
        <v>3652</v>
      </c>
      <c r="P248" s="308">
        <v>0</v>
      </c>
      <c r="Q248" s="308">
        <v>0</v>
      </c>
      <c r="R248" s="308">
        <v>0</v>
      </c>
      <c r="S248" s="308">
        <v>0</v>
      </c>
      <c r="T248" s="308">
        <v>0</v>
      </c>
      <c r="U248" s="220">
        <v>0</v>
      </c>
      <c r="V248" s="220">
        <v>0</v>
      </c>
      <c r="W248" s="220">
        <v>0</v>
      </c>
      <c r="X248" s="220">
        <v>0</v>
      </c>
      <c r="Y248" s="220">
        <v>0</v>
      </c>
      <c r="Z248" s="220">
        <v>0</v>
      </c>
      <c r="AA248" s="220">
        <v>0</v>
      </c>
      <c r="AB248" s="220">
        <v>0</v>
      </c>
      <c r="AC248" s="220">
        <v>0</v>
      </c>
      <c r="AD248" s="220">
        <v>0</v>
      </c>
      <c r="AE248" s="220">
        <v>0</v>
      </c>
      <c r="AF248" s="220">
        <v>0</v>
      </c>
      <c r="AG248" s="220">
        <v>0</v>
      </c>
      <c r="AH248" s="220">
        <v>0</v>
      </c>
      <c r="AI248" s="220">
        <v>0</v>
      </c>
      <c r="AJ248" s="220">
        <v>0</v>
      </c>
      <c r="AK248" s="220">
        <v>0</v>
      </c>
      <c r="AL248" s="220">
        <v>0</v>
      </c>
    </row>
    <row r="249" spans="1:38" x14ac:dyDescent="0.25">
      <c r="A249" s="247" t="str">
        <f t="shared" si="3"/>
        <v>Oman</v>
      </c>
      <c r="B249" s="206" t="s">
        <v>34</v>
      </c>
      <c r="C249" s="206" t="s">
        <v>33</v>
      </c>
      <c r="D249" s="222" t="s">
        <v>44</v>
      </c>
      <c r="E249">
        <v>983</v>
      </c>
      <c r="F249" t="s">
        <v>44</v>
      </c>
      <c r="G249" s="221" t="s">
        <v>43</v>
      </c>
      <c r="H249" s="214" t="s">
        <v>42</v>
      </c>
      <c r="I249" s="213" t="s">
        <v>41</v>
      </c>
      <c r="J249" s="212" t="s">
        <v>36</v>
      </c>
      <c r="M249" s="206"/>
      <c r="N249" s="206"/>
      <c r="O249" t="s">
        <v>35</v>
      </c>
      <c r="P249" s="287">
        <v>0</v>
      </c>
      <c r="Q249" s="287">
        <v>0</v>
      </c>
      <c r="R249" s="287">
        <v>0</v>
      </c>
      <c r="S249" s="308">
        <v>0</v>
      </c>
      <c r="T249" s="308">
        <v>0</v>
      </c>
      <c r="U249" s="220">
        <v>476.98309492847852</v>
      </c>
      <c r="V249" s="220">
        <v>570.61118335500646</v>
      </c>
      <c r="W249" s="220">
        <v>584.88343349836805</v>
      </c>
      <c r="X249" s="220">
        <v>792.18968836172985</v>
      </c>
      <c r="Y249" s="220">
        <v>325.95001531652179</v>
      </c>
      <c r="Z249" s="220">
        <v>1773.1161013450503</v>
      </c>
      <c r="AA249" s="220">
        <v>1174.1005210827857</v>
      </c>
      <c r="AB249" s="220">
        <v>1709.8675007432612</v>
      </c>
      <c r="AC249" s="220">
        <v>901.23090821674032</v>
      </c>
      <c r="AD249" s="220">
        <v>688.97556458373128</v>
      </c>
      <c r="AE249" s="220">
        <v>-11.61233235988675</v>
      </c>
      <c r="AF249" s="220">
        <v>-686.9146101162678</v>
      </c>
      <c r="AG249" s="220">
        <v>-1272.3250639199114</v>
      </c>
      <c r="AH249" s="220">
        <v>1068.9667125877868</v>
      </c>
      <c r="AI249" s="220">
        <v>2072.9337397728891</v>
      </c>
      <c r="AJ249" s="220">
        <v>1195.1094451974486</v>
      </c>
      <c r="AK249" s="220">
        <v>-72.765761561562613</v>
      </c>
      <c r="AL249" s="220">
        <v>793.29801519733792</v>
      </c>
    </row>
    <row r="250" spans="1:38" x14ac:dyDescent="0.25">
      <c r="A250" s="247" t="str">
        <f t="shared" si="3"/>
        <v>Oman</v>
      </c>
      <c r="B250" s="206" t="s">
        <v>34</v>
      </c>
      <c r="C250" s="206" t="s">
        <v>33</v>
      </c>
      <c r="D250" s="218" t="s">
        <v>35</v>
      </c>
      <c r="E250">
        <v>1</v>
      </c>
      <c r="F250" t="s">
        <v>35</v>
      </c>
      <c r="G250" s="215" t="s">
        <v>39</v>
      </c>
      <c r="H250" s="214" t="s">
        <v>38</v>
      </c>
      <c r="I250" s="213" t="s">
        <v>37</v>
      </c>
      <c r="J250" s="212" t="s">
        <v>36</v>
      </c>
      <c r="M250" s="206"/>
      <c r="N250" s="206"/>
      <c r="O250" t="s">
        <v>35</v>
      </c>
      <c r="P250" s="309">
        <v>0</v>
      </c>
      <c r="Q250" s="309">
        <v>0</v>
      </c>
      <c r="R250" s="309">
        <v>666.87906371911572</v>
      </c>
      <c r="S250" s="308">
        <v>754.87906371911572</v>
      </c>
      <c r="T250" s="308">
        <v>796.87906371911572</v>
      </c>
      <c r="U250" s="210">
        <v>1030.4291287386216</v>
      </c>
      <c r="V250" s="210">
        <v>1293.8881664499349</v>
      </c>
      <c r="W250" s="210">
        <v>1364.3693107932379</v>
      </c>
      <c r="X250" s="210">
        <v>1843.9531859557867</v>
      </c>
      <c r="Y250" s="210">
        <v>1946.9440832249675</v>
      </c>
      <c r="Z250" s="210">
        <v>3593.237971391417</v>
      </c>
      <c r="AA250" s="210">
        <v>4866.0598179453837</v>
      </c>
      <c r="AB250" s="210">
        <v>5761.5084525357606</v>
      </c>
      <c r="AC250" s="210">
        <v>5487.3862158647598</v>
      </c>
      <c r="AD250" s="210">
        <v>5643.1729518855664</v>
      </c>
      <c r="AE250" s="210">
        <v>5446.2938881664495</v>
      </c>
      <c r="AF250" s="210">
        <v>5423.1469440832243</v>
      </c>
      <c r="AG250" s="210">
        <v>6981.2743823146948</v>
      </c>
      <c r="AH250" s="210">
        <v>6755.52</v>
      </c>
      <c r="AI250" s="210">
        <v>6166.4603381014304</v>
      </c>
      <c r="AJ250" s="210">
        <v>5326.9960988296489</v>
      </c>
      <c r="AK250" s="210">
        <v>6505.1703511053311</v>
      </c>
      <c r="AL250" s="210">
        <v>7449.0169050715222</v>
      </c>
    </row>
    <row r="251" spans="1:38" x14ac:dyDescent="0.25">
      <c r="B251" s="206"/>
      <c r="C251" s="206"/>
      <c r="J251" s="207">
        <v>0</v>
      </c>
      <c r="M251" s="206"/>
      <c r="N251" s="206"/>
      <c r="O251" s="206"/>
      <c r="P251" s="217">
        <f t="shared" ref="P251:AK251" si="4">ROUND(P250-SUM(P3:P249),0)</f>
        <v>0</v>
      </c>
      <c r="Q251" s="217">
        <f t="shared" si="4"/>
        <v>0</v>
      </c>
      <c r="R251" s="217">
        <f t="shared" si="4"/>
        <v>667</v>
      </c>
      <c r="S251" s="217">
        <f t="shared" si="4"/>
        <v>755</v>
      </c>
      <c r="T251" s="217">
        <f t="shared" si="4"/>
        <v>797</v>
      </c>
      <c r="U251" s="217">
        <f t="shared" si="4"/>
        <v>0</v>
      </c>
      <c r="V251" s="217">
        <f t="shared" si="4"/>
        <v>0</v>
      </c>
      <c r="W251" s="217">
        <f t="shared" si="4"/>
        <v>0</v>
      </c>
      <c r="X251" s="217">
        <f t="shared" si="4"/>
        <v>0</v>
      </c>
      <c r="Y251" s="217">
        <f t="shared" si="4"/>
        <v>0</v>
      </c>
      <c r="Z251" s="217">
        <f t="shared" si="4"/>
        <v>0</v>
      </c>
      <c r="AA251" s="217">
        <f t="shared" si="4"/>
        <v>0</v>
      </c>
      <c r="AB251" s="217">
        <f t="shared" si="4"/>
        <v>0</v>
      </c>
      <c r="AC251" s="217">
        <f t="shared" si="4"/>
        <v>0</v>
      </c>
      <c r="AD251" s="217">
        <f t="shared" si="4"/>
        <v>0</v>
      </c>
      <c r="AE251" s="217">
        <f t="shared" si="4"/>
        <v>0</v>
      </c>
      <c r="AF251" s="217">
        <f t="shared" si="4"/>
        <v>0</v>
      </c>
      <c r="AG251" s="217">
        <f t="shared" si="4"/>
        <v>0</v>
      </c>
      <c r="AH251" s="217">
        <f t="shared" si="4"/>
        <v>0</v>
      </c>
      <c r="AI251" s="217">
        <f t="shared" si="4"/>
        <v>0</v>
      </c>
      <c r="AJ251" s="217">
        <f t="shared" si="4"/>
        <v>0</v>
      </c>
      <c r="AK251" s="217">
        <f t="shared" si="4"/>
        <v>0</v>
      </c>
      <c r="AL251" s="217">
        <f>ROUND(AL250-SUM(AL3:AL249),0)</f>
        <v>0</v>
      </c>
    </row>
    <row r="252" spans="1:38" x14ac:dyDescent="0.25">
      <c r="B252" s="206"/>
      <c r="C252" s="206"/>
      <c r="D252" s="216"/>
      <c r="G252" s="215"/>
      <c r="H252" s="214"/>
      <c r="I252" s="213"/>
      <c r="J252" s="212"/>
      <c r="M252" s="206"/>
      <c r="N252" s="206"/>
      <c r="P252" s="304"/>
      <c r="Q252" s="304"/>
      <c r="R252" s="304"/>
      <c r="S252" s="304"/>
      <c r="T252" s="304"/>
      <c r="U252" s="304"/>
      <c r="V252" s="304"/>
      <c r="W252" s="304"/>
      <c r="X252" s="304"/>
      <c r="Y252" s="304"/>
      <c r="Z252" s="304"/>
      <c r="AA252" s="304"/>
      <c r="AB252" s="304"/>
      <c r="AC252" s="304"/>
      <c r="AD252" s="304"/>
      <c r="AE252" s="304"/>
      <c r="AF252" s="304"/>
      <c r="AG252" s="304"/>
      <c r="AH252" s="304"/>
      <c r="AI252" s="304"/>
      <c r="AJ252" s="304"/>
      <c r="AK252" s="304"/>
      <c r="AL252" s="304"/>
    </row>
    <row r="253" spans="1:38" x14ac:dyDescent="0.25">
      <c r="P253" s="295"/>
      <c r="Q253" s="295"/>
      <c r="R253" s="295"/>
      <c r="S253" s="295"/>
      <c r="T253" s="295"/>
      <c r="U253" s="295"/>
      <c r="V253" s="295"/>
      <c r="W253" s="295"/>
      <c r="X253" s="295"/>
      <c r="Y253" s="295"/>
      <c r="Z253" s="295"/>
      <c r="AA253" s="295"/>
      <c r="AB253" s="295"/>
      <c r="AC253" s="295"/>
      <c r="AD253" s="295"/>
      <c r="AE253" s="295"/>
      <c r="AF253" s="295"/>
      <c r="AG253" s="295"/>
      <c r="AH253" s="295"/>
      <c r="AI253" s="295"/>
      <c r="AJ253" s="295"/>
      <c r="AK253" s="295"/>
      <c r="AL253" s="295"/>
    </row>
    <row r="255" spans="1:38" x14ac:dyDescent="0.25">
      <c r="B255" s="109"/>
      <c r="C255" s="109"/>
      <c r="F255" s="116" t="s">
        <v>32</v>
      </c>
      <c r="G255" s="116"/>
      <c r="H255" s="116"/>
      <c r="I255" s="116"/>
      <c r="J255" s="115" t="s">
        <v>31</v>
      </c>
      <c r="K255" s="110"/>
      <c r="L255" s="110"/>
      <c r="M255" s="109"/>
      <c r="N255" s="109"/>
      <c r="O255" s="109"/>
      <c r="P255" s="109"/>
      <c r="Q255" s="109"/>
      <c r="R255" s="109"/>
      <c r="S255" s="109"/>
      <c r="T255" s="109"/>
      <c r="U255" s="109"/>
      <c r="V255" s="109"/>
      <c r="W255" s="109"/>
      <c r="X255" s="109"/>
      <c r="Y255" s="197">
        <f t="shared" ref="Y255:AL255" si="5">SUMIF($J$3:$J$249,$J255,Y$3:Y$249)</f>
        <v>6.1720435760000001</v>
      </c>
      <c r="Z255" s="197">
        <f t="shared" si="5"/>
        <v>5.2964129581999995</v>
      </c>
      <c r="AA255" s="197">
        <f t="shared" si="5"/>
        <v>493.22242303349998</v>
      </c>
      <c r="AB255" s="197">
        <f t="shared" si="5"/>
        <v>492.65405954977001</v>
      </c>
      <c r="AC255" s="197">
        <f t="shared" si="5"/>
        <v>508.07181060137003</v>
      </c>
      <c r="AD255" s="197">
        <f t="shared" si="5"/>
        <v>1284.786515104734</v>
      </c>
      <c r="AE255" s="197">
        <f t="shared" si="5"/>
        <v>1677.6649655480001</v>
      </c>
      <c r="AF255" s="197">
        <f t="shared" si="5"/>
        <v>1976.2895977654002</v>
      </c>
      <c r="AG255" s="197">
        <f t="shared" si="5"/>
        <v>1925.3972280508497</v>
      </c>
      <c r="AH255" s="197">
        <f t="shared" si="5"/>
        <v>1810.7158705756999</v>
      </c>
      <c r="AI255" s="197">
        <f t="shared" si="5"/>
        <v>1376.8733443915999</v>
      </c>
      <c r="AJ255" s="197">
        <f t="shared" si="5"/>
        <v>1377.0239091614599</v>
      </c>
      <c r="AK255" s="197">
        <f t="shared" si="5"/>
        <v>1183.6032711819</v>
      </c>
      <c r="AL255" s="197">
        <f t="shared" si="5"/>
        <v>1137.0752007190001</v>
      </c>
    </row>
    <row r="256" spans="1:38" x14ac:dyDescent="0.25">
      <c r="B256" s="109"/>
      <c r="C256" s="109"/>
      <c r="F256" s="116" t="s">
        <v>30</v>
      </c>
      <c r="G256" s="109"/>
      <c r="H256" s="109"/>
      <c r="I256" s="109"/>
      <c r="J256" s="111"/>
      <c r="K256" s="110"/>
      <c r="L256" s="110"/>
      <c r="M256" s="109"/>
      <c r="N256" s="109"/>
      <c r="O256" s="109"/>
      <c r="P256" s="109"/>
      <c r="Q256" s="109"/>
      <c r="R256" s="109"/>
      <c r="S256" s="109"/>
      <c r="T256" s="109"/>
      <c r="U256" s="109"/>
      <c r="V256" s="109"/>
      <c r="W256" s="109"/>
      <c r="X256" s="109"/>
      <c r="Y256" s="109"/>
      <c r="Z256" s="114">
        <f>Z255-Y255</f>
        <v>-0.87563061780000062</v>
      </c>
      <c r="AA256" s="114">
        <f t="shared" ref="AA256:AL256" si="6">AA255-Z255</f>
        <v>487.92601007529998</v>
      </c>
      <c r="AB256" s="114">
        <f t="shared" si="6"/>
        <v>-0.56836348372996781</v>
      </c>
      <c r="AC256" s="114">
        <f t="shared" si="6"/>
        <v>15.417751051600021</v>
      </c>
      <c r="AD256" s="114">
        <f t="shared" si="6"/>
        <v>776.71470450336392</v>
      </c>
      <c r="AE256" s="114">
        <f t="shared" si="6"/>
        <v>392.87845044326605</v>
      </c>
      <c r="AF256" s="114">
        <f t="shared" si="6"/>
        <v>298.62463221740018</v>
      </c>
      <c r="AG256" s="114">
        <f t="shared" si="6"/>
        <v>-50.892369714550568</v>
      </c>
      <c r="AH256" s="114">
        <f t="shared" si="6"/>
        <v>-114.68135747514975</v>
      </c>
      <c r="AI256" s="114">
        <f t="shared" si="6"/>
        <v>-433.84252618410005</v>
      </c>
      <c r="AJ256" s="114">
        <f t="shared" si="6"/>
        <v>0.15056476986001144</v>
      </c>
      <c r="AK256" s="114">
        <f t="shared" si="6"/>
        <v>-193.42063797955984</v>
      </c>
      <c r="AL256" s="114">
        <f t="shared" si="6"/>
        <v>-46.528070462899905</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sheetPr>
  <dimension ref="A1:AL256"/>
  <sheetViews>
    <sheetView topLeftCell="D1" workbookViewId="0">
      <pane xSplit="13" ySplit="2" topLeftCell="W3" activePane="bottomRight" state="frozen"/>
      <selection activeCell="I1" sqref="I1:I1048576"/>
      <selection pane="topRight" activeCell="I1" sqref="I1:I1048576"/>
      <selection pane="bottomLeft" activeCell="I1" sqref="I1:I1048576"/>
      <selection pane="bottomRight" activeCell="Z19" sqref="Z19"/>
    </sheetView>
  </sheetViews>
  <sheetFormatPr defaultRowHeight="15" x14ac:dyDescent="0.25"/>
  <cols>
    <col min="1" max="1" width="19.5703125" customWidth="1"/>
    <col min="2" max="2" width="10.85546875" customWidth="1"/>
    <col min="3" max="3" width="18.5703125" customWidth="1"/>
    <col min="4" max="4" width="45.28515625" customWidth="1"/>
    <col min="5" max="5" width="10.28515625" customWidth="1"/>
    <col min="6" max="6" width="28.5703125" customWidth="1"/>
    <col min="7" max="7" width="9" bestFit="1" customWidth="1"/>
    <col min="8" max="9" width="7.85546875" bestFit="1" customWidth="1"/>
    <col min="10" max="10" width="7.85546875" style="207" customWidth="1"/>
    <col min="11" max="11" width="23.85546875" style="206" customWidth="1"/>
    <col min="12" max="12" width="7.42578125" style="206" customWidth="1"/>
    <col min="13" max="13" width="27.7109375" customWidth="1"/>
    <col min="14" max="15" width="9.140625" customWidth="1"/>
  </cols>
  <sheetData>
    <row r="1" spans="1:38" s="269" customFormat="1" ht="12.75" x14ac:dyDescent="0.2">
      <c r="A1" s="193" t="s">
        <v>1120</v>
      </c>
      <c r="B1" s="193" t="s">
        <v>1107</v>
      </c>
      <c r="C1" s="193" t="s">
        <v>1106</v>
      </c>
      <c r="D1" s="272" t="s">
        <v>1119</v>
      </c>
      <c r="E1" s="271" t="s">
        <v>1118</v>
      </c>
      <c r="F1" s="193" t="s">
        <v>1117</v>
      </c>
      <c r="G1" s="193" t="s">
        <v>1116</v>
      </c>
      <c r="H1" s="193" t="s">
        <v>1115</v>
      </c>
      <c r="I1" s="193" t="s">
        <v>1114</v>
      </c>
      <c r="J1" s="193" t="s">
        <v>1113</v>
      </c>
      <c r="K1" s="193" t="s">
        <v>1112</v>
      </c>
      <c r="L1" s="193" t="s">
        <v>1111</v>
      </c>
      <c r="M1" s="193" t="s">
        <v>1110</v>
      </c>
      <c r="N1" s="193" t="s">
        <v>1109</v>
      </c>
      <c r="O1" s="193" t="s">
        <v>1108</v>
      </c>
      <c r="P1" s="193">
        <v>2000</v>
      </c>
      <c r="Q1" s="193">
        <v>2001</v>
      </c>
      <c r="R1" s="193">
        <v>2002</v>
      </c>
      <c r="S1" s="193">
        <v>2003</v>
      </c>
      <c r="T1" s="193">
        <v>2004</v>
      </c>
      <c r="U1" s="193">
        <v>2005</v>
      </c>
      <c r="V1" s="193">
        <v>2006</v>
      </c>
      <c r="W1" s="193">
        <v>2007</v>
      </c>
      <c r="X1" s="193">
        <v>2008</v>
      </c>
      <c r="Y1" s="193">
        <v>2009</v>
      </c>
      <c r="Z1" s="193">
        <v>2010</v>
      </c>
      <c r="AA1" s="193">
        <v>2011</v>
      </c>
      <c r="AB1" s="193">
        <v>2012</v>
      </c>
      <c r="AC1" s="193">
        <v>2013</v>
      </c>
      <c r="AD1" s="193">
        <v>2014</v>
      </c>
      <c r="AE1" s="193">
        <v>2015</v>
      </c>
      <c r="AF1" s="193">
        <v>2016</v>
      </c>
      <c r="AG1" s="193">
        <v>2017</v>
      </c>
      <c r="AH1" s="193">
        <v>2018</v>
      </c>
      <c r="AI1" s="193">
        <v>2019</v>
      </c>
      <c r="AJ1" s="193">
        <v>2020</v>
      </c>
      <c r="AK1" s="193">
        <v>2021</v>
      </c>
      <c r="AL1" s="193">
        <v>2022</v>
      </c>
    </row>
    <row r="2" spans="1:38" s="269" customFormat="1" ht="12.75" x14ac:dyDescent="0.2">
      <c r="A2" s="190" t="s">
        <v>1086</v>
      </c>
      <c r="B2" s="189"/>
      <c r="C2" s="189"/>
      <c r="D2" s="293"/>
      <c r="E2" s="294"/>
      <c r="F2" s="190"/>
      <c r="G2" s="190"/>
      <c r="H2" s="190"/>
      <c r="I2" s="190"/>
      <c r="J2" s="190"/>
      <c r="K2" s="189"/>
      <c r="L2" s="189"/>
      <c r="M2" s="189"/>
      <c r="N2" s="189"/>
      <c r="O2" s="189"/>
      <c r="P2" s="188"/>
      <c r="Q2" s="188"/>
      <c r="R2" s="188"/>
      <c r="S2" s="188"/>
      <c r="T2" s="188"/>
      <c r="U2" s="188"/>
      <c r="V2" s="188"/>
      <c r="W2" s="188"/>
      <c r="X2" s="314" t="s">
        <v>1125</v>
      </c>
      <c r="Y2" s="314" t="s">
        <v>1125</v>
      </c>
      <c r="Z2" s="314" t="s">
        <v>1125</v>
      </c>
      <c r="AA2" s="314" t="s">
        <v>1125</v>
      </c>
      <c r="AB2" s="314" t="s">
        <v>1125</v>
      </c>
      <c r="AC2" s="185" t="s">
        <v>1103</v>
      </c>
      <c r="AD2" s="185" t="s">
        <v>1103</v>
      </c>
      <c r="AE2" s="185" t="s">
        <v>1103</v>
      </c>
      <c r="AF2" s="314" t="s">
        <v>1126</v>
      </c>
      <c r="AG2" s="314" t="s">
        <v>1126</v>
      </c>
      <c r="AH2" s="314" t="s">
        <v>1126</v>
      </c>
      <c r="AI2" s="314" t="s">
        <v>1126</v>
      </c>
      <c r="AJ2" s="314" t="s">
        <v>1126</v>
      </c>
      <c r="AK2" s="314" t="s">
        <v>1126</v>
      </c>
      <c r="AL2" s="314" t="s">
        <v>1126</v>
      </c>
    </row>
    <row r="3" spans="1:38" x14ac:dyDescent="0.25">
      <c r="A3" s="242" t="str">
        <f>A$2</f>
        <v>Qatar</v>
      </c>
      <c r="B3" s="206" t="s">
        <v>34</v>
      </c>
      <c r="C3" s="206" t="s">
        <v>33</v>
      </c>
      <c r="D3" s="263" t="s">
        <v>40</v>
      </c>
      <c r="E3" s="262">
        <v>466</v>
      </c>
      <c r="F3" s="261" t="s">
        <v>40</v>
      </c>
      <c r="G3" s="182" t="s">
        <v>1102</v>
      </c>
      <c r="H3" s="260" t="s">
        <v>1101</v>
      </c>
      <c r="I3" s="259" t="s">
        <v>1100</v>
      </c>
      <c r="J3" s="212" t="s">
        <v>1078</v>
      </c>
      <c r="K3" s="206" t="s">
        <v>36</v>
      </c>
      <c r="L3" s="206" t="s">
        <v>36</v>
      </c>
      <c r="M3" s="206" t="s">
        <v>3646</v>
      </c>
      <c r="N3" s="206">
        <v>145</v>
      </c>
      <c r="O3" s="206" t="s">
        <v>3647</v>
      </c>
      <c r="P3" s="287">
        <v>0</v>
      </c>
      <c r="Q3" s="287">
        <v>0</v>
      </c>
      <c r="R3" s="287">
        <v>0</v>
      </c>
      <c r="S3" s="287">
        <v>0</v>
      </c>
      <c r="T3" s="287">
        <v>0</v>
      </c>
      <c r="U3" s="287">
        <v>0</v>
      </c>
      <c r="V3" s="287">
        <v>0</v>
      </c>
      <c r="W3" s="287">
        <v>0</v>
      </c>
      <c r="X3" s="220">
        <v>2113.2417582417579</v>
      </c>
      <c r="Y3" s="220">
        <v>2018.5714285714287</v>
      </c>
      <c r="Z3" s="220">
        <v>686.8131868131868</v>
      </c>
      <c r="AA3" s="220">
        <v>769.23076923076917</v>
      </c>
      <c r="AB3" s="220">
        <v>824.17582417582412</v>
      </c>
      <c r="AC3" s="511">
        <v>1229.2117659937057</v>
      </c>
      <c r="AD3" s="511">
        <v>1833.3000329976028</v>
      </c>
      <c r="AE3" s="511">
        <v>2734.2636183375271</v>
      </c>
      <c r="AF3" s="220">
        <v>4078</v>
      </c>
      <c r="AG3" s="220">
        <v>4009</v>
      </c>
      <c r="AH3" s="220">
        <v>3941</v>
      </c>
      <c r="AI3" s="220">
        <v>1086.0645851648351</v>
      </c>
      <c r="AJ3" s="220">
        <v>315.86772211868129</v>
      </c>
      <c r="AK3" s="220">
        <v>278.7728210233517</v>
      </c>
      <c r="AL3" s="515">
        <v>278.7728210233517</v>
      </c>
    </row>
    <row r="4" spans="1:38" x14ac:dyDescent="0.25">
      <c r="A4" s="242" t="str">
        <f t="shared" ref="A4:A67" si="0">A$2</f>
        <v>Qatar</v>
      </c>
      <c r="B4" s="206" t="s">
        <v>34</v>
      </c>
      <c r="C4" s="206" t="s">
        <v>33</v>
      </c>
      <c r="D4" s="258" t="s">
        <v>1099</v>
      </c>
      <c r="E4" s="257">
        <v>419</v>
      </c>
      <c r="F4" s="219" t="s">
        <v>1098</v>
      </c>
      <c r="G4" s="175" t="s">
        <v>1097</v>
      </c>
      <c r="H4" s="256" t="s">
        <v>1096</v>
      </c>
      <c r="I4" s="255" t="s">
        <v>1095</v>
      </c>
      <c r="J4" s="212" t="s">
        <v>1078</v>
      </c>
      <c r="K4" s="206" t="s">
        <v>36</v>
      </c>
      <c r="L4" s="206" t="s">
        <v>36</v>
      </c>
      <c r="M4" s="206" t="s">
        <v>3646</v>
      </c>
      <c r="N4" s="206">
        <v>145</v>
      </c>
      <c r="O4" s="206" t="s">
        <v>3647</v>
      </c>
      <c r="P4" s="287">
        <v>0</v>
      </c>
      <c r="Q4" s="287">
        <v>0</v>
      </c>
      <c r="R4" s="287">
        <v>0</v>
      </c>
      <c r="S4" s="287">
        <v>0</v>
      </c>
      <c r="T4" s="287">
        <v>0</v>
      </c>
      <c r="U4" s="287">
        <v>0</v>
      </c>
      <c r="V4" s="287">
        <v>0</v>
      </c>
      <c r="W4" s="287">
        <v>0</v>
      </c>
      <c r="X4" s="220">
        <v>24.113935515034413</v>
      </c>
      <c r="Y4" s="220">
        <v>27.525359256128482</v>
      </c>
      <c r="Z4" s="511">
        <v>32.090958351223946</v>
      </c>
      <c r="AA4" s="511">
        <v>37.413848019829203</v>
      </c>
      <c r="AB4" s="511">
        <v>43.619639162240524</v>
      </c>
      <c r="AC4" s="511">
        <v>50.854777611638809</v>
      </c>
      <c r="AD4" s="315">
        <v>59.29</v>
      </c>
      <c r="AE4" s="315">
        <v>63.7</v>
      </c>
      <c r="AF4" s="315">
        <v>121.17</v>
      </c>
      <c r="AG4" s="315">
        <v>122.4032478</v>
      </c>
      <c r="AH4" s="254">
        <v>93.632288719595365</v>
      </c>
      <c r="AI4" s="254">
        <v>95.370659550835825</v>
      </c>
      <c r="AJ4" s="254">
        <v>114.84515049900806</v>
      </c>
      <c r="AK4" s="254">
        <v>116.53013702690585</v>
      </c>
      <c r="AL4" s="254">
        <v>116.53013702690585</v>
      </c>
    </row>
    <row r="5" spans="1:38" x14ac:dyDescent="0.25">
      <c r="A5" s="242" t="str">
        <f t="shared" si="0"/>
        <v>Qatar</v>
      </c>
      <c r="B5" s="206" t="s">
        <v>34</v>
      </c>
      <c r="C5" s="206" t="s">
        <v>33</v>
      </c>
      <c r="D5" s="253" t="s">
        <v>1094</v>
      </c>
      <c r="E5" s="252">
        <v>456</v>
      </c>
      <c r="F5" s="251" t="s">
        <v>1094</v>
      </c>
      <c r="G5" s="168" t="s">
        <v>1093</v>
      </c>
      <c r="H5" s="250" t="s">
        <v>1092</v>
      </c>
      <c r="I5" s="249" t="s">
        <v>1091</v>
      </c>
      <c r="J5" s="212" t="s">
        <v>1078</v>
      </c>
      <c r="K5" s="206" t="s">
        <v>36</v>
      </c>
      <c r="L5" s="206" t="s">
        <v>36</v>
      </c>
      <c r="M5" s="206" t="s">
        <v>3646</v>
      </c>
      <c r="N5" s="206">
        <v>145</v>
      </c>
      <c r="O5" s="206" t="s">
        <v>3647</v>
      </c>
      <c r="P5" s="287">
        <v>0</v>
      </c>
      <c r="Q5" s="287">
        <v>0</v>
      </c>
      <c r="R5" s="287">
        <v>0</v>
      </c>
      <c r="S5" s="287">
        <v>0</v>
      </c>
      <c r="T5" s="287">
        <v>0</v>
      </c>
      <c r="U5" s="287">
        <v>0</v>
      </c>
      <c r="V5" s="287">
        <v>0</v>
      </c>
      <c r="W5" s="287">
        <v>0</v>
      </c>
      <c r="X5" s="220">
        <v>32.912087912087912</v>
      </c>
      <c r="Y5" s="220">
        <v>745.10989010988999</v>
      </c>
      <c r="Z5" s="220">
        <v>2252.7472527472528</v>
      </c>
      <c r="AA5" s="220">
        <v>2362.6373626373625</v>
      </c>
      <c r="AB5" s="220">
        <v>2472.5274725274726</v>
      </c>
      <c r="AC5" s="511">
        <v>1162.9262854449253</v>
      </c>
      <c r="AD5" s="511">
        <v>546.96967390873158</v>
      </c>
      <c r="AE5" s="511">
        <v>257.26121072356887</v>
      </c>
      <c r="AF5" s="220">
        <v>121</v>
      </c>
      <c r="AG5" s="220">
        <v>119</v>
      </c>
      <c r="AH5" s="220">
        <v>117</v>
      </c>
      <c r="AI5" s="220">
        <v>47.503445054945054</v>
      </c>
      <c r="AJ5" s="220">
        <v>38.287504132417574</v>
      </c>
      <c r="AK5" s="220">
        <v>46.125637582417582</v>
      </c>
      <c r="AL5" s="515">
        <v>46.125637582417582</v>
      </c>
    </row>
    <row r="6" spans="1:38" x14ac:dyDescent="0.25">
      <c r="A6" s="242" t="str">
        <f t="shared" si="0"/>
        <v>Qatar</v>
      </c>
      <c r="B6" s="206" t="s">
        <v>34</v>
      </c>
      <c r="C6" s="206" t="s">
        <v>33</v>
      </c>
      <c r="D6" s="248" t="s">
        <v>1090</v>
      </c>
      <c r="E6" s="247">
        <v>449</v>
      </c>
      <c r="F6" s="246" t="s">
        <v>1090</v>
      </c>
      <c r="G6" s="160" t="s">
        <v>1089</v>
      </c>
      <c r="H6" s="245" t="s">
        <v>1088</v>
      </c>
      <c r="I6" s="244" t="s">
        <v>1087</v>
      </c>
      <c r="J6" s="212" t="s">
        <v>1078</v>
      </c>
      <c r="K6" s="206" t="s">
        <v>36</v>
      </c>
      <c r="L6" s="206" t="s">
        <v>36</v>
      </c>
      <c r="M6" s="206" t="s">
        <v>3646</v>
      </c>
      <c r="N6" s="206">
        <v>145</v>
      </c>
      <c r="O6" s="206" t="s">
        <v>3647</v>
      </c>
      <c r="P6" s="287">
        <v>0</v>
      </c>
      <c r="Q6" s="287">
        <v>0</v>
      </c>
      <c r="R6" s="287">
        <v>0</v>
      </c>
      <c r="S6" s="287">
        <v>0</v>
      </c>
      <c r="T6" s="287">
        <v>0</v>
      </c>
      <c r="U6" s="287">
        <v>0</v>
      </c>
      <c r="V6" s="287">
        <v>0</v>
      </c>
      <c r="W6" s="287">
        <v>0</v>
      </c>
      <c r="X6" s="292">
        <v>20.696948861628943</v>
      </c>
      <c r="Y6" s="292">
        <v>23.624967918109782</v>
      </c>
      <c r="Z6" s="292">
        <v>27.543613671100857</v>
      </c>
      <c r="AA6" s="292">
        <v>32.112240604623565</v>
      </c>
      <c r="AB6" s="292">
        <v>37.438660335669013</v>
      </c>
      <c r="AC6" s="292">
        <v>43.648567067842173</v>
      </c>
      <c r="AD6" s="292">
        <v>50.888503755054884</v>
      </c>
      <c r="AE6" s="292">
        <v>54.673599075678801</v>
      </c>
      <c r="AF6" s="220">
        <v>104</v>
      </c>
      <c r="AG6" s="220">
        <v>103</v>
      </c>
      <c r="AH6" s="220">
        <v>101</v>
      </c>
      <c r="AI6" s="220">
        <v>30.66297252747253</v>
      </c>
      <c r="AJ6" s="316">
        <v>26.488702768930402</v>
      </c>
      <c r="AK6" s="316">
        <v>32.347221716483958</v>
      </c>
      <c r="AL6" s="316">
        <v>32.347221716483958</v>
      </c>
    </row>
    <row r="7" spans="1:38" x14ac:dyDescent="0.25">
      <c r="A7" s="242" t="str">
        <f t="shared" si="0"/>
        <v>Qatar</v>
      </c>
      <c r="B7" s="206" t="s">
        <v>34</v>
      </c>
      <c r="C7" s="206" t="s">
        <v>33</v>
      </c>
      <c r="D7" s="243" t="s">
        <v>1086</v>
      </c>
      <c r="E7" s="242">
        <v>453</v>
      </c>
      <c r="F7" s="241" t="s">
        <v>1086</v>
      </c>
      <c r="G7" s="153" t="s">
        <v>1085</v>
      </c>
      <c r="H7" s="240" t="s">
        <v>1084</v>
      </c>
      <c r="I7" s="239" t="s">
        <v>1083</v>
      </c>
      <c r="J7" s="212" t="s">
        <v>1078</v>
      </c>
      <c r="K7" s="206" t="s">
        <v>36</v>
      </c>
      <c r="L7" s="206" t="s">
        <v>36</v>
      </c>
      <c r="M7" s="206" t="s">
        <v>3646</v>
      </c>
      <c r="N7" s="206">
        <v>145</v>
      </c>
      <c r="O7" s="206" t="s">
        <v>3647</v>
      </c>
      <c r="P7" s="287">
        <v>0</v>
      </c>
      <c r="Q7" s="287">
        <v>0</v>
      </c>
      <c r="R7" s="287">
        <v>0</v>
      </c>
      <c r="S7" s="287">
        <v>0</v>
      </c>
      <c r="T7" s="287">
        <v>0</v>
      </c>
      <c r="U7" s="287">
        <v>0</v>
      </c>
      <c r="V7" s="287">
        <v>0</v>
      </c>
      <c r="W7" s="287">
        <v>0</v>
      </c>
      <c r="X7" s="317">
        <v>0</v>
      </c>
      <c r="Y7" s="317">
        <v>0</v>
      </c>
      <c r="Z7" s="317">
        <v>0</v>
      </c>
      <c r="AA7" s="317">
        <v>0</v>
      </c>
      <c r="AB7" s="317">
        <v>0</v>
      </c>
      <c r="AC7" s="317">
        <v>0</v>
      </c>
      <c r="AD7" s="317">
        <v>0</v>
      </c>
      <c r="AE7" s="317">
        <v>0</v>
      </c>
      <c r="AF7" s="317">
        <v>0</v>
      </c>
      <c r="AG7" s="317">
        <v>0</v>
      </c>
      <c r="AH7" s="317">
        <v>0</v>
      </c>
      <c r="AI7" s="317">
        <v>0</v>
      </c>
      <c r="AJ7" s="317">
        <v>0</v>
      </c>
      <c r="AK7" s="317">
        <v>0</v>
      </c>
      <c r="AL7" s="317">
        <v>0</v>
      </c>
    </row>
    <row r="8" spans="1:38" x14ac:dyDescent="0.25">
      <c r="A8" s="242" t="str">
        <f t="shared" si="0"/>
        <v>Qatar</v>
      </c>
      <c r="B8" s="206" t="s">
        <v>34</v>
      </c>
      <c r="C8" s="206" t="s">
        <v>33</v>
      </c>
      <c r="D8" s="238" t="s">
        <v>1082</v>
      </c>
      <c r="E8" s="237">
        <v>443</v>
      </c>
      <c r="F8" s="236" t="s">
        <v>1082</v>
      </c>
      <c r="G8" s="146" t="s">
        <v>1081</v>
      </c>
      <c r="H8" s="235" t="s">
        <v>1080</v>
      </c>
      <c r="I8" s="234" t="s">
        <v>1079</v>
      </c>
      <c r="J8" s="212" t="s">
        <v>1078</v>
      </c>
      <c r="K8" s="206" t="s">
        <v>36</v>
      </c>
      <c r="L8" s="206" t="s">
        <v>36</v>
      </c>
      <c r="M8" s="206" t="s">
        <v>3646</v>
      </c>
      <c r="N8" s="206">
        <v>145</v>
      </c>
      <c r="O8" s="206" t="s">
        <v>3647</v>
      </c>
      <c r="P8" s="287">
        <v>0</v>
      </c>
      <c r="Q8" s="287">
        <v>0</v>
      </c>
      <c r="R8" s="287">
        <v>0</v>
      </c>
      <c r="S8" s="287">
        <v>0</v>
      </c>
      <c r="T8" s="287">
        <v>0</v>
      </c>
      <c r="U8" s="287">
        <v>0</v>
      </c>
      <c r="V8" s="287">
        <v>0</v>
      </c>
      <c r="W8" s="287">
        <v>0</v>
      </c>
      <c r="X8" s="516">
        <v>324.94505494505495</v>
      </c>
      <c r="Y8" s="516">
        <v>577.52747252747247</v>
      </c>
      <c r="Z8" s="516">
        <v>412.08791208791206</v>
      </c>
      <c r="AA8" s="516">
        <v>521.97802197802196</v>
      </c>
      <c r="AB8" s="516">
        <v>549.45054945054949</v>
      </c>
      <c r="AC8" s="318">
        <v>786.49359909999998</v>
      </c>
      <c r="AD8" s="318">
        <v>608.26947920000009</v>
      </c>
      <c r="AE8" s="318">
        <v>140.0958531</v>
      </c>
      <c r="AF8" s="318">
        <v>173.09415319999999</v>
      </c>
      <c r="AG8" s="318">
        <v>102.50082809999999</v>
      </c>
      <c r="AH8" s="318">
        <v>125.61357270000001</v>
      </c>
      <c r="AI8" s="318">
        <v>135.984161</v>
      </c>
      <c r="AJ8" s="318">
        <v>148.91633730000001</v>
      </c>
      <c r="AK8" s="318">
        <v>122.81322309999999</v>
      </c>
      <c r="AL8" s="318">
        <v>86.636170559999996</v>
      </c>
    </row>
    <row r="9" spans="1:38" x14ac:dyDescent="0.25">
      <c r="A9" s="242" t="str">
        <f t="shared" si="0"/>
        <v>Qatar</v>
      </c>
      <c r="B9" s="206" t="s">
        <v>34</v>
      </c>
      <c r="C9" s="206" t="s">
        <v>33</v>
      </c>
      <c r="D9" s="233" t="s">
        <v>1077</v>
      </c>
      <c r="E9">
        <v>512</v>
      </c>
      <c r="F9" s="225" t="s">
        <v>1076</v>
      </c>
      <c r="G9" s="132" t="s">
        <v>1075</v>
      </c>
      <c r="H9" s="224" t="s">
        <v>1074</v>
      </c>
      <c r="I9" s="223" t="s">
        <v>1073</v>
      </c>
      <c r="J9" s="212" t="s">
        <v>36</v>
      </c>
      <c r="K9" s="206" t="s">
        <v>36</v>
      </c>
      <c r="L9" s="206" t="s">
        <v>36</v>
      </c>
      <c r="M9" s="206" t="s">
        <v>3648</v>
      </c>
      <c r="N9" s="206">
        <v>34</v>
      </c>
      <c r="O9" s="206" t="s">
        <v>3647</v>
      </c>
      <c r="P9" s="287">
        <v>0</v>
      </c>
      <c r="Q9" s="287">
        <v>0</v>
      </c>
      <c r="R9" s="287">
        <v>0</v>
      </c>
      <c r="S9" s="287">
        <v>0</v>
      </c>
      <c r="T9" s="287">
        <v>0</v>
      </c>
      <c r="U9" s="287">
        <v>0</v>
      </c>
      <c r="V9" s="287">
        <v>0</v>
      </c>
      <c r="W9" s="287">
        <v>0</v>
      </c>
      <c r="X9" s="220">
        <v>0</v>
      </c>
      <c r="Y9" s="220">
        <v>0</v>
      </c>
      <c r="Z9" s="220">
        <v>0</v>
      </c>
      <c r="AA9" s="220">
        <v>0</v>
      </c>
      <c r="AB9" s="220">
        <v>0</v>
      </c>
      <c r="AC9" s="319">
        <v>0</v>
      </c>
      <c r="AD9" s="319">
        <v>0</v>
      </c>
      <c r="AE9" s="319">
        <v>0</v>
      </c>
      <c r="AF9" s="220">
        <v>0</v>
      </c>
      <c r="AG9" s="220">
        <v>0</v>
      </c>
      <c r="AH9" s="220">
        <v>0</v>
      </c>
      <c r="AI9" s="220">
        <v>0</v>
      </c>
      <c r="AJ9" s="220">
        <v>0</v>
      </c>
      <c r="AK9" s="220">
        <v>0</v>
      </c>
      <c r="AL9" s="220">
        <v>0</v>
      </c>
    </row>
    <row r="10" spans="1:38" x14ac:dyDescent="0.25">
      <c r="A10" s="242" t="str">
        <f t="shared" si="0"/>
        <v>Qatar</v>
      </c>
      <c r="B10" s="206" t="s">
        <v>34</v>
      </c>
      <c r="C10" s="206" t="s">
        <v>33</v>
      </c>
      <c r="D10" s="222" t="s">
        <v>1072</v>
      </c>
      <c r="E10">
        <v>914</v>
      </c>
      <c r="F10" s="225" t="s">
        <v>1072</v>
      </c>
      <c r="G10" s="132" t="s">
        <v>1071</v>
      </c>
      <c r="H10" s="224" t="s">
        <v>1070</v>
      </c>
      <c r="I10" s="223" t="s">
        <v>1069</v>
      </c>
      <c r="J10" s="212" t="s">
        <v>36</v>
      </c>
      <c r="K10" s="206" t="s">
        <v>36</v>
      </c>
      <c r="L10" s="206" t="s">
        <v>36</v>
      </c>
      <c r="M10" s="206" t="s">
        <v>3649</v>
      </c>
      <c r="N10" s="206">
        <v>39</v>
      </c>
      <c r="O10" s="206" t="s">
        <v>3650</v>
      </c>
      <c r="P10" s="287">
        <v>0</v>
      </c>
      <c r="Q10" s="287">
        <v>0</v>
      </c>
      <c r="R10" s="287">
        <v>0</v>
      </c>
      <c r="S10" s="287">
        <v>0</v>
      </c>
      <c r="T10" s="287">
        <v>0</v>
      </c>
      <c r="U10" s="287">
        <v>0</v>
      </c>
      <c r="V10" s="287">
        <v>0</v>
      </c>
      <c r="W10" s="287">
        <v>0</v>
      </c>
      <c r="X10" s="220">
        <v>0</v>
      </c>
      <c r="Y10" s="220">
        <v>0</v>
      </c>
      <c r="Z10" s="220">
        <v>0</v>
      </c>
      <c r="AA10" s="220">
        <v>0</v>
      </c>
      <c r="AB10" s="220">
        <v>0</v>
      </c>
      <c r="AC10" s="319">
        <v>0</v>
      </c>
      <c r="AD10" s="319">
        <v>0</v>
      </c>
      <c r="AE10" s="319">
        <v>0</v>
      </c>
      <c r="AF10" s="220">
        <v>0</v>
      </c>
      <c r="AG10" s="220">
        <v>0</v>
      </c>
      <c r="AH10" s="220">
        <v>0</v>
      </c>
      <c r="AI10" s="220">
        <v>0</v>
      </c>
      <c r="AJ10" s="220">
        <v>0</v>
      </c>
      <c r="AK10" s="220">
        <v>0</v>
      </c>
      <c r="AL10" s="220">
        <v>0</v>
      </c>
    </row>
    <row r="11" spans="1:38" x14ac:dyDescent="0.25">
      <c r="A11" s="242" t="str">
        <f t="shared" si="0"/>
        <v>Qatar</v>
      </c>
      <c r="B11" s="206" t="s">
        <v>34</v>
      </c>
      <c r="C11" s="206" t="s">
        <v>33</v>
      </c>
      <c r="D11" s="222" t="s">
        <v>1068</v>
      </c>
      <c r="E11">
        <v>612</v>
      </c>
      <c r="F11" s="225" t="s">
        <v>1068</v>
      </c>
      <c r="G11" s="132" t="s">
        <v>1067</v>
      </c>
      <c r="H11" s="224" t="s">
        <v>1066</v>
      </c>
      <c r="I11" s="223" t="s">
        <v>1065</v>
      </c>
      <c r="J11" s="212" t="s">
        <v>36</v>
      </c>
      <c r="K11" s="206" t="s">
        <v>36</v>
      </c>
      <c r="L11" s="206" t="s">
        <v>36</v>
      </c>
      <c r="M11" s="206" t="s">
        <v>3651</v>
      </c>
      <c r="N11" s="206">
        <v>15</v>
      </c>
      <c r="O11" s="206" t="s">
        <v>3652</v>
      </c>
      <c r="P11" s="287">
        <v>0</v>
      </c>
      <c r="Q11" s="287">
        <v>0</v>
      </c>
      <c r="R11" s="287">
        <v>0</v>
      </c>
      <c r="S11" s="287">
        <v>0</v>
      </c>
      <c r="T11" s="287">
        <v>0</v>
      </c>
      <c r="U11" s="287">
        <v>0</v>
      </c>
      <c r="V11" s="287">
        <v>0</v>
      </c>
      <c r="W11" s="287">
        <v>0</v>
      </c>
      <c r="X11" s="220">
        <v>0</v>
      </c>
      <c r="Y11" s="220">
        <v>0</v>
      </c>
      <c r="Z11" s="220">
        <v>0</v>
      </c>
      <c r="AA11" s="220">
        <v>0</v>
      </c>
      <c r="AB11" s="220">
        <v>0</v>
      </c>
      <c r="AC11" s="319">
        <v>0</v>
      </c>
      <c r="AD11" s="319">
        <v>0</v>
      </c>
      <c r="AE11" s="319">
        <v>0</v>
      </c>
      <c r="AF11" s="220">
        <v>0</v>
      </c>
      <c r="AG11" s="220">
        <v>0</v>
      </c>
      <c r="AH11" s="220">
        <v>0</v>
      </c>
      <c r="AI11" s="220">
        <v>0</v>
      </c>
      <c r="AJ11" s="220">
        <v>0</v>
      </c>
      <c r="AK11" s="220">
        <v>0</v>
      </c>
      <c r="AL11" s="220">
        <v>0</v>
      </c>
    </row>
    <row r="12" spans="1:38" x14ac:dyDescent="0.25">
      <c r="A12" s="242" t="str">
        <f t="shared" si="0"/>
        <v>Qatar</v>
      </c>
      <c r="B12" s="206" t="s">
        <v>34</v>
      </c>
      <c r="C12" s="206" t="s">
        <v>33</v>
      </c>
      <c r="D12" s="222" t="s">
        <v>1064</v>
      </c>
      <c r="E12">
        <v>859</v>
      </c>
      <c r="F12" s="225" t="s">
        <v>1064</v>
      </c>
      <c r="G12" s="132" t="s">
        <v>1063</v>
      </c>
      <c r="H12" s="224" t="s">
        <v>1062</v>
      </c>
      <c r="I12" s="223" t="s">
        <v>1061</v>
      </c>
      <c r="J12" s="212" t="s">
        <v>36</v>
      </c>
      <c r="K12" s="206" t="s">
        <v>36</v>
      </c>
      <c r="L12" s="206" t="s">
        <v>36</v>
      </c>
      <c r="M12" s="206" t="s">
        <v>3653</v>
      </c>
      <c r="N12" s="206">
        <v>61</v>
      </c>
      <c r="O12" s="206" t="s">
        <v>3654</v>
      </c>
      <c r="P12" s="287">
        <v>0</v>
      </c>
      <c r="Q12" s="287">
        <v>0</v>
      </c>
      <c r="R12" s="287">
        <v>0</v>
      </c>
      <c r="S12" s="287">
        <v>0</v>
      </c>
      <c r="T12" s="287">
        <v>0</v>
      </c>
      <c r="U12" s="287">
        <v>0</v>
      </c>
      <c r="V12" s="287">
        <v>0</v>
      </c>
      <c r="W12" s="287">
        <v>0</v>
      </c>
      <c r="X12" s="220">
        <v>0</v>
      </c>
      <c r="Y12" s="220">
        <v>0</v>
      </c>
      <c r="Z12" s="220">
        <v>0</v>
      </c>
      <c r="AA12" s="220">
        <v>0</v>
      </c>
      <c r="AB12" s="220">
        <v>0</v>
      </c>
      <c r="AC12" s="319">
        <v>0</v>
      </c>
      <c r="AD12" s="319">
        <v>0</v>
      </c>
      <c r="AE12" s="319">
        <v>0</v>
      </c>
      <c r="AF12" s="220">
        <v>0</v>
      </c>
      <c r="AG12" s="220">
        <v>0</v>
      </c>
      <c r="AH12" s="220">
        <v>0</v>
      </c>
      <c r="AI12" s="220">
        <v>0</v>
      </c>
      <c r="AJ12" s="220">
        <v>0</v>
      </c>
      <c r="AK12" s="220">
        <v>0</v>
      </c>
      <c r="AL12" s="220">
        <v>0</v>
      </c>
    </row>
    <row r="13" spans="1:38" x14ac:dyDescent="0.25">
      <c r="A13" s="242" t="str">
        <f t="shared" si="0"/>
        <v>Qatar</v>
      </c>
      <c r="B13" s="206" t="s">
        <v>34</v>
      </c>
      <c r="C13" s="206" t="s">
        <v>33</v>
      </c>
      <c r="D13" s="222" t="s">
        <v>1060</v>
      </c>
      <c r="E13">
        <v>171</v>
      </c>
      <c r="F13" s="225" t="s">
        <v>1059</v>
      </c>
      <c r="G13" s="132" t="s">
        <v>1058</v>
      </c>
      <c r="H13" s="224" t="s">
        <v>1057</v>
      </c>
      <c r="I13" s="223" t="s">
        <v>1056</v>
      </c>
      <c r="J13" s="212" t="s">
        <v>36</v>
      </c>
      <c r="K13" s="206" t="s">
        <v>36</v>
      </c>
      <c r="L13" s="206" t="s">
        <v>36</v>
      </c>
      <c r="M13" s="206" t="s">
        <v>3649</v>
      </c>
      <c r="N13" s="206">
        <v>39</v>
      </c>
      <c r="O13" s="206" t="s">
        <v>3650</v>
      </c>
      <c r="P13" s="287">
        <v>0</v>
      </c>
      <c r="Q13" s="287">
        <v>0</v>
      </c>
      <c r="R13" s="287">
        <v>0</v>
      </c>
      <c r="S13" s="287">
        <v>0</v>
      </c>
      <c r="T13" s="287">
        <v>0</v>
      </c>
      <c r="U13" s="287">
        <v>0</v>
      </c>
      <c r="V13" s="287">
        <v>0</v>
      </c>
      <c r="W13" s="287">
        <v>0</v>
      </c>
      <c r="X13" s="220">
        <v>0</v>
      </c>
      <c r="Y13" s="220">
        <v>0</v>
      </c>
      <c r="Z13" s="220">
        <v>0</v>
      </c>
      <c r="AA13" s="220">
        <v>0</v>
      </c>
      <c r="AB13" s="220">
        <v>0</v>
      </c>
      <c r="AC13" s="319">
        <v>0</v>
      </c>
      <c r="AD13" s="319">
        <v>0</v>
      </c>
      <c r="AE13" s="319">
        <v>0</v>
      </c>
      <c r="AF13" s="220">
        <v>0</v>
      </c>
      <c r="AG13" s="220">
        <v>0</v>
      </c>
      <c r="AH13" s="220">
        <v>0</v>
      </c>
      <c r="AI13" s="220">
        <v>0</v>
      </c>
      <c r="AJ13" s="220">
        <v>0</v>
      </c>
      <c r="AK13" s="220">
        <v>0</v>
      </c>
      <c r="AL13" s="220">
        <v>0</v>
      </c>
    </row>
    <row r="14" spans="1:38" x14ac:dyDescent="0.25">
      <c r="A14" s="242" t="str">
        <f t="shared" si="0"/>
        <v>Qatar</v>
      </c>
      <c r="B14" s="206" t="s">
        <v>34</v>
      </c>
      <c r="C14" s="206" t="s">
        <v>33</v>
      </c>
      <c r="D14" s="222" t="s">
        <v>1055</v>
      </c>
      <c r="E14">
        <v>614</v>
      </c>
      <c r="F14" s="225" t="s">
        <v>1055</v>
      </c>
      <c r="G14" s="132" t="s">
        <v>1054</v>
      </c>
      <c r="H14" s="224" t="s">
        <v>1053</v>
      </c>
      <c r="I14" s="223" t="s">
        <v>1052</v>
      </c>
      <c r="J14" s="212" t="s">
        <v>36</v>
      </c>
      <c r="K14" s="206" t="s">
        <v>3655</v>
      </c>
      <c r="L14" s="206">
        <v>17</v>
      </c>
      <c r="M14" s="206" t="s">
        <v>3656</v>
      </c>
      <c r="N14" s="206">
        <v>202</v>
      </c>
      <c r="O14" s="206" t="s">
        <v>3652</v>
      </c>
      <c r="P14" s="287">
        <v>0</v>
      </c>
      <c r="Q14" s="287">
        <v>0</v>
      </c>
      <c r="R14" s="287">
        <v>0</v>
      </c>
      <c r="S14" s="287">
        <v>0</v>
      </c>
      <c r="T14" s="287">
        <v>0</v>
      </c>
      <c r="U14" s="287">
        <v>0</v>
      </c>
      <c r="V14" s="287">
        <v>0</v>
      </c>
      <c r="W14" s="287">
        <v>0</v>
      </c>
      <c r="X14" s="220">
        <v>0</v>
      </c>
      <c r="Y14" s="220">
        <v>0</v>
      </c>
      <c r="Z14" s="220">
        <v>0</v>
      </c>
      <c r="AA14" s="220">
        <v>0</v>
      </c>
      <c r="AB14" s="220">
        <v>0</v>
      </c>
      <c r="AC14" s="319">
        <v>0</v>
      </c>
      <c r="AD14" s="319">
        <v>0</v>
      </c>
      <c r="AE14" s="319">
        <v>0</v>
      </c>
      <c r="AF14" s="220">
        <v>0</v>
      </c>
      <c r="AG14" s="220">
        <v>0</v>
      </c>
      <c r="AH14" s="220">
        <v>0</v>
      </c>
      <c r="AI14" s="220">
        <v>0</v>
      </c>
      <c r="AJ14" s="220">
        <v>0</v>
      </c>
      <c r="AK14" s="220">
        <v>0</v>
      </c>
      <c r="AL14" s="220">
        <v>0</v>
      </c>
    </row>
    <row r="15" spans="1:38" x14ac:dyDescent="0.25">
      <c r="A15" s="242" t="str">
        <f t="shared" si="0"/>
        <v>Qatar</v>
      </c>
      <c r="B15" s="206" t="s">
        <v>34</v>
      </c>
      <c r="C15" s="206" t="s">
        <v>33</v>
      </c>
      <c r="D15" s="222" t="s">
        <v>1051</v>
      </c>
      <c r="E15">
        <v>312</v>
      </c>
      <c r="F15" s="225" t="s">
        <v>1051</v>
      </c>
      <c r="G15" s="132" t="s">
        <v>1050</v>
      </c>
      <c r="H15" s="224" t="s">
        <v>1049</v>
      </c>
      <c r="I15" s="223" t="s">
        <v>1048</v>
      </c>
      <c r="J15" s="212" t="s">
        <v>36</v>
      </c>
      <c r="K15" s="206" t="s">
        <v>3657</v>
      </c>
      <c r="L15" s="206">
        <v>29</v>
      </c>
      <c r="M15" s="206" t="s">
        <v>3658</v>
      </c>
      <c r="N15" s="206">
        <v>419</v>
      </c>
      <c r="O15" s="206" t="s">
        <v>3659</v>
      </c>
      <c r="P15" s="287">
        <v>0</v>
      </c>
      <c r="Q15" s="287">
        <v>0</v>
      </c>
      <c r="R15" s="287">
        <v>0</v>
      </c>
      <c r="S15" s="287">
        <v>0</v>
      </c>
      <c r="T15" s="287">
        <v>0</v>
      </c>
      <c r="U15" s="287">
        <v>0</v>
      </c>
      <c r="V15" s="287">
        <v>0</v>
      </c>
      <c r="W15" s="287">
        <v>0</v>
      </c>
      <c r="X15" s="220">
        <v>0</v>
      </c>
      <c r="Y15" s="220">
        <v>0</v>
      </c>
      <c r="Z15" s="220">
        <v>0</v>
      </c>
      <c r="AA15" s="220">
        <v>0</v>
      </c>
      <c r="AB15" s="220">
        <v>0</v>
      </c>
      <c r="AC15" s="319">
        <v>0</v>
      </c>
      <c r="AD15" s="319">
        <v>0</v>
      </c>
      <c r="AE15" s="319">
        <v>0</v>
      </c>
      <c r="AF15" s="220">
        <v>0</v>
      </c>
      <c r="AG15" s="220">
        <v>0</v>
      </c>
      <c r="AH15" s="220">
        <v>0</v>
      </c>
      <c r="AI15" s="220">
        <v>0</v>
      </c>
      <c r="AJ15" s="220">
        <v>0</v>
      </c>
      <c r="AK15" s="220">
        <v>0</v>
      </c>
      <c r="AL15" s="220">
        <v>0</v>
      </c>
    </row>
    <row r="16" spans="1:38" x14ac:dyDescent="0.25">
      <c r="A16" s="242" t="str">
        <f t="shared" si="0"/>
        <v>Qatar</v>
      </c>
      <c r="B16" s="206" t="s">
        <v>34</v>
      </c>
      <c r="C16" s="206" t="s">
        <v>33</v>
      </c>
      <c r="D16" s="222" t="s">
        <v>1047</v>
      </c>
      <c r="E16">
        <v>311</v>
      </c>
      <c r="F16" s="225" t="s">
        <v>1047</v>
      </c>
      <c r="G16" s="132" t="s">
        <v>1046</v>
      </c>
      <c r="H16" s="224" t="s">
        <v>1045</v>
      </c>
      <c r="I16" s="223" t="s">
        <v>1044</v>
      </c>
      <c r="J16" s="212" t="s">
        <v>36</v>
      </c>
      <c r="K16" s="206" t="s">
        <v>3657</v>
      </c>
      <c r="L16" s="206">
        <v>29</v>
      </c>
      <c r="M16" s="206" t="s">
        <v>3658</v>
      </c>
      <c r="N16" s="206">
        <v>419</v>
      </c>
      <c r="O16" s="206" t="s">
        <v>3659</v>
      </c>
      <c r="P16" s="287">
        <v>0</v>
      </c>
      <c r="Q16" s="287">
        <v>0</v>
      </c>
      <c r="R16" s="287">
        <v>0</v>
      </c>
      <c r="S16" s="287">
        <v>0</v>
      </c>
      <c r="T16" s="287">
        <v>0</v>
      </c>
      <c r="U16" s="287">
        <v>0</v>
      </c>
      <c r="V16" s="287">
        <v>0</v>
      </c>
      <c r="W16" s="287">
        <v>0</v>
      </c>
      <c r="X16" s="220">
        <v>0</v>
      </c>
      <c r="Y16" s="220">
        <v>0</v>
      </c>
      <c r="Z16" s="220">
        <v>0</v>
      </c>
      <c r="AA16" s="220">
        <v>0</v>
      </c>
      <c r="AB16" s="220">
        <v>0</v>
      </c>
      <c r="AC16" s="319">
        <v>0</v>
      </c>
      <c r="AD16" s="319">
        <v>0</v>
      </c>
      <c r="AE16" s="319">
        <v>0</v>
      </c>
      <c r="AF16" s="220">
        <v>0</v>
      </c>
      <c r="AG16" s="220">
        <v>0</v>
      </c>
      <c r="AH16" s="220">
        <v>0</v>
      </c>
      <c r="AI16" s="220">
        <v>0</v>
      </c>
      <c r="AJ16" s="220">
        <v>0</v>
      </c>
      <c r="AK16" s="220">
        <v>0</v>
      </c>
      <c r="AL16" s="220">
        <v>0</v>
      </c>
    </row>
    <row r="17" spans="1:38" x14ac:dyDescent="0.25">
      <c r="A17" s="242" t="str">
        <f t="shared" si="0"/>
        <v>Qatar</v>
      </c>
      <c r="B17" s="206" t="s">
        <v>34</v>
      </c>
      <c r="C17" s="206" t="s">
        <v>33</v>
      </c>
      <c r="D17" s="222" t="s">
        <v>1043</v>
      </c>
      <c r="E17">
        <v>213</v>
      </c>
      <c r="F17" s="225" t="s">
        <v>1043</v>
      </c>
      <c r="G17" s="132" t="s">
        <v>1042</v>
      </c>
      <c r="H17" s="224" t="s">
        <v>1041</v>
      </c>
      <c r="I17" s="223" t="s">
        <v>1040</v>
      </c>
      <c r="J17" s="212" t="s">
        <v>36</v>
      </c>
      <c r="K17" s="206" t="s">
        <v>3660</v>
      </c>
      <c r="L17" s="206">
        <v>5</v>
      </c>
      <c r="M17" s="206" t="s">
        <v>3658</v>
      </c>
      <c r="N17" s="206">
        <v>419</v>
      </c>
      <c r="O17" s="206" t="s">
        <v>3659</v>
      </c>
      <c r="P17" s="287">
        <v>0</v>
      </c>
      <c r="Q17" s="287">
        <v>0</v>
      </c>
      <c r="R17" s="287">
        <v>0</v>
      </c>
      <c r="S17" s="287">
        <v>0</v>
      </c>
      <c r="T17" s="287">
        <v>0</v>
      </c>
      <c r="U17" s="287">
        <v>0</v>
      </c>
      <c r="V17" s="287">
        <v>0</v>
      </c>
      <c r="W17" s="287">
        <v>0</v>
      </c>
      <c r="X17" s="220">
        <v>0</v>
      </c>
      <c r="Y17" s="220">
        <v>0</v>
      </c>
      <c r="Z17" s="220">
        <v>0</v>
      </c>
      <c r="AA17" s="220">
        <v>0</v>
      </c>
      <c r="AB17" s="220">
        <v>0</v>
      </c>
      <c r="AC17" s="319">
        <v>0</v>
      </c>
      <c r="AD17" s="319">
        <v>0</v>
      </c>
      <c r="AE17" s="319">
        <v>0</v>
      </c>
      <c r="AF17" s="220">
        <v>0</v>
      </c>
      <c r="AG17" s="220">
        <v>0</v>
      </c>
      <c r="AH17" s="220">
        <v>0</v>
      </c>
      <c r="AI17" s="220">
        <v>0</v>
      </c>
      <c r="AJ17" s="220">
        <v>0</v>
      </c>
      <c r="AK17" s="220">
        <v>0</v>
      </c>
      <c r="AL17" s="220">
        <v>0</v>
      </c>
    </row>
    <row r="18" spans="1:38" x14ac:dyDescent="0.25">
      <c r="A18" s="242" t="str">
        <f t="shared" si="0"/>
        <v>Qatar</v>
      </c>
      <c r="B18" s="206" t="s">
        <v>34</v>
      </c>
      <c r="C18" s="206" t="s">
        <v>33</v>
      </c>
      <c r="D18" s="222" t="s">
        <v>1039</v>
      </c>
      <c r="E18">
        <v>911</v>
      </c>
      <c r="F18" s="225" t="s">
        <v>1038</v>
      </c>
      <c r="G18" s="132" t="s">
        <v>1037</v>
      </c>
      <c r="H18" s="224" t="s">
        <v>1036</v>
      </c>
      <c r="I18" s="223" t="s">
        <v>1035</v>
      </c>
      <c r="J18" s="212" t="s">
        <v>36</v>
      </c>
      <c r="K18" s="206" t="s">
        <v>36</v>
      </c>
      <c r="L18" s="206" t="s">
        <v>36</v>
      </c>
      <c r="M18" s="206" t="s">
        <v>3646</v>
      </c>
      <c r="N18" s="206">
        <v>145</v>
      </c>
      <c r="O18" s="206" t="s">
        <v>3647</v>
      </c>
      <c r="P18" s="287">
        <v>0</v>
      </c>
      <c r="Q18" s="287">
        <v>0</v>
      </c>
      <c r="R18" s="287">
        <v>0</v>
      </c>
      <c r="S18" s="287">
        <v>0</v>
      </c>
      <c r="T18" s="287">
        <v>0</v>
      </c>
      <c r="U18" s="287">
        <v>0</v>
      </c>
      <c r="V18" s="287">
        <v>0</v>
      </c>
      <c r="W18" s="287">
        <v>0</v>
      </c>
      <c r="X18" s="220">
        <v>0</v>
      </c>
      <c r="Y18" s="220">
        <v>0</v>
      </c>
      <c r="Z18" s="220">
        <v>0</v>
      </c>
      <c r="AA18" s="220">
        <v>0</v>
      </c>
      <c r="AB18" s="220">
        <v>0</v>
      </c>
      <c r="AC18" s="319">
        <v>0</v>
      </c>
      <c r="AD18" s="319">
        <v>0</v>
      </c>
      <c r="AE18" s="319">
        <v>0</v>
      </c>
      <c r="AF18" s="220">
        <v>0</v>
      </c>
      <c r="AG18" s="220">
        <v>0</v>
      </c>
      <c r="AH18" s="220">
        <v>0</v>
      </c>
      <c r="AI18" s="220">
        <v>0</v>
      </c>
      <c r="AJ18" s="220">
        <v>0</v>
      </c>
      <c r="AK18" s="220">
        <v>0</v>
      </c>
      <c r="AL18" s="220">
        <v>0</v>
      </c>
    </row>
    <row r="19" spans="1:38" x14ac:dyDescent="0.25">
      <c r="A19" s="242" t="str">
        <f t="shared" si="0"/>
        <v>Qatar</v>
      </c>
      <c r="B19" s="206" t="s">
        <v>34</v>
      </c>
      <c r="C19" s="206" t="s">
        <v>33</v>
      </c>
      <c r="D19" s="222" t="s">
        <v>1034</v>
      </c>
      <c r="E19">
        <v>314</v>
      </c>
      <c r="F19" s="225" t="s">
        <v>1033</v>
      </c>
      <c r="G19" s="132" t="s">
        <v>1032</v>
      </c>
      <c r="H19" s="224" t="s">
        <v>1031</v>
      </c>
      <c r="I19" s="223" t="s">
        <v>1030</v>
      </c>
      <c r="J19" s="212" t="s">
        <v>36</v>
      </c>
      <c r="K19" s="206" t="s">
        <v>3657</v>
      </c>
      <c r="L19" s="206">
        <v>29</v>
      </c>
      <c r="M19" s="206" t="s">
        <v>3658</v>
      </c>
      <c r="N19" s="206">
        <v>419</v>
      </c>
      <c r="O19" s="206" t="s">
        <v>3659</v>
      </c>
      <c r="P19" s="287">
        <v>0</v>
      </c>
      <c r="Q19" s="287">
        <v>0</v>
      </c>
      <c r="R19" s="287">
        <v>0</v>
      </c>
      <c r="S19" s="287">
        <v>0</v>
      </c>
      <c r="T19" s="287">
        <v>0</v>
      </c>
      <c r="U19" s="287">
        <v>0</v>
      </c>
      <c r="V19" s="287">
        <v>0</v>
      </c>
      <c r="W19" s="287">
        <v>0</v>
      </c>
      <c r="X19" s="220">
        <v>0</v>
      </c>
      <c r="Y19" s="220">
        <v>0</v>
      </c>
      <c r="Z19" s="220">
        <v>0</v>
      </c>
      <c r="AA19" s="220">
        <v>0</v>
      </c>
      <c r="AB19" s="220">
        <v>0</v>
      </c>
      <c r="AC19" s="319">
        <v>0</v>
      </c>
      <c r="AD19" s="319">
        <v>0</v>
      </c>
      <c r="AE19" s="319">
        <v>0</v>
      </c>
      <c r="AF19" s="220">
        <v>0</v>
      </c>
      <c r="AG19" s="220">
        <v>0</v>
      </c>
      <c r="AH19" s="220">
        <v>0</v>
      </c>
      <c r="AI19" s="220">
        <v>0</v>
      </c>
      <c r="AJ19" s="220">
        <v>0</v>
      </c>
      <c r="AK19" s="220">
        <v>0</v>
      </c>
      <c r="AL19" s="220">
        <v>0</v>
      </c>
    </row>
    <row r="20" spans="1:38" x14ac:dyDescent="0.25">
      <c r="A20" s="242" t="str">
        <f t="shared" si="0"/>
        <v>Qatar</v>
      </c>
      <c r="B20" s="206" t="s">
        <v>34</v>
      </c>
      <c r="C20" s="206" t="s">
        <v>33</v>
      </c>
      <c r="D20" s="222" t="s">
        <v>1029</v>
      </c>
      <c r="E20">
        <v>193</v>
      </c>
      <c r="F20" s="225" t="s">
        <v>1029</v>
      </c>
      <c r="G20" s="132" t="s">
        <v>1028</v>
      </c>
      <c r="H20" s="224" t="s">
        <v>1027</v>
      </c>
      <c r="I20" s="223" t="s">
        <v>1026</v>
      </c>
      <c r="J20" s="212" t="s">
        <v>36</v>
      </c>
      <c r="K20" s="206" t="s">
        <v>36</v>
      </c>
      <c r="L20" s="206" t="s">
        <v>36</v>
      </c>
      <c r="M20" s="206" t="s">
        <v>3661</v>
      </c>
      <c r="N20" s="206">
        <v>53</v>
      </c>
      <c r="O20" s="206" t="s">
        <v>3654</v>
      </c>
      <c r="P20" s="287">
        <v>0</v>
      </c>
      <c r="Q20" s="287">
        <v>0</v>
      </c>
      <c r="R20" s="287">
        <v>0</v>
      </c>
      <c r="S20" s="287">
        <v>0</v>
      </c>
      <c r="T20" s="287">
        <v>0</v>
      </c>
      <c r="U20" s="287">
        <v>0</v>
      </c>
      <c r="V20" s="287">
        <v>0</v>
      </c>
      <c r="W20" s="287">
        <v>0</v>
      </c>
      <c r="X20" s="220">
        <v>0</v>
      </c>
      <c r="Y20" s="220">
        <v>0</v>
      </c>
      <c r="Z20" s="220">
        <v>0</v>
      </c>
      <c r="AA20" s="220">
        <v>0</v>
      </c>
      <c r="AB20" s="220">
        <v>0</v>
      </c>
      <c r="AC20" s="319">
        <v>-5.319</v>
      </c>
      <c r="AD20" s="319">
        <v>0</v>
      </c>
      <c r="AE20" s="319">
        <v>0</v>
      </c>
      <c r="AF20" s="220">
        <v>0</v>
      </c>
      <c r="AG20" s="220">
        <v>0</v>
      </c>
      <c r="AH20" s="220">
        <v>0.70579999999999998</v>
      </c>
      <c r="AI20" s="220">
        <v>0</v>
      </c>
      <c r="AJ20" s="220">
        <v>0</v>
      </c>
      <c r="AK20" s="220">
        <v>0</v>
      </c>
      <c r="AL20" s="220">
        <v>0</v>
      </c>
    </row>
    <row r="21" spans="1:38" x14ac:dyDescent="0.25">
      <c r="A21" s="242" t="str">
        <f t="shared" si="0"/>
        <v>Qatar</v>
      </c>
      <c r="B21" s="206" t="s">
        <v>34</v>
      </c>
      <c r="C21" s="206" t="s">
        <v>33</v>
      </c>
      <c r="D21" s="222" t="s">
        <v>1025</v>
      </c>
      <c r="E21">
        <v>122</v>
      </c>
      <c r="F21" s="225" t="s">
        <v>1025</v>
      </c>
      <c r="G21" s="132" t="s">
        <v>1024</v>
      </c>
      <c r="H21" s="224" t="s">
        <v>1023</v>
      </c>
      <c r="I21" s="223" t="s">
        <v>1022</v>
      </c>
      <c r="J21" s="212" t="s">
        <v>31</v>
      </c>
      <c r="K21" s="206" t="s">
        <v>36</v>
      </c>
      <c r="L21" s="206" t="s">
        <v>36</v>
      </c>
      <c r="M21" s="206" t="s">
        <v>3662</v>
      </c>
      <c r="N21" s="206">
        <v>155</v>
      </c>
      <c r="O21" s="206" t="s">
        <v>3650</v>
      </c>
      <c r="P21" s="287">
        <v>0</v>
      </c>
      <c r="Q21" s="287">
        <v>0</v>
      </c>
      <c r="R21" s="287">
        <v>0</v>
      </c>
      <c r="S21" s="287">
        <v>0</v>
      </c>
      <c r="T21" s="287">
        <v>0</v>
      </c>
      <c r="U21" s="287">
        <v>0</v>
      </c>
      <c r="V21" s="287">
        <v>0</v>
      </c>
      <c r="W21" s="287">
        <v>0</v>
      </c>
      <c r="X21" s="220">
        <v>0</v>
      </c>
      <c r="Y21" s="220">
        <v>0</v>
      </c>
      <c r="Z21" s="220">
        <v>0</v>
      </c>
      <c r="AA21" s="220">
        <v>28.943906399999999</v>
      </c>
      <c r="AB21" s="220">
        <v>54.526500759999998</v>
      </c>
      <c r="AC21" s="319">
        <v>0</v>
      </c>
      <c r="AD21" s="319">
        <v>0</v>
      </c>
      <c r="AE21" s="319">
        <v>17.963550000000001</v>
      </c>
      <c r="AF21" s="220">
        <v>45.326300000000003</v>
      </c>
      <c r="AG21" s="220">
        <v>86.589460000000003</v>
      </c>
      <c r="AH21" s="220">
        <v>102.821</v>
      </c>
      <c r="AI21" s="220">
        <v>73.919719999999998</v>
      </c>
      <c r="AJ21" s="220">
        <v>81.724860000000007</v>
      </c>
      <c r="AK21" s="220">
        <v>144.29324</v>
      </c>
      <c r="AL21" s="220">
        <v>213.32</v>
      </c>
    </row>
    <row r="22" spans="1:38" x14ac:dyDescent="0.25">
      <c r="A22" s="242" t="str">
        <f t="shared" si="0"/>
        <v>Qatar</v>
      </c>
      <c r="B22" s="206" t="s">
        <v>34</v>
      </c>
      <c r="C22" s="206" t="s">
        <v>33</v>
      </c>
      <c r="D22" s="222" t="s">
        <v>1021</v>
      </c>
      <c r="E22">
        <v>912</v>
      </c>
      <c r="F22" s="225" t="s">
        <v>1020</v>
      </c>
      <c r="G22" s="132" t="s">
        <v>1019</v>
      </c>
      <c r="H22" s="224" t="s">
        <v>1018</v>
      </c>
      <c r="I22" s="223" t="s">
        <v>1017</v>
      </c>
      <c r="J22" s="212" t="s">
        <v>36</v>
      </c>
      <c r="K22" s="206" t="s">
        <v>36</v>
      </c>
      <c r="L22" s="206" t="s">
        <v>36</v>
      </c>
      <c r="M22" s="206" t="s">
        <v>3646</v>
      </c>
      <c r="N22" s="206">
        <v>145</v>
      </c>
      <c r="O22" s="206" t="s">
        <v>3647</v>
      </c>
      <c r="P22" s="287">
        <v>0</v>
      </c>
      <c r="Q22" s="287">
        <v>0</v>
      </c>
      <c r="R22" s="287">
        <v>0</v>
      </c>
      <c r="S22" s="287">
        <v>0</v>
      </c>
      <c r="T22" s="287">
        <v>0</v>
      </c>
      <c r="U22" s="287">
        <v>0</v>
      </c>
      <c r="V22" s="287">
        <v>0</v>
      </c>
      <c r="W22" s="287">
        <v>0</v>
      </c>
      <c r="X22" s="220">
        <v>0</v>
      </c>
      <c r="Y22" s="220">
        <v>0</v>
      </c>
      <c r="Z22" s="220">
        <v>0</v>
      </c>
      <c r="AA22" s="220">
        <v>0</v>
      </c>
      <c r="AB22" s="220">
        <v>0</v>
      </c>
      <c r="AC22" s="319">
        <v>0</v>
      </c>
      <c r="AD22" s="319">
        <v>0</v>
      </c>
      <c r="AE22" s="319">
        <v>0</v>
      </c>
      <c r="AF22" s="220">
        <v>0</v>
      </c>
      <c r="AG22" s="220">
        <v>0</v>
      </c>
      <c r="AH22" s="220">
        <v>0</v>
      </c>
      <c r="AI22" s="220">
        <v>0</v>
      </c>
      <c r="AJ22" s="220">
        <v>0</v>
      </c>
      <c r="AK22" s="220">
        <v>0</v>
      </c>
      <c r="AL22" s="220">
        <v>0.3</v>
      </c>
    </row>
    <row r="23" spans="1:38" x14ac:dyDescent="0.25">
      <c r="A23" s="242" t="str">
        <f t="shared" si="0"/>
        <v>Qatar</v>
      </c>
      <c r="B23" s="206" t="s">
        <v>34</v>
      </c>
      <c r="C23" s="206" t="s">
        <v>33</v>
      </c>
      <c r="D23" s="222" t="s">
        <v>1016</v>
      </c>
      <c r="E23">
        <v>313</v>
      </c>
      <c r="F23" s="225" t="s">
        <v>1015</v>
      </c>
      <c r="G23" s="132" t="s">
        <v>1014</v>
      </c>
      <c r="H23" s="224" t="s">
        <v>1013</v>
      </c>
      <c r="I23" s="223" t="s">
        <v>1012</v>
      </c>
      <c r="J23" s="212" t="s">
        <v>36</v>
      </c>
      <c r="K23" s="206" t="s">
        <v>3657</v>
      </c>
      <c r="L23" s="206">
        <v>29</v>
      </c>
      <c r="M23" s="206" t="s">
        <v>3658</v>
      </c>
      <c r="N23" s="206">
        <v>419</v>
      </c>
      <c r="O23" s="206" t="s">
        <v>3659</v>
      </c>
      <c r="P23" s="287">
        <v>0</v>
      </c>
      <c r="Q23" s="287">
        <v>0</v>
      </c>
      <c r="R23" s="287">
        <v>0</v>
      </c>
      <c r="S23" s="287">
        <v>0</v>
      </c>
      <c r="T23" s="287">
        <v>0</v>
      </c>
      <c r="U23" s="287">
        <v>0</v>
      </c>
      <c r="V23" s="287">
        <v>0</v>
      </c>
      <c r="W23" s="287">
        <v>0</v>
      </c>
      <c r="X23" s="220">
        <v>0</v>
      </c>
      <c r="Y23" s="220">
        <v>0</v>
      </c>
      <c r="Z23" s="220">
        <v>0</v>
      </c>
      <c r="AA23" s="220">
        <v>0</v>
      </c>
      <c r="AB23" s="220">
        <v>0</v>
      </c>
      <c r="AC23" s="319">
        <v>0</v>
      </c>
      <c r="AD23" s="319">
        <v>0</v>
      </c>
      <c r="AE23" s="319">
        <v>0</v>
      </c>
      <c r="AF23" s="292">
        <v>0</v>
      </c>
      <c r="AG23" s="292">
        <v>0</v>
      </c>
      <c r="AH23" s="292">
        <v>0</v>
      </c>
      <c r="AI23" s="292">
        <v>0</v>
      </c>
      <c r="AJ23" s="292">
        <v>0</v>
      </c>
      <c r="AK23" s="292">
        <v>0</v>
      </c>
      <c r="AL23" s="292">
        <v>0</v>
      </c>
    </row>
    <row r="24" spans="1:38" x14ac:dyDescent="0.25">
      <c r="A24" s="242" t="str">
        <f t="shared" si="0"/>
        <v>Qatar</v>
      </c>
      <c r="B24" s="206" t="s">
        <v>34</v>
      </c>
      <c r="C24" s="206" t="s">
        <v>33</v>
      </c>
      <c r="D24" s="222" t="s">
        <v>1011</v>
      </c>
      <c r="E24">
        <v>513</v>
      </c>
      <c r="F24" s="225" t="s">
        <v>1011</v>
      </c>
      <c r="G24" s="132" t="s">
        <v>1010</v>
      </c>
      <c r="H24" s="224" t="s">
        <v>1009</v>
      </c>
      <c r="I24" s="223" t="s">
        <v>1008</v>
      </c>
      <c r="J24" s="212" t="s">
        <v>36</v>
      </c>
      <c r="K24" s="206" t="s">
        <v>36</v>
      </c>
      <c r="L24" s="206" t="s">
        <v>36</v>
      </c>
      <c r="M24" s="206" t="s">
        <v>3648</v>
      </c>
      <c r="N24" s="206">
        <v>34</v>
      </c>
      <c r="O24" s="206" t="s">
        <v>3647</v>
      </c>
      <c r="P24" s="287">
        <v>0</v>
      </c>
      <c r="Q24" s="287">
        <v>0</v>
      </c>
      <c r="R24" s="287">
        <v>0</v>
      </c>
      <c r="S24" s="287">
        <v>0</v>
      </c>
      <c r="T24" s="287">
        <v>0</v>
      </c>
      <c r="U24" s="287">
        <v>0</v>
      </c>
      <c r="V24" s="287">
        <v>0</v>
      </c>
      <c r="W24" s="287">
        <v>0</v>
      </c>
      <c r="X24" s="220">
        <v>0</v>
      </c>
      <c r="Y24" s="220">
        <v>0</v>
      </c>
      <c r="Z24" s="220">
        <v>0</v>
      </c>
      <c r="AA24" s="220">
        <v>0</v>
      </c>
      <c r="AB24" s="220">
        <v>0</v>
      </c>
      <c r="AC24" s="319">
        <v>0</v>
      </c>
      <c r="AD24" s="319">
        <v>0</v>
      </c>
      <c r="AE24" s="319">
        <v>0</v>
      </c>
      <c r="AF24" s="220">
        <v>0</v>
      </c>
      <c r="AG24" s="220">
        <v>0</v>
      </c>
      <c r="AH24" s="220">
        <v>0</v>
      </c>
      <c r="AI24" s="220">
        <v>0</v>
      </c>
      <c r="AJ24" s="220">
        <v>0</v>
      </c>
      <c r="AK24" s="220">
        <v>0</v>
      </c>
      <c r="AL24" s="220">
        <v>0</v>
      </c>
    </row>
    <row r="25" spans="1:38" x14ac:dyDescent="0.25">
      <c r="A25" s="242" t="str">
        <f t="shared" si="0"/>
        <v>Qatar</v>
      </c>
      <c r="B25" s="206" t="s">
        <v>34</v>
      </c>
      <c r="C25" s="206" t="s">
        <v>33</v>
      </c>
      <c r="D25" s="222" t="s">
        <v>1007</v>
      </c>
      <c r="E25">
        <v>316</v>
      </c>
      <c r="F25" s="225" t="s">
        <v>1007</v>
      </c>
      <c r="G25" s="132" t="s">
        <v>1006</v>
      </c>
      <c r="H25" s="224" t="s">
        <v>1005</v>
      </c>
      <c r="I25" s="223" t="s">
        <v>1004</v>
      </c>
      <c r="J25" s="212" t="s">
        <v>36</v>
      </c>
      <c r="K25" s="206" t="s">
        <v>3657</v>
      </c>
      <c r="L25" s="206">
        <v>29</v>
      </c>
      <c r="M25" s="206" t="s">
        <v>3658</v>
      </c>
      <c r="N25" s="206">
        <v>419</v>
      </c>
      <c r="O25" s="206" t="s">
        <v>3659</v>
      </c>
      <c r="P25" s="287">
        <v>0</v>
      </c>
      <c r="Q25" s="287">
        <v>0</v>
      </c>
      <c r="R25" s="287">
        <v>0</v>
      </c>
      <c r="S25" s="287">
        <v>0</v>
      </c>
      <c r="T25" s="287">
        <v>0</v>
      </c>
      <c r="U25" s="287">
        <v>0</v>
      </c>
      <c r="V25" s="287">
        <v>0</v>
      </c>
      <c r="W25" s="287">
        <v>0</v>
      </c>
      <c r="X25" s="220">
        <v>0</v>
      </c>
      <c r="Y25" s="220">
        <v>0</v>
      </c>
      <c r="Z25" s="220">
        <v>0</v>
      </c>
      <c r="AA25" s="220">
        <v>0</v>
      </c>
      <c r="AB25" s="220">
        <v>0</v>
      </c>
      <c r="AC25" s="319">
        <v>0</v>
      </c>
      <c r="AD25" s="319">
        <v>0</v>
      </c>
      <c r="AE25" s="319">
        <v>0</v>
      </c>
      <c r="AF25" s="220">
        <v>0</v>
      </c>
      <c r="AG25" s="220">
        <v>0</v>
      </c>
      <c r="AH25" s="220">
        <v>0</v>
      </c>
      <c r="AI25" s="220">
        <v>0</v>
      </c>
      <c r="AJ25" s="220">
        <v>0</v>
      </c>
      <c r="AK25" s="220">
        <v>0</v>
      </c>
      <c r="AL25" s="220">
        <v>0</v>
      </c>
    </row>
    <row r="26" spans="1:38" x14ac:dyDescent="0.25">
      <c r="A26" s="242" t="str">
        <f t="shared" si="0"/>
        <v>Qatar</v>
      </c>
      <c r="B26" s="206" t="s">
        <v>34</v>
      </c>
      <c r="C26" s="206" t="s">
        <v>33</v>
      </c>
      <c r="D26" s="222" t="s">
        <v>1003</v>
      </c>
      <c r="E26">
        <v>913</v>
      </c>
      <c r="F26" s="225" t="s">
        <v>1002</v>
      </c>
      <c r="G26" s="132" t="s">
        <v>1001</v>
      </c>
      <c r="H26" s="224" t="s">
        <v>1000</v>
      </c>
      <c r="I26" s="223" t="s">
        <v>999</v>
      </c>
      <c r="J26" s="212" t="s">
        <v>36</v>
      </c>
      <c r="K26" s="206" t="s">
        <v>36</v>
      </c>
      <c r="L26" s="206" t="s">
        <v>36</v>
      </c>
      <c r="M26" s="206" t="s">
        <v>3663</v>
      </c>
      <c r="N26" s="206">
        <v>151</v>
      </c>
      <c r="O26" s="206" t="s">
        <v>3650</v>
      </c>
      <c r="P26" s="287">
        <v>0</v>
      </c>
      <c r="Q26" s="287">
        <v>0</v>
      </c>
      <c r="R26" s="287">
        <v>0</v>
      </c>
      <c r="S26" s="287">
        <v>0</v>
      </c>
      <c r="T26" s="287">
        <v>0</v>
      </c>
      <c r="U26" s="287">
        <v>0</v>
      </c>
      <c r="V26" s="287">
        <v>0</v>
      </c>
      <c r="W26" s="287">
        <v>0</v>
      </c>
      <c r="X26" s="220">
        <v>0</v>
      </c>
      <c r="Y26" s="220">
        <v>0</v>
      </c>
      <c r="Z26" s="220">
        <v>0</v>
      </c>
      <c r="AA26" s="220">
        <v>0</v>
      </c>
      <c r="AB26" s="220">
        <v>0</v>
      </c>
      <c r="AC26" s="319">
        <v>0</v>
      </c>
      <c r="AD26" s="319">
        <v>0</v>
      </c>
      <c r="AE26" s="319">
        <v>0</v>
      </c>
      <c r="AF26" s="220">
        <v>0</v>
      </c>
      <c r="AG26" s="220">
        <v>0</v>
      </c>
      <c r="AH26" s="220">
        <v>0</v>
      </c>
      <c r="AI26" s="220">
        <v>0</v>
      </c>
      <c r="AJ26" s="220">
        <v>0</v>
      </c>
      <c r="AK26" s="220">
        <v>0</v>
      </c>
      <c r="AL26" s="220">
        <v>0</v>
      </c>
    </row>
    <row r="27" spans="1:38" x14ac:dyDescent="0.25">
      <c r="A27" s="242" t="str">
        <f t="shared" si="0"/>
        <v>Qatar</v>
      </c>
      <c r="B27" s="206" t="s">
        <v>34</v>
      </c>
      <c r="C27" s="206" t="s">
        <v>33</v>
      </c>
      <c r="D27" s="222" t="s">
        <v>998</v>
      </c>
      <c r="E27">
        <v>124</v>
      </c>
      <c r="F27" s="225" t="s">
        <v>998</v>
      </c>
      <c r="G27" s="132" t="s">
        <v>997</v>
      </c>
      <c r="H27" s="224" t="s">
        <v>996</v>
      </c>
      <c r="I27" s="223" t="s">
        <v>995</v>
      </c>
      <c r="J27" s="212" t="s">
        <v>31</v>
      </c>
      <c r="K27" s="206" t="s">
        <v>36</v>
      </c>
      <c r="L27" s="206" t="s">
        <v>36</v>
      </c>
      <c r="M27" s="206" t="s">
        <v>3662</v>
      </c>
      <c r="N27" s="206">
        <v>155</v>
      </c>
      <c r="O27" s="206" t="s">
        <v>3650</v>
      </c>
      <c r="P27" s="287">
        <v>0</v>
      </c>
      <c r="Q27" s="287">
        <v>0</v>
      </c>
      <c r="R27" s="287">
        <v>0</v>
      </c>
      <c r="S27" s="287">
        <v>0</v>
      </c>
      <c r="T27" s="287">
        <v>0</v>
      </c>
      <c r="U27" s="287">
        <v>0</v>
      </c>
      <c r="V27" s="287">
        <v>0</v>
      </c>
      <c r="W27" s="287">
        <v>0</v>
      </c>
      <c r="X27" s="220">
        <v>0</v>
      </c>
      <c r="Y27" s="220">
        <v>0</v>
      </c>
      <c r="Z27" s="220">
        <v>0</v>
      </c>
      <c r="AA27" s="220">
        <v>114.76893</v>
      </c>
      <c r="AB27" s="220">
        <v>90.115020000000001</v>
      </c>
      <c r="AC27" s="319">
        <v>-50.612969999999997</v>
      </c>
      <c r="AD27" s="319">
        <v>0</v>
      </c>
      <c r="AE27" s="319">
        <v>66.084090000000003</v>
      </c>
      <c r="AF27" s="220">
        <v>56.815989999999999</v>
      </c>
      <c r="AG27" s="220">
        <v>53.848570000000002</v>
      </c>
      <c r="AH27" s="220">
        <v>126.0645</v>
      </c>
      <c r="AI27" s="220">
        <v>181.09208000000001</v>
      </c>
      <c r="AJ27" s="220">
        <v>90.437269999999998</v>
      </c>
      <c r="AK27" s="220">
        <v>84.038920000000005</v>
      </c>
      <c r="AL27" s="220">
        <v>27.091640000000002</v>
      </c>
    </row>
    <row r="28" spans="1:38" x14ac:dyDescent="0.25">
      <c r="A28" s="242" t="str">
        <f t="shared" si="0"/>
        <v>Qatar</v>
      </c>
      <c r="B28" s="206" t="s">
        <v>34</v>
      </c>
      <c r="C28" s="206" t="s">
        <v>33</v>
      </c>
      <c r="D28" s="222" t="s">
        <v>994</v>
      </c>
      <c r="E28">
        <v>339</v>
      </c>
      <c r="F28" s="225" t="s">
        <v>994</v>
      </c>
      <c r="G28" s="132" t="s">
        <v>993</v>
      </c>
      <c r="H28" s="224" t="s">
        <v>992</v>
      </c>
      <c r="I28" s="223" t="s">
        <v>991</v>
      </c>
      <c r="J28" s="212" t="s">
        <v>36</v>
      </c>
      <c r="K28" s="206" t="s">
        <v>3664</v>
      </c>
      <c r="L28" s="206">
        <v>13</v>
      </c>
      <c r="M28" s="206" t="s">
        <v>3658</v>
      </c>
      <c r="N28" s="206">
        <v>419</v>
      </c>
      <c r="O28" s="206" t="s">
        <v>3659</v>
      </c>
      <c r="P28" s="287">
        <v>0</v>
      </c>
      <c r="Q28" s="287">
        <v>0</v>
      </c>
      <c r="R28" s="287">
        <v>0</v>
      </c>
      <c r="S28" s="287">
        <v>0</v>
      </c>
      <c r="T28" s="287">
        <v>0</v>
      </c>
      <c r="U28" s="287">
        <v>0</v>
      </c>
      <c r="V28" s="287">
        <v>0</v>
      </c>
      <c r="W28" s="287">
        <v>0</v>
      </c>
      <c r="X28" s="220">
        <v>0</v>
      </c>
      <c r="Y28" s="220">
        <v>0</v>
      </c>
      <c r="Z28" s="220">
        <v>0</v>
      </c>
      <c r="AA28" s="220">
        <v>0</v>
      </c>
      <c r="AB28" s="220">
        <v>0</v>
      </c>
      <c r="AC28" s="319">
        <v>0</v>
      </c>
      <c r="AD28" s="319">
        <v>0</v>
      </c>
      <c r="AE28" s="319">
        <v>0</v>
      </c>
      <c r="AF28" s="220">
        <v>0</v>
      </c>
      <c r="AG28" s="220">
        <v>0</v>
      </c>
      <c r="AH28" s="220">
        <v>0</v>
      </c>
      <c r="AI28" s="220">
        <v>0</v>
      </c>
      <c r="AJ28" s="220">
        <v>0</v>
      </c>
      <c r="AK28" s="220">
        <v>0</v>
      </c>
      <c r="AL28" s="220">
        <v>0</v>
      </c>
    </row>
    <row r="29" spans="1:38" x14ac:dyDescent="0.25">
      <c r="A29" s="242" t="str">
        <f t="shared" si="0"/>
        <v>Qatar</v>
      </c>
      <c r="B29" s="206" t="s">
        <v>34</v>
      </c>
      <c r="C29" s="206" t="s">
        <v>33</v>
      </c>
      <c r="D29" s="222" t="s">
        <v>990</v>
      </c>
      <c r="E29">
        <v>638</v>
      </c>
      <c r="F29" s="225" t="s">
        <v>990</v>
      </c>
      <c r="G29" s="132" t="s">
        <v>989</v>
      </c>
      <c r="H29" s="224" t="s">
        <v>988</v>
      </c>
      <c r="I29" s="223" t="s">
        <v>987</v>
      </c>
      <c r="J29" s="212" t="s">
        <v>36</v>
      </c>
      <c r="K29" s="206" t="s">
        <v>3665</v>
      </c>
      <c r="L29" s="206">
        <v>11</v>
      </c>
      <c r="M29" s="206" t="s">
        <v>3656</v>
      </c>
      <c r="N29" s="206">
        <v>202</v>
      </c>
      <c r="O29" s="206" t="s">
        <v>3652</v>
      </c>
      <c r="P29" s="287">
        <v>0</v>
      </c>
      <c r="Q29" s="287">
        <v>0</v>
      </c>
      <c r="R29" s="287">
        <v>0</v>
      </c>
      <c r="S29" s="287">
        <v>0</v>
      </c>
      <c r="T29" s="287">
        <v>0</v>
      </c>
      <c r="U29" s="287">
        <v>0</v>
      </c>
      <c r="V29" s="287">
        <v>0</v>
      </c>
      <c r="W29" s="287">
        <v>0</v>
      </c>
      <c r="X29" s="220">
        <v>0</v>
      </c>
      <c r="Y29" s="220">
        <v>0</v>
      </c>
      <c r="Z29" s="220">
        <v>0</v>
      </c>
      <c r="AA29" s="220">
        <v>0</v>
      </c>
      <c r="AB29" s="220">
        <v>0</v>
      </c>
      <c r="AC29" s="319">
        <v>0</v>
      </c>
      <c r="AD29" s="319">
        <v>0</v>
      </c>
      <c r="AE29" s="319">
        <v>0</v>
      </c>
      <c r="AF29" s="220">
        <v>0</v>
      </c>
      <c r="AG29" s="220">
        <v>0</v>
      </c>
      <c r="AH29" s="220">
        <v>0</v>
      </c>
      <c r="AI29" s="220">
        <v>0</v>
      </c>
      <c r="AJ29" s="220">
        <v>0</v>
      </c>
      <c r="AK29" s="220">
        <v>0</v>
      </c>
      <c r="AL29" s="220">
        <v>0</v>
      </c>
    </row>
    <row r="30" spans="1:38" x14ac:dyDescent="0.25">
      <c r="A30" s="242" t="str">
        <f t="shared" si="0"/>
        <v>Qatar</v>
      </c>
      <c r="B30" s="206" t="s">
        <v>34</v>
      </c>
      <c r="C30" s="206" t="s">
        <v>33</v>
      </c>
      <c r="D30" s="222" t="s">
        <v>986</v>
      </c>
      <c r="E30">
        <v>319</v>
      </c>
      <c r="F30" s="225" t="s">
        <v>986</v>
      </c>
      <c r="G30" s="132" t="s">
        <v>985</v>
      </c>
      <c r="H30" s="224" t="s">
        <v>984</v>
      </c>
      <c r="I30" s="223" t="s">
        <v>983</v>
      </c>
      <c r="J30" s="212" t="s">
        <v>36</v>
      </c>
      <c r="K30" s="206" t="s">
        <v>36</v>
      </c>
      <c r="L30" s="206" t="s">
        <v>36</v>
      </c>
      <c r="M30" s="206" t="s">
        <v>3666</v>
      </c>
      <c r="N30" s="206">
        <v>21</v>
      </c>
      <c r="O30" s="206" t="s">
        <v>3659</v>
      </c>
      <c r="P30" s="287">
        <v>0</v>
      </c>
      <c r="Q30" s="287">
        <v>0</v>
      </c>
      <c r="R30" s="287">
        <v>0</v>
      </c>
      <c r="S30" s="287">
        <v>0</v>
      </c>
      <c r="T30" s="287">
        <v>0</v>
      </c>
      <c r="U30" s="287">
        <v>0</v>
      </c>
      <c r="V30" s="287">
        <v>0</v>
      </c>
      <c r="W30" s="287">
        <v>0</v>
      </c>
      <c r="X30" s="220">
        <v>0</v>
      </c>
      <c r="Y30" s="220">
        <v>0</v>
      </c>
      <c r="Z30" s="220">
        <v>0</v>
      </c>
      <c r="AA30" s="220">
        <v>0</v>
      </c>
      <c r="AB30" s="220">
        <v>0</v>
      </c>
      <c r="AC30" s="319">
        <v>0</v>
      </c>
      <c r="AD30" s="319">
        <v>0</v>
      </c>
      <c r="AE30" s="320">
        <v>0</v>
      </c>
      <c r="AF30" s="292">
        <v>0</v>
      </c>
      <c r="AG30" s="292">
        <v>0</v>
      </c>
      <c r="AH30" s="292">
        <v>0</v>
      </c>
      <c r="AI30" s="292">
        <v>0</v>
      </c>
      <c r="AJ30" s="292">
        <v>0</v>
      </c>
      <c r="AK30" s="292">
        <v>0</v>
      </c>
      <c r="AL30" s="292">
        <v>0</v>
      </c>
    </row>
    <row r="31" spans="1:38" x14ac:dyDescent="0.25">
      <c r="A31" s="242" t="str">
        <f t="shared" si="0"/>
        <v>Qatar</v>
      </c>
      <c r="B31" s="206" t="s">
        <v>34</v>
      </c>
      <c r="C31" s="206" t="s">
        <v>33</v>
      </c>
      <c r="D31" s="222" t="s">
        <v>982</v>
      </c>
      <c r="E31">
        <v>514</v>
      </c>
      <c r="F31" s="225" t="s">
        <v>982</v>
      </c>
      <c r="G31" s="132" t="s">
        <v>981</v>
      </c>
      <c r="H31" s="224" t="s">
        <v>980</v>
      </c>
      <c r="I31" s="223" t="s">
        <v>979</v>
      </c>
      <c r="J31" s="212" t="s">
        <v>36</v>
      </c>
      <c r="K31" s="206" t="s">
        <v>36</v>
      </c>
      <c r="L31" s="206" t="s">
        <v>36</v>
      </c>
      <c r="M31" s="206" t="s">
        <v>3648</v>
      </c>
      <c r="N31" s="206">
        <v>34</v>
      </c>
      <c r="O31" s="206" t="s">
        <v>3647</v>
      </c>
      <c r="P31" s="287">
        <v>0</v>
      </c>
      <c r="Q31" s="287">
        <v>0</v>
      </c>
      <c r="R31" s="287">
        <v>0</v>
      </c>
      <c r="S31" s="287">
        <v>0</v>
      </c>
      <c r="T31" s="287">
        <v>0</v>
      </c>
      <c r="U31" s="287">
        <v>0</v>
      </c>
      <c r="V31" s="287">
        <v>0</v>
      </c>
      <c r="W31" s="287">
        <v>0</v>
      </c>
      <c r="X31" s="220">
        <v>0</v>
      </c>
      <c r="Y31" s="220">
        <v>0</v>
      </c>
      <c r="Z31" s="220">
        <v>0</v>
      </c>
      <c r="AA31" s="220">
        <v>0</v>
      </c>
      <c r="AB31" s="220">
        <v>0</v>
      </c>
      <c r="AC31" s="319">
        <v>0</v>
      </c>
      <c r="AD31" s="319">
        <v>0</v>
      </c>
      <c r="AE31" s="319">
        <v>0</v>
      </c>
      <c r="AF31" s="220">
        <v>0</v>
      </c>
      <c r="AG31" s="220">
        <v>0</v>
      </c>
      <c r="AH31" s="220">
        <v>0</v>
      </c>
      <c r="AI31" s="220">
        <v>0</v>
      </c>
      <c r="AJ31" s="220">
        <v>0</v>
      </c>
      <c r="AK31" s="220">
        <v>0</v>
      </c>
      <c r="AL31" s="220">
        <v>0</v>
      </c>
    </row>
    <row r="32" spans="1:38" x14ac:dyDescent="0.25">
      <c r="A32" s="242" t="str">
        <f t="shared" si="0"/>
        <v>Qatar</v>
      </c>
      <c r="B32" s="206" t="s">
        <v>34</v>
      </c>
      <c r="C32" s="206" t="s">
        <v>33</v>
      </c>
      <c r="D32" s="222" t="s">
        <v>978</v>
      </c>
      <c r="E32">
        <v>218</v>
      </c>
      <c r="F32" s="225" t="s">
        <v>977</v>
      </c>
      <c r="G32" s="132" t="s">
        <v>976</v>
      </c>
      <c r="H32" s="224" t="s">
        <v>975</v>
      </c>
      <c r="I32" s="223" t="s">
        <v>974</v>
      </c>
      <c r="J32" s="212" t="s">
        <v>36</v>
      </c>
      <c r="K32" s="206" t="s">
        <v>3660</v>
      </c>
      <c r="L32" s="206">
        <v>5</v>
      </c>
      <c r="M32" s="206" t="s">
        <v>3658</v>
      </c>
      <c r="N32" s="206">
        <v>419</v>
      </c>
      <c r="O32" s="206" t="s">
        <v>3659</v>
      </c>
      <c r="P32" s="287">
        <v>0</v>
      </c>
      <c r="Q32" s="287">
        <v>0</v>
      </c>
      <c r="R32" s="287">
        <v>0</v>
      </c>
      <c r="S32" s="287">
        <v>0</v>
      </c>
      <c r="T32" s="287">
        <v>0</v>
      </c>
      <c r="U32" s="287">
        <v>0</v>
      </c>
      <c r="V32" s="287">
        <v>0</v>
      </c>
      <c r="W32" s="287">
        <v>0</v>
      </c>
      <c r="X32" s="220">
        <v>0</v>
      </c>
      <c r="Y32" s="220">
        <v>0</v>
      </c>
      <c r="Z32" s="220">
        <v>0</v>
      </c>
      <c r="AA32" s="220">
        <v>0</v>
      </c>
      <c r="AB32" s="220">
        <v>0</v>
      </c>
      <c r="AC32" s="319">
        <v>0</v>
      </c>
      <c r="AD32" s="319">
        <v>0</v>
      </c>
      <c r="AE32" s="319">
        <v>0</v>
      </c>
      <c r="AF32" s="220">
        <v>0</v>
      </c>
      <c r="AG32" s="220">
        <v>0</v>
      </c>
      <c r="AH32" s="220">
        <v>0</v>
      </c>
      <c r="AI32" s="220">
        <v>0</v>
      </c>
      <c r="AJ32" s="220">
        <v>0</v>
      </c>
      <c r="AK32" s="220">
        <v>0</v>
      </c>
      <c r="AL32" s="220">
        <v>0</v>
      </c>
    </row>
    <row r="33" spans="1:38" ht="25.5" x14ac:dyDescent="0.25">
      <c r="A33" s="242" t="str">
        <f t="shared" si="0"/>
        <v>Qatar</v>
      </c>
      <c r="B33" s="206" t="s">
        <v>34</v>
      </c>
      <c r="C33" s="206" t="s">
        <v>33</v>
      </c>
      <c r="D33" s="222" t="s">
        <v>973</v>
      </c>
      <c r="E33">
        <v>357</v>
      </c>
      <c r="F33" s="225" t="s">
        <v>972</v>
      </c>
      <c r="G33" s="132" t="s">
        <v>971</v>
      </c>
      <c r="H33" s="224" t="s">
        <v>970</v>
      </c>
      <c r="I33" s="223" t="s">
        <v>969</v>
      </c>
      <c r="J33" s="212" t="s">
        <v>36</v>
      </c>
      <c r="K33" s="206" t="s">
        <v>3657</v>
      </c>
      <c r="L33" s="206">
        <v>29</v>
      </c>
      <c r="M33" s="206" t="s">
        <v>3658</v>
      </c>
      <c r="N33" s="206">
        <v>419</v>
      </c>
      <c r="O33" s="206" t="s">
        <v>3659</v>
      </c>
      <c r="P33" s="287">
        <v>0</v>
      </c>
      <c r="Q33" s="287">
        <v>0</v>
      </c>
      <c r="R33" s="287">
        <v>0</v>
      </c>
      <c r="S33" s="287">
        <v>0</v>
      </c>
      <c r="T33" s="287">
        <v>0</v>
      </c>
      <c r="U33" s="287">
        <v>0</v>
      </c>
      <c r="V33" s="287">
        <v>0</v>
      </c>
      <c r="W33" s="287">
        <v>0</v>
      </c>
      <c r="X33" s="220">
        <v>0</v>
      </c>
      <c r="Y33" s="220">
        <v>0</v>
      </c>
      <c r="Z33" s="220">
        <v>0</v>
      </c>
      <c r="AA33" s="220">
        <v>0</v>
      </c>
      <c r="AB33" s="220">
        <v>0</v>
      </c>
      <c r="AC33" s="319">
        <v>0</v>
      </c>
      <c r="AD33" s="319">
        <v>0</v>
      </c>
      <c r="AE33" s="319">
        <v>0</v>
      </c>
      <c r="AF33" s="220">
        <v>0</v>
      </c>
      <c r="AG33" s="220">
        <v>0</v>
      </c>
      <c r="AH33" s="220">
        <v>0</v>
      </c>
      <c r="AI33" s="220">
        <v>0</v>
      </c>
      <c r="AJ33" s="220">
        <v>0</v>
      </c>
      <c r="AK33" s="220">
        <v>0</v>
      </c>
      <c r="AL33" s="220">
        <v>0</v>
      </c>
    </row>
    <row r="34" spans="1:38" x14ac:dyDescent="0.25">
      <c r="A34" s="242" t="str">
        <f t="shared" si="0"/>
        <v>Qatar</v>
      </c>
      <c r="B34" s="206" t="s">
        <v>34</v>
      </c>
      <c r="C34" s="206" t="s">
        <v>33</v>
      </c>
      <c r="D34" s="222" t="s">
        <v>968</v>
      </c>
      <c r="E34">
        <v>963</v>
      </c>
      <c r="F34" s="225" t="s">
        <v>968</v>
      </c>
      <c r="G34" s="132" t="s">
        <v>967</v>
      </c>
      <c r="H34" s="224" t="s">
        <v>966</v>
      </c>
      <c r="I34" s="223" t="s">
        <v>965</v>
      </c>
      <c r="J34" s="212" t="s">
        <v>36</v>
      </c>
      <c r="K34" s="206" t="s">
        <v>36</v>
      </c>
      <c r="L34" s="206" t="s">
        <v>36</v>
      </c>
      <c r="M34" s="206" t="s">
        <v>3649</v>
      </c>
      <c r="N34" s="206">
        <v>39</v>
      </c>
      <c r="O34" s="206" t="s">
        <v>3650</v>
      </c>
      <c r="P34" s="287">
        <v>0</v>
      </c>
      <c r="Q34" s="287">
        <v>0</v>
      </c>
      <c r="R34" s="287">
        <v>0</v>
      </c>
      <c r="S34" s="287">
        <v>0</v>
      </c>
      <c r="T34" s="287">
        <v>0</v>
      </c>
      <c r="U34" s="287">
        <v>0</v>
      </c>
      <c r="V34" s="287">
        <v>0</v>
      </c>
      <c r="W34" s="287">
        <v>0</v>
      </c>
      <c r="X34" s="220">
        <v>0</v>
      </c>
      <c r="Y34" s="220">
        <v>0</v>
      </c>
      <c r="Z34" s="220">
        <v>0</v>
      </c>
      <c r="AA34" s="220">
        <v>0</v>
      </c>
      <c r="AB34" s="220">
        <v>0</v>
      </c>
      <c r="AC34" s="319">
        <v>0</v>
      </c>
      <c r="AD34" s="319">
        <v>0</v>
      </c>
      <c r="AE34" s="319">
        <v>0</v>
      </c>
      <c r="AF34" s="220">
        <v>7.8526960280000002E-2</v>
      </c>
      <c r="AG34" s="220">
        <v>1.888293462</v>
      </c>
      <c r="AH34" s="220">
        <v>1.8034284520000001</v>
      </c>
      <c r="AI34" s="220">
        <v>0</v>
      </c>
      <c r="AJ34" s="220">
        <v>0</v>
      </c>
      <c r="AK34" s="220">
        <v>0</v>
      </c>
      <c r="AL34" s="220">
        <v>0</v>
      </c>
    </row>
    <row r="35" spans="1:38" x14ac:dyDescent="0.25">
      <c r="A35" s="242" t="str">
        <f t="shared" si="0"/>
        <v>Qatar</v>
      </c>
      <c r="B35" s="206" t="s">
        <v>34</v>
      </c>
      <c r="C35" s="206" t="s">
        <v>33</v>
      </c>
      <c r="D35" s="222" t="s">
        <v>964</v>
      </c>
      <c r="E35">
        <v>616</v>
      </c>
      <c r="F35" s="225" t="s">
        <v>964</v>
      </c>
      <c r="G35" s="132" t="s">
        <v>963</v>
      </c>
      <c r="H35" s="224" t="s">
        <v>962</v>
      </c>
      <c r="I35" s="223" t="s">
        <v>961</v>
      </c>
      <c r="J35" s="212" t="s">
        <v>36</v>
      </c>
      <c r="K35" s="206" t="s">
        <v>3667</v>
      </c>
      <c r="L35" s="206">
        <v>18</v>
      </c>
      <c r="M35" s="206" t="s">
        <v>3656</v>
      </c>
      <c r="N35" s="206">
        <v>202</v>
      </c>
      <c r="O35" s="206" t="s">
        <v>3652</v>
      </c>
      <c r="P35" s="287">
        <v>0</v>
      </c>
      <c r="Q35" s="287">
        <v>0</v>
      </c>
      <c r="R35" s="287">
        <v>0</v>
      </c>
      <c r="S35" s="287">
        <v>0</v>
      </c>
      <c r="T35" s="287">
        <v>0</v>
      </c>
      <c r="U35" s="287">
        <v>0</v>
      </c>
      <c r="V35" s="287">
        <v>0</v>
      </c>
      <c r="W35" s="287">
        <v>0</v>
      </c>
      <c r="X35" s="220">
        <v>0</v>
      </c>
      <c r="Y35" s="220">
        <v>0</v>
      </c>
      <c r="Z35" s="220">
        <v>0</v>
      </c>
      <c r="AA35" s="220">
        <v>0</v>
      </c>
      <c r="AB35" s="220">
        <v>0</v>
      </c>
      <c r="AC35" s="319">
        <v>0</v>
      </c>
      <c r="AD35" s="319">
        <v>0</v>
      </c>
      <c r="AE35" s="319">
        <v>0</v>
      </c>
      <c r="AF35" s="220">
        <v>0</v>
      </c>
      <c r="AG35" s="220">
        <v>0</v>
      </c>
      <c r="AH35" s="220">
        <v>0</v>
      </c>
      <c r="AI35" s="220">
        <v>0</v>
      </c>
      <c r="AJ35" s="220">
        <v>0</v>
      </c>
      <c r="AK35" s="220">
        <v>0</v>
      </c>
      <c r="AL35" s="220">
        <v>0</v>
      </c>
    </row>
    <row r="36" spans="1:38" x14ac:dyDescent="0.25">
      <c r="A36" s="242" t="str">
        <f t="shared" si="0"/>
        <v>Qatar</v>
      </c>
      <c r="B36" s="206" t="s">
        <v>34</v>
      </c>
      <c r="C36" s="206" t="s">
        <v>33</v>
      </c>
      <c r="D36" s="222" t="s">
        <v>960</v>
      </c>
      <c r="E36">
        <v>871</v>
      </c>
      <c r="F36" s="225" t="s">
        <v>960</v>
      </c>
      <c r="G36" s="132" t="s">
        <v>959</v>
      </c>
      <c r="H36" s="224" t="s">
        <v>958</v>
      </c>
      <c r="I36" s="223" t="s">
        <v>957</v>
      </c>
      <c r="J36" s="212" t="s">
        <v>36</v>
      </c>
      <c r="K36" s="206" t="s">
        <v>3660</v>
      </c>
      <c r="L36" s="206">
        <v>5</v>
      </c>
      <c r="M36" s="206" t="s">
        <v>3658</v>
      </c>
      <c r="N36" s="206">
        <v>419</v>
      </c>
      <c r="O36" s="206" t="s">
        <v>3659</v>
      </c>
      <c r="P36" s="287">
        <v>0</v>
      </c>
      <c r="Q36" s="287">
        <v>0</v>
      </c>
      <c r="R36" s="287">
        <v>0</v>
      </c>
      <c r="S36" s="287">
        <v>0</v>
      </c>
      <c r="T36" s="287">
        <v>0</v>
      </c>
      <c r="U36" s="287">
        <v>0</v>
      </c>
      <c r="V36" s="287">
        <v>0</v>
      </c>
      <c r="W36" s="287">
        <v>0</v>
      </c>
      <c r="X36" s="220">
        <v>0</v>
      </c>
      <c r="Y36" s="220">
        <v>0</v>
      </c>
      <c r="Z36" s="220">
        <v>0</v>
      </c>
      <c r="AA36" s="220">
        <v>0</v>
      </c>
      <c r="AB36" s="220">
        <v>0</v>
      </c>
      <c r="AC36" s="319">
        <v>0</v>
      </c>
      <c r="AD36" s="319">
        <v>0</v>
      </c>
      <c r="AE36" s="319">
        <v>0</v>
      </c>
      <c r="AF36" s="220">
        <v>0</v>
      </c>
      <c r="AG36" s="220">
        <v>0</v>
      </c>
      <c r="AH36" s="220">
        <v>0</v>
      </c>
      <c r="AI36" s="220">
        <v>0</v>
      </c>
      <c r="AJ36" s="220">
        <v>0</v>
      </c>
      <c r="AK36" s="220">
        <v>0</v>
      </c>
      <c r="AL36" s="220">
        <v>0</v>
      </c>
    </row>
    <row r="37" spans="1:38" x14ac:dyDescent="0.25">
      <c r="A37" s="242" t="str">
        <f t="shared" si="0"/>
        <v>Qatar</v>
      </c>
      <c r="B37" s="206" t="s">
        <v>34</v>
      </c>
      <c r="C37" s="206" t="s">
        <v>33</v>
      </c>
      <c r="D37" s="222" t="s">
        <v>956</v>
      </c>
      <c r="E37">
        <v>223</v>
      </c>
      <c r="F37" s="225" t="s">
        <v>956</v>
      </c>
      <c r="G37" s="132" t="s">
        <v>955</v>
      </c>
      <c r="H37" s="224" t="s">
        <v>954</v>
      </c>
      <c r="I37" s="223" t="s">
        <v>953</v>
      </c>
      <c r="J37" s="212" t="s">
        <v>36</v>
      </c>
      <c r="K37" s="206" t="s">
        <v>3660</v>
      </c>
      <c r="L37" s="206">
        <v>5</v>
      </c>
      <c r="M37" s="206" t="s">
        <v>3658</v>
      </c>
      <c r="N37" s="206">
        <v>419</v>
      </c>
      <c r="O37" s="206" t="s">
        <v>3659</v>
      </c>
      <c r="P37" s="287">
        <v>0</v>
      </c>
      <c r="Q37" s="287">
        <v>0</v>
      </c>
      <c r="R37" s="287">
        <v>0</v>
      </c>
      <c r="S37" s="287">
        <v>0</v>
      </c>
      <c r="T37" s="287">
        <v>0</v>
      </c>
      <c r="U37" s="287">
        <v>0</v>
      </c>
      <c r="V37" s="287">
        <v>0</v>
      </c>
      <c r="W37" s="287">
        <v>0</v>
      </c>
      <c r="X37" s="220">
        <v>0</v>
      </c>
      <c r="Y37" s="220">
        <v>0</v>
      </c>
      <c r="Z37" s="220">
        <v>0</v>
      </c>
      <c r="AA37" s="220">
        <v>0</v>
      </c>
      <c r="AB37" s="220">
        <v>0.11144688</v>
      </c>
      <c r="AC37" s="319">
        <v>0.54597003</v>
      </c>
      <c r="AD37" s="319">
        <v>1.0763543</v>
      </c>
      <c r="AE37" s="319">
        <v>0.91481116000000007</v>
      </c>
      <c r="AF37" s="220">
        <v>0.92850632999999994</v>
      </c>
      <c r="AG37" s="220">
        <v>1.3520001100000001</v>
      </c>
      <c r="AH37" s="220">
        <v>0</v>
      </c>
      <c r="AI37" s="220">
        <v>1.1982758200000001</v>
      </c>
      <c r="AJ37" s="220">
        <v>0</v>
      </c>
      <c r="AK37" s="220">
        <v>0</v>
      </c>
      <c r="AL37" s="220">
        <v>0</v>
      </c>
    </row>
    <row r="38" spans="1:38" x14ac:dyDescent="0.25">
      <c r="A38" s="242" t="str">
        <f t="shared" si="0"/>
        <v>Qatar</v>
      </c>
      <c r="B38" s="206" t="s">
        <v>34</v>
      </c>
      <c r="C38" s="206" t="s">
        <v>33</v>
      </c>
      <c r="D38" s="222" t="s">
        <v>952</v>
      </c>
      <c r="E38">
        <v>585</v>
      </c>
      <c r="F38" s="225" t="s">
        <v>952</v>
      </c>
      <c r="G38" s="132" t="s">
        <v>951</v>
      </c>
      <c r="H38" s="224" t="s">
        <v>950</v>
      </c>
      <c r="I38" s="223" t="s">
        <v>949</v>
      </c>
      <c r="J38" s="212" t="s">
        <v>36</v>
      </c>
      <c r="K38" s="206" t="s">
        <v>3668</v>
      </c>
      <c r="L38" s="206">
        <v>14</v>
      </c>
      <c r="M38" s="206" t="s">
        <v>3656</v>
      </c>
      <c r="N38" s="206">
        <v>202</v>
      </c>
      <c r="O38" s="206" t="s">
        <v>3652</v>
      </c>
      <c r="P38" s="287">
        <v>0</v>
      </c>
      <c r="Q38" s="287">
        <v>0</v>
      </c>
      <c r="R38" s="287">
        <v>0</v>
      </c>
      <c r="S38" s="287">
        <v>0</v>
      </c>
      <c r="T38" s="287">
        <v>0</v>
      </c>
      <c r="U38" s="287">
        <v>0</v>
      </c>
      <c r="V38" s="287">
        <v>0</v>
      </c>
      <c r="W38" s="287">
        <v>0</v>
      </c>
      <c r="X38" s="220">
        <v>0</v>
      </c>
      <c r="Y38" s="220">
        <v>0</v>
      </c>
      <c r="Z38" s="220">
        <v>0</v>
      </c>
      <c r="AA38" s="220">
        <v>0</v>
      </c>
      <c r="AB38" s="220">
        <v>0</v>
      </c>
      <c r="AC38" s="319">
        <v>0</v>
      </c>
      <c r="AD38" s="319">
        <v>0</v>
      </c>
      <c r="AE38" s="319">
        <v>0</v>
      </c>
      <c r="AF38" s="220">
        <v>0</v>
      </c>
      <c r="AG38" s="220">
        <v>0</v>
      </c>
      <c r="AH38" s="220">
        <v>0</v>
      </c>
      <c r="AI38" s="220">
        <v>0</v>
      </c>
      <c r="AJ38" s="220">
        <v>0</v>
      </c>
      <c r="AK38" s="220">
        <v>0</v>
      </c>
      <c r="AL38" s="220">
        <v>0</v>
      </c>
    </row>
    <row r="39" spans="1:38" x14ac:dyDescent="0.25">
      <c r="A39" s="242" t="str">
        <f t="shared" si="0"/>
        <v>Qatar</v>
      </c>
      <c r="B39" s="206" t="s">
        <v>34</v>
      </c>
      <c r="C39" s="206" t="s">
        <v>33</v>
      </c>
      <c r="D39" s="222" t="s">
        <v>948</v>
      </c>
      <c r="E39">
        <v>371</v>
      </c>
      <c r="F39" s="225" t="s">
        <v>948</v>
      </c>
      <c r="G39" s="132" t="s">
        <v>947</v>
      </c>
      <c r="H39" s="224" t="s">
        <v>946</v>
      </c>
      <c r="I39" s="223" t="s">
        <v>945</v>
      </c>
      <c r="J39" s="212" t="s">
        <v>36</v>
      </c>
      <c r="K39" s="206" t="s">
        <v>3657</v>
      </c>
      <c r="L39" s="206">
        <v>29</v>
      </c>
      <c r="M39" s="206" t="s">
        <v>3658</v>
      </c>
      <c r="N39" s="206">
        <v>419</v>
      </c>
      <c r="O39" s="206" t="s">
        <v>3659</v>
      </c>
      <c r="P39" s="287">
        <v>0</v>
      </c>
      <c r="Q39" s="287">
        <v>0</v>
      </c>
      <c r="R39" s="287">
        <v>0</v>
      </c>
      <c r="S39" s="287">
        <v>0</v>
      </c>
      <c r="T39" s="287">
        <v>0</v>
      </c>
      <c r="U39" s="287">
        <v>0</v>
      </c>
      <c r="V39" s="287">
        <v>0</v>
      </c>
      <c r="W39" s="287">
        <v>0</v>
      </c>
      <c r="X39" s="220">
        <v>0</v>
      </c>
      <c r="Y39" s="220">
        <v>0</v>
      </c>
      <c r="Z39" s="220">
        <v>0</v>
      </c>
      <c r="AA39" s="220">
        <v>0</v>
      </c>
      <c r="AB39" s="220">
        <v>0</v>
      </c>
      <c r="AC39" s="319">
        <v>0</v>
      </c>
      <c r="AD39" s="319">
        <v>0</v>
      </c>
      <c r="AE39" s="319">
        <v>0</v>
      </c>
      <c r="AF39" s="220">
        <v>0</v>
      </c>
      <c r="AG39" s="220">
        <v>0</v>
      </c>
      <c r="AH39" s="220">
        <v>0</v>
      </c>
      <c r="AI39" s="220">
        <v>0</v>
      </c>
      <c r="AJ39" s="220">
        <v>0</v>
      </c>
      <c r="AK39" s="220">
        <v>0</v>
      </c>
      <c r="AL39" s="220">
        <v>0</v>
      </c>
    </row>
    <row r="40" spans="1:38" x14ac:dyDescent="0.25">
      <c r="A40" s="242" t="str">
        <f t="shared" si="0"/>
        <v>Qatar</v>
      </c>
      <c r="B40" s="206" t="s">
        <v>34</v>
      </c>
      <c r="C40" s="206" t="s">
        <v>33</v>
      </c>
      <c r="D40" s="222" t="s">
        <v>944</v>
      </c>
      <c r="E40">
        <v>516</v>
      </c>
      <c r="F40" s="225" t="s">
        <v>944</v>
      </c>
      <c r="G40" s="132" t="s">
        <v>943</v>
      </c>
      <c r="H40" s="224" t="s">
        <v>942</v>
      </c>
      <c r="I40" s="223" t="s">
        <v>941</v>
      </c>
      <c r="J40" s="212" t="s">
        <v>36</v>
      </c>
      <c r="K40" s="206" t="s">
        <v>36</v>
      </c>
      <c r="L40" s="206" t="s">
        <v>36</v>
      </c>
      <c r="M40" s="206" t="s">
        <v>3669</v>
      </c>
      <c r="N40" s="206">
        <v>35</v>
      </c>
      <c r="O40" s="206" t="s">
        <v>3647</v>
      </c>
      <c r="P40" s="287">
        <v>0</v>
      </c>
      <c r="Q40" s="287">
        <v>0</v>
      </c>
      <c r="R40" s="287">
        <v>0</v>
      </c>
      <c r="S40" s="287">
        <v>0</v>
      </c>
      <c r="T40" s="287">
        <v>0</v>
      </c>
      <c r="U40" s="287">
        <v>0</v>
      </c>
      <c r="V40" s="287">
        <v>0</v>
      </c>
      <c r="W40" s="287">
        <v>0</v>
      </c>
      <c r="X40" s="220">
        <v>0</v>
      </c>
      <c r="Y40" s="220">
        <v>0</v>
      </c>
      <c r="Z40" s="220">
        <v>0</v>
      </c>
      <c r="AA40" s="220">
        <v>0</v>
      </c>
      <c r="AB40" s="220">
        <v>0</v>
      </c>
      <c r="AC40" s="319">
        <v>0</v>
      </c>
      <c r="AD40" s="319">
        <v>0</v>
      </c>
      <c r="AE40" s="319">
        <v>0</v>
      </c>
      <c r="AF40" s="220">
        <v>0</v>
      </c>
      <c r="AG40" s="220">
        <v>0</v>
      </c>
      <c r="AH40" s="220">
        <v>0</v>
      </c>
      <c r="AI40" s="220">
        <v>0</v>
      </c>
      <c r="AJ40" s="220">
        <v>0</v>
      </c>
      <c r="AK40" s="220">
        <v>0</v>
      </c>
      <c r="AL40" s="220">
        <v>0</v>
      </c>
    </row>
    <row r="41" spans="1:38" x14ac:dyDescent="0.25">
      <c r="A41" s="242" t="str">
        <f t="shared" si="0"/>
        <v>Qatar</v>
      </c>
      <c r="B41" s="206" t="s">
        <v>34</v>
      </c>
      <c r="C41" s="206" t="s">
        <v>33</v>
      </c>
      <c r="D41" s="222" t="s">
        <v>940</v>
      </c>
      <c r="E41">
        <v>918</v>
      </c>
      <c r="F41" s="225" t="s">
        <v>940</v>
      </c>
      <c r="G41" s="132" t="s">
        <v>939</v>
      </c>
      <c r="H41" s="224" t="s">
        <v>938</v>
      </c>
      <c r="I41" s="223" t="s">
        <v>937</v>
      </c>
      <c r="J41" s="212" t="s">
        <v>31</v>
      </c>
      <c r="K41" s="206" t="s">
        <v>36</v>
      </c>
      <c r="L41" s="206" t="s">
        <v>36</v>
      </c>
      <c r="M41" s="206" t="s">
        <v>3663</v>
      </c>
      <c r="N41" s="206">
        <v>151</v>
      </c>
      <c r="O41" s="206" t="s">
        <v>3650</v>
      </c>
      <c r="P41" s="287">
        <v>0</v>
      </c>
      <c r="Q41" s="287">
        <v>0</v>
      </c>
      <c r="R41" s="287">
        <v>0</v>
      </c>
      <c r="S41" s="287">
        <v>0</v>
      </c>
      <c r="T41" s="287">
        <v>0</v>
      </c>
      <c r="U41" s="287">
        <v>0</v>
      </c>
      <c r="V41" s="287">
        <v>0</v>
      </c>
      <c r="W41" s="287">
        <v>0</v>
      </c>
      <c r="X41" s="220">
        <v>0</v>
      </c>
      <c r="Y41" s="220">
        <v>0</v>
      </c>
      <c r="Z41" s="220">
        <v>0</v>
      </c>
      <c r="AA41" s="220">
        <v>0</v>
      </c>
      <c r="AB41" s="220">
        <v>0</v>
      </c>
      <c r="AC41" s="319">
        <v>0</v>
      </c>
      <c r="AD41" s="319">
        <v>0</v>
      </c>
      <c r="AE41" s="319">
        <v>0.47483380820000004</v>
      </c>
      <c r="AF41" s="220">
        <v>0.13473457289999999</v>
      </c>
      <c r="AG41" s="220">
        <v>0.1532989944</v>
      </c>
      <c r="AH41" s="220">
        <v>0.158061117</v>
      </c>
      <c r="AI41" s="220">
        <v>6.8925904649999994E-2</v>
      </c>
      <c r="AJ41" s="220">
        <v>0.16312190229999998</v>
      </c>
      <c r="AK41" s="220">
        <v>6.3697955870000003E-2</v>
      </c>
      <c r="AL41" s="220">
        <v>6.5441457159999994E-2</v>
      </c>
    </row>
    <row r="42" spans="1:38" x14ac:dyDescent="0.25">
      <c r="A42" s="242" t="str">
        <f t="shared" si="0"/>
        <v>Qatar</v>
      </c>
      <c r="B42" s="206" t="s">
        <v>34</v>
      </c>
      <c r="C42" s="206" t="s">
        <v>33</v>
      </c>
      <c r="D42" s="222" t="s">
        <v>936</v>
      </c>
      <c r="E42">
        <v>748</v>
      </c>
      <c r="F42" s="225" t="s">
        <v>936</v>
      </c>
      <c r="G42" s="132" t="s">
        <v>935</v>
      </c>
      <c r="H42" s="224" t="s">
        <v>934</v>
      </c>
      <c r="I42" s="223" t="s">
        <v>933</v>
      </c>
      <c r="J42" s="212" t="s">
        <v>36</v>
      </c>
      <c r="K42" s="206" t="s">
        <v>3665</v>
      </c>
      <c r="L42" s="206">
        <v>11</v>
      </c>
      <c r="M42" s="206" t="s">
        <v>3656</v>
      </c>
      <c r="N42" s="206">
        <v>202</v>
      </c>
      <c r="O42" s="206" t="s">
        <v>3652</v>
      </c>
      <c r="P42" s="287">
        <v>0</v>
      </c>
      <c r="Q42" s="287">
        <v>0</v>
      </c>
      <c r="R42" s="287">
        <v>0</v>
      </c>
      <c r="S42" s="287">
        <v>0</v>
      </c>
      <c r="T42" s="287">
        <v>0</v>
      </c>
      <c r="U42" s="287">
        <v>0</v>
      </c>
      <c r="V42" s="287">
        <v>0</v>
      </c>
      <c r="W42" s="287">
        <v>0</v>
      </c>
      <c r="X42" s="220">
        <v>0</v>
      </c>
      <c r="Y42" s="220">
        <v>0</v>
      </c>
      <c r="Z42" s="220">
        <v>0</v>
      </c>
      <c r="AA42" s="220">
        <v>0</v>
      </c>
      <c r="AB42" s="220">
        <v>0</v>
      </c>
      <c r="AC42" s="319">
        <v>0</v>
      </c>
      <c r="AD42" s="319">
        <v>0</v>
      </c>
      <c r="AE42" s="319">
        <v>0</v>
      </c>
      <c r="AF42" s="220">
        <v>0</v>
      </c>
      <c r="AG42" s="220">
        <v>0</v>
      </c>
      <c r="AH42" s="220">
        <v>0</v>
      </c>
      <c r="AI42" s="220">
        <v>0</v>
      </c>
      <c r="AJ42" s="220">
        <v>0</v>
      </c>
      <c r="AK42" s="220">
        <v>0</v>
      </c>
      <c r="AL42" s="220">
        <v>0</v>
      </c>
    </row>
    <row r="43" spans="1:38" x14ac:dyDescent="0.25">
      <c r="A43" s="242" t="str">
        <f t="shared" si="0"/>
        <v>Qatar</v>
      </c>
      <c r="B43" s="206" t="s">
        <v>34</v>
      </c>
      <c r="C43" s="206" t="s">
        <v>33</v>
      </c>
      <c r="D43" s="222" t="s">
        <v>932</v>
      </c>
      <c r="E43">
        <v>618</v>
      </c>
      <c r="F43" s="225" t="s">
        <v>932</v>
      </c>
      <c r="G43" s="132" t="s">
        <v>931</v>
      </c>
      <c r="H43" s="224" t="s">
        <v>930</v>
      </c>
      <c r="I43" s="223" t="s">
        <v>929</v>
      </c>
      <c r="J43" s="212" t="s">
        <v>36</v>
      </c>
      <c r="K43" s="206" t="s">
        <v>3668</v>
      </c>
      <c r="L43" s="206">
        <v>14</v>
      </c>
      <c r="M43" s="206" t="s">
        <v>3656</v>
      </c>
      <c r="N43" s="206">
        <v>202</v>
      </c>
      <c r="O43" s="206" t="s">
        <v>3652</v>
      </c>
      <c r="P43" s="287">
        <v>0</v>
      </c>
      <c r="Q43" s="287">
        <v>0</v>
      </c>
      <c r="R43" s="287">
        <v>0</v>
      </c>
      <c r="S43" s="287">
        <v>0</v>
      </c>
      <c r="T43" s="287">
        <v>0</v>
      </c>
      <c r="U43" s="287">
        <v>0</v>
      </c>
      <c r="V43" s="287">
        <v>0</v>
      </c>
      <c r="W43" s="287">
        <v>0</v>
      </c>
      <c r="X43" s="220">
        <v>0</v>
      </c>
      <c r="Y43" s="220">
        <v>0</v>
      </c>
      <c r="Z43" s="220">
        <v>0</v>
      </c>
      <c r="AA43" s="220">
        <v>0</v>
      </c>
      <c r="AB43" s="220">
        <v>0</v>
      </c>
      <c r="AC43" s="319">
        <v>0</v>
      </c>
      <c r="AD43" s="319">
        <v>0</v>
      </c>
      <c r="AE43" s="319">
        <v>0</v>
      </c>
      <c r="AF43" s="220">
        <v>0</v>
      </c>
      <c r="AG43" s="220">
        <v>0</v>
      </c>
      <c r="AH43" s="220">
        <v>0</v>
      </c>
      <c r="AI43" s="220">
        <v>0</v>
      </c>
      <c r="AJ43" s="220">
        <v>0</v>
      </c>
      <c r="AK43" s="220">
        <v>0</v>
      </c>
      <c r="AL43" s="220">
        <v>0</v>
      </c>
    </row>
    <row r="44" spans="1:38" x14ac:dyDescent="0.25">
      <c r="A44" s="242" t="str">
        <f t="shared" si="0"/>
        <v>Qatar</v>
      </c>
      <c r="B44" s="206" t="s">
        <v>34</v>
      </c>
      <c r="C44" s="206" t="s">
        <v>33</v>
      </c>
      <c r="D44" s="222" t="s">
        <v>928</v>
      </c>
      <c r="E44">
        <v>624</v>
      </c>
      <c r="F44" s="225" t="s">
        <v>928</v>
      </c>
      <c r="G44" s="132" t="s">
        <v>927</v>
      </c>
      <c r="H44" s="224" t="s">
        <v>926</v>
      </c>
      <c r="I44" s="223" t="s">
        <v>925</v>
      </c>
      <c r="J44" s="212" t="s">
        <v>36</v>
      </c>
      <c r="K44" s="206" t="s">
        <v>3665</v>
      </c>
      <c r="L44" s="206">
        <v>11</v>
      </c>
      <c r="M44" s="206" t="s">
        <v>3656</v>
      </c>
      <c r="N44" s="206">
        <v>202</v>
      </c>
      <c r="O44" s="206" t="s">
        <v>3652</v>
      </c>
      <c r="P44" s="287">
        <v>0</v>
      </c>
      <c r="Q44" s="287">
        <v>0</v>
      </c>
      <c r="R44" s="287">
        <v>0</v>
      </c>
      <c r="S44" s="287">
        <v>0</v>
      </c>
      <c r="T44" s="287">
        <v>0</v>
      </c>
      <c r="U44" s="287">
        <v>0</v>
      </c>
      <c r="V44" s="287">
        <v>0</v>
      </c>
      <c r="W44" s="287">
        <v>0</v>
      </c>
      <c r="X44" s="220">
        <v>0</v>
      </c>
      <c r="Y44" s="220">
        <v>0</v>
      </c>
      <c r="Z44" s="220">
        <v>0</v>
      </c>
      <c r="AA44" s="220">
        <v>0</v>
      </c>
      <c r="AB44" s="220">
        <v>0</v>
      </c>
      <c r="AC44" s="319">
        <v>0</v>
      </c>
      <c r="AD44" s="319">
        <v>0</v>
      </c>
      <c r="AE44" s="319">
        <v>0</v>
      </c>
      <c r="AF44" s="220">
        <v>0</v>
      </c>
      <c r="AG44" s="220">
        <v>0</v>
      </c>
      <c r="AH44" s="220">
        <v>0</v>
      </c>
      <c r="AI44" s="220">
        <v>0</v>
      </c>
      <c r="AJ44" s="220">
        <v>0</v>
      </c>
      <c r="AK44" s="220">
        <v>0</v>
      </c>
      <c r="AL44" s="220">
        <v>0</v>
      </c>
    </row>
    <row r="45" spans="1:38" x14ac:dyDescent="0.25">
      <c r="A45" s="242" t="str">
        <f t="shared" si="0"/>
        <v>Qatar</v>
      </c>
      <c r="B45" s="206" t="s">
        <v>34</v>
      </c>
      <c r="C45" s="206" t="s">
        <v>33</v>
      </c>
      <c r="D45" s="222" t="s">
        <v>924</v>
      </c>
      <c r="E45">
        <v>522</v>
      </c>
      <c r="F45" s="225" t="s">
        <v>924</v>
      </c>
      <c r="G45" s="132" t="s">
        <v>923</v>
      </c>
      <c r="H45" s="224" t="s">
        <v>922</v>
      </c>
      <c r="I45" s="223" t="s">
        <v>921</v>
      </c>
      <c r="J45" s="212" t="s">
        <v>36</v>
      </c>
      <c r="K45" s="206" t="s">
        <v>36</v>
      </c>
      <c r="L45" s="206" t="s">
        <v>36</v>
      </c>
      <c r="M45" s="206" t="s">
        <v>3669</v>
      </c>
      <c r="N45" s="206">
        <v>35</v>
      </c>
      <c r="O45" s="206" t="s">
        <v>3647</v>
      </c>
      <c r="P45" s="287">
        <v>0</v>
      </c>
      <c r="Q45" s="287">
        <v>0</v>
      </c>
      <c r="R45" s="287">
        <v>0</v>
      </c>
      <c r="S45" s="287">
        <v>0</v>
      </c>
      <c r="T45" s="287">
        <v>0</v>
      </c>
      <c r="U45" s="287">
        <v>0</v>
      </c>
      <c r="V45" s="287">
        <v>0</v>
      </c>
      <c r="W45" s="287">
        <v>0</v>
      </c>
      <c r="X45" s="220">
        <v>0</v>
      </c>
      <c r="Y45" s="220">
        <v>0</v>
      </c>
      <c r="Z45" s="220">
        <v>0</v>
      </c>
      <c r="AA45" s="220">
        <v>0</v>
      </c>
      <c r="AB45" s="220">
        <v>0</v>
      </c>
      <c r="AC45" s="319">
        <v>0</v>
      </c>
      <c r="AD45" s="319">
        <v>0</v>
      </c>
      <c r="AE45" s="319">
        <v>0</v>
      </c>
      <c r="AF45" s="220">
        <v>0</v>
      </c>
      <c r="AG45" s="220">
        <v>0</v>
      </c>
      <c r="AH45" s="220">
        <v>0</v>
      </c>
      <c r="AI45" s="220">
        <v>0</v>
      </c>
      <c r="AJ45" s="220">
        <v>0</v>
      </c>
      <c r="AK45" s="220">
        <v>0</v>
      </c>
      <c r="AL45" s="220">
        <v>0</v>
      </c>
    </row>
    <row r="46" spans="1:38" x14ac:dyDescent="0.25">
      <c r="A46" s="242" t="str">
        <f t="shared" si="0"/>
        <v>Qatar</v>
      </c>
      <c r="B46" s="206" t="s">
        <v>34</v>
      </c>
      <c r="C46" s="206" t="s">
        <v>33</v>
      </c>
      <c r="D46" s="222" t="s">
        <v>920</v>
      </c>
      <c r="E46">
        <v>622</v>
      </c>
      <c r="F46" s="225" t="s">
        <v>920</v>
      </c>
      <c r="G46" s="132" t="s">
        <v>919</v>
      </c>
      <c r="H46" s="224" t="s">
        <v>918</v>
      </c>
      <c r="I46" s="223" t="s">
        <v>917</v>
      </c>
      <c r="J46" s="212" t="s">
        <v>36</v>
      </c>
      <c r="K46" s="206" t="s">
        <v>3655</v>
      </c>
      <c r="L46" s="206">
        <v>17</v>
      </c>
      <c r="M46" s="206" t="s">
        <v>3656</v>
      </c>
      <c r="N46" s="206">
        <v>202</v>
      </c>
      <c r="O46" s="206" t="s">
        <v>3652</v>
      </c>
      <c r="P46" s="287">
        <v>0</v>
      </c>
      <c r="Q46" s="287">
        <v>0</v>
      </c>
      <c r="R46" s="287">
        <v>0</v>
      </c>
      <c r="S46" s="287">
        <v>0</v>
      </c>
      <c r="T46" s="287">
        <v>0</v>
      </c>
      <c r="U46" s="287">
        <v>0</v>
      </c>
      <c r="V46" s="287">
        <v>0</v>
      </c>
      <c r="W46" s="287">
        <v>0</v>
      </c>
      <c r="X46" s="220">
        <v>0</v>
      </c>
      <c r="Y46" s="220">
        <v>0</v>
      </c>
      <c r="Z46" s="220">
        <v>0</v>
      </c>
      <c r="AA46" s="220">
        <v>0</v>
      </c>
      <c r="AB46" s="220">
        <v>0</v>
      </c>
      <c r="AC46" s="319">
        <v>0</v>
      </c>
      <c r="AD46" s="319">
        <v>0</v>
      </c>
      <c r="AE46" s="319">
        <v>0</v>
      </c>
      <c r="AF46" s="220">
        <v>0</v>
      </c>
      <c r="AG46" s="220">
        <v>0</v>
      </c>
      <c r="AH46" s="220">
        <v>0</v>
      </c>
      <c r="AI46" s="220">
        <v>0</v>
      </c>
      <c r="AJ46" s="220">
        <v>0</v>
      </c>
      <c r="AK46" s="220">
        <v>0</v>
      </c>
      <c r="AL46" s="220">
        <v>0</v>
      </c>
    </row>
    <row r="47" spans="1:38" x14ac:dyDescent="0.25">
      <c r="A47" s="242" t="str">
        <f t="shared" si="0"/>
        <v>Qatar</v>
      </c>
      <c r="B47" s="206" t="s">
        <v>34</v>
      </c>
      <c r="C47" s="206" t="s">
        <v>33</v>
      </c>
      <c r="D47" s="222" t="s">
        <v>916</v>
      </c>
      <c r="E47">
        <v>156</v>
      </c>
      <c r="F47" s="225" t="s">
        <v>916</v>
      </c>
      <c r="G47" s="132" t="s">
        <v>915</v>
      </c>
      <c r="H47" s="224" t="s">
        <v>914</v>
      </c>
      <c r="I47" s="223" t="s">
        <v>913</v>
      </c>
      <c r="J47" s="212" t="s">
        <v>36</v>
      </c>
      <c r="K47" s="206" t="s">
        <v>36</v>
      </c>
      <c r="L47" s="206" t="s">
        <v>36</v>
      </c>
      <c r="M47" s="206" t="s">
        <v>3666</v>
      </c>
      <c r="N47" s="206">
        <v>21</v>
      </c>
      <c r="O47" s="206" t="s">
        <v>3659</v>
      </c>
      <c r="P47" s="287">
        <v>0</v>
      </c>
      <c r="Q47" s="287">
        <v>0</v>
      </c>
      <c r="R47" s="287">
        <v>0</v>
      </c>
      <c r="S47" s="287">
        <v>0</v>
      </c>
      <c r="T47" s="287">
        <v>0</v>
      </c>
      <c r="U47" s="287">
        <v>0</v>
      </c>
      <c r="V47" s="287">
        <v>0</v>
      </c>
      <c r="W47" s="287">
        <v>0</v>
      </c>
      <c r="X47" s="220">
        <v>0</v>
      </c>
      <c r="Y47" s="220">
        <v>0</v>
      </c>
      <c r="Z47" s="220">
        <v>0</v>
      </c>
      <c r="AA47" s="220">
        <v>0</v>
      </c>
      <c r="AB47" s="220">
        <v>-0.33544074779999999</v>
      </c>
      <c r="AC47" s="319">
        <v>-0.28958254979999998</v>
      </c>
      <c r="AD47" s="319">
        <v>0.22756658910000002</v>
      </c>
      <c r="AE47" s="319">
        <v>0.62976878609999998</v>
      </c>
      <c r="AF47" s="220">
        <v>0</v>
      </c>
      <c r="AG47" s="220">
        <v>0</v>
      </c>
      <c r="AH47" s="220">
        <v>-5.131588593</v>
      </c>
      <c r="AI47" s="220">
        <v>-19.90964086</v>
      </c>
      <c r="AJ47" s="220">
        <v>3.1113876789999999</v>
      </c>
      <c r="AK47" s="220">
        <v>3.1092110380000002</v>
      </c>
      <c r="AL47" s="220">
        <v>2.9405278250000002</v>
      </c>
    </row>
    <row r="48" spans="1:38" x14ac:dyDescent="0.25">
      <c r="A48" s="242" t="str">
        <f t="shared" si="0"/>
        <v>Qatar</v>
      </c>
      <c r="B48" s="206" t="s">
        <v>34</v>
      </c>
      <c r="C48" s="206" t="s">
        <v>33</v>
      </c>
      <c r="D48" s="222" t="s">
        <v>912</v>
      </c>
      <c r="E48">
        <v>377</v>
      </c>
      <c r="F48" s="225" t="s">
        <v>912</v>
      </c>
      <c r="G48" s="132" t="s">
        <v>911</v>
      </c>
      <c r="H48" s="224" t="s">
        <v>910</v>
      </c>
      <c r="I48" s="223" t="s">
        <v>909</v>
      </c>
      <c r="J48" s="212" t="s">
        <v>36</v>
      </c>
      <c r="K48" s="206" t="s">
        <v>3657</v>
      </c>
      <c r="L48" s="206">
        <v>29</v>
      </c>
      <c r="M48" s="206" t="s">
        <v>3658</v>
      </c>
      <c r="N48" s="206">
        <v>419</v>
      </c>
      <c r="O48" s="206" t="s">
        <v>3659</v>
      </c>
      <c r="P48" s="287">
        <v>0</v>
      </c>
      <c r="Q48" s="287">
        <v>0</v>
      </c>
      <c r="R48" s="287">
        <v>0</v>
      </c>
      <c r="S48" s="287">
        <v>0</v>
      </c>
      <c r="T48" s="287">
        <v>0</v>
      </c>
      <c r="U48" s="287">
        <v>0</v>
      </c>
      <c r="V48" s="287">
        <v>0</v>
      </c>
      <c r="W48" s="287">
        <v>0</v>
      </c>
      <c r="X48" s="220">
        <v>0</v>
      </c>
      <c r="Y48" s="220">
        <v>0</v>
      </c>
      <c r="Z48" s="220">
        <v>0</v>
      </c>
      <c r="AA48" s="220">
        <v>0</v>
      </c>
      <c r="AB48" s="220">
        <v>0</v>
      </c>
      <c r="AC48" s="319">
        <v>0</v>
      </c>
      <c r="AD48" s="319">
        <v>0</v>
      </c>
      <c r="AE48" s="319">
        <v>0</v>
      </c>
      <c r="AF48" s="220">
        <v>0</v>
      </c>
      <c r="AG48" s="220">
        <v>0</v>
      </c>
      <c r="AH48" s="220">
        <v>0</v>
      </c>
      <c r="AI48" s="220">
        <v>0</v>
      </c>
      <c r="AJ48" s="220">
        <v>0</v>
      </c>
      <c r="AK48" s="220">
        <v>0</v>
      </c>
      <c r="AL48" s="220">
        <v>0</v>
      </c>
    </row>
    <row r="49" spans="1:38" x14ac:dyDescent="0.25">
      <c r="A49" s="242" t="str">
        <f t="shared" si="0"/>
        <v>Qatar</v>
      </c>
      <c r="B49" s="206" t="s">
        <v>34</v>
      </c>
      <c r="C49" s="206" t="s">
        <v>33</v>
      </c>
      <c r="D49" s="222" t="s">
        <v>908</v>
      </c>
      <c r="E49">
        <v>626</v>
      </c>
      <c r="F49" s="225" t="s">
        <v>907</v>
      </c>
      <c r="G49" s="132" t="s">
        <v>906</v>
      </c>
      <c r="H49" s="224" t="s">
        <v>905</v>
      </c>
      <c r="I49" s="223" t="s">
        <v>904</v>
      </c>
      <c r="J49" s="212" t="s">
        <v>36</v>
      </c>
      <c r="K49" s="206" t="s">
        <v>3655</v>
      </c>
      <c r="L49" s="206">
        <v>17</v>
      </c>
      <c r="M49" s="206" t="s">
        <v>3656</v>
      </c>
      <c r="N49" s="206">
        <v>202</v>
      </c>
      <c r="O49" s="206" t="s">
        <v>3652</v>
      </c>
      <c r="P49" s="287">
        <v>0</v>
      </c>
      <c r="Q49" s="287">
        <v>0</v>
      </c>
      <c r="R49" s="287">
        <v>0</v>
      </c>
      <c r="S49" s="287">
        <v>0</v>
      </c>
      <c r="T49" s="287">
        <v>0</v>
      </c>
      <c r="U49" s="287">
        <v>0</v>
      </c>
      <c r="V49" s="287">
        <v>0</v>
      </c>
      <c r="W49" s="287">
        <v>0</v>
      </c>
      <c r="X49" s="220">
        <v>0</v>
      </c>
      <c r="Y49" s="220">
        <v>0</v>
      </c>
      <c r="Z49" s="220">
        <v>0</v>
      </c>
      <c r="AA49" s="220">
        <v>0</v>
      </c>
      <c r="AB49" s="220">
        <v>0</v>
      </c>
      <c r="AC49" s="319">
        <v>0</v>
      </c>
      <c r="AD49" s="319">
        <v>0</v>
      </c>
      <c r="AE49" s="319">
        <v>0</v>
      </c>
      <c r="AF49" s="220">
        <v>0</v>
      </c>
      <c r="AG49" s="220">
        <v>0</v>
      </c>
      <c r="AH49" s="220">
        <v>0</v>
      </c>
      <c r="AI49" s="220">
        <v>0</v>
      </c>
      <c r="AJ49" s="220">
        <v>0</v>
      </c>
      <c r="AK49" s="220">
        <v>0</v>
      </c>
      <c r="AL49" s="220">
        <v>0</v>
      </c>
    </row>
    <row r="50" spans="1:38" x14ac:dyDescent="0.25">
      <c r="A50" s="242" t="str">
        <f t="shared" si="0"/>
        <v>Qatar</v>
      </c>
      <c r="B50" s="206" t="s">
        <v>34</v>
      </c>
      <c r="C50" s="206" t="s">
        <v>33</v>
      </c>
      <c r="D50" s="222" t="s">
        <v>903</v>
      </c>
      <c r="E50">
        <v>628</v>
      </c>
      <c r="F50" s="225" t="s">
        <v>903</v>
      </c>
      <c r="G50" s="132" t="s">
        <v>902</v>
      </c>
      <c r="H50" s="224" t="s">
        <v>901</v>
      </c>
      <c r="I50" s="223" t="s">
        <v>900</v>
      </c>
      <c r="J50" s="212" t="s">
        <v>36</v>
      </c>
      <c r="K50" s="206" t="s">
        <v>3655</v>
      </c>
      <c r="L50" s="206">
        <v>17</v>
      </c>
      <c r="M50" s="206" t="s">
        <v>3656</v>
      </c>
      <c r="N50" s="206">
        <v>202</v>
      </c>
      <c r="O50" s="206" t="s">
        <v>3652</v>
      </c>
      <c r="P50" s="287">
        <v>0</v>
      </c>
      <c r="Q50" s="287">
        <v>0</v>
      </c>
      <c r="R50" s="287">
        <v>0</v>
      </c>
      <c r="S50" s="287">
        <v>0</v>
      </c>
      <c r="T50" s="287">
        <v>0</v>
      </c>
      <c r="U50" s="287">
        <v>0</v>
      </c>
      <c r="V50" s="287">
        <v>0</v>
      </c>
      <c r="W50" s="287">
        <v>0</v>
      </c>
      <c r="X50" s="220">
        <v>0</v>
      </c>
      <c r="Y50" s="220">
        <v>0</v>
      </c>
      <c r="Z50" s="220">
        <v>0</v>
      </c>
      <c r="AA50" s="220">
        <v>0</v>
      </c>
      <c r="AB50" s="220">
        <v>0</v>
      </c>
      <c r="AC50" s="319">
        <v>0</v>
      </c>
      <c r="AD50" s="319">
        <v>0</v>
      </c>
      <c r="AE50" s="319">
        <v>0</v>
      </c>
      <c r="AF50" s="220">
        <v>0</v>
      </c>
      <c r="AG50" s="220">
        <v>0</v>
      </c>
      <c r="AH50" s="220">
        <v>0</v>
      </c>
      <c r="AI50" s="220">
        <v>0</v>
      </c>
      <c r="AJ50" s="220">
        <v>0</v>
      </c>
      <c r="AK50" s="220">
        <v>0</v>
      </c>
      <c r="AL50" s="220">
        <v>0</v>
      </c>
    </row>
    <row r="51" spans="1:38" x14ac:dyDescent="0.25">
      <c r="A51" s="242" t="str">
        <f t="shared" si="0"/>
        <v>Qatar</v>
      </c>
      <c r="B51" s="206" t="s">
        <v>34</v>
      </c>
      <c r="C51" s="206" t="s">
        <v>33</v>
      </c>
      <c r="D51" s="222" t="s">
        <v>899</v>
      </c>
      <c r="E51">
        <v>228</v>
      </c>
      <c r="F51" s="225" t="s">
        <v>899</v>
      </c>
      <c r="G51" s="132" t="s">
        <v>898</v>
      </c>
      <c r="H51" s="224" t="s">
        <v>897</v>
      </c>
      <c r="I51" s="223" t="s">
        <v>896</v>
      </c>
      <c r="J51" s="212" t="s">
        <v>36</v>
      </c>
      <c r="K51" s="206" t="s">
        <v>3660</v>
      </c>
      <c r="L51" s="206">
        <v>5</v>
      </c>
      <c r="M51" s="206" t="s">
        <v>3658</v>
      </c>
      <c r="N51" s="206">
        <v>419</v>
      </c>
      <c r="O51" s="206" t="s">
        <v>3659</v>
      </c>
      <c r="P51" s="287">
        <v>0</v>
      </c>
      <c r="Q51" s="287">
        <v>0</v>
      </c>
      <c r="R51" s="287">
        <v>0</v>
      </c>
      <c r="S51" s="287">
        <v>0</v>
      </c>
      <c r="T51" s="287">
        <v>0</v>
      </c>
      <c r="U51" s="287">
        <v>0</v>
      </c>
      <c r="V51" s="287">
        <v>0</v>
      </c>
      <c r="W51" s="287">
        <v>0</v>
      </c>
      <c r="X51" s="220">
        <v>0</v>
      </c>
      <c r="Y51" s="220">
        <v>0</v>
      </c>
      <c r="Z51" s="220">
        <v>0</v>
      </c>
      <c r="AA51" s="220">
        <v>0</v>
      </c>
      <c r="AB51" s="220">
        <v>0</v>
      </c>
      <c r="AC51" s="319">
        <v>0</v>
      </c>
      <c r="AD51" s="319">
        <v>0</v>
      </c>
      <c r="AE51" s="319">
        <v>0</v>
      </c>
      <c r="AF51" s="220">
        <v>0</v>
      </c>
      <c r="AG51" s="220">
        <v>0</v>
      </c>
      <c r="AH51" s="220">
        <v>0</v>
      </c>
      <c r="AI51" s="220">
        <v>0</v>
      </c>
      <c r="AJ51" s="220">
        <v>0</v>
      </c>
      <c r="AK51" s="220">
        <v>0</v>
      </c>
      <c r="AL51" s="220">
        <v>0</v>
      </c>
    </row>
    <row r="52" spans="1:38" ht="25.5" x14ac:dyDescent="0.25">
      <c r="A52" s="242" t="str">
        <f t="shared" si="0"/>
        <v>Qatar</v>
      </c>
      <c r="B52" s="206" t="s">
        <v>34</v>
      </c>
      <c r="C52" s="206" t="s">
        <v>33</v>
      </c>
      <c r="D52" s="222" t="s">
        <v>895</v>
      </c>
      <c r="E52">
        <v>532</v>
      </c>
      <c r="F52" s="225" t="s">
        <v>894</v>
      </c>
      <c r="G52" s="132" t="s">
        <v>893</v>
      </c>
      <c r="H52" s="224" t="s">
        <v>892</v>
      </c>
      <c r="I52" s="223" t="s">
        <v>891</v>
      </c>
      <c r="J52" s="212" t="s">
        <v>36</v>
      </c>
      <c r="K52" s="206" t="s">
        <v>36</v>
      </c>
      <c r="L52" s="206" t="s">
        <v>36</v>
      </c>
      <c r="M52" s="206" t="s">
        <v>3670</v>
      </c>
      <c r="N52" s="206">
        <v>30</v>
      </c>
      <c r="O52" s="206" t="s">
        <v>3647</v>
      </c>
      <c r="P52" s="287">
        <v>0</v>
      </c>
      <c r="Q52" s="287">
        <v>0</v>
      </c>
      <c r="R52" s="287">
        <v>0</v>
      </c>
      <c r="S52" s="287">
        <v>0</v>
      </c>
      <c r="T52" s="287">
        <v>0</v>
      </c>
      <c r="U52" s="287">
        <v>0</v>
      </c>
      <c r="V52" s="287">
        <v>0</v>
      </c>
      <c r="W52" s="287">
        <v>0</v>
      </c>
      <c r="X52" s="220">
        <v>0</v>
      </c>
      <c r="Y52" s="220">
        <v>0</v>
      </c>
      <c r="Z52" s="220">
        <v>0</v>
      </c>
      <c r="AA52" s="220">
        <v>0</v>
      </c>
      <c r="AB52" s="220">
        <v>0</v>
      </c>
      <c r="AC52" s="319">
        <v>0</v>
      </c>
      <c r="AD52" s="319">
        <v>0</v>
      </c>
      <c r="AE52" s="319">
        <v>0</v>
      </c>
      <c r="AF52" s="220">
        <v>0</v>
      </c>
      <c r="AG52" s="220">
        <v>0</v>
      </c>
      <c r="AH52" s="220">
        <v>0</v>
      </c>
      <c r="AI52" s="220">
        <v>0</v>
      </c>
      <c r="AJ52" s="220">
        <v>0</v>
      </c>
      <c r="AK52" s="220">
        <v>0</v>
      </c>
      <c r="AL52" s="220">
        <v>0</v>
      </c>
    </row>
    <row r="53" spans="1:38" ht="25.5" x14ac:dyDescent="0.25">
      <c r="A53" s="242" t="str">
        <f t="shared" si="0"/>
        <v>Qatar</v>
      </c>
      <c r="B53" s="206" t="s">
        <v>34</v>
      </c>
      <c r="C53" s="206" t="s">
        <v>33</v>
      </c>
      <c r="D53" s="222" t="s">
        <v>890</v>
      </c>
      <c r="E53">
        <v>546</v>
      </c>
      <c r="F53" s="225" t="s">
        <v>889</v>
      </c>
      <c r="G53" s="132" t="s">
        <v>888</v>
      </c>
      <c r="H53" s="224" t="s">
        <v>887</v>
      </c>
      <c r="I53" s="223" t="s">
        <v>886</v>
      </c>
      <c r="J53" s="212" t="s">
        <v>36</v>
      </c>
      <c r="K53" s="206" t="s">
        <v>36</v>
      </c>
      <c r="L53" s="206" t="s">
        <v>36</v>
      </c>
      <c r="M53" s="206" t="s">
        <v>3670</v>
      </c>
      <c r="N53" s="206">
        <v>30</v>
      </c>
      <c r="O53" s="206" t="s">
        <v>3647</v>
      </c>
      <c r="P53" s="287">
        <v>0</v>
      </c>
      <c r="Q53" s="287">
        <v>0</v>
      </c>
      <c r="R53" s="287">
        <v>0</v>
      </c>
      <c r="S53" s="287">
        <v>0</v>
      </c>
      <c r="T53" s="287">
        <v>0</v>
      </c>
      <c r="U53" s="287">
        <v>0</v>
      </c>
      <c r="V53" s="287">
        <v>0</v>
      </c>
      <c r="W53" s="287">
        <v>0</v>
      </c>
      <c r="X53" s="220">
        <v>0</v>
      </c>
      <c r="Y53" s="220">
        <v>0</v>
      </c>
      <c r="Z53" s="220">
        <v>0</v>
      </c>
      <c r="AA53" s="220">
        <v>0</v>
      </c>
      <c r="AB53" s="220">
        <v>0</v>
      </c>
      <c r="AC53" s="319">
        <v>0</v>
      </c>
      <c r="AD53" s="319">
        <v>0</v>
      </c>
      <c r="AE53" s="319">
        <v>0</v>
      </c>
      <c r="AF53" s="220">
        <v>0</v>
      </c>
      <c r="AG53" s="220">
        <v>0</v>
      </c>
      <c r="AH53" s="220">
        <v>0</v>
      </c>
      <c r="AI53" s="220">
        <v>0</v>
      </c>
      <c r="AJ53" s="220">
        <v>0</v>
      </c>
      <c r="AK53" s="220">
        <v>0</v>
      </c>
      <c r="AL53" s="220">
        <v>0</v>
      </c>
    </row>
    <row r="54" spans="1:38" x14ac:dyDescent="0.25">
      <c r="A54" s="242" t="str">
        <f t="shared" si="0"/>
        <v>Qatar</v>
      </c>
      <c r="B54" s="206" t="s">
        <v>34</v>
      </c>
      <c r="C54" s="206" t="s">
        <v>33</v>
      </c>
      <c r="D54" s="222" t="s">
        <v>885</v>
      </c>
      <c r="E54">
        <v>924</v>
      </c>
      <c r="F54" s="225" t="s">
        <v>884</v>
      </c>
      <c r="G54" s="132" t="s">
        <v>883</v>
      </c>
      <c r="H54" s="224" t="s">
        <v>882</v>
      </c>
      <c r="I54" s="223" t="s">
        <v>881</v>
      </c>
      <c r="J54" s="212" t="s">
        <v>36</v>
      </c>
      <c r="K54" s="206" t="s">
        <v>36</v>
      </c>
      <c r="L54" s="206" t="s">
        <v>36</v>
      </c>
      <c r="M54" s="206" t="s">
        <v>3670</v>
      </c>
      <c r="N54" s="206">
        <v>30</v>
      </c>
      <c r="O54" s="206" t="s">
        <v>3647</v>
      </c>
      <c r="P54" s="287">
        <v>0</v>
      </c>
      <c r="Q54" s="287">
        <v>0</v>
      </c>
      <c r="R54" s="287">
        <v>0</v>
      </c>
      <c r="S54" s="287">
        <v>0</v>
      </c>
      <c r="T54" s="287">
        <v>0</v>
      </c>
      <c r="U54" s="287">
        <v>0</v>
      </c>
      <c r="V54" s="287">
        <v>0</v>
      </c>
      <c r="W54" s="287">
        <v>0</v>
      </c>
      <c r="X54" s="220">
        <v>0</v>
      </c>
      <c r="Y54" s="220">
        <v>0</v>
      </c>
      <c r="Z54" s="220">
        <v>0</v>
      </c>
      <c r="AA54" s="220">
        <v>0</v>
      </c>
      <c r="AB54" s="220">
        <v>0</v>
      </c>
      <c r="AC54" s="319">
        <v>0</v>
      </c>
      <c r="AD54" s="319">
        <v>0</v>
      </c>
      <c r="AE54" s="319">
        <v>0</v>
      </c>
      <c r="AF54" s="292">
        <v>0</v>
      </c>
      <c r="AG54" s="292">
        <v>0</v>
      </c>
      <c r="AH54" s="292">
        <v>225.7713742</v>
      </c>
      <c r="AI54" s="220">
        <v>248.76798740000001</v>
      </c>
      <c r="AJ54" s="220">
        <v>618.50701720000006</v>
      </c>
      <c r="AK54" s="220">
        <v>789.45641120000005</v>
      </c>
      <c r="AL54" s="220">
        <v>943.9084342000001</v>
      </c>
    </row>
    <row r="55" spans="1:38" x14ac:dyDescent="0.25">
      <c r="A55" s="242" t="str">
        <f t="shared" si="0"/>
        <v>Qatar</v>
      </c>
      <c r="B55" s="206" t="s">
        <v>34</v>
      </c>
      <c r="C55" s="206" t="s">
        <v>33</v>
      </c>
      <c r="D55" s="222" t="s">
        <v>880</v>
      </c>
      <c r="E55">
        <v>814</v>
      </c>
      <c r="F55" s="225" t="s">
        <v>880</v>
      </c>
      <c r="G55" s="132" t="s">
        <v>879</v>
      </c>
      <c r="H55" s="224" t="s">
        <v>878</v>
      </c>
      <c r="I55" s="223" t="s">
        <v>877</v>
      </c>
      <c r="J55" s="212" t="s">
        <v>36</v>
      </c>
      <c r="K55" s="206" t="s">
        <v>36</v>
      </c>
      <c r="L55" s="206" t="s">
        <v>36</v>
      </c>
      <c r="M55" s="206" t="s">
        <v>3661</v>
      </c>
      <c r="N55" s="206">
        <v>53</v>
      </c>
      <c r="O55" s="206" t="s">
        <v>3654</v>
      </c>
      <c r="P55" s="287">
        <v>0</v>
      </c>
      <c r="Q55" s="287">
        <v>0</v>
      </c>
      <c r="R55" s="287">
        <v>0</v>
      </c>
      <c r="S55" s="287">
        <v>0</v>
      </c>
      <c r="T55" s="287">
        <v>0</v>
      </c>
      <c r="U55" s="287">
        <v>0</v>
      </c>
      <c r="V55" s="287">
        <v>0</v>
      </c>
      <c r="W55" s="287">
        <v>0</v>
      </c>
      <c r="X55" s="220">
        <v>0</v>
      </c>
      <c r="Y55" s="220">
        <v>0</v>
      </c>
      <c r="Z55" s="220">
        <v>0</v>
      </c>
      <c r="AA55" s="220">
        <v>0</v>
      </c>
      <c r="AB55" s="220">
        <v>0</v>
      </c>
      <c r="AC55" s="319">
        <v>0</v>
      </c>
      <c r="AD55" s="319">
        <v>0</v>
      </c>
      <c r="AE55" s="319">
        <v>0</v>
      </c>
      <c r="AF55" s="220">
        <v>0</v>
      </c>
      <c r="AG55" s="220">
        <v>0</v>
      </c>
      <c r="AH55" s="220">
        <v>0</v>
      </c>
      <c r="AI55" s="220">
        <v>0</v>
      </c>
      <c r="AJ55" s="220">
        <v>0</v>
      </c>
      <c r="AK55" s="220">
        <v>0</v>
      </c>
      <c r="AL55" s="220">
        <v>0</v>
      </c>
    </row>
    <row r="56" spans="1:38" x14ac:dyDescent="0.25">
      <c r="A56" s="242" t="str">
        <f t="shared" si="0"/>
        <v>Qatar</v>
      </c>
      <c r="B56" s="206" t="s">
        <v>34</v>
      </c>
      <c r="C56" s="206" t="s">
        <v>33</v>
      </c>
      <c r="D56" s="222" t="s">
        <v>876</v>
      </c>
      <c r="E56">
        <v>865</v>
      </c>
      <c r="F56" s="225" t="s">
        <v>876</v>
      </c>
      <c r="G56" s="132" t="s">
        <v>875</v>
      </c>
      <c r="H56" s="224" t="s">
        <v>874</v>
      </c>
      <c r="I56" s="223" t="s">
        <v>873</v>
      </c>
      <c r="J56" s="212" t="s">
        <v>36</v>
      </c>
      <c r="K56" s="206" t="s">
        <v>36</v>
      </c>
      <c r="L56" s="206" t="s">
        <v>36</v>
      </c>
      <c r="M56" s="206" t="s">
        <v>3661</v>
      </c>
      <c r="N56" s="206">
        <v>53</v>
      </c>
      <c r="O56" s="206" t="s">
        <v>3654</v>
      </c>
      <c r="P56" s="287">
        <v>0</v>
      </c>
      <c r="Q56" s="287">
        <v>0</v>
      </c>
      <c r="R56" s="287">
        <v>0</v>
      </c>
      <c r="S56" s="287">
        <v>0</v>
      </c>
      <c r="T56" s="287">
        <v>0</v>
      </c>
      <c r="U56" s="287">
        <v>0</v>
      </c>
      <c r="V56" s="287">
        <v>0</v>
      </c>
      <c r="W56" s="287">
        <v>0</v>
      </c>
      <c r="X56" s="220">
        <v>0</v>
      </c>
      <c r="Y56" s="220">
        <v>0</v>
      </c>
      <c r="Z56" s="220">
        <v>0</v>
      </c>
      <c r="AA56" s="220">
        <v>0</v>
      </c>
      <c r="AB56" s="220">
        <v>0</v>
      </c>
      <c r="AC56" s="319">
        <v>0</v>
      </c>
      <c r="AD56" s="319">
        <v>0</v>
      </c>
      <c r="AE56" s="319">
        <v>0</v>
      </c>
      <c r="AF56" s="220">
        <v>0</v>
      </c>
      <c r="AG56" s="220">
        <v>0</v>
      </c>
      <c r="AH56" s="220">
        <v>0</v>
      </c>
      <c r="AI56" s="220">
        <v>0</v>
      </c>
      <c r="AJ56" s="220">
        <v>0</v>
      </c>
      <c r="AK56" s="220">
        <v>0</v>
      </c>
      <c r="AL56" s="220">
        <v>0</v>
      </c>
    </row>
    <row r="57" spans="1:38" x14ac:dyDescent="0.25">
      <c r="A57" s="242" t="str">
        <f t="shared" si="0"/>
        <v>Qatar</v>
      </c>
      <c r="B57" s="206" t="s">
        <v>34</v>
      </c>
      <c r="C57" s="206" t="s">
        <v>33</v>
      </c>
      <c r="D57" s="222" t="s">
        <v>872</v>
      </c>
      <c r="E57">
        <v>233</v>
      </c>
      <c r="F57" s="225" t="s">
        <v>872</v>
      </c>
      <c r="G57" s="132" t="s">
        <v>871</v>
      </c>
      <c r="H57" s="224" t="s">
        <v>870</v>
      </c>
      <c r="I57" s="223" t="s">
        <v>869</v>
      </c>
      <c r="J57" s="212" t="s">
        <v>36</v>
      </c>
      <c r="K57" s="206" t="s">
        <v>3660</v>
      </c>
      <c r="L57" s="206">
        <v>5</v>
      </c>
      <c r="M57" s="206" t="s">
        <v>3658</v>
      </c>
      <c r="N57" s="206">
        <v>419</v>
      </c>
      <c r="O57" s="206" t="s">
        <v>3659</v>
      </c>
      <c r="P57" s="287">
        <v>0</v>
      </c>
      <c r="Q57" s="287">
        <v>0</v>
      </c>
      <c r="R57" s="287">
        <v>0</v>
      </c>
      <c r="S57" s="287">
        <v>0</v>
      </c>
      <c r="T57" s="287">
        <v>0</v>
      </c>
      <c r="U57" s="287">
        <v>0</v>
      </c>
      <c r="V57" s="287">
        <v>0</v>
      </c>
      <c r="W57" s="287">
        <v>0</v>
      </c>
      <c r="X57" s="220">
        <v>0</v>
      </c>
      <c r="Y57" s="220">
        <v>0</v>
      </c>
      <c r="Z57" s="220">
        <v>0</v>
      </c>
      <c r="AA57" s="220">
        <v>0</v>
      </c>
      <c r="AB57" s="220">
        <v>0</v>
      </c>
      <c r="AC57" s="319">
        <v>0</v>
      </c>
      <c r="AD57" s="319">
        <v>0</v>
      </c>
      <c r="AE57" s="319">
        <v>0</v>
      </c>
      <c r="AF57" s="220">
        <v>0</v>
      </c>
      <c r="AG57" s="220">
        <v>0</v>
      </c>
      <c r="AH57" s="220">
        <v>0</v>
      </c>
      <c r="AI57" s="220">
        <v>0</v>
      </c>
      <c r="AJ57" s="220">
        <v>0</v>
      </c>
      <c r="AK57" s="220">
        <v>0</v>
      </c>
      <c r="AL57" s="220">
        <v>0</v>
      </c>
    </row>
    <row r="58" spans="1:38" x14ac:dyDescent="0.25">
      <c r="A58" s="242" t="str">
        <f t="shared" si="0"/>
        <v>Qatar</v>
      </c>
      <c r="B58" s="206" t="s">
        <v>34</v>
      </c>
      <c r="C58" s="206" t="s">
        <v>33</v>
      </c>
      <c r="D58" s="222" t="s">
        <v>868</v>
      </c>
      <c r="E58">
        <v>632</v>
      </c>
      <c r="F58" s="225" t="s">
        <v>867</v>
      </c>
      <c r="G58" s="132" t="s">
        <v>866</v>
      </c>
      <c r="H58" s="224" t="s">
        <v>865</v>
      </c>
      <c r="I58" s="223" t="s">
        <v>864</v>
      </c>
      <c r="J58" s="212" t="s">
        <v>36</v>
      </c>
      <c r="K58" s="206" t="s">
        <v>3668</v>
      </c>
      <c r="L58" s="206">
        <v>14</v>
      </c>
      <c r="M58" s="206" t="s">
        <v>3656</v>
      </c>
      <c r="N58" s="206">
        <v>202</v>
      </c>
      <c r="O58" s="206" t="s">
        <v>3652</v>
      </c>
      <c r="P58" s="287">
        <v>0</v>
      </c>
      <c r="Q58" s="287">
        <v>0</v>
      </c>
      <c r="R58" s="287">
        <v>0</v>
      </c>
      <c r="S58" s="287">
        <v>0</v>
      </c>
      <c r="T58" s="287">
        <v>0</v>
      </c>
      <c r="U58" s="287">
        <v>0</v>
      </c>
      <c r="V58" s="287">
        <v>0</v>
      </c>
      <c r="W58" s="287">
        <v>0</v>
      </c>
      <c r="X58" s="220">
        <v>0</v>
      </c>
      <c r="Y58" s="220">
        <v>0</v>
      </c>
      <c r="Z58" s="220">
        <v>0</v>
      </c>
      <c r="AA58" s="220">
        <v>0</v>
      </c>
      <c r="AB58" s="220">
        <v>0</v>
      </c>
      <c r="AC58" s="319">
        <v>0</v>
      </c>
      <c r="AD58" s="319">
        <v>0</v>
      </c>
      <c r="AE58" s="319">
        <v>0</v>
      </c>
      <c r="AF58" s="220">
        <v>0</v>
      </c>
      <c r="AG58" s="220">
        <v>0</v>
      </c>
      <c r="AH58" s="220">
        <v>0</v>
      </c>
      <c r="AI58" s="220">
        <v>0</v>
      </c>
      <c r="AJ58" s="220">
        <v>0</v>
      </c>
      <c r="AK58" s="220">
        <v>0</v>
      </c>
      <c r="AL58" s="220">
        <v>0</v>
      </c>
    </row>
    <row r="59" spans="1:38" ht="25.5" x14ac:dyDescent="0.25">
      <c r="A59" s="242" t="str">
        <f t="shared" si="0"/>
        <v>Qatar</v>
      </c>
      <c r="B59" s="206" t="s">
        <v>34</v>
      </c>
      <c r="C59" s="206" t="s">
        <v>33</v>
      </c>
      <c r="D59" s="222" t="s">
        <v>863</v>
      </c>
      <c r="E59">
        <v>636</v>
      </c>
      <c r="F59" s="225" t="s">
        <v>862</v>
      </c>
      <c r="G59" s="132" t="s">
        <v>861</v>
      </c>
      <c r="H59" s="224" t="s">
        <v>860</v>
      </c>
      <c r="I59" s="223" t="s">
        <v>859</v>
      </c>
      <c r="J59" s="212" t="s">
        <v>36</v>
      </c>
      <c r="K59" s="206" t="s">
        <v>3655</v>
      </c>
      <c r="L59" s="206">
        <v>17</v>
      </c>
      <c r="M59" s="206" t="s">
        <v>3656</v>
      </c>
      <c r="N59" s="206">
        <v>202</v>
      </c>
      <c r="O59" s="206" t="s">
        <v>3652</v>
      </c>
      <c r="P59" s="287">
        <v>0</v>
      </c>
      <c r="Q59" s="287">
        <v>0</v>
      </c>
      <c r="R59" s="287">
        <v>0</v>
      </c>
      <c r="S59" s="287">
        <v>0</v>
      </c>
      <c r="T59" s="287">
        <v>0</v>
      </c>
      <c r="U59" s="287">
        <v>0</v>
      </c>
      <c r="V59" s="287">
        <v>0</v>
      </c>
      <c r="W59" s="287">
        <v>0</v>
      </c>
      <c r="X59" s="220">
        <v>0</v>
      </c>
      <c r="Y59" s="220">
        <v>0</v>
      </c>
      <c r="Z59" s="220">
        <v>0</v>
      </c>
      <c r="AA59" s="220">
        <v>0</v>
      </c>
      <c r="AB59" s="220">
        <v>0</v>
      </c>
      <c r="AC59" s="319">
        <v>0</v>
      </c>
      <c r="AD59" s="319">
        <v>0</v>
      </c>
      <c r="AE59" s="319">
        <v>0</v>
      </c>
      <c r="AF59" s="220">
        <v>0</v>
      </c>
      <c r="AG59" s="220">
        <v>0</v>
      </c>
      <c r="AH59" s="220">
        <v>0</v>
      </c>
      <c r="AI59" s="220">
        <v>0</v>
      </c>
      <c r="AJ59" s="220">
        <v>0</v>
      </c>
      <c r="AK59" s="220">
        <v>0</v>
      </c>
      <c r="AL59" s="220">
        <v>0</v>
      </c>
    </row>
    <row r="60" spans="1:38" x14ac:dyDescent="0.25">
      <c r="A60" s="242" t="str">
        <f t="shared" si="0"/>
        <v>Qatar</v>
      </c>
      <c r="B60" s="206" t="s">
        <v>34</v>
      </c>
      <c r="C60" s="206" t="s">
        <v>33</v>
      </c>
      <c r="D60" s="222" t="s">
        <v>858</v>
      </c>
      <c r="E60">
        <v>634</v>
      </c>
      <c r="F60" s="225" t="s">
        <v>857</v>
      </c>
      <c r="G60" s="132" t="s">
        <v>856</v>
      </c>
      <c r="H60" s="224" t="s">
        <v>855</v>
      </c>
      <c r="I60" s="223" t="s">
        <v>854</v>
      </c>
      <c r="J60" s="212" t="s">
        <v>36</v>
      </c>
      <c r="K60" s="206" t="s">
        <v>3655</v>
      </c>
      <c r="L60" s="206">
        <v>17</v>
      </c>
      <c r="M60" s="206" t="s">
        <v>3656</v>
      </c>
      <c r="N60" s="206">
        <v>202</v>
      </c>
      <c r="O60" s="206" t="s">
        <v>3652</v>
      </c>
      <c r="P60" s="287">
        <v>0</v>
      </c>
      <c r="Q60" s="287">
        <v>0</v>
      </c>
      <c r="R60" s="287">
        <v>0</v>
      </c>
      <c r="S60" s="287">
        <v>0</v>
      </c>
      <c r="T60" s="287">
        <v>0</v>
      </c>
      <c r="U60" s="287">
        <v>0</v>
      </c>
      <c r="V60" s="287">
        <v>0</v>
      </c>
      <c r="W60" s="287">
        <v>0</v>
      </c>
      <c r="X60" s="220">
        <v>0</v>
      </c>
      <c r="Y60" s="220">
        <v>0</v>
      </c>
      <c r="Z60" s="220">
        <v>0</v>
      </c>
      <c r="AA60" s="220">
        <v>0</v>
      </c>
      <c r="AB60" s="220">
        <v>0</v>
      </c>
      <c r="AC60" s="319">
        <v>0</v>
      </c>
      <c r="AD60" s="319">
        <v>0</v>
      </c>
      <c r="AE60" s="319">
        <v>0</v>
      </c>
      <c r="AF60" s="220">
        <v>0</v>
      </c>
      <c r="AG60" s="220">
        <v>0</v>
      </c>
      <c r="AH60" s="220">
        <v>0</v>
      </c>
      <c r="AI60" s="220">
        <v>0</v>
      </c>
      <c r="AJ60" s="220">
        <v>0</v>
      </c>
      <c r="AK60" s="220">
        <v>0</v>
      </c>
      <c r="AL60" s="220">
        <v>0</v>
      </c>
    </row>
    <row r="61" spans="1:38" x14ac:dyDescent="0.25">
      <c r="A61" s="242" t="str">
        <f t="shared" si="0"/>
        <v>Qatar</v>
      </c>
      <c r="B61" s="206" t="s">
        <v>34</v>
      </c>
      <c r="C61" s="206" t="s">
        <v>33</v>
      </c>
      <c r="D61" s="222" t="s">
        <v>853</v>
      </c>
      <c r="E61">
        <v>815</v>
      </c>
      <c r="F61" s="225" t="s">
        <v>853</v>
      </c>
      <c r="G61" s="132" t="s">
        <v>852</v>
      </c>
      <c r="H61" s="224" t="s">
        <v>851</v>
      </c>
      <c r="I61" s="223" t="s">
        <v>850</v>
      </c>
      <c r="J61" s="212" t="s">
        <v>36</v>
      </c>
      <c r="K61" s="206" t="s">
        <v>36</v>
      </c>
      <c r="L61" s="206" t="s">
        <v>36</v>
      </c>
      <c r="M61" s="206" t="s">
        <v>3653</v>
      </c>
      <c r="N61" s="206">
        <v>61</v>
      </c>
      <c r="O61" s="206" t="s">
        <v>3654</v>
      </c>
      <c r="P61" s="287">
        <v>0</v>
      </c>
      <c r="Q61" s="287">
        <v>0</v>
      </c>
      <c r="R61" s="287">
        <v>0</v>
      </c>
      <c r="S61" s="287">
        <v>0</v>
      </c>
      <c r="T61" s="287">
        <v>0</v>
      </c>
      <c r="U61" s="287">
        <v>0</v>
      </c>
      <c r="V61" s="287">
        <v>0</v>
      </c>
      <c r="W61" s="287">
        <v>0</v>
      </c>
      <c r="X61" s="220">
        <v>0</v>
      </c>
      <c r="Y61" s="220">
        <v>0</v>
      </c>
      <c r="Z61" s="220">
        <v>0</v>
      </c>
      <c r="AA61" s="220">
        <v>0</v>
      </c>
      <c r="AB61" s="220">
        <v>0</v>
      </c>
      <c r="AC61" s="319">
        <v>0</v>
      </c>
      <c r="AD61" s="319">
        <v>0</v>
      </c>
      <c r="AE61" s="319">
        <v>0</v>
      </c>
      <c r="AF61" s="220">
        <v>0</v>
      </c>
      <c r="AG61" s="220">
        <v>0</v>
      </c>
      <c r="AH61" s="220">
        <v>0</v>
      </c>
      <c r="AI61" s="220">
        <v>0</v>
      </c>
      <c r="AJ61" s="220">
        <v>0</v>
      </c>
      <c r="AK61" s="220">
        <v>0</v>
      </c>
      <c r="AL61" s="220">
        <v>0</v>
      </c>
    </row>
    <row r="62" spans="1:38" x14ac:dyDescent="0.25">
      <c r="A62" s="242" t="str">
        <f t="shared" si="0"/>
        <v>Qatar</v>
      </c>
      <c r="B62" s="206" t="s">
        <v>34</v>
      </c>
      <c r="C62" s="206" t="s">
        <v>33</v>
      </c>
      <c r="D62" s="222" t="s">
        <v>849</v>
      </c>
      <c r="E62">
        <v>238</v>
      </c>
      <c r="F62" s="225" t="s">
        <v>849</v>
      </c>
      <c r="G62" s="132" t="s">
        <v>848</v>
      </c>
      <c r="H62" s="224" t="s">
        <v>847</v>
      </c>
      <c r="I62" s="223" t="s">
        <v>846</v>
      </c>
      <c r="J62" s="212" t="s">
        <v>36</v>
      </c>
      <c r="K62" s="206" t="s">
        <v>3664</v>
      </c>
      <c r="L62" s="206">
        <v>13</v>
      </c>
      <c r="M62" s="206" t="s">
        <v>3658</v>
      </c>
      <c r="N62" s="206">
        <v>419</v>
      </c>
      <c r="O62" s="206" t="s">
        <v>3659</v>
      </c>
      <c r="P62" s="287">
        <v>0</v>
      </c>
      <c r="Q62" s="287">
        <v>0</v>
      </c>
      <c r="R62" s="287">
        <v>0</v>
      </c>
      <c r="S62" s="287">
        <v>0</v>
      </c>
      <c r="T62" s="287">
        <v>0</v>
      </c>
      <c r="U62" s="287">
        <v>0</v>
      </c>
      <c r="V62" s="287">
        <v>0</v>
      </c>
      <c r="W62" s="287">
        <v>0</v>
      </c>
      <c r="X62" s="220">
        <v>0</v>
      </c>
      <c r="Y62" s="220">
        <v>0</v>
      </c>
      <c r="Z62" s="220">
        <v>0</v>
      </c>
      <c r="AA62" s="220">
        <v>0</v>
      </c>
      <c r="AB62" s="220">
        <v>0</v>
      </c>
      <c r="AC62" s="319">
        <v>0</v>
      </c>
      <c r="AD62" s="319">
        <v>0</v>
      </c>
      <c r="AE62" s="319">
        <v>0</v>
      </c>
      <c r="AF62" s="220">
        <v>0</v>
      </c>
      <c r="AG62" s="220">
        <v>0</v>
      </c>
      <c r="AH62" s="220">
        <v>0</v>
      </c>
      <c r="AI62" s="220">
        <v>0</v>
      </c>
      <c r="AJ62" s="220">
        <v>0</v>
      </c>
      <c r="AK62" s="220">
        <v>0</v>
      </c>
      <c r="AL62" s="220">
        <v>0</v>
      </c>
    </row>
    <row r="63" spans="1:38" x14ac:dyDescent="0.25">
      <c r="A63" s="242" t="str">
        <f t="shared" si="0"/>
        <v>Qatar</v>
      </c>
      <c r="B63" s="206" t="s">
        <v>34</v>
      </c>
      <c r="C63" s="206" t="s">
        <v>33</v>
      </c>
      <c r="D63" s="222" t="s">
        <v>845</v>
      </c>
      <c r="E63">
        <v>662</v>
      </c>
      <c r="F63" s="225" t="s">
        <v>844</v>
      </c>
      <c r="G63" s="132" t="s">
        <v>843</v>
      </c>
      <c r="H63" s="224" t="s">
        <v>842</v>
      </c>
      <c r="I63" s="223" t="s">
        <v>841</v>
      </c>
      <c r="J63" s="212" t="s">
        <v>36</v>
      </c>
      <c r="K63" s="206" t="s">
        <v>3665</v>
      </c>
      <c r="L63" s="206">
        <v>11</v>
      </c>
      <c r="M63" s="206" t="s">
        <v>3656</v>
      </c>
      <c r="N63" s="206">
        <v>202</v>
      </c>
      <c r="O63" s="206" t="s">
        <v>3652</v>
      </c>
      <c r="P63" s="287">
        <v>0</v>
      </c>
      <c r="Q63" s="287">
        <v>0</v>
      </c>
      <c r="R63" s="287">
        <v>0</v>
      </c>
      <c r="S63" s="287">
        <v>0</v>
      </c>
      <c r="T63" s="287">
        <v>0</v>
      </c>
      <c r="U63" s="287">
        <v>0</v>
      </c>
      <c r="V63" s="287">
        <v>0</v>
      </c>
      <c r="W63" s="287">
        <v>0</v>
      </c>
      <c r="X63" s="220">
        <v>0</v>
      </c>
      <c r="Y63" s="220">
        <v>0</v>
      </c>
      <c r="Z63" s="220">
        <v>0</v>
      </c>
      <c r="AA63" s="220">
        <v>0</v>
      </c>
      <c r="AB63" s="220">
        <v>0</v>
      </c>
      <c r="AC63" s="319">
        <v>0</v>
      </c>
      <c r="AD63" s="319">
        <v>0</v>
      </c>
      <c r="AE63" s="319">
        <v>0</v>
      </c>
      <c r="AF63" s="220">
        <v>0</v>
      </c>
      <c r="AG63" s="220">
        <v>0</v>
      </c>
      <c r="AH63" s="220">
        <v>0</v>
      </c>
      <c r="AI63" s="220">
        <v>0</v>
      </c>
      <c r="AJ63" s="220">
        <v>0</v>
      </c>
      <c r="AK63" s="220">
        <v>0</v>
      </c>
      <c r="AL63" s="220">
        <v>0</v>
      </c>
    </row>
    <row r="64" spans="1:38" x14ac:dyDescent="0.25">
      <c r="A64" s="242" t="str">
        <f t="shared" si="0"/>
        <v>Qatar</v>
      </c>
      <c r="B64" s="206" t="s">
        <v>34</v>
      </c>
      <c r="C64" s="206" t="s">
        <v>33</v>
      </c>
      <c r="D64" s="222" t="s">
        <v>840</v>
      </c>
      <c r="E64">
        <v>960</v>
      </c>
      <c r="F64" s="225" t="s">
        <v>839</v>
      </c>
      <c r="G64" s="132" t="s">
        <v>838</v>
      </c>
      <c r="H64" s="224" t="s">
        <v>837</v>
      </c>
      <c r="I64" s="223" t="s">
        <v>836</v>
      </c>
      <c r="J64" s="212" t="s">
        <v>31</v>
      </c>
      <c r="K64" s="206" t="s">
        <v>36</v>
      </c>
      <c r="L64" s="206" t="s">
        <v>36</v>
      </c>
      <c r="M64" s="206" t="s">
        <v>3649</v>
      </c>
      <c r="N64" s="206">
        <v>39</v>
      </c>
      <c r="O64" s="206" t="s">
        <v>3650</v>
      </c>
      <c r="P64" s="287">
        <v>0</v>
      </c>
      <c r="Q64" s="287">
        <v>0</v>
      </c>
      <c r="R64" s="287">
        <v>0</v>
      </c>
      <c r="S64" s="287">
        <v>0</v>
      </c>
      <c r="T64" s="287">
        <v>0</v>
      </c>
      <c r="U64" s="287">
        <v>0</v>
      </c>
      <c r="V64" s="287">
        <v>0</v>
      </c>
      <c r="W64" s="287">
        <v>0</v>
      </c>
      <c r="X64" s="220">
        <v>0</v>
      </c>
      <c r="Y64" s="220">
        <v>0</v>
      </c>
      <c r="Z64" s="220">
        <v>0</v>
      </c>
      <c r="AA64" s="220">
        <v>-26.67279512</v>
      </c>
      <c r="AB64" s="220">
        <v>12.180096499999999</v>
      </c>
      <c r="AC64" s="319">
        <v>-20.919083629999999</v>
      </c>
      <c r="AD64" s="319">
        <v>-60.314103939999995</v>
      </c>
      <c r="AE64" s="319">
        <v>-54.201003659999998</v>
      </c>
      <c r="AF64" s="220">
        <v>-52.974334229999997</v>
      </c>
      <c r="AG64" s="220">
        <v>-60.861623360000003</v>
      </c>
      <c r="AH64" s="220">
        <v>-58.807946020000003</v>
      </c>
      <c r="AI64" s="220">
        <v>-57.670825600000001</v>
      </c>
      <c r="AJ64" s="220">
        <v>1.872687545</v>
      </c>
      <c r="AK64" s="220">
        <v>1.8581146820000001</v>
      </c>
      <c r="AL64" s="220">
        <v>1.749836765</v>
      </c>
    </row>
    <row r="65" spans="1:38" x14ac:dyDescent="0.25">
      <c r="A65" s="242" t="str">
        <f t="shared" si="0"/>
        <v>Qatar</v>
      </c>
      <c r="B65" s="206" t="s">
        <v>34</v>
      </c>
      <c r="C65" s="206" t="s">
        <v>33</v>
      </c>
      <c r="D65" s="222" t="s">
        <v>835</v>
      </c>
      <c r="E65">
        <v>928</v>
      </c>
      <c r="F65" s="225" t="s">
        <v>835</v>
      </c>
      <c r="G65" s="132" t="s">
        <v>834</v>
      </c>
      <c r="H65" s="224" t="s">
        <v>833</v>
      </c>
      <c r="I65" s="223" t="s">
        <v>832</v>
      </c>
      <c r="J65" s="212" t="s">
        <v>36</v>
      </c>
      <c r="K65" s="206" t="s">
        <v>3657</v>
      </c>
      <c r="L65" s="206">
        <v>29</v>
      </c>
      <c r="M65" s="206" t="s">
        <v>3658</v>
      </c>
      <c r="N65" s="206">
        <v>419</v>
      </c>
      <c r="O65" s="206" t="s">
        <v>3659</v>
      </c>
      <c r="P65" s="287">
        <v>0</v>
      </c>
      <c r="Q65" s="287">
        <v>0</v>
      </c>
      <c r="R65" s="287">
        <v>0</v>
      </c>
      <c r="S65" s="287">
        <v>0</v>
      </c>
      <c r="T65" s="287">
        <v>0</v>
      </c>
      <c r="U65" s="287">
        <v>0</v>
      </c>
      <c r="V65" s="287">
        <v>0</v>
      </c>
      <c r="W65" s="287">
        <v>0</v>
      </c>
      <c r="X65" s="220">
        <v>0</v>
      </c>
      <c r="Y65" s="220">
        <v>0</v>
      </c>
      <c r="Z65" s="220">
        <v>0</v>
      </c>
      <c r="AA65" s="220">
        <v>0</v>
      </c>
      <c r="AB65" s="220">
        <v>0</v>
      </c>
      <c r="AC65" s="319">
        <v>0</v>
      </c>
      <c r="AD65" s="319">
        <v>0</v>
      </c>
      <c r="AE65" s="319">
        <v>0</v>
      </c>
      <c r="AF65" s="220">
        <v>0</v>
      </c>
      <c r="AG65" s="220">
        <v>0</v>
      </c>
      <c r="AH65" s="220">
        <v>0</v>
      </c>
      <c r="AI65" s="220">
        <v>0</v>
      </c>
      <c r="AJ65" s="220">
        <v>0</v>
      </c>
      <c r="AK65" s="220">
        <v>0</v>
      </c>
      <c r="AL65" s="220">
        <v>0</v>
      </c>
    </row>
    <row r="66" spans="1:38" x14ac:dyDescent="0.25">
      <c r="A66" s="242" t="str">
        <f t="shared" si="0"/>
        <v>Qatar</v>
      </c>
      <c r="B66" s="206" t="s">
        <v>34</v>
      </c>
      <c r="C66" s="206" t="s">
        <v>33</v>
      </c>
      <c r="D66" s="222" t="s">
        <v>831</v>
      </c>
      <c r="E66">
        <v>354</v>
      </c>
      <c r="F66" s="225" t="s">
        <v>830</v>
      </c>
      <c r="G66" s="132" t="s">
        <v>829</v>
      </c>
      <c r="H66" s="224" t="s">
        <v>828</v>
      </c>
      <c r="I66" s="223" t="s">
        <v>827</v>
      </c>
      <c r="J66" s="212" t="s">
        <v>36</v>
      </c>
      <c r="K66" s="206" t="s">
        <v>3657</v>
      </c>
      <c r="L66" s="206">
        <v>29</v>
      </c>
      <c r="M66" s="206" t="s">
        <v>3658</v>
      </c>
      <c r="N66" s="206">
        <v>419</v>
      </c>
      <c r="O66" s="206" t="s">
        <v>3659</v>
      </c>
      <c r="P66" s="287">
        <v>0</v>
      </c>
      <c r="Q66" s="287">
        <v>0</v>
      </c>
      <c r="R66" s="287">
        <v>0</v>
      </c>
      <c r="S66" s="287">
        <v>0</v>
      </c>
      <c r="T66" s="287">
        <v>0</v>
      </c>
      <c r="U66" s="287">
        <v>0</v>
      </c>
      <c r="V66" s="287">
        <v>0</v>
      </c>
      <c r="W66" s="287">
        <v>0</v>
      </c>
      <c r="X66" s="220">
        <v>0</v>
      </c>
      <c r="Y66" s="220">
        <v>0</v>
      </c>
      <c r="Z66" s="220">
        <v>0</v>
      </c>
      <c r="AA66" s="220">
        <v>0</v>
      </c>
      <c r="AB66" s="220">
        <v>0</v>
      </c>
      <c r="AC66" s="319">
        <v>0</v>
      </c>
      <c r="AD66" s="319">
        <v>0</v>
      </c>
      <c r="AE66" s="319">
        <v>0</v>
      </c>
      <c r="AF66" s="220">
        <v>0</v>
      </c>
      <c r="AG66" s="220">
        <v>0</v>
      </c>
      <c r="AH66" s="220">
        <v>0</v>
      </c>
      <c r="AI66" s="220">
        <v>0</v>
      </c>
      <c r="AJ66" s="220">
        <v>0</v>
      </c>
      <c r="AK66" s="220">
        <v>0</v>
      </c>
      <c r="AL66" s="220">
        <v>0</v>
      </c>
    </row>
    <row r="67" spans="1:38" x14ac:dyDescent="0.25">
      <c r="A67" s="242" t="str">
        <f t="shared" si="0"/>
        <v>Qatar</v>
      </c>
      <c r="B67" s="206" t="s">
        <v>34</v>
      </c>
      <c r="C67" s="206" t="s">
        <v>33</v>
      </c>
      <c r="D67" s="222" t="s">
        <v>826</v>
      </c>
      <c r="E67">
        <v>423</v>
      </c>
      <c r="F67" s="225" t="s">
        <v>826</v>
      </c>
      <c r="G67" s="132" t="s">
        <v>825</v>
      </c>
      <c r="H67" s="224" t="s">
        <v>824</v>
      </c>
      <c r="I67" s="223" t="s">
        <v>823</v>
      </c>
      <c r="J67" s="212" t="s">
        <v>31</v>
      </c>
      <c r="K67" s="206" t="s">
        <v>36</v>
      </c>
      <c r="L67" s="206" t="s">
        <v>36</v>
      </c>
      <c r="M67" s="206" t="s">
        <v>3646</v>
      </c>
      <c r="N67" s="206">
        <v>145</v>
      </c>
      <c r="O67" s="206" t="s">
        <v>3647</v>
      </c>
      <c r="P67" s="287">
        <v>0</v>
      </c>
      <c r="Q67" s="287">
        <v>0</v>
      </c>
      <c r="R67" s="287">
        <v>0</v>
      </c>
      <c r="S67" s="287">
        <v>0</v>
      </c>
      <c r="T67" s="287">
        <v>0</v>
      </c>
      <c r="U67" s="287">
        <v>0</v>
      </c>
      <c r="V67" s="287">
        <v>0</v>
      </c>
      <c r="W67" s="287">
        <v>0</v>
      </c>
      <c r="X67" s="220">
        <v>0</v>
      </c>
      <c r="Y67" s="220">
        <v>0</v>
      </c>
      <c r="Z67" s="220">
        <v>0</v>
      </c>
      <c r="AA67" s="220">
        <v>0</v>
      </c>
      <c r="AB67" s="220">
        <v>0</v>
      </c>
      <c r="AC67" s="319">
        <v>0</v>
      </c>
      <c r="AD67" s="319">
        <v>0</v>
      </c>
      <c r="AE67" s="319">
        <v>0</v>
      </c>
      <c r="AF67" s="220">
        <v>0</v>
      </c>
      <c r="AG67" s="220">
        <v>0</v>
      </c>
      <c r="AH67" s="220">
        <v>0.2524477108</v>
      </c>
      <c r="AI67" s="220">
        <v>5.6598419820000002E-2</v>
      </c>
      <c r="AJ67" s="220">
        <v>0.30115765519999999</v>
      </c>
      <c r="AK67" s="220">
        <v>-1.484484798</v>
      </c>
      <c r="AL67" s="220">
        <v>0</v>
      </c>
    </row>
    <row r="68" spans="1:38" x14ac:dyDescent="0.25">
      <c r="A68" s="242" t="str">
        <f t="shared" ref="A68:A131" si="1">A$2</f>
        <v>Qatar</v>
      </c>
      <c r="B68" s="206" t="s">
        <v>34</v>
      </c>
      <c r="C68" s="206" t="s">
        <v>33</v>
      </c>
      <c r="D68" s="222" t="s">
        <v>822</v>
      </c>
      <c r="E68">
        <v>935</v>
      </c>
      <c r="F68" s="225" t="s">
        <v>821</v>
      </c>
      <c r="G68" s="132" t="s">
        <v>820</v>
      </c>
      <c r="H68" s="224" t="s">
        <v>819</v>
      </c>
      <c r="I68" s="223" t="s">
        <v>818</v>
      </c>
      <c r="J68" s="212" t="s">
        <v>31</v>
      </c>
      <c r="K68" s="206" t="s">
        <v>36</v>
      </c>
      <c r="L68" s="206" t="s">
        <v>36</v>
      </c>
      <c r="M68" s="206" t="s">
        <v>3663</v>
      </c>
      <c r="N68" s="206">
        <v>151</v>
      </c>
      <c r="O68" s="206" t="s">
        <v>3650</v>
      </c>
      <c r="P68" s="287">
        <v>0</v>
      </c>
      <c r="Q68" s="287">
        <v>0</v>
      </c>
      <c r="R68" s="287">
        <v>0</v>
      </c>
      <c r="S68" s="287">
        <v>0</v>
      </c>
      <c r="T68" s="287">
        <v>0</v>
      </c>
      <c r="U68" s="287">
        <v>0</v>
      </c>
      <c r="V68" s="287">
        <v>0</v>
      </c>
      <c r="W68" s="287">
        <v>0</v>
      </c>
      <c r="X68" s="220">
        <v>0</v>
      </c>
      <c r="Y68" s="220">
        <v>0</v>
      </c>
      <c r="Z68" s="220">
        <v>0</v>
      </c>
      <c r="AA68" s="220">
        <v>0</v>
      </c>
      <c r="AB68" s="220">
        <v>0</v>
      </c>
      <c r="AC68" s="319">
        <v>0</v>
      </c>
      <c r="AD68" s="319">
        <v>0</v>
      </c>
      <c r="AE68" s="319">
        <v>0</v>
      </c>
      <c r="AF68" s="220">
        <v>0</v>
      </c>
      <c r="AG68" s="220">
        <v>0</v>
      </c>
      <c r="AH68" s="220">
        <v>0</v>
      </c>
      <c r="AI68" s="220">
        <v>0</v>
      </c>
      <c r="AJ68" s="220">
        <v>0</v>
      </c>
      <c r="AK68" s="220">
        <v>0</v>
      </c>
      <c r="AL68" s="220">
        <v>0</v>
      </c>
    </row>
    <row r="69" spans="1:38" x14ac:dyDescent="0.25">
      <c r="A69" s="242" t="str">
        <f t="shared" si="1"/>
        <v>Qatar</v>
      </c>
      <c r="B69" s="206" t="s">
        <v>34</v>
      </c>
      <c r="C69" s="206" t="s">
        <v>33</v>
      </c>
      <c r="D69" s="222" t="s">
        <v>817</v>
      </c>
      <c r="E69">
        <v>128</v>
      </c>
      <c r="F69" s="225" t="s">
        <v>817</v>
      </c>
      <c r="G69" s="132" t="s">
        <v>816</v>
      </c>
      <c r="H69" s="224" t="s">
        <v>815</v>
      </c>
      <c r="I69" s="223" t="s">
        <v>814</v>
      </c>
      <c r="J69" s="212" t="s">
        <v>31</v>
      </c>
      <c r="K69" s="206" t="s">
        <v>36</v>
      </c>
      <c r="L69" s="206" t="s">
        <v>36</v>
      </c>
      <c r="M69" s="206" t="s">
        <v>3671</v>
      </c>
      <c r="N69" s="206">
        <v>154</v>
      </c>
      <c r="O69" s="206" t="s">
        <v>3650</v>
      </c>
      <c r="P69" s="287">
        <v>0</v>
      </c>
      <c r="Q69" s="287">
        <v>0</v>
      </c>
      <c r="R69" s="287">
        <v>0</v>
      </c>
      <c r="S69" s="287">
        <v>0</v>
      </c>
      <c r="T69" s="287">
        <v>0</v>
      </c>
      <c r="U69" s="287">
        <v>0</v>
      </c>
      <c r="V69" s="287">
        <v>0</v>
      </c>
      <c r="W69" s="287">
        <v>0</v>
      </c>
      <c r="X69" s="220">
        <v>0</v>
      </c>
      <c r="Y69" s="220">
        <v>3699.3506870000001</v>
      </c>
      <c r="Z69" s="220">
        <v>3028.5215469999998</v>
      </c>
      <c r="AA69" s="220">
        <v>2088.5547200000001</v>
      </c>
      <c r="AB69" s="220">
        <v>1183.933841</v>
      </c>
      <c r="AC69" s="319">
        <v>1024.442515</v>
      </c>
      <c r="AD69" s="319">
        <v>0</v>
      </c>
      <c r="AE69" s="319">
        <v>0</v>
      </c>
      <c r="AF69" s="220">
        <v>0</v>
      </c>
      <c r="AG69" s="220">
        <v>0</v>
      </c>
      <c r="AH69" s="220">
        <v>0</v>
      </c>
      <c r="AI69" s="220">
        <v>13.181743289999998</v>
      </c>
      <c r="AJ69" s="220">
        <v>51.505546750000001</v>
      </c>
      <c r="AK69" s="220">
        <v>38.407608359999998</v>
      </c>
      <c r="AL69" s="220">
        <v>0</v>
      </c>
    </row>
    <row r="70" spans="1:38" x14ac:dyDescent="0.25">
      <c r="A70" s="242" t="str">
        <f t="shared" si="1"/>
        <v>Qatar</v>
      </c>
      <c r="B70" s="206" t="s">
        <v>34</v>
      </c>
      <c r="C70" s="206" t="s">
        <v>33</v>
      </c>
      <c r="D70" s="222" t="s">
        <v>813</v>
      </c>
      <c r="E70">
        <v>611</v>
      </c>
      <c r="F70" s="225" t="s">
        <v>813</v>
      </c>
      <c r="G70" s="132" t="s">
        <v>812</v>
      </c>
      <c r="H70" s="224" t="s">
        <v>811</v>
      </c>
      <c r="I70" s="223" t="s">
        <v>810</v>
      </c>
      <c r="J70" s="212" t="s">
        <v>36</v>
      </c>
      <c r="K70" s="206" t="s">
        <v>3668</v>
      </c>
      <c r="L70" s="206">
        <v>14</v>
      </c>
      <c r="M70" s="206" t="s">
        <v>3656</v>
      </c>
      <c r="N70" s="206">
        <v>202</v>
      </c>
      <c r="O70" s="206" t="s">
        <v>3652</v>
      </c>
      <c r="P70" s="287">
        <v>0</v>
      </c>
      <c r="Q70" s="287">
        <v>0</v>
      </c>
      <c r="R70" s="287">
        <v>0</v>
      </c>
      <c r="S70" s="287">
        <v>0</v>
      </c>
      <c r="T70" s="287">
        <v>0</v>
      </c>
      <c r="U70" s="287">
        <v>0</v>
      </c>
      <c r="V70" s="287">
        <v>0</v>
      </c>
      <c r="W70" s="287">
        <v>0</v>
      </c>
      <c r="X70" s="220">
        <v>0</v>
      </c>
      <c r="Y70" s="220">
        <v>0</v>
      </c>
      <c r="Z70" s="220">
        <v>0</v>
      </c>
      <c r="AA70" s="220">
        <v>0</v>
      </c>
      <c r="AB70" s="220">
        <v>0</v>
      </c>
      <c r="AC70" s="319">
        <v>0</v>
      </c>
      <c r="AD70" s="319">
        <v>0</v>
      </c>
      <c r="AE70" s="319">
        <v>0</v>
      </c>
      <c r="AF70" s="220">
        <v>0</v>
      </c>
      <c r="AG70" s="220">
        <v>0</v>
      </c>
      <c r="AH70" s="220">
        <v>0</v>
      </c>
      <c r="AI70" s="220">
        <v>0</v>
      </c>
      <c r="AJ70" s="220">
        <v>0</v>
      </c>
      <c r="AK70" s="220">
        <v>0</v>
      </c>
      <c r="AL70" s="220">
        <v>0</v>
      </c>
    </row>
    <row r="71" spans="1:38" x14ac:dyDescent="0.25">
      <c r="A71" s="242" t="str">
        <f t="shared" si="1"/>
        <v>Qatar</v>
      </c>
      <c r="B71" s="206" t="s">
        <v>34</v>
      </c>
      <c r="C71" s="206" t="s">
        <v>33</v>
      </c>
      <c r="D71" s="222" t="s">
        <v>809</v>
      </c>
      <c r="E71">
        <v>321</v>
      </c>
      <c r="F71" s="225" t="s">
        <v>809</v>
      </c>
      <c r="G71" s="132" t="s">
        <v>808</v>
      </c>
      <c r="H71" s="224" t="s">
        <v>807</v>
      </c>
      <c r="I71" s="223" t="s">
        <v>806</v>
      </c>
      <c r="J71" s="212" t="s">
        <v>36</v>
      </c>
      <c r="K71" s="206" t="s">
        <v>3657</v>
      </c>
      <c r="L71" s="206">
        <v>29</v>
      </c>
      <c r="M71" s="206" t="s">
        <v>3658</v>
      </c>
      <c r="N71" s="206">
        <v>419</v>
      </c>
      <c r="O71" s="206" t="s">
        <v>3659</v>
      </c>
      <c r="P71" s="287">
        <v>0</v>
      </c>
      <c r="Q71" s="287">
        <v>0</v>
      </c>
      <c r="R71" s="287">
        <v>0</v>
      </c>
      <c r="S71" s="287">
        <v>0</v>
      </c>
      <c r="T71" s="287">
        <v>0</v>
      </c>
      <c r="U71" s="287">
        <v>0</v>
      </c>
      <c r="V71" s="287">
        <v>0</v>
      </c>
      <c r="W71" s="287">
        <v>0</v>
      </c>
      <c r="X71" s="220">
        <v>0</v>
      </c>
      <c r="Y71" s="220">
        <v>0</v>
      </c>
      <c r="Z71" s="220">
        <v>0</v>
      </c>
      <c r="AA71" s="220">
        <v>0</v>
      </c>
      <c r="AB71" s="220">
        <v>0</v>
      </c>
      <c r="AC71" s="319">
        <v>0</v>
      </c>
      <c r="AD71" s="319">
        <v>0</v>
      </c>
      <c r="AE71" s="319">
        <v>0</v>
      </c>
      <c r="AF71" s="220">
        <v>0</v>
      </c>
      <c r="AG71" s="220">
        <v>0</v>
      </c>
      <c r="AH71" s="220">
        <v>0</v>
      </c>
      <c r="AI71" s="220">
        <v>0</v>
      </c>
      <c r="AJ71" s="220">
        <v>0</v>
      </c>
      <c r="AK71" s="220">
        <v>0</v>
      </c>
      <c r="AL71" s="220">
        <v>0</v>
      </c>
    </row>
    <row r="72" spans="1:38" x14ac:dyDescent="0.25">
      <c r="A72" s="242" t="str">
        <f t="shared" si="1"/>
        <v>Qatar</v>
      </c>
      <c r="B72" s="206" t="s">
        <v>34</v>
      </c>
      <c r="C72" s="206" t="s">
        <v>33</v>
      </c>
      <c r="D72" s="222" t="s">
        <v>805</v>
      </c>
      <c r="E72">
        <v>243</v>
      </c>
      <c r="F72" s="225" t="s">
        <v>804</v>
      </c>
      <c r="G72" s="132" t="s">
        <v>803</v>
      </c>
      <c r="H72" s="224" t="s">
        <v>802</v>
      </c>
      <c r="I72" s="223" t="s">
        <v>801</v>
      </c>
      <c r="J72" s="212" t="s">
        <v>36</v>
      </c>
      <c r="K72" s="206" t="s">
        <v>3657</v>
      </c>
      <c r="L72" s="206">
        <v>29</v>
      </c>
      <c r="M72" s="206" t="s">
        <v>3658</v>
      </c>
      <c r="N72" s="206">
        <v>419</v>
      </c>
      <c r="O72" s="206" t="s">
        <v>3659</v>
      </c>
      <c r="P72" s="287">
        <v>0</v>
      </c>
      <c r="Q72" s="287">
        <v>0</v>
      </c>
      <c r="R72" s="287">
        <v>0</v>
      </c>
      <c r="S72" s="287">
        <v>0</v>
      </c>
      <c r="T72" s="287">
        <v>0</v>
      </c>
      <c r="U72" s="287">
        <v>0</v>
      </c>
      <c r="V72" s="287">
        <v>0</v>
      </c>
      <c r="W72" s="287">
        <v>0</v>
      </c>
      <c r="X72" s="220">
        <v>0</v>
      </c>
      <c r="Y72" s="220">
        <v>0</v>
      </c>
      <c r="Z72" s="220">
        <v>0</v>
      </c>
      <c r="AA72" s="220">
        <v>0</v>
      </c>
      <c r="AB72" s="220">
        <v>0</v>
      </c>
      <c r="AC72" s="319">
        <v>0</v>
      </c>
      <c r="AD72" s="319">
        <v>0</v>
      </c>
      <c r="AE72" s="319">
        <v>0</v>
      </c>
      <c r="AF72" s="220">
        <v>0</v>
      </c>
      <c r="AG72" s="220">
        <v>0</v>
      </c>
      <c r="AH72" s="220">
        <v>0</v>
      </c>
      <c r="AI72" s="220">
        <v>0</v>
      </c>
      <c r="AJ72" s="220">
        <v>0</v>
      </c>
      <c r="AK72" s="220">
        <v>0</v>
      </c>
      <c r="AL72" s="220">
        <v>0</v>
      </c>
    </row>
    <row r="73" spans="1:38" x14ac:dyDescent="0.25">
      <c r="A73" s="242" t="str">
        <f t="shared" si="1"/>
        <v>Qatar</v>
      </c>
      <c r="B73" s="206" t="s">
        <v>34</v>
      </c>
      <c r="C73" s="206" t="s">
        <v>33</v>
      </c>
      <c r="D73" s="222" t="s">
        <v>800</v>
      </c>
      <c r="E73">
        <v>248</v>
      </c>
      <c r="F73" s="225" t="s">
        <v>800</v>
      </c>
      <c r="G73" s="132" t="s">
        <v>799</v>
      </c>
      <c r="H73" s="224" t="s">
        <v>798</v>
      </c>
      <c r="I73" s="223" t="s">
        <v>797</v>
      </c>
      <c r="J73" s="212" t="s">
        <v>36</v>
      </c>
      <c r="K73" s="206" t="s">
        <v>3660</v>
      </c>
      <c r="L73" s="206">
        <v>5</v>
      </c>
      <c r="M73" s="206" t="s">
        <v>3658</v>
      </c>
      <c r="N73" s="206">
        <v>419</v>
      </c>
      <c r="O73" s="206" t="s">
        <v>3659</v>
      </c>
      <c r="P73" s="287">
        <v>0</v>
      </c>
      <c r="Q73" s="287">
        <v>0</v>
      </c>
      <c r="R73" s="287">
        <v>0</v>
      </c>
      <c r="S73" s="287">
        <v>0</v>
      </c>
      <c r="T73" s="287">
        <v>0</v>
      </c>
      <c r="U73" s="287">
        <v>0</v>
      </c>
      <c r="V73" s="287">
        <v>0</v>
      </c>
      <c r="W73" s="287">
        <v>0</v>
      </c>
      <c r="X73" s="220">
        <v>0</v>
      </c>
      <c r="Y73" s="220">
        <v>0</v>
      </c>
      <c r="Z73" s="220">
        <v>0</v>
      </c>
      <c r="AA73" s="220">
        <v>0</v>
      </c>
      <c r="AB73" s="220">
        <v>0</v>
      </c>
      <c r="AC73" s="319">
        <v>0</v>
      </c>
      <c r="AD73" s="319">
        <v>0</v>
      </c>
      <c r="AE73" s="319">
        <v>0</v>
      </c>
      <c r="AF73" s="220">
        <v>0</v>
      </c>
      <c r="AG73" s="220">
        <v>0</v>
      </c>
      <c r="AH73" s="220">
        <v>0</v>
      </c>
      <c r="AI73" s="220">
        <v>0</v>
      </c>
      <c r="AJ73" s="220">
        <v>0</v>
      </c>
      <c r="AK73" s="220">
        <v>0</v>
      </c>
      <c r="AL73" s="220">
        <v>0</v>
      </c>
    </row>
    <row r="74" spans="1:38" x14ac:dyDescent="0.25">
      <c r="A74" s="242" t="str">
        <f t="shared" si="1"/>
        <v>Qatar</v>
      </c>
      <c r="B74" s="206" t="s">
        <v>34</v>
      </c>
      <c r="C74" s="206" t="s">
        <v>33</v>
      </c>
      <c r="D74" s="222" t="s">
        <v>796</v>
      </c>
      <c r="E74">
        <v>469</v>
      </c>
      <c r="F74" s="225" t="s">
        <v>795</v>
      </c>
      <c r="G74" s="132" t="s">
        <v>794</v>
      </c>
      <c r="H74" s="224" t="s">
        <v>793</v>
      </c>
      <c r="I74" s="223" t="s">
        <v>792</v>
      </c>
      <c r="J74" s="212" t="s">
        <v>36</v>
      </c>
      <c r="K74" s="206" t="s">
        <v>36</v>
      </c>
      <c r="L74" s="206" t="s">
        <v>36</v>
      </c>
      <c r="M74" s="206" t="s">
        <v>3651</v>
      </c>
      <c r="N74" s="206">
        <v>15</v>
      </c>
      <c r="O74" s="206" t="s">
        <v>3652</v>
      </c>
      <c r="P74" s="287">
        <v>0</v>
      </c>
      <c r="Q74" s="287">
        <v>0</v>
      </c>
      <c r="R74" s="287">
        <v>0</v>
      </c>
      <c r="S74" s="287">
        <v>0</v>
      </c>
      <c r="T74" s="287">
        <v>0</v>
      </c>
      <c r="U74" s="287">
        <v>0</v>
      </c>
      <c r="V74" s="287">
        <v>0</v>
      </c>
      <c r="W74" s="287">
        <v>0</v>
      </c>
      <c r="X74" s="220">
        <v>0</v>
      </c>
      <c r="Y74" s="220">
        <v>0</v>
      </c>
      <c r="Z74" s="220">
        <v>0</v>
      </c>
      <c r="AA74" s="220">
        <v>0</v>
      </c>
      <c r="AB74" s="220">
        <v>0</v>
      </c>
      <c r="AC74" s="319">
        <v>0</v>
      </c>
      <c r="AD74" s="319">
        <v>0</v>
      </c>
      <c r="AE74" s="319">
        <v>0</v>
      </c>
      <c r="AF74" s="220">
        <v>0</v>
      </c>
      <c r="AG74" s="220">
        <v>0</v>
      </c>
      <c r="AH74" s="220">
        <v>0</v>
      </c>
      <c r="AI74" s="220">
        <v>0</v>
      </c>
      <c r="AJ74" s="220">
        <v>0</v>
      </c>
      <c r="AK74" s="220">
        <v>0</v>
      </c>
      <c r="AL74" s="220">
        <v>0</v>
      </c>
    </row>
    <row r="75" spans="1:38" x14ac:dyDescent="0.25">
      <c r="A75" s="242" t="str">
        <f t="shared" si="1"/>
        <v>Qatar</v>
      </c>
      <c r="B75" s="206" t="s">
        <v>34</v>
      </c>
      <c r="C75" s="206" t="s">
        <v>33</v>
      </c>
      <c r="D75" s="222" t="s">
        <v>791</v>
      </c>
      <c r="E75">
        <v>253</v>
      </c>
      <c r="F75" s="225" t="s">
        <v>791</v>
      </c>
      <c r="G75" s="132" t="s">
        <v>790</v>
      </c>
      <c r="H75" s="224" t="s">
        <v>789</v>
      </c>
      <c r="I75" s="223" t="s">
        <v>788</v>
      </c>
      <c r="J75" s="212" t="s">
        <v>36</v>
      </c>
      <c r="K75" s="206" t="s">
        <v>3664</v>
      </c>
      <c r="L75" s="206">
        <v>13</v>
      </c>
      <c r="M75" s="206" t="s">
        <v>3658</v>
      </c>
      <c r="N75" s="206">
        <v>419</v>
      </c>
      <c r="O75" s="206" t="s">
        <v>3659</v>
      </c>
      <c r="P75" s="287">
        <v>0</v>
      </c>
      <c r="Q75" s="287">
        <v>0</v>
      </c>
      <c r="R75" s="287">
        <v>0</v>
      </c>
      <c r="S75" s="287">
        <v>0</v>
      </c>
      <c r="T75" s="287">
        <v>0</v>
      </c>
      <c r="U75" s="287">
        <v>0</v>
      </c>
      <c r="V75" s="287">
        <v>0</v>
      </c>
      <c r="W75" s="287">
        <v>0</v>
      </c>
      <c r="X75" s="220">
        <v>0</v>
      </c>
      <c r="Y75" s="220">
        <v>0</v>
      </c>
      <c r="Z75" s="220">
        <v>0</v>
      </c>
      <c r="AA75" s="220">
        <v>0</v>
      </c>
      <c r="AB75" s="220">
        <v>0</v>
      </c>
      <c r="AC75" s="319">
        <v>0</v>
      </c>
      <c r="AD75" s="319">
        <v>0</v>
      </c>
      <c r="AE75" s="319">
        <v>0</v>
      </c>
      <c r="AF75" s="220">
        <v>0</v>
      </c>
      <c r="AG75" s="220">
        <v>0</v>
      </c>
      <c r="AH75" s="220">
        <v>0</v>
      </c>
      <c r="AI75" s="220">
        <v>0</v>
      </c>
      <c r="AJ75" s="220">
        <v>0</v>
      </c>
      <c r="AK75" s="220">
        <v>0</v>
      </c>
      <c r="AL75" s="220">
        <v>0</v>
      </c>
    </row>
    <row r="76" spans="1:38" x14ac:dyDescent="0.25">
      <c r="A76" s="242" t="str">
        <f t="shared" si="1"/>
        <v>Qatar</v>
      </c>
      <c r="B76" s="206" t="s">
        <v>34</v>
      </c>
      <c r="C76" s="206" t="s">
        <v>33</v>
      </c>
      <c r="D76" s="222" t="s">
        <v>787</v>
      </c>
      <c r="E76">
        <v>642</v>
      </c>
      <c r="F76" s="225" t="s">
        <v>786</v>
      </c>
      <c r="G76" s="132" t="s">
        <v>785</v>
      </c>
      <c r="H76" s="224" t="s">
        <v>784</v>
      </c>
      <c r="I76" s="223" t="s">
        <v>783</v>
      </c>
      <c r="J76" s="212" t="s">
        <v>36</v>
      </c>
      <c r="K76" s="206" t="s">
        <v>3655</v>
      </c>
      <c r="L76" s="206">
        <v>17</v>
      </c>
      <c r="M76" s="206" t="s">
        <v>3656</v>
      </c>
      <c r="N76" s="206">
        <v>202</v>
      </c>
      <c r="O76" s="206" t="s">
        <v>3652</v>
      </c>
      <c r="P76" s="287">
        <v>0</v>
      </c>
      <c r="Q76" s="287">
        <v>0</v>
      </c>
      <c r="R76" s="287">
        <v>0</v>
      </c>
      <c r="S76" s="287">
        <v>0</v>
      </c>
      <c r="T76" s="287">
        <v>0</v>
      </c>
      <c r="U76" s="287">
        <v>0</v>
      </c>
      <c r="V76" s="287">
        <v>0</v>
      </c>
      <c r="W76" s="287">
        <v>0</v>
      </c>
      <c r="X76" s="220">
        <v>0</v>
      </c>
      <c r="Y76" s="220">
        <v>0</v>
      </c>
      <c r="Z76" s="220">
        <v>0</v>
      </c>
      <c r="AA76" s="220">
        <v>0</v>
      </c>
      <c r="AB76" s="220">
        <v>0</v>
      </c>
      <c r="AC76" s="319">
        <v>0</v>
      </c>
      <c r="AD76" s="319">
        <v>0</v>
      </c>
      <c r="AE76" s="319">
        <v>0</v>
      </c>
      <c r="AF76" s="220">
        <v>0</v>
      </c>
      <c r="AG76" s="220">
        <v>0</v>
      </c>
      <c r="AH76" s="220">
        <v>0</v>
      </c>
      <c r="AI76" s="220">
        <v>0</v>
      </c>
      <c r="AJ76" s="220">
        <v>0</v>
      </c>
      <c r="AK76" s="220">
        <v>0</v>
      </c>
      <c r="AL76" s="220">
        <v>0</v>
      </c>
    </row>
    <row r="77" spans="1:38" x14ac:dyDescent="0.25">
      <c r="A77" s="242" t="str">
        <f t="shared" si="1"/>
        <v>Qatar</v>
      </c>
      <c r="B77" s="206" t="s">
        <v>34</v>
      </c>
      <c r="C77" s="206" t="s">
        <v>33</v>
      </c>
      <c r="D77" s="222" t="s">
        <v>782</v>
      </c>
      <c r="E77">
        <v>643</v>
      </c>
      <c r="F77" s="225" t="s">
        <v>781</v>
      </c>
      <c r="G77" s="132" t="s">
        <v>780</v>
      </c>
      <c r="H77" s="224" t="s">
        <v>779</v>
      </c>
      <c r="I77" s="223" t="s">
        <v>778</v>
      </c>
      <c r="J77" s="212" t="s">
        <v>36</v>
      </c>
      <c r="K77" s="206" t="s">
        <v>3668</v>
      </c>
      <c r="L77" s="206">
        <v>14</v>
      </c>
      <c r="M77" s="206" t="s">
        <v>3656</v>
      </c>
      <c r="N77" s="206">
        <v>202</v>
      </c>
      <c r="O77" s="206" t="s">
        <v>3652</v>
      </c>
      <c r="P77" s="287">
        <v>0</v>
      </c>
      <c r="Q77" s="287">
        <v>0</v>
      </c>
      <c r="R77" s="287">
        <v>0</v>
      </c>
      <c r="S77" s="287">
        <v>0</v>
      </c>
      <c r="T77" s="287">
        <v>0</v>
      </c>
      <c r="U77" s="287">
        <v>0</v>
      </c>
      <c r="V77" s="287">
        <v>0</v>
      </c>
      <c r="W77" s="287">
        <v>0</v>
      </c>
      <c r="X77" s="220">
        <v>0</v>
      </c>
      <c r="Y77" s="220">
        <v>0</v>
      </c>
      <c r="Z77" s="220">
        <v>0</v>
      </c>
      <c r="AA77" s="220">
        <v>0</v>
      </c>
      <c r="AB77" s="220">
        <v>0</v>
      </c>
      <c r="AC77" s="319">
        <v>0</v>
      </c>
      <c r="AD77" s="319">
        <v>0</v>
      </c>
      <c r="AE77" s="319">
        <v>0</v>
      </c>
      <c r="AF77" s="220">
        <v>0</v>
      </c>
      <c r="AG77" s="220">
        <v>0</v>
      </c>
      <c r="AH77" s="220">
        <v>0</v>
      </c>
      <c r="AI77" s="220">
        <v>0</v>
      </c>
      <c r="AJ77" s="220">
        <v>0</v>
      </c>
      <c r="AK77" s="220">
        <v>0</v>
      </c>
      <c r="AL77" s="220">
        <v>0</v>
      </c>
    </row>
    <row r="78" spans="1:38" x14ac:dyDescent="0.25">
      <c r="A78" s="242" t="str">
        <f t="shared" si="1"/>
        <v>Qatar</v>
      </c>
      <c r="B78" s="206" t="s">
        <v>34</v>
      </c>
      <c r="C78" s="206" t="s">
        <v>33</v>
      </c>
      <c r="D78" s="222" t="s">
        <v>777</v>
      </c>
      <c r="E78">
        <v>939</v>
      </c>
      <c r="F78" s="225" t="s">
        <v>776</v>
      </c>
      <c r="G78" s="132" t="s">
        <v>775</v>
      </c>
      <c r="H78" s="224" t="s">
        <v>774</v>
      </c>
      <c r="I78" s="223" t="s">
        <v>773</v>
      </c>
      <c r="J78" s="212" t="s">
        <v>31</v>
      </c>
      <c r="K78" s="206" t="s">
        <v>36</v>
      </c>
      <c r="L78" s="206" t="s">
        <v>36</v>
      </c>
      <c r="M78" s="206" t="s">
        <v>3671</v>
      </c>
      <c r="N78" s="206">
        <v>154</v>
      </c>
      <c r="O78" s="206" t="s">
        <v>3650</v>
      </c>
      <c r="P78" s="287">
        <v>0</v>
      </c>
      <c r="Q78" s="287">
        <v>0</v>
      </c>
      <c r="R78" s="287">
        <v>0</v>
      </c>
      <c r="S78" s="287">
        <v>0</v>
      </c>
      <c r="T78" s="287">
        <v>0</v>
      </c>
      <c r="U78" s="287">
        <v>0</v>
      </c>
      <c r="V78" s="287">
        <v>0</v>
      </c>
      <c r="W78" s="287">
        <v>0</v>
      </c>
      <c r="X78" s="220">
        <v>0</v>
      </c>
      <c r="Y78" s="220">
        <v>0</v>
      </c>
      <c r="Z78" s="220">
        <v>0</v>
      </c>
      <c r="AA78" s="220">
        <v>0</v>
      </c>
      <c r="AB78" s="220">
        <v>0</v>
      </c>
      <c r="AC78" s="319">
        <v>0</v>
      </c>
      <c r="AD78" s="319">
        <v>0</v>
      </c>
      <c r="AE78" s="319">
        <v>0</v>
      </c>
      <c r="AF78" s="220">
        <v>0</v>
      </c>
      <c r="AG78" s="220">
        <v>0</v>
      </c>
      <c r="AH78" s="220">
        <v>0</v>
      </c>
      <c r="AI78" s="220">
        <v>0</v>
      </c>
      <c r="AJ78" s="220">
        <v>0</v>
      </c>
      <c r="AK78" s="220">
        <v>0</v>
      </c>
      <c r="AL78" s="220">
        <v>0</v>
      </c>
    </row>
    <row r="79" spans="1:38" x14ac:dyDescent="0.25">
      <c r="A79" s="242" t="str">
        <f t="shared" si="1"/>
        <v>Qatar</v>
      </c>
      <c r="B79" s="206" t="s">
        <v>34</v>
      </c>
      <c r="C79" s="206" t="s">
        <v>33</v>
      </c>
      <c r="D79" s="222" t="s">
        <v>772</v>
      </c>
      <c r="E79">
        <v>734</v>
      </c>
      <c r="F79" s="225" t="s">
        <v>771</v>
      </c>
      <c r="G79" s="132" t="s">
        <v>770</v>
      </c>
      <c r="H79" s="224" t="s">
        <v>769</v>
      </c>
      <c r="I79" s="223" t="s">
        <v>768</v>
      </c>
      <c r="J79" s="212" t="s">
        <v>36</v>
      </c>
      <c r="K79" s="206" t="s">
        <v>3667</v>
      </c>
      <c r="L79" s="206">
        <v>18</v>
      </c>
      <c r="M79" s="206" t="s">
        <v>3656</v>
      </c>
      <c r="N79" s="206">
        <v>202</v>
      </c>
      <c r="O79" s="206" t="s">
        <v>3652</v>
      </c>
      <c r="P79" s="287">
        <v>0</v>
      </c>
      <c r="Q79" s="287">
        <v>0</v>
      </c>
      <c r="R79" s="287">
        <v>0</v>
      </c>
      <c r="S79" s="287">
        <v>0</v>
      </c>
      <c r="T79" s="287">
        <v>0</v>
      </c>
      <c r="U79" s="287">
        <v>0</v>
      </c>
      <c r="V79" s="287">
        <v>0</v>
      </c>
      <c r="W79" s="287">
        <v>0</v>
      </c>
      <c r="X79" s="220">
        <v>0</v>
      </c>
      <c r="Y79" s="220">
        <v>0</v>
      </c>
      <c r="Z79" s="220">
        <v>0</v>
      </c>
      <c r="AA79" s="220">
        <v>0</v>
      </c>
      <c r="AB79" s="220">
        <v>0</v>
      </c>
      <c r="AC79" s="319">
        <v>0</v>
      </c>
      <c r="AD79" s="319">
        <v>0</v>
      </c>
      <c r="AE79" s="319">
        <v>0</v>
      </c>
      <c r="AF79" s="220">
        <v>0</v>
      </c>
      <c r="AG79" s="220">
        <v>0</v>
      </c>
      <c r="AH79" s="220">
        <v>0</v>
      </c>
      <c r="AI79" s="220">
        <v>0</v>
      </c>
      <c r="AJ79" s="220">
        <v>0</v>
      </c>
      <c r="AK79" s="220">
        <v>0</v>
      </c>
      <c r="AL79" s="220">
        <v>0</v>
      </c>
    </row>
    <row r="80" spans="1:38" x14ac:dyDescent="0.25">
      <c r="A80" s="242" t="str">
        <f t="shared" si="1"/>
        <v>Qatar</v>
      </c>
      <c r="B80" s="206" t="s">
        <v>34</v>
      </c>
      <c r="C80" s="206" t="s">
        <v>33</v>
      </c>
      <c r="D80" s="222" t="s">
        <v>767</v>
      </c>
      <c r="E80">
        <v>644</v>
      </c>
      <c r="F80" s="225" t="s">
        <v>766</v>
      </c>
      <c r="G80" s="132" t="s">
        <v>765</v>
      </c>
      <c r="H80" s="224" t="s">
        <v>764</v>
      </c>
      <c r="I80" s="223" t="s">
        <v>763</v>
      </c>
      <c r="J80" s="212" t="s">
        <v>36</v>
      </c>
      <c r="K80" s="206" t="s">
        <v>3668</v>
      </c>
      <c r="L80" s="206">
        <v>14</v>
      </c>
      <c r="M80" s="206" t="s">
        <v>3656</v>
      </c>
      <c r="N80" s="206">
        <v>202</v>
      </c>
      <c r="O80" s="206" t="s">
        <v>3652</v>
      </c>
      <c r="P80" s="287">
        <v>0</v>
      </c>
      <c r="Q80" s="287">
        <v>0</v>
      </c>
      <c r="R80" s="287">
        <v>0</v>
      </c>
      <c r="S80" s="287">
        <v>0</v>
      </c>
      <c r="T80" s="287">
        <v>0</v>
      </c>
      <c r="U80" s="287">
        <v>0</v>
      </c>
      <c r="V80" s="287">
        <v>0</v>
      </c>
      <c r="W80" s="287">
        <v>0</v>
      </c>
      <c r="X80" s="220">
        <v>0</v>
      </c>
      <c r="Y80" s="220">
        <v>0</v>
      </c>
      <c r="Z80" s="220">
        <v>0</v>
      </c>
      <c r="AA80" s="220">
        <v>0</v>
      </c>
      <c r="AB80" s="220">
        <v>0</v>
      </c>
      <c r="AC80" s="319">
        <v>0</v>
      </c>
      <c r="AD80" s="319">
        <v>0</v>
      </c>
      <c r="AE80" s="319">
        <v>0</v>
      </c>
      <c r="AF80" s="220">
        <v>0</v>
      </c>
      <c r="AG80" s="220">
        <v>0</v>
      </c>
      <c r="AH80" s="220">
        <v>0</v>
      </c>
      <c r="AI80" s="220">
        <v>0</v>
      </c>
      <c r="AJ80" s="220">
        <v>0</v>
      </c>
      <c r="AK80" s="220">
        <v>0</v>
      </c>
      <c r="AL80" s="220">
        <v>0</v>
      </c>
    </row>
    <row r="81" spans="1:38" x14ac:dyDescent="0.25">
      <c r="A81" s="242" t="str">
        <f t="shared" si="1"/>
        <v>Qatar</v>
      </c>
      <c r="B81" s="206" t="s">
        <v>34</v>
      </c>
      <c r="C81" s="206" t="s">
        <v>33</v>
      </c>
      <c r="D81" s="222" t="s">
        <v>762</v>
      </c>
      <c r="E81">
        <v>323</v>
      </c>
      <c r="F81" s="225" t="s">
        <v>762</v>
      </c>
      <c r="G81" s="132" t="s">
        <v>761</v>
      </c>
      <c r="H81" s="224" t="s">
        <v>760</v>
      </c>
      <c r="I81" s="223" t="s">
        <v>759</v>
      </c>
      <c r="J81" s="212" t="s">
        <v>36</v>
      </c>
      <c r="K81" s="206" t="s">
        <v>3660</v>
      </c>
      <c r="L81" s="206">
        <v>5</v>
      </c>
      <c r="M81" s="206" t="s">
        <v>3658</v>
      </c>
      <c r="N81" s="206">
        <v>419</v>
      </c>
      <c r="O81" s="206" t="s">
        <v>3659</v>
      </c>
      <c r="P81" s="287">
        <v>0</v>
      </c>
      <c r="Q81" s="287">
        <v>0</v>
      </c>
      <c r="R81" s="287">
        <v>0</v>
      </c>
      <c r="S81" s="287">
        <v>0</v>
      </c>
      <c r="T81" s="287">
        <v>0</v>
      </c>
      <c r="U81" s="287">
        <v>0</v>
      </c>
      <c r="V81" s="287">
        <v>0</v>
      </c>
      <c r="W81" s="287">
        <v>0</v>
      </c>
      <c r="X81" s="220">
        <v>0</v>
      </c>
      <c r="Y81" s="220">
        <v>0</v>
      </c>
      <c r="Z81" s="220">
        <v>0</v>
      </c>
      <c r="AA81" s="220">
        <v>0</v>
      </c>
      <c r="AB81" s="220">
        <v>0</v>
      </c>
      <c r="AC81" s="319">
        <v>0</v>
      </c>
      <c r="AD81" s="319">
        <v>0</v>
      </c>
      <c r="AE81" s="319">
        <v>0</v>
      </c>
      <c r="AF81" s="220">
        <v>0</v>
      </c>
      <c r="AG81" s="220">
        <v>0</v>
      </c>
      <c r="AH81" s="220">
        <v>0</v>
      </c>
      <c r="AI81" s="220">
        <v>0</v>
      </c>
      <c r="AJ81" s="220">
        <v>0</v>
      </c>
      <c r="AK81" s="220">
        <v>0</v>
      </c>
      <c r="AL81" s="220">
        <v>0</v>
      </c>
    </row>
    <row r="82" spans="1:38" x14ac:dyDescent="0.25">
      <c r="A82" s="242" t="str">
        <f t="shared" si="1"/>
        <v>Qatar</v>
      </c>
      <c r="B82" s="206" t="s">
        <v>34</v>
      </c>
      <c r="C82" s="206" t="s">
        <v>33</v>
      </c>
      <c r="D82" s="222" t="s">
        <v>758</v>
      </c>
      <c r="E82">
        <v>816</v>
      </c>
      <c r="F82" s="225" t="s">
        <v>758</v>
      </c>
      <c r="G82" s="132" t="s">
        <v>757</v>
      </c>
      <c r="H82" s="224" t="s">
        <v>756</v>
      </c>
      <c r="I82" s="223" t="s">
        <v>755</v>
      </c>
      <c r="J82" s="212" t="s">
        <v>36</v>
      </c>
      <c r="K82" s="206" t="s">
        <v>36</v>
      </c>
      <c r="L82" s="206" t="s">
        <v>36</v>
      </c>
      <c r="M82" s="206" t="s">
        <v>3671</v>
      </c>
      <c r="N82" s="206">
        <v>154</v>
      </c>
      <c r="O82" s="206" t="s">
        <v>3650</v>
      </c>
      <c r="P82" s="287">
        <v>0</v>
      </c>
      <c r="Q82" s="287">
        <v>0</v>
      </c>
      <c r="R82" s="287">
        <v>0</v>
      </c>
      <c r="S82" s="287">
        <v>0</v>
      </c>
      <c r="T82" s="287">
        <v>0</v>
      </c>
      <c r="U82" s="287">
        <v>0</v>
      </c>
      <c r="V82" s="287">
        <v>0</v>
      </c>
      <c r="W82" s="287">
        <v>0</v>
      </c>
      <c r="X82" s="220">
        <v>0</v>
      </c>
      <c r="Y82" s="220">
        <v>0</v>
      </c>
      <c r="Z82" s="220">
        <v>0</v>
      </c>
      <c r="AA82" s="220">
        <v>0</v>
      </c>
      <c r="AB82" s="220">
        <v>0</v>
      </c>
      <c r="AC82" s="319">
        <v>0</v>
      </c>
      <c r="AD82" s="319">
        <v>0</v>
      </c>
      <c r="AE82" s="319">
        <v>0</v>
      </c>
      <c r="AF82" s="220">
        <v>0</v>
      </c>
      <c r="AG82" s="220">
        <v>0</v>
      </c>
      <c r="AH82" s="220">
        <v>0</v>
      </c>
      <c r="AI82" s="220">
        <v>0</v>
      </c>
      <c r="AJ82" s="220">
        <v>0</v>
      </c>
      <c r="AK82" s="220">
        <v>0</v>
      </c>
      <c r="AL82" s="220">
        <v>0</v>
      </c>
    </row>
    <row r="83" spans="1:38" x14ac:dyDescent="0.25">
      <c r="A83" s="242" t="str">
        <f t="shared" si="1"/>
        <v>Qatar</v>
      </c>
      <c r="B83" s="206" t="s">
        <v>34</v>
      </c>
      <c r="C83" s="206" t="s">
        <v>33</v>
      </c>
      <c r="D83" s="222" t="s">
        <v>754</v>
      </c>
      <c r="E83">
        <v>819</v>
      </c>
      <c r="F83" s="225" t="s">
        <v>753</v>
      </c>
      <c r="G83" s="132" t="s">
        <v>752</v>
      </c>
      <c r="H83" s="224" t="s">
        <v>751</v>
      </c>
      <c r="I83" s="223" t="s">
        <v>750</v>
      </c>
      <c r="J83" s="212" t="s">
        <v>36</v>
      </c>
      <c r="K83" s="206" t="s">
        <v>36</v>
      </c>
      <c r="L83" s="206" t="s">
        <v>36</v>
      </c>
      <c r="M83" s="206" t="s">
        <v>3672</v>
      </c>
      <c r="N83" s="206">
        <v>54</v>
      </c>
      <c r="O83" s="206" t="s">
        <v>3654</v>
      </c>
      <c r="P83" s="287">
        <v>0</v>
      </c>
      <c r="Q83" s="287">
        <v>0</v>
      </c>
      <c r="R83" s="287">
        <v>0</v>
      </c>
      <c r="S83" s="287">
        <v>0</v>
      </c>
      <c r="T83" s="287">
        <v>0</v>
      </c>
      <c r="U83" s="287">
        <v>0</v>
      </c>
      <c r="V83" s="287">
        <v>0</v>
      </c>
      <c r="W83" s="287">
        <v>0</v>
      </c>
      <c r="X83" s="220">
        <v>0</v>
      </c>
      <c r="Y83" s="220">
        <v>0</v>
      </c>
      <c r="Z83" s="220">
        <v>0</v>
      </c>
      <c r="AA83" s="220">
        <v>0</v>
      </c>
      <c r="AB83" s="220">
        <v>0</v>
      </c>
      <c r="AC83" s="319">
        <v>0</v>
      </c>
      <c r="AD83" s="319">
        <v>0</v>
      </c>
      <c r="AE83" s="319">
        <v>0</v>
      </c>
      <c r="AF83" s="220">
        <v>0</v>
      </c>
      <c r="AG83" s="220">
        <v>0</v>
      </c>
      <c r="AH83" s="220">
        <v>0</v>
      </c>
      <c r="AI83" s="220">
        <v>0</v>
      </c>
      <c r="AJ83" s="220">
        <v>0</v>
      </c>
      <c r="AK83" s="220">
        <v>0</v>
      </c>
      <c r="AL83" s="220">
        <v>0</v>
      </c>
    </row>
    <row r="84" spans="1:38" x14ac:dyDescent="0.25">
      <c r="A84" s="242" t="str">
        <f t="shared" si="1"/>
        <v>Qatar</v>
      </c>
      <c r="B84" s="206" t="s">
        <v>34</v>
      </c>
      <c r="C84" s="206" t="s">
        <v>33</v>
      </c>
      <c r="D84" s="222" t="s">
        <v>749</v>
      </c>
      <c r="E84">
        <v>172</v>
      </c>
      <c r="F84" s="225" t="s">
        <v>749</v>
      </c>
      <c r="G84" s="132" t="s">
        <v>748</v>
      </c>
      <c r="H84" s="224" t="s">
        <v>747</v>
      </c>
      <c r="I84" s="223" t="s">
        <v>746</v>
      </c>
      <c r="J84" s="212" t="s">
        <v>31</v>
      </c>
      <c r="K84" s="206" t="s">
        <v>36</v>
      </c>
      <c r="L84" s="206" t="s">
        <v>36</v>
      </c>
      <c r="M84" s="206" t="s">
        <v>3671</v>
      </c>
      <c r="N84" s="206">
        <v>154</v>
      </c>
      <c r="O84" s="206" t="s">
        <v>3650</v>
      </c>
      <c r="P84" s="287">
        <v>0</v>
      </c>
      <c r="Q84" s="287">
        <v>0</v>
      </c>
      <c r="R84" s="287">
        <v>0</v>
      </c>
      <c r="S84" s="287">
        <v>0</v>
      </c>
      <c r="T84" s="287">
        <v>0</v>
      </c>
      <c r="U84" s="287">
        <v>0</v>
      </c>
      <c r="V84" s="287">
        <v>0</v>
      </c>
      <c r="W84" s="287">
        <v>0</v>
      </c>
      <c r="X84" s="220">
        <v>0</v>
      </c>
      <c r="Y84" s="220">
        <v>0</v>
      </c>
      <c r="Z84" s="220">
        <v>0</v>
      </c>
      <c r="AA84" s="220">
        <v>0</v>
      </c>
      <c r="AB84" s="220">
        <v>0</v>
      </c>
      <c r="AC84" s="319">
        <v>0</v>
      </c>
      <c r="AD84" s="319">
        <v>0</v>
      </c>
      <c r="AE84" s="319">
        <v>5.4435000000000002</v>
      </c>
      <c r="AF84" s="220">
        <v>9.4869000000000003</v>
      </c>
      <c r="AG84" s="220">
        <v>26.384599999999999</v>
      </c>
      <c r="AH84" s="220">
        <v>26.335000000000001</v>
      </c>
      <c r="AI84" s="220">
        <v>2.2467999999999999</v>
      </c>
      <c r="AJ84" s="220">
        <v>-14.725199999999999</v>
      </c>
      <c r="AK84" s="220">
        <v>-31.712800000000001</v>
      </c>
      <c r="AL84" s="220">
        <v>-10.666</v>
      </c>
    </row>
    <row r="85" spans="1:38" x14ac:dyDescent="0.25">
      <c r="A85" s="242" t="str">
        <f t="shared" si="1"/>
        <v>Qatar</v>
      </c>
      <c r="B85" s="206" t="s">
        <v>34</v>
      </c>
      <c r="C85" s="206" t="s">
        <v>33</v>
      </c>
      <c r="D85" s="222" t="s">
        <v>745</v>
      </c>
      <c r="E85">
        <v>132</v>
      </c>
      <c r="F85" s="225" t="s">
        <v>745</v>
      </c>
      <c r="G85" s="132" t="s">
        <v>744</v>
      </c>
      <c r="H85" s="224" t="s">
        <v>743</v>
      </c>
      <c r="I85" s="223" t="s">
        <v>742</v>
      </c>
      <c r="J85" s="212" t="s">
        <v>31</v>
      </c>
      <c r="K85" s="206" t="s">
        <v>36</v>
      </c>
      <c r="L85" s="206" t="s">
        <v>36</v>
      </c>
      <c r="M85" s="206" t="s">
        <v>3662</v>
      </c>
      <c r="N85" s="206">
        <v>155</v>
      </c>
      <c r="O85" s="206" t="s">
        <v>3650</v>
      </c>
      <c r="P85" s="287">
        <v>0</v>
      </c>
      <c r="Q85" s="287">
        <v>0</v>
      </c>
      <c r="R85" s="287">
        <v>0</v>
      </c>
      <c r="S85" s="287">
        <v>0</v>
      </c>
      <c r="T85" s="287">
        <v>0</v>
      </c>
      <c r="U85" s="287">
        <v>0</v>
      </c>
      <c r="V85" s="287">
        <v>0</v>
      </c>
      <c r="W85" s="287">
        <v>0</v>
      </c>
      <c r="X85" s="220">
        <v>0</v>
      </c>
      <c r="Y85" s="220">
        <v>2057.1768000000002</v>
      </c>
      <c r="Z85" s="220">
        <v>2335.6776</v>
      </c>
      <c r="AA85" s="220">
        <v>2230.321308</v>
      </c>
      <c r="AB85" s="220">
        <v>2577.3094129999999</v>
      </c>
      <c r="AC85" s="319">
        <v>3017.6805300000001</v>
      </c>
      <c r="AD85" s="319">
        <v>2808.677815</v>
      </c>
      <c r="AE85" s="319">
        <v>3153.8276660000001</v>
      </c>
      <c r="AF85" s="292">
        <v>2907.7201</v>
      </c>
      <c r="AG85" s="292">
        <v>1102.007775</v>
      </c>
      <c r="AH85" s="292">
        <v>1974.7303649999999</v>
      </c>
      <c r="AI85" s="292">
        <v>1770.639285</v>
      </c>
      <c r="AJ85" s="292">
        <v>2464.950425</v>
      </c>
      <c r="AK85" s="292">
        <v>2145.8998120000001</v>
      </c>
      <c r="AL85" s="292">
        <v>2278.1977940000002</v>
      </c>
    </row>
    <row r="86" spans="1:38" x14ac:dyDescent="0.25">
      <c r="A86" s="242" t="str">
        <f t="shared" si="1"/>
        <v>Qatar</v>
      </c>
      <c r="B86" s="206" t="s">
        <v>34</v>
      </c>
      <c r="C86" s="206" t="s">
        <v>33</v>
      </c>
      <c r="D86" s="222" t="s">
        <v>741</v>
      </c>
      <c r="E86">
        <v>887</v>
      </c>
      <c r="F86" s="225" t="s">
        <v>741</v>
      </c>
      <c r="G86" s="132" t="s">
        <v>740</v>
      </c>
      <c r="H86" s="224" t="s">
        <v>739</v>
      </c>
      <c r="I86" s="223" t="s">
        <v>738</v>
      </c>
      <c r="J86" s="212" t="s">
        <v>36</v>
      </c>
      <c r="K86" s="206" t="s">
        <v>36</v>
      </c>
      <c r="L86" s="206" t="s">
        <v>36</v>
      </c>
      <c r="M86" s="206" t="s">
        <v>3653</v>
      </c>
      <c r="N86" s="206">
        <v>61</v>
      </c>
      <c r="O86" s="206" t="s">
        <v>3654</v>
      </c>
      <c r="P86" s="287">
        <v>0</v>
      </c>
      <c r="Q86" s="287">
        <v>0</v>
      </c>
      <c r="R86" s="287">
        <v>0</v>
      </c>
      <c r="S86" s="287">
        <v>0</v>
      </c>
      <c r="T86" s="287">
        <v>0</v>
      </c>
      <c r="U86" s="287">
        <v>0</v>
      </c>
      <c r="V86" s="287">
        <v>0</v>
      </c>
      <c r="W86" s="287">
        <v>0</v>
      </c>
      <c r="X86" s="220">
        <v>0</v>
      </c>
      <c r="Y86" s="220">
        <v>0</v>
      </c>
      <c r="Z86" s="220">
        <v>0</v>
      </c>
      <c r="AA86" s="220">
        <v>0</v>
      </c>
      <c r="AB86" s="220">
        <v>0</v>
      </c>
      <c r="AC86" s="319">
        <v>0</v>
      </c>
      <c r="AD86" s="319">
        <v>0</v>
      </c>
      <c r="AE86" s="319">
        <v>0</v>
      </c>
      <c r="AF86" s="220">
        <v>0</v>
      </c>
      <c r="AG86" s="220">
        <v>0</v>
      </c>
      <c r="AH86" s="220">
        <v>0</v>
      </c>
      <c r="AI86" s="220">
        <v>0</v>
      </c>
      <c r="AJ86" s="220">
        <v>0</v>
      </c>
      <c r="AK86" s="220">
        <v>0</v>
      </c>
      <c r="AL86" s="220">
        <v>0</v>
      </c>
    </row>
    <row r="87" spans="1:38" x14ac:dyDescent="0.25">
      <c r="A87" s="242" t="str">
        <f t="shared" si="1"/>
        <v>Qatar</v>
      </c>
      <c r="B87" s="206" t="s">
        <v>34</v>
      </c>
      <c r="C87" s="206" t="s">
        <v>33</v>
      </c>
      <c r="D87" s="222" t="s">
        <v>737</v>
      </c>
      <c r="E87">
        <v>876</v>
      </c>
      <c r="F87" s="225" t="s">
        <v>737</v>
      </c>
      <c r="G87" s="132" t="s">
        <v>736</v>
      </c>
      <c r="H87" s="224" t="s">
        <v>735</v>
      </c>
      <c r="I87" s="223" t="s">
        <v>734</v>
      </c>
      <c r="J87" s="212" t="s">
        <v>36</v>
      </c>
      <c r="K87" s="206" t="s">
        <v>3668</v>
      </c>
      <c r="L87" s="206">
        <v>14</v>
      </c>
      <c r="M87" s="206" t="s">
        <v>3656</v>
      </c>
      <c r="N87" s="206">
        <v>202</v>
      </c>
      <c r="O87" s="206" t="s">
        <v>3652</v>
      </c>
      <c r="P87" s="287">
        <v>0</v>
      </c>
      <c r="Q87" s="287">
        <v>0</v>
      </c>
      <c r="R87" s="287">
        <v>0</v>
      </c>
      <c r="S87" s="287">
        <v>0</v>
      </c>
      <c r="T87" s="287">
        <v>0</v>
      </c>
      <c r="U87" s="287">
        <v>0</v>
      </c>
      <c r="V87" s="287">
        <v>0</v>
      </c>
      <c r="W87" s="287">
        <v>0</v>
      </c>
      <c r="X87" s="220">
        <v>0</v>
      </c>
      <c r="Y87" s="220">
        <v>0</v>
      </c>
      <c r="Z87" s="220">
        <v>0</v>
      </c>
      <c r="AA87" s="220">
        <v>0</v>
      </c>
      <c r="AB87" s="220">
        <v>0</v>
      </c>
      <c r="AC87" s="319">
        <v>0</v>
      </c>
      <c r="AD87" s="319">
        <v>0</v>
      </c>
      <c r="AE87" s="319">
        <v>0</v>
      </c>
      <c r="AF87" s="220">
        <v>0</v>
      </c>
      <c r="AG87" s="220">
        <v>0</v>
      </c>
      <c r="AH87" s="220">
        <v>0</v>
      </c>
      <c r="AI87" s="220">
        <v>0</v>
      </c>
      <c r="AJ87" s="220">
        <v>0</v>
      </c>
      <c r="AK87" s="220">
        <v>0</v>
      </c>
      <c r="AL87" s="220">
        <v>0</v>
      </c>
    </row>
    <row r="88" spans="1:38" x14ac:dyDescent="0.25">
      <c r="A88" s="242" t="str">
        <f t="shared" si="1"/>
        <v>Qatar</v>
      </c>
      <c r="B88" s="206" t="s">
        <v>34</v>
      </c>
      <c r="C88" s="206" t="s">
        <v>33</v>
      </c>
      <c r="D88" s="222" t="s">
        <v>733</v>
      </c>
      <c r="E88">
        <v>646</v>
      </c>
      <c r="F88" s="225" t="s">
        <v>733</v>
      </c>
      <c r="G88" s="132" t="s">
        <v>732</v>
      </c>
      <c r="H88" s="224" t="s">
        <v>731</v>
      </c>
      <c r="I88" s="223" t="s">
        <v>730</v>
      </c>
      <c r="J88" s="212" t="s">
        <v>36</v>
      </c>
      <c r="K88" s="206" t="s">
        <v>3655</v>
      </c>
      <c r="L88" s="206">
        <v>17</v>
      </c>
      <c r="M88" s="206" t="s">
        <v>3656</v>
      </c>
      <c r="N88" s="206">
        <v>202</v>
      </c>
      <c r="O88" s="206" t="s">
        <v>3652</v>
      </c>
      <c r="P88" s="287">
        <v>0</v>
      </c>
      <c r="Q88" s="287">
        <v>0</v>
      </c>
      <c r="R88" s="287">
        <v>0</v>
      </c>
      <c r="S88" s="287">
        <v>0</v>
      </c>
      <c r="T88" s="287">
        <v>0</v>
      </c>
      <c r="U88" s="287">
        <v>0</v>
      </c>
      <c r="V88" s="287">
        <v>0</v>
      </c>
      <c r="W88" s="287">
        <v>0</v>
      </c>
      <c r="X88" s="220">
        <v>0</v>
      </c>
      <c r="Y88" s="220">
        <v>0</v>
      </c>
      <c r="Z88" s="220">
        <v>0</v>
      </c>
      <c r="AA88" s="220">
        <v>0</v>
      </c>
      <c r="AB88" s="220">
        <v>0</v>
      </c>
      <c r="AC88" s="319">
        <v>0</v>
      </c>
      <c r="AD88" s="319">
        <v>0</v>
      </c>
      <c r="AE88" s="319">
        <v>0</v>
      </c>
      <c r="AF88" s="220">
        <v>0</v>
      </c>
      <c r="AG88" s="220">
        <v>0</v>
      </c>
      <c r="AH88" s="220">
        <v>0</v>
      </c>
      <c r="AI88" s="220">
        <v>0</v>
      </c>
      <c r="AJ88" s="220">
        <v>0</v>
      </c>
      <c r="AK88" s="220">
        <v>0</v>
      </c>
      <c r="AL88" s="220">
        <v>0</v>
      </c>
    </row>
    <row r="89" spans="1:38" x14ac:dyDescent="0.25">
      <c r="A89" s="242" t="str">
        <f t="shared" si="1"/>
        <v>Qatar</v>
      </c>
      <c r="B89" s="206" t="s">
        <v>34</v>
      </c>
      <c r="C89" s="206" t="s">
        <v>33</v>
      </c>
      <c r="D89" s="222" t="s">
        <v>729</v>
      </c>
      <c r="E89">
        <v>648</v>
      </c>
      <c r="F89" s="225" t="s">
        <v>728</v>
      </c>
      <c r="G89" s="132" t="s">
        <v>727</v>
      </c>
      <c r="H89" s="224" t="s">
        <v>726</v>
      </c>
      <c r="I89" s="223" t="s">
        <v>725</v>
      </c>
      <c r="J89" s="212" t="s">
        <v>36</v>
      </c>
      <c r="K89" s="206" t="s">
        <v>3665</v>
      </c>
      <c r="L89" s="206">
        <v>11</v>
      </c>
      <c r="M89" s="206" t="s">
        <v>3656</v>
      </c>
      <c r="N89" s="206">
        <v>202</v>
      </c>
      <c r="O89" s="206" t="s">
        <v>3652</v>
      </c>
      <c r="P89" s="287">
        <v>0</v>
      </c>
      <c r="Q89" s="287">
        <v>0</v>
      </c>
      <c r="R89" s="287">
        <v>0</v>
      </c>
      <c r="S89" s="287">
        <v>0</v>
      </c>
      <c r="T89" s="287">
        <v>0</v>
      </c>
      <c r="U89" s="287">
        <v>0</v>
      </c>
      <c r="V89" s="287">
        <v>0</v>
      </c>
      <c r="W89" s="287">
        <v>0</v>
      </c>
      <c r="X89" s="220">
        <v>0</v>
      </c>
      <c r="Y89" s="220">
        <v>0</v>
      </c>
      <c r="Z89" s="220">
        <v>0</v>
      </c>
      <c r="AA89" s="220">
        <v>0</v>
      </c>
      <c r="AB89" s="220">
        <v>0</v>
      </c>
      <c r="AC89" s="319">
        <v>0</v>
      </c>
      <c r="AD89" s="319">
        <v>0</v>
      </c>
      <c r="AE89" s="319">
        <v>0</v>
      </c>
      <c r="AF89" s="220">
        <v>0</v>
      </c>
      <c r="AG89" s="220">
        <v>0</v>
      </c>
      <c r="AH89" s="220">
        <v>0</v>
      </c>
      <c r="AI89" s="220">
        <v>0</v>
      </c>
      <c r="AJ89" s="220">
        <v>0</v>
      </c>
      <c r="AK89" s="220">
        <v>0</v>
      </c>
      <c r="AL89" s="220">
        <v>0</v>
      </c>
    </row>
    <row r="90" spans="1:38" x14ac:dyDescent="0.25">
      <c r="A90" s="242" t="str">
        <f t="shared" si="1"/>
        <v>Qatar</v>
      </c>
      <c r="B90" s="206" t="s">
        <v>34</v>
      </c>
      <c r="C90" s="206" t="s">
        <v>33</v>
      </c>
      <c r="D90" s="222" t="s">
        <v>724</v>
      </c>
      <c r="E90">
        <v>915</v>
      </c>
      <c r="F90" s="225" t="s">
        <v>724</v>
      </c>
      <c r="G90" s="132" t="s">
        <v>723</v>
      </c>
      <c r="H90" s="224" t="s">
        <v>722</v>
      </c>
      <c r="I90" s="223" t="s">
        <v>721</v>
      </c>
      <c r="J90" s="212" t="s">
        <v>36</v>
      </c>
      <c r="K90" s="206" t="s">
        <v>36</v>
      </c>
      <c r="L90" s="206" t="s">
        <v>36</v>
      </c>
      <c r="M90" s="206" t="s">
        <v>3646</v>
      </c>
      <c r="N90" s="206">
        <v>145</v>
      </c>
      <c r="O90" s="206" t="s">
        <v>3647</v>
      </c>
      <c r="P90" s="287">
        <v>0</v>
      </c>
      <c r="Q90" s="287">
        <v>0</v>
      </c>
      <c r="R90" s="287">
        <v>0</v>
      </c>
      <c r="S90" s="287">
        <v>0</v>
      </c>
      <c r="T90" s="287">
        <v>0</v>
      </c>
      <c r="U90" s="287">
        <v>0</v>
      </c>
      <c r="V90" s="287">
        <v>0</v>
      </c>
      <c r="W90" s="287">
        <v>0</v>
      </c>
      <c r="X90" s="220">
        <v>0</v>
      </c>
      <c r="Y90" s="220">
        <v>0</v>
      </c>
      <c r="Z90" s="220">
        <v>0</v>
      </c>
      <c r="AA90" s="220">
        <v>0</v>
      </c>
      <c r="AB90" s="220">
        <v>0</v>
      </c>
      <c r="AC90" s="319">
        <v>0</v>
      </c>
      <c r="AD90" s="319">
        <v>0</v>
      </c>
      <c r="AE90" s="319">
        <v>0</v>
      </c>
      <c r="AF90" s="220">
        <v>0</v>
      </c>
      <c r="AG90" s="220">
        <v>0</v>
      </c>
      <c r="AH90" s="220">
        <v>0</v>
      </c>
      <c r="AI90" s="220">
        <v>0</v>
      </c>
      <c r="AJ90" s="220">
        <v>0</v>
      </c>
      <c r="AK90" s="220">
        <v>0</v>
      </c>
      <c r="AL90" s="220">
        <v>0</v>
      </c>
    </row>
    <row r="91" spans="1:38" x14ac:dyDescent="0.25">
      <c r="A91" s="242" t="str">
        <f t="shared" si="1"/>
        <v>Qatar</v>
      </c>
      <c r="B91" s="206" t="s">
        <v>34</v>
      </c>
      <c r="C91" s="206" t="s">
        <v>33</v>
      </c>
      <c r="D91" s="222" t="s">
        <v>720</v>
      </c>
      <c r="E91">
        <v>134</v>
      </c>
      <c r="F91" s="225" t="s">
        <v>720</v>
      </c>
      <c r="G91" s="132" t="s">
        <v>719</v>
      </c>
      <c r="H91" s="224" t="s">
        <v>718</v>
      </c>
      <c r="I91" s="223" t="s">
        <v>717</v>
      </c>
      <c r="J91" s="212" t="s">
        <v>31</v>
      </c>
      <c r="K91" s="206" t="s">
        <v>36</v>
      </c>
      <c r="L91" s="206" t="s">
        <v>36</v>
      </c>
      <c r="M91" s="206" t="s">
        <v>3662</v>
      </c>
      <c r="N91" s="206">
        <v>155</v>
      </c>
      <c r="O91" s="206" t="s">
        <v>3650</v>
      </c>
      <c r="P91" s="287">
        <v>0</v>
      </c>
      <c r="Q91" s="287">
        <v>0</v>
      </c>
      <c r="R91" s="287">
        <v>0</v>
      </c>
      <c r="S91" s="287">
        <v>0</v>
      </c>
      <c r="T91" s="287">
        <v>0</v>
      </c>
      <c r="U91" s="287">
        <v>0</v>
      </c>
      <c r="V91" s="287">
        <v>0</v>
      </c>
      <c r="W91" s="287">
        <v>0</v>
      </c>
      <c r="X91" s="220">
        <v>0</v>
      </c>
      <c r="Y91" s="220">
        <v>138.72978000000001</v>
      </c>
      <c r="Z91" s="220">
        <v>236.64102</v>
      </c>
      <c r="AA91" s="220">
        <v>291.25689</v>
      </c>
      <c r="AB91" s="220">
        <v>349.24518</v>
      </c>
      <c r="AC91" s="319">
        <v>331.81146000000001</v>
      </c>
      <c r="AD91" s="319">
        <v>210.76776000000001</v>
      </c>
      <c r="AE91" s="319">
        <v>271.08629999999999</v>
      </c>
      <c r="AF91" s="220">
        <v>300.10226999999998</v>
      </c>
      <c r="AG91" s="220">
        <v>318.77393999999998</v>
      </c>
      <c r="AH91" s="220">
        <v>353.4615</v>
      </c>
      <c r="AI91" s="220">
        <v>236.25102000000001</v>
      </c>
      <c r="AJ91" s="220">
        <v>510.47359999999998</v>
      </c>
      <c r="AK91" s="220">
        <v>424.72500000000002</v>
      </c>
      <c r="AL91" s="220">
        <v>449.03859999999997</v>
      </c>
    </row>
    <row r="92" spans="1:38" x14ac:dyDescent="0.25">
      <c r="A92" s="242" t="str">
        <f t="shared" si="1"/>
        <v>Qatar</v>
      </c>
      <c r="B92" s="206" t="s">
        <v>34</v>
      </c>
      <c r="C92" s="206" t="s">
        <v>33</v>
      </c>
      <c r="D92" s="222" t="s">
        <v>716</v>
      </c>
      <c r="E92">
        <v>652</v>
      </c>
      <c r="F92" s="225" t="s">
        <v>716</v>
      </c>
      <c r="G92" s="132" t="s">
        <v>715</v>
      </c>
      <c r="H92" s="224" t="s">
        <v>714</v>
      </c>
      <c r="I92" s="223" t="s">
        <v>713</v>
      </c>
      <c r="J92" s="212" t="s">
        <v>36</v>
      </c>
      <c r="K92" s="206" t="s">
        <v>3665</v>
      </c>
      <c r="L92" s="206">
        <v>11</v>
      </c>
      <c r="M92" s="206" t="s">
        <v>3656</v>
      </c>
      <c r="N92" s="206">
        <v>202</v>
      </c>
      <c r="O92" s="206" t="s">
        <v>3652</v>
      </c>
      <c r="P92" s="287">
        <v>0</v>
      </c>
      <c r="Q92" s="287">
        <v>0</v>
      </c>
      <c r="R92" s="287">
        <v>0</v>
      </c>
      <c r="S92" s="287">
        <v>0</v>
      </c>
      <c r="T92" s="287">
        <v>0</v>
      </c>
      <c r="U92" s="287">
        <v>0</v>
      </c>
      <c r="V92" s="287">
        <v>0</v>
      </c>
      <c r="W92" s="287">
        <v>0</v>
      </c>
      <c r="X92" s="220">
        <v>0</v>
      </c>
      <c r="Y92" s="220">
        <v>0</v>
      </c>
      <c r="Z92" s="220">
        <v>0</v>
      </c>
      <c r="AA92" s="220">
        <v>0</v>
      </c>
      <c r="AB92" s="220">
        <v>0</v>
      </c>
      <c r="AC92" s="319">
        <v>0</v>
      </c>
      <c r="AD92" s="319">
        <v>0</v>
      </c>
      <c r="AE92" s="319">
        <v>0</v>
      </c>
      <c r="AF92" s="220">
        <v>0</v>
      </c>
      <c r="AG92" s="220">
        <v>0</v>
      </c>
      <c r="AH92" s="220">
        <v>0</v>
      </c>
      <c r="AI92" s="220">
        <v>0</v>
      </c>
      <c r="AJ92" s="220">
        <v>0</v>
      </c>
      <c r="AK92" s="220">
        <v>0</v>
      </c>
      <c r="AL92" s="220">
        <v>0</v>
      </c>
    </row>
    <row r="93" spans="1:38" x14ac:dyDescent="0.25">
      <c r="A93" s="242" t="str">
        <f t="shared" si="1"/>
        <v>Qatar</v>
      </c>
      <c r="B93" s="206" t="s">
        <v>34</v>
      </c>
      <c r="C93" s="206" t="s">
        <v>33</v>
      </c>
      <c r="D93" s="222" t="s">
        <v>712</v>
      </c>
      <c r="E93">
        <v>823</v>
      </c>
      <c r="F93" s="225" t="s">
        <v>712</v>
      </c>
      <c r="G93" s="132" t="s">
        <v>711</v>
      </c>
      <c r="H93" s="224" t="s">
        <v>710</v>
      </c>
      <c r="I93" s="223" t="s">
        <v>709</v>
      </c>
      <c r="J93" s="212" t="s">
        <v>36</v>
      </c>
      <c r="K93" s="206" t="s">
        <v>36</v>
      </c>
      <c r="L93" s="206" t="s">
        <v>36</v>
      </c>
      <c r="M93" s="206" t="s">
        <v>3649</v>
      </c>
      <c r="N93" s="206">
        <v>39</v>
      </c>
      <c r="O93" s="206" t="s">
        <v>3650</v>
      </c>
      <c r="P93" s="287">
        <v>0</v>
      </c>
      <c r="Q93" s="287">
        <v>0</v>
      </c>
      <c r="R93" s="287">
        <v>0</v>
      </c>
      <c r="S93" s="287">
        <v>0</v>
      </c>
      <c r="T93" s="287">
        <v>0</v>
      </c>
      <c r="U93" s="287">
        <v>0</v>
      </c>
      <c r="V93" s="287">
        <v>0</v>
      </c>
      <c r="W93" s="287">
        <v>0</v>
      </c>
      <c r="X93" s="220">
        <v>0</v>
      </c>
      <c r="Y93" s="220">
        <v>0</v>
      </c>
      <c r="Z93" s="220">
        <v>0</v>
      </c>
      <c r="AA93" s="220">
        <v>0</v>
      </c>
      <c r="AB93" s="220">
        <v>0</v>
      </c>
      <c r="AC93" s="319">
        <v>0</v>
      </c>
      <c r="AD93" s="319">
        <v>0</v>
      </c>
      <c r="AE93" s="319">
        <v>0</v>
      </c>
      <c r="AF93" s="220">
        <v>0</v>
      </c>
      <c r="AG93" s="220">
        <v>0</v>
      </c>
      <c r="AH93" s="220">
        <v>0</v>
      </c>
      <c r="AI93" s="220">
        <v>0</v>
      </c>
      <c r="AJ93" s="220">
        <v>0</v>
      </c>
      <c r="AK93" s="220">
        <v>0</v>
      </c>
      <c r="AL93" s="220">
        <v>0</v>
      </c>
    </row>
    <row r="94" spans="1:38" x14ac:dyDescent="0.25">
      <c r="A94" s="242" t="str">
        <f t="shared" si="1"/>
        <v>Qatar</v>
      </c>
      <c r="B94" s="206" t="s">
        <v>34</v>
      </c>
      <c r="C94" s="206" t="s">
        <v>33</v>
      </c>
      <c r="D94" s="222" t="s">
        <v>708</v>
      </c>
      <c r="E94">
        <v>174</v>
      </c>
      <c r="F94" s="225" t="s">
        <v>708</v>
      </c>
      <c r="G94" s="132" t="s">
        <v>707</v>
      </c>
      <c r="H94" s="224" t="s">
        <v>706</v>
      </c>
      <c r="I94" s="223" t="s">
        <v>705</v>
      </c>
      <c r="J94" s="212" t="s">
        <v>31</v>
      </c>
      <c r="K94" s="206" t="s">
        <v>36</v>
      </c>
      <c r="L94" s="206" t="s">
        <v>36</v>
      </c>
      <c r="M94" s="206" t="s">
        <v>3649</v>
      </c>
      <c r="N94" s="206">
        <v>39</v>
      </c>
      <c r="O94" s="206" t="s">
        <v>3650</v>
      </c>
      <c r="P94" s="287">
        <v>0</v>
      </c>
      <c r="Q94" s="287">
        <v>0</v>
      </c>
      <c r="R94" s="287">
        <v>0</v>
      </c>
      <c r="S94" s="287">
        <v>0</v>
      </c>
      <c r="T94" s="287">
        <v>0</v>
      </c>
      <c r="U94" s="287">
        <v>0</v>
      </c>
      <c r="V94" s="287">
        <v>0</v>
      </c>
      <c r="W94" s="287">
        <v>0</v>
      </c>
      <c r="X94" s="220">
        <v>0</v>
      </c>
      <c r="Y94" s="220">
        <v>0</v>
      </c>
      <c r="Z94" s="220">
        <v>0</v>
      </c>
      <c r="AA94" s="220">
        <v>0</v>
      </c>
      <c r="AB94" s="220">
        <v>2.2957559999999999</v>
      </c>
      <c r="AC94" s="319">
        <v>13.76876753</v>
      </c>
      <c r="AD94" s="319">
        <v>-11.86159582</v>
      </c>
      <c r="AE94" s="319">
        <v>0</v>
      </c>
      <c r="AF94" s="220">
        <v>8.907145E-3</v>
      </c>
      <c r="AG94" s="220">
        <v>0.22152489850000001</v>
      </c>
      <c r="AH94" s="220">
        <v>0.32204880869999997</v>
      </c>
      <c r="AI94" s="220">
        <v>14.184286109999999</v>
      </c>
      <c r="AJ94" s="220">
        <v>34.285173999999998</v>
      </c>
      <c r="AK94" s="220">
        <v>16.62885245</v>
      </c>
      <c r="AL94" s="220">
        <v>15.669463260000001</v>
      </c>
    </row>
    <row r="95" spans="1:38" x14ac:dyDescent="0.25">
      <c r="A95" s="242" t="str">
        <f t="shared" si="1"/>
        <v>Qatar</v>
      </c>
      <c r="B95" s="206" t="s">
        <v>34</v>
      </c>
      <c r="C95" s="206" t="s">
        <v>33</v>
      </c>
      <c r="D95" s="222" t="s">
        <v>704</v>
      </c>
      <c r="E95">
        <v>326</v>
      </c>
      <c r="F95" s="225" t="s">
        <v>704</v>
      </c>
      <c r="G95" s="132" t="s">
        <v>703</v>
      </c>
      <c r="H95" s="224" t="s">
        <v>702</v>
      </c>
      <c r="I95" s="223" t="s">
        <v>701</v>
      </c>
      <c r="J95" s="212" t="s">
        <v>36</v>
      </c>
      <c r="K95" s="206" t="s">
        <v>36</v>
      </c>
      <c r="L95" s="206" t="s">
        <v>36</v>
      </c>
      <c r="M95" s="206" t="s">
        <v>3666</v>
      </c>
      <c r="N95" s="206">
        <v>21</v>
      </c>
      <c r="O95" s="206" t="s">
        <v>3659</v>
      </c>
      <c r="P95" s="287">
        <v>0</v>
      </c>
      <c r="Q95" s="287">
        <v>0</v>
      </c>
      <c r="R95" s="287">
        <v>0</v>
      </c>
      <c r="S95" s="287">
        <v>0</v>
      </c>
      <c r="T95" s="287">
        <v>0</v>
      </c>
      <c r="U95" s="287">
        <v>0</v>
      </c>
      <c r="V95" s="287">
        <v>0</v>
      </c>
      <c r="W95" s="287">
        <v>0</v>
      </c>
      <c r="X95" s="220">
        <v>0</v>
      </c>
      <c r="Y95" s="220">
        <v>0</v>
      </c>
      <c r="Z95" s="220">
        <v>0</v>
      </c>
      <c r="AA95" s="220">
        <v>0</v>
      </c>
      <c r="AB95" s="220">
        <v>0</v>
      </c>
      <c r="AC95" s="319">
        <v>0</v>
      </c>
      <c r="AD95" s="319">
        <v>0</v>
      </c>
      <c r="AE95" s="319">
        <v>0</v>
      </c>
      <c r="AF95" s="220">
        <v>0</v>
      </c>
      <c r="AG95" s="220">
        <v>0</v>
      </c>
      <c r="AH95" s="220">
        <v>0</v>
      </c>
      <c r="AI95" s="220">
        <v>0</v>
      </c>
      <c r="AJ95" s="220">
        <v>0</v>
      </c>
      <c r="AK95" s="220">
        <v>0</v>
      </c>
      <c r="AL95" s="220">
        <v>0</v>
      </c>
    </row>
    <row r="96" spans="1:38" x14ac:dyDescent="0.25">
      <c r="A96" s="242" t="str">
        <f t="shared" si="1"/>
        <v>Qatar</v>
      </c>
      <c r="B96" s="206" t="s">
        <v>34</v>
      </c>
      <c r="C96" s="206" t="s">
        <v>33</v>
      </c>
      <c r="D96" s="222" t="s">
        <v>700</v>
      </c>
      <c r="E96">
        <v>328</v>
      </c>
      <c r="F96" s="225" t="s">
        <v>700</v>
      </c>
      <c r="G96" s="132" t="s">
        <v>699</v>
      </c>
      <c r="H96" s="224" t="s">
        <v>698</v>
      </c>
      <c r="I96" s="223" t="s">
        <v>697</v>
      </c>
      <c r="J96" s="212" t="s">
        <v>36</v>
      </c>
      <c r="K96" s="206" t="s">
        <v>3657</v>
      </c>
      <c r="L96" s="206">
        <v>29</v>
      </c>
      <c r="M96" s="206" t="s">
        <v>3658</v>
      </c>
      <c r="N96" s="206">
        <v>419</v>
      </c>
      <c r="O96" s="206" t="s">
        <v>3659</v>
      </c>
      <c r="P96" s="287">
        <v>0</v>
      </c>
      <c r="Q96" s="287">
        <v>0</v>
      </c>
      <c r="R96" s="287">
        <v>0</v>
      </c>
      <c r="S96" s="287">
        <v>0</v>
      </c>
      <c r="T96" s="287">
        <v>0</v>
      </c>
      <c r="U96" s="287">
        <v>0</v>
      </c>
      <c r="V96" s="287">
        <v>0</v>
      </c>
      <c r="W96" s="287">
        <v>0</v>
      </c>
      <c r="X96" s="220">
        <v>0</v>
      </c>
      <c r="Y96" s="220">
        <v>0</v>
      </c>
      <c r="Z96" s="220">
        <v>0</v>
      </c>
      <c r="AA96" s="220">
        <v>0</v>
      </c>
      <c r="AB96" s="220">
        <v>0</v>
      </c>
      <c r="AC96" s="319">
        <v>0</v>
      </c>
      <c r="AD96" s="319">
        <v>0</v>
      </c>
      <c r="AE96" s="319">
        <v>0</v>
      </c>
      <c r="AF96" s="220">
        <v>0</v>
      </c>
      <c r="AG96" s="220">
        <v>0</v>
      </c>
      <c r="AH96" s="220">
        <v>0</v>
      </c>
      <c r="AI96" s="220">
        <v>0</v>
      </c>
      <c r="AJ96" s="220">
        <v>0</v>
      </c>
      <c r="AK96" s="220">
        <v>0</v>
      </c>
      <c r="AL96" s="220">
        <v>0</v>
      </c>
    </row>
    <row r="97" spans="1:38" x14ac:dyDescent="0.25">
      <c r="A97" s="242" t="str">
        <f t="shared" si="1"/>
        <v>Qatar</v>
      </c>
      <c r="B97" s="206" t="s">
        <v>34</v>
      </c>
      <c r="C97" s="206" t="s">
        <v>33</v>
      </c>
      <c r="D97" s="222" t="s">
        <v>696</v>
      </c>
      <c r="E97">
        <v>329</v>
      </c>
      <c r="F97" s="225" t="s">
        <v>696</v>
      </c>
      <c r="G97" s="132" t="s">
        <v>695</v>
      </c>
      <c r="H97" s="224" t="s">
        <v>694</v>
      </c>
      <c r="I97" s="223" t="s">
        <v>693</v>
      </c>
      <c r="J97" s="212" t="s">
        <v>36</v>
      </c>
      <c r="K97" s="206" t="s">
        <v>3657</v>
      </c>
      <c r="L97" s="206">
        <v>29</v>
      </c>
      <c r="M97" s="206" t="s">
        <v>3658</v>
      </c>
      <c r="N97" s="206">
        <v>419</v>
      </c>
      <c r="O97" s="206" t="s">
        <v>3659</v>
      </c>
      <c r="P97" s="287">
        <v>0</v>
      </c>
      <c r="Q97" s="287">
        <v>0</v>
      </c>
      <c r="R97" s="287">
        <v>0</v>
      </c>
      <c r="S97" s="287">
        <v>0</v>
      </c>
      <c r="T97" s="287">
        <v>0</v>
      </c>
      <c r="U97" s="287">
        <v>0</v>
      </c>
      <c r="V97" s="287">
        <v>0</v>
      </c>
      <c r="W97" s="287">
        <v>0</v>
      </c>
      <c r="X97" s="220">
        <v>0</v>
      </c>
      <c r="Y97" s="220">
        <v>0</v>
      </c>
      <c r="Z97" s="220">
        <v>0</v>
      </c>
      <c r="AA97" s="220">
        <v>0</v>
      </c>
      <c r="AB97" s="220">
        <v>0</v>
      </c>
      <c r="AC97" s="319">
        <v>0</v>
      </c>
      <c r="AD97" s="319">
        <v>0</v>
      </c>
      <c r="AE97" s="319">
        <v>0</v>
      </c>
      <c r="AF97" s="220">
        <v>0</v>
      </c>
      <c r="AG97" s="220">
        <v>0</v>
      </c>
      <c r="AH97" s="220">
        <v>0</v>
      </c>
      <c r="AI97" s="220">
        <v>0</v>
      </c>
      <c r="AJ97" s="220">
        <v>0</v>
      </c>
      <c r="AK97" s="220">
        <v>0</v>
      </c>
      <c r="AL97" s="220">
        <v>0</v>
      </c>
    </row>
    <row r="98" spans="1:38" x14ac:dyDescent="0.25">
      <c r="A98" s="242" t="str">
        <f t="shared" si="1"/>
        <v>Qatar</v>
      </c>
      <c r="B98" s="206" t="s">
        <v>34</v>
      </c>
      <c r="C98" s="206" t="s">
        <v>33</v>
      </c>
      <c r="D98" s="222" t="s">
        <v>692</v>
      </c>
      <c r="E98">
        <v>829</v>
      </c>
      <c r="F98" s="225" t="s">
        <v>692</v>
      </c>
      <c r="G98" s="132" t="s">
        <v>691</v>
      </c>
      <c r="H98" s="224" t="s">
        <v>690</v>
      </c>
      <c r="I98" s="223" t="s">
        <v>689</v>
      </c>
      <c r="J98" s="212" t="s">
        <v>36</v>
      </c>
      <c r="K98" s="206" t="s">
        <v>36</v>
      </c>
      <c r="L98" s="206" t="s">
        <v>36</v>
      </c>
      <c r="M98" s="206" t="s">
        <v>2238</v>
      </c>
      <c r="N98" s="206">
        <v>57</v>
      </c>
      <c r="O98" s="206" t="s">
        <v>3654</v>
      </c>
      <c r="P98" s="287">
        <v>0</v>
      </c>
      <c r="Q98" s="287">
        <v>0</v>
      </c>
      <c r="R98" s="287">
        <v>0</v>
      </c>
      <c r="S98" s="287">
        <v>0</v>
      </c>
      <c r="T98" s="287">
        <v>0</v>
      </c>
      <c r="U98" s="287">
        <v>0</v>
      </c>
      <c r="V98" s="287">
        <v>0</v>
      </c>
      <c r="W98" s="287">
        <v>0</v>
      </c>
      <c r="X98" s="220">
        <v>0</v>
      </c>
      <c r="Y98" s="220">
        <v>0</v>
      </c>
      <c r="Z98" s="220">
        <v>0</v>
      </c>
      <c r="AA98" s="220">
        <v>0</v>
      </c>
      <c r="AB98" s="220">
        <v>0</v>
      </c>
      <c r="AC98" s="319">
        <v>0</v>
      </c>
      <c r="AD98" s="319">
        <v>0</v>
      </c>
      <c r="AE98" s="319">
        <v>0</v>
      </c>
      <c r="AF98" s="220">
        <v>0</v>
      </c>
      <c r="AG98" s="220">
        <v>0</v>
      </c>
      <c r="AH98" s="220">
        <v>0</v>
      </c>
      <c r="AI98" s="220">
        <v>0</v>
      </c>
      <c r="AJ98" s="220">
        <v>0</v>
      </c>
      <c r="AK98" s="220">
        <v>0</v>
      </c>
      <c r="AL98" s="220">
        <v>0</v>
      </c>
    </row>
    <row r="99" spans="1:38" x14ac:dyDescent="0.25">
      <c r="A99" s="242" t="str">
        <f t="shared" si="1"/>
        <v>Qatar</v>
      </c>
      <c r="B99" s="206" t="s">
        <v>34</v>
      </c>
      <c r="C99" s="206" t="s">
        <v>33</v>
      </c>
      <c r="D99" s="222" t="s">
        <v>688</v>
      </c>
      <c r="E99">
        <v>258</v>
      </c>
      <c r="F99" s="225" t="s">
        <v>688</v>
      </c>
      <c r="G99" s="132" t="s">
        <v>687</v>
      </c>
      <c r="H99" s="224" t="s">
        <v>686</v>
      </c>
      <c r="I99" s="223" t="s">
        <v>685</v>
      </c>
      <c r="J99" s="212" t="s">
        <v>36</v>
      </c>
      <c r="K99" s="206" t="s">
        <v>3664</v>
      </c>
      <c r="L99" s="206">
        <v>13</v>
      </c>
      <c r="M99" s="206" t="s">
        <v>3658</v>
      </c>
      <c r="N99" s="206">
        <v>419</v>
      </c>
      <c r="O99" s="206" t="s">
        <v>3659</v>
      </c>
      <c r="P99" s="287">
        <v>0</v>
      </c>
      <c r="Q99" s="287">
        <v>0</v>
      </c>
      <c r="R99" s="287">
        <v>0</v>
      </c>
      <c r="S99" s="287">
        <v>0</v>
      </c>
      <c r="T99" s="287">
        <v>0</v>
      </c>
      <c r="U99" s="287">
        <v>0</v>
      </c>
      <c r="V99" s="287">
        <v>0</v>
      </c>
      <c r="W99" s="287">
        <v>0</v>
      </c>
      <c r="X99" s="220">
        <v>0</v>
      </c>
      <c r="Y99" s="220">
        <v>0</v>
      </c>
      <c r="Z99" s="220">
        <v>0</v>
      </c>
      <c r="AA99" s="220">
        <v>0</v>
      </c>
      <c r="AB99" s="220">
        <v>0</v>
      </c>
      <c r="AC99" s="319">
        <v>0</v>
      </c>
      <c r="AD99" s="319">
        <v>0</v>
      </c>
      <c r="AE99" s="319">
        <v>0</v>
      </c>
      <c r="AF99" s="220">
        <v>0</v>
      </c>
      <c r="AG99" s="220">
        <v>0</v>
      </c>
      <c r="AH99" s="220">
        <v>0</v>
      </c>
      <c r="AI99" s="220">
        <v>0</v>
      </c>
      <c r="AJ99" s="220">
        <v>0</v>
      </c>
      <c r="AK99" s="220">
        <v>0</v>
      </c>
      <c r="AL99" s="220">
        <v>0</v>
      </c>
    </row>
    <row r="100" spans="1:38" x14ac:dyDescent="0.25">
      <c r="A100" s="242" t="str">
        <f t="shared" si="1"/>
        <v>Qatar</v>
      </c>
      <c r="B100" s="206" t="s">
        <v>34</v>
      </c>
      <c r="C100" s="206" t="s">
        <v>33</v>
      </c>
      <c r="D100" s="222" t="s">
        <v>684</v>
      </c>
      <c r="E100">
        <v>113</v>
      </c>
      <c r="F100" s="225" t="s">
        <v>684</v>
      </c>
      <c r="G100" s="132" t="s">
        <v>683</v>
      </c>
      <c r="H100" s="224" t="s">
        <v>682</v>
      </c>
      <c r="I100" s="223" t="s">
        <v>681</v>
      </c>
      <c r="J100" s="212" t="s">
        <v>36</v>
      </c>
      <c r="K100" s="206" t="s">
        <v>3476</v>
      </c>
      <c r="L100" s="206">
        <v>830</v>
      </c>
      <c r="M100" s="206" t="s">
        <v>3671</v>
      </c>
      <c r="N100" s="206">
        <v>154</v>
      </c>
      <c r="O100" s="206" t="s">
        <v>3650</v>
      </c>
      <c r="P100" s="287">
        <v>0</v>
      </c>
      <c r="Q100" s="287">
        <v>0</v>
      </c>
      <c r="R100" s="287">
        <v>0</v>
      </c>
      <c r="S100" s="287">
        <v>0</v>
      </c>
      <c r="T100" s="287">
        <v>0</v>
      </c>
      <c r="U100" s="287">
        <v>0</v>
      </c>
      <c r="V100" s="287">
        <v>0</v>
      </c>
      <c r="W100" s="287">
        <v>0</v>
      </c>
      <c r="X100" s="220">
        <v>0</v>
      </c>
      <c r="Y100" s="220">
        <v>0</v>
      </c>
      <c r="Z100" s="220">
        <v>0</v>
      </c>
      <c r="AA100" s="220">
        <v>0</v>
      </c>
      <c r="AB100" s="220">
        <v>0</v>
      </c>
      <c r="AC100" s="319">
        <v>0</v>
      </c>
      <c r="AD100" s="319">
        <v>0</v>
      </c>
      <c r="AE100" s="319">
        <v>0</v>
      </c>
      <c r="AF100" s="220">
        <v>0</v>
      </c>
      <c r="AG100" s="220">
        <v>0</v>
      </c>
      <c r="AH100" s="220">
        <v>0</v>
      </c>
      <c r="AI100" s="220">
        <v>0</v>
      </c>
      <c r="AJ100" s="220">
        <v>0</v>
      </c>
      <c r="AK100" s="220">
        <v>0</v>
      </c>
      <c r="AL100" s="220">
        <v>0</v>
      </c>
    </row>
    <row r="101" spans="1:38" x14ac:dyDescent="0.25">
      <c r="A101" s="242" t="str">
        <f t="shared" si="1"/>
        <v>Qatar</v>
      </c>
      <c r="B101" s="206" t="s">
        <v>34</v>
      </c>
      <c r="C101" s="206" t="s">
        <v>33</v>
      </c>
      <c r="D101" s="222" t="s">
        <v>680</v>
      </c>
      <c r="E101">
        <v>333</v>
      </c>
      <c r="F101" s="225" t="s">
        <v>679</v>
      </c>
      <c r="G101" s="132" t="s">
        <v>678</v>
      </c>
      <c r="H101" s="224" t="s">
        <v>677</v>
      </c>
      <c r="I101" s="223" t="s">
        <v>676</v>
      </c>
      <c r="J101" s="212" t="s">
        <v>36</v>
      </c>
      <c r="K101" s="206" t="s">
        <v>3660</v>
      </c>
      <c r="L101" s="206">
        <v>5</v>
      </c>
      <c r="M101" s="206" t="s">
        <v>3658</v>
      </c>
      <c r="N101" s="206">
        <v>419</v>
      </c>
      <c r="O101" s="206" t="s">
        <v>3659</v>
      </c>
      <c r="P101" s="287">
        <v>0</v>
      </c>
      <c r="Q101" s="287">
        <v>0</v>
      </c>
      <c r="R101" s="287">
        <v>0</v>
      </c>
      <c r="S101" s="287">
        <v>0</v>
      </c>
      <c r="T101" s="287">
        <v>0</v>
      </c>
      <c r="U101" s="287">
        <v>0</v>
      </c>
      <c r="V101" s="287">
        <v>0</v>
      </c>
      <c r="W101" s="287">
        <v>0</v>
      </c>
      <c r="X101" s="220">
        <v>0</v>
      </c>
      <c r="Y101" s="220">
        <v>0</v>
      </c>
      <c r="Z101" s="220">
        <v>0</v>
      </c>
      <c r="AA101" s="220">
        <v>0</v>
      </c>
      <c r="AB101" s="220">
        <v>0</v>
      </c>
      <c r="AC101" s="319">
        <v>0</v>
      </c>
      <c r="AD101" s="319">
        <v>0</v>
      </c>
      <c r="AE101" s="319">
        <v>0</v>
      </c>
      <c r="AF101" s="220">
        <v>0</v>
      </c>
      <c r="AG101" s="220">
        <v>0</v>
      </c>
      <c r="AH101" s="220">
        <v>0</v>
      </c>
      <c r="AI101" s="220">
        <v>0</v>
      </c>
      <c r="AJ101" s="220">
        <v>0</v>
      </c>
      <c r="AK101" s="220">
        <v>0</v>
      </c>
      <c r="AL101" s="220">
        <v>0</v>
      </c>
    </row>
    <row r="102" spans="1:38" x14ac:dyDescent="0.25">
      <c r="A102" s="242" t="str">
        <f t="shared" si="1"/>
        <v>Qatar</v>
      </c>
      <c r="B102" s="206" t="s">
        <v>34</v>
      </c>
      <c r="C102" s="206" t="s">
        <v>33</v>
      </c>
      <c r="D102" s="222" t="s">
        <v>675</v>
      </c>
      <c r="E102">
        <v>656</v>
      </c>
      <c r="F102" s="225" t="s">
        <v>675</v>
      </c>
      <c r="G102" s="132" t="s">
        <v>674</v>
      </c>
      <c r="H102" s="224" t="s">
        <v>673</v>
      </c>
      <c r="I102" s="223" t="s">
        <v>672</v>
      </c>
      <c r="J102" s="212" t="s">
        <v>36</v>
      </c>
      <c r="K102" s="206" t="s">
        <v>3665</v>
      </c>
      <c r="L102" s="206">
        <v>11</v>
      </c>
      <c r="M102" s="206" t="s">
        <v>3656</v>
      </c>
      <c r="N102" s="206">
        <v>202</v>
      </c>
      <c r="O102" s="206" t="s">
        <v>3652</v>
      </c>
      <c r="P102" s="287">
        <v>0</v>
      </c>
      <c r="Q102" s="287">
        <v>0</v>
      </c>
      <c r="R102" s="287">
        <v>0</v>
      </c>
      <c r="S102" s="287">
        <v>0</v>
      </c>
      <c r="T102" s="287">
        <v>0</v>
      </c>
      <c r="U102" s="287">
        <v>0</v>
      </c>
      <c r="V102" s="287">
        <v>0</v>
      </c>
      <c r="W102" s="287">
        <v>0</v>
      </c>
      <c r="X102" s="220">
        <v>0</v>
      </c>
      <c r="Y102" s="220">
        <v>0</v>
      </c>
      <c r="Z102" s="220">
        <v>0</v>
      </c>
      <c r="AA102" s="220">
        <v>0</v>
      </c>
      <c r="AB102" s="220">
        <v>0</v>
      </c>
      <c r="AC102" s="319">
        <v>0</v>
      </c>
      <c r="AD102" s="319">
        <v>0</v>
      </c>
      <c r="AE102" s="319">
        <v>0</v>
      </c>
      <c r="AF102" s="220">
        <v>0</v>
      </c>
      <c r="AG102" s="220">
        <v>0</v>
      </c>
      <c r="AH102" s="220">
        <v>0</v>
      </c>
      <c r="AI102" s="220">
        <v>0</v>
      </c>
      <c r="AJ102" s="220">
        <v>0</v>
      </c>
      <c r="AK102" s="220">
        <v>0</v>
      </c>
      <c r="AL102" s="220">
        <v>0</v>
      </c>
    </row>
    <row r="103" spans="1:38" x14ac:dyDescent="0.25">
      <c r="A103" s="242" t="str">
        <f t="shared" si="1"/>
        <v>Qatar</v>
      </c>
      <c r="B103" s="206" t="s">
        <v>34</v>
      </c>
      <c r="C103" s="206" t="s">
        <v>33</v>
      </c>
      <c r="D103" s="222" t="s">
        <v>671</v>
      </c>
      <c r="E103">
        <v>654</v>
      </c>
      <c r="F103" s="225" t="s">
        <v>671</v>
      </c>
      <c r="G103" s="132" t="s">
        <v>670</v>
      </c>
      <c r="H103" s="224" t="s">
        <v>669</v>
      </c>
      <c r="I103" s="223" t="s">
        <v>668</v>
      </c>
      <c r="J103" s="212" t="s">
        <v>36</v>
      </c>
      <c r="K103" s="206" t="s">
        <v>3665</v>
      </c>
      <c r="L103" s="206">
        <v>11</v>
      </c>
      <c r="M103" s="206" t="s">
        <v>3656</v>
      </c>
      <c r="N103" s="206">
        <v>202</v>
      </c>
      <c r="O103" s="206" t="s">
        <v>3652</v>
      </c>
      <c r="P103" s="287">
        <v>0</v>
      </c>
      <c r="Q103" s="287">
        <v>0</v>
      </c>
      <c r="R103" s="287">
        <v>0</v>
      </c>
      <c r="S103" s="287">
        <v>0</v>
      </c>
      <c r="T103" s="287">
        <v>0</v>
      </c>
      <c r="U103" s="287">
        <v>0</v>
      </c>
      <c r="V103" s="287">
        <v>0</v>
      </c>
      <c r="W103" s="287">
        <v>0</v>
      </c>
      <c r="X103" s="220">
        <v>0</v>
      </c>
      <c r="Y103" s="220">
        <v>0</v>
      </c>
      <c r="Z103" s="220">
        <v>0</v>
      </c>
      <c r="AA103" s="220">
        <v>0</v>
      </c>
      <c r="AB103" s="220">
        <v>0</v>
      </c>
      <c r="AC103" s="319">
        <v>0</v>
      </c>
      <c r="AD103" s="319">
        <v>0</v>
      </c>
      <c r="AE103" s="319">
        <v>0</v>
      </c>
      <c r="AF103" s="220">
        <v>0</v>
      </c>
      <c r="AG103" s="220">
        <v>0</v>
      </c>
      <c r="AH103" s="220">
        <v>0</v>
      </c>
      <c r="AI103" s="220">
        <v>0</v>
      </c>
      <c r="AJ103" s="220">
        <v>0</v>
      </c>
      <c r="AK103" s="220">
        <v>0</v>
      </c>
      <c r="AL103" s="220">
        <v>0</v>
      </c>
    </row>
    <row r="104" spans="1:38" x14ac:dyDescent="0.25">
      <c r="A104" s="242" t="str">
        <f t="shared" si="1"/>
        <v>Qatar</v>
      </c>
      <c r="B104" s="206" t="s">
        <v>34</v>
      </c>
      <c r="C104" s="206" t="s">
        <v>33</v>
      </c>
      <c r="D104" s="222" t="s">
        <v>667</v>
      </c>
      <c r="E104">
        <v>336</v>
      </c>
      <c r="F104" s="225" t="s">
        <v>667</v>
      </c>
      <c r="G104" s="132" t="s">
        <v>666</v>
      </c>
      <c r="H104" s="224" t="s">
        <v>665</v>
      </c>
      <c r="I104" s="223" t="s">
        <v>664</v>
      </c>
      <c r="J104" s="212" t="s">
        <v>36</v>
      </c>
      <c r="K104" s="206" t="s">
        <v>3660</v>
      </c>
      <c r="L104" s="206">
        <v>5</v>
      </c>
      <c r="M104" s="206" t="s">
        <v>3658</v>
      </c>
      <c r="N104" s="206">
        <v>419</v>
      </c>
      <c r="O104" s="206" t="s">
        <v>3659</v>
      </c>
      <c r="P104" s="287">
        <v>0</v>
      </c>
      <c r="Q104" s="287">
        <v>0</v>
      </c>
      <c r="R104" s="287">
        <v>0</v>
      </c>
      <c r="S104" s="287">
        <v>0</v>
      </c>
      <c r="T104" s="287">
        <v>0</v>
      </c>
      <c r="U104" s="287">
        <v>0</v>
      </c>
      <c r="V104" s="287">
        <v>0</v>
      </c>
      <c r="W104" s="287">
        <v>0</v>
      </c>
      <c r="X104" s="220">
        <v>0</v>
      </c>
      <c r="Y104" s="220">
        <v>0</v>
      </c>
      <c r="Z104" s="220">
        <v>0</v>
      </c>
      <c r="AA104" s="220">
        <v>0</v>
      </c>
      <c r="AB104" s="220">
        <v>0</v>
      </c>
      <c r="AC104" s="319">
        <v>0</v>
      </c>
      <c r="AD104" s="319">
        <v>0</v>
      </c>
      <c r="AE104" s="319">
        <v>0</v>
      </c>
      <c r="AF104" s="220">
        <v>0</v>
      </c>
      <c r="AG104" s="220">
        <v>0</v>
      </c>
      <c r="AH104" s="220">
        <v>0</v>
      </c>
      <c r="AI104" s="220">
        <v>0</v>
      </c>
      <c r="AJ104" s="220">
        <v>0</v>
      </c>
      <c r="AK104" s="220">
        <v>0</v>
      </c>
      <c r="AL104" s="220">
        <v>0</v>
      </c>
    </row>
    <row r="105" spans="1:38" x14ac:dyDescent="0.25">
      <c r="A105" s="242" t="str">
        <f t="shared" si="1"/>
        <v>Qatar</v>
      </c>
      <c r="B105" s="206" t="s">
        <v>34</v>
      </c>
      <c r="C105" s="206" t="s">
        <v>33</v>
      </c>
      <c r="D105" s="222" t="s">
        <v>663</v>
      </c>
      <c r="E105">
        <v>263</v>
      </c>
      <c r="F105" s="225" t="s">
        <v>663</v>
      </c>
      <c r="G105" s="132" t="s">
        <v>662</v>
      </c>
      <c r="H105" s="224" t="s">
        <v>661</v>
      </c>
      <c r="I105" s="223" t="s">
        <v>660</v>
      </c>
      <c r="J105" s="212" t="s">
        <v>36</v>
      </c>
      <c r="K105" s="206" t="s">
        <v>3657</v>
      </c>
      <c r="L105" s="206">
        <v>29</v>
      </c>
      <c r="M105" s="206" t="s">
        <v>3658</v>
      </c>
      <c r="N105" s="206">
        <v>419</v>
      </c>
      <c r="O105" s="206" t="s">
        <v>3659</v>
      </c>
      <c r="P105" s="287">
        <v>0</v>
      </c>
      <c r="Q105" s="287">
        <v>0</v>
      </c>
      <c r="R105" s="287">
        <v>0</v>
      </c>
      <c r="S105" s="287">
        <v>0</v>
      </c>
      <c r="T105" s="287">
        <v>0</v>
      </c>
      <c r="U105" s="287">
        <v>0</v>
      </c>
      <c r="V105" s="287">
        <v>0</v>
      </c>
      <c r="W105" s="287">
        <v>0</v>
      </c>
      <c r="X105" s="220">
        <v>0</v>
      </c>
      <c r="Y105" s="220">
        <v>0</v>
      </c>
      <c r="Z105" s="220">
        <v>0</v>
      </c>
      <c r="AA105" s="220">
        <v>0</v>
      </c>
      <c r="AB105" s="220">
        <v>0</v>
      </c>
      <c r="AC105" s="319">
        <v>0</v>
      </c>
      <c r="AD105" s="319">
        <v>0</v>
      </c>
      <c r="AE105" s="319">
        <v>0</v>
      </c>
      <c r="AF105" s="220">
        <v>0</v>
      </c>
      <c r="AG105" s="220">
        <v>0</v>
      </c>
      <c r="AH105" s="220">
        <v>0</v>
      </c>
      <c r="AI105" s="220">
        <v>0</v>
      </c>
      <c r="AJ105" s="220">
        <v>0</v>
      </c>
      <c r="AK105" s="220">
        <v>0</v>
      </c>
      <c r="AL105" s="220">
        <v>0</v>
      </c>
    </row>
    <row r="106" spans="1:38" ht="25.5" x14ac:dyDescent="0.25">
      <c r="A106" s="242" t="str">
        <f t="shared" si="1"/>
        <v>Qatar</v>
      </c>
      <c r="B106" s="206" t="s">
        <v>34</v>
      </c>
      <c r="C106" s="206" t="s">
        <v>33</v>
      </c>
      <c r="D106" s="222" t="s">
        <v>659</v>
      </c>
      <c r="E106">
        <v>872</v>
      </c>
      <c r="F106" s="225" t="s">
        <v>659</v>
      </c>
      <c r="G106" s="132" t="s">
        <v>658</v>
      </c>
      <c r="H106" s="224" t="s">
        <v>657</v>
      </c>
      <c r="I106" s="223" t="s">
        <v>656</v>
      </c>
      <c r="J106" s="212" t="s">
        <v>36</v>
      </c>
      <c r="K106" s="206" t="s">
        <v>36</v>
      </c>
      <c r="L106" s="206" t="s">
        <v>36</v>
      </c>
      <c r="M106" s="206" t="s">
        <v>3661</v>
      </c>
      <c r="N106" s="206">
        <v>53</v>
      </c>
      <c r="O106" s="206" t="s">
        <v>3654</v>
      </c>
      <c r="P106" s="287">
        <v>0</v>
      </c>
      <c r="Q106" s="287">
        <v>0</v>
      </c>
      <c r="R106" s="287">
        <v>0</v>
      </c>
      <c r="S106" s="287">
        <v>0</v>
      </c>
      <c r="T106" s="287">
        <v>0</v>
      </c>
      <c r="U106" s="287">
        <v>0</v>
      </c>
      <c r="V106" s="287">
        <v>0</v>
      </c>
      <c r="W106" s="287">
        <v>0</v>
      </c>
      <c r="X106" s="220">
        <v>0</v>
      </c>
      <c r="Y106" s="220">
        <v>0</v>
      </c>
      <c r="Z106" s="220">
        <v>0</v>
      </c>
      <c r="AA106" s="220">
        <v>0</v>
      </c>
      <c r="AB106" s="220">
        <v>0</v>
      </c>
      <c r="AC106" s="319">
        <v>0</v>
      </c>
      <c r="AD106" s="319">
        <v>0</v>
      </c>
      <c r="AE106" s="319">
        <v>0</v>
      </c>
      <c r="AF106" s="220">
        <v>0</v>
      </c>
      <c r="AG106" s="220">
        <v>0</v>
      </c>
      <c r="AH106" s="220">
        <v>0</v>
      </c>
      <c r="AI106" s="220">
        <v>0</v>
      </c>
      <c r="AJ106" s="220">
        <v>0</v>
      </c>
      <c r="AK106" s="220">
        <v>0</v>
      </c>
      <c r="AL106" s="220">
        <v>0</v>
      </c>
    </row>
    <row r="107" spans="1:38" x14ac:dyDescent="0.25">
      <c r="A107" s="242" t="str">
        <f t="shared" si="1"/>
        <v>Qatar</v>
      </c>
      <c r="B107" s="206" t="s">
        <v>34</v>
      </c>
      <c r="C107" s="206" t="s">
        <v>33</v>
      </c>
      <c r="D107" s="222" t="s">
        <v>655</v>
      </c>
      <c r="E107">
        <v>187</v>
      </c>
      <c r="F107" s="225" t="s">
        <v>655</v>
      </c>
      <c r="G107" s="132" t="s">
        <v>654</v>
      </c>
      <c r="H107" s="224" t="s">
        <v>653</v>
      </c>
      <c r="I107" s="223" t="s">
        <v>652</v>
      </c>
      <c r="J107" s="212" t="s">
        <v>36</v>
      </c>
      <c r="K107" s="206" t="s">
        <v>36</v>
      </c>
      <c r="L107" s="206" t="s">
        <v>36</v>
      </c>
      <c r="M107" s="206" t="s">
        <v>3649</v>
      </c>
      <c r="N107" s="206">
        <v>39</v>
      </c>
      <c r="O107" s="206" t="s">
        <v>3650</v>
      </c>
      <c r="P107" s="287">
        <v>0</v>
      </c>
      <c r="Q107" s="287">
        <v>0</v>
      </c>
      <c r="R107" s="287">
        <v>0</v>
      </c>
      <c r="S107" s="287">
        <v>0</v>
      </c>
      <c r="T107" s="287">
        <v>0</v>
      </c>
      <c r="U107" s="287">
        <v>0</v>
      </c>
      <c r="V107" s="287">
        <v>0</v>
      </c>
      <c r="W107" s="287">
        <v>0</v>
      </c>
      <c r="X107" s="220">
        <v>0</v>
      </c>
      <c r="Y107" s="220">
        <v>0</v>
      </c>
      <c r="Z107" s="220">
        <v>0</v>
      </c>
      <c r="AA107" s="220">
        <v>0</v>
      </c>
      <c r="AB107" s="220">
        <v>0</v>
      </c>
      <c r="AC107" s="319">
        <v>0</v>
      </c>
      <c r="AD107" s="319">
        <v>0</v>
      </c>
      <c r="AE107" s="319">
        <v>0</v>
      </c>
      <c r="AF107" s="220">
        <v>0</v>
      </c>
      <c r="AG107" s="220">
        <v>0</v>
      </c>
      <c r="AH107" s="220">
        <v>0</v>
      </c>
      <c r="AI107" s="220">
        <v>0</v>
      </c>
      <c r="AJ107" s="220">
        <v>0</v>
      </c>
      <c r="AK107" s="220">
        <v>0</v>
      </c>
      <c r="AL107" s="220">
        <v>0</v>
      </c>
    </row>
    <row r="108" spans="1:38" x14ac:dyDescent="0.25">
      <c r="A108" s="242" t="str">
        <f t="shared" si="1"/>
        <v>Qatar</v>
      </c>
      <c r="B108" s="206" t="s">
        <v>34</v>
      </c>
      <c r="C108" s="206" t="s">
        <v>33</v>
      </c>
      <c r="D108" s="222" t="s">
        <v>651</v>
      </c>
      <c r="E108">
        <v>268</v>
      </c>
      <c r="F108" s="225" t="s">
        <v>651</v>
      </c>
      <c r="G108" s="132" t="s">
        <v>650</v>
      </c>
      <c r="H108" s="224" t="s">
        <v>649</v>
      </c>
      <c r="I108" s="223" t="s">
        <v>648</v>
      </c>
      <c r="J108" s="212" t="s">
        <v>36</v>
      </c>
      <c r="K108" s="206" t="s">
        <v>3664</v>
      </c>
      <c r="L108" s="206">
        <v>13</v>
      </c>
      <c r="M108" s="206" t="s">
        <v>3658</v>
      </c>
      <c r="N108" s="206">
        <v>419</v>
      </c>
      <c r="O108" s="206" t="s">
        <v>3659</v>
      </c>
      <c r="P108" s="287">
        <v>0</v>
      </c>
      <c r="Q108" s="287">
        <v>0</v>
      </c>
      <c r="R108" s="287">
        <v>0</v>
      </c>
      <c r="S108" s="287">
        <v>0</v>
      </c>
      <c r="T108" s="287">
        <v>0</v>
      </c>
      <c r="U108" s="287">
        <v>0</v>
      </c>
      <c r="V108" s="287">
        <v>0</v>
      </c>
      <c r="W108" s="287">
        <v>0</v>
      </c>
      <c r="X108" s="220">
        <v>0</v>
      </c>
      <c r="Y108" s="220">
        <v>0</v>
      </c>
      <c r="Z108" s="220">
        <v>0</v>
      </c>
      <c r="AA108" s="220">
        <v>0</v>
      </c>
      <c r="AB108" s="220">
        <v>0</v>
      </c>
      <c r="AC108" s="319">
        <v>0</v>
      </c>
      <c r="AD108" s="319">
        <v>0</v>
      </c>
      <c r="AE108" s="319">
        <v>0</v>
      </c>
      <c r="AF108" s="220">
        <v>0</v>
      </c>
      <c r="AG108" s="220">
        <v>0</v>
      </c>
      <c r="AH108" s="220">
        <v>0</v>
      </c>
      <c r="AI108" s="220">
        <v>0</v>
      </c>
      <c r="AJ108" s="220">
        <v>0</v>
      </c>
      <c r="AK108" s="220">
        <v>0</v>
      </c>
      <c r="AL108" s="220">
        <v>0</v>
      </c>
    </row>
    <row r="109" spans="1:38" x14ac:dyDescent="0.25">
      <c r="A109" s="242" t="str">
        <f t="shared" si="1"/>
        <v>Qatar</v>
      </c>
      <c r="B109" s="206" t="s">
        <v>34</v>
      </c>
      <c r="C109" s="206" t="s">
        <v>33</v>
      </c>
      <c r="D109" s="222" t="s">
        <v>647</v>
      </c>
      <c r="E109">
        <v>944</v>
      </c>
      <c r="F109" s="225" t="s">
        <v>647</v>
      </c>
      <c r="G109" s="132" t="s">
        <v>646</v>
      </c>
      <c r="H109" s="224" t="s">
        <v>645</v>
      </c>
      <c r="I109" s="223" t="s">
        <v>644</v>
      </c>
      <c r="J109" s="212" t="s">
        <v>31</v>
      </c>
      <c r="K109" s="206" t="s">
        <v>36</v>
      </c>
      <c r="L109" s="206" t="s">
        <v>36</v>
      </c>
      <c r="M109" s="206" t="s">
        <v>3663</v>
      </c>
      <c r="N109" s="206">
        <v>151</v>
      </c>
      <c r="O109" s="206" t="s">
        <v>3650</v>
      </c>
      <c r="P109" s="287">
        <v>0</v>
      </c>
      <c r="Q109" s="287">
        <v>0</v>
      </c>
      <c r="R109" s="287">
        <v>0</v>
      </c>
      <c r="S109" s="287">
        <v>0</v>
      </c>
      <c r="T109" s="287">
        <v>0</v>
      </c>
      <c r="U109" s="287">
        <v>0</v>
      </c>
      <c r="V109" s="287">
        <v>0</v>
      </c>
      <c r="W109" s="287">
        <v>0</v>
      </c>
      <c r="X109" s="220">
        <v>0</v>
      </c>
      <c r="Y109" s="220">
        <v>0</v>
      </c>
      <c r="Z109" s="220">
        <v>0</v>
      </c>
      <c r="AA109" s="220">
        <v>0</v>
      </c>
      <c r="AB109" s="220">
        <v>0</v>
      </c>
      <c r="AC109" s="319">
        <v>0</v>
      </c>
      <c r="AD109" s="319">
        <v>0</v>
      </c>
      <c r="AE109" s="319">
        <v>0</v>
      </c>
      <c r="AF109" s="220">
        <v>0</v>
      </c>
      <c r="AG109" s="220">
        <v>0</v>
      </c>
      <c r="AH109" s="220">
        <v>0</v>
      </c>
      <c r="AI109" s="220">
        <v>0</v>
      </c>
      <c r="AJ109" s="220">
        <v>0</v>
      </c>
      <c r="AK109" s="220">
        <v>0</v>
      </c>
      <c r="AL109" s="220">
        <v>0</v>
      </c>
    </row>
    <row r="110" spans="1:38" x14ac:dyDescent="0.25">
      <c r="A110" s="242" t="str">
        <f t="shared" si="1"/>
        <v>Qatar</v>
      </c>
      <c r="B110" s="206" t="s">
        <v>34</v>
      </c>
      <c r="C110" s="206" t="s">
        <v>33</v>
      </c>
      <c r="D110" s="222" t="s">
        <v>643</v>
      </c>
      <c r="E110">
        <v>176</v>
      </c>
      <c r="F110" s="225" t="s">
        <v>643</v>
      </c>
      <c r="G110" s="132" t="s">
        <v>642</v>
      </c>
      <c r="H110" s="224" t="s">
        <v>641</v>
      </c>
      <c r="I110" s="223" t="s">
        <v>640</v>
      </c>
      <c r="J110" s="212" t="s">
        <v>36</v>
      </c>
      <c r="K110" s="206" t="s">
        <v>36</v>
      </c>
      <c r="L110" s="206" t="s">
        <v>36</v>
      </c>
      <c r="M110" s="206" t="s">
        <v>3671</v>
      </c>
      <c r="N110" s="206">
        <v>154</v>
      </c>
      <c r="O110" s="206" t="s">
        <v>3650</v>
      </c>
      <c r="P110" s="287">
        <v>0</v>
      </c>
      <c r="Q110" s="287">
        <v>0</v>
      </c>
      <c r="R110" s="287">
        <v>0</v>
      </c>
      <c r="S110" s="287">
        <v>0</v>
      </c>
      <c r="T110" s="287">
        <v>0</v>
      </c>
      <c r="U110" s="287">
        <v>0</v>
      </c>
      <c r="V110" s="287">
        <v>0</v>
      </c>
      <c r="W110" s="287">
        <v>0</v>
      </c>
      <c r="X110" s="220">
        <v>0</v>
      </c>
      <c r="Y110" s="220">
        <v>62.586493189999999</v>
      </c>
      <c r="Z110" s="220">
        <v>67.944832680000005</v>
      </c>
      <c r="AA110" s="220">
        <v>3.6043313500000003</v>
      </c>
      <c r="AB110" s="220">
        <v>0</v>
      </c>
      <c r="AC110" s="319">
        <v>0</v>
      </c>
      <c r="AD110" s="319">
        <v>0</v>
      </c>
      <c r="AE110" s="319">
        <v>0</v>
      </c>
      <c r="AF110" s="220">
        <v>0</v>
      </c>
      <c r="AG110" s="220">
        <v>0</v>
      </c>
      <c r="AH110" s="220">
        <v>0</v>
      </c>
      <c r="AI110" s="220">
        <v>0</v>
      </c>
      <c r="AJ110" s="220">
        <v>0</v>
      </c>
      <c r="AK110" s="220">
        <v>0</v>
      </c>
      <c r="AL110" s="220">
        <v>0</v>
      </c>
    </row>
    <row r="111" spans="1:38" x14ac:dyDescent="0.25">
      <c r="A111" s="242" t="str">
        <f t="shared" si="1"/>
        <v>Qatar</v>
      </c>
      <c r="B111" s="206" t="s">
        <v>34</v>
      </c>
      <c r="C111" s="206" t="s">
        <v>33</v>
      </c>
      <c r="D111" s="222" t="s">
        <v>639</v>
      </c>
      <c r="E111">
        <v>534</v>
      </c>
      <c r="F111" s="225" t="s">
        <v>639</v>
      </c>
      <c r="G111" s="132" t="s">
        <v>638</v>
      </c>
      <c r="H111" s="224" t="s">
        <v>637</v>
      </c>
      <c r="I111" s="223" t="s">
        <v>636</v>
      </c>
      <c r="J111" s="212" t="s">
        <v>36</v>
      </c>
      <c r="K111" s="206" t="s">
        <v>36</v>
      </c>
      <c r="L111" s="206" t="s">
        <v>36</v>
      </c>
      <c r="M111" s="206" t="s">
        <v>3648</v>
      </c>
      <c r="N111" s="206">
        <v>34</v>
      </c>
      <c r="O111" s="206" t="s">
        <v>3647</v>
      </c>
      <c r="P111" s="287">
        <v>0</v>
      </c>
      <c r="Q111" s="287">
        <v>0</v>
      </c>
      <c r="R111" s="287">
        <v>0</v>
      </c>
      <c r="S111" s="287">
        <v>0</v>
      </c>
      <c r="T111" s="287">
        <v>0</v>
      </c>
      <c r="U111" s="287">
        <v>0</v>
      </c>
      <c r="V111" s="287">
        <v>0</v>
      </c>
      <c r="W111" s="287">
        <v>0</v>
      </c>
      <c r="X111" s="220">
        <v>0</v>
      </c>
      <c r="Y111" s="220">
        <v>0</v>
      </c>
      <c r="Z111" s="220">
        <v>3.3920999780000001</v>
      </c>
      <c r="AA111" s="220">
        <v>6.8343972959999997</v>
      </c>
      <c r="AB111" s="220">
        <v>16.503186539999998</v>
      </c>
      <c r="AC111" s="319">
        <v>14.02329677</v>
      </c>
      <c r="AD111" s="319">
        <v>17.432083559999999</v>
      </c>
      <c r="AE111" s="319">
        <v>23.339263640000002</v>
      </c>
      <c r="AF111" s="220">
        <v>19.807312809999999</v>
      </c>
      <c r="AG111" s="220">
        <v>10.543226449999999</v>
      </c>
      <c r="AH111" s="220">
        <v>30.99195757</v>
      </c>
      <c r="AI111" s="220">
        <v>58.155849259999997</v>
      </c>
      <c r="AJ111" s="220">
        <v>43.954028280000003</v>
      </c>
      <c r="AK111" s="220">
        <v>53.67248747</v>
      </c>
      <c r="AL111" s="220">
        <v>70.603554700000004</v>
      </c>
    </row>
    <row r="112" spans="1:38" x14ac:dyDescent="0.25">
      <c r="A112" s="242" t="str">
        <f t="shared" si="1"/>
        <v>Qatar</v>
      </c>
      <c r="B112" s="206" t="s">
        <v>34</v>
      </c>
      <c r="C112" s="206" t="s">
        <v>33</v>
      </c>
      <c r="D112" s="222" t="s">
        <v>635</v>
      </c>
      <c r="E112">
        <v>536</v>
      </c>
      <c r="F112" s="225" t="s">
        <v>635</v>
      </c>
      <c r="G112" s="132" t="s">
        <v>634</v>
      </c>
      <c r="H112" s="224" t="s">
        <v>633</v>
      </c>
      <c r="I112" s="223" t="s">
        <v>632</v>
      </c>
      <c r="J112" s="212" t="s">
        <v>36</v>
      </c>
      <c r="K112" s="206" t="s">
        <v>36</v>
      </c>
      <c r="L112" s="206" t="s">
        <v>36</v>
      </c>
      <c r="M112" s="206" t="s">
        <v>3669</v>
      </c>
      <c r="N112" s="206">
        <v>35</v>
      </c>
      <c r="O112" s="206" t="s">
        <v>3647</v>
      </c>
      <c r="P112" s="287">
        <v>0</v>
      </c>
      <c r="Q112" s="287">
        <v>0</v>
      </c>
      <c r="R112" s="287">
        <v>0</v>
      </c>
      <c r="S112" s="287">
        <v>0</v>
      </c>
      <c r="T112" s="287">
        <v>0</v>
      </c>
      <c r="U112" s="287">
        <v>0</v>
      </c>
      <c r="V112" s="287">
        <v>0</v>
      </c>
      <c r="W112" s="287">
        <v>0</v>
      </c>
      <c r="X112" s="220">
        <v>0</v>
      </c>
      <c r="Y112" s="220">
        <v>0</v>
      </c>
      <c r="Z112" s="220">
        <v>0</v>
      </c>
      <c r="AA112" s="220">
        <v>0</v>
      </c>
      <c r="AB112" s="220">
        <v>0</v>
      </c>
      <c r="AC112" s="319">
        <v>0</v>
      </c>
      <c r="AD112" s="319">
        <v>0</v>
      </c>
      <c r="AE112" s="319">
        <v>0</v>
      </c>
      <c r="AF112" s="220">
        <v>0</v>
      </c>
      <c r="AG112" s="220">
        <v>0</v>
      </c>
      <c r="AH112" s="220">
        <v>0</v>
      </c>
      <c r="AI112" s="220">
        <v>0</v>
      </c>
      <c r="AJ112" s="220">
        <v>0</v>
      </c>
      <c r="AK112" s="220">
        <v>0</v>
      </c>
      <c r="AL112" s="220">
        <v>0</v>
      </c>
    </row>
    <row r="113" spans="1:38" x14ac:dyDescent="0.25">
      <c r="A113" s="242" t="str">
        <f t="shared" si="1"/>
        <v>Qatar</v>
      </c>
      <c r="B113" s="206" t="s">
        <v>34</v>
      </c>
      <c r="C113" s="206" t="s">
        <v>33</v>
      </c>
      <c r="D113" s="222" t="s">
        <v>631</v>
      </c>
      <c r="E113">
        <v>429</v>
      </c>
      <c r="F113" s="225" t="s">
        <v>630</v>
      </c>
      <c r="G113" s="132" t="s">
        <v>629</v>
      </c>
      <c r="H113" s="224" t="s">
        <v>628</v>
      </c>
      <c r="I113" s="223" t="s">
        <v>627</v>
      </c>
      <c r="J113" s="212" t="s">
        <v>36</v>
      </c>
      <c r="K113" s="206" t="s">
        <v>36</v>
      </c>
      <c r="L113" s="206" t="s">
        <v>36</v>
      </c>
      <c r="M113" s="206" t="s">
        <v>3648</v>
      </c>
      <c r="N113" s="206">
        <v>34</v>
      </c>
      <c r="O113" s="206" t="s">
        <v>3647</v>
      </c>
      <c r="P113" s="287">
        <v>0</v>
      </c>
      <c r="Q113" s="287">
        <v>0</v>
      </c>
      <c r="R113" s="287">
        <v>0</v>
      </c>
      <c r="S113" s="287">
        <v>0</v>
      </c>
      <c r="T113" s="287">
        <v>0</v>
      </c>
      <c r="U113" s="287">
        <v>0</v>
      </c>
      <c r="V113" s="287">
        <v>0</v>
      </c>
      <c r="W113" s="287">
        <v>0</v>
      </c>
      <c r="X113" s="220">
        <v>0</v>
      </c>
      <c r="Y113" s="220">
        <v>0</v>
      </c>
      <c r="Z113" s="220">
        <v>0</v>
      </c>
      <c r="AA113" s="220">
        <v>0</v>
      </c>
      <c r="AB113" s="220">
        <v>0</v>
      </c>
      <c r="AC113" s="319">
        <v>0</v>
      </c>
      <c r="AD113" s="319">
        <v>0</v>
      </c>
      <c r="AE113" s="319">
        <v>0</v>
      </c>
      <c r="AF113" s="220">
        <v>0</v>
      </c>
      <c r="AG113" s="220">
        <v>0</v>
      </c>
      <c r="AH113" s="220">
        <v>0</v>
      </c>
      <c r="AI113" s="220">
        <v>0</v>
      </c>
      <c r="AJ113" s="220">
        <v>0</v>
      </c>
      <c r="AK113" s="220">
        <v>0</v>
      </c>
      <c r="AL113" s="220">
        <v>0</v>
      </c>
    </row>
    <row r="114" spans="1:38" x14ac:dyDescent="0.25">
      <c r="A114" s="242" t="str">
        <f t="shared" si="1"/>
        <v>Qatar</v>
      </c>
      <c r="B114" s="206" t="s">
        <v>34</v>
      </c>
      <c r="C114" s="206" t="s">
        <v>33</v>
      </c>
      <c r="D114" s="222" t="s">
        <v>626</v>
      </c>
      <c r="E114">
        <v>433</v>
      </c>
      <c r="F114" s="225" t="s">
        <v>626</v>
      </c>
      <c r="G114" s="132" t="s">
        <v>625</v>
      </c>
      <c r="H114" s="224" t="s">
        <v>624</v>
      </c>
      <c r="I114" s="223" t="s">
        <v>623</v>
      </c>
      <c r="J114" s="212" t="s">
        <v>36</v>
      </c>
      <c r="K114" s="206" t="s">
        <v>36</v>
      </c>
      <c r="L114" s="206" t="s">
        <v>36</v>
      </c>
      <c r="M114" s="206" t="s">
        <v>3646</v>
      </c>
      <c r="N114" s="206">
        <v>145</v>
      </c>
      <c r="O114" s="206" t="s">
        <v>3647</v>
      </c>
      <c r="P114" s="287">
        <v>0</v>
      </c>
      <c r="Q114" s="287">
        <v>0</v>
      </c>
      <c r="R114" s="287">
        <v>0</v>
      </c>
      <c r="S114" s="287">
        <v>0</v>
      </c>
      <c r="T114" s="287">
        <v>0</v>
      </c>
      <c r="U114" s="287">
        <v>0</v>
      </c>
      <c r="V114" s="287">
        <v>0</v>
      </c>
      <c r="W114" s="287">
        <v>0</v>
      </c>
      <c r="X114" s="220">
        <v>0</v>
      </c>
      <c r="Y114" s="220">
        <v>0</v>
      </c>
      <c r="Z114" s="220">
        <v>0</v>
      </c>
      <c r="AA114" s="220">
        <v>0</v>
      </c>
      <c r="AB114" s="220">
        <v>0</v>
      </c>
      <c r="AC114" s="319">
        <v>0</v>
      </c>
      <c r="AD114" s="319">
        <v>0</v>
      </c>
      <c r="AE114" s="319">
        <v>0</v>
      </c>
      <c r="AF114" s="220">
        <v>0</v>
      </c>
      <c r="AG114" s="220">
        <v>0</v>
      </c>
      <c r="AH114" s="220">
        <v>0</v>
      </c>
      <c r="AI114" s="220">
        <v>0</v>
      </c>
      <c r="AJ114" s="220">
        <v>0</v>
      </c>
      <c r="AK114" s="220">
        <v>0</v>
      </c>
      <c r="AL114" s="220">
        <v>0</v>
      </c>
    </row>
    <row r="115" spans="1:38" x14ac:dyDescent="0.25">
      <c r="A115" s="242" t="str">
        <f t="shared" si="1"/>
        <v>Qatar</v>
      </c>
      <c r="B115" s="206" t="s">
        <v>34</v>
      </c>
      <c r="C115" s="206" t="s">
        <v>33</v>
      </c>
      <c r="D115" s="222" t="s">
        <v>622</v>
      </c>
      <c r="E115">
        <v>178</v>
      </c>
      <c r="F115" s="225" t="s">
        <v>622</v>
      </c>
      <c r="G115" s="132" t="s">
        <v>621</v>
      </c>
      <c r="H115" s="224" t="s">
        <v>620</v>
      </c>
      <c r="I115" s="223" t="s">
        <v>619</v>
      </c>
      <c r="J115" s="212" t="s">
        <v>31</v>
      </c>
      <c r="K115" s="206" t="s">
        <v>36</v>
      </c>
      <c r="L115" s="206" t="s">
        <v>36</v>
      </c>
      <c r="M115" s="206" t="s">
        <v>3671</v>
      </c>
      <c r="N115" s="206">
        <v>154</v>
      </c>
      <c r="O115" s="206" t="s">
        <v>3650</v>
      </c>
      <c r="P115" s="287">
        <v>0</v>
      </c>
      <c r="Q115" s="287">
        <v>0</v>
      </c>
      <c r="R115" s="287">
        <v>0</v>
      </c>
      <c r="S115" s="287">
        <v>0</v>
      </c>
      <c r="T115" s="287">
        <v>0</v>
      </c>
      <c r="U115" s="287">
        <v>0</v>
      </c>
      <c r="V115" s="287">
        <v>0</v>
      </c>
      <c r="W115" s="287">
        <v>0</v>
      </c>
      <c r="X115" s="220">
        <v>0</v>
      </c>
      <c r="Y115" s="220">
        <v>0</v>
      </c>
      <c r="Z115" s="220">
        <v>0</v>
      </c>
      <c r="AA115" s="220">
        <v>0</v>
      </c>
      <c r="AB115" s="220">
        <v>0</v>
      </c>
      <c r="AC115" s="319">
        <v>0</v>
      </c>
      <c r="AD115" s="319">
        <v>0</v>
      </c>
      <c r="AE115" s="319">
        <v>0</v>
      </c>
      <c r="AF115" s="220">
        <v>0</v>
      </c>
      <c r="AG115" s="220">
        <v>0</v>
      </c>
      <c r="AH115" s="220">
        <v>0</v>
      </c>
      <c r="AI115" s="220">
        <v>0</v>
      </c>
      <c r="AJ115" s="220">
        <v>0</v>
      </c>
      <c r="AK115" s="220">
        <v>-3.3978000000000002</v>
      </c>
      <c r="AL115" s="220">
        <v>-5.3330000000000002</v>
      </c>
    </row>
    <row r="116" spans="1:38" x14ac:dyDescent="0.25">
      <c r="A116" s="242" t="str">
        <f t="shared" si="1"/>
        <v>Qatar</v>
      </c>
      <c r="B116" s="206" t="s">
        <v>34</v>
      </c>
      <c r="C116" s="206" t="s">
        <v>33</v>
      </c>
      <c r="D116" s="222" t="s">
        <v>618</v>
      </c>
      <c r="E116">
        <v>118</v>
      </c>
      <c r="F116" s="225" t="s">
        <v>618</v>
      </c>
      <c r="G116" s="132" t="s">
        <v>617</v>
      </c>
      <c r="H116" s="224" t="s">
        <v>616</v>
      </c>
      <c r="I116" s="223" t="s">
        <v>615</v>
      </c>
      <c r="J116" s="212" t="s">
        <v>36</v>
      </c>
      <c r="K116" s="206" t="s">
        <v>36</v>
      </c>
      <c r="L116" s="206" t="s">
        <v>36</v>
      </c>
      <c r="M116" s="206" t="s">
        <v>3671</v>
      </c>
      <c r="N116" s="206">
        <v>154</v>
      </c>
      <c r="O116" s="206" t="s">
        <v>3650</v>
      </c>
      <c r="P116" s="287">
        <v>0</v>
      </c>
      <c r="Q116" s="287">
        <v>0</v>
      </c>
      <c r="R116" s="287">
        <v>0</v>
      </c>
      <c r="S116" s="287">
        <v>0</v>
      </c>
      <c r="T116" s="287">
        <v>0</v>
      </c>
      <c r="U116" s="287">
        <v>0</v>
      </c>
      <c r="V116" s="287">
        <v>0</v>
      </c>
      <c r="W116" s="287">
        <v>0</v>
      </c>
      <c r="X116" s="220">
        <v>0</v>
      </c>
      <c r="Y116" s="220">
        <v>0</v>
      </c>
      <c r="Z116" s="220">
        <v>0</v>
      </c>
      <c r="AA116" s="220">
        <v>0</v>
      </c>
      <c r="AB116" s="220">
        <v>0</v>
      </c>
      <c r="AC116" s="319">
        <v>0</v>
      </c>
      <c r="AD116" s="319">
        <v>0</v>
      </c>
      <c r="AE116" s="319">
        <v>0</v>
      </c>
      <c r="AF116" s="220">
        <v>0</v>
      </c>
      <c r="AG116" s="220">
        <v>0</v>
      </c>
      <c r="AH116" s="220">
        <v>0</v>
      </c>
      <c r="AI116" s="220">
        <v>0</v>
      </c>
      <c r="AJ116" s="220">
        <v>0</v>
      </c>
      <c r="AK116" s="220">
        <v>0</v>
      </c>
      <c r="AL116" s="220">
        <v>0</v>
      </c>
    </row>
    <row r="117" spans="1:38" x14ac:dyDescent="0.25">
      <c r="A117" s="242" t="str">
        <f t="shared" si="1"/>
        <v>Qatar</v>
      </c>
      <c r="B117" s="206" t="s">
        <v>34</v>
      </c>
      <c r="C117" s="206" t="s">
        <v>33</v>
      </c>
      <c r="D117" s="222" t="s">
        <v>614</v>
      </c>
      <c r="E117">
        <v>436</v>
      </c>
      <c r="F117" s="225" t="s">
        <v>614</v>
      </c>
      <c r="G117" s="132" t="s">
        <v>613</v>
      </c>
      <c r="H117" s="224" t="s">
        <v>612</v>
      </c>
      <c r="I117" s="223" t="s">
        <v>611</v>
      </c>
      <c r="J117" s="212" t="s">
        <v>36</v>
      </c>
      <c r="K117" s="206" t="s">
        <v>36</v>
      </c>
      <c r="L117" s="206" t="s">
        <v>36</v>
      </c>
      <c r="M117" s="206" t="s">
        <v>3646</v>
      </c>
      <c r="N117" s="206">
        <v>145</v>
      </c>
      <c r="O117" s="206" t="s">
        <v>3647</v>
      </c>
      <c r="P117" s="287">
        <v>0</v>
      </c>
      <c r="Q117" s="287">
        <v>0</v>
      </c>
      <c r="R117" s="287">
        <v>0</v>
      </c>
      <c r="S117" s="287">
        <v>0</v>
      </c>
      <c r="T117" s="287">
        <v>0</v>
      </c>
      <c r="U117" s="287">
        <v>0</v>
      </c>
      <c r="V117" s="287">
        <v>0</v>
      </c>
      <c r="W117" s="287">
        <v>0</v>
      </c>
      <c r="X117" s="220">
        <v>0</v>
      </c>
      <c r="Y117" s="220">
        <v>0</v>
      </c>
      <c r="Z117" s="220">
        <v>0</v>
      </c>
      <c r="AA117" s="220">
        <v>0</v>
      </c>
      <c r="AB117" s="220">
        <v>0</v>
      </c>
      <c r="AC117" s="319">
        <v>0</v>
      </c>
      <c r="AD117" s="319">
        <v>0</v>
      </c>
      <c r="AE117" s="319">
        <v>0</v>
      </c>
      <c r="AF117" s="220">
        <v>0</v>
      </c>
      <c r="AG117" s="220">
        <v>0</v>
      </c>
      <c r="AH117" s="220">
        <v>0</v>
      </c>
      <c r="AI117" s="220">
        <v>0</v>
      </c>
      <c r="AJ117" s="220">
        <v>0</v>
      </c>
      <c r="AK117" s="220">
        <v>0</v>
      </c>
      <c r="AL117" s="220">
        <v>0</v>
      </c>
    </row>
    <row r="118" spans="1:38" x14ac:dyDescent="0.25">
      <c r="A118" s="242" t="str">
        <f t="shared" si="1"/>
        <v>Qatar</v>
      </c>
      <c r="B118" s="206" t="s">
        <v>34</v>
      </c>
      <c r="C118" s="206" t="s">
        <v>33</v>
      </c>
      <c r="D118" s="222" t="s">
        <v>610</v>
      </c>
      <c r="E118">
        <v>136</v>
      </c>
      <c r="F118" s="225" t="s">
        <v>610</v>
      </c>
      <c r="G118" s="132" t="s">
        <v>609</v>
      </c>
      <c r="H118" s="224" t="s">
        <v>608</v>
      </c>
      <c r="I118" s="223" t="s">
        <v>607</v>
      </c>
      <c r="J118" s="212" t="s">
        <v>31</v>
      </c>
      <c r="K118" s="206" t="s">
        <v>36</v>
      </c>
      <c r="L118" s="206" t="s">
        <v>36</v>
      </c>
      <c r="M118" s="206" t="s">
        <v>3649</v>
      </c>
      <c r="N118" s="206">
        <v>39</v>
      </c>
      <c r="O118" s="206" t="s">
        <v>3650</v>
      </c>
      <c r="P118" s="287">
        <v>0</v>
      </c>
      <c r="Q118" s="287">
        <v>0</v>
      </c>
      <c r="R118" s="287">
        <v>0</v>
      </c>
      <c r="S118" s="287">
        <v>0</v>
      </c>
      <c r="T118" s="287">
        <v>0</v>
      </c>
      <c r="U118" s="287">
        <v>0</v>
      </c>
      <c r="V118" s="287">
        <v>0</v>
      </c>
      <c r="W118" s="287">
        <v>0</v>
      </c>
      <c r="X118" s="220">
        <v>0</v>
      </c>
      <c r="Y118" s="220">
        <v>705.98295419999999</v>
      </c>
      <c r="Z118" s="220">
        <v>999.17655810000008</v>
      </c>
      <c r="AA118" s="220">
        <v>1437.4689040000001</v>
      </c>
      <c r="AB118" s="220">
        <v>1935.576832</v>
      </c>
      <c r="AC118" s="319">
        <v>1118.122578</v>
      </c>
      <c r="AD118" s="319">
        <v>1336.9289610000001</v>
      </c>
      <c r="AE118" s="319">
        <v>821.83982329999992</v>
      </c>
      <c r="AF118" s="292">
        <v>950.94811729999992</v>
      </c>
      <c r="AG118" s="292">
        <v>1203.952681</v>
      </c>
      <c r="AH118" s="292">
        <v>1084.5140710000001</v>
      </c>
      <c r="AI118" s="292">
        <v>1628.8423749999999</v>
      </c>
      <c r="AJ118" s="292">
        <v>1977.9943949999999</v>
      </c>
      <c r="AK118" s="292">
        <v>1808.1234139999999</v>
      </c>
      <c r="AL118" s="292">
        <v>1755.9510459999999</v>
      </c>
    </row>
    <row r="119" spans="1:38" x14ac:dyDescent="0.25">
      <c r="A119" s="242" t="str">
        <f t="shared" si="1"/>
        <v>Qatar</v>
      </c>
      <c r="B119" s="206" t="s">
        <v>34</v>
      </c>
      <c r="C119" s="206" t="s">
        <v>33</v>
      </c>
      <c r="D119" s="222" t="s">
        <v>606</v>
      </c>
      <c r="E119">
        <v>343</v>
      </c>
      <c r="F119" s="225" t="s">
        <v>606</v>
      </c>
      <c r="G119" s="132" t="s">
        <v>605</v>
      </c>
      <c r="H119" s="224" t="s">
        <v>604</v>
      </c>
      <c r="I119" s="223" t="s">
        <v>603</v>
      </c>
      <c r="J119" s="212" t="s">
        <v>36</v>
      </c>
      <c r="K119" s="206" t="s">
        <v>3657</v>
      </c>
      <c r="L119" s="206">
        <v>29</v>
      </c>
      <c r="M119" s="206" t="s">
        <v>3658</v>
      </c>
      <c r="N119" s="206">
        <v>419</v>
      </c>
      <c r="O119" s="206" t="s">
        <v>3659</v>
      </c>
      <c r="P119" s="287">
        <v>0</v>
      </c>
      <c r="Q119" s="287">
        <v>0</v>
      </c>
      <c r="R119" s="287">
        <v>0</v>
      </c>
      <c r="S119" s="287">
        <v>0</v>
      </c>
      <c r="T119" s="287">
        <v>0</v>
      </c>
      <c r="U119" s="287">
        <v>0</v>
      </c>
      <c r="V119" s="287">
        <v>0</v>
      </c>
      <c r="W119" s="287">
        <v>0</v>
      </c>
      <c r="X119" s="220">
        <v>0</v>
      </c>
      <c r="Y119" s="220">
        <v>0</v>
      </c>
      <c r="Z119" s="220">
        <v>0</v>
      </c>
      <c r="AA119" s="220">
        <v>0</v>
      </c>
      <c r="AB119" s="220">
        <v>0</v>
      </c>
      <c r="AC119" s="319">
        <v>0</v>
      </c>
      <c r="AD119" s="319">
        <v>0</v>
      </c>
      <c r="AE119" s="319">
        <v>0</v>
      </c>
      <c r="AF119" s="220">
        <v>0</v>
      </c>
      <c r="AG119" s="220">
        <v>0</v>
      </c>
      <c r="AH119" s="220">
        <v>0</v>
      </c>
      <c r="AI119" s="220">
        <v>0</v>
      </c>
      <c r="AJ119" s="220">
        <v>0</v>
      </c>
      <c r="AK119" s="220">
        <v>0</v>
      </c>
      <c r="AL119" s="220">
        <v>0</v>
      </c>
    </row>
    <row r="120" spans="1:38" x14ac:dyDescent="0.25">
      <c r="A120" s="242" t="str">
        <f t="shared" si="1"/>
        <v>Qatar</v>
      </c>
      <c r="B120" s="206" t="s">
        <v>34</v>
      </c>
      <c r="C120" s="206" t="s">
        <v>33</v>
      </c>
      <c r="D120" s="222" t="s">
        <v>602</v>
      </c>
      <c r="E120">
        <v>158</v>
      </c>
      <c r="F120" s="225" t="s">
        <v>602</v>
      </c>
      <c r="G120" s="132" t="s">
        <v>601</v>
      </c>
      <c r="H120" s="224" t="s">
        <v>600</v>
      </c>
      <c r="I120" s="223" t="s">
        <v>599</v>
      </c>
      <c r="J120" s="212" t="s">
        <v>36</v>
      </c>
      <c r="K120" s="206" t="s">
        <v>36</v>
      </c>
      <c r="L120" s="206" t="s">
        <v>36</v>
      </c>
      <c r="M120" s="206" t="s">
        <v>3670</v>
      </c>
      <c r="N120" s="206">
        <v>30</v>
      </c>
      <c r="O120" s="206" t="s">
        <v>3647</v>
      </c>
      <c r="P120" s="287">
        <v>0</v>
      </c>
      <c r="Q120" s="287">
        <v>0</v>
      </c>
      <c r="R120" s="287">
        <v>0</v>
      </c>
      <c r="S120" s="287">
        <v>0</v>
      </c>
      <c r="T120" s="287">
        <v>0</v>
      </c>
      <c r="U120" s="287">
        <v>0</v>
      </c>
      <c r="V120" s="287">
        <v>0</v>
      </c>
      <c r="W120" s="287">
        <v>0</v>
      </c>
      <c r="X120" s="220">
        <v>0</v>
      </c>
      <c r="Y120" s="220">
        <v>0</v>
      </c>
      <c r="Z120" s="220">
        <v>0</v>
      </c>
      <c r="AA120" s="220">
        <v>0</v>
      </c>
      <c r="AB120" s="220">
        <v>0</v>
      </c>
      <c r="AC120" s="319">
        <v>0</v>
      </c>
      <c r="AD120" s="319">
        <v>0</v>
      </c>
      <c r="AE120" s="319">
        <v>0</v>
      </c>
      <c r="AF120" s="220">
        <v>0</v>
      </c>
      <c r="AG120" s="220">
        <v>0</v>
      </c>
      <c r="AH120" s="220">
        <v>0</v>
      </c>
      <c r="AI120" s="220">
        <v>0</v>
      </c>
      <c r="AJ120" s="220">
        <v>0</v>
      </c>
      <c r="AK120" s="220">
        <v>0</v>
      </c>
      <c r="AL120" s="220">
        <v>0</v>
      </c>
    </row>
    <row r="121" spans="1:38" x14ac:dyDescent="0.25">
      <c r="A121" s="242" t="str">
        <f t="shared" si="1"/>
        <v>Qatar</v>
      </c>
      <c r="B121" s="206" t="s">
        <v>34</v>
      </c>
      <c r="C121" s="206" t="s">
        <v>33</v>
      </c>
      <c r="D121" s="222" t="s">
        <v>598</v>
      </c>
      <c r="E121">
        <v>117</v>
      </c>
      <c r="F121" s="225" t="s">
        <v>598</v>
      </c>
      <c r="G121" s="132" t="s">
        <v>597</v>
      </c>
      <c r="H121" s="224" t="s">
        <v>596</v>
      </c>
      <c r="I121" s="223" t="s">
        <v>595</v>
      </c>
      <c r="J121" s="212" t="s">
        <v>36</v>
      </c>
      <c r="K121" s="206" t="s">
        <v>3476</v>
      </c>
      <c r="L121" s="206">
        <v>830</v>
      </c>
      <c r="M121" s="206" t="s">
        <v>3671</v>
      </c>
      <c r="N121" s="206">
        <v>154</v>
      </c>
      <c r="O121" s="206" t="s">
        <v>3650</v>
      </c>
      <c r="P121" s="287">
        <v>0</v>
      </c>
      <c r="Q121" s="287">
        <v>0</v>
      </c>
      <c r="R121" s="287">
        <v>0</v>
      </c>
      <c r="S121" s="287">
        <v>0</v>
      </c>
      <c r="T121" s="287">
        <v>0</v>
      </c>
      <c r="U121" s="287">
        <v>0</v>
      </c>
      <c r="V121" s="287">
        <v>0</v>
      </c>
      <c r="W121" s="287">
        <v>0</v>
      </c>
      <c r="X121" s="220">
        <v>0</v>
      </c>
      <c r="Y121" s="220">
        <v>0</v>
      </c>
      <c r="Z121" s="220">
        <v>0</v>
      </c>
      <c r="AA121" s="220">
        <v>0</v>
      </c>
      <c r="AB121" s="220">
        <v>0</v>
      </c>
      <c r="AC121" s="319">
        <v>0</v>
      </c>
      <c r="AD121" s="319">
        <v>0</v>
      </c>
      <c r="AE121" s="319">
        <v>0</v>
      </c>
      <c r="AF121" s="220">
        <v>0</v>
      </c>
      <c r="AG121" s="220">
        <v>0</v>
      </c>
      <c r="AH121" s="220">
        <v>0</v>
      </c>
      <c r="AI121" s="220">
        <v>0</v>
      </c>
      <c r="AJ121" s="220">
        <v>0</v>
      </c>
      <c r="AK121" s="220">
        <v>0</v>
      </c>
      <c r="AL121" s="220">
        <v>0</v>
      </c>
    </row>
    <row r="122" spans="1:38" x14ac:dyDescent="0.25">
      <c r="A122" s="242" t="str">
        <f t="shared" si="1"/>
        <v>Qatar</v>
      </c>
      <c r="B122" s="206" t="s">
        <v>34</v>
      </c>
      <c r="C122" s="206" t="s">
        <v>33</v>
      </c>
      <c r="D122" s="222" t="s">
        <v>594</v>
      </c>
      <c r="E122">
        <v>439</v>
      </c>
      <c r="F122" s="225" t="s">
        <v>594</v>
      </c>
      <c r="G122" s="132" t="s">
        <v>593</v>
      </c>
      <c r="H122" s="224" t="s">
        <v>592</v>
      </c>
      <c r="I122" s="223" t="s">
        <v>591</v>
      </c>
      <c r="J122" s="212" t="s">
        <v>36</v>
      </c>
      <c r="K122" s="206" t="s">
        <v>36</v>
      </c>
      <c r="L122" s="206" t="s">
        <v>36</v>
      </c>
      <c r="M122" s="206" t="s">
        <v>3646</v>
      </c>
      <c r="N122" s="206">
        <v>145</v>
      </c>
      <c r="O122" s="206" t="s">
        <v>3647</v>
      </c>
      <c r="P122" s="287">
        <v>0</v>
      </c>
      <c r="Q122" s="287">
        <v>0</v>
      </c>
      <c r="R122" s="287">
        <v>0</v>
      </c>
      <c r="S122" s="287">
        <v>0</v>
      </c>
      <c r="T122" s="287">
        <v>0</v>
      </c>
      <c r="U122" s="287">
        <v>0</v>
      </c>
      <c r="V122" s="287">
        <v>0</v>
      </c>
      <c r="W122" s="287">
        <v>0</v>
      </c>
      <c r="X122" s="220">
        <v>0</v>
      </c>
      <c r="Y122" s="220">
        <v>0</v>
      </c>
      <c r="Z122" s="220">
        <v>0</v>
      </c>
      <c r="AA122" s="220">
        <v>0</v>
      </c>
      <c r="AB122" s="220">
        <v>0</v>
      </c>
      <c r="AC122" s="319">
        <v>0</v>
      </c>
      <c r="AD122" s="319">
        <v>0</v>
      </c>
      <c r="AE122" s="319">
        <v>0</v>
      </c>
      <c r="AF122" s="220">
        <v>0</v>
      </c>
      <c r="AG122" s="220">
        <v>0</v>
      </c>
      <c r="AH122" s="220">
        <v>0</v>
      </c>
      <c r="AI122" s="220">
        <v>0</v>
      </c>
      <c r="AJ122" s="220">
        <v>0</v>
      </c>
      <c r="AK122" s="220">
        <v>0</v>
      </c>
      <c r="AL122" s="220">
        <v>0</v>
      </c>
    </row>
    <row r="123" spans="1:38" x14ac:dyDescent="0.25">
      <c r="A123" s="242" t="str">
        <f t="shared" si="1"/>
        <v>Qatar</v>
      </c>
      <c r="B123" s="206" t="s">
        <v>34</v>
      </c>
      <c r="C123" s="206" t="s">
        <v>33</v>
      </c>
      <c r="D123" s="222" t="s">
        <v>590</v>
      </c>
      <c r="E123">
        <v>916</v>
      </c>
      <c r="F123" s="225" t="s">
        <v>589</v>
      </c>
      <c r="G123" s="132" t="s">
        <v>588</v>
      </c>
      <c r="H123" s="224" t="s">
        <v>587</v>
      </c>
      <c r="I123" s="223" t="s">
        <v>586</v>
      </c>
      <c r="J123" s="212" t="s">
        <v>36</v>
      </c>
      <c r="K123" s="206" t="s">
        <v>36</v>
      </c>
      <c r="L123" s="206" t="s">
        <v>36</v>
      </c>
      <c r="M123" s="206" t="s">
        <v>3673</v>
      </c>
      <c r="N123" s="206">
        <v>143</v>
      </c>
      <c r="O123" s="206" t="s">
        <v>3647</v>
      </c>
      <c r="P123" s="287">
        <v>0</v>
      </c>
      <c r="Q123" s="287">
        <v>0</v>
      </c>
      <c r="R123" s="287">
        <v>0</v>
      </c>
      <c r="S123" s="287">
        <v>0</v>
      </c>
      <c r="T123" s="287">
        <v>0</v>
      </c>
      <c r="U123" s="287">
        <v>0</v>
      </c>
      <c r="V123" s="287">
        <v>0</v>
      </c>
      <c r="W123" s="287">
        <v>0</v>
      </c>
      <c r="X123" s="220">
        <v>0</v>
      </c>
      <c r="Y123" s="220">
        <v>0.13500000000000001</v>
      </c>
      <c r="Z123" s="220">
        <v>0.13500000000000001</v>
      </c>
      <c r="AA123" s="220">
        <v>0.13500000000000001</v>
      </c>
      <c r="AB123" s="220">
        <v>0</v>
      </c>
      <c r="AC123" s="319">
        <v>0</v>
      </c>
      <c r="AD123" s="319">
        <v>0</v>
      </c>
      <c r="AE123" s="319">
        <v>0</v>
      </c>
      <c r="AF123" s="220">
        <v>0</v>
      </c>
      <c r="AG123" s="220">
        <v>2.4E-2</v>
      </c>
      <c r="AH123" s="220">
        <v>0</v>
      </c>
      <c r="AI123" s="220">
        <v>0</v>
      </c>
      <c r="AJ123" s="220">
        <v>0</v>
      </c>
      <c r="AK123" s="220">
        <v>0</v>
      </c>
      <c r="AL123" s="220">
        <v>0</v>
      </c>
    </row>
    <row r="124" spans="1:38" x14ac:dyDescent="0.25">
      <c r="A124" s="242" t="str">
        <f t="shared" si="1"/>
        <v>Qatar</v>
      </c>
      <c r="B124" s="206" t="s">
        <v>34</v>
      </c>
      <c r="C124" s="206" t="s">
        <v>33</v>
      </c>
      <c r="D124" s="222" t="s">
        <v>585</v>
      </c>
      <c r="E124">
        <v>664</v>
      </c>
      <c r="F124" s="225" t="s">
        <v>585</v>
      </c>
      <c r="G124" s="132" t="s">
        <v>584</v>
      </c>
      <c r="H124" s="224" t="s">
        <v>583</v>
      </c>
      <c r="I124" s="223" t="s">
        <v>582</v>
      </c>
      <c r="J124" s="212" t="s">
        <v>36</v>
      </c>
      <c r="K124" s="206" t="s">
        <v>3668</v>
      </c>
      <c r="L124" s="206">
        <v>14</v>
      </c>
      <c r="M124" s="206" t="s">
        <v>3656</v>
      </c>
      <c r="N124" s="206">
        <v>202</v>
      </c>
      <c r="O124" s="206" t="s">
        <v>3652</v>
      </c>
      <c r="P124" s="287">
        <v>0</v>
      </c>
      <c r="Q124" s="287">
        <v>0</v>
      </c>
      <c r="R124" s="287">
        <v>0</v>
      </c>
      <c r="S124" s="287">
        <v>0</v>
      </c>
      <c r="T124" s="287">
        <v>0</v>
      </c>
      <c r="U124" s="287">
        <v>0</v>
      </c>
      <c r="V124" s="287">
        <v>0</v>
      </c>
      <c r="W124" s="287">
        <v>0</v>
      </c>
      <c r="X124" s="220">
        <v>0</v>
      </c>
      <c r="Y124" s="220">
        <v>0</v>
      </c>
      <c r="Z124" s="220">
        <v>0</v>
      </c>
      <c r="AA124" s="220">
        <v>0</v>
      </c>
      <c r="AB124" s="220">
        <v>0</v>
      </c>
      <c r="AC124" s="319">
        <v>0</v>
      </c>
      <c r="AD124" s="319">
        <v>0</v>
      </c>
      <c r="AE124" s="319">
        <v>0</v>
      </c>
      <c r="AF124" s="220">
        <v>0</v>
      </c>
      <c r="AG124" s="220">
        <v>0</v>
      </c>
      <c r="AH124" s="220">
        <v>0</v>
      </c>
      <c r="AI124" s="220">
        <v>0</v>
      </c>
      <c r="AJ124" s="220">
        <v>0</v>
      </c>
      <c r="AK124" s="220">
        <v>0</v>
      </c>
      <c r="AL124" s="220">
        <v>0</v>
      </c>
    </row>
    <row r="125" spans="1:38" x14ac:dyDescent="0.25">
      <c r="A125" s="242" t="str">
        <f t="shared" si="1"/>
        <v>Qatar</v>
      </c>
      <c r="B125" s="206" t="s">
        <v>34</v>
      </c>
      <c r="C125" s="206" t="s">
        <v>33</v>
      </c>
      <c r="D125" s="222" t="s">
        <v>581</v>
      </c>
      <c r="E125">
        <v>826</v>
      </c>
      <c r="F125" s="225" t="s">
        <v>581</v>
      </c>
      <c r="G125" s="132" t="s">
        <v>580</v>
      </c>
      <c r="H125" s="224" t="s">
        <v>579</v>
      </c>
      <c r="I125" s="223" t="s">
        <v>578</v>
      </c>
      <c r="J125" s="212" t="s">
        <v>36</v>
      </c>
      <c r="K125" s="206" t="s">
        <v>36</v>
      </c>
      <c r="L125" s="206" t="s">
        <v>36</v>
      </c>
      <c r="M125" s="206" t="s">
        <v>2238</v>
      </c>
      <c r="N125" s="206">
        <v>57</v>
      </c>
      <c r="O125" s="206" t="s">
        <v>3654</v>
      </c>
      <c r="P125" s="287">
        <v>0</v>
      </c>
      <c r="Q125" s="287">
        <v>0</v>
      </c>
      <c r="R125" s="287">
        <v>0</v>
      </c>
      <c r="S125" s="287">
        <v>0</v>
      </c>
      <c r="T125" s="287">
        <v>0</v>
      </c>
      <c r="U125" s="287">
        <v>0</v>
      </c>
      <c r="V125" s="287">
        <v>0</v>
      </c>
      <c r="W125" s="287">
        <v>0</v>
      </c>
      <c r="X125" s="220">
        <v>0</v>
      </c>
      <c r="Y125" s="220">
        <v>0</v>
      </c>
      <c r="Z125" s="220">
        <v>0</v>
      </c>
      <c r="AA125" s="220">
        <v>0</v>
      </c>
      <c r="AB125" s="220">
        <v>0</v>
      </c>
      <c r="AC125" s="319">
        <v>0</v>
      </c>
      <c r="AD125" s="319">
        <v>0</v>
      </c>
      <c r="AE125" s="319">
        <v>0</v>
      </c>
      <c r="AF125" s="220">
        <v>0</v>
      </c>
      <c r="AG125" s="220">
        <v>0</v>
      </c>
      <c r="AH125" s="220">
        <v>0</v>
      </c>
      <c r="AI125" s="220">
        <v>0</v>
      </c>
      <c r="AJ125" s="220">
        <v>0</v>
      </c>
      <c r="AK125" s="220">
        <v>0</v>
      </c>
      <c r="AL125" s="220">
        <v>0</v>
      </c>
    </row>
    <row r="126" spans="1:38" ht="25.5" x14ac:dyDescent="0.25">
      <c r="A126" s="242" t="str">
        <f t="shared" si="1"/>
        <v>Qatar</v>
      </c>
      <c r="B126" s="206" t="s">
        <v>34</v>
      </c>
      <c r="C126" s="206" t="s">
        <v>33</v>
      </c>
      <c r="D126" s="222" t="s">
        <v>577</v>
      </c>
      <c r="E126">
        <v>954</v>
      </c>
      <c r="F126" s="225" t="s">
        <v>576</v>
      </c>
      <c r="G126" s="132" t="s">
        <v>575</v>
      </c>
      <c r="H126" s="224" t="s">
        <v>574</v>
      </c>
      <c r="I126" s="223" t="s">
        <v>573</v>
      </c>
      <c r="J126" s="212" t="s">
        <v>36</v>
      </c>
      <c r="K126" s="206" t="s">
        <v>36</v>
      </c>
      <c r="L126" s="206" t="s">
        <v>36</v>
      </c>
      <c r="M126" s="206" t="s">
        <v>3670</v>
      </c>
      <c r="N126" s="206">
        <v>30</v>
      </c>
      <c r="O126" s="206" t="s">
        <v>3647</v>
      </c>
      <c r="P126" s="287">
        <v>0</v>
      </c>
      <c r="Q126" s="287">
        <v>0</v>
      </c>
      <c r="R126" s="287">
        <v>0</v>
      </c>
      <c r="S126" s="287">
        <v>0</v>
      </c>
      <c r="T126" s="287">
        <v>0</v>
      </c>
      <c r="U126" s="287">
        <v>0</v>
      </c>
      <c r="V126" s="287">
        <v>0</v>
      </c>
      <c r="W126" s="287">
        <v>0</v>
      </c>
      <c r="X126" s="220">
        <v>0</v>
      </c>
      <c r="Y126" s="220">
        <v>0</v>
      </c>
      <c r="Z126" s="220">
        <v>0</v>
      </c>
      <c r="AA126" s="220">
        <v>0</v>
      </c>
      <c r="AB126" s="220">
        <v>0</v>
      </c>
      <c r="AC126" s="319">
        <v>0</v>
      </c>
      <c r="AD126" s="319">
        <v>0</v>
      </c>
      <c r="AE126" s="319">
        <v>0</v>
      </c>
      <c r="AF126" s="220">
        <v>0</v>
      </c>
      <c r="AG126" s="220">
        <v>0</v>
      </c>
      <c r="AH126" s="220">
        <v>0</v>
      </c>
      <c r="AI126" s="220">
        <v>0</v>
      </c>
      <c r="AJ126" s="220">
        <v>0</v>
      </c>
      <c r="AK126" s="220">
        <v>0</v>
      </c>
      <c r="AL126" s="220">
        <v>0</v>
      </c>
    </row>
    <row r="127" spans="1:38" x14ac:dyDescent="0.25">
      <c r="A127" s="242" t="str">
        <f t="shared" si="1"/>
        <v>Qatar</v>
      </c>
      <c r="B127" s="206" t="s">
        <v>34</v>
      </c>
      <c r="C127" s="206" t="s">
        <v>33</v>
      </c>
      <c r="D127" s="222" t="s">
        <v>572</v>
      </c>
      <c r="E127">
        <v>542</v>
      </c>
      <c r="F127" s="225" t="s">
        <v>571</v>
      </c>
      <c r="G127" s="132" t="s">
        <v>570</v>
      </c>
      <c r="H127" s="224" t="s">
        <v>569</v>
      </c>
      <c r="I127" s="223" t="s">
        <v>568</v>
      </c>
      <c r="J127" s="212" t="s">
        <v>36</v>
      </c>
      <c r="K127" s="206" t="s">
        <v>36</v>
      </c>
      <c r="L127" s="206" t="s">
        <v>36</v>
      </c>
      <c r="M127" s="206" t="s">
        <v>3670</v>
      </c>
      <c r="N127" s="206">
        <v>30</v>
      </c>
      <c r="O127" s="206" t="s">
        <v>3647</v>
      </c>
      <c r="P127" s="287">
        <v>0</v>
      </c>
      <c r="Q127" s="287">
        <v>0</v>
      </c>
      <c r="R127" s="287">
        <v>0</v>
      </c>
      <c r="S127" s="287">
        <v>0</v>
      </c>
      <c r="T127" s="287">
        <v>0</v>
      </c>
      <c r="U127" s="287">
        <v>0</v>
      </c>
      <c r="V127" s="287">
        <v>0</v>
      </c>
      <c r="W127" s="287">
        <v>0</v>
      </c>
      <c r="X127" s="220">
        <v>0</v>
      </c>
      <c r="Y127" s="220">
        <v>26.452000000000002</v>
      </c>
      <c r="Z127" s="220">
        <v>11.448404</v>
      </c>
      <c r="AA127" s="220">
        <v>11.343457000000001</v>
      </c>
      <c r="AB127" s="220">
        <v>14.621961000000001</v>
      </c>
      <c r="AC127" s="319">
        <v>16.811796999999999</v>
      </c>
      <c r="AD127" s="319">
        <v>5.7218879999999999</v>
      </c>
      <c r="AE127" s="319">
        <v>11.972712</v>
      </c>
      <c r="AF127" s="220">
        <v>12.078104</v>
      </c>
      <c r="AG127" s="220">
        <v>10.297553000000001</v>
      </c>
      <c r="AH127" s="220">
        <v>14.225329</v>
      </c>
      <c r="AI127" s="220">
        <v>23.976105</v>
      </c>
      <c r="AJ127" s="220">
        <v>23.389145329999998</v>
      </c>
      <c r="AK127" s="220">
        <v>-26.325525579999997</v>
      </c>
      <c r="AL127" s="220">
        <v>-145.6952325</v>
      </c>
    </row>
    <row r="128" spans="1:38" x14ac:dyDescent="0.25">
      <c r="A128" s="242" t="str">
        <f t="shared" si="1"/>
        <v>Qatar</v>
      </c>
      <c r="B128" s="206" t="s">
        <v>34</v>
      </c>
      <c r="C128" s="206" t="s">
        <v>33</v>
      </c>
      <c r="D128" s="222" t="s">
        <v>567</v>
      </c>
      <c r="E128">
        <v>967</v>
      </c>
      <c r="F128" s="228" t="s">
        <v>566</v>
      </c>
      <c r="G128" s="232"/>
      <c r="H128" s="227" t="s">
        <v>565</v>
      </c>
      <c r="I128" s="229" t="s">
        <v>564</v>
      </c>
      <c r="J128" s="212" t="s">
        <v>36</v>
      </c>
      <c r="K128" s="226" t="str">
        <f>'T1-FDI-Inw-UAE'!K172</f>
        <v/>
      </c>
      <c r="L128" s="226" t="str">
        <f>'T1-FDI-Inw-UAE'!L172</f>
        <v/>
      </c>
      <c r="M128" s="226" t="str">
        <f>'T1-FDI-Inw-UAE'!M172</f>
        <v>Southern Europe</v>
      </c>
      <c r="N128" s="226">
        <f>'T1-FDI-Inw-UAE'!N172</f>
        <v>39</v>
      </c>
      <c r="O128" s="226" t="str">
        <f>'T1-FDI-Inw-UAE'!O172</f>
        <v>Europe</v>
      </c>
      <c r="P128" s="287">
        <v>0</v>
      </c>
      <c r="Q128" s="287">
        <v>0</v>
      </c>
      <c r="R128" s="287">
        <v>0</v>
      </c>
      <c r="S128" s="287">
        <v>0</v>
      </c>
      <c r="T128" s="287">
        <v>0</v>
      </c>
      <c r="U128" s="287">
        <v>0</v>
      </c>
      <c r="V128" s="287">
        <v>0</v>
      </c>
      <c r="W128" s="287">
        <v>0</v>
      </c>
      <c r="X128" s="220">
        <v>0</v>
      </c>
      <c r="Y128" s="220">
        <v>0</v>
      </c>
      <c r="Z128" s="220">
        <v>0</v>
      </c>
      <c r="AA128" s="220">
        <v>0</v>
      </c>
      <c r="AB128" s="220">
        <v>0</v>
      </c>
      <c r="AC128" s="319">
        <v>0</v>
      </c>
      <c r="AD128" s="319">
        <v>0</v>
      </c>
      <c r="AE128" s="319">
        <v>0</v>
      </c>
      <c r="AF128" s="220">
        <v>0</v>
      </c>
      <c r="AG128" s="220">
        <v>0</v>
      </c>
      <c r="AH128" s="220">
        <v>0</v>
      </c>
      <c r="AI128" s="220">
        <v>0</v>
      </c>
      <c r="AJ128" s="220">
        <v>0</v>
      </c>
      <c r="AK128" s="220">
        <v>0</v>
      </c>
      <c r="AL128" s="220">
        <v>0</v>
      </c>
    </row>
    <row r="129" spans="1:38" x14ac:dyDescent="0.25">
      <c r="A129" s="242" t="str">
        <f t="shared" si="1"/>
        <v>Qatar</v>
      </c>
      <c r="B129" s="206" t="s">
        <v>34</v>
      </c>
      <c r="C129" s="206" t="s">
        <v>33</v>
      </c>
      <c r="D129" s="222" t="s">
        <v>563</v>
      </c>
      <c r="E129">
        <v>917</v>
      </c>
      <c r="F129" s="225" t="s">
        <v>562</v>
      </c>
      <c r="G129" s="132" t="s">
        <v>561</v>
      </c>
      <c r="H129" s="224" t="s">
        <v>560</v>
      </c>
      <c r="I129" s="223" t="s">
        <v>559</v>
      </c>
      <c r="J129" s="212" t="s">
        <v>36</v>
      </c>
      <c r="K129" s="206" t="s">
        <v>36</v>
      </c>
      <c r="L129" s="206" t="s">
        <v>36</v>
      </c>
      <c r="M129" s="206" t="s">
        <v>3673</v>
      </c>
      <c r="N129" s="206">
        <v>143</v>
      </c>
      <c r="O129" s="206" t="s">
        <v>3647</v>
      </c>
      <c r="P129" s="287">
        <v>0</v>
      </c>
      <c r="Q129" s="287">
        <v>0</v>
      </c>
      <c r="R129" s="287">
        <v>0</v>
      </c>
      <c r="S129" s="287">
        <v>0</v>
      </c>
      <c r="T129" s="287">
        <v>0</v>
      </c>
      <c r="U129" s="287">
        <v>0</v>
      </c>
      <c r="V129" s="287">
        <v>0</v>
      </c>
      <c r="W129" s="287">
        <v>0</v>
      </c>
      <c r="X129" s="220">
        <v>0</v>
      </c>
      <c r="Y129" s="220">
        <v>0</v>
      </c>
      <c r="Z129" s="220">
        <v>0</v>
      </c>
      <c r="AA129" s="220">
        <v>0</v>
      </c>
      <c r="AB129" s="220">
        <v>0</v>
      </c>
      <c r="AC129" s="319">
        <v>0</v>
      </c>
      <c r="AD129" s="319">
        <v>0</v>
      </c>
      <c r="AE129" s="319">
        <v>0</v>
      </c>
      <c r="AF129" s="220">
        <v>0</v>
      </c>
      <c r="AG129" s="220">
        <v>0</v>
      </c>
      <c r="AH129" s="220">
        <v>0</v>
      </c>
      <c r="AI129" s="220">
        <v>0</v>
      </c>
      <c r="AJ129" s="220">
        <v>0</v>
      </c>
      <c r="AK129" s="220">
        <v>0</v>
      </c>
      <c r="AL129" s="220">
        <v>0</v>
      </c>
    </row>
    <row r="130" spans="1:38" ht="25.5" x14ac:dyDescent="0.25">
      <c r="A130" s="242" t="str">
        <f t="shared" si="1"/>
        <v>Qatar</v>
      </c>
      <c r="B130" s="206" t="s">
        <v>34</v>
      </c>
      <c r="C130" s="206" t="s">
        <v>33</v>
      </c>
      <c r="D130" s="222" t="s">
        <v>558</v>
      </c>
      <c r="E130">
        <v>544</v>
      </c>
      <c r="F130" s="225" t="s">
        <v>557</v>
      </c>
      <c r="G130" s="132" t="s">
        <v>556</v>
      </c>
      <c r="H130" s="224" t="s">
        <v>555</v>
      </c>
      <c r="I130" s="223" t="s">
        <v>554</v>
      </c>
      <c r="J130" s="212" t="s">
        <v>36</v>
      </c>
      <c r="K130" s="206" t="s">
        <v>36</v>
      </c>
      <c r="L130" s="206" t="s">
        <v>36</v>
      </c>
      <c r="M130" s="206" t="s">
        <v>3669</v>
      </c>
      <c r="N130" s="206">
        <v>35</v>
      </c>
      <c r="O130" s="206" t="s">
        <v>3647</v>
      </c>
      <c r="P130" s="287">
        <v>0</v>
      </c>
      <c r="Q130" s="287">
        <v>0</v>
      </c>
      <c r="R130" s="287">
        <v>0</v>
      </c>
      <c r="S130" s="287">
        <v>0</v>
      </c>
      <c r="T130" s="287">
        <v>0</v>
      </c>
      <c r="U130" s="287">
        <v>0</v>
      </c>
      <c r="V130" s="287">
        <v>0</v>
      </c>
      <c r="W130" s="287">
        <v>0</v>
      </c>
      <c r="X130" s="220">
        <v>0</v>
      </c>
      <c r="Y130" s="220">
        <v>0</v>
      </c>
      <c r="Z130" s="220">
        <v>0</v>
      </c>
      <c r="AA130" s="220">
        <v>0</v>
      </c>
      <c r="AB130" s="220">
        <v>0</v>
      </c>
      <c r="AC130" s="319">
        <v>0</v>
      </c>
      <c r="AD130" s="319">
        <v>0</v>
      </c>
      <c r="AE130" s="319">
        <v>0</v>
      </c>
      <c r="AF130" s="220">
        <v>0</v>
      </c>
      <c r="AG130" s="220">
        <v>0</v>
      </c>
      <c r="AH130" s="220">
        <v>0</v>
      </c>
      <c r="AI130" s="220">
        <v>0</v>
      </c>
      <c r="AJ130" s="220">
        <v>0</v>
      </c>
      <c r="AK130" s="220">
        <v>0</v>
      </c>
      <c r="AL130" s="220">
        <v>0</v>
      </c>
    </row>
    <row r="131" spans="1:38" x14ac:dyDescent="0.25">
      <c r="A131" s="242" t="str">
        <f t="shared" si="1"/>
        <v>Qatar</v>
      </c>
      <c r="B131" s="206" t="s">
        <v>34</v>
      </c>
      <c r="C131" s="206" t="s">
        <v>33</v>
      </c>
      <c r="D131" s="222" t="s">
        <v>553</v>
      </c>
      <c r="E131">
        <v>941</v>
      </c>
      <c r="F131" s="225" t="s">
        <v>553</v>
      </c>
      <c r="G131" s="132" t="s">
        <v>552</v>
      </c>
      <c r="H131" s="224" t="s">
        <v>551</v>
      </c>
      <c r="I131" s="223" t="s">
        <v>550</v>
      </c>
      <c r="J131" s="212" t="s">
        <v>31</v>
      </c>
      <c r="K131" s="206" t="s">
        <v>36</v>
      </c>
      <c r="L131" s="206" t="s">
        <v>36</v>
      </c>
      <c r="M131" s="206" t="s">
        <v>3671</v>
      </c>
      <c r="N131" s="206">
        <v>154</v>
      </c>
      <c r="O131" s="206" t="s">
        <v>3650</v>
      </c>
      <c r="P131" s="287">
        <v>0</v>
      </c>
      <c r="Q131" s="287">
        <v>0</v>
      </c>
      <c r="R131" s="287">
        <v>0</v>
      </c>
      <c r="S131" s="287">
        <v>0</v>
      </c>
      <c r="T131" s="287">
        <v>0</v>
      </c>
      <c r="U131" s="287">
        <v>0</v>
      </c>
      <c r="V131" s="287">
        <v>0</v>
      </c>
      <c r="W131" s="287">
        <v>0</v>
      </c>
      <c r="X131" s="220">
        <v>0</v>
      </c>
      <c r="Y131" s="220">
        <v>0</v>
      </c>
      <c r="Z131" s="220">
        <v>0</v>
      </c>
      <c r="AA131" s="220">
        <v>0</v>
      </c>
      <c r="AB131" s="220">
        <v>0</v>
      </c>
      <c r="AC131" s="319">
        <v>0</v>
      </c>
      <c r="AD131" s="319">
        <v>0</v>
      </c>
      <c r="AE131" s="319">
        <v>0</v>
      </c>
      <c r="AF131" s="220">
        <v>0</v>
      </c>
      <c r="AG131" s="220">
        <v>0</v>
      </c>
      <c r="AH131" s="220">
        <v>0</v>
      </c>
      <c r="AI131" s="220">
        <v>0</v>
      </c>
      <c r="AJ131" s="220">
        <v>0</v>
      </c>
      <c r="AK131" s="220">
        <v>0</v>
      </c>
      <c r="AL131" s="220">
        <v>0</v>
      </c>
    </row>
    <row r="132" spans="1:38" x14ac:dyDescent="0.25">
      <c r="A132" s="242" t="str">
        <f t="shared" ref="A132:A195" si="2">A$2</f>
        <v>Qatar</v>
      </c>
      <c r="B132" s="206" t="s">
        <v>34</v>
      </c>
      <c r="C132" s="206" t="s">
        <v>33</v>
      </c>
      <c r="D132" s="222" t="s">
        <v>549</v>
      </c>
      <c r="E132">
        <v>446</v>
      </c>
      <c r="F132" s="225" t="s">
        <v>549</v>
      </c>
      <c r="G132" s="132" t="s">
        <v>548</v>
      </c>
      <c r="H132" s="224" t="s">
        <v>547</v>
      </c>
      <c r="I132" s="223" t="s">
        <v>546</v>
      </c>
      <c r="J132" s="212" t="s">
        <v>36</v>
      </c>
      <c r="K132" s="206" t="s">
        <v>36</v>
      </c>
      <c r="L132" s="206" t="s">
        <v>36</v>
      </c>
      <c r="M132" s="206" t="s">
        <v>3646</v>
      </c>
      <c r="N132" s="206">
        <v>145</v>
      </c>
      <c r="O132" s="206" t="s">
        <v>3647</v>
      </c>
      <c r="P132" s="287">
        <v>0</v>
      </c>
      <c r="Q132" s="287">
        <v>0</v>
      </c>
      <c r="R132" s="287">
        <v>0</v>
      </c>
      <c r="S132" s="287">
        <v>0</v>
      </c>
      <c r="T132" s="287">
        <v>0</v>
      </c>
      <c r="U132" s="287">
        <v>0</v>
      </c>
      <c r="V132" s="287">
        <v>0</v>
      </c>
      <c r="W132" s="287">
        <v>0</v>
      </c>
      <c r="X132" s="220">
        <v>0</v>
      </c>
      <c r="Y132" s="220">
        <v>0</v>
      </c>
      <c r="Z132" s="220">
        <v>0</v>
      </c>
      <c r="AA132" s="220">
        <v>86.687486430000007</v>
      </c>
      <c r="AB132" s="220">
        <v>88.40395882</v>
      </c>
      <c r="AC132" s="319">
        <v>92.100064549999999</v>
      </c>
      <c r="AD132" s="319">
        <v>93.391286109999996</v>
      </c>
      <c r="AE132" s="319">
        <v>35.119465140000003</v>
      </c>
      <c r="AF132" s="220">
        <v>96.653278629999988</v>
      </c>
      <c r="AG132" s="220">
        <v>165.1772599</v>
      </c>
      <c r="AH132" s="220">
        <v>110.69301879999999</v>
      </c>
      <c r="AI132" s="220">
        <v>111.6649395</v>
      </c>
      <c r="AJ132" s="220">
        <v>121.96897679999999</v>
      </c>
      <c r="AK132" s="220">
        <v>125.82793909999999</v>
      </c>
      <c r="AL132" s="220">
        <v>137.80533530000002</v>
      </c>
    </row>
    <row r="133" spans="1:38" x14ac:dyDescent="0.25">
      <c r="A133" s="242" t="str">
        <f t="shared" si="2"/>
        <v>Qatar</v>
      </c>
      <c r="B133" s="206" t="s">
        <v>34</v>
      </c>
      <c r="C133" s="206" t="s">
        <v>33</v>
      </c>
      <c r="D133" s="222" t="s">
        <v>545</v>
      </c>
      <c r="E133">
        <v>666</v>
      </c>
      <c r="F133" s="225" t="s">
        <v>544</v>
      </c>
      <c r="G133" s="132" t="s">
        <v>543</v>
      </c>
      <c r="H133" s="224" t="s">
        <v>542</v>
      </c>
      <c r="I133" s="223" t="s">
        <v>541</v>
      </c>
      <c r="J133" s="212" t="s">
        <v>36</v>
      </c>
      <c r="K133" s="206" t="s">
        <v>3667</v>
      </c>
      <c r="L133" s="206">
        <v>18</v>
      </c>
      <c r="M133" s="206" t="s">
        <v>3656</v>
      </c>
      <c r="N133" s="206">
        <v>202</v>
      </c>
      <c r="O133" s="206" t="s">
        <v>3652</v>
      </c>
      <c r="P133" s="287">
        <v>0</v>
      </c>
      <c r="Q133" s="287">
        <v>0</v>
      </c>
      <c r="R133" s="287">
        <v>0</v>
      </c>
      <c r="S133" s="287">
        <v>0</v>
      </c>
      <c r="T133" s="287">
        <v>0</v>
      </c>
      <c r="U133" s="287">
        <v>0</v>
      </c>
      <c r="V133" s="287">
        <v>0</v>
      </c>
      <c r="W133" s="287">
        <v>0</v>
      </c>
      <c r="X133" s="220">
        <v>0</v>
      </c>
      <c r="Y133" s="220">
        <v>0</v>
      </c>
      <c r="Z133" s="220">
        <v>0</v>
      </c>
      <c r="AA133" s="220">
        <v>0</v>
      </c>
      <c r="AB133" s="220">
        <v>0</v>
      </c>
      <c r="AC133" s="319">
        <v>0</v>
      </c>
      <c r="AD133" s="319">
        <v>0</v>
      </c>
      <c r="AE133" s="319">
        <v>0</v>
      </c>
      <c r="AF133" s="220">
        <v>0</v>
      </c>
      <c r="AG133" s="220">
        <v>0</v>
      </c>
      <c r="AH133" s="220">
        <v>0</v>
      </c>
      <c r="AI133" s="220">
        <v>0</v>
      </c>
      <c r="AJ133" s="220">
        <v>0</v>
      </c>
      <c r="AK133" s="220">
        <v>0</v>
      </c>
      <c r="AL133" s="220">
        <v>0</v>
      </c>
    </row>
    <row r="134" spans="1:38" x14ac:dyDescent="0.25">
      <c r="A134" s="242" t="str">
        <f t="shared" si="2"/>
        <v>Qatar</v>
      </c>
      <c r="B134" s="206" t="s">
        <v>34</v>
      </c>
      <c r="C134" s="206" t="s">
        <v>33</v>
      </c>
      <c r="D134" s="222" t="s">
        <v>540</v>
      </c>
      <c r="E134">
        <v>668</v>
      </c>
      <c r="F134" s="225" t="s">
        <v>540</v>
      </c>
      <c r="G134" s="132" t="s">
        <v>539</v>
      </c>
      <c r="H134" s="224" t="s">
        <v>538</v>
      </c>
      <c r="I134" s="223" t="s">
        <v>537</v>
      </c>
      <c r="J134" s="212" t="s">
        <v>36</v>
      </c>
      <c r="K134" s="206" t="s">
        <v>3665</v>
      </c>
      <c r="L134" s="206">
        <v>11</v>
      </c>
      <c r="M134" s="206" t="s">
        <v>3656</v>
      </c>
      <c r="N134" s="206">
        <v>202</v>
      </c>
      <c r="O134" s="206" t="s">
        <v>3652</v>
      </c>
      <c r="P134" s="287">
        <v>0</v>
      </c>
      <c r="Q134" s="287">
        <v>0</v>
      </c>
      <c r="R134" s="287">
        <v>0</v>
      </c>
      <c r="S134" s="287">
        <v>0</v>
      </c>
      <c r="T134" s="287">
        <v>0</v>
      </c>
      <c r="U134" s="287">
        <v>0</v>
      </c>
      <c r="V134" s="287">
        <v>0</v>
      </c>
      <c r="W134" s="287">
        <v>0</v>
      </c>
      <c r="X134" s="220">
        <v>0</v>
      </c>
      <c r="Y134" s="220">
        <v>0</v>
      </c>
      <c r="Z134" s="220">
        <v>0</v>
      </c>
      <c r="AA134" s="220">
        <v>0</v>
      </c>
      <c r="AB134" s="220">
        <v>0</v>
      </c>
      <c r="AC134" s="319">
        <v>0</v>
      </c>
      <c r="AD134" s="319">
        <v>0</v>
      </c>
      <c r="AE134" s="319">
        <v>0</v>
      </c>
      <c r="AF134" s="220">
        <v>0</v>
      </c>
      <c r="AG134" s="220">
        <v>0</v>
      </c>
      <c r="AH134" s="220">
        <v>0</v>
      </c>
      <c r="AI134" s="220">
        <v>0</v>
      </c>
      <c r="AJ134" s="220">
        <v>0</v>
      </c>
      <c r="AK134" s="220">
        <v>0</v>
      </c>
      <c r="AL134" s="220">
        <v>0</v>
      </c>
    </row>
    <row r="135" spans="1:38" x14ac:dyDescent="0.25">
      <c r="A135" s="242" t="str">
        <f t="shared" si="2"/>
        <v>Qatar</v>
      </c>
      <c r="B135" s="206" t="s">
        <v>34</v>
      </c>
      <c r="C135" s="206" t="s">
        <v>33</v>
      </c>
      <c r="D135" s="222" t="s">
        <v>536</v>
      </c>
      <c r="E135">
        <v>672</v>
      </c>
      <c r="F135" s="225" t="s">
        <v>536</v>
      </c>
      <c r="G135" s="132" t="s">
        <v>535</v>
      </c>
      <c r="H135" s="224" t="s">
        <v>534</v>
      </c>
      <c r="I135" s="223" t="s">
        <v>533</v>
      </c>
      <c r="J135" s="212" t="s">
        <v>36</v>
      </c>
      <c r="K135" s="206" t="s">
        <v>36</v>
      </c>
      <c r="L135" s="206" t="s">
        <v>36</v>
      </c>
      <c r="M135" s="206" t="s">
        <v>3651</v>
      </c>
      <c r="N135" s="206">
        <v>15</v>
      </c>
      <c r="O135" s="206" t="s">
        <v>3652</v>
      </c>
      <c r="P135" s="287">
        <v>0</v>
      </c>
      <c r="Q135" s="287">
        <v>0</v>
      </c>
      <c r="R135" s="287">
        <v>0</v>
      </c>
      <c r="S135" s="287">
        <v>0</v>
      </c>
      <c r="T135" s="287">
        <v>0</v>
      </c>
      <c r="U135" s="287">
        <v>0</v>
      </c>
      <c r="V135" s="287">
        <v>0</v>
      </c>
      <c r="W135" s="287">
        <v>0</v>
      </c>
      <c r="X135" s="220">
        <v>0</v>
      </c>
      <c r="Y135" s="220">
        <v>0</v>
      </c>
      <c r="Z135" s="220">
        <v>0</v>
      </c>
      <c r="AA135" s="220">
        <v>0</v>
      </c>
      <c r="AB135" s="220">
        <v>0</v>
      </c>
      <c r="AC135" s="319">
        <v>0</v>
      </c>
      <c r="AD135" s="319">
        <v>0</v>
      </c>
      <c r="AE135" s="319">
        <v>0</v>
      </c>
      <c r="AF135" s="220">
        <v>0</v>
      </c>
      <c r="AG135" s="220">
        <v>0</v>
      </c>
      <c r="AH135" s="220">
        <v>0</v>
      </c>
      <c r="AI135" s="220">
        <v>0</v>
      </c>
      <c r="AJ135" s="220">
        <v>0</v>
      </c>
      <c r="AK135" s="220">
        <v>0</v>
      </c>
      <c r="AL135" s="220">
        <v>0</v>
      </c>
    </row>
    <row r="136" spans="1:38" x14ac:dyDescent="0.25">
      <c r="A136" s="242" t="str">
        <f t="shared" si="2"/>
        <v>Qatar</v>
      </c>
      <c r="B136" s="206" t="s">
        <v>34</v>
      </c>
      <c r="C136" s="206" t="s">
        <v>33</v>
      </c>
      <c r="D136" s="222" t="s">
        <v>532</v>
      </c>
      <c r="E136">
        <v>147</v>
      </c>
      <c r="F136" s="225" t="s">
        <v>532</v>
      </c>
      <c r="G136" s="132" t="s">
        <v>531</v>
      </c>
      <c r="H136" s="224" t="s">
        <v>530</v>
      </c>
      <c r="I136" s="223" t="s">
        <v>529</v>
      </c>
      <c r="J136" s="212" t="s">
        <v>36</v>
      </c>
      <c r="K136" s="206" t="s">
        <v>36</v>
      </c>
      <c r="L136" s="206" t="s">
        <v>36</v>
      </c>
      <c r="M136" s="206" t="s">
        <v>3662</v>
      </c>
      <c r="N136" s="206">
        <v>155</v>
      </c>
      <c r="O136" s="206" t="s">
        <v>3650</v>
      </c>
      <c r="P136" s="287">
        <v>0</v>
      </c>
      <c r="Q136" s="287">
        <v>0</v>
      </c>
      <c r="R136" s="287">
        <v>0</v>
      </c>
      <c r="S136" s="287">
        <v>0</v>
      </c>
      <c r="T136" s="287">
        <v>0</v>
      </c>
      <c r="U136" s="287">
        <v>0</v>
      </c>
      <c r="V136" s="287">
        <v>0</v>
      </c>
      <c r="W136" s="287">
        <v>0</v>
      </c>
      <c r="X136" s="220">
        <v>0</v>
      </c>
      <c r="Y136" s="220">
        <v>0</v>
      </c>
      <c r="Z136" s="220">
        <v>0</v>
      </c>
      <c r="AA136" s="220">
        <v>0</v>
      </c>
      <c r="AB136" s="220">
        <v>0</v>
      </c>
      <c r="AC136" s="319">
        <v>0</v>
      </c>
      <c r="AD136" s="319">
        <v>0</v>
      </c>
      <c r="AE136" s="319">
        <v>0</v>
      </c>
      <c r="AF136" s="220">
        <v>0</v>
      </c>
      <c r="AG136" s="220">
        <v>0</v>
      </c>
      <c r="AH136" s="220">
        <v>0</v>
      </c>
      <c r="AI136" s="220">
        <v>0</v>
      </c>
      <c r="AJ136" s="220">
        <v>0</v>
      </c>
      <c r="AK136" s="220">
        <v>0</v>
      </c>
      <c r="AL136" s="220">
        <v>0</v>
      </c>
    </row>
    <row r="137" spans="1:38" x14ac:dyDescent="0.25">
      <c r="A137" s="242" t="str">
        <f t="shared" si="2"/>
        <v>Qatar</v>
      </c>
      <c r="B137" s="206" t="s">
        <v>34</v>
      </c>
      <c r="C137" s="206" t="s">
        <v>33</v>
      </c>
      <c r="D137" s="222" t="s">
        <v>528</v>
      </c>
      <c r="E137">
        <v>946</v>
      </c>
      <c r="F137" s="225" t="s">
        <v>528</v>
      </c>
      <c r="G137" s="132" t="s">
        <v>527</v>
      </c>
      <c r="H137" s="224" t="s">
        <v>526</v>
      </c>
      <c r="I137" s="223" t="s">
        <v>525</v>
      </c>
      <c r="J137" s="212" t="s">
        <v>31</v>
      </c>
      <c r="K137" s="206" t="s">
        <v>36</v>
      </c>
      <c r="L137" s="206" t="s">
        <v>36</v>
      </c>
      <c r="M137" s="206" t="s">
        <v>3671</v>
      </c>
      <c r="N137" s="206">
        <v>154</v>
      </c>
      <c r="O137" s="206" t="s">
        <v>3650</v>
      </c>
      <c r="P137" s="287">
        <v>0</v>
      </c>
      <c r="Q137" s="287">
        <v>0</v>
      </c>
      <c r="R137" s="287">
        <v>0</v>
      </c>
      <c r="S137" s="287">
        <v>0</v>
      </c>
      <c r="T137" s="287">
        <v>0</v>
      </c>
      <c r="U137" s="287">
        <v>0</v>
      </c>
      <c r="V137" s="287">
        <v>0</v>
      </c>
      <c r="W137" s="287">
        <v>0</v>
      </c>
      <c r="X137" s="220">
        <v>0</v>
      </c>
      <c r="Y137" s="220">
        <v>0</v>
      </c>
      <c r="Z137" s="220">
        <v>0</v>
      </c>
      <c r="AA137" s="220">
        <v>0</v>
      </c>
      <c r="AB137" s="220">
        <v>0</v>
      </c>
      <c r="AC137" s="319">
        <v>0</v>
      </c>
      <c r="AD137" s="319">
        <v>0</v>
      </c>
      <c r="AE137" s="319">
        <v>0</v>
      </c>
      <c r="AF137" s="220">
        <v>0</v>
      </c>
      <c r="AG137" s="220">
        <v>0</v>
      </c>
      <c r="AH137" s="220">
        <v>0</v>
      </c>
      <c r="AI137" s="220">
        <v>0</v>
      </c>
      <c r="AJ137" s="220">
        <v>0</v>
      </c>
      <c r="AK137" s="220">
        <v>0</v>
      </c>
      <c r="AL137" s="220">
        <v>0</v>
      </c>
    </row>
    <row r="138" spans="1:38" x14ac:dyDescent="0.25">
      <c r="A138" s="242" t="str">
        <f t="shared" si="2"/>
        <v>Qatar</v>
      </c>
      <c r="B138" s="206" t="s">
        <v>34</v>
      </c>
      <c r="C138" s="206" t="s">
        <v>33</v>
      </c>
      <c r="D138" s="222" t="s">
        <v>524</v>
      </c>
      <c r="E138">
        <v>137</v>
      </c>
      <c r="F138" s="225" t="s">
        <v>524</v>
      </c>
      <c r="G138" s="132" t="s">
        <v>523</v>
      </c>
      <c r="H138" s="224" t="s">
        <v>522</v>
      </c>
      <c r="I138" s="223" t="s">
        <v>521</v>
      </c>
      <c r="J138" s="212" t="s">
        <v>31</v>
      </c>
      <c r="K138" s="206" t="s">
        <v>36</v>
      </c>
      <c r="L138" s="206" t="s">
        <v>36</v>
      </c>
      <c r="M138" s="206" t="s">
        <v>3662</v>
      </c>
      <c r="N138" s="206">
        <v>155</v>
      </c>
      <c r="O138" s="206" t="s">
        <v>3650</v>
      </c>
      <c r="P138" s="287">
        <v>0</v>
      </c>
      <c r="Q138" s="287">
        <v>0</v>
      </c>
      <c r="R138" s="287">
        <v>0</v>
      </c>
      <c r="S138" s="287">
        <v>0</v>
      </c>
      <c r="T138" s="287">
        <v>0</v>
      </c>
      <c r="U138" s="287">
        <v>0</v>
      </c>
      <c r="V138" s="287">
        <v>0</v>
      </c>
      <c r="W138" s="287">
        <v>0</v>
      </c>
      <c r="X138" s="220">
        <v>0</v>
      </c>
      <c r="Y138" s="220">
        <v>0</v>
      </c>
      <c r="Z138" s="220">
        <v>0</v>
      </c>
      <c r="AA138" s="220">
        <v>0</v>
      </c>
      <c r="AB138" s="220">
        <v>322.31690019999996</v>
      </c>
      <c r="AC138" s="319">
        <v>291.27583850000002</v>
      </c>
      <c r="AD138" s="319">
        <v>3.521001697</v>
      </c>
      <c r="AE138" s="319">
        <v>4.0975815610000001</v>
      </c>
      <c r="AF138" s="220">
        <v>3.2982283029999997</v>
      </c>
      <c r="AG138" s="220">
        <v>4.0490814569999998</v>
      </c>
      <c r="AH138" s="220">
        <v>4.5719724050000004</v>
      </c>
      <c r="AI138" s="220">
        <v>15.722824429999999</v>
      </c>
      <c r="AJ138" s="220">
        <v>19.813870809999997</v>
      </c>
      <c r="AK138" s="220">
        <v>8.5967012939999989</v>
      </c>
      <c r="AL138" s="220">
        <v>4.5306416169999997</v>
      </c>
    </row>
    <row r="139" spans="1:38" x14ac:dyDescent="0.25">
      <c r="A139" s="242" t="str">
        <f t="shared" si="2"/>
        <v>Qatar</v>
      </c>
      <c r="B139" s="206" t="s">
        <v>34</v>
      </c>
      <c r="C139" s="206" t="s">
        <v>33</v>
      </c>
      <c r="D139" s="222" t="s">
        <v>520</v>
      </c>
      <c r="E139">
        <v>674</v>
      </c>
      <c r="F139" s="225" t="s">
        <v>519</v>
      </c>
      <c r="G139" s="132" t="s">
        <v>518</v>
      </c>
      <c r="H139" s="224" t="s">
        <v>517</v>
      </c>
      <c r="I139" s="223" t="s">
        <v>516</v>
      </c>
      <c r="J139" s="212" t="s">
        <v>36</v>
      </c>
      <c r="K139" s="206" t="s">
        <v>3668</v>
      </c>
      <c r="L139" s="206">
        <v>14</v>
      </c>
      <c r="M139" s="206" t="s">
        <v>3656</v>
      </c>
      <c r="N139" s="206">
        <v>202</v>
      </c>
      <c r="O139" s="206" t="s">
        <v>3652</v>
      </c>
      <c r="P139" s="287">
        <v>0</v>
      </c>
      <c r="Q139" s="287">
        <v>0</v>
      </c>
      <c r="R139" s="287">
        <v>0</v>
      </c>
      <c r="S139" s="287">
        <v>0</v>
      </c>
      <c r="T139" s="287">
        <v>0</v>
      </c>
      <c r="U139" s="287">
        <v>0</v>
      </c>
      <c r="V139" s="287">
        <v>0</v>
      </c>
      <c r="W139" s="287">
        <v>0</v>
      </c>
      <c r="X139" s="220">
        <v>0</v>
      </c>
      <c r="Y139" s="220">
        <v>0</v>
      </c>
      <c r="Z139" s="220">
        <v>0</v>
      </c>
      <c r="AA139" s="220">
        <v>0</v>
      </c>
      <c r="AB139" s="220">
        <v>0</v>
      </c>
      <c r="AC139" s="319">
        <v>0</v>
      </c>
      <c r="AD139" s="319">
        <v>0</v>
      </c>
      <c r="AE139" s="319">
        <v>0</v>
      </c>
      <c r="AF139" s="220">
        <v>0</v>
      </c>
      <c r="AG139" s="220">
        <v>0</v>
      </c>
      <c r="AH139" s="220">
        <v>0</v>
      </c>
      <c r="AI139" s="220">
        <v>0</v>
      </c>
      <c r="AJ139" s="220">
        <v>0</v>
      </c>
      <c r="AK139" s="220">
        <v>0</v>
      </c>
      <c r="AL139" s="220">
        <v>0</v>
      </c>
    </row>
    <row r="140" spans="1:38" x14ac:dyDescent="0.25">
      <c r="A140" s="242" t="str">
        <f t="shared" si="2"/>
        <v>Qatar</v>
      </c>
      <c r="B140" s="206" t="s">
        <v>34</v>
      </c>
      <c r="C140" s="206" t="s">
        <v>33</v>
      </c>
      <c r="D140" s="222" t="s">
        <v>515</v>
      </c>
      <c r="E140">
        <v>676</v>
      </c>
      <c r="F140" s="225" t="s">
        <v>515</v>
      </c>
      <c r="G140" s="132" t="s">
        <v>514</v>
      </c>
      <c r="H140" s="224" t="s">
        <v>513</v>
      </c>
      <c r="I140" s="223" t="s">
        <v>512</v>
      </c>
      <c r="J140" s="212" t="s">
        <v>36</v>
      </c>
      <c r="K140" s="206" t="s">
        <v>3668</v>
      </c>
      <c r="L140" s="206">
        <v>14</v>
      </c>
      <c r="M140" s="206" t="s">
        <v>3656</v>
      </c>
      <c r="N140" s="206">
        <v>202</v>
      </c>
      <c r="O140" s="206" t="s">
        <v>3652</v>
      </c>
      <c r="P140" s="287">
        <v>0</v>
      </c>
      <c r="Q140" s="287">
        <v>0</v>
      </c>
      <c r="R140" s="287">
        <v>0</v>
      </c>
      <c r="S140" s="287">
        <v>0</v>
      </c>
      <c r="T140" s="287">
        <v>0</v>
      </c>
      <c r="U140" s="287">
        <v>0</v>
      </c>
      <c r="V140" s="287">
        <v>0</v>
      </c>
      <c r="W140" s="287">
        <v>0</v>
      </c>
      <c r="X140" s="220">
        <v>0</v>
      </c>
      <c r="Y140" s="220">
        <v>0</v>
      </c>
      <c r="Z140" s="220">
        <v>0</v>
      </c>
      <c r="AA140" s="220">
        <v>0</v>
      </c>
      <c r="AB140" s="220">
        <v>0</v>
      </c>
      <c r="AC140" s="319">
        <v>0</v>
      </c>
      <c r="AD140" s="319">
        <v>0</v>
      </c>
      <c r="AE140" s="319">
        <v>0</v>
      </c>
      <c r="AF140" s="220">
        <v>0</v>
      </c>
      <c r="AG140" s="220">
        <v>0</v>
      </c>
      <c r="AH140" s="220">
        <v>0</v>
      </c>
      <c r="AI140" s="220">
        <v>0</v>
      </c>
      <c r="AJ140" s="220">
        <v>0</v>
      </c>
      <c r="AK140" s="220">
        <v>0</v>
      </c>
      <c r="AL140" s="220">
        <v>0</v>
      </c>
    </row>
    <row r="141" spans="1:38" x14ac:dyDescent="0.25">
      <c r="A141" s="242" t="str">
        <f t="shared" si="2"/>
        <v>Qatar</v>
      </c>
      <c r="B141" s="206" t="s">
        <v>34</v>
      </c>
      <c r="C141" s="206" t="s">
        <v>33</v>
      </c>
      <c r="D141" s="222" t="s">
        <v>511</v>
      </c>
      <c r="E141">
        <v>548</v>
      </c>
      <c r="F141" s="225" t="s">
        <v>511</v>
      </c>
      <c r="G141" s="132" t="s">
        <v>510</v>
      </c>
      <c r="H141" s="224" t="s">
        <v>509</v>
      </c>
      <c r="I141" s="223" t="s">
        <v>508</v>
      </c>
      <c r="J141" s="212" t="s">
        <v>36</v>
      </c>
      <c r="K141" s="206" t="s">
        <v>36</v>
      </c>
      <c r="L141" s="206" t="s">
        <v>36</v>
      </c>
      <c r="M141" s="206" t="s">
        <v>3669</v>
      </c>
      <c r="N141" s="206">
        <v>35</v>
      </c>
      <c r="O141" s="206" t="s">
        <v>3647</v>
      </c>
      <c r="P141" s="287">
        <v>0</v>
      </c>
      <c r="Q141" s="287">
        <v>0</v>
      </c>
      <c r="R141" s="287">
        <v>0</v>
      </c>
      <c r="S141" s="287">
        <v>0</v>
      </c>
      <c r="T141" s="287">
        <v>0</v>
      </c>
      <c r="U141" s="287">
        <v>0</v>
      </c>
      <c r="V141" s="287">
        <v>0</v>
      </c>
      <c r="W141" s="287">
        <v>0</v>
      </c>
      <c r="X141" s="220">
        <v>0</v>
      </c>
      <c r="Y141" s="220">
        <v>0</v>
      </c>
      <c r="Z141" s="220">
        <v>0</v>
      </c>
      <c r="AA141" s="220">
        <v>0</v>
      </c>
      <c r="AB141" s="220">
        <v>0</v>
      </c>
      <c r="AC141" s="319">
        <v>0</v>
      </c>
      <c r="AD141" s="319">
        <v>0</v>
      </c>
      <c r="AE141" s="319">
        <v>0</v>
      </c>
      <c r="AF141" s="220">
        <v>0</v>
      </c>
      <c r="AG141" s="220">
        <v>0</v>
      </c>
      <c r="AH141" s="220">
        <v>0</v>
      </c>
      <c r="AI141" s="220">
        <v>0</v>
      </c>
      <c r="AJ141" s="220">
        <v>0</v>
      </c>
      <c r="AK141" s="220">
        <v>0</v>
      </c>
      <c r="AL141" s="220">
        <v>0</v>
      </c>
    </row>
    <row r="142" spans="1:38" x14ac:dyDescent="0.25">
      <c r="A142" s="242" t="str">
        <f t="shared" si="2"/>
        <v>Qatar</v>
      </c>
      <c r="B142" s="206" t="s">
        <v>34</v>
      </c>
      <c r="C142" s="206" t="s">
        <v>33</v>
      </c>
      <c r="D142" s="222" t="s">
        <v>507</v>
      </c>
      <c r="E142">
        <v>556</v>
      </c>
      <c r="F142" s="225" t="s">
        <v>507</v>
      </c>
      <c r="G142" s="132" t="s">
        <v>506</v>
      </c>
      <c r="H142" s="224" t="s">
        <v>505</v>
      </c>
      <c r="I142" s="223" t="s">
        <v>504</v>
      </c>
      <c r="J142" s="212" t="s">
        <v>36</v>
      </c>
      <c r="K142" s="206" t="s">
        <v>36</v>
      </c>
      <c r="L142" s="206" t="s">
        <v>36</v>
      </c>
      <c r="M142" s="206" t="s">
        <v>3648</v>
      </c>
      <c r="N142" s="206">
        <v>34</v>
      </c>
      <c r="O142" s="206" t="s">
        <v>3647</v>
      </c>
      <c r="P142" s="287">
        <v>0</v>
      </c>
      <c r="Q142" s="287">
        <v>0</v>
      </c>
      <c r="R142" s="287">
        <v>0</v>
      </c>
      <c r="S142" s="287">
        <v>0</v>
      </c>
      <c r="T142" s="287">
        <v>0</v>
      </c>
      <c r="U142" s="287">
        <v>0</v>
      </c>
      <c r="V142" s="287">
        <v>0</v>
      </c>
      <c r="W142" s="287">
        <v>0</v>
      </c>
      <c r="X142" s="220">
        <v>0</v>
      </c>
      <c r="Y142" s="220">
        <v>0</v>
      </c>
      <c r="Z142" s="220">
        <v>0</v>
      </c>
      <c r="AA142" s="220">
        <v>0</v>
      </c>
      <c r="AB142" s="220">
        <v>0</v>
      </c>
      <c r="AC142" s="319">
        <v>0</v>
      </c>
      <c r="AD142" s="319">
        <v>0</v>
      </c>
      <c r="AE142" s="319">
        <v>0</v>
      </c>
      <c r="AF142" s="220">
        <v>0</v>
      </c>
      <c r="AG142" s="220">
        <v>0</v>
      </c>
      <c r="AH142" s="220">
        <v>0</v>
      </c>
      <c r="AI142" s="220">
        <v>0</v>
      </c>
      <c r="AJ142" s="220">
        <v>0</v>
      </c>
      <c r="AK142" s="220">
        <v>0</v>
      </c>
      <c r="AL142" s="220">
        <v>0</v>
      </c>
    </row>
    <row r="143" spans="1:38" x14ac:dyDescent="0.25">
      <c r="A143" s="242" t="str">
        <f t="shared" si="2"/>
        <v>Qatar</v>
      </c>
      <c r="B143" s="206" t="s">
        <v>34</v>
      </c>
      <c r="C143" s="206" t="s">
        <v>33</v>
      </c>
      <c r="D143" s="222" t="s">
        <v>503</v>
      </c>
      <c r="E143">
        <v>678</v>
      </c>
      <c r="F143" s="225" t="s">
        <v>503</v>
      </c>
      <c r="G143" s="132" t="s">
        <v>502</v>
      </c>
      <c r="H143" s="224" t="s">
        <v>501</v>
      </c>
      <c r="I143" s="223" t="s">
        <v>500</v>
      </c>
      <c r="J143" s="212" t="s">
        <v>36</v>
      </c>
      <c r="K143" s="206" t="s">
        <v>3665</v>
      </c>
      <c r="L143" s="206">
        <v>11</v>
      </c>
      <c r="M143" s="206" t="s">
        <v>3656</v>
      </c>
      <c r="N143" s="206">
        <v>202</v>
      </c>
      <c r="O143" s="206" t="s">
        <v>3652</v>
      </c>
      <c r="P143" s="287">
        <v>0</v>
      </c>
      <c r="Q143" s="287">
        <v>0</v>
      </c>
      <c r="R143" s="287">
        <v>0</v>
      </c>
      <c r="S143" s="287">
        <v>0</v>
      </c>
      <c r="T143" s="287">
        <v>0</v>
      </c>
      <c r="U143" s="287">
        <v>0</v>
      </c>
      <c r="V143" s="287">
        <v>0</v>
      </c>
      <c r="W143" s="287">
        <v>0</v>
      </c>
      <c r="X143" s="220">
        <v>0</v>
      </c>
      <c r="Y143" s="220">
        <v>0</v>
      </c>
      <c r="Z143" s="220">
        <v>0</v>
      </c>
      <c r="AA143" s="220">
        <v>0</v>
      </c>
      <c r="AB143" s="220">
        <v>0</v>
      </c>
      <c r="AC143" s="319">
        <v>0</v>
      </c>
      <c r="AD143" s="319">
        <v>0</v>
      </c>
      <c r="AE143" s="319">
        <v>0</v>
      </c>
      <c r="AF143" s="220">
        <v>0</v>
      </c>
      <c r="AG143" s="220">
        <v>0</v>
      </c>
      <c r="AH143" s="220">
        <v>0</v>
      </c>
      <c r="AI143" s="220">
        <v>0</v>
      </c>
      <c r="AJ143" s="220">
        <v>0</v>
      </c>
      <c r="AK143" s="220">
        <v>0</v>
      </c>
      <c r="AL143" s="220">
        <v>0</v>
      </c>
    </row>
    <row r="144" spans="1:38" x14ac:dyDescent="0.25">
      <c r="A144" s="242" t="str">
        <f t="shared" si="2"/>
        <v>Qatar</v>
      </c>
      <c r="B144" s="206" t="s">
        <v>34</v>
      </c>
      <c r="C144" s="206" t="s">
        <v>33</v>
      </c>
      <c r="D144" s="222" t="s">
        <v>499</v>
      </c>
      <c r="E144">
        <v>181</v>
      </c>
      <c r="F144" s="225" t="s">
        <v>499</v>
      </c>
      <c r="G144" s="132" t="s">
        <v>498</v>
      </c>
      <c r="H144" s="224" t="s">
        <v>497</v>
      </c>
      <c r="I144" s="223" t="s">
        <v>496</v>
      </c>
      <c r="J144" s="212" t="s">
        <v>31</v>
      </c>
      <c r="K144" s="206" t="s">
        <v>36</v>
      </c>
      <c r="L144" s="206" t="s">
        <v>36</v>
      </c>
      <c r="M144" s="206" t="s">
        <v>3649</v>
      </c>
      <c r="N144" s="206">
        <v>39</v>
      </c>
      <c r="O144" s="206" t="s">
        <v>3650</v>
      </c>
      <c r="P144" s="287">
        <v>0</v>
      </c>
      <c r="Q144" s="287">
        <v>0</v>
      </c>
      <c r="R144" s="287">
        <v>0</v>
      </c>
      <c r="S144" s="287">
        <v>0</v>
      </c>
      <c r="T144" s="287">
        <v>0</v>
      </c>
      <c r="U144" s="287">
        <v>0</v>
      </c>
      <c r="V144" s="287">
        <v>0</v>
      </c>
      <c r="W144" s="287">
        <v>0</v>
      </c>
      <c r="X144" s="220">
        <v>0</v>
      </c>
      <c r="Y144" s="220">
        <v>0</v>
      </c>
      <c r="Z144" s="220">
        <v>0</v>
      </c>
      <c r="AA144" s="220">
        <v>0</v>
      </c>
      <c r="AB144" s="220">
        <v>0</v>
      </c>
      <c r="AC144" s="319">
        <v>0</v>
      </c>
      <c r="AD144" s="319">
        <v>0</v>
      </c>
      <c r="AE144" s="319">
        <v>0</v>
      </c>
      <c r="AF144" s="220">
        <v>0</v>
      </c>
      <c r="AG144" s="220">
        <v>0</v>
      </c>
      <c r="AH144" s="220">
        <v>532.22462499999995</v>
      </c>
      <c r="AI144" s="220">
        <v>513.05453320000004</v>
      </c>
      <c r="AJ144" s="220">
        <v>553.30307129999994</v>
      </c>
      <c r="AK144" s="220">
        <v>502.80870920000001</v>
      </c>
      <c r="AL144" s="220">
        <v>466.08393460000002</v>
      </c>
    </row>
    <row r="145" spans="1:38" x14ac:dyDescent="0.25">
      <c r="A145" s="242" t="str">
        <f t="shared" si="2"/>
        <v>Qatar</v>
      </c>
      <c r="B145" s="206" t="s">
        <v>34</v>
      </c>
      <c r="C145" s="206" t="s">
        <v>33</v>
      </c>
      <c r="D145" s="222" t="s">
        <v>495</v>
      </c>
      <c r="E145">
        <v>867</v>
      </c>
      <c r="F145" s="225" t="s">
        <v>494</v>
      </c>
      <c r="G145" s="132" t="s">
        <v>493</v>
      </c>
      <c r="H145" s="224" t="s">
        <v>492</v>
      </c>
      <c r="I145" s="223" t="s">
        <v>491</v>
      </c>
      <c r="J145" s="212" t="s">
        <v>36</v>
      </c>
      <c r="K145" s="206" t="s">
        <v>36</v>
      </c>
      <c r="L145" s="206" t="s">
        <v>36</v>
      </c>
      <c r="M145" s="206" t="s">
        <v>2238</v>
      </c>
      <c r="N145" s="206">
        <v>57</v>
      </c>
      <c r="O145" s="206" t="s">
        <v>3654</v>
      </c>
      <c r="P145" s="287">
        <v>0</v>
      </c>
      <c r="Q145" s="287">
        <v>0</v>
      </c>
      <c r="R145" s="287">
        <v>0</v>
      </c>
      <c r="S145" s="287">
        <v>0</v>
      </c>
      <c r="T145" s="287">
        <v>0</v>
      </c>
      <c r="U145" s="287">
        <v>0</v>
      </c>
      <c r="V145" s="287">
        <v>0</v>
      </c>
      <c r="W145" s="287">
        <v>0</v>
      </c>
      <c r="X145" s="220">
        <v>0</v>
      </c>
      <c r="Y145" s="220">
        <v>0</v>
      </c>
      <c r="Z145" s="220">
        <v>0</v>
      </c>
      <c r="AA145" s="220">
        <v>0</v>
      </c>
      <c r="AB145" s="220">
        <v>0</v>
      </c>
      <c r="AC145" s="319">
        <v>0</v>
      </c>
      <c r="AD145" s="319">
        <v>0</v>
      </c>
      <c r="AE145" s="319">
        <v>0</v>
      </c>
      <c r="AF145" s="220">
        <v>0</v>
      </c>
      <c r="AG145" s="220">
        <v>0</v>
      </c>
      <c r="AH145" s="220">
        <v>0</v>
      </c>
      <c r="AI145" s="220">
        <v>0</v>
      </c>
      <c r="AJ145" s="220">
        <v>0</v>
      </c>
      <c r="AK145" s="220">
        <v>0</v>
      </c>
      <c r="AL145" s="220">
        <v>0</v>
      </c>
    </row>
    <row r="146" spans="1:38" x14ac:dyDescent="0.25">
      <c r="A146" s="242" t="str">
        <f t="shared" si="2"/>
        <v>Qatar</v>
      </c>
      <c r="B146" s="206" t="s">
        <v>34</v>
      </c>
      <c r="C146" s="206" t="s">
        <v>33</v>
      </c>
      <c r="D146" s="222" t="s">
        <v>490</v>
      </c>
      <c r="E146">
        <v>349</v>
      </c>
      <c r="F146" s="225" t="s">
        <v>490</v>
      </c>
      <c r="G146" s="132" t="s">
        <v>489</v>
      </c>
      <c r="H146" s="224" t="s">
        <v>488</v>
      </c>
      <c r="I146" s="223" t="s">
        <v>487</v>
      </c>
      <c r="J146" s="212" t="s">
        <v>36</v>
      </c>
      <c r="K146" s="206" t="s">
        <v>3657</v>
      </c>
      <c r="L146" s="206">
        <v>29</v>
      </c>
      <c r="M146" s="206" t="s">
        <v>3658</v>
      </c>
      <c r="N146" s="206">
        <v>419</v>
      </c>
      <c r="O146" s="206" t="s">
        <v>3659</v>
      </c>
      <c r="P146" s="287">
        <v>0</v>
      </c>
      <c r="Q146" s="287">
        <v>0</v>
      </c>
      <c r="R146" s="287">
        <v>0</v>
      </c>
      <c r="S146" s="287">
        <v>0</v>
      </c>
      <c r="T146" s="287">
        <v>0</v>
      </c>
      <c r="U146" s="287">
        <v>0</v>
      </c>
      <c r="V146" s="287">
        <v>0</v>
      </c>
      <c r="W146" s="287">
        <v>0</v>
      </c>
      <c r="X146" s="220">
        <v>0</v>
      </c>
      <c r="Y146" s="220">
        <v>0</v>
      </c>
      <c r="Z146" s="220">
        <v>0</v>
      </c>
      <c r="AA146" s="220">
        <v>0</v>
      </c>
      <c r="AB146" s="220">
        <v>0</v>
      </c>
      <c r="AC146" s="319">
        <v>0</v>
      </c>
      <c r="AD146" s="319">
        <v>0</v>
      </c>
      <c r="AE146" s="319">
        <v>0</v>
      </c>
      <c r="AF146" s="220">
        <v>0</v>
      </c>
      <c r="AG146" s="220">
        <v>0</v>
      </c>
      <c r="AH146" s="220">
        <v>0</v>
      </c>
      <c r="AI146" s="220">
        <v>0</v>
      </c>
      <c r="AJ146" s="220">
        <v>0</v>
      </c>
      <c r="AK146" s="220">
        <v>0</v>
      </c>
      <c r="AL146" s="220">
        <v>0</v>
      </c>
    </row>
    <row r="147" spans="1:38" x14ac:dyDescent="0.25">
      <c r="A147" s="242" t="str">
        <f t="shared" si="2"/>
        <v>Qatar</v>
      </c>
      <c r="B147" s="206" t="s">
        <v>34</v>
      </c>
      <c r="C147" s="206" t="s">
        <v>33</v>
      </c>
      <c r="D147" s="222" t="s">
        <v>486</v>
      </c>
      <c r="E147">
        <v>682</v>
      </c>
      <c r="F147" s="225" t="s">
        <v>485</v>
      </c>
      <c r="G147" s="132" t="s">
        <v>484</v>
      </c>
      <c r="H147" s="224" t="s">
        <v>483</v>
      </c>
      <c r="I147" s="223" t="s">
        <v>482</v>
      </c>
      <c r="J147" s="212" t="s">
        <v>36</v>
      </c>
      <c r="K147" s="206" t="s">
        <v>3665</v>
      </c>
      <c r="L147" s="206">
        <v>11</v>
      </c>
      <c r="M147" s="206" t="s">
        <v>3656</v>
      </c>
      <c r="N147" s="206">
        <v>202</v>
      </c>
      <c r="O147" s="206" t="s">
        <v>3652</v>
      </c>
      <c r="P147" s="287">
        <v>0</v>
      </c>
      <c r="Q147" s="287">
        <v>0</v>
      </c>
      <c r="R147" s="287">
        <v>0</v>
      </c>
      <c r="S147" s="287">
        <v>0</v>
      </c>
      <c r="T147" s="287">
        <v>0</v>
      </c>
      <c r="U147" s="287">
        <v>0</v>
      </c>
      <c r="V147" s="287">
        <v>0</v>
      </c>
      <c r="W147" s="287">
        <v>0</v>
      </c>
      <c r="X147" s="220">
        <v>0</v>
      </c>
      <c r="Y147" s="220">
        <v>0</v>
      </c>
      <c r="Z147" s="220">
        <v>0</v>
      </c>
      <c r="AA147" s="220">
        <v>0</v>
      </c>
      <c r="AB147" s="220">
        <v>0</v>
      </c>
      <c r="AC147" s="319">
        <v>0</v>
      </c>
      <c r="AD147" s="319">
        <v>0</v>
      </c>
      <c r="AE147" s="319">
        <v>0</v>
      </c>
      <c r="AF147" s="220">
        <v>0</v>
      </c>
      <c r="AG147" s="220">
        <v>0</v>
      </c>
      <c r="AH147" s="220">
        <v>0</v>
      </c>
      <c r="AI147" s="220">
        <v>0</v>
      </c>
      <c r="AJ147" s="220">
        <v>0</v>
      </c>
      <c r="AK147" s="220">
        <v>0</v>
      </c>
      <c r="AL147" s="220">
        <v>0</v>
      </c>
    </row>
    <row r="148" spans="1:38" x14ac:dyDescent="0.25">
      <c r="A148" s="242" t="str">
        <f t="shared" si="2"/>
        <v>Qatar</v>
      </c>
      <c r="B148" s="206" t="s">
        <v>34</v>
      </c>
      <c r="C148" s="206" t="s">
        <v>33</v>
      </c>
      <c r="D148" s="222" t="s">
        <v>481</v>
      </c>
      <c r="E148">
        <v>684</v>
      </c>
      <c r="F148" s="225" t="s">
        <v>481</v>
      </c>
      <c r="G148" s="132" t="s">
        <v>480</v>
      </c>
      <c r="H148" s="224" t="s">
        <v>479</v>
      </c>
      <c r="I148" s="223" t="s">
        <v>478</v>
      </c>
      <c r="J148" s="212" t="s">
        <v>36</v>
      </c>
      <c r="K148" s="206" t="s">
        <v>3668</v>
      </c>
      <c r="L148" s="206">
        <v>14</v>
      </c>
      <c r="M148" s="206" t="s">
        <v>3656</v>
      </c>
      <c r="N148" s="206">
        <v>202</v>
      </c>
      <c r="O148" s="206" t="s">
        <v>3652</v>
      </c>
      <c r="P148" s="287">
        <v>0</v>
      </c>
      <c r="Q148" s="287">
        <v>0</v>
      </c>
      <c r="R148" s="287">
        <v>0</v>
      </c>
      <c r="S148" s="287">
        <v>0</v>
      </c>
      <c r="T148" s="287">
        <v>0</v>
      </c>
      <c r="U148" s="287">
        <v>0</v>
      </c>
      <c r="V148" s="287">
        <v>0</v>
      </c>
      <c r="W148" s="287">
        <v>0</v>
      </c>
      <c r="X148" s="220">
        <v>0</v>
      </c>
      <c r="Y148" s="220">
        <v>0</v>
      </c>
      <c r="Z148" s="220">
        <v>0</v>
      </c>
      <c r="AA148" s="220">
        <v>0</v>
      </c>
      <c r="AB148" s="220">
        <v>0</v>
      </c>
      <c r="AC148" s="319">
        <v>0</v>
      </c>
      <c r="AD148" s="319">
        <v>1.199254</v>
      </c>
      <c r="AE148" s="319">
        <v>1</v>
      </c>
      <c r="AF148" s="220">
        <v>1.8</v>
      </c>
      <c r="AG148" s="220">
        <v>1.08</v>
      </c>
      <c r="AH148" s="220">
        <v>3</v>
      </c>
      <c r="AI148" s="220">
        <v>3</v>
      </c>
      <c r="AJ148" s="220">
        <v>3</v>
      </c>
      <c r="AK148" s="220">
        <v>3</v>
      </c>
      <c r="AL148" s="220">
        <v>1</v>
      </c>
    </row>
    <row r="149" spans="1:38" x14ac:dyDescent="0.25">
      <c r="A149" s="242" t="str">
        <f t="shared" si="2"/>
        <v>Qatar</v>
      </c>
      <c r="B149" s="206" t="s">
        <v>34</v>
      </c>
      <c r="C149" s="206" t="s">
        <v>33</v>
      </c>
      <c r="D149" s="222" t="s">
        <v>477</v>
      </c>
      <c r="E149">
        <v>920</v>
      </c>
      <c r="F149" s="225" t="s">
        <v>477</v>
      </c>
      <c r="G149" s="132" t="s">
        <v>476</v>
      </c>
      <c r="H149" s="224" t="s">
        <v>475</v>
      </c>
      <c r="I149" s="223" t="s">
        <v>474</v>
      </c>
      <c r="J149" s="212" t="s">
        <v>36</v>
      </c>
      <c r="K149" s="206" t="s">
        <v>3668</v>
      </c>
      <c r="L149" s="206">
        <v>14</v>
      </c>
      <c r="M149" s="206" t="s">
        <v>3656</v>
      </c>
      <c r="N149" s="206">
        <v>202</v>
      </c>
      <c r="O149" s="206" t="s">
        <v>3652</v>
      </c>
      <c r="P149" s="287">
        <v>0</v>
      </c>
      <c r="Q149" s="287">
        <v>0</v>
      </c>
      <c r="R149" s="287">
        <v>0</v>
      </c>
      <c r="S149" s="287">
        <v>0</v>
      </c>
      <c r="T149" s="287">
        <v>0</v>
      </c>
      <c r="U149" s="287">
        <v>0</v>
      </c>
      <c r="V149" s="287">
        <v>0</v>
      </c>
      <c r="W149" s="287">
        <v>0</v>
      </c>
      <c r="X149" s="220">
        <v>0</v>
      </c>
      <c r="Y149" s="220">
        <v>0</v>
      </c>
      <c r="Z149" s="220">
        <v>0</v>
      </c>
      <c r="AA149" s="220">
        <v>0</v>
      </c>
      <c r="AB149" s="220">
        <v>0</v>
      </c>
      <c r="AC149" s="319">
        <v>0</v>
      </c>
      <c r="AD149" s="319">
        <v>0</v>
      </c>
      <c r="AE149" s="319">
        <v>0</v>
      </c>
      <c r="AF149" s="220">
        <v>0</v>
      </c>
      <c r="AG149" s="220">
        <v>0</v>
      </c>
      <c r="AH149" s="220">
        <v>0</v>
      </c>
      <c r="AI149" s="220">
        <v>0</v>
      </c>
      <c r="AJ149" s="220">
        <v>0</v>
      </c>
      <c r="AK149" s="220">
        <v>0</v>
      </c>
      <c r="AL149" s="220">
        <v>0</v>
      </c>
    </row>
    <row r="150" spans="1:38" x14ac:dyDescent="0.25">
      <c r="A150" s="242" t="str">
        <f t="shared" si="2"/>
        <v>Qatar</v>
      </c>
      <c r="B150" s="206" t="s">
        <v>34</v>
      </c>
      <c r="C150" s="206" t="s">
        <v>33</v>
      </c>
      <c r="D150" s="222" t="s">
        <v>473</v>
      </c>
      <c r="E150">
        <v>273</v>
      </c>
      <c r="F150" s="225" t="s">
        <v>473</v>
      </c>
      <c r="G150" s="132" t="s">
        <v>472</v>
      </c>
      <c r="H150" s="224" t="s">
        <v>471</v>
      </c>
      <c r="I150" s="223" t="s">
        <v>470</v>
      </c>
      <c r="J150" s="212" t="s">
        <v>36</v>
      </c>
      <c r="K150" s="206" t="s">
        <v>3664</v>
      </c>
      <c r="L150" s="206">
        <v>13</v>
      </c>
      <c r="M150" s="206" t="s">
        <v>3658</v>
      </c>
      <c r="N150" s="206">
        <v>419</v>
      </c>
      <c r="O150" s="206" t="s">
        <v>3659</v>
      </c>
      <c r="P150" s="287">
        <v>0</v>
      </c>
      <c r="Q150" s="287">
        <v>0</v>
      </c>
      <c r="R150" s="287">
        <v>0</v>
      </c>
      <c r="S150" s="287">
        <v>0</v>
      </c>
      <c r="T150" s="287">
        <v>0</v>
      </c>
      <c r="U150" s="287">
        <v>0</v>
      </c>
      <c r="V150" s="287">
        <v>0</v>
      </c>
      <c r="W150" s="287">
        <v>0</v>
      </c>
      <c r="X150" s="220">
        <v>0</v>
      </c>
      <c r="Y150" s="220">
        <v>0</v>
      </c>
      <c r="Z150" s="220">
        <v>0</v>
      </c>
      <c r="AA150" s="220">
        <v>0</v>
      </c>
      <c r="AB150" s="220">
        <v>0</v>
      </c>
      <c r="AC150" s="319">
        <v>0</v>
      </c>
      <c r="AD150" s="319">
        <v>0</v>
      </c>
      <c r="AE150" s="319">
        <v>0</v>
      </c>
      <c r="AF150" s="220">
        <v>0</v>
      </c>
      <c r="AG150" s="220">
        <v>0</v>
      </c>
      <c r="AH150" s="220">
        <v>0</v>
      </c>
      <c r="AI150" s="220">
        <v>0</v>
      </c>
      <c r="AJ150" s="220">
        <v>0</v>
      </c>
      <c r="AK150" s="220">
        <v>0</v>
      </c>
      <c r="AL150" s="220">
        <v>0</v>
      </c>
    </row>
    <row r="151" spans="1:38" x14ac:dyDescent="0.25">
      <c r="A151" s="242" t="str">
        <f t="shared" si="2"/>
        <v>Qatar</v>
      </c>
      <c r="B151" s="206" t="s">
        <v>34</v>
      </c>
      <c r="C151" s="206" t="s">
        <v>33</v>
      </c>
      <c r="D151" s="222" t="s">
        <v>469</v>
      </c>
      <c r="E151">
        <v>868</v>
      </c>
      <c r="F151" s="225" t="s">
        <v>468</v>
      </c>
      <c r="G151" s="132" t="s">
        <v>467</v>
      </c>
      <c r="H151" s="224" t="s">
        <v>466</v>
      </c>
      <c r="I151" s="223" t="s">
        <v>465</v>
      </c>
      <c r="J151" s="212" t="s">
        <v>36</v>
      </c>
      <c r="K151" s="206" t="s">
        <v>36</v>
      </c>
      <c r="L151" s="206" t="s">
        <v>36</v>
      </c>
      <c r="M151" s="206" t="s">
        <v>2238</v>
      </c>
      <c r="N151" s="206">
        <v>57</v>
      </c>
      <c r="O151" s="206" t="s">
        <v>3654</v>
      </c>
      <c r="P151" s="287">
        <v>0</v>
      </c>
      <c r="Q151" s="287">
        <v>0</v>
      </c>
      <c r="R151" s="287">
        <v>0</v>
      </c>
      <c r="S151" s="287">
        <v>0</v>
      </c>
      <c r="T151" s="287">
        <v>0</v>
      </c>
      <c r="U151" s="287">
        <v>0</v>
      </c>
      <c r="V151" s="287">
        <v>0</v>
      </c>
      <c r="W151" s="287">
        <v>0</v>
      </c>
      <c r="X151" s="220">
        <v>0</v>
      </c>
      <c r="Y151" s="220">
        <v>0</v>
      </c>
      <c r="Z151" s="220">
        <v>0</v>
      </c>
      <c r="AA151" s="220">
        <v>0</v>
      </c>
      <c r="AB151" s="220">
        <v>0</v>
      </c>
      <c r="AC151" s="319">
        <v>0</v>
      </c>
      <c r="AD151" s="319">
        <v>0</v>
      </c>
      <c r="AE151" s="319">
        <v>0</v>
      </c>
      <c r="AF151" s="220">
        <v>0</v>
      </c>
      <c r="AG151" s="220">
        <v>0</v>
      </c>
      <c r="AH151" s="220">
        <v>0</v>
      </c>
      <c r="AI151" s="220">
        <v>0</v>
      </c>
      <c r="AJ151" s="220">
        <v>0</v>
      </c>
      <c r="AK151" s="220">
        <v>0</v>
      </c>
      <c r="AL151" s="220">
        <v>0</v>
      </c>
    </row>
    <row r="152" spans="1:38" x14ac:dyDescent="0.25">
      <c r="A152" s="242" t="str">
        <f t="shared" si="2"/>
        <v>Qatar</v>
      </c>
      <c r="B152" s="206" t="s">
        <v>34</v>
      </c>
      <c r="C152" s="206" t="s">
        <v>33</v>
      </c>
      <c r="D152" s="222" t="s">
        <v>464</v>
      </c>
      <c r="E152">
        <v>921</v>
      </c>
      <c r="F152" s="225" t="s">
        <v>463</v>
      </c>
      <c r="G152" s="132" t="s">
        <v>462</v>
      </c>
      <c r="H152" s="224" t="s">
        <v>461</v>
      </c>
      <c r="I152" s="223" t="s">
        <v>460</v>
      </c>
      <c r="J152" s="212" t="s">
        <v>36</v>
      </c>
      <c r="K152" s="206" t="s">
        <v>36</v>
      </c>
      <c r="L152" s="206" t="s">
        <v>36</v>
      </c>
      <c r="M152" s="206" t="s">
        <v>3663</v>
      </c>
      <c r="N152" s="206">
        <v>151</v>
      </c>
      <c r="O152" s="206" t="s">
        <v>3650</v>
      </c>
      <c r="P152" s="287">
        <v>0</v>
      </c>
      <c r="Q152" s="287">
        <v>0</v>
      </c>
      <c r="R152" s="287">
        <v>0</v>
      </c>
      <c r="S152" s="287">
        <v>0</v>
      </c>
      <c r="T152" s="287">
        <v>0</v>
      </c>
      <c r="U152" s="287">
        <v>0</v>
      </c>
      <c r="V152" s="287">
        <v>0</v>
      </c>
      <c r="W152" s="287">
        <v>0</v>
      </c>
      <c r="X152" s="220">
        <v>0</v>
      </c>
      <c r="Y152" s="220">
        <v>0</v>
      </c>
      <c r="Z152" s="220">
        <v>0</v>
      </c>
      <c r="AA152" s="220">
        <v>0</v>
      </c>
      <c r="AB152" s="220">
        <v>0</v>
      </c>
      <c r="AC152" s="319">
        <v>0</v>
      </c>
      <c r="AD152" s="319">
        <v>0</v>
      </c>
      <c r="AE152" s="319">
        <v>0</v>
      </c>
      <c r="AF152" s="220">
        <v>0</v>
      </c>
      <c r="AG152" s="220">
        <v>0</v>
      </c>
      <c r="AH152" s="220">
        <v>0</v>
      </c>
      <c r="AI152" s="220">
        <v>0</v>
      </c>
      <c r="AJ152" s="220">
        <v>0</v>
      </c>
      <c r="AK152" s="220">
        <v>0</v>
      </c>
      <c r="AL152" s="220">
        <v>0</v>
      </c>
    </row>
    <row r="153" spans="1:38" x14ac:dyDescent="0.25">
      <c r="A153" s="242" t="str">
        <f t="shared" si="2"/>
        <v>Qatar</v>
      </c>
      <c r="B153" s="206" t="s">
        <v>34</v>
      </c>
      <c r="C153" s="206" t="s">
        <v>33</v>
      </c>
      <c r="D153" s="222" t="s">
        <v>459</v>
      </c>
      <c r="E153">
        <v>183</v>
      </c>
      <c r="F153" s="225" t="s">
        <v>459</v>
      </c>
      <c r="G153" s="132" t="s">
        <v>458</v>
      </c>
      <c r="H153" s="224" t="s">
        <v>457</v>
      </c>
      <c r="I153" s="223" t="s">
        <v>456</v>
      </c>
      <c r="J153" s="212" t="s">
        <v>36</v>
      </c>
      <c r="K153" s="206" t="s">
        <v>36</v>
      </c>
      <c r="L153" s="206" t="s">
        <v>36</v>
      </c>
      <c r="M153" s="206" t="s">
        <v>3662</v>
      </c>
      <c r="N153" s="206">
        <v>155</v>
      </c>
      <c r="O153" s="206" t="s">
        <v>3650</v>
      </c>
      <c r="P153" s="287">
        <v>0</v>
      </c>
      <c r="Q153" s="287">
        <v>0</v>
      </c>
      <c r="R153" s="287">
        <v>0</v>
      </c>
      <c r="S153" s="287">
        <v>0</v>
      </c>
      <c r="T153" s="287">
        <v>0</v>
      </c>
      <c r="U153" s="287">
        <v>0</v>
      </c>
      <c r="V153" s="287">
        <v>0</v>
      </c>
      <c r="W153" s="287">
        <v>0</v>
      </c>
      <c r="X153" s="220">
        <v>0</v>
      </c>
      <c r="Y153" s="220">
        <v>0</v>
      </c>
      <c r="Z153" s="220">
        <v>0</v>
      </c>
      <c r="AA153" s="220">
        <v>0</v>
      </c>
      <c r="AB153" s="220">
        <v>0</v>
      </c>
      <c r="AC153" s="319">
        <v>0</v>
      </c>
      <c r="AD153" s="319">
        <v>0</v>
      </c>
      <c r="AE153" s="319">
        <v>0</v>
      </c>
      <c r="AF153" s="220">
        <v>0</v>
      </c>
      <c r="AG153" s="220">
        <v>0</v>
      </c>
      <c r="AH153" s="220">
        <v>0</v>
      </c>
      <c r="AI153" s="220">
        <v>0</v>
      </c>
      <c r="AJ153" s="220">
        <v>0</v>
      </c>
      <c r="AK153" s="220">
        <v>0</v>
      </c>
      <c r="AL153" s="220">
        <v>0</v>
      </c>
    </row>
    <row r="154" spans="1:38" x14ac:dyDescent="0.25">
      <c r="A154" s="242" t="str">
        <f t="shared" si="2"/>
        <v>Qatar</v>
      </c>
      <c r="B154" s="206" t="s">
        <v>34</v>
      </c>
      <c r="C154" s="206" t="s">
        <v>33</v>
      </c>
      <c r="D154" s="222" t="s">
        <v>455</v>
      </c>
      <c r="E154">
        <v>948</v>
      </c>
      <c r="F154" s="225" t="s">
        <v>455</v>
      </c>
      <c r="G154" s="132" t="s">
        <v>454</v>
      </c>
      <c r="H154" s="224" t="s">
        <v>453</v>
      </c>
      <c r="I154" s="223" t="s">
        <v>452</v>
      </c>
      <c r="J154" s="212" t="s">
        <v>36</v>
      </c>
      <c r="K154" s="206" t="s">
        <v>36</v>
      </c>
      <c r="L154" s="206" t="s">
        <v>36</v>
      </c>
      <c r="M154" s="206" t="s">
        <v>3670</v>
      </c>
      <c r="N154" s="206">
        <v>30</v>
      </c>
      <c r="O154" s="206" t="s">
        <v>3647</v>
      </c>
      <c r="P154" s="287">
        <v>0</v>
      </c>
      <c r="Q154" s="287">
        <v>0</v>
      </c>
      <c r="R154" s="287">
        <v>0</v>
      </c>
      <c r="S154" s="287">
        <v>0</v>
      </c>
      <c r="T154" s="287">
        <v>0</v>
      </c>
      <c r="U154" s="287">
        <v>0</v>
      </c>
      <c r="V154" s="287">
        <v>0</v>
      </c>
      <c r="W154" s="287">
        <v>0</v>
      </c>
      <c r="X154" s="220">
        <v>0</v>
      </c>
      <c r="Y154" s="220">
        <v>0</v>
      </c>
      <c r="Z154" s="220">
        <v>0</v>
      </c>
      <c r="AA154" s="220">
        <v>0</v>
      </c>
      <c r="AB154" s="220">
        <v>0</v>
      </c>
      <c r="AC154" s="319">
        <v>0</v>
      </c>
      <c r="AD154" s="319">
        <v>0</v>
      </c>
      <c r="AE154" s="319">
        <v>0</v>
      </c>
      <c r="AF154" s="220">
        <v>0</v>
      </c>
      <c r="AG154" s="220">
        <v>0</v>
      </c>
      <c r="AH154" s="220">
        <v>0</v>
      </c>
      <c r="AI154" s="220">
        <v>0</v>
      </c>
      <c r="AJ154" s="220">
        <v>0</v>
      </c>
      <c r="AK154" s="220">
        <v>0</v>
      </c>
      <c r="AL154" s="220">
        <v>0</v>
      </c>
    </row>
    <row r="155" spans="1:38" x14ac:dyDescent="0.25">
      <c r="A155" s="242" t="str">
        <f t="shared" si="2"/>
        <v>Qatar</v>
      </c>
      <c r="B155" s="206" t="s">
        <v>34</v>
      </c>
      <c r="C155" s="206" t="s">
        <v>33</v>
      </c>
      <c r="D155" s="222" t="s">
        <v>451</v>
      </c>
      <c r="E155">
        <v>943</v>
      </c>
      <c r="F155" s="225" t="s">
        <v>451</v>
      </c>
      <c r="G155" s="132" t="s">
        <v>450</v>
      </c>
      <c r="H155" s="224" t="s">
        <v>449</v>
      </c>
      <c r="I155" s="223" t="s">
        <v>448</v>
      </c>
      <c r="J155" s="212" t="s">
        <v>36</v>
      </c>
      <c r="K155" s="206" t="s">
        <v>36</v>
      </c>
      <c r="L155" s="206" t="s">
        <v>36</v>
      </c>
      <c r="M155" s="206" t="s">
        <v>3649</v>
      </c>
      <c r="N155" s="206">
        <v>39</v>
      </c>
      <c r="O155" s="206" t="s">
        <v>3650</v>
      </c>
      <c r="P155" s="287">
        <v>0</v>
      </c>
      <c r="Q155" s="287">
        <v>0</v>
      </c>
      <c r="R155" s="287">
        <v>0</v>
      </c>
      <c r="S155" s="287">
        <v>0</v>
      </c>
      <c r="T155" s="287">
        <v>0</v>
      </c>
      <c r="U155" s="287">
        <v>0</v>
      </c>
      <c r="V155" s="287">
        <v>0</v>
      </c>
      <c r="W155" s="287">
        <v>0</v>
      </c>
      <c r="X155" s="220">
        <v>0</v>
      </c>
      <c r="Y155" s="220">
        <v>0</v>
      </c>
      <c r="Z155" s="220">
        <v>0</v>
      </c>
      <c r="AA155" s="220">
        <v>0</v>
      </c>
      <c r="AB155" s="220">
        <v>0</v>
      </c>
      <c r="AC155" s="319">
        <v>0</v>
      </c>
      <c r="AD155" s="319">
        <v>0</v>
      </c>
      <c r="AE155" s="319">
        <v>0</v>
      </c>
      <c r="AF155" s="220">
        <v>0</v>
      </c>
      <c r="AG155" s="220">
        <v>0</v>
      </c>
      <c r="AH155" s="220">
        <v>0</v>
      </c>
      <c r="AI155" s="220">
        <v>0</v>
      </c>
      <c r="AJ155" s="220">
        <v>0</v>
      </c>
      <c r="AK155" s="220">
        <v>0</v>
      </c>
      <c r="AL155" s="220">
        <v>0</v>
      </c>
    </row>
    <row r="156" spans="1:38" x14ac:dyDescent="0.25">
      <c r="A156" s="242" t="str">
        <f t="shared" si="2"/>
        <v>Qatar</v>
      </c>
      <c r="B156" s="206" t="s">
        <v>34</v>
      </c>
      <c r="C156" s="206" t="s">
        <v>33</v>
      </c>
      <c r="D156" s="222" t="s">
        <v>447</v>
      </c>
      <c r="E156">
        <v>351</v>
      </c>
      <c r="F156" s="225" t="s">
        <v>447</v>
      </c>
      <c r="G156" s="132" t="s">
        <v>446</v>
      </c>
      <c r="H156" s="224" t="s">
        <v>445</v>
      </c>
      <c r="I156" s="223" t="s">
        <v>444</v>
      </c>
      <c r="J156" s="212" t="s">
        <v>36</v>
      </c>
      <c r="K156" s="206" t="s">
        <v>3657</v>
      </c>
      <c r="L156" s="206">
        <v>29</v>
      </c>
      <c r="M156" s="206" t="s">
        <v>3658</v>
      </c>
      <c r="N156" s="206">
        <v>419</v>
      </c>
      <c r="O156" s="206" t="s">
        <v>3659</v>
      </c>
      <c r="P156" s="287">
        <v>0</v>
      </c>
      <c r="Q156" s="287">
        <v>0</v>
      </c>
      <c r="R156" s="287">
        <v>0</v>
      </c>
      <c r="S156" s="287">
        <v>0</v>
      </c>
      <c r="T156" s="287">
        <v>0</v>
      </c>
      <c r="U156" s="287">
        <v>0</v>
      </c>
      <c r="V156" s="287">
        <v>0</v>
      </c>
      <c r="W156" s="287">
        <v>0</v>
      </c>
      <c r="X156" s="220">
        <v>0</v>
      </c>
      <c r="Y156" s="220">
        <v>0</v>
      </c>
      <c r="Z156" s="220">
        <v>0</v>
      </c>
      <c r="AA156" s="220">
        <v>0</v>
      </c>
      <c r="AB156" s="220">
        <v>0</v>
      </c>
      <c r="AC156" s="319">
        <v>0</v>
      </c>
      <c r="AD156" s="319">
        <v>0</v>
      </c>
      <c r="AE156" s="319">
        <v>0</v>
      </c>
      <c r="AF156" s="220">
        <v>0</v>
      </c>
      <c r="AG156" s="220">
        <v>0</v>
      </c>
      <c r="AH156" s="220">
        <v>0</v>
      </c>
      <c r="AI156" s="220">
        <v>0</v>
      </c>
      <c r="AJ156" s="220">
        <v>0</v>
      </c>
      <c r="AK156" s="220">
        <v>0</v>
      </c>
      <c r="AL156" s="220">
        <v>0</v>
      </c>
    </row>
    <row r="157" spans="1:38" x14ac:dyDescent="0.25">
      <c r="A157" s="242" t="str">
        <f t="shared" si="2"/>
        <v>Qatar</v>
      </c>
      <c r="B157" s="206" t="s">
        <v>34</v>
      </c>
      <c r="C157" s="206" t="s">
        <v>33</v>
      </c>
      <c r="D157" s="222" t="s">
        <v>443</v>
      </c>
      <c r="E157">
        <v>686</v>
      </c>
      <c r="F157" s="225" t="s">
        <v>443</v>
      </c>
      <c r="G157" s="132" t="s">
        <v>442</v>
      </c>
      <c r="H157" s="224" t="s">
        <v>441</v>
      </c>
      <c r="I157" s="223" t="s">
        <v>440</v>
      </c>
      <c r="J157" s="212" t="s">
        <v>36</v>
      </c>
      <c r="K157" s="206" t="s">
        <v>36</v>
      </c>
      <c r="L157" s="206" t="s">
        <v>36</v>
      </c>
      <c r="M157" s="206" t="s">
        <v>3651</v>
      </c>
      <c r="N157" s="206">
        <v>15</v>
      </c>
      <c r="O157" s="206" t="s">
        <v>3652</v>
      </c>
      <c r="P157" s="287">
        <v>0</v>
      </c>
      <c r="Q157" s="287">
        <v>0</v>
      </c>
      <c r="R157" s="287">
        <v>0</v>
      </c>
      <c r="S157" s="287">
        <v>0</v>
      </c>
      <c r="T157" s="287">
        <v>0</v>
      </c>
      <c r="U157" s="287">
        <v>0</v>
      </c>
      <c r="V157" s="287">
        <v>0</v>
      </c>
      <c r="W157" s="287">
        <v>0</v>
      </c>
      <c r="X157" s="220">
        <v>0</v>
      </c>
      <c r="Y157" s="220">
        <v>0</v>
      </c>
      <c r="Z157" s="220">
        <v>0</v>
      </c>
      <c r="AA157" s="220">
        <v>0</v>
      </c>
      <c r="AB157" s="220">
        <v>0</v>
      </c>
      <c r="AC157" s="319">
        <v>0</v>
      </c>
      <c r="AD157" s="319">
        <v>0</v>
      </c>
      <c r="AE157" s="319">
        <v>0</v>
      </c>
      <c r="AF157" s="220">
        <v>0</v>
      </c>
      <c r="AG157" s="220">
        <v>0</v>
      </c>
      <c r="AH157" s="220">
        <v>0</v>
      </c>
      <c r="AI157" s="220">
        <v>0</v>
      </c>
      <c r="AJ157" s="220">
        <v>0</v>
      </c>
      <c r="AK157" s="220">
        <v>0</v>
      </c>
      <c r="AL157" s="220">
        <v>0</v>
      </c>
    </row>
    <row r="158" spans="1:38" x14ac:dyDescent="0.25">
      <c r="A158" s="242" t="str">
        <f t="shared" si="2"/>
        <v>Qatar</v>
      </c>
      <c r="B158" s="206" t="s">
        <v>34</v>
      </c>
      <c r="C158" s="206" t="s">
        <v>33</v>
      </c>
      <c r="D158" s="222" t="s">
        <v>439</v>
      </c>
      <c r="E158">
        <v>688</v>
      </c>
      <c r="F158" s="225" t="s">
        <v>438</v>
      </c>
      <c r="G158" s="132" t="s">
        <v>437</v>
      </c>
      <c r="H158" s="224" t="s">
        <v>436</v>
      </c>
      <c r="I158" s="223" t="s">
        <v>435</v>
      </c>
      <c r="J158" s="212" t="s">
        <v>36</v>
      </c>
      <c r="K158" s="206" t="s">
        <v>3668</v>
      </c>
      <c r="L158" s="206">
        <v>14</v>
      </c>
      <c r="M158" s="206" t="s">
        <v>3656</v>
      </c>
      <c r="N158" s="206">
        <v>202</v>
      </c>
      <c r="O158" s="206" t="s">
        <v>3652</v>
      </c>
      <c r="P158" s="287">
        <v>0</v>
      </c>
      <c r="Q158" s="287">
        <v>0</v>
      </c>
      <c r="R158" s="287">
        <v>0</v>
      </c>
      <c r="S158" s="287">
        <v>0</v>
      </c>
      <c r="T158" s="287">
        <v>0</v>
      </c>
      <c r="U158" s="287">
        <v>0</v>
      </c>
      <c r="V158" s="287">
        <v>0</v>
      </c>
      <c r="W158" s="287">
        <v>0</v>
      </c>
      <c r="X158" s="220">
        <v>0</v>
      </c>
      <c r="Y158" s="220">
        <v>0</v>
      </c>
      <c r="Z158" s="220">
        <v>0</v>
      </c>
      <c r="AA158" s="220">
        <v>0</v>
      </c>
      <c r="AB158" s="220">
        <v>0</v>
      </c>
      <c r="AC158" s="319">
        <v>0</v>
      </c>
      <c r="AD158" s="319">
        <v>0</v>
      </c>
      <c r="AE158" s="319">
        <v>0</v>
      </c>
      <c r="AF158" s="220">
        <v>0</v>
      </c>
      <c r="AG158" s="220">
        <v>0</v>
      </c>
      <c r="AH158" s="220">
        <v>0</v>
      </c>
      <c r="AI158" s="220">
        <v>0</v>
      </c>
      <c r="AJ158" s="220">
        <v>0</v>
      </c>
      <c r="AK158" s="220">
        <v>0</v>
      </c>
      <c r="AL158" s="220">
        <v>0</v>
      </c>
    </row>
    <row r="159" spans="1:38" x14ac:dyDescent="0.25">
      <c r="A159" s="242" t="str">
        <f t="shared" si="2"/>
        <v>Qatar</v>
      </c>
      <c r="B159" s="206" t="s">
        <v>34</v>
      </c>
      <c r="C159" s="206" t="s">
        <v>33</v>
      </c>
      <c r="D159" s="222" t="s">
        <v>434</v>
      </c>
      <c r="E159">
        <v>518</v>
      </c>
      <c r="F159" s="225" t="s">
        <v>434</v>
      </c>
      <c r="G159" s="132" t="s">
        <v>433</v>
      </c>
      <c r="H159" s="224" t="s">
        <v>432</v>
      </c>
      <c r="I159" s="223" t="s">
        <v>431</v>
      </c>
      <c r="J159" s="212" t="s">
        <v>36</v>
      </c>
      <c r="K159" s="206" t="s">
        <v>36</v>
      </c>
      <c r="L159" s="206" t="s">
        <v>36</v>
      </c>
      <c r="M159" s="206" t="s">
        <v>3669</v>
      </c>
      <c r="N159" s="206">
        <v>35</v>
      </c>
      <c r="O159" s="206" t="s">
        <v>3647</v>
      </c>
      <c r="P159" s="287">
        <v>0</v>
      </c>
      <c r="Q159" s="287">
        <v>0</v>
      </c>
      <c r="R159" s="287">
        <v>0</v>
      </c>
      <c r="S159" s="287">
        <v>0</v>
      </c>
      <c r="T159" s="287">
        <v>0</v>
      </c>
      <c r="U159" s="287">
        <v>0</v>
      </c>
      <c r="V159" s="287">
        <v>0</v>
      </c>
      <c r="W159" s="287">
        <v>0</v>
      </c>
      <c r="X159" s="220">
        <v>0</v>
      </c>
      <c r="Y159" s="220">
        <v>0</v>
      </c>
      <c r="Z159" s="220">
        <v>0</v>
      </c>
      <c r="AA159" s="220">
        <v>0</v>
      </c>
      <c r="AB159" s="220">
        <v>0</v>
      </c>
      <c r="AC159" s="319">
        <v>0</v>
      </c>
      <c r="AD159" s="319">
        <v>0</v>
      </c>
      <c r="AE159" s="319">
        <v>0</v>
      </c>
      <c r="AF159" s="220">
        <v>0</v>
      </c>
      <c r="AG159" s="220">
        <v>0</v>
      </c>
      <c r="AH159" s="220">
        <v>0</v>
      </c>
      <c r="AI159" s="220">
        <v>0</v>
      </c>
      <c r="AJ159" s="220">
        <v>0</v>
      </c>
      <c r="AK159" s="220">
        <v>0</v>
      </c>
      <c r="AL159" s="220">
        <v>0</v>
      </c>
    </row>
    <row r="160" spans="1:38" x14ac:dyDescent="0.25">
      <c r="A160" s="242" t="str">
        <f t="shared" si="2"/>
        <v>Qatar</v>
      </c>
      <c r="B160" s="206" t="s">
        <v>34</v>
      </c>
      <c r="C160" s="206" t="s">
        <v>33</v>
      </c>
      <c r="D160" s="222" t="s">
        <v>430</v>
      </c>
      <c r="E160">
        <v>728</v>
      </c>
      <c r="F160" s="225" t="s">
        <v>430</v>
      </c>
      <c r="G160" s="132" t="s">
        <v>429</v>
      </c>
      <c r="H160" s="224" t="s">
        <v>428</v>
      </c>
      <c r="I160" s="223" t="s">
        <v>427</v>
      </c>
      <c r="J160" s="212" t="s">
        <v>36</v>
      </c>
      <c r="K160" s="206" t="s">
        <v>3667</v>
      </c>
      <c r="L160" s="206">
        <v>18</v>
      </c>
      <c r="M160" s="206" t="s">
        <v>3656</v>
      </c>
      <c r="N160" s="206">
        <v>202</v>
      </c>
      <c r="O160" s="206" t="s">
        <v>3652</v>
      </c>
      <c r="P160" s="287">
        <v>0</v>
      </c>
      <c r="Q160" s="287">
        <v>0</v>
      </c>
      <c r="R160" s="287">
        <v>0</v>
      </c>
      <c r="S160" s="287">
        <v>0</v>
      </c>
      <c r="T160" s="287">
        <v>0</v>
      </c>
      <c r="U160" s="287">
        <v>0</v>
      </c>
      <c r="V160" s="287">
        <v>0</v>
      </c>
      <c r="W160" s="287">
        <v>0</v>
      </c>
      <c r="X160" s="220">
        <v>0</v>
      </c>
      <c r="Y160" s="220">
        <v>0</v>
      </c>
      <c r="Z160" s="220">
        <v>0</v>
      </c>
      <c r="AA160" s="220">
        <v>0</v>
      </c>
      <c r="AB160" s="220">
        <v>0</v>
      </c>
      <c r="AC160" s="319">
        <v>0</v>
      </c>
      <c r="AD160" s="319">
        <v>0</v>
      </c>
      <c r="AE160" s="319">
        <v>0</v>
      </c>
      <c r="AF160" s="220">
        <v>0</v>
      </c>
      <c r="AG160" s="220">
        <v>0</v>
      </c>
      <c r="AH160" s="220">
        <v>0</v>
      </c>
      <c r="AI160" s="220">
        <v>0</v>
      </c>
      <c r="AJ160" s="220">
        <v>0</v>
      </c>
      <c r="AK160" s="220">
        <v>0</v>
      </c>
      <c r="AL160" s="220">
        <v>0</v>
      </c>
    </row>
    <row r="161" spans="1:38" x14ac:dyDescent="0.25">
      <c r="A161" s="242" t="str">
        <f t="shared" si="2"/>
        <v>Qatar</v>
      </c>
      <c r="B161" s="206" t="s">
        <v>34</v>
      </c>
      <c r="C161" s="206" t="s">
        <v>33</v>
      </c>
      <c r="D161" s="222" t="s">
        <v>426</v>
      </c>
      <c r="E161">
        <v>836</v>
      </c>
      <c r="F161" s="225" t="s">
        <v>425</v>
      </c>
      <c r="G161" s="132" t="s">
        <v>424</v>
      </c>
      <c r="H161" s="224" t="s">
        <v>423</v>
      </c>
      <c r="I161" s="223" t="s">
        <v>422</v>
      </c>
      <c r="J161" s="212" t="s">
        <v>36</v>
      </c>
      <c r="K161" s="206" t="s">
        <v>36</v>
      </c>
      <c r="L161" s="206" t="s">
        <v>36</v>
      </c>
      <c r="M161" s="206" t="s">
        <v>2238</v>
      </c>
      <c r="N161" s="206">
        <v>57</v>
      </c>
      <c r="O161" s="206" t="s">
        <v>3654</v>
      </c>
      <c r="P161" s="287">
        <v>0</v>
      </c>
      <c r="Q161" s="287">
        <v>0</v>
      </c>
      <c r="R161" s="287">
        <v>0</v>
      </c>
      <c r="S161" s="287">
        <v>0</v>
      </c>
      <c r="T161" s="287">
        <v>0</v>
      </c>
      <c r="U161" s="287">
        <v>0</v>
      </c>
      <c r="V161" s="287">
        <v>0</v>
      </c>
      <c r="W161" s="287">
        <v>0</v>
      </c>
      <c r="X161" s="220">
        <v>0</v>
      </c>
      <c r="Y161" s="220">
        <v>0</v>
      </c>
      <c r="Z161" s="220">
        <v>0</v>
      </c>
      <c r="AA161" s="220">
        <v>0</v>
      </c>
      <c r="AB161" s="220">
        <v>0</v>
      </c>
      <c r="AC161" s="319">
        <v>0</v>
      </c>
      <c r="AD161" s="319">
        <v>0</v>
      </c>
      <c r="AE161" s="319">
        <v>0</v>
      </c>
      <c r="AF161" s="220">
        <v>0</v>
      </c>
      <c r="AG161" s="220">
        <v>0</v>
      </c>
      <c r="AH161" s="220">
        <v>0</v>
      </c>
      <c r="AI161" s="220">
        <v>0</v>
      </c>
      <c r="AJ161" s="220">
        <v>0</v>
      </c>
      <c r="AK161" s="220">
        <v>0</v>
      </c>
      <c r="AL161" s="220">
        <v>0</v>
      </c>
    </row>
    <row r="162" spans="1:38" x14ac:dyDescent="0.25">
      <c r="A162" s="242" t="str">
        <f t="shared" si="2"/>
        <v>Qatar</v>
      </c>
      <c r="B162" s="206" t="s">
        <v>34</v>
      </c>
      <c r="C162" s="206" t="s">
        <v>33</v>
      </c>
      <c r="D162" s="222" t="s">
        <v>421</v>
      </c>
      <c r="E162">
        <v>558</v>
      </c>
      <c r="F162" s="225" t="s">
        <v>421</v>
      </c>
      <c r="G162" s="132" t="s">
        <v>420</v>
      </c>
      <c r="H162" s="224" t="s">
        <v>419</v>
      </c>
      <c r="I162" s="223" t="s">
        <v>418</v>
      </c>
      <c r="J162" s="212" t="s">
        <v>36</v>
      </c>
      <c r="K162" s="206" t="s">
        <v>36</v>
      </c>
      <c r="L162" s="206" t="s">
        <v>36</v>
      </c>
      <c r="M162" s="206" t="s">
        <v>3648</v>
      </c>
      <c r="N162" s="206">
        <v>34</v>
      </c>
      <c r="O162" s="206" t="s">
        <v>3647</v>
      </c>
      <c r="P162" s="287">
        <v>0</v>
      </c>
      <c r="Q162" s="287">
        <v>0</v>
      </c>
      <c r="R162" s="287">
        <v>0</v>
      </c>
      <c r="S162" s="287">
        <v>0</v>
      </c>
      <c r="T162" s="287">
        <v>0</v>
      </c>
      <c r="U162" s="287">
        <v>0</v>
      </c>
      <c r="V162" s="287">
        <v>0</v>
      </c>
      <c r="W162" s="287">
        <v>0</v>
      </c>
      <c r="X162" s="220">
        <v>0</v>
      </c>
      <c r="Y162" s="220">
        <v>0</v>
      </c>
      <c r="Z162" s="220">
        <v>0</v>
      </c>
      <c r="AA162" s="220">
        <v>0</v>
      </c>
      <c r="AB162" s="220">
        <v>0</v>
      </c>
      <c r="AC162" s="319">
        <v>0</v>
      </c>
      <c r="AD162" s="319">
        <v>0</v>
      </c>
      <c r="AE162" s="319">
        <v>0</v>
      </c>
      <c r="AF162" s="220">
        <v>0</v>
      </c>
      <c r="AG162" s="220">
        <v>0</v>
      </c>
      <c r="AH162" s="220">
        <v>0</v>
      </c>
      <c r="AI162" s="220">
        <v>0</v>
      </c>
      <c r="AJ162" s="220">
        <v>0</v>
      </c>
      <c r="AK162" s="220">
        <v>0</v>
      </c>
      <c r="AL162" s="220">
        <v>0</v>
      </c>
    </row>
    <row r="163" spans="1:38" x14ac:dyDescent="0.25">
      <c r="A163" s="242" t="str">
        <f t="shared" si="2"/>
        <v>Qatar</v>
      </c>
      <c r="B163" s="206" t="s">
        <v>34</v>
      </c>
      <c r="C163" s="206" t="s">
        <v>33</v>
      </c>
      <c r="D163" s="222" t="s">
        <v>417</v>
      </c>
      <c r="E163">
        <v>353</v>
      </c>
      <c r="F163" s="231" t="s">
        <v>417</v>
      </c>
      <c r="G163" s="139">
        <v>530</v>
      </c>
      <c r="H163" s="230" t="s">
        <v>416</v>
      </c>
      <c r="I163" s="229" t="s">
        <v>415</v>
      </c>
      <c r="J163" s="212" t="s">
        <v>36</v>
      </c>
      <c r="K163" s="226" t="str">
        <f>K119</f>
        <v>Caribbean</v>
      </c>
      <c r="L163" s="226">
        <f>L119</f>
        <v>29</v>
      </c>
      <c r="M163" s="226" t="str">
        <f>M119</f>
        <v>Latin America and the Caribbean</v>
      </c>
      <c r="N163" s="226">
        <f>N119</f>
        <v>419</v>
      </c>
      <c r="O163" s="226" t="str">
        <f>O119</f>
        <v>Americas</v>
      </c>
      <c r="P163" s="287">
        <v>0</v>
      </c>
      <c r="Q163" s="287">
        <v>0</v>
      </c>
      <c r="R163" s="287">
        <v>0</v>
      </c>
      <c r="S163" s="287">
        <v>0</v>
      </c>
      <c r="T163" s="287">
        <v>0</v>
      </c>
      <c r="U163" s="287">
        <v>0</v>
      </c>
      <c r="V163" s="287">
        <v>0</v>
      </c>
      <c r="W163" s="287">
        <v>0</v>
      </c>
      <c r="X163" s="220">
        <v>530</v>
      </c>
      <c r="Y163" s="220">
        <v>0</v>
      </c>
      <c r="Z163" s="220">
        <v>0</v>
      </c>
      <c r="AA163" s="220">
        <v>0</v>
      </c>
      <c r="AB163" s="220">
        <v>0</v>
      </c>
      <c r="AC163" s="319">
        <v>0</v>
      </c>
      <c r="AD163" s="319">
        <v>0</v>
      </c>
      <c r="AE163" s="319">
        <v>0</v>
      </c>
      <c r="AF163" s="220">
        <v>0</v>
      </c>
      <c r="AG163" s="220">
        <v>0</v>
      </c>
      <c r="AH163" s="220">
        <v>0</v>
      </c>
      <c r="AI163" s="220">
        <v>0</v>
      </c>
      <c r="AJ163" s="220">
        <v>0</v>
      </c>
      <c r="AK163" s="220">
        <v>0</v>
      </c>
      <c r="AL163" s="220">
        <v>0</v>
      </c>
    </row>
    <row r="164" spans="1:38" x14ac:dyDescent="0.25">
      <c r="A164" s="242" t="str">
        <f t="shared" si="2"/>
        <v>Qatar</v>
      </c>
      <c r="B164" s="206" t="s">
        <v>34</v>
      </c>
      <c r="C164" s="206" t="s">
        <v>33</v>
      </c>
      <c r="D164" s="222" t="s">
        <v>414</v>
      </c>
      <c r="E164">
        <v>138</v>
      </c>
      <c r="F164" s="225" t="s">
        <v>413</v>
      </c>
      <c r="G164" s="132" t="s">
        <v>412</v>
      </c>
      <c r="H164" s="224" t="s">
        <v>411</v>
      </c>
      <c r="I164" s="223" t="s">
        <v>410</v>
      </c>
      <c r="J164" s="212" t="s">
        <v>31</v>
      </c>
      <c r="K164" s="206" t="s">
        <v>36</v>
      </c>
      <c r="L164" s="206" t="s">
        <v>36</v>
      </c>
      <c r="M164" s="206" t="s">
        <v>3662</v>
      </c>
      <c r="N164" s="206">
        <v>155</v>
      </c>
      <c r="O164" s="206" t="s">
        <v>3650</v>
      </c>
      <c r="P164" s="287">
        <v>0</v>
      </c>
      <c r="Q164" s="287">
        <v>0</v>
      </c>
      <c r="R164" s="287">
        <v>0</v>
      </c>
      <c r="S164" s="287">
        <v>0</v>
      </c>
      <c r="T164" s="287">
        <v>0</v>
      </c>
      <c r="U164" s="287">
        <v>0</v>
      </c>
      <c r="V164" s="287">
        <v>0</v>
      </c>
      <c r="W164" s="287">
        <v>0</v>
      </c>
      <c r="X164" s="220">
        <v>0</v>
      </c>
      <c r="Y164" s="220">
        <v>3848.696876</v>
      </c>
      <c r="Z164" s="220">
        <v>4510.3070230000003</v>
      </c>
      <c r="AA164" s="220">
        <v>4621.7784529999999</v>
      </c>
      <c r="AB164" s="220">
        <v>4725.9588599999997</v>
      </c>
      <c r="AC164" s="319">
        <v>4913.45748</v>
      </c>
      <c r="AD164" s="319">
        <v>4975.01757</v>
      </c>
      <c r="AE164" s="319">
        <v>2504.0100000000002</v>
      </c>
      <c r="AF164" s="292">
        <v>871.74069999999995</v>
      </c>
      <c r="AG164" s="292">
        <v>1236.4783</v>
      </c>
      <c r="AH164" s="292">
        <v>990.42499999999995</v>
      </c>
      <c r="AI164" s="292">
        <v>2358.0165999999999</v>
      </c>
      <c r="AJ164" s="292">
        <v>2937.6774</v>
      </c>
      <c r="AK164" s="292">
        <v>2792.9915999999998</v>
      </c>
      <c r="AL164" s="292">
        <v>3749.0990000000002</v>
      </c>
    </row>
    <row r="165" spans="1:38" x14ac:dyDescent="0.25">
      <c r="A165" s="242" t="str">
        <f t="shared" si="2"/>
        <v>Qatar</v>
      </c>
      <c r="B165" s="206" t="s">
        <v>34</v>
      </c>
      <c r="C165" s="206" t="s">
        <v>33</v>
      </c>
      <c r="D165" s="222" t="s">
        <v>409</v>
      </c>
      <c r="E165">
        <v>839</v>
      </c>
      <c r="F165" s="225" t="s">
        <v>409</v>
      </c>
      <c r="G165" s="132" t="s">
        <v>408</v>
      </c>
      <c r="H165" s="224" t="s">
        <v>407</v>
      </c>
      <c r="I165" s="223" t="s">
        <v>406</v>
      </c>
      <c r="J165" s="212" t="s">
        <v>36</v>
      </c>
      <c r="K165" s="206" t="s">
        <v>36</v>
      </c>
      <c r="L165" s="206" t="s">
        <v>36</v>
      </c>
      <c r="M165" s="206" t="s">
        <v>3672</v>
      </c>
      <c r="N165" s="206">
        <v>54</v>
      </c>
      <c r="O165" s="206" t="s">
        <v>3654</v>
      </c>
      <c r="P165" s="287">
        <v>0</v>
      </c>
      <c r="Q165" s="287">
        <v>0</v>
      </c>
      <c r="R165" s="287">
        <v>0</v>
      </c>
      <c r="S165" s="287">
        <v>0</v>
      </c>
      <c r="T165" s="287">
        <v>0</v>
      </c>
      <c r="U165" s="287">
        <v>0</v>
      </c>
      <c r="V165" s="287">
        <v>0</v>
      </c>
      <c r="W165" s="287">
        <v>0</v>
      </c>
      <c r="X165" s="220">
        <v>0</v>
      </c>
      <c r="Y165" s="220">
        <v>0</v>
      </c>
      <c r="Z165" s="220">
        <v>0</v>
      </c>
      <c r="AA165" s="220">
        <v>0</v>
      </c>
      <c r="AB165" s="220">
        <v>0</v>
      </c>
      <c r="AC165" s="319">
        <v>0</v>
      </c>
      <c r="AD165" s="319">
        <v>0</v>
      </c>
      <c r="AE165" s="319">
        <v>0</v>
      </c>
      <c r="AF165" s="220">
        <v>0</v>
      </c>
      <c r="AG165" s="220">
        <v>0</v>
      </c>
      <c r="AH165" s="220">
        <v>0</v>
      </c>
      <c r="AI165" s="220">
        <v>0</v>
      </c>
      <c r="AJ165" s="220">
        <v>0</v>
      </c>
      <c r="AK165" s="220">
        <v>0</v>
      </c>
      <c r="AL165" s="220">
        <v>0</v>
      </c>
    </row>
    <row r="166" spans="1:38" x14ac:dyDescent="0.25">
      <c r="A166" s="242" t="str">
        <f t="shared" si="2"/>
        <v>Qatar</v>
      </c>
      <c r="B166" s="206" t="s">
        <v>34</v>
      </c>
      <c r="C166" s="206" t="s">
        <v>33</v>
      </c>
      <c r="D166" s="222" t="s">
        <v>405</v>
      </c>
      <c r="E166">
        <v>196</v>
      </c>
      <c r="F166" s="225" t="s">
        <v>405</v>
      </c>
      <c r="G166" s="132" t="s">
        <v>404</v>
      </c>
      <c r="H166" s="224" t="s">
        <v>403</v>
      </c>
      <c r="I166" s="223" t="s">
        <v>402</v>
      </c>
      <c r="J166" s="212" t="s">
        <v>36</v>
      </c>
      <c r="K166" s="206" t="s">
        <v>36</v>
      </c>
      <c r="L166" s="206" t="s">
        <v>36</v>
      </c>
      <c r="M166" s="206" t="s">
        <v>3661</v>
      </c>
      <c r="N166" s="206">
        <v>53</v>
      </c>
      <c r="O166" s="206" t="s">
        <v>3654</v>
      </c>
      <c r="P166" s="287">
        <v>0</v>
      </c>
      <c r="Q166" s="287">
        <v>0</v>
      </c>
      <c r="R166" s="287">
        <v>0</v>
      </c>
      <c r="S166" s="287">
        <v>0</v>
      </c>
      <c r="T166" s="287">
        <v>0</v>
      </c>
      <c r="U166" s="287">
        <v>0</v>
      </c>
      <c r="V166" s="287">
        <v>0</v>
      </c>
      <c r="W166" s="287">
        <v>0</v>
      </c>
      <c r="X166" s="220">
        <v>0</v>
      </c>
      <c r="Y166" s="220">
        <v>0</v>
      </c>
      <c r="Z166" s="220">
        <v>0</v>
      </c>
      <c r="AA166" s="220">
        <v>0</v>
      </c>
      <c r="AB166" s="220">
        <v>0</v>
      </c>
      <c r="AC166" s="319">
        <v>0</v>
      </c>
      <c r="AD166" s="319">
        <v>0</v>
      </c>
      <c r="AE166" s="319">
        <v>0</v>
      </c>
      <c r="AF166" s="220">
        <v>0</v>
      </c>
      <c r="AG166" s="220">
        <v>0</v>
      </c>
      <c r="AH166" s="220">
        <v>0</v>
      </c>
      <c r="AI166" s="220">
        <v>0</v>
      </c>
      <c r="AJ166" s="220">
        <v>0</v>
      </c>
      <c r="AK166" s="220">
        <v>0</v>
      </c>
      <c r="AL166" s="220">
        <v>0</v>
      </c>
    </row>
    <row r="167" spans="1:38" x14ac:dyDescent="0.25">
      <c r="A167" s="242" t="str">
        <f t="shared" si="2"/>
        <v>Qatar</v>
      </c>
      <c r="B167" s="206" t="s">
        <v>34</v>
      </c>
      <c r="C167" s="206" t="s">
        <v>33</v>
      </c>
      <c r="D167" s="222" t="s">
        <v>401</v>
      </c>
      <c r="E167">
        <v>278</v>
      </c>
      <c r="F167" s="225" t="s">
        <v>401</v>
      </c>
      <c r="G167" s="132" t="s">
        <v>400</v>
      </c>
      <c r="H167" s="224" t="s">
        <v>399</v>
      </c>
      <c r="I167" s="223" t="s">
        <v>398</v>
      </c>
      <c r="J167" s="212" t="s">
        <v>36</v>
      </c>
      <c r="K167" s="206" t="s">
        <v>3664</v>
      </c>
      <c r="L167" s="206">
        <v>13</v>
      </c>
      <c r="M167" s="206" t="s">
        <v>3658</v>
      </c>
      <c r="N167" s="206">
        <v>419</v>
      </c>
      <c r="O167" s="206" t="s">
        <v>3659</v>
      </c>
      <c r="P167" s="287">
        <v>0</v>
      </c>
      <c r="Q167" s="287">
        <v>0</v>
      </c>
      <c r="R167" s="287">
        <v>0</v>
      </c>
      <c r="S167" s="287">
        <v>0</v>
      </c>
      <c r="T167" s="287">
        <v>0</v>
      </c>
      <c r="U167" s="287">
        <v>0</v>
      </c>
      <c r="V167" s="287">
        <v>0</v>
      </c>
      <c r="W167" s="287">
        <v>0</v>
      </c>
      <c r="X167" s="220">
        <v>0</v>
      </c>
      <c r="Y167" s="220">
        <v>0</v>
      </c>
      <c r="Z167" s="220">
        <v>0</v>
      </c>
      <c r="AA167" s="220">
        <v>0</v>
      </c>
      <c r="AB167" s="220">
        <v>0</v>
      </c>
      <c r="AC167" s="319">
        <v>0</v>
      </c>
      <c r="AD167" s="319">
        <v>0</v>
      </c>
      <c r="AE167" s="319">
        <v>0</v>
      </c>
      <c r="AF167" s="220">
        <v>0</v>
      </c>
      <c r="AG167" s="220">
        <v>0</v>
      </c>
      <c r="AH167" s="220">
        <v>0</v>
      </c>
      <c r="AI167" s="220">
        <v>0</v>
      </c>
      <c r="AJ167" s="220">
        <v>0</v>
      </c>
      <c r="AK167" s="220">
        <v>0</v>
      </c>
      <c r="AL167" s="220">
        <v>0</v>
      </c>
    </row>
    <row r="168" spans="1:38" x14ac:dyDescent="0.25">
      <c r="A168" s="242" t="str">
        <f t="shared" si="2"/>
        <v>Qatar</v>
      </c>
      <c r="B168" s="206" t="s">
        <v>34</v>
      </c>
      <c r="C168" s="206" t="s">
        <v>33</v>
      </c>
      <c r="D168" s="222" t="s">
        <v>397</v>
      </c>
      <c r="E168">
        <v>692</v>
      </c>
      <c r="F168" s="225" t="s">
        <v>397</v>
      </c>
      <c r="G168" s="132" t="s">
        <v>396</v>
      </c>
      <c r="H168" s="224" t="s">
        <v>395</v>
      </c>
      <c r="I168" s="223" t="s">
        <v>394</v>
      </c>
      <c r="J168" s="212" t="s">
        <v>36</v>
      </c>
      <c r="K168" s="206" t="s">
        <v>3665</v>
      </c>
      <c r="L168" s="206">
        <v>11</v>
      </c>
      <c r="M168" s="206" t="s">
        <v>3656</v>
      </c>
      <c r="N168" s="206">
        <v>202</v>
      </c>
      <c r="O168" s="206" t="s">
        <v>3652</v>
      </c>
      <c r="P168" s="287">
        <v>0</v>
      </c>
      <c r="Q168" s="287">
        <v>0</v>
      </c>
      <c r="R168" s="287">
        <v>0</v>
      </c>
      <c r="S168" s="287">
        <v>0</v>
      </c>
      <c r="T168" s="287">
        <v>0</v>
      </c>
      <c r="U168" s="287">
        <v>0</v>
      </c>
      <c r="V168" s="287">
        <v>0</v>
      </c>
      <c r="W168" s="287">
        <v>0</v>
      </c>
      <c r="X168" s="220">
        <v>0</v>
      </c>
      <c r="Y168" s="220">
        <v>0</v>
      </c>
      <c r="Z168" s="220">
        <v>0</v>
      </c>
      <c r="AA168" s="220">
        <v>0</v>
      </c>
      <c r="AB168" s="220">
        <v>0</v>
      </c>
      <c r="AC168" s="319">
        <v>0</v>
      </c>
      <c r="AD168" s="319">
        <v>0</v>
      </c>
      <c r="AE168" s="319">
        <v>0</v>
      </c>
      <c r="AF168" s="220">
        <v>0</v>
      </c>
      <c r="AG168" s="220">
        <v>0</v>
      </c>
      <c r="AH168" s="220">
        <v>0</v>
      </c>
      <c r="AI168" s="220">
        <v>0</v>
      </c>
      <c r="AJ168" s="220">
        <v>0</v>
      </c>
      <c r="AK168" s="220">
        <v>0</v>
      </c>
      <c r="AL168" s="220">
        <v>0</v>
      </c>
    </row>
    <row r="169" spans="1:38" x14ac:dyDescent="0.25">
      <c r="A169" s="242" t="str">
        <f t="shared" si="2"/>
        <v>Qatar</v>
      </c>
      <c r="B169" s="206" t="s">
        <v>34</v>
      </c>
      <c r="C169" s="206" t="s">
        <v>33</v>
      </c>
      <c r="D169" s="222" t="s">
        <v>393</v>
      </c>
      <c r="E169">
        <v>694</v>
      </c>
      <c r="F169" s="225" t="s">
        <v>393</v>
      </c>
      <c r="G169" s="132" t="s">
        <v>392</v>
      </c>
      <c r="H169" s="224" t="s">
        <v>391</v>
      </c>
      <c r="I169" s="223" t="s">
        <v>390</v>
      </c>
      <c r="J169" s="212" t="s">
        <v>36</v>
      </c>
      <c r="K169" s="206" t="s">
        <v>3665</v>
      </c>
      <c r="L169" s="206">
        <v>11</v>
      </c>
      <c r="M169" s="206" t="s">
        <v>3656</v>
      </c>
      <c r="N169" s="206">
        <v>202</v>
      </c>
      <c r="O169" s="206" t="s">
        <v>3652</v>
      </c>
      <c r="P169" s="287">
        <v>0</v>
      </c>
      <c r="Q169" s="287">
        <v>0</v>
      </c>
      <c r="R169" s="287">
        <v>0</v>
      </c>
      <c r="S169" s="287">
        <v>0</v>
      </c>
      <c r="T169" s="287">
        <v>0</v>
      </c>
      <c r="U169" s="287">
        <v>0</v>
      </c>
      <c r="V169" s="287">
        <v>0</v>
      </c>
      <c r="W169" s="287">
        <v>0</v>
      </c>
      <c r="X169" s="220">
        <v>0</v>
      </c>
      <c r="Y169" s="220">
        <v>0</v>
      </c>
      <c r="Z169" s="220">
        <v>0</v>
      </c>
      <c r="AA169" s="220">
        <v>0</v>
      </c>
      <c r="AB169" s="220">
        <v>0</v>
      </c>
      <c r="AC169" s="319">
        <v>0</v>
      </c>
      <c r="AD169" s="319">
        <v>0</v>
      </c>
      <c r="AE169" s="319">
        <v>0</v>
      </c>
      <c r="AF169" s="220">
        <v>0</v>
      </c>
      <c r="AG169" s="220">
        <v>0</v>
      </c>
      <c r="AH169" s="220">
        <v>0</v>
      </c>
      <c r="AI169" s="220">
        <v>2.42019544E-3</v>
      </c>
      <c r="AJ169" s="220">
        <v>1.9501312339999998E-3</v>
      </c>
      <c r="AK169" s="220">
        <v>1.708045977E-3</v>
      </c>
      <c r="AL169" s="220">
        <v>1.6152173909999999E-3</v>
      </c>
    </row>
    <row r="170" spans="1:38" x14ac:dyDescent="0.25">
      <c r="A170" s="242" t="str">
        <f t="shared" si="2"/>
        <v>Qatar</v>
      </c>
      <c r="B170" s="206" t="s">
        <v>34</v>
      </c>
      <c r="C170" s="206" t="s">
        <v>33</v>
      </c>
      <c r="D170" s="222" t="s">
        <v>389</v>
      </c>
      <c r="E170">
        <v>851</v>
      </c>
      <c r="F170" s="225" t="s">
        <v>389</v>
      </c>
      <c r="G170" s="132" t="s">
        <v>388</v>
      </c>
      <c r="H170" s="224" t="s">
        <v>387</v>
      </c>
      <c r="I170" s="223" t="s">
        <v>386</v>
      </c>
      <c r="J170" s="212" t="s">
        <v>36</v>
      </c>
      <c r="K170" s="206" t="s">
        <v>36</v>
      </c>
      <c r="L170" s="206" t="s">
        <v>36</v>
      </c>
      <c r="M170" s="206" t="s">
        <v>3653</v>
      </c>
      <c r="N170" s="206">
        <v>61</v>
      </c>
      <c r="O170" s="206" t="s">
        <v>3654</v>
      </c>
      <c r="P170" s="287">
        <v>0</v>
      </c>
      <c r="Q170" s="287">
        <v>0</v>
      </c>
      <c r="R170" s="287">
        <v>0</v>
      </c>
      <c r="S170" s="287">
        <v>0</v>
      </c>
      <c r="T170" s="287">
        <v>0</v>
      </c>
      <c r="U170" s="287">
        <v>0</v>
      </c>
      <c r="V170" s="287">
        <v>0</v>
      </c>
      <c r="W170" s="287">
        <v>0</v>
      </c>
      <c r="X170" s="220">
        <v>0</v>
      </c>
      <c r="Y170" s="220">
        <v>0</v>
      </c>
      <c r="Z170" s="220">
        <v>0</v>
      </c>
      <c r="AA170" s="220">
        <v>0</v>
      </c>
      <c r="AB170" s="220">
        <v>0</v>
      </c>
      <c r="AC170" s="319">
        <v>0</v>
      </c>
      <c r="AD170" s="319">
        <v>0</v>
      </c>
      <c r="AE170" s="319">
        <v>0</v>
      </c>
      <c r="AF170" s="220">
        <v>0</v>
      </c>
      <c r="AG170" s="220">
        <v>0</v>
      </c>
      <c r="AH170" s="220">
        <v>0</v>
      </c>
      <c r="AI170" s="220">
        <v>0</v>
      </c>
      <c r="AJ170" s="220">
        <v>0</v>
      </c>
      <c r="AK170" s="220">
        <v>0</v>
      </c>
      <c r="AL170" s="220">
        <v>0</v>
      </c>
    </row>
    <row r="171" spans="1:38" x14ac:dyDescent="0.25">
      <c r="A171" s="242" t="str">
        <f t="shared" si="2"/>
        <v>Qatar</v>
      </c>
      <c r="B171" s="206" t="s">
        <v>34</v>
      </c>
      <c r="C171" s="206" t="s">
        <v>33</v>
      </c>
      <c r="D171" s="222" t="s">
        <v>385</v>
      </c>
      <c r="E171">
        <v>849</v>
      </c>
      <c r="F171" s="225" t="s">
        <v>385</v>
      </c>
      <c r="G171" s="132" t="s">
        <v>384</v>
      </c>
      <c r="H171" s="224" t="s">
        <v>383</v>
      </c>
      <c r="I171" s="223" t="s">
        <v>382</v>
      </c>
      <c r="J171" s="212" t="s">
        <v>36</v>
      </c>
      <c r="K171" s="206" t="s">
        <v>36</v>
      </c>
      <c r="L171" s="206" t="s">
        <v>36</v>
      </c>
      <c r="M171" s="206" t="s">
        <v>3661</v>
      </c>
      <c r="N171" s="206">
        <v>53</v>
      </c>
      <c r="O171" s="206" t="s">
        <v>3654</v>
      </c>
      <c r="P171" s="287">
        <v>0</v>
      </c>
      <c r="Q171" s="287">
        <v>0</v>
      </c>
      <c r="R171" s="287">
        <v>0</v>
      </c>
      <c r="S171" s="287">
        <v>0</v>
      </c>
      <c r="T171" s="287">
        <v>0</v>
      </c>
      <c r="U171" s="287">
        <v>0</v>
      </c>
      <c r="V171" s="287">
        <v>0</v>
      </c>
      <c r="W171" s="287">
        <v>0</v>
      </c>
      <c r="X171" s="220">
        <v>0</v>
      </c>
      <c r="Y171" s="220">
        <v>0</v>
      </c>
      <c r="Z171" s="220">
        <v>0</v>
      </c>
      <c r="AA171" s="220">
        <v>0</v>
      </c>
      <c r="AB171" s="220">
        <v>0</v>
      </c>
      <c r="AC171" s="319">
        <v>0</v>
      </c>
      <c r="AD171" s="319">
        <v>0</v>
      </c>
      <c r="AE171" s="319">
        <v>0</v>
      </c>
      <c r="AF171" s="220">
        <v>0</v>
      </c>
      <c r="AG171" s="220">
        <v>0</v>
      </c>
      <c r="AH171" s="220">
        <v>0</v>
      </c>
      <c r="AI171" s="220">
        <v>0</v>
      </c>
      <c r="AJ171" s="220">
        <v>0</v>
      </c>
      <c r="AK171" s="220">
        <v>0</v>
      </c>
      <c r="AL171" s="220">
        <v>0</v>
      </c>
    </row>
    <row r="172" spans="1:38" x14ac:dyDescent="0.25">
      <c r="A172" s="242" t="str">
        <f t="shared" si="2"/>
        <v>Qatar</v>
      </c>
      <c r="B172" s="206" t="s">
        <v>34</v>
      </c>
      <c r="C172" s="206" t="s">
        <v>33</v>
      </c>
      <c r="D172" s="222" t="s">
        <v>381</v>
      </c>
      <c r="E172">
        <v>962</v>
      </c>
      <c r="F172" s="225" t="s">
        <v>380</v>
      </c>
      <c r="G172" s="132" t="s">
        <v>379</v>
      </c>
      <c r="H172" s="224" t="s">
        <v>378</v>
      </c>
      <c r="I172" s="223" t="s">
        <v>377</v>
      </c>
      <c r="J172" s="212" t="s">
        <v>36</v>
      </c>
      <c r="K172" s="206" t="s">
        <v>36</v>
      </c>
      <c r="L172" s="206" t="s">
        <v>36</v>
      </c>
      <c r="M172" s="206" t="s">
        <v>3649</v>
      </c>
      <c r="N172" s="206">
        <v>39</v>
      </c>
      <c r="O172" s="206" t="s">
        <v>3650</v>
      </c>
      <c r="P172" s="287">
        <v>0</v>
      </c>
      <c r="Q172" s="287">
        <v>0</v>
      </c>
      <c r="R172" s="287">
        <v>0</v>
      </c>
      <c r="S172" s="287">
        <v>0</v>
      </c>
      <c r="T172" s="287">
        <v>0</v>
      </c>
      <c r="U172" s="287">
        <v>0</v>
      </c>
      <c r="V172" s="287">
        <v>0</v>
      </c>
      <c r="W172" s="287">
        <v>0</v>
      </c>
      <c r="X172" s="220">
        <v>0</v>
      </c>
      <c r="Y172" s="220">
        <v>0</v>
      </c>
      <c r="Z172" s="220">
        <v>0</v>
      </c>
      <c r="AA172" s="220">
        <v>0</v>
      </c>
      <c r="AB172" s="220">
        <v>0</v>
      </c>
      <c r="AC172" s="319">
        <v>0</v>
      </c>
      <c r="AD172" s="319">
        <v>0</v>
      </c>
      <c r="AE172" s="319">
        <v>0</v>
      </c>
      <c r="AF172" s="220">
        <v>0</v>
      </c>
      <c r="AG172" s="220">
        <v>0</v>
      </c>
      <c r="AH172" s="220">
        <v>0</v>
      </c>
      <c r="AI172" s="220">
        <v>0</v>
      </c>
      <c r="AJ172" s="220">
        <v>0</v>
      </c>
      <c r="AK172" s="220">
        <v>0</v>
      </c>
      <c r="AL172" s="220">
        <v>0</v>
      </c>
    </row>
    <row r="173" spans="1:38" x14ac:dyDescent="0.25">
      <c r="A173" s="242" t="str">
        <f t="shared" si="2"/>
        <v>Qatar</v>
      </c>
      <c r="B173" s="206" t="s">
        <v>34</v>
      </c>
      <c r="C173" s="206" t="s">
        <v>33</v>
      </c>
      <c r="D173" s="222" t="s">
        <v>376</v>
      </c>
      <c r="E173">
        <v>817</v>
      </c>
      <c r="F173" s="225" t="s">
        <v>376</v>
      </c>
      <c r="G173" s="132" t="s">
        <v>375</v>
      </c>
      <c r="H173" s="224" t="s">
        <v>374</v>
      </c>
      <c r="I173" s="223" t="s">
        <v>373</v>
      </c>
      <c r="J173" s="212" t="s">
        <v>36</v>
      </c>
      <c r="K173" s="206" t="s">
        <v>36</v>
      </c>
      <c r="L173" s="206" t="s">
        <v>36</v>
      </c>
      <c r="M173" s="206" t="s">
        <v>2238</v>
      </c>
      <c r="N173" s="206">
        <v>57</v>
      </c>
      <c r="O173" s="206" t="s">
        <v>3654</v>
      </c>
      <c r="P173" s="287">
        <v>0</v>
      </c>
      <c r="Q173" s="287">
        <v>0</v>
      </c>
      <c r="R173" s="287">
        <v>0</v>
      </c>
      <c r="S173" s="287">
        <v>0</v>
      </c>
      <c r="T173" s="287">
        <v>0</v>
      </c>
      <c r="U173" s="287">
        <v>0</v>
      </c>
      <c r="V173" s="287">
        <v>0</v>
      </c>
      <c r="W173" s="287">
        <v>0</v>
      </c>
      <c r="X173" s="220">
        <v>0</v>
      </c>
      <c r="Y173" s="220">
        <v>0</v>
      </c>
      <c r="Z173" s="220">
        <v>0</v>
      </c>
      <c r="AA173" s="220">
        <v>0</v>
      </c>
      <c r="AB173" s="220">
        <v>0</v>
      </c>
      <c r="AC173" s="319">
        <v>0</v>
      </c>
      <c r="AD173" s="319">
        <v>0</v>
      </c>
      <c r="AE173" s="319">
        <v>0</v>
      </c>
      <c r="AF173" s="220">
        <v>0</v>
      </c>
      <c r="AG173" s="220">
        <v>0</v>
      </c>
      <c r="AH173" s="220">
        <v>0</v>
      </c>
      <c r="AI173" s="220">
        <v>0</v>
      </c>
      <c r="AJ173" s="220">
        <v>0</v>
      </c>
      <c r="AK173" s="220">
        <v>0</v>
      </c>
      <c r="AL173" s="220">
        <v>0</v>
      </c>
    </row>
    <row r="174" spans="1:38" x14ac:dyDescent="0.25">
      <c r="A174" s="242" t="str">
        <f t="shared" si="2"/>
        <v>Qatar</v>
      </c>
      <c r="B174" s="206" t="s">
        <v>34</v>
      </c>
      <c r="C174" s="206" t="s">
        <v>33</v>
      </c>
      <c r="D174" s="222" t="s">
        <v>372</v>
      </c>
      <c r="E174">
        <v>142</v>
      </c>
      <c r="F174" s="225" t="s">
        <v>372</v>
      </c>
      <c r="G174" s="132" t="s">
        <v>371</v>
      </c>
      <c r="H174" s="224" t="s">
        <v>370</v>
      </c>
      <c r="I174" s="223" t="s">
        <v>369</v>
      </c>
      <c r="J174" s="212" t="s">
        <v>36</v>
      </c>
      <c r="K174" s="206" t="s">
        <v>36</v>
      </c>
      <c r="L174" s="206" t="s">
        <v>36</v>
      </c>
      <c r="M174" s="206" t="s">
        <v>3671</v>
      </c>
      <c r="N174" s="206">
        <v>154</v>
      </c>
      <c r="O174" s="206" t="s">
        <v>3650</v>
      </c>
      <c r="P174" s="287">
        <v>0</v>
      </c>
      <c r="Q174" s="287">
        <v>0</v>
      </c>
      <c r="R174" s="287">
        <v>0</v>
      </c>
      <c r="S174" s="287">
        <v>0</v>
      </c>
      <c r="T174" s="287">
        <v>0</v>
      </c>
      <c r="U174" s="287">
        <v>0</v>
      </c>
      <c r="V174" s="287">
        <v>0</v>
      </c>
      <c r="W174" s="287">
        <v>0</v>
      </c>
      <c r="X174" s="220">
        <v>0</v>
      </c>
      <c r="Y174" s="220">
        <v>0</v>
      </c>
      <c r="Z174" s="220">
        <v>0</v>
      </c>
      <c r="AA174" s="220">
        <v>0</v>
      </c>
      <c r="AB174" s="220">
        <v>0</v>
      </c>
      <c r="AC174" s="319">
        <v>0</v>
      </c>
      <c r="AD174" s="319">
        <v>1.480484522</v>
      </c>
      <c r="AE174" s="319">
        <v>1.0215664019999999</v>
      </c>
      <c r="AF174" s="220">
        <v>5.3364269139999996</v>
      </c>
      <c r="AG174" s="220">
        <v>2.192448234</v>
      </c>
      <c r="AH174" s="220">
        <v>2.7617951669999998</v>
      </c>
      <c r="AI174" s="220">
        <v>3.872437358</v>
      </c>
      <c r="AJ174" s="220">
        <v>35.873388040000002</v>
      </c>
      <c r="AK174" s="220">
        <v>37.868480729999995</v>
      </c>
      <c r="AL174" s="220">
        <v>44.320486819999999</v>
      </c>
    </row>
    <row r="175" spans="1:38" x14ac:dyDescent="0.25">
      <c r="A175" s="242" t="str">
        <f t="shared" si="2"/>
        <v>Qatar</v>
      </c>
      <c r="B175" s="206" t="s">
        <v>34</v>
      </c>
      <c r="C175" s="206" t="s">
        <v>33</v>
      </c>
      <c r="D175" s="222" t="s">
        <v>368</v>
      </c>
      <c r="E175">
        <v>564</v>
      </c>
      <c r="F175" s="225" t="s">
        <v>368</v>
      </c>
      <c r="G175" s="132" t="s">
        <v>367</v>
      </c>
      <c r="H175" s="224" t="s">
        <v>366</v>
      </c>
      <c r="I175" s="223" t="s">
        <v>365</v>
      </c>
      <c r="J175" s="212" t="s">
        <v>36</v>
      </c>
      <c r="K175" s="206" t="s">
        <v>36</v>
      </c>
      <c r="L175" s="206" t="s">
        <v>36</v>
      </c>
      <c r="M175" s="206" t="s">
        <v>3648</v>
      </c>
      <c r="N175" s="206">
        <v>34</v>
      </c>
      <c r="O175" s="206" t="s">
        <v>3647</v>
      </c>
      <c r="P175" s="287">
        <v>0</v>
      </c>
      <c r="Q175" s="287">
        <v>0</v>
      </c>
      <c r="R175" s="287">
        <v>0</v>
      </c>
      <c r="S175" s="287">
        <v>0</v>
      </c>
      <c r="T175" s="287">
        <v>0</v>
      </c>
      <c r="U175" s="287">
        <v>0</v>
      </c>
      <c r="V175" s="287">
        <v>0</v>
      </c>
      <c r="W175" s="287">
        <v>0</v>
      </c>
      <c r="X175" s="220">
        <v>0</v>
      </c>
      <c r="Y175" s="220">
        <v>42.652753149999995</v>
      </c>
      <c r="Z175" s="220">
        <v>88.016912689999998</v>
      </c>
      <c r="AA175" s="220">
        <v>81.421402520000001</v>
      </c>
      <c r="AB175" s="220">
        <v>85.529478739999988</v>
      </c>
      <c r="AC175" s="319">
        <v>46.427740060000005</v>
      </c>
      <c r="AD175" s="319">
        <v>48.703886509999997</v>
      </c>
      <c r="AE175" s="319">
        <v>52.187030049999997</v>
      </c>
      <c r="AF175" s="220">
        <v>56.303648219999999</v>
      </c>
      <c r="AG175" s="220">
        <v>58.593510619999996</v>
      </c>
      <c r="AH175" s="220">
        <v>67.24712559000001</v>
      </c>
      <c r="AI175" s="220">
        <v>42.498450409999997</v>
      </c>
      <c r="AJ175" s="220">
        <v>41.239914630000001</v>
      </c>
      <c r="AK175" s="220">
        <v>19.352044159999998</v>
      </c>
      <c r="AL175" s="220">
        <v>85.445610770000002</v>
      </c>
    </row>
    <row r="176" spans="1:38" x14ac:dyDescent="0.25">
      <c r="A176" s="242" t="str">
        <f t="shared" si="2"/>
        <v>Qatar</v>
      </c>
      <c r="B176" s="206" t="s">
        <v>34</v>
      </c>
      <c r="C176" s="206" t="s">
        <v>33</v>
      </c>
      <c r="D176" s="222" t="s">
        <v>364</v>
      </c>
      <c r="E176">
        <v>565</v>
      </c>
      <c r="F176" s="225" t="s">
        <v>363</v>
      </c>
      <c r="G176" s="132" t="s">
        <v>362</v>
      </c>
      <c r="H176" s="224" t="s">
        <v>361</v>
      </c>
      <c r="I176" s="223" t="s">
        <v>360</v>
      </c>
      <c r="J176" s="212" t="s">
        <v>36</v>
      </c>
      <c r="K176" s="206" t="s">
        <v>36</v>
      </c>
      <c r="L176" s="206" t="s">
        <v>36</v>
      </c>
      <c r="M176" s="206" t="s">
        <v>2238</v>
      </c>
      <c r="N176" s="206">
        <v>57</v>
      </c>
      <c r="O176" s="206" t="s">
        <v>3654</v>
      </c>
      <c r="P176" s="287">
        <v>0</v>
      </c>
      <c r="Q176" s="287">
        <v>0</v>
      </c>
      <c r="R176" s="287">
        <v>0</v>
      </c>
      <c r="S176" s="287">
        <v>0</v>
      </c>
      <c r="T176" s="287">
        <v>0</v>
      </c>
      <c r="U176" s="287">
        <v>0</v>
      </c>
      <c r="V176" s="287">
        <v>0</v>
      </c>
      <c r="W176" s="287">
        <v>0</v>
      </c>
      <c r="X176" s="220">
        <v>0</v>
      </c>
      <c r="Y176" s="220">
        <v>0</v>
      </c>
      <c r="Z176" s="220">
        <v>0</v>
      </c>
      <c r="AA176" s="220">
        <v>0</v>
      </c>
      <c r="AB176" s="220">
        <v>0</v>
      </c>
      <c r="AC176" s="319">
        <v>0</v>
      </c>
      <c r="AD176" s="319">
        <v>0</v>
      </c>
      <c r="AE176" s="319">
        <v>0</v>
      </c>
      <c r="AF176" s="220">
        <v>0</v>
      </c>
      <c r="AG176" s="220">
        <v>0</v>
      </c>
      <c r="AH176" s="220">
        <v>0</v>
      </c>
      <c r="AI176" s="220">
        <v>0</v>
      </c>
      <c r="AJ176" s="220">
        <v>0</v>
      </c>
      <c r="AK176" s="220">
        <v>0</v>
      </c>
      <c r="AL176" s="220">
        <v>0</v>
      </c>
    </row>
    <row r="177" spans="1:38" x14ac:dyDescent="0.25">
      <c r="A177" s="242" t="str">
        <f t="shared" si="2"/>
        <v>Qatar</v>
      </c>
      <c r="B177" s="206" t="s">
        <v>34</v>
      </c>
      <c r="C177" s="206" t="s">
        <v>33</v>
      </c>
      <c r="D177" s="222" t="s">
        <v>359</v>
      </c>
      <c r="E177">
        <v>283</v>
      </c>
      <c r="F177" s="225" t="s">
        <v>359</v>
      </c>
      <c r="G177" s="132" t="s">
        <v>358</v>
      </c>
      <c r="H177" s="224" t="s">
        <v>357</v>
      </c>
      <c r="I177" s="223" t="s">
        <v>356</v>
      </c>
      <c r="J177" s="212" t="s">
        <v>36</v>
      </c>
      <c r="K177" s="206" t="s">
        <v>3664</v>
      </c>
      <c r="L177" s="206">
        <v>13</v>
      </c>
      <c r="M177" s="206" t="s">
        <v>3658</v>
      </c>
      <c r="N177" s="206">
        <v>419</v>
      </c>
      <c r="O177" s="206" t="s">
        <v>3659</v>
      </c>
      <c r="P177" s="287">
        <v>0</v>
      </c>
      <c r="Q177" s="287">
        <v>0</v>
      </c>
      <c r="R177" s="287">
        <v>0</v>
      </c>
      <c r="S177" s="287">
        <v>0</v>
      </c>
      <c r="T177" s="287">
        <v>0</v>
      </c>
      <c r="U177" s="287">
        <v>0</v>
      </c>
      <c r="V177" s="287">
        <v>0</v>
      </c>
      <c r="W177" s="287">
        <v>0</v>
      </c>
      <c r="X177" s="220">
        <v>0</v>
      </c>
      <c r="Y177" s="220">
        <v>0</v>
      </c>
      <c r="Z177" s="220">
        <v>0</v>
      </c>
      <c r="AA177" s="220">
        <v>0</v>
      </c>
      <c r="AB177" s="220">
        <v>0</v>
      </c>
      <c r="AC177" s="319">
        <v>0</v>
      </c>
      <c r="AD177" s="319">
        <v>0</v>
      </c>
      <c r="AE177" s="319">
        <v>0</v>
      </c>
      <c r="AF177" s="220">
        <v>0</v>
      </c>
      <c r="AG177" s="220">
        <v>0</v>
      </c>
      <c r="AH177" s="220">
        <v>0</v>
      </c>
      <c r="AI177" s="220">
        <v>0</v>
      </c>
      <c r="AJ177" s="220">
        <v>0</v>
      </c>
      <c r="AK177" s="220">
        <v>0</v>
      </c>
      <c r="AL177" s="220">
        <v>0</v>
      </c>
    </row>
    <row r="178" spans="1:38" x14ac:dyDescent="0.25">
      <c r="A178" s="242" t="str">
        <f t="shared" si="2"/>
        <v>Qatar</v>
      </c>
      <c r="B178" s="206" t="s">
        <v>34</v>
      </c>
      <c r="C178" s="206" t="s">
        <v>33</v>
      </c>
      <c r="D178" s="222" t="s">
        <v>355</v>
      </c>
      <c r="E178">
        <v>853</v>
      </c>
      <c r="F178" s="225" t="s">
        <v>355</v>
      </c>
      <c r="G178" s="132" t="s">
        <v>354</v>
      </c>
      <c r="H178" s="224" t="s">
        <v>353</v>
      </c>
      <c r="I178" s="223" t="s">
        <v>352</v>
      </c>
      <c r="J178" s="212" t="s">
        <v>36</v>
      </c>
      <c r="K178" s="206" t="s">
        <v>36</v>
      </c>
      <c r="L178" s="206" t="s">
        <v>36</v>
      </c>
      <c r="M178" s="206" t="s">
        <v>3672</v>
      </c>
      <c r="N178" s="206">
        <v>54</v>
      </c>
      <c r="O178" s="206" t="s">
        <v>3654</v>
      </c>
      <c r="P178" s="287">
        <v>0</v>
      </c>
      <c r="Q178" s="287">
        <v>0</v>
      </c>
      <c r="R178" s="287">
        <v>0</v>
      </c>
      <c r="S178" s="287">
        <v>0</v>
      </c>
      <c r="T178" s="287">
        <v>0</v>
      </c>
      <c r="U178" s="287">
        <v>0</v>
      </c>
      <c r="V178" s="287">
        <v>0</v>
      </c>
      <c r="W178" s="287">
        <v>0</v>
      </c>
      <c r="X178" s="220">
        <v>0</v>
      </c>
      <c r="Y178" s="220">
        <v>0</v>
      </c>
      <c r="Z178" s="220">
        <v>0</v>
      </c>
      <c r="AA178" s="220">
        <v>0</v>
      </c>
      <c r="AB178" s="220">
        <v>0</v>
      </c>
      <c r="AC178" s="319">
        <v>0</v>
      </c>
      <c r="AD178" s="319">
        <v>0</v>
      </c>
      <c r="AE178" s="319">
        <v>0</v>
      </c>
      <c r="AF178" s="220">
        <v>0</v>
      </c>
      <c r="AG178" s="220">
        <v>0</v>
      </c>
      <c r="AH178" s="220">
        <v>0</v>
      </c>
      <c r="AI178" s="220">
        <v>0</v>
      </c>
      <c r="AJ178" s="220">
        <v>0</v>
      </c>
      <c r="AK178" s="220">
        <v>0</v>
      </c>
      <c r="AL178" s="220">
        <v>0</v>
      </c>
    </row>
    <row r="179" spans="1:38" x14ac:dyDescent="0.25">
      <c r="A179" s="242" t="str">
        <f t="shared" si="2"/>
        <v>Qatar</v>
      </c>
      <c r="B179" s="206" t="s">
        <v>34</v>
      </c>
      <c r="C179" s="206" t="s">
        <v>33</v>
      </c>
      <c r="D179" s="222" t="s">
        <v>351</v>
      </c>
      <c r="E179">
        <v>288</v>
      </c>
      <c r="F179" s="225" t="s">
        <v>351</v>
      </c>
      <c r="G179" s="132" t="s">
        <v>350</v>
      </c>
      <c r="H179" s="224" t="s">
        <v>349</v>
      </c>
      <c r="I179" s="223" t="s">
        <v>348</v>
      </c>
      <c r="J179" s="212" t="s">
        <v>36</v>
      </c>
      <c r="K179" s="206" t="s">
        <v>3660</v>
      </c>
      <c r="L179" s="206">
        <v>5</v>
      </c>
      <c r="M179" s="206" t="s">
        <v>3658</v>
      </c>
      <c r="N179" s="206">
        <v>419</v>
      </c>
      <c r="O179" s="206" t="s">
        <v>3659</v>
      </c>
      <c r="P179" s="287">
        <v>0</v>
      </c>
      <c r="Q179" s="287">
        <v>0</v>
      </c>
      <c r="R179" s="287">
        <v>0</v>
      </c>
      <c r="S179" s="287">
        <v>0</v>
      </c>
      <c r="T179" s="287">
        <v>0</v>
      </c>
      <c r="U179" s="287">
        <v>0</v>
      </c>
      <c r="V179" s="287">
        <v>0</v>
      </c>
      <c r="W179" s="287">
        <v>0</v>
      </c>
      <c r="X179" s="220">
        <v>0</v>
      </c>
      <c r="Y179" s="220">
        <v>0</v>
      </c>
      <c r="Z179" s="220">
        <v>0</v>
      </c>
      <c r="AA179" s="220">
        <v>0</v>
      </c>
      <c r="AB179" s="220">
        <v>0</v>
      </c>
      <c r="AC179" s="319">
        <v>0</v>
      </c>
      <c r="AD179" s="319">
        <v>0</v>
      </c>
      <c r="AE179" s="319">
        <v>0</v>
      </c>
      <c r="AF179" s="220">
        <v>0</v>
      </c>
      <c r="AG179" s="220">
        <v>0</v>
      </c>
      <c r="AH179" s="220">
        <v>0</v>
      </c>
      <c r="AI179" s="220">
        <v>0</v>
      </c>
      <c r="AJ179" s="220">
        <v>0</v>
      </c>
      <c r="AK179" s="220">
        <v>0</v>
      </c>
      <c r="AL179" s="220">
        <v>0</v>
      </c>
    </row>
    <row r="180" spans="1:38" x14ac:dyDescent="0.25">
      <c r="A180" s="242" t="str">
        <f t="shared" si="2"/>
        <v>Qatar</v>
      </c>
      <c r="B180" s="206" t="s">
        <v>34</v>
      </c>
      <c r="C180" s="206" t="s">
        <v>33</v>
      </c>
      <c r="D180" s="222" t="s">
        <v>347</v>
      </c>
      <c r="E180">
        <v>293</v>
      </c>
      <c r="F180" s="225" t="s">
        <v>347</v>
      </c>
      <c r="G180" s="132" t="s">
        <v>346</v>
      </c>
      <c r="H180" s="224" t="s">
        <v>345</v>
      </c>
      <c r="I180" s="223" t="s">
        <v>344</v>
      </c>
      <c r="J180" s="212" t="s">
        <v>36</v>
      </c>
      <c r="K180" s="206" t="s">
        <v>3660</v>
      </c>
      <c r="L180" s="206">
        <v>5</v>
      </c>
      <c r="M180" s="206" t="s">
        <v>3658</v>
      </c>
      <c r="N180" s="206">
        <v>419</v>
      </c>
      <c r="O180" s="206" t="s">
        <v>3659</v>
      </c>
      <c r="P180" s="287">
        <v>0</v>
      </c>
      <c r="Q180" s="287">
        <v>0</v>
      </c>
      <c r="R180" s="287">
        <v>0</v>
      </c>
      <c r="S180" s="287">
        <v>0</v>
      </c>
      <c r="T180" s="287">
        <v>0</v>
      </c>
      <c r="U180" s="287">
        <v>0</v>
      </c>
      <c r="V180" s="287">
        <v>0</v>
      </c>
      <c r="W180" s="287">
        <v>0</v>
      </c>
      <c r="X180" s="220">
        <v>0</v>
      </c>
      <c r="Y180" s="220">
        <v>2.7E-2</v>
      </c>
      <c r="Z180" s="220">
        <v>0.48499999999999999</v>
      </c>
      <c r="AA180" s="220">
        <v>0</v>
      </c>
      <c r="AB180" s="220">
        <v>0</v>
      </c>
      <c r="AC180" s="319">
        <v>0</v>
      </c>
      <c r="AD180" s="319">
        <v>0</v>
      </c>
      <c r="AE180" s="319">
        <v>0</v>
      </c>
      <c r="AF180" s="220">
        <v>0</v>
      </c>
      <c r="AG180" s="220">
        <v>0</v>
      </c>
      <c r="AH180" s="220">
        <v>0</v>
      </c>
      <c r="AI180" s="220">
        <v>0</v>
      </c>
      <c r="AJ180" s="220">
        <v>0</v>
      </c>
      <c r="AK180" s="220">
        <v>0</v>
      </c>
      <c r="AL180" s="220">
        <v>0</v>
      </c>
    </row>
    <row r="181" spans="1:38" x14ac:dyDescent="0.25">
      <c r="A181" s="242" t="str">
        <f t="shared" si="2"/>
        <v>Qatar</v>
      </c>
      <c r="B181" s="206" t="s">
        <v>34</v>
      </c>
      <c r="C181" s="206" t="s">
        <v>33</v>
      </c>
      <c r="D181" s="222" t="s">
        <v>343</v>
      </c>
      <c r="E181">
        <v>566</v>
      </c>
      <c r="F181" s="225" t="s">
        <v>343</v>
      </c>
      <c r="G181" s="132" t="s">
        <v>342</v>
      </c>
      <c r="H181" s="224" t="s">
        <v>341</v>
      </c>
      <c r="I181" s="223" t="s">
        <v>340</v>
      </c>
      <c r="J181" s="212" t="s">
        <v>36</v>
      </c>
      <c r="K181" s="206" t="s">
        <v>36</v>
      </c>
      <c r="L181" s="206" t="s">
        <v>36</v>
      </c>
      <c r="M181" s="206" t="s">
        <v>3669</v>
      </c>
      <c r="N181" s="206">
        <v>35</v>
      </c>
      <c r="O181" s="206" t="s">
        <v>3647</v>
      </c>
      <c r="P181" s="287">
        <v>0</v>
      </c>
      <c r="Q181" s="287">
        <v>0</v>
      </c>
      <c r="R181" s="287">
        <v>0</v>
      </c>
      <c r="S181" s="287">
        <v>0</v>
      </c>
      <c r="T181" s="287">
        <v>0</v>
      </c>
      <c r="U181" s="287">
        <v>0</v>
      </c>
      <c r="V181" s="287">
        <v>0</v>
      </c>
      <c r="W181" s="287">
        <v>0</v>
      </c>
      <c r="X181" s="220">
        <v>0</v>
      </c>
      <c r="Y181" s="220">
        <v>0.80642139099999999</v>
      </c>
      <c r="Z181" s="220">
        <v>0</v>
      </c>
      <c r="AA181" s="220">
        <v>0</v>
      </c>
      <c r="AB181" s="220">
        <v>0</v>
      </c>
      <c r="AC181" s="319">
        <v>0</v>
      </c>
      <c r="AD181" s="319">
        <v>0</v>
      </c>
      <c r="AE181" s="319">
        <v>0</v>
      </c>
      <c r="AF181" s="220">
        <v>0</v>
      </c>
      <c r="AG181" s="220">
        <v>0</v>
      </c>
      <c r="AH181" s="220">
        <v>0</v>
      </c>
      <c r="AI181" s="220">
        <v>0</v>
      </c>
      <c r="AJ181" s="220">
        <v>0</v>
      </c>
      <c r="AK181" s="220">
        <v>0</v>
      </c>
      <c r="AL181" s="220">
        <v>0</v>
      </c>
    </row>
    <row r="182" spans="1:38" x14ac:dyDescent="0.25">
      <c r="A182" s="242" t="str">
        <f t="shared" si="2"/>
        <v>Qatar</v>
      </c>
      <c r="B182" s="206" t="s">
        <v>34</v>
      </c>
      <c r="C182" s="206" t="s">
        <v>33</v>
      </c>
      <c r="D182" s="222" t="s">
        <v>339</v>
      </c>
      <c r="E182">
        <v>863</v>
      </c>
      <c r="F182" s="225" t="s">
        <v>338</v>
      </c>
      <c r="G182" s="132" t="s">
        <v>337</v>
      </c>
      <c r="H182" s="224" t="s">
        <v>336</v>
      </c>
      <c r="I182" s="223" t="s">
        <v>335</v>
      </c>
      <c r="J182" s="212" t="s">
        <v>36</v>
      </c>
      <c r="K182" s="206" t="s">
        <v>36</v>
      </c>
      <c r="L182" s="206" t="s">
        <v>36</v>
      </c>
      <c r="M182" s="206" t="s">
        <v>3653</v>
      </c>
      <c r="N182" s="206">
        <v>61</v>
      </c>
      <c r="O182" s="206" t="s">
        <v>3654</v>
      </c>
      <c r="P182" s="287">
        <v>0</v>
      </c>
      <c r="Q182" s="287">
        <v>0</v>
      </c>
      <c r="R182" s="287">
        <v>0</v>
      </c>
      <c r="S182" s="287">
        <v>0</v>
      </c>
      <c r="T182" s="287">
        <v>0</v>
      </c>
      <c r="U182" s="287">
        <v>0</v>
      </c>
      <c r="V182" s="287">
        <v>0</v>
      </c>
      <c r="W182" s="287">
        <v>0</v>
      </c>
      <c r="X182" s="220">
        <v>0</v>
      </c>
      <c r="Y182" s="220">
        <v>0</v>
      </c>
      <c r="Z182" s="220">
        <v>0</v>
      </c>
      <c r="AA182" s="220">
        <v>0</v>
      </c>
      <c r="AB182" s="220">
        <v>0</v>
      </c>
      <c r="AC182" s="319">
        <v>0</v>
      </c>
      <c r="AD182" s="319">
        <v>0</v>
      </c>
      <c r="AE182" s="319">
        <v>0</v>
      </c>
      <c r="AF182" s="220">
        <v>0</v>
      </c>
      <c r="AG182" s="220">
        <v>0</v>
      </c>
      <c r="AH182" s="220">
        <v>0</v>
      </c>
      <c r="AI182" s="220">
        <v>0</v>
      </c>
      <c r="AJ182" s="220">
        <v>0</v>
      </c>
      <c r="AK182" s="220">
        <v>0</v>
      </c>
      <c r="AL182" s="220">
        <v>0</v>
      </c>
    </row>
    <row r="183" spans="1:38" x14ac:dyDescent="0.25">
      <c r="A183" s="242" t="str">
        <f t="shared" si="2"/>
        <v>Qatar</v>
      </c>
      <c r="B183" s="206" t="s">
        <v>34</v>
      </c>
      <c r="C183" s="206" t="s">
        <v>33</v>
      </c>
      <c r="D183" s="222" t="s">
        <v>334</v>
      </c>
      <c r="E183">
        <v>964</v>
      </c>
      <c r="F183" s="225" t="s">
        <v>333</v>
      </c>
      <c r="G183" s="132" t="s">
        <v>332</v>
      </c>
      <c r="H183" s="224" t="s">
        <v>331</v>
      </c>
      <c r="I183" s="223" t="s">
        <v>330</v>
      </c>
      <c r="J183" s="212" t="s">
        <v>31</v>
      </c>
      <c r="K183" s="206" t="s">
        <v>36</v>
      </c>
      <c r="L183" s="206" t="s">
        <v>36</v>
      </c>
      <c r="M183" s="206" t="s">
        <v>3663</v>
      </c>
      <c r="N183" s="206">
        <v>151</v>
      </c>
      <c r="O183" s="206" t="s">
        <v>3650</v>
      </c>
      <c r="P183" s="287">
        <v>0</v>
      </c>
      <c r="Q183" s="287">
        <v>0</v>
      </c>
      <c r="R183" s="287">
        <v>0</v>
      </c>
      <c r="S183" s="287">
        <v>0</v>
      </c>
      <c r="T183" s="287">
        <v>0</v>
      </c>
      <c r="U183" s="287">
        <v>0</v>
      </c>
      <c r="V183" s="287">
        <v>0</v>
      </c>
      <c r="W183" s="287">
        <v>0</v>
      </c>
      <c r="X183" s="220">
        <v>0</v>
      </c>
      <c r="Y183" s="220">
        <v>0</v>
      </c>
      <c r="Z183" s="220">
        <v>6.7474106810000004E-2</v>
      </c>
      <c r="AA183" s="220">
        <v>5.8524024109999996E-2</v>
      </c>
      <c r="AB183" s="220">
        <v>0.25809781910000001</v>
      </c>
      <c r="AC183" s="319">
        <v>0</v>
      </c>
      <c r="AD183" s="319">
        <v>0</v>
      </c>
      <c r="AE183" s="319">
        <v>0</v>
      </c>
      <c r="AF183" s="220">
        <v>0</v>
      </c>
      <c r="AG183" s="220">
        <v>0</v>
      </c>
      <c r="AH183" s="220">
        <v>0</v>
      </c>
      <c r="AI183" s="220">
        <v>0</v>
      </c>
      <c r="AJ183" s="220">
        <v>2.6607066839999999E-2</v>
      </c>
      <c r="AK183" s="220">
        <v>0</v>
      </c>
      <c r="AL183" s="220">
        <v>0.13630787409999998</v>
      </c>
    </row>
    <row r="184" spans="1:38" x14ac:dyDescent="0.25">
      <c r="A184" s="242" t="str">
        <f t="shared" si="2"/>
        <v>Qatar</v>
      </c>
      <c r="B184" s="206" t="s">
        <v>34</v>
      </c>
      <c r="C184" s="206" t="s">
        <v>33</v>
      </c>
      <c r="D184" s="222" t="s">
        <v>329</v>
      </c>
      <c r="E184">
        <v>182</v>
      </c>
      <c r="F184" s="225" t="s">
        <v>329</v>
      </c>
      <c r="G184" s="132" t="s">
        <v>328</v>
      </c>
      <c r="H184" s="224" t="s">
        <v>327</v>
      </c>
      <c r="I184" s="223" t="s">
        <v>326</v>
      </c>
      <c r="J184" s="212" t="s">
        <v>31</v>
      </c>
      <c r="K184" s="206" t="s">
        <v>36</v>
      </c>
      <c r="L184" s="206" t="s">
        <v>36</v>
      </c>
      <c r="M184" s="206" t="s">
        <v>3649</v>
      </c>
      <c r="N184" s="206">
        <v>39</v>
      </c>
      <c r="O184" s="206" t="s">
        <v>3650</v>
      </c>
      <c r="P184" s="287">
        <v>0</v>
      </c>
      <c r="Q184" s="287">
        <v>0</v>
      </c>
      <c r="R184" s="287">
        <v>0</v>
      </c>
      <c r="S184" s="287">
        <v>0</v>
      </c>
      <c r="T184" s="287">
        <v>0</v>
      </c>
      <c r="U184" s="287">
        <v>0</v>
      </c>
      <c r="V184" s="287">
        <v>0</v>
      </c>
      <c r="W184" s="287">
        <v>0</v>
      </c>
      <c r="X184" s="220">
        <v>0</v>
      </c>
      <c r="Y184" s="220">
        <v>0</v>
      </c>
      <c r="Z184" s="220">
        <v>0</v>
      </c>
      <c r="AA184" s="220">
        <v>0</v>
      </c>
      <c r="AB184" s="220">
        <v>0</v>
      </c>
      <c r="AC184" s="319">
        <v>0</v>
      </c>
      <c r="AD184" s="319">
        <v>0</v>
      </c>
      <c r="AE184" s="319">
        <v>0</v>
      </c>
      <c r="AF184" s="220">
        <v>0</v>
      </c>
      <c r="AG184" s="220">
        <v>0</v>
      </c>
      <c r="AH184" s="220">
        <v>0</v>
      </c>
      <c r="AI184" s="220">
        <v>0</v>
      </c>
      <c r="AJ184" s="220">
        <v>0</v>
      </c>
      <c r="AK184" s="220">
        <v>0</v>
      </c>
      <c r="AL184" s="220">
        <v>0</v>
      </c>
    </row>
    <row r="185" spans="1:38" x14ac:dyDescent="0.25">
      <c r="A185" s="242" t="str">
        <f t="shared" si="2"/>
        <v>Qatar</v>
      </c>
      <c r="B185" s="206" t="s">
        <v>34</v>
      </c>
      <c r="C185" s="206" t="s">
        <v>33</v>
      </c>
      <c r="D185" s="222" t="s">
        <v>325</v>
      </c>
      <c r="E185">
        <v>359</v>
      </c>
      <c r="F185" s="225" t="s">
        <v>325</v>
      </c>
      <c r="G185" s="132" t="s">
        <v>324</v>
      </c>
      <c r="H185" s="224" t="s">
        <v>323</v>
      </c>
      <c r="I185" s="223" t="s">
        <v>322</v>
      </c>
      <c r="J185" s="212" t="s">
        <v>36</v>
      </c>
      <c r="K185" s="206" t="s">
        <v>3657</v>
      </c>
      <c r="L185" s="206">
        <v>29</v>
      </c>
      <c r="M185" s="206" t="s">
        <v>3658</v>
      </c>
      <c r="N185" s="206">
        <v>419</v>
      </c>
      <c r="O185" s="206" t="s">
        <v>3659</v>
      </c>
      <c r="P185" s="287">
        <v>0</v>
      </c>
      <c r="Q185" s="287">
        <v>0</v>
      </c>
      <c r="R185" s="287">
        <v>0</v>
      </c>
      <c r="S185" s="287">
        <v>0</v>
      </c>
      <c r="T185" s="287">
        <v>0</v>
      </c>
      <c r="U185" s="287">
        <v>0</v>
      </c>
      <c r="V185" s="287">
        <v>0</v>
      </c>
      <c r="W185" s="287">
        <v>0</v>
      </c>
      <c r="X185" s="220">
        <v>0</v>
      </c>
      <c r="Y185" s="220">
        <v>0</v>
      </c>
      <c r="Z185" s="220">
        <v>0</v>
      </c>
      <c r="AA185" s="220">
        <v>0</v>
      </c>
      <c r="AB185" s="220">
        <v>0</v>
      </c>
      <c r="AC185" s="319">
        <v>0</v>
      </c>
      <c r="AD185" s="319">
        <v>0</v>
      </c>
      <c r="AE185" s="319">
        <v>0</v>
      </c>
      <c r="AF185" s="220">
        <v>0</v>
      </c>
      <c r="AG185" s="220">
        <v>0</v>
      </c>
      <c r="AH185" s="220">
        <v>0</v>
      </c>
      <c r="AI185" s="220">
        <v>0</v>
      </c>
      <c r="AJ185" s="220">
        <v>0</v>
      </c>
      <c r="AK185" s="220">
        <v>0</v>
      </c>
      <c r="AL185" s="220">
        <v>0</v>
      </c>
    </row>
    <row r="186" spans="1:38" x14ac:dyDescent="0.25">
      <c r="A186" s="242" t="str">
        <f t="shared" si="2"/>
        <v>Qatar</v>
      </c>
      <c r="B186" s="206" t="s">
        <v>34</v>
      </c>
      <c r="C186" s="206" t="s">
        <v>33</v>
      </c>
      <c r="D186" s="222" t="s">
        <v>321</v>
      </c>
      <c r="E186">
        <v>696</v>
      </c>
      <c r="F186" s="225" t="s">
        <v>320</v>
      </c>
      <c r="G186" s="132" t="s">
        <v>319</v>
      </c>
      <c r="H186" s="224" t="s">
        <v>318</v>
      </c>
      <c r="I186" s="223" t="s">
        <v>317</v>
      </c>
      <c r="J186" s="212" t="s">
        <v>36</v>
      </c>
      <c r="K186" s="206" t="s">
        <v>3668</v>
      </c>
      <c r="L186" s="206">
        <v>14</v>
      </c>
      <c r="M186" s="206" t="s">
        <v>3656</v>
      </c>
      <c r="N186" s="206">
        <v>202</v>
      </c>
      <c r="O186" s="206" t="s">
        <v>3652</v>
      </c>
      <c r="P186" s="287">
        <v>0</v>
      </c>
      <c r="Q186" s="287">
        <v>0</v>
      </c>
      <c r="R186" s="287">
        <v>0</v>
      </c>
      <c r="S186" s="287">
        <v>0</v>
      </c>
      <c r="T186" s="287">
        <v>0</v>
      </c>
      <c r="U186" s="287">
        <v>0</v>
      </c>
      <c r="V186" s="287">
        <v>0</v>
      </c>
      <c r="W186" s="287">
        <v>0</v>
      </c>
      <c r="X186" s="220">
        <v>0</v>
      </c>
      <c r="Y186" s="220">
        <v>0</v>
      </c>
      <c r="Z186" s="220">
        <v>0</v>
      </c>
      <c r="AA186" s="220">
        <v>0</v>
      </c>
      <c r="AB186" s="220">
        <v>0</v>
      </c>
      <c r="AC186" s="319">
        <v>0</v>
      </c>
      <c r="AD186" s="319">
        <v>0</v>
      </c>
      <c r="AE186" s="319">
        <v>0</v>
      </c>
      <c r="AF186" s="220">
        <v>0</v>
      </c>
      <c r="AG186" s="220">
        <v>0</v>
      </c>
      <c r="AH186" s="220">
        <v>0</v>
      </c>
      <c r="AI186" s="220">
        <v>0</v>
      </c>
      <c r="AJ186" s="220">
        <v>0</v>
      </c>
      <c r="AK186" s="220">
        <v>0</v>
      </c>
      <c r="AL186" s="220">
        <v>0</v>
      </c>
    </row>
    <row r="187" spans="1:38" x14ac:dyDescent="0.25">
      <c r="A187" s="242" t="str">
        <f t="shared" si="2"/>
        <v>Qatar</v>
      </c>
      <c r="B187" s="206" t="s">
        <v>34</v>
      </c>
      <c r="C187" s="206" t="s">
        <v>33</v>
      </c>
      <c r="D187" s="222" t="s">
        <v>316</v>
      </c>
      <c r="E187">
        <v>968</v>
      </c>
      <c r="F187" s="225" t="s">
        <v>316</v>
      </c>
      <c r="G187" s="132" t="s">
        <v>315</v>
      </c>
      <c r="H187" s="224" t="s">
        <v>314</v>
      </c>
      <c r="I187" s="223" t="s">
        <v>313</v>
      </c>
      <c r="J187" s="212" t="s">
        <v>31</v>
      </c>
      <c r="K187" s="206" t="s">
        <v>36</v>
      </c>
      <c r="L187" s="206" t="s">
        <v>36</v>
      </c>
      <c r="M187" s="206" t="s">
        <v>3663</v>
      </c>
      <c r="N187" s="206">
        <v>151</v>
      </c>
      <c r="O187" s="206" t="s">
        <v>3650</v>
      </c>
      <c r="P187" s="287">
        <v>0</v>
      </c>
      <c r="Q187" s="287">
        <v>0</v>
      </c>
      <c r="R187" s="287">
        <v>0</v>
      </c>
      <c r="S187" s="287">
        <v>0</v>
      </c>
      <c r="T187" s="287">
        <v>0</v>
      </c>
      <c r="U187" s="287">
        <v>0</v>
      </c>
      <c r="V187" s="287">
        <v>0</v>
      </c>
      <c r="W187" s="287">
        <v>0</v>
      </c>
      <c r="X187" s="220">
        <v>0</v>
      </c>
      <c r="Y187" s="220">
        <v>0</v>
      </c>
      <c r="Z187" s="220">
        <v>0</v>
      </c>
      <c r="AA187" s="220">
        <v>0</v>
      </c>
      <c r="AB187" s="220">
        <v>0</v>
      </c>
      <c r="AC187" s="319">
        <v>0</v>
      </c>
      <c r="AD187" s="319">
        <v>0</v>
      </c>
      <c r="AE187" s="319">
        <v>0</v>
      </c>
      <c r="AF187" s="220">
        <v>0</v>
      </c>
      <c r="AG187" s="220">
        <v>0</v>
      </c>
      <c r="AH187" s="220">
        <v>0</v>
      </c>
      <c r="AI187" s="220">
        <v>0</v>
      </c>
      <c r="AJ187" s="220">
        <v>0</v>
      </c>
      <c r="AK187" s="220">
        <v>0</v>
      </c>
      <c r="AL187" s="220">
        <v>0</v>
      </c>
    </row>
    <row r="188" spans="1:38" x14ac:dyDescent="0.25">
      <c r="A188" s="242" t="str">
        <f t="shared" si="2"/>
        <v>Qatar</v>
      </c>
      <c r="B188" s="206" t="s">
        <v>34</v>
      </c>
      <c r="C188" s="206" t="s">
        <v>33</v>
      </c>
      <c r="D188" s="222" t="s">
        <v>312</v>
      </c>
      <c r="E188">
        <v>922</v>
      </c>
      <c r="F188" s="225" t="s">
        <v>312</v>
      </c>
      <c r="G188" s="132" t="s">
        <v>311</v>
      </c>
      <c r="H188" s="224" t="s">
        <v>310</v>
      </c>
      <c r="I188" s="223" t="s">
        <v>309</v>
      </c>
      <c r="J188" s="212" t="s">
        <v>36</v>
      </c>
      <c r="K188" s="206" t="s">
        <v>36</v>
      </c>
      <c r="L188" s="206" t="s">
        <v>36</v>
      </c>
      <c r="M188" s="206" t="s">
        <v>3663</v>
      </c>
      <c r="N188" s="206">
        <v>151</v>
      </c>
      <c r="O188" s="206" t="s">
        <v>3650</v>
      </c>
      <c r="P188" s="287">
        <v>0</v>
      </c>
      <c r="Q188" s="287">
        <v>0</v>
      </c>
      <c r="R188" s="287">
        <v>0</v>
      </c>
      <c r="S188" s="287">
        <v>0</v>
      </c>
      <c r="T188" s="287">
        <v>0</v>
      </c>
      <c r="U188" s="287">
        <v>0</v>
      </c>
      <c r="V188" s="287">
        <v>0</v>
      </c>
      <c r="W188" s="287">
        <v>0</v>
      </c>
      <c r="X188" s="220">
        <v>0</v>
      </c>
      <c r="Y188" s="220">
        <v>0</v>
      </c>
      <c r="Z188" s="220">
        <v>0</v>
      </c>
      <c r="AA188" s="220">
        <v>0</v>
      </c>
      <c r="AB188" s="220">
        <v>0</v>
      </c>
      <c r="AC188" s="319">
        <v>0</v>
      </c>
      <c r="AD188" s="319">
        <v>-1.7000000000000001E-2</v>
      </c>
      <c r="AE188" s="319">
        <v>-3.9895E-2</v>
      </c>
      <c r="AF188" s="220">
        <v>-4.1880000000000001E-2</v>
      </c>
      <c r="AG188" s="220">
        <v>-9.7655000000000006E-2</v>
      </c>
      <c r="AH188" s="220">
        <v>-9.8317260890000008E-2</v>
      </c>
      <c r="AI188" s="220">
        <v>0</v>
      </c>
      <c r="AJ188" s="220">
        <v>0</v>
      </c>
      <c r="AK188" s="220">
        <v>0</v>
      </c>
      <c r="AL188" s="220">
        <v>0</v>
      </c>
    </row>
    <row r="189" spans="1:38" x14ac:dyDescent="0.25">
      <c r="A189" s="242" t="str">
        <f t="shared" si="2"/>
        <v>Qatar</v>
      </c>
      <c r="B189" s="206" t="s">
        <v>34</v>
      </c>
      <c r="C189" s="206" t="s">
        <v>33</v>
      </c>
      <c r="D189" s="222" t="s">
        <v>308</v>
      </c>
      <c r="E189">
        <v>714</v>
      </c>
      <c r="F189" s="225" t="s">
        <v>308</v>
      </c>
      <c r="G189" s="132" t="s">
        <v>307</v>
      </c>
      <c r="H189" s="224" t="s">
        <v>306</v>
      </c>
      <c r="I189" s="223" t="s">
        <v>305</v>
      </c>
      <c r="J189" s="212" t="s">
        <v>36</v>
      </c>
      <c r="K189" s="206" t="s">
        <v>3668</v>
      </c>
      <c r="L189" s="206">
        <v>14</v>
      </c>
      <c r="M189" s="206" t="s">
        <v>3656</v>
      </c>
      <c r="N189" s="206">
        <v>202</v>
      </c>
      <c r="O189" s="206" t="s">
        <v>3652</v>
      </c>
      <c r="P189" s="287">
        <v>0</v>
      </c>
      <c r="Q189" s="287">
        <v>0</v>
      </c>
      <c r="R189" s="287">
        <v>0</v>
      </c>
      <c r="S189" s="287">
        <v>0</v>
      </c>
      <c r="T189" s="287">
        <v>0</v>
      </c>
      <c r="U189" s="287">
        <v>0</v>
      </c>
      <c r="V189" s="287">
        <v>0</v>
      </c>
      <c r="W189" s="287">
        <v>0</v>
      </c>
      <c r="X189" s="220">
        <v>0</v>
      </c>
      <c r="Y189" s="220">
        <v>0</v>
      </c>
      <c r="Z189" s="220">
        <v>0</v>
      </c>
      <c r="AA189" s="220">
        <v>0</v>
      </c>
      <c r="AB189" s="220">
        <v>0</v>
      </c>
      <c r="AC189" s="319">
        <v>0</v>
      </c>
      <c r="AD189" s="319">
        <v>0</v>
      </c>
      <c r="AE189" s="319">
        <v>0</v>
      </c>
      <c r="AF189" s="220">
        <v>0</v>
      </c>
      <c r="AG189" s="220">
        <v>0</v>
      </c>
      <c r="AH189" s="220">
        <v>0</v>
      </c>
      <c r="AI189" s="220">
        <v>0</v>
      </c>
      <c r="AJ189" s="220">
        <v>0</v>
      </c>
      <c r="AK189" s="220">
        <v>0</v>
      </c>
      <c r="AL189" s="220">
        <v>0</v>
      </c>
    </row>
    <row r="190" spans="1:38" x14ac:dyDescent="0.25">
      <c r="A190" s="242" t="str">
        <f t="shared" si="2"/>
        <v>Qatar</v>
      </c>
      <c r="B190" s="206" t="s">
        <v>34</v>
      </c>
      <c r="C190" s="206" t="s">
        <v>33</v>
      </c>
      <c r="D190" s="222" t="s">
        <v>304</v>
      </c>
      <c r="E190">
        <v>856</v>
      </c>
      <c r="F190" s="225" t="s">
        <v>304</v>
      </c>
      <c r="G190" s="132" t="s">
        <v>303</v>
      </c>
      <c r="H190" s="224" t="s">
        <v>302</v>
      </c>
      <c r="I190" s="223" t="s">
        <v>301</v>
      </c>
      <c r="J190" s="212" t="s">
        <v>36</v>
      </c>
      <c r="K190" s="206" t="s">
        <v>3665</v>
      </c>
      <c r="L190" s="206">
        <v>11</v>
      </c>
      <c r="M190" s="206" t="s">
        <v>3656</v>
      </c>
      <c r="N190" s="206">
        <v>202</v>
      </c>
      <c r="O190" s="206" t="s">
        <v>3652</v>
      </c>
      <c r="P190" s="287">
        <v>0</v>
      </c>
      <c r="Q190" s="287">
        <v>0</v>
      </c>
      <c r="R190" s="287">
        <v>0</v>
      </c>
      <c r="S190" s="287">
        <v>0</v>
      </c>
      <c r="T190" s="287">
        <v>0</v>
      </c>
      <c r="U190" s="287">
        <v>0</v>
      </c>
      <c r="V190" s="287">
        <v>0</v>
      </c>
      <c r="W190" s="287">
        <v>0</v>
      </c>
      <c r="X190" s="220">
        <v>0</v>
      </c>
      <c r="Y190" s="220">
        <v>0</v>
      </c>
      <c r="Z190" s="220">
        <v>0</v>
      </c>
      <c r="AA190" s="220">
        <v>0</v>
      </c>
      <c r="AB190" s="220">
        <v>0</v>
      </c>
      <c r="AC190" s="319">
        <v>0</v>
      </c>
      <c r="AD190" s="319">
        <v>0</v>
      </c>
      <c r="AE190" s="319">
        <v>0</v>
      </c>
      <c r="AF190" s="220">
        <v>0</v>
      </c>
      <c r="AG190" s="220">
        <v>0</v>
      </c>
      <c r="AH190" s="220">
        <v>0</v>
      </c>
      <c r="AI190" s="220">
        <v>0</v>
      </c>
      <c r="AJ190" s="220">
        <v>0</v>
      </c>
      <c r="AK190" s="220">
        <v>0</v>
      </c>
      <c r="AL190" s="220">
        <v>0</v>
      </c>
    </row>
    <row r="191" spans="1:38" x14ac:dyDescent="0.25">
      <c r="A191" s="242" t="str">
        <f t="shared" si="2"/>
        <v>Qatar</v>
      </c>
      <c r="B191" s="206" t="s">
        <v>34</v>
      </c>
      <c r="C191" s="206" t="s">
        <v>33</v>
      </c>
      <c r="D191" s="222" t="s">
        <v>300</v>
      </c>
      <c r="E191">
        <v>363</v>
      </c>
      <c r="F191" s="225" t="s">
        <v>300</v>
      </c>
      <c r="G191" s="132" t="s">
        <v>299</v>
      </c>
      <c r="H191" s="224" t="s">
        <v>298</v>
      </c>
      <c r="I191" s="223" t="s">
        <v>297</v>
      </c>
      <c r="J191" s="212" t="s">
        <v>36</v>
      </c>
      <c r="K191" s="206" t="s">
        <v>36</v>
      </c>
      <c r="L191" s="206" t="s">
        <v>36</v>
      </c>
      <c r="M191" s="206" t="s">
        <v>3666</v>
      </c>
      <c r="N191" s="206">
        <v>21</v>
      </c>
      <c r="O191" s="206" t="s">
        <v>3659</v>
      </c>
      <c r="P191" s="287">
        <v>0</v>
      </c>
      <c r="Q191" s="287">
        <v>0</v>
      </c>
      <c r="R191" s="287">
        <v>0</v>
      </c>
      <c r="S191" s="287">
        <v>0</v>
      </c>
      <c r="T191" s="287">
        <v>0</v>
      </c>
      <c r="U191" s="287">
        <v>0</v>
      </c>
      <c r="V191" s="287">
        <v>0</v>
      </c>
      <c r="W191" s="287">
        <v>0</v>
      </c>
      <c r="X191" s="220">
        <v>0</v>
      </c>
      <c r="Y191" s="220">
        <v>0</v>
      </c>
      <c r="Z191" s="220">
        <v>0</v>
      </c>
      <c r="AA191" s="220">
        <v>0</v>
      </c>
      <c r="AB191" s="220">
        <v>0</v>
      </c>
      <c r="AC191" s="319">
        <v>0</v>
      </c>
      <c r="AD191" s="319">
        <v>0</v>
      </c>
      <c r="AE191" s="319">
        <v>0</v>
      </c>
      <c r="AF191" s="220">
        <v>0</v>
      </c>
      <c r="AG191" s="220">
        <v>0</v>
      </c>
      <c r="AH191" s="220">
        <v>0</v>
      </c>
      <c r="AI191" s="220">
        <v>0</v>
      </c>
      <c r="AJ191" s="220">
        <v>0</v>
      </c>
      <c r="AK191" s="220">
        <v>0</v>
      </c>
      <c r="AL191" s="220">
        <v>0</v>
      </c>
    </row>
    <row r="192" spans="1:38" x14ac:dyDescent="0.25">
      <c r="A192" s="242" t="str">
        <f t="shared" si="2"/>
        <v>Qatar</v>
      </c>
      <c r="B192" s="206" t="s">
        <v>34</v>
      </c>
      <c r="C192" s="206" t="s">
        <v>33</v>
      </c>
      <c r="D192" s="222" t="s">
        <v>296</v>
      </c>
      <c r="E192">
        <v>862</v>
      </c>
      <c r="F192" s="225" t="s">
        <v>296</v>
      </c>
      <c r="G192" s="132" t="s">
        <v>295</v>
      </c>
      <c r="H192" s="224" t="s">
        <v>294</v>
      </c>
      <c r="I192" s="223" t="s">
        <v>293</v>
      </c>
      <c r="J192" s="212" t="s">
        <v>36</v>
      </c>
      <c r="K192" s="206" t="s">
        <v>36</v>
      </c>
      <c r="L192" s="206" t="s">
        <v>36</v>
      </c>
      <c r="M192" s="206" t="s">
        <v>3653</v>
      </c>
      <c r="N192" s="206">
        <v>61</v>
      </c>
      <c r="O192" s="206" t="s">
        <v>3654</v>
      </c>
      <c r="P192" s="287">
        <v>0</v>
      </c>
      <c r="Q192" s="287">
        <v>0</v>
      </c>
      <c r="R192" s="287">
        <v>0</v>
      </c>
      <c r="S192" s="287">
        <v>0</v>
      </c>
      <c r="T192" s="287">
        <v>0</v>
      </c>
      <c r="U192" s="287">
        <v>0</v>
      </c>
      <c r="V192" s="287">
        <v>0</v>
      </c>
      <c r="W192" s="287">
        <v>0</v>
      </c>
      <c r="X192" s="220">
        <v>0</v>
      </c>
      <c r="Y192" s="220">
        <v>0</v>
      </c>
      <c r="Z192" s="220">
        <v>0</v>
      </c>
      <c r="AA192" s="220">
        <v>0</v>
      </c>
      <c r="AB192" s="220">
        <v>0</v>
      </c>
      <c r="AC192" s="319">
        <v>0</v>
      </c>
      <c r="AD192" s="319">
        <v>0</v>
      </c>
      <c r="AE192" s="319">
        <v>0</v>
      </c>
      <c r="AF192" s="220">
        <v>0</v>
      </c>
      <c r="AG192" s="220">
        <v>0</v>
      </c>
      <c r="AH192" s="220">
        <v>0</v>
      </c>
      <c r="AI192" s="220">
        <v>0</v>
      </c>
      <c r="AJ192" s="220">
        <v>0</v>
      </c>
      <c r="AK192" s="220">
        <v>0</v>
      </c>
      <c r="AL192" s="220">
        <v>0</v>
      </c>
    </row>
    <row r="193" spans="1:38" x14ac:dyDescent="0.25">
      <c r="A193" s="242" t="str">
        <f t="shared" si="2"/>
        <v>Qatar</v>
      </c>
      <c r="B193" s="206" t="s">
        <v>34</v>
      </c>
      <c r="C193" s="206" t="s">
        <v>33</v>
      </c>
      <c r="D193" s="222" t="s">
        <v>292</v>
      </c>
      <c r="E193">
        <v>135</v>
      </c>
      <c r="F193" s="225" t="s">
        <v>291</v>
      </c>
      <c r="G193" s="132" t="s">
        <v>290</v>
      </c>
      <c r="H193" s="224" t="s">
        <v>289</v>
      </c>
      <c r="I193" s="223" t="s">
        <v>288</v>
      </c>
      <c r="J193" s="212" t="s">
        <v>36</v>
      </c>
      <c r="K193" s="206" t="s">
        <v>36</v>
      </c>
      <c r="L193" s="206" t="s">
        <v>36</v>
      </c>
      <c r="M193" s="206" t="s">
        <v>3649</v>
      </c>
      <c r="N193" s="206">
        <v>39</v>
      </c>
      <c r="O193" s="206" t="s">
        <v>3650</v>
      </c>
      <c r="P193" s="287">
        <v>0</v>
      </c>
      <c r="Q193" s="287">
        <v>0</v>
      </c>
      <c r="R193" s="287">
        <v>0</v>
      </c>
      <c r="S193" s="287">
        <v>0</v>
      </c>
      <c r="T193" s="287">
        <v>0</v>
      </c>
      <c r="U193" s="287">
        <v>0</v>
      </c>
      <c r="V193" s="287">
        <v>0</v>
      </c>
      <c r="W193" s="287">
        <v>0</v>
      </c>
      <c r="X193" s="220">
        <v>0</v>
      </c>
      <c r="Y193" s="220">
        <v>0</v>
      </c>
      <c r="Z193" s="220">
        <v>0</v>
      </c>
      <c r="AA193" s="220">
        <v>0</v>
      </c>
      <c r="AB193" s="220">
        <v>0</v>
      </c>
      <c r="AC193" s="319">
        <v>0</v>
      </c>
      <c r="AD193" s="319">
        <v>0</v>
      </c>
      <c r="AE193" s="319">
        <v>0</v>
      </c>
      <c r="AF193" s="220">
        <v>0</v>
      </c>
      <c r="AG193" s="220">
        <v>0</v>
      </c>
      <c r="AH193" s="220">
        <v>0</v>
      </c>
      <c r="AI193" s="220">
        <v>0</v>
      </c>
      <c r="AJ193" s="220">
        <v>0</v>
      </c>
      <c r="AK193" s="220">
        <v>0</v>
      </c>
      <c r="AL193" s="220">
        <v>0</v>
      </c>
    </row>
    <row r="194" spans="1:38" x14ac:dyDescent="0.25">
      <c r="A194" s="242" t="str">
        <f t="shared" si="2"/>
        <v>Qatar</v>
      </c>
      <c r="B194" s="206" t="s">
        <v>34</v>
      </c>
      <c r="C194" s="206" t="s">
        <v>33</v>
      </c>
      <c r="D194" s="222" t="s">
        <v>287</v>
      </c>
      <c r="E194">
        <v>716</v>
      </c>
      <c r="F194" s="225" t="s">
        <v>286</v>
      </c>
      <c r="G194" s="132" t="s">
        <v>285</v>
      </c>
      <c r="H194" s="224" t="s">
        <v>284</v>
      </c>
      <c r="I194" s="223" t="s">
        <v>283</v>
      </c>
      <c r="J194" s="212" t="s">
        <v>36</v>
      </c>
      <c r="K194" s="206" t="s">
        <v>3655</v>
      </c>
      <c r="L194" s="206">
        <v>17</v>
      </c>
      <c r="M194" s="206" t="s">
        <v>3656</v>
      </c>
      <c r="N194" s="206">
        <v>202</v>
      </c>
      <c r="O194" s="206" t="s">
        <v>3652</v>
      </c>
      <c r="P194" s="287">
        <v>0</v>
      </c>
      <c r="Q194" s="287">
        <v>0</v>
      </c>
      <c r="R194" s="287">
        <v>0</v>
      </c>
      <c r="S194" s="287">
        <v>0</v>
      </c>
      <c r="T194" s="287">
        <v>0</v>
      </c>
      <c r="U194" s="287">
        <v>0</v>
      </c>
      <c r="V194" s="287">
        <v>0</v>
      </c>
      <c r="W194" s="287">
        <v>0</v>
      </c>
      <c r="X194" s="220">
        <v>0</v>
      </c>
      <c r="Y194" s="220">
        <v>0</v>
      </c>
      <c r="Z194" s="220">
        <v>0</v>
      </c>
      <c r="AA194" s="220">
        <v>0</v>
      </c>
      <c r="AB194" s="220">
        <v>0</v>
      </c>
      <c r="AC194" s="319">
        <v>0</v>
      </c>
      <c r="AD194" s="319">
        <v>0</v>
      </c>
      <c r="AE194" s="319">
        <v>0</v>
      </c>
      <c r="AF194" s="220">
        <v>0</v>
      </c>
      <c r="AG194" s="220">
        <v>0</v>
      </c>
      <c r="AH194" s="220">
        <v>0</v>
      </c>
      <c r="AI194" s="220">
        <v>0</v>
      </c>
      <c r="AJ194" s="220">
        <v>0</v>
      </c>
      <c r="AK194" s="220">
        <v>0</v>
      </c>
      <c r="AL194" s="220">
        <v>0</v>
      </c>
    </row>
    <row r="195" spans="1:38" x14ac:dyDescent="0.25">
      <c r="A195" s="242" t="str">
        <f t="shared" si="2"/>
        <v>Qatar</v>
      </c>
      <c r="B195" s="206" t="s">
        <v>34</v>
      </c>
      <c r="C195" s="206" t="s">
        <v>33</v>
      </c>
      <c r="D195" s="222" t="s">
        <v>282</v>
      </c>
      <c r="E195">
        <v>722</v>
      </c>
      <c r="F195" s="225" t="s">
        <v>282</v>
      </c>
      <c r="G195" s="132" t="s">
        <v>281</v>
      </c>
      <c r="H195" s="224" t="s">
        <v>280</v>
      </c>
      <c r="I195" s="223" t="s">
        <v>279</v>
      </c>
      <c r="J195" s="212" t="s">
        <v>36</v>
      </c>
      <c r="K195" s="206" t="s">
        <v>3665</v>
      </c>
      <c r="L195" s="206">
        <v>11</v>
      </c>
      <c r="M195" s="206" t="s">
        <v>3656</v>
      </c>
      <c r="N195" s="206">
        <v>202</v>
      </c>
      <c r="O195" s="206" t="s">
        <v>3652</v>
      </c>
      <c r="P195" s="287">
        <v>0</v>
      </c>
      <c r="Q195" s="287">
        <v>0</v>
      </c>
      <c r="R195" s="287">
        <v>0</v>
      </c>
      <c r="S195" s="287">
        <v>0</v>
      </c>
      <c r="T195" s="287">
        <v>0</v>
      </c>
      <c r="U195" s="287">
        <v>0</v>
      </c>
      <c r="V195" s="287">
        <v>0</v>
      </c>
      <c r="W195" s="287">
        <v>0</v>
      </c>
      <c r="X195" s="220">
        <v>0</v>
      </c>
      <c r="Y195" s="220">
        <v>0</v>
      </c>
      <c r="Z195" s="220">
        <v>0</v>
      </c>
      <c r="AA195" s="220">
        <v>0</v>
      </c>
      <c r="AB195" s="220">
        <v>0</v>
      </c>
      <c r="AC195" s="319">
        <v>0</v>
      </c>
      <c r="AD195" s="319">
        <v>0</v>
      </c>
      <c r="AE195" s="319">
        <v>0</v>
      </c>
      <c r="AF195" s="220">
        <v>0</v>
      </c>
      <c r="AG195" s="220">
        <v>0</v>
      </c>
      <c r="AH195" s="220">
        <v>0</v>
      </c>
      <c r="AI195" s="220">
        <v>0</v>
      </c>
      <c r="AJ195" s="220">
        <v>0</v>
      </c>
      <c r="AK195" s="220">
        <v>0</v>
      </c>
      <c r="AL195" s="220">
        <v>0</v>
      </c>
    </row>
    <row r="196" spans="1:38" x14ac:dyDescent="0.25">
      <c r="A196" s="242" t="str">
        <f t="shared" ref="A196:A250" si="3">A$2</f>
        <v>Qatar</v>
      </c>
      <c r="B196" s="206" t="s">
        <v>34</v>
      </c>
      <c r="C196" s="206" t="s">
        <v>33</v>
      </c>
      <c r="D196" s="222" t="s">
        <v>278</v>
      </c>
      <c r="E196">
        <v>942</v>
      </c>
      <c r="F196" s="225" t="s">
        <v>277</v>
      </c>
      <c r="G196" s="132" t="s">
        <v>276</v>
      </c>
      <c r="H196" s="224" t="s">
        <v>275</v>
      </c>
      <c r="I196" s="223" t="s">
        <v>274</v>
      </c>
      <c r="J196" s="212" t="s">
        <v>36</v>
      </c>
      <c r="K196" s="206" t="s">
        <v>36</v>
      </c>
      <c r="L196" s="206" t="s">
        <v>36</v>
      </c>
      <c r="M196" s="206" t="s">
        <v>3649</v>
      </c>
      <c r="N196" s="206">
        <v>39</v>
      </c>
      <c r="O196" s="206" t="s">
        <v>3650</v>
      </c>
      <c r="P196" s="287">
        <v>0</v>
      </c>
      <c r="Q196" s="287">
        <v>0</v>
      </c>
      <c r="R196" s="287">
        <v>0</v>
      </c>
      <c r="S196" s="287">
        <v>0</v>
      </c>
      <c r="T196" s="287">
        <v>0</v>
      </c>
      <c r="U196" s="287">
        <v>0</v>
      </c>
      <c r="V196" s="287">
        <v>0</v>
      </c>
      <c r="W196" s="287">
        <v>0</v>
      </c>
      <c r="X196" s="220">
        <v>0</v>
      </c>
      <c r="Y196" s="220">
        <v>0</v>
      </c>
      <c r="Z196" s="220">
        <v>0</v>
      </c>
      <c r="AA196" s="220">
        <v>0</v>
      </c>
      <c r="AB196" s="220">
        <v>0</v>
      </c>
      <c r="AC196" s="319">
        <v>0</v>
      </c>
      <c r="AD196" s="319">
        <v>0</v>
      </c>
      <c r="AE196" s="319">
        <v>0</v>
      </c>
      <c r="AF196" s="220">
        <v>0</v>
      </c>
      <c r="AG196" s="220">
        <v>0</v>
      </c>
      <c r="AH196" s="220">
        <v>0</v>
      </c>
      <c r="AI196" s="220">
        <v>0</v>
      </c>
      <c r="AJ196" s="220">
        <v>0</v>
      </c>
      <c r="AK196" s="220">
        <v>0</v>
      </c>
      <c r="AL196" s="220">
        <v>0</v>
      </c>
    </row>
    <row r="197" spans="1:38" x14ac:dyDescent="0.25">
      <c r="A197" s="242" t="str">
        <f t="shared" si="3"/>
        <v>Qatar</v>
      </c>
      <c r="B197" s="206" t="s">
        <v>34</v>
      </c>
      <c r="C197" s="206" t="s">
        <v>33</v>
      </c>
      <c r="D197" s="222" t="s">
        <v>273</v>
      </c>
      <c r="E197">
        <v>718</v>
      </c>
      <c r="F197" s="225" t="s">
        <v>273</v>
      </c>
      <c r="G197" s="132" t="s">
        <v>272</v>
      </c>
      <c r="H197" s="224" t="s">
        <v>271</v>
      </c>
      <c r="I197" s="223" t="s">
        <v>270</v>
      </c>
      <c r="J197" s="212" t="s">
        <v>36</v>
      </c>
      <c r="K197" s="206" t="s">
        <v>3668</v>
      </c>
      <c r="L197" s="206">
        <v>14</v>
      </c>
      <c r="M197" s="206" t="s">
        <v>3656</v>
      </c>
      <c r="N197" s="206">
        <v>202</v>
      </c>
      <c r="O197" s="206" t="s">
        <v>3652</v>
      </c>
      <c r="P197" s="287">
        <v>0</v>
      </c>
      <c r="Q197" s="287">
        <v>0</v>
      </c>
      <c r="R197" s="287">
        <v>0</v>
      </c>
      <c r="S197" s="287">
        <v>0</v>
      </c>
      <c r="T197" s="287">
        <v>0</v>
      </c>
      <c r="U197" s="287">
        <v>0</v>
      </c>
      <c r="V197" s="287">
        <v>0</v>
      </c>
      <c r="W197" s="287">
        <v>0</v>
      </c>
      <c r="X197" s="220">
        <v>0</v>
      </c>
      <c r="Y197" s="220">
        <v>0</v>
      </c>
      <c r="Z197" s="220">
        <v>0</v>
      </c>
      <c r="AA197" s="220">
        <v>0</v>
      </c>
      <c r="AB197" s="220">
        <v>0</v>
      </c>
      <c r="AC197" s="319">
        <v>0</v>
      </c>
      <c r="AD197" s="319">
        <v>0</v>
      </c>
      <c r="AE197" s="319">
        <v>0</v>
      </c>
      <c r="AF197" s="220">
        <v>0</v>
      </c>
      <c r="AG197" s="220">
        <v>0</v>
      </c>
      <c r="AH197" s="220">
        <v>0</v>
      </c>
      <c r="AI197" s="220">
        <v>0</v>
      </c>
      <c r="AJ197" s="220">
        <v>0</v>
      </c>
      <c r="AK197" s="220">
        <v>0</v>
      </c>
      <c r="AL197" s="220">
        <v>0</v>
      </c>
    </row>
    <row r="198" spans="1:38" x14ac:dyDescent="0.25">
      <c r="A198" s="242" t="str">
        <f t="shared" si="3"/>
        <v>Qatar</v>
      </c>
      <c r="B198" s="206" t="s">
        <v>34</v>
      </c>
      <c r="C198" s="206" t="s">
        <v>33</v>
      </c>
      <c r="D198" s="222" t="s">
        <v>269</v>
      </c>
      <c r="E198">
        <v>724</v>
      </c>
      <c r="F198" s="225" t="s">
        <v>269</v>
      </c>
      <c r="G198" s="132" t="s">
        <v>268</v>
      </c>
      <c r="H198" s="224" t="s">
        <v>267</v>
      </c>
      <c r="I198" s="223" t="s">
        <v>266</v>
      </c>
      <c r="J198" s="212" t="s">
        <v>36</v>
      </c>
      <c r="K198" s="206" t="s">
        <v>3665</v>
      </c>
      <c r="L198" s="206">
        <v>11</v>
      </c>
      <c r="M198" s="206" t="s">
        <v>3656</v>
      </c>
      <c r="N198" s="206">
        <v>202</v>
      </c>
      <c r="O198" s="206" t="s">
        <v>3652</v>
      </c>
      <c r="P198" s="287">
        <v>0</v>
      </c>
      <c r="Q198" s="287">
        <v>0</v>
      </c>
      <c r="R198" s="287">
        <v>0</v>
      </c>
      <c r="S198" s="287">
        <v>0</v>
      </c>
      <c r="T198" s="287">
        <v>0</v>
      </c>
      <c r="U198" s="287">
        <v>0</v>
      </c>
      <c r="V198" s="287">
        <v>0</v>
      </c>
      <c r="W198" s="287">
        <v>0</v>
      </c>
      <c r="X198" s="220">
        <v>0</v>
      </c>
      <c r="Y198" s="220">
        <v>0</v>
      </c>
      <c r="Z198" s="220">
        <v>0</v>
      </c>
      <c r="AA198" s="220">
        <v>0</v>
      </c>
      <c r="AB198" s="220">
        <v>0</v>
      </c>
      <c r="AC198" s="319">
        <v>0</v>
      </c>
      <c r="AD198" s="319">
        <v>0</v>
      </c>
      <c r="AE198" s="319">
        <v>0</v>
      </c>
      <c r="AF198" s="220">
        <v>0</v>
      </c>
      <c r="AG198" s="220">
        <v>0</v>
      </c>
      <c r="AH198" s="220">
        <v>0</v>
      </c>
      <c r="AI198" s="220">
        <v>0</v>
      </c>
      <c r="AJ198" s="220">
        <v>0</v>
      </c>
      <c r="AK198" s="220">
        <v>0</v>
      </c>
      <c r="AL198" s="220">
        <v>0</v>
      </c>
    </row>
    <row r="199" spans="1:38" x14ac:dyDescent="0.25">
      <c r="A199" s="242" t="str">
        <f t="shared" si="3"/>
        <v>Qatar</v>
      </c>
      <c r="B199" s="206" t="s">
        <v>34</v>
      </c>
      <c r="C199" s="206" t="s">
        <v>33</v>
      </c>
      <c r="D199" s="222" t="s">
        <v>265</v>
      </c>
      <c r="E199">
        <v>576</v>
      </c>
      <c r="F199" s="225" t="s">
        <v>265</v>
      </c>
      <c r="G199" s="132" t="s">
        <v>264</v>
      </c>
      <c r="H199" s="224" t="s">
        <v>263</v>
      </c>
      <c r="I199" s="223" t="s">
        <v>262</v>
      </c>
      <c r="J199" s="212" t="s">
        <v>36</v>
      </c>
      <c r="K199" s="206" t="s">
        <v>36</v>
      </c>
      <c r="L199" s="206" t="s">
        <v>36</v>
      </c>
      <c r="M199" s="206" t="s">
        <v>3669</v>
      </c>
      <c r="N199" s="206">
        <v>35</v>
      </c>
      <c r="O199" s="206" t="s">
        <v>3647</v>
      </c>
      <c r="P199" s="287">
        <v>0</v>
      </c>
      <c r="Q199" s="287">
        <v>0</v>
      </c>
      <c r="R199" s="287">
        <v>0</v>
      </c>
      <c r="S199" s="287">
        <v>0</v>
      </c>
      <c r="T199" s="287">
        <v>0</v>
      </c>
      <c r="U199" s="287">
        <v>0</v>
      </c>
      <c r="V199" s="287">
        <v>0</v>
      </c>
      <c r="W199" s="287">
        <v>0</v>
      </c>
      <c r="X199" s="220">
        <v>0</v>
      </c>
      <c r="Y199" s="220">
        <v>0</v>
      </c>
      <c r="Z199" s="220">
        <v>0</v>
      </c>
      <c r="AA199" s="220">
        <v>0</v>
      </c>
      <c r="AB199" s="220">
        <v>0</v>
      </c>
      <c r="AC199" s="319">
        <v>0</v>
      </c>
      <c r="AD199" s="319">
        <v>0</v>
      </c>
      <c r="AE199" s="319">
        <v>0</v>
      </c>
      <c r="AF199" s="220">
        <v>0</v>
      </c>
      <c r="AG199" s="220">
        <v>0</v>
      </c>
      <c r="AH199" s="220">
        <v>0</v>
      </c>
      <c r="AI199" s="220">
        <v>0</v>
      </c>
      <c r="AJ199" s="220">
        <v>0</v>
      </c>
      <c r="AK199" s="220">
        <v>0</v>
      </c>
      <c r="AL199" s="220">
        <v>0</v>
      </c>
    </row>
    <row r="200" spans="1:38" x14ac:dyDescent="0.25">
      <c r="A200" s="242" t="str">
        <f t="shared" si="3"/>
        <v>Qatar</v>
      </c>
      <c r="B200" s="206" t="s">
        <v>34</v>
      </c>
      <c r="C200" s="206" t="s">
        <v>33</v>
      </c>
      <c r="D200" s="222" t="s">
        <v>261</v>
      </c>
      <c r="E200">
        <v>352</v>
      </c>
      <c r="F200" s="225" t="s">
        <v>260</v>
      </c>
      <c r="G200" s="132" t="s">
        <v>259</v>
      </c>
      <c r="H200" s="224" t="s">
        <v>258</v>
      </c>
      <c r="I200" s="223" t="s">
        <v>257</v>
      </c>
      <c r="J200" s="212" t="s">
        <v>36</v>
      </c>
      <c r="K200" s="206" t="s">
        <v>3657</v>
      </c>
      <c r="L200" s="206">
        <v>29</v>
      </c>
      <c r="M200" s="206" t="s">
        <v>3658</v>
      </c>
      <c r="N200" s="206">
        <v>419</v>
      </c>
      <c r="O200" s="206" t="s">
        <v>3659</v>
      </c>
      <c r="P200" s="287">
        <v>0</v>
      </c>
      <c r="Q200" s="287">
        <v>0</v>
      </c>
      <c r="R200" s="287">
        <v>0</v>
      </c>
      <c r="S200" s="287">
        <v>0</v>
      </c>
      <c r="T200" s="287">
        <v>0</v>
      </c>
      <c r="U200" s="287">
        <v>0</v>
      </c>
      <c r="V200" s="287">
        <v>0</v>
      </c>
      <c r="W200" s="287">
        <v>0</v>
      </c>
      <c r="X200" s="220">
        <v>0</v>
      </c>
      <c r="Y200" s="220">
        <v>0</v>
      </c>
      <c r="Z200" s="220">
        <v>0</v>
      </c>
      <c r="AA200" s="220">
        <v>0</v>
      </c>
      <c r="AB200" s="220">
        <v>0</v>
      </c>
      <c r="AC200" s="319">
        <v>0</v>
      </c>
      <c r="AD200" s="319">
        <v>0</v>
      </c>
      <c r="AE200" s="319">
        <v>0</v>
      </c>
      <c r="AF200" s="220">
        <v>0</v>
      </c>
      <c r="AG200" s="220">
        <v>0</v>
      </c>
      <c r="AH200" s="220">
        <v>0</v>
      </c>
      <c r="AI200" s="220">
        <v>0</v>
      </c>
      <c r="AJ200" s="220">
        <v>0</v>
      </c>
      <c r="AK200" s="220">
        <v>0</v>
      </c>
      <c r="AL200" s="220">
        <v>0</v>
      </c>
    </row>
    <row r="201" spans="1:38" x14ac:dyDescent="0.25">
      <c r="A201" s="242" t="str">
        <f t="shared" si="3"/>
        <v>Qatar</v>
      </c>
      <c r="B201" s="206" t="s">
        <v>34</v>
      </c>
      <c r="C201" s="206" t="s">
        <v>33</v>
      </c>
      <c r="D201" s="222" t="s">
        <v>256</v>
      </c>
      <c r="E201">
        <v>936</v>
      </c>
      <c r="F201" s="225" t="s">
        <v>255</v>
      </c>
      <c r="G201" s="132" t="s">
        <v>254</v>
      </c>
      <c r="H201" s="224" t="s">
        <v>253</v>
      </c>
      <c r="I201" s="223" t="s">
        <v>252</v>
      </c>
      <c r="J201" s="212" t="s">
        <v>31</v>
      </c>
      <c r="K201" s="206" t="s">
        <v>36</v>
      </c>
      <c r="L201" s="206" t="s">
        <v>36</v>
      </c>
      <c r="M201" s="206" t="s">
        <v>3663</v>
      </c>
      <c r="N201" s="206">
        <v>151</v>
      </c>
      <c r="O201" s="206" t="s">
        <v>3650</v>
      </c>
      <c r="P201" s="287">
        <v>0</v>
      </c>
      <c r="Q201" s="287">
        <v>0</v>
      </c>
      <c r="R201" s="287">
        <v>0</v>
      </c>
      <c r="S201" s="287">
        <v>0</v>
      </c>
      <c r="T201" s="287">
        <v>0</v>
      </c>
      <c r="U201" s="287">
        <v>0</v>
      </c>
      <c r="V201" s="287">
        <v>0</v>
      </c>
      <c r="W201" s="287">
        <v>0</v>
      </c>
      <c r="X201" s="220">
        <v>0</v>
      </c>
      <c r="Y201" s="220">
        <v>0</v>
      </c>
      <c r="Z201" s="220">
        <v>0</v>
      </c>
      <c r="AA201" s="220">
        <v>0</v>
      </c>
      <c r="AB201" s="220">
        <v>0</v>
      </c>
      <c r="AC201" s="319">
        <v>0</v>
      </c>
      <c r="AD201" s="319">
        <v>0</v>
      </c>
      <c r="AE201" s="319">
        <v>0</v>
      </c>
      <c r="AF201" s="220">
        <v>0</v>
      </c>
      <c r="AG201" s="220">
        <v>0</v>
      </c>
      <c r="AH201" s="220">
        <v>0</v>
      </c>
      <c r="AI201" s="220">
        <v>0</v>
      </c>
      <c r="AJ201" s="220">
        <v>0</v>
      </c>
      <c r="AK201" s="220">
        <v>0</v>
      </c>
      <c r="AL201" s="220">
        <v>0</v>
      </c>
    </row>
    <row r="202" spans="1:38" x14ac:dyDescent="0.25">
      <c r="A202" s="242" t="str">
        <f t="shared" si="3"/>
        <v>Qatar</v>
      </c>
      <c r="B202" s="206" t="s">
        <v>34</v>
      </c>
      <c r="C202" s="206" t="s">
        <v>33</v>
      </c>
      <c r="D202" s="222" t="s">
        <v>251</v>
      </c>
      <c r="E202">
        <v>961</v>
      </c>
      <c r="F202" s="225" t="s">
        <v>250</v>
      </c>
      <c r="G202" s="132" t="s">
        <v>249</v>
      </c>
      <c r="H202" s="224" t="s">
        <v>248</v>
      </c>
      <c r="I202" s="223" t="s">
        <v>247</v>
      </c>
      <c r="J202" s="212" t="s">
        <v>31</v>
      </c>
      <c r="K202" s="206" t="s">
        <v>36</v>
      </c>
      <c r="L202" s="206" t="s">
        <v>36</v>
      </c>
      <c r="M202" s="206" t="s">
        <v>3649</v>
      </c>
      <c r="N202" s="206">
        <v>39</v>
      </c>
      <c r="O202" s="206" t="s">
        <v>3650</v>
      </c>
      <c r="P202" s="287">
        <v>0</v>
      </c>
      <c r="Q202" s="287">
        <v>0</v>
      </c>
      <c r="R202" s="287">
        <v>0</v>
      </c>
      <c r="S202" s="287">
        <v>0</v>
      </c>
      <c r="T202" s="287">
        <v>0</v>
      </c>
      <c r="U202" s="287">
        <v>0</v>
      </c>
      <c r="V202" s="287">
        <v>0</v>
      </c>
      <c r="W202" s="287">
        <v>0</v>
      </c>
      <c r="X202" s="220">
        <v>0</v>
      </c>
      <c r="Y202" s="220">
        <v>0</v>
      </c>
      <c r="Z202" s="220">
        <v>0</v>
      </c>
      <c r="AA202" s="220">
        <v>0</v>
      </c>
      <c r="AB202" s="220">
        <v>0</v>
      </c>
      <c r="AC202" s="319">
        <v>0</v>
      </c>
      <c r="AD202" s="319">
        <v>0</v>
      </c>
      <c r="AE202" s="319">
        <v>0</v>
      </c>
      <c r="AF202" s="220">
        <v>0</v>
      </c>
      <c r="AG202" s="220">
        <v>0</v>
      </c>
      <c r="AH202" s="220">
        <v>0</v>
      </c>
      <c r="AI202" s="220">
        <v>0</v>
      </c>
      <c r="AJ202" s="220">
        <v>0</v>
      </c>
      <c r="AK202" s="220">
        <v>0</v>
      </c>
      <c r="AL202" s="220">
        <v>0</v>
      </c>
    </row>
    <row r="203" spans="1:38" x14ac:dyDescent="0.25">
      <c r="A203" s="242" t="str">
        <f t="shared" si="3"/>
        <v>Qatar</v>
      </c>
      <c r="B203" s="206" t="s">
        <v>34</v>
      </c>
      <c r="C203" s="206" t="s">
        <v>33</v>
      </c>
      <c r="D203" s="222" t="s">
        <v>246</v>
      </c>
      <c r="E203">
        <v>813</v>
      </c>
      <c r="F203" s="225" t="s">
        <v>246</v>
      </c>
      <c r="G203" s="132" t="s">
        <v>245</v>
      </c>
      <c r="H203" s="224" t="s">
        <v>244</v>
      </c>
      <c r="I203" s="223" t="s">
        <v>243</v>
      </c>
      <c r="J203" s="212" t="s">
        <v>36</v>
      </c>
      <c r="K203" s="206" t="s">
        <v>36</v>
      </c>
      <c r="L203" s="206" t="s">
        <v>36</v>
      </c>
      <c r="M203" s="206" t="s">
        <v>3672</v>
      </c>
      <c r="N203" s="206">
        <v>54</v>
      </c>
      <c r="O203" s="206" t="s">
        <v>3654</v>
      </c>
      <c r="P203" s="287">
        <v>0</v>
      </c>
      <c r="Q203" s="287">
        <v>0</v>
      </c>
      <c r="R203" s="287">
        <v>0</v>
      </c>
      <c r="S203" s="287">
        <v>0</v>
      </c>
      <c r="T203" s="287">
        <v>0</v>
      </c>
      <c r="U203" s="287">
        <v>0</v>
      </c>
      <c r="V203" s="287">
        <v>0</v>
      </c>
      <c r="W203" s="287">
        <v>0</v>
      </c>
      <c r="X203" s="220">
        <v>0</v>
      </c>
      <c r="Y203" s="220">
        <v>0</v>
      </c>
      <c r="Z203" s="220">
        <v>0</v>
      </c>
      <c r="AA203" s="220">
        <v>0</v>
      </c>
      <c r="AB203" s="220">
        <v>0</v>
      </c>
      <c r="AC203" s="319">
        <v>0</v>
      </c>
      <c r="AD203" s="319">
        <v>0</v>
      </c>
      <c r="AE203" s="319">
        <v>0</v>
      </c>
      <c r="AF203" s="220">
        <v>0</v>
      </c>
      <c r="AG203" s="220">
        <v>0</v>
      </c>
      <c r="AH203" s="220">
        <v>0</v>
      </c>
      <c r="AI203" s="220">
        <v>0</v>
      </c>
      <c r="AJ203" s="220">
        <v>0</v>
      </c>
      <c r="AK203" s="220">
        <v>0</v>
      </c>
      <c r="AL203" s="220">
        <v>0</v>
      </c>
    </row>
    <row r="204" spans="1:38" x14ac:dyDescent="0.25">
      <c r="A204" s="242" t="str">
        <f t="shared" si="3"/>
        <v>Qatar</v>
      </c>
      <c r="B204" s="206" t="s">
        <v>34</v>
      </c>
      <c r="C204" s="206" t="s">
        <v>33</v>
      </c>
      <c r="D204" s="222" t="s">
        <v>242</v>
      </c>
      <c r="E204">
        <v>726</v>
      </c>
      <c r="F204" s="225" t="s">
        <v>242</v>
      </c>
      <c r="G204" s="132" t="s">
        <v>241</v>
      </c>
      <c r="H204" s="224" t="s">
        <v>240</v>
      </c>
      <c r="I204" s="223" t="s">
        <v>239</v>
      </c>
      <c r="J204" s="212" t="s">
        <v>36</v>
      </c>
      <c r="K204" s="206" t="s">
        <v>3668</v>
      </c>
      <c r="L204" s="206">
        <v>14</v>
      </c>
      <c r="M204" s="206" t="s">
        <v>3656</v>
      </c>
      <c r="N204" s="206">
        <v>202</v>
      </c>
      <c r="O204" s="206" t="s">
        <v>3652</v>
      </c>
      <c r="P204" s="287">
        <v>0</v>
      </c>
      <c r="Q204" s="287">
        <v>0</v>
      </c>
      <c r="R204" s="287">
        <v>0</v>
      </c>
      <c r="S204" s="287">
        <v>0</v>
      </c>
      <c r="T204" s="287">
        <v>0</v>
      </c>
      <c r="U204" s="287">
        <v>0</v>
      </c>
      <c r="V204" s="287">
        <v>0</v>
      </c>
      <c r="W204" s="287">
        <v>0</v>
      </c>
      <c r="X204" s="220">
        <v>0</v>
      </c>
      <c r="Y204" s="220">
        <v>0</v>
      </c>
      <c r="Z204" s="220">
        <v>0</v>
      </c>
      <c r="AA204" s="220">
        <v>0</v>
      </c>
      <c r="AB204" s="220">
        <v>0</v>
      </c>
      <c r="AC204" s="319">
        <v>0</v>
      </c>
      <c r="AD204" s="319">
        <v>0</v>
      </c>
      <c r="AE204" s="319">
        <v>0</v>
      </c>
      <c r="AF204" s="220">
        <v>0</v>
      </c>
      <c r="AG204" s="220">
        <v>0</v>
      </c>
      <c r="AH204" s="220">
        <v>0</v>
      </c>
      <c r="AI204" s="220">
        <v>0</v>
      </c>
      <c r="AJ204" s="220">
        <v>0</v>
      </c>
      <c r="AK204" s="220">
        <v>0</v>
      </c>
      <c r="AL204" s="220">
        <v>0</v>
      </c>
    </row>
    <row r="205" spans="1:38" x14ac:dyDescent="0.25">
      <c r="A205" s="242" t="str">
        <f t="shared" si="3"/>
        <v>Qatar</v>
      </c>
      <c r="B205" s="206" t="s">
        <v>34</v>
      </c>
      <c r="C205" s="206" t="s">
        <v>33</v>
      </c>
      <c r="D205" s="222" t="s">
        <v>238</v>
      </c>
      <c r="E205">
        <v>199</v>
      </c>
      <c r="F205" s="225" t="s">
        <v>238</v>
      </c>
      <c r="G205" s="132" t="s">
        <v>237</v>
      </c>
      <c r="H205" s="224" t="s">
        <v>236</v>
      </c>
      <c r="I205" s="223" t="s">
        <v>235</v>
      </c>
      <c r="J205" s="212" t="s">
        <v>36</v>
      </c>
      <c r="K205" s="206" t="s">
        <v>3667</v>
      </c>
      <c r="L205" s="206">
        <v>18</v>
      </c>
      <c r="M205" s="206" t="s">
        <v>3656</v>
      </c>
      <c r="N205" s="206">
        <v>202</v>
      </c>
      <c r="O205" s="206" t="s">
        <v>3652</v>
      </c>
      <c r="P205" s="287">
        <v>0</v>
      </c>
      <c r="Q205" s="287">
        <v>0</v>
      </c>
      <c r="R205" s="287">
        <v>0</v>
      </c>
      <c r="S205" s="287">
        <v>0</v>
      </c>
      <c r="T205" s="287">
        <v>0</v>
      </c>
      <c r="U205" s="287">
        <v>0</v>
      </c>
      <c r="V205" s="287">
        <v>0</v>
      </c>
      <c r="W205" s="287">
        <v>0</v>
      </c>
      <c r="X205" s="220">
        <v>0</v>
      </c>
      <c r="Y205" s="220">
        <v>0</v>
      </c>
      <c r="Z205" s="220">
        <v>0</v>
      </c>
      <c r="AA205" s="220">
        <v>302.84051139999997</v>
      </c>
      <c r="AB205" s="220">
        <v>294.54838460000002</v>
      </c>
      <c r="AC205" s="319">
        <v>240.51821519999999</v>
      </c>
      <c r="AD205" s="319">
        <v>217.8577751</v>
      </c>
      <c r="AE205" s="319">
        <v>163.3965905</v>
      </c>
      <c r="AF205" s="220">
        <v>6.8691105599999993</v>
      </c>
      <c r="AG205" s="220">
        <v>7.6327999999999996</v>
      </c>
      <c r="AH205" s="220">
        <v>175.4928156</v>
      </c>
      <c r="AI205" s="220">
        <v>179.88611549999999</v>
      </c>
      <c r="AJ205" s="220">
        <v>173.56727269999999</v>
      </c>
      <c r="AK205" s="220">
        <v>160.25996330000001</v>
      </c>
      <c r="AL205" s="220">
        <v>148.82128109999999</v>
      </c>
    </row>
    <row r="206" spans="1:38" ht="25.5" x14ac:dyDescent="0.25">
      <c r="A206" s="242" t="str">
        <f t="shared" si="3"/>
        <v>Qatar</v>
      </c>
      <c r="B206" s="206" t="s">
        <v>34</v>
      </c>
      <c r="C206" s="206" t="s">
        <v>33</v>
      </c>
      <c r="D206" s="222" t="s">
        <v>234</v>
      </c>
      <c r="E206">
        <v>873</v>
      </c>
      <c r="F206" s="225" t="s">
        <v>233</v>
      </c>
      <c r="G206" s="132" t="s">
        <v>232</v>
      </c>
      <c r="H206" s="224" t="s">
        <v>231</v>
      </c>
      <c r="I206" s="223" t="s">
        <v>230</v>
      </c>
      <c r="J206" s="212" t="s">
        <v>36</v>
      </c>
      <c r="K206" s="206" t="s">
        <v>3660</v>
      </c>
      <c r="L206" s="206">
        <v>5</v>
      </c>
      <c r="M206" s="206" t="s">
        <v>3658</v>
      </c>
      <c r="N206" s="206">
        <v>419</v>
      </c>
      <c r="O206" s="206" t="s">
        <v>3659</v>
      </c>
      <c r="P206" s="287">
        <v>0</v>
      </c>
      <c r="Q206" s="287">
        <v>0</v>
      </c>
      <c r="R206" s="287">
        <v>0</v>
      </c>
      <c r="S206" s="287">
        <v>0</v>
      </c>
      <c r="T206" s="287">
        <v>0</v>
      </c>
      <c r="U206" s="287">
        <v>0</v>
      </c>
      <c r="V206" s="287">
        <v>0</v>
      </c>
      <c r="W206" s="287">
        <v>0</v>
      </c>
      <c r="X206" s="220">
        <v>0</v>
      </c>
      <c r="Y206" s="220">
        <v>0</v>
      </c>
      <c r="Z206" s="220">
        <v>0</v>
      </c>
      <c r="AA206" s="220">
        <v>0</v>
      </c>
      <c r="AB206" s="220">
        <v>0</v>
      </c>
      <c r="AC206" s="319">
        <v>0</v>
      </c>
      <c r="AD206" s="319">
        <v>0</v>
      </c>
      <c r="AE206" s="319">
        <v>0</v>
      </c>
      <c r="AF206" s="220">
        <v>0</v>
      </c>
      <c r="AG206" s="220">
        <v>0</v>
      </c>
      <c r="AH206" s="220">
        <v>0</v>
      </c>
      <c r="AI206" s="220">
        <v>0</v>
      </c>
      <c r="AJ206" s="220">
        <v>0</v>
      </c>
      <c r="AK206" s="220">
        <v>0</v>
      </c>
      <c r="AL206" s="220">
        <v>0</v>
      </c>
    </row>
    <row r="207" spans="1:38" x14ac:dyDescent="0.25">
      <c r="A207" s="242" t="str">
        <f t="shared" si="3"/>
        <v>Qatar</v>
      </c>
      <c r="B207" s="206" t="s">
        <v>34</v>
      </c>
      <c r="C207" s="206" t="s">
        <v>33</v>
      </c>
      <c r="D207" s="222" t="s">
        <v>229</v>
      </c>
      <c r="E207">
        <v>733</v>
      </c>
      <c r="F207" s="225" t="s">
        <v>228</v>
      </c>
      <c r="G207" s="132" t="s">
        <v>227</v>
      </c>
      <c r="H207" s="224" t="s">
        <v>226</v>
      </c>
      <c r="I207" s="223" t="s">
        <v>225</v>
      </c>
      <c r="J207" s="212" t="s">
        <v>36</v>
      </c>
      <c r="K207" s="206" t="s">
        <v>3668</v>
      </c>
      <c r="L207" s="206">
        <v>14</v>
      </c>
      <c r="M207" s="206" t="s">
        <v>3656</v>
      </c>
      <c r="N207" s="206">
        <v>202</v>
      </c>
      <c r="O207" s="206" t="s">
        <v>3652</v>
      </c>
      <c r="P207" s="287">
        <v>0</v>
      </c>
      <c r="Q207" s="287">
        <v>0</v>
      </c>
      <c r="R207" s="287">
        <v>0</v>
      </c>
      <c r="S207" s="287">
        <v>0</v>
      </c>
      <c r="T207" s="287">
        <v>0</v>
      </c>
      <c r="U207" s="287">
        <v>0</v>
      </c>
      <c r="V207" s="287">
        <v>0</v>
      </c>
      <c r="W207" s="287">
        <v>0</v>
      </c>
      <c r="X207" s="220">
        <v>0</v>
      </c>
      <c r="Y207" s="220">
        <v>0</v>
      </c>
      <c r="Z207" s="220">
        <v>0</v>
      </c>
      <c r="AA207" s="220">
        <v>0</v>
      </c>
      <c r="AB207" s="220">
        <v>0</v>
      </c>
      <c r="AC207" s="319">
        <v>0</v>
      </c>
      <c r="AD207" s="319">
        <v>0</v>
      </c>
      <c r="AE207" s="319">
        <v>0</v>
      </c>
      <c r="AF207" s="220">
        <v>0</v>
      </c>
      <c r="AG207" s="220">
        <v>0</v>
      </c>
      <c r="AH207" s="220">
        <v>0</v>
      </c>
      <c r="AI207" s="220">
        <v>0</v>
      </c>
      <c r="AJ207" s="220">
        <v>0</v>
      </c>
      <c r="AK207" s="220">
        <v>0</v>
      </c>
      <c r="AL207" s="220">
        <v>0</v>
      </c>
    </row>
    <row r="208" spans="1:38" x14ac:dyDescent="0.25">
      <c r="A208" s="242" t="str">
        <f t="shared" si="3"/>
        <v>Qatar</v>
      </c>
      <c r="B208" s="206" t="s">
        <v>34</v>
      </c>
      <c r="C208" s="206" t="s">
        <v>33</v>
      </c>
      <c r="D208" s="222" t="s">
        <v>224</v>
      </c>
      <c r="E208">
        <v>184</v>
      </c>
      <c r="F208" s="225" t="s">
        <v>224</v>
      </c>
      <c r="G208" s="132" t="s">
        <v>223</v>
      </c>
      <c r="H208" s="224" t="s">
        <v>222</v>
      </c>
      <c r="I208" s="223" t="s">
        <v>221</v>
      </c>
      <c r="J208" s="212" t="s">
        <v>31</v>
      </c>
      <c r="K208" s="206" t="s">
        <v>36</v>
      </c>
      <c r="L208" s="206" t="s">
        <v>36</v>
      </c>
      <c r="M208" s="206" t="s">
        <v>3649</v>
      </c>
      <c r="N208" s="206">
        <v>39</v>
      </c>
      <c r="O208" s="206" t="s">
        <v>3650</v>
      </c>
      <c r="P208" s="287">
        <v>0</v>
      </c>
      <c r="Q208" s="287">
        <v>0</v>
      </c>
      <c r="R208" s="287">
        <v>0</v>
      </c>
      <c r="S208" s="287">
        <v>0</v>
      </c>
      <c r="T208" s="287">
        <v>0</v>
      </c>
      <c r="U208" s="287">
        <v>0</v>
      </c>
      <c r="V208" s="287">
        <v>0</v>
      </c>
      <c r="W208" s="287">
        <v>0</v>
      </c>
      <c r="X208" s="220">
        <v>0</v>
      </c>
      <c r="Y208" s="220">
        <v>0</v>
      </c>
      <c r="Z208" s="220">
        <v>0</v>
      </c>
      <c r="AA208" s="220">
        <v>0</v>
      </c>
      <c r="AB208" s="220">
        <v>0</v>
      </c>
      <c r="AC208" s="319">
        <v>233.06790000000001</v>
      </c>
      <c r="AD208" s="319">
        <v>244.0341</v>
      </c>
      <c r="AE208" s="319">
        <v>237.3366</v>
      </c>
      <c r="AF208" s="220">
        <v>140.1953</v>
      </c>
      <c r="AG208" s="220">
        <v>117.5314</v>
      </c>
      <c r="AH208" s="220">
        <v>178.62</v>
      </c>
      <c r="AI208" s="220">
        <v>183.11420000000001</v>
      </c>
      <c r="AJ208" s="220">
        <v>-57.673699999999997</v>
      </c>
      <c r="AK208" s="220">
        <v>-62.292999999999999</v>
      </c>
      <c r="AL208" s="220">
        <v>-38.397599999999997</v>
      </c>
    </row>
    <row r="209" spans="1:38" x14ac:dyDescent="0.25">
      <c r="A209" s="242" t="str">
        <f t="shared" si="3"/>
        <v>Qatar</v>
      </c>
      <c r="B209" s="206" t="s">
        <v>34</v>
      </c>
      <c r="C209" s="206" t="s">
        <v>33</v>
      </c>
      <c r="D209" s="222" t="s">
        <v>220</v>
      </c>
      <c r="E209">
        <v>524</v>
      </c>
      <c r="F209" s="225" t="s">
        <v>220</v>
      </c>
      <c r="G209" s="132" t="s">
        <v>219</v>
      </c>
      <c r="H209" s="224" t="s">
        <v>218</v>
      </c>
      <c r="I209" s="223" t="s">
        <v>217</v>
      </c>
      <c r="J209" s="212" t="s">
        <v>36</v>
      </c>
      <c r="K209" s="206" t="s">
        <v>36</v>
      </c>
      <c r="L209" s="206" t="s">
        <v>36</v>
      </c>
      <c r="M209" s="206" t="s">
        <v>3648</v>
      </c>
      <c r="N209" s="206">
        <v>34</v>
      </c>
      <c r="O209" s="206" t="s">
        <v>3647</v>
      </c>
      <c r="P209" s="287">
        <v>0</v>
      </c>
      <c r="Q209" s="287">
        <v>0</v>
      </c>
      <c r="R209" s="287">
        <v>0</v>
      </c>
      <c r="S209" s="287">
        <v>0</v>
      </c>
      <c r="T209" s="287">
        <v>0</v>
      </c>
      <c r="U209" s="287">
        <v>0</v>
      </c>
      <c r="V209" s="287">
        <v>0</v>
      </c>
      <c r="W209" s="287">
        <v>0</v>
      </c>
      <c r="X209" s="220">
        <v>0</v>
      </c>
      <c r="Y209" s="220">
        <v>0</v>
      </c>
      <c r="Z209" s="220">
        <v>0</v>
      </c>
      <c r="AA209" s="220">
        <v>0</v>
      </c>
      <c r="AB209" s="220">
        <v>0</v>
      </c>
      <c r="AC209" s="319">
        <v>0</v>
      </c>
      <c r="AD209" s="319">
        <v>0</v>
      </c>
      <c r="AE209" s="319">
        <v>0</v>
      </c>
      <c r="AF209" s="220">
        <v>0</v>
      </c>
      <c r="AG209" s="220">
        <v>0</v>
      </c>
      <c r="AH209" s="220">
        <v>0</v>
      </c>
      <c r="AI209" s="220">
        <v>0</v>
      </c>
      <c r="AJ209" s="220">
        <v>0</v>
      </c>
      <c r="AK209" s="220">
        <v>0</v>
      </c>
      <c r="AL209" s="220">
        <v>0</v>
      </c>
    </row>
    <row r="210" spans="1:38" x14ac:dyDescent="0.25">
      <c r="A210" s="242" t="str">
        <f t="shared" si="3"/>
        <v>Qatar</v>
      </c>
      <c r="B210" s="206" t="s">
        <v>34</v>
      </c>
      <c r="C210" s="206" t="s">
        <v>33</v>
      </c>
      <c r="D210" s="222" t="s">
        <v>216</v>
      </c>
      <c r="E210">
        <v>361</v>
      </c>
      <c r="F210" s="225" t="s">
        <v>215</v>
      </c>
      <c r="G210" s="132" t="s">
        <v>214</v>
      </c>
      <c r="H210" s="224" t="s">
        <v>213</v>
      </c>
      <c r="I210" s="223" t="s">
        <v>212</v>
      </c>
      <c r="J210" s="212" t="s">
        <v>36</v>
      </c>
      <c r="K210" s="206" t="s">
        <v>3657</v>
      </c>
      <c r="L210" s="206">
        <v>29</v>
      </c>
      <c r="M210" s="206" t="s">
        <v>3658</v>
      </c>
      <c r="N210" s="206">
        <v>419</v>
      </c>
      <c r="O210" s="206" t="s">
        <v>3659</v>
      </c>
      <c r="P210" s="287">
        <v>0</v>
      </c>
      <c r="Q210" s="287">
        <v>0</v>
      </c>
      <c r="R210" s="287">
        <v>0</v>
      </c>
      <c r="S210" s="287">
        <v>0</v>
      </c>
      <c r="T210" s="287">
        <v>0</v>
      </c>
      <c r="U210" s="287">
        <v>0</v>
      </c>
      <c r="V210" s="287">
        <v>0</v>
      </c>
      <c r="W210" s="287">
        <v>0</v>
      </c>
      <c r="X210" s="220">
        <v>0</v>
      </c>
      <c r="Y210" s="220">
        <v>0</v>
      </c>
      <c r="Z210" s="220">
        <v>0</v>
      </c>
      <c r="AA210" s="220">
        <v>0</v>
      </c>
      <c r="AB210" s="220">
        <v>0</v>
      </c>
      <c r="AC210" s="319">
        <v>0</v>
      </c>
      <c r="AD210" s="319">
        <v>0</v>
      </c>
      <c r="AE210" s="319">
        <v>0</v>
      </c>
      <c r="AF210" s="220">
        <v>0</v>
      </c>
      <c r="AG210" s="220">
        <v>0</v>
      </c>
      <c r="AH210" s="220">
        <v>0</v>
      </c>
      <c r="AI210" s="220">
        <v>0</v>
      </c>
      <c r="AJ210" s="220">
        <v>0</v>
      </c>
      <c r="AK210" s="220">
        <v>0</v>
      </c>
      <c r="AL210" s="220">
        <v>0</v>
      </c>
    </row>
    <row r="211" spans="1:38" x14ac:dyDescent="0.25">
      <c r="A211" s="242" t="str">
        <f t="shared" si="3"/>
        <v>Qatar</v>
      </c>
      <c r="B211" s="206" t="s">
        <v>34</v>
      </c>
      <c r="C211" s="206" t="s">
        <v>33</v>
      </c>
      <c r="D211" s="222" t="s">
        <v>211</v>
      </c>
      <c r="E211">
        <v>362</v>
      </c>
      <c r="F211" s="225" t="s">
        <v>210</v>
      </c>
      <c r="G211" s="132" t="s">
        <v>209</v>
      </c>
      <c r="H211" s="224" t="s">
        <v>208</v>
      </c>
      <c r="I211" s="223" t="s">
        <v>207</v>
      </c>
      <c r="J211" s="212" t="s">
        <v>36</v>
      </c>
      <c r="K211" s="206" t="s">
        <v>3657</v>
      </c>
      <c r="L211" s="206">
        <v>29</v>
      </c>
      <c r="M211" s="206" t="s">
        <v>3658</v>
      </c>
      <c r="N211" s="206">
        <v>419</v>
      </c>
      <c r="O211" s="206" t="s">
        <v>3659</v>
      </c>
      <c r="P211" s="287">
        <v>0</v>
      </c>
      <c r="Q211" s="287">
        <v>0</v>
      </c>
      <c r="R211" s="287">
        <v>0</v>
      </c>
      <c r="S211" s="287">
        <v>0</v>
      </c>
      <c r="T211" s="287">
        <v>0</v>
      </c>
      <c r="U211" s="287">
        <v>0</v>
      </c>
      <c r="V211" s="287">
        <v>0</v>
      </c>
      <c r="W211" s="287">
        <v>0</v>
      </c>
      <c r="X211" s="220">
        <v>0</v>
      </c>
      <c r="Y211" s="220">
        <v>0</v>
      </c>
      <c r="Z211" s="220">
        <v>0</v>
      </c>
      <c r="AA211" s="220">
        <v>0</v>
      </c>
      <c r="AB211" s="220">
        <v>0</v>
      </c>
      <c r="AC211" s="319">
        <v>0</v>
      </c>
      <c r="AD211" s="319">
        <v>0</v>
      </c>
      <c r="AE211" s="319">
        <v>0</v>
      </c>
      <c r="AF211" s="220">
        <v>0</v>
      </c>
      <c r="AG211" s="220">
        <v>0</v>
      </c>
      <c r="AH211" s="220">
        <v>0</v>
      </c>
      <c r="AI211" s="220">
        <v>0</v>
      </c>
      <c r="AJ211" s="220">
        <v>0</v>
      </c>
      <c r="AK211" s="220">
        <v>0</v>
      </c>
      <c r="AL211" s="220">
        <v>0</v>
      </c>
    </row>
    <row r="212" spans="1:38" ht="25.5" x14ac:dyDescent="0.25">
      <c r="A212" s="242" t="str">
        <f t="shared" si="3"/>
        <v>Qatar</v>
      </c>
      <c r="B212" s="206" t="s">
        <v>34</v>
      </c>
      <c r="C212" s="206" t="s">
        <v>33</v>
      </c>
      <c r="D212" s="222" t="s">
        <v>206</v>
      </c>
      <c r="E212">
        <v>364</v>
      </c>
      <c r="F212" s="225" t="s">
        <v>205</v>
      </c>
      <c r="G212" s="132" t="s">
        <v>204</v>
      </c>
      <c r="H212" s="224" t="s">
        <v>203</v>
      </c>
      <c r="I212" s="223" t="s">
        <v>202</v>
      </c>
      <c r="J212" s="212" t="s">
        <v>36</v>
      </c>
      <c r="K212" s="206" t="s">
        <v>3657</v>
      </c>
      <c r="L212" s="206">
        <v>29</v>
      </c>
      <c r="M212" s="206" t="s">
        <v>3658</v>
      </c>
      <c r="N212" s="206">
        <v>419</v>
      </c>
      <c r="O212" s="206" t="s">
        <v>3659</v>
      </c>
      <c r="P212" s="287">
        <v>0</v>
      </c>
      <c r="Q212" s="287">
        <v>0</v>
      </c>
      <c r="R212" s="287">
        <v>0</v>
      </c>
      <c r="S212" s="287">
        <v>0</v>
      </c>
      <c r="T212" s="287">
        <v>0</v>
      </c>
      <c r="U212" s="287">
        <v>0</v>
      </c>
      <c r="V212" s="287">
        <v>0</v>
      </c>
      <c r="W212" s="287">
        <v>0</v>
      </c>
      <c r="X212" s="220">
        <v>0</v>
      </c>
      <c r="Y212" s="220">
        <v>0</v>
      </c>
      <c r="Z212" s="220">
        <v>0</v>
      </c>
      <c r="AA212" s="220">
        <v>0</v>
      </c>
      <c r="AB212" s="220">
        <v>0</v>
      </c>
      <c r="AC212" s="319">
        <v>0</v>
      </c>
      <c r="AD212" s="319">
        <v>0</v>
      </c>
      <c r="AE212" s="319">
        <v>0</v>
      </c>
      <c r="AF212" s="220">
        <v>0</v>
      </c>
      <c r="AG212" s="220">
        <v>0</v>
      </c>
      <c r="AH212" s="220">
        <v>0</v>
      </c>
      <c r="AI212" s="220">
        <v>0</v>
      </c>
      <c r="AJ212" s="220">
        <v>0</v>
      </c>
      <c r="AK212" s="220">
        <v>0</v>
      </c>
      <c r="AL212" s="220">
        <v>0</v>
      </c>
    </row>
    <row r="213" spans="1:38" x14ac:dyDescent="0.25">
      <c r="A213" s="242" t="str">
        <f t="shared" si="3"/>
        <v>Qatar</v>
      </c>
      <c r="B213" s="206" t="s">
        <v>34</v>
      </c>
      <c r="C213" s="206" t="s">
        <v>33</v>
      </c>
      <c r="D213" s="222" t="s">
        <v>201</v>
      </c>
      <c r="E213">
        <v>732</v>
      </c>
      <c r="F213" s="225" t="s">
        <v>201</v>
      </c>
      <c r="G213" s="132" t="s">
        <v>200</v>
      </c>
      <c r="H213" s="224" t="s">
        <v>199</v>
      </c>
      <c r="I213" s="223" t="s">
        <v>198</v>
      </c>
      <c r="J213" s="212" t="s">
        <v>36</v>
      </c>
      <c r="K213" s="206" t="s">
        <v>36</v>
      </c>
      <c r="L213" s="206" t="s">
        <v>36</v>
      </c>
      <c r="M213" s="206" t="s">
        <v>3651</v>
      </c>
      <c r="N213" s="206">
        <v>15</v>
      </c>
      <c r="O213" s="206" t="s">
        <v>3652</v>
      </c>
      <c r="P213" s="287">
        <v>0</v>
      </c>
      <c r="Q213" s="287">
        <v>0</v>
      </c>
      <c r="R213" s="287">
        <v>0</v>
      </c>
      <c r="S213" s="287">
        <v>0</v>
      </c>
      <c r="T213" s="287">
        <v>0</v>
      </c>
      <c r="U213" s="287">
        <v>0</v>
      </c>
      <c r="V213" s="287">
        <v>0</v>
      </c>
      <c r="W213" s="287">
        <v>0</v>
      </c>
      <c r="X213" s="220">
        <v>0</v>
      </c>
      <c r="Y213" s="220">
        <v>0</v>
      </c>
      <c r="Z213" s="220">
        <v>0</v>
      </c>
      <c r="AA213" s="220">
        <v>0</v>
      </c>
      <c r="AB213" s="220">
        <v>0</v>
      </c>
      <c r="AC213" s="319">
        <v>0</v>
      </c>
      <c r="AD213" s="319">
        <v>0</v>
      </c>
      <c r="AE213" s="319">
        <v>0</v>
      </c>
      <c r="AF213" s="220">
        <v>0</v>
      </c>
      <c r="AG213" s="220">
        <v>0</v>
      </c>
      <c r="AH213" s="220">
        <v>0</v>
      </c>
      <c r="AI213" s="220">
        <v>0</v>
      </c>
      <c r="AJ213" s="220">
        <v>0</v>
      </c>
      <c r="AK213" s="220">
        <v>0</v>
      </c>
      <c r="AL213" s="220">
        <v>0</v>
      </c>
    </row>
    <row r="214" spans="1:38" x14ac:dyDescent="0.25">
      <c r="A214" s="242" t="str">
        <f t="shared" si="3"/>
        <v>Qatar</v>
      </c>
      <c r="B214" s="206" t="s">
        <v>34</v>
      </c>
      <c r="C214" s="206" t="s">
        <v>33</v>
      </c>
      <c r="D214" s="222" t="s">
        <v>197</v>
      </c>
      <c r="E214">
        <v>366</v>
      </c>
      <c r="F214" s="225" t="s">
        <v>197</v>
      </c>
      <c r="G214" s="132" t="s">
        <v>196</v>
      </c>
      <c r="H214" s="224" t="s">
        <v>195</v>
      </c>
      <c r="I214" s="223" t="s">
        <v>194</v>
      </c>
      <c r="J214" s="212" t="s">
        <v>36</v>
      </c>
      <c r="K214" s="206" t="s">
        <v>3660</v>
      </c>
      <c r="L214" s="206">
        <v>5</v>
      </c>
      <c r="M214" s="206" t="s">
        <v>3658</v>
      </c>
      <c r="N214" s="206">
        <v>419</v>
      </c>
      <c r="O214" s="206" t="s">
        <v>3659</v>
      </c>
      <c r="P214" s="287">
        <v>0</v>
      </c>
      <c r="Q214" s="287">
        <v>0</v>
      </c>
      <c r="R214" s="287">
        <v>0</v>
      </c>
      <c r="S214" s="287">
        <v>0</v>
      </c>
      <c r="T214" s="287">
        <v>0</v>
      </c>
      <c r="U214" s="287">
        <v>0</v>
      </c>
      <c r="V214" s="287">
        <v>0</v>
      </c>
      <c r="W214" s="287">
        <v>0</v>
      </c>
      <c r="X214" s="220">
        <v>0</v>
      </c>
      <c r="Y214" s="220">
        <v>0</v>
      </c>
      <c r="Z214" s="220">
        <v>0</v>
      </c>
      <c r="AA214" s="220">
        <v>0</v>
      </c>
      <c r="AB214" s="220">
        <v>0</v>
      </c>
      <c r="AC214" s="319">
        <v>0</v>
      </c>
      <c r="AD214" s="319">
        <v>0</v>
      </c>
      <c r="AE214" s="319">
        <v>0</v>
      </c>
      <c r="AF214" s="220">
        <v>0</v>
      </c>
      <c r="AG214" s="220">
        <v>0</v>
      </c>
      <c r="AH214" s="220">
        <v>0</v>
      </c>
      <c r="AI214" s="220">
        <v>0</v>
      </c>
      <c r="AJ214" s="220">
        <v>0</v>
      </c>
      <c r="AK214" s="220">
        <v>0</v>
      </c>
      <c r="AL214" s="220">
        <v>0</v>
      </c>
    </row>
    <row r="215" spans="1:38" x14ac:dyDescent="0.25">
      <c r="A215" s="242" t="str">
        <f t="shared" si="3"/>
        <v>Qatar</v>
      </c>
      <c r="B215" s="206" t="s">
        <v>34</v>
      </c>
      <c r="C215" s="206" t="s">
        <v>33</v>
      </c>
      <c r="D215" s="222" t="s">
        <v>193</v>
      </c>
      <c r="E215">
        <v>144</v>
      </c>
      <c r="F215" s="225" t="s">
        <v>193</v>
      </c>
      <c r="G215" s="132" t="s">
        <v>192</v>
      </c>
      <c r="H215" s="224" t="s">
        <v>191</v>
      </c>
      <c r="I215" s="223" t="s">
        <v>190</v>
      </c>
      <c r="J215" s="212" t="s">
        <v>31</v>
      </c>
      <c r="K215" s="206" t="s">
        <v>36</v>
      </c>
      <c r="L215" s="206" t="s">
        <v>36</v>
      </c>
      <c r="M215" s="206" t="s">
        <v>3671</v>
      </c>
      <c r="N215" s="206">
        <v>154</v>
      </c>
      <c r="O215" s="206" t="s">
        <v>3650</v>
      </c>
      <c r="P215" s="287">
        <v>0</v>
      </c>
      <c r="Q215" s="287">
        <v>0</v>
      </c>
      <c r="R215" s="287">
        <v>0</v>
      </c>
      <c r="S215" s="287">
        <v>0</v>
      </c>
      <c r="T215" s="287">
        <v>0</v>
      </c>
      <c r="U215" s="287">
        <v>0</v>
      </c>
      <c r="V215" s="287">
        <v>0</v>
      </c>
      <c r="W215" s="287">
        <v>0</v>
      </c>
      <c r="X215" s="220">
        <v>0</v>
      </c>
      <c r="Y215" s="220">
        <v>0</v>
      </c>
      <c r="Z215" s="220">
        <v>0</v>
      </c>
      <c r="AA215" s="220">
        <v>0</v>
      </c>
      <c r="AB215" s="220">
        <v>0</v>
      </c>
      <c r="AC215" s="319">
        <v>0</v>
      </c>
      <c r="AD215" s="319">
        <v>0</v>
      </c>
      <c r="AE215" s="319">
        <v>0</v>
      </c>
      <c r="AF215" s="220">
        <v>0</v>
      </c>
      <c r="AG215" s="220">
        <v>0</v>
      </c>
      <c r="AH215" s="220">
        <v>0</v>
      </c>
      <c r="AI215" s="220">
        <v>0</v>
      </c>
      <c r="AJ215" s="220">
        <v>-10.639338650000001</v>
      </c>
      <c r="AK215" s="220">
        <v>18.587977559999999</v>
      </c>
      <c r="AL215" s="220">
        <v>-8.6311892819999994</v>
      </c>
    </row>
    <row r="216" spans="1:38" x14ac:dyDescent="0.25">
      <c r="A216" s="242" t="str">
        <f t="shared" si="3"/>
        <v>Qatar</v>
      </c>
      <c r="B216" s="206" t="s">
        <v>34</v>
      </c>
      <c r="C216" s="206" t="s">
        <v>33</v>
      </c>
      <c r="D216" s="222" t="s">
        <v>189</v>
      </c>
      <c r="E216">
        <v>146</v>
      </c>
      <c r="F216" s="225" t="s">
        <v>189</v>
      </c>
      <c r="G216" s="132" t="s">
        <v>188</v>
      </c>
      <c r="H216" s="224" t="s">
        <v>187</v>
      </c>
      <c r="I216" s="223" t="s">
        <v>186</v>
      </c>
      <c r="J216" s="212" t="s">
        <v>36</v>
      </c>
      <c r="K216" s="206" t="s">
        <v>36</v>
      </c>
      <c r="L216" s="206" t="s">
        <v>36</v>
      </c>
      <c r="M216" s="206" t="s">
        <v>3662</v>
      </c>
      <c r="N216" s="206">
        <v>155</v>
      </c>
      <c r="O216" s="206" t="s">
        <v>3650</v>
      </c>
      <c r="P216" s="287">
        <v>0</v>
      </c>
      <c r="Q216" s="287">
        <v>0</v>
      </c>
      <c r="R216" s="287">
        <v>0</v>
      </c>
      <c r="S216" s="287">
        <v>0</v>
      </c>
      <c r="T216" s="287">
        <v>0</v>
      </c>
      <c r="U216" s="287">
        <v>0</v>
      </c>
      <c r="V216" s="287">
        <v>0</v>
      </c>
      <c r="W216" s="287">
        <v>0</v>
      </c>
      <c r="X216" s="220">
        <v>0</v>
      </c>
      <c r="Y216" s="220">
        <v>0</v>
      </c>
      <c r="Z216" s="220">
        <v>0</v>
      </c>
      <c r="AA216" s="220">
        <v>0</v>
      </c>
      <c r="AB216" s="220">
        <v>0</v>
      </c>
      <c r="AC216" s="319">
        <v>0</v>
      </c>
      <c r="AD216" s="319">
        <v>43.89666407</v>
      </c>
      <c r="AE216" s="319">
        <v>46.402642899999996</v>
      </c>
      <c r="AF216" s="220">
        <v>58.726883119999997</v>
      </c>
      <c r="AG216" s="220">
        <v>60.279704760000001</v>
      </c>
      <c r="AH216" s="220">
        <v>215.69356260000001</v>
      </c>
      <c r="AI216" s="220">
        <v>222.46822259999999</v>
      </c>
      <c r="AJ216" s="220">
        <v>340.10327769999998</v>
      </c>
      <c r="AK216" s="220">
        <v>254.19187099999999</v>
      </c>
      <c r="AL216" s="220">
        <v>197.77605590000002</v>
      </c>
    </row>
    <row r="217" spans="1:38" x14ac:dyDescent="0.25">
      <c r="A217" s="242" t="str">
        <f t="shared" si="3"/>
        <v>Qatar</v>
      </c>
      <c r="B217" s="206" t="s">
        <v>34</v>
      </c>
      <c r="C217" s="206" t="s">
        <v>33</v>
      </c>
      <c r="D217" s="222" t="s">
        <v>185</v>
      </c>
      <c r="E217">
        <v>463</v>
      </c>
      <c r="F217" s="225" t="s">
        <v>184</v>
      </c>
      <c r="G217" s="132" t="s">
        <v>183</v>
      </c>
      <c r="H217" s="224" t="s">
        <v>182</v>
      </c>
      <c r="I217" s="223" t="s">
        <v>181</v>
      </c>
      <c r="J217" s="212" t="s">
        <v>36</v>
      </c>
      <c r="K217" s="206" t="s">
        <v>36</v>
      </c>
      <c r="L217" s="206" t="s">
        <v>36</v>
      </c>
      <c r="M217" s="206" t="s">
        <v>3646</v>
      </c>
      <c r="N217" s="206">
        <v>145</v>
      </c>
      <c r="O217" s="206" t="s">
        <v>3647</v>
      </c>
      <c r="P217" s="287">
        <v>0</v>
      </c>
      <c r="Q217" s="287">
        <v>0</v>
      </c>
      <c r="R217" s="287">
        <v>0</v>
      </c>
      <c r="S217" s="287">
        <v>0</v>
      </c>
      <c r="T217" s="287">
        <v>0</v>
      </c>
      <c r="U217" s="287">
        <v>0</v>
      </c>
      <c r="V217" s="287">
        <v>0</v>
      </c>
      <c r="W217" s="287">
        <v>0</v>
      </c>
      <c r="X217" s="220">
        <v>0</v>
      </c>
      <c r="Y217" s="220">
        <v>0</v>
      </c>
      <c r="Z217" s="220">
        <v>0</v>
      </c>
      <c r="AA217" s="220">
        <v>0</v>
      </c>
      <c r="AB217" s="220">
        <v>0</v>
      </c>
      <c r="AC217" s="319">
        <v>0</v>
      </c>
      <c r="AD217" s="319">
        <v>0</v>
      </c>
      <c r="AE217" s="319">
        <v>0</v>
      </c>
      <c r="AF217" s="220">
        <v>0</v>
      </c>
      <c r="AG217" s="220">
        <v>0</v>
      </c>
      <c r="AH217" s="220">
        <v>0</v>
      </c>
      <c r="AI217" s="220">
        <v>0</v>
      </c>
      <c r="AJ217" s="220">
        <v>0</v>
      </c>
      <c r="AK217" s="220">
        <v>0</v>
      </c>
      <c r="AL217" s="220">
        <v>0</v>
      </c>
    </row>
    <row r="218" spans="1:38" x14ac:dyDescent="0.25">
      <c r="A218" s="242" t="str">
        <f t="shared" si="3"/>
        <v>Qatar</v>
      </c>
      <c r="B218" s="206" t="s">
        <v>34</v>
      </c>
      <c r="C218" s="206" t="s">
        <v>33</v>
      </c>
      <c r="D218" s="222" t="s">
        <v>180</v>
      </c>
      <c r="E218">
        <v>528</v>
      </c>
      <c r="F218" s="228" t="s">
        <v>179</v>
      </c>
      <c r="G218" s="213">
        <v>158</v>
      </c>
      <c r="H218" s="227" t="s">
        <v>178</v>
      </c>
      <c r="I218" s="213" t="s">
        <v>177</v>
      </c>
      <c r="J218" s="212" t="s">
        <v>36</v>
      </c>
      <c r="K218" s="226" t="str">
        <f>K54</f>
        <v/>
      </c>
      <c r="L218" s="226" t="str">
        <f>L54</f>
        <v/>
      </c>
      <c r="M218" s="226" t="str">
        <f>M54</f>
        <v>Eastern Asia</v>
      </c>
      <c r="N218" s="226">
        <f>N54</f>
        <v>30</v>
      </c>
      <c r="O218" s="226" t="str">
        <f>O54</f>
        <v>Asia</v>
      </c>
      <c r="P218" s="287">
        <v>0</v>
      </c>
      <c r="Q218" s="287">
        <v>0</v>
      </c>
      <c r="R218" s="287">
        <v>0</v>
      </c>
      <c r="S218" s="287">
        <v>0</v>
      </c>
      <c r="T218" s="287">
        <v>0</v>
      </c>
      <c r="U218" s="287">
        <v>0</v>
      </c>
      <c r="V218" s="287">
        <v>0</v>
      </c>
      <c r="W218" s="287">
        <v>0</v>
      </c>
      <c r="X218" s="220">
        <v>158</v>
      </c>
      <c r="Y218" s="220">
        <v>0</v>
      </c>
      <c r="Z218" s="220">
        <v>0</v>
      </c>
      <c r="AA218" s="220">
        <v>0</v>
      </c>
      <c r="AB218" s="220">
        <v>0</v>
      </c>
      <c r="AC218" s="319">
        <v>0</v>
      </c>
      <c r="AD218" s="319">
        <v>0</v>
      </c>
      <c r="AE218" s="319">
        <v>0</v>
      </c>
      <c r="AF218" s="220">
        <v>0</v>
      </c>
      <c r="AG218" s="220">
        <v>0</v>
      </c>
      <c r="AH218" s="220">
        <v>0</v>
      </c>
      <c r="AI218" s="220">
        <v>0</v>
      </c>
      <c r="AJ218" s="220">
        <v>0</v>
      </c>
      <c r="AK218" s="220">
        <v>0</v>
      </c>
      <c r="AL218" s="220">
        <v>0</v>
      </c>
    </row>
    <row r="219" spans="1:38" x14ac:dyDescent="0.25">
      <c r="A219" s="242" t="str">
        <f t="shared" si="3"/>
        <v>Qatar</v>
      </c>
      <c r="B219" s="206" t="s">
        <v>34</v>
      </c>
      <c r="C219" s="206" t="s">
        <v>33</v>
      </c>
      <c r="D219" s="222" t="s">
        <v>176</v>
      </c>
      <c r="E219">
        <v>923</v>
      </c>
      <c r="F219" s="225" t="s">
        <v>175</v>
      </c>
      <c r="G219" s="132" t="s">
        <v>174</v>
      </c>
      <c r="H219" s="224" t="s">
        <v>173</v>
      </c>
      <c r="I219" s="223" t="s">
        <v>172</v>
      </c>
      <c r="J219" s="212" t="s">
        <v>36</v>
      </c>
      <c r="K219" s="206" t="s">
        <v>36</v>
      </c>
      <c r="L219" s="206" t="s">
        <v>36</v>
      </c>
      <c r="M219" s="206" t="s">
        <v>3673</v>
      </c>
      <c r="N219" s="206">
        <v>143</v>
      </c>
      <c r="O219" s="206" t="s">
        <v>3647</v>
      </c>
      <c r="P219" s="287">
        <v>0</v>
      </c>
      <c r="Q219" s="287">
        <v>0</v>
      </c>
      <c r="R219" s="287">
        <v>0</v>
      </c>
      <c r="S219" s="287">
        <v>0</v>
      </c>
      <c r="T219" s="287">
        <v>0</v>
      </c>
      <c r="U219" s="287">
        <v>0</v>
      </c>
      <c r="V219" s="287">
        <v>0</v>
      </c>
      <c r="W219" s="287">
        <v>0</v>
      </c>
      <c r="X219" s="220">
        <v>0</v>
      </c>
      <c r="Y219" s="220">
        <v>0</v>
      </c>
      <c r="Z219" s="220">
        <v>0</v>
      </c>
      <c r="AA219" s="220">
        <v>0</v>
      </c>
      <c r="AB219" s="220">
        <v>0</v>
      </c>
      <c r="AC219" s="319">
        <v>0</v>
      </c>
      <c r="AD219" s="319">
        <v>0</v>
      </c>
      <c r="AE219" s="319">
        <v>0</v>
      </c>
      <c r="AF219" s="220">
        <v>0</v>
      </c>
      <c r="AG219" s="220">
        <v>0</v>
      </c>
      <c r="AH219" s="220">
        <v>0</v>
      </c>
      <c r="AI219" s="220">
        <v>0</v>
      </c>
      <c r="AJ219" s="220">
        <v>0</v>
      </c>
      <c r="AK219" s="220">
        <v>0</v>
      </c>
      <c r="AL219" s="220">
        <v>0</v>
      </c>
    </row>
    <row r="220" spans="1:38" x14ac:dyDescent="0.25">
      <c r="A220" s="242" t="str">
        <f t="shared" si="3"/>
        <v>Qatar</v>
      </c>
      <c r="B220" s="206" t="s">
        <v>34</v>
      </c>
      <c r="C220" s="206" t="s">
        <v>33</v>
      </c>
      <c r="D220" s="222" t="s">
        <v>171</v>
      </c>
      <c r="E220">
        <v>738</v>
      </c>
      <c r="F220" s="225" t="s">
        <v>170</v>
      </c>
      <c r="G220" s="132" t="s">
        <v>169</v>
      </c>
      <c r="H220" s="224" t="s">
        <v>168</v>
      </c>
      <c r="I220" s="223" t="s">
        <v>167</v>
      </c>
      <c r="J220" s="212" t="s">
        <v>36</v>
      </c>
      <c r="K220" s="206" t="s">
        <v>3668</v>
      </c>
      <c r="L220" s="206">
        <v>14</v>
      </c>
      <c r="M220" s="206" t="s">
        <v>3656</v>
      </c>
      <c r="N220" s="206">
        <v>202</v>
      </c>
      <c r="O220" s="206" t="s">
        <v>3652</v>
      </c>
      <c r="P220" s="287">
        <v>0</v>
      </c>
      <c r="Q220" s="287">
        <v>0</v>
      </c>
      <c r="R220" s="287">
        <v>0</v>
      </c>
      <c r="S220" s="287">
        <v>0</v>
      </c>
      <c r="T220" s="287">
        <v>0</v>
      </c>
      <c r="U220" s="287">
        <v>0</v>
      </c>
      <c r="V220" s="287">
        <v>0</v>
      </c>
      <c r="W220" s="287">
        <v>0</v>
      </c>
      <c r="X220" s="220">
        <v>0</v>
      </c>
      <c r="Y220" s="220">
        <v>0</v>
      </c>
      <c r="Z220" s="220">
        <v>0</v>
      </c>
      <c r="AA220" s="220">
        <v>0</v>
      </c>
      <c r="AB220" s="220">
        <v>0</v>
      </c>
      <c r="AC220" s="319">
        <v>0</v>
      </c>
      <c r="AD220" s="319">
        <v>0</v>
      </c>
      <c r="AE220" s="319">
        <v>0</v>
      </c>
      <c r="AF220" s="220">
        <v>0</v>
      </c>
      <c r="AG220" s="220">
        <v>0</v>
      </c>
      <c r="AH220" s="220">
        <v>0</v>
      </c>
      <c r="AI220" s="220">
        <v>0</v>
      </c>
      <c r="AJ220" s="220">
        <v>0</v>
      </c>
      <c r="AK220" s="220">
        <v>0</v>
      </c>
      <c r="AL220" s="220">
        <v>0</v>
      </c>
    </row>
    <row r="221" spans="1:38" x14ac:dyDescent="0.25">
      <c r="A221" s="242" t="str">
        <f t="shared" si="3"/>
        <v>Qatar</v>
      </c>
      <c r="B221" s="206" t="s">
        <v>34</v>
      </c>
      <c r="C221" s="206" t="s">
        <v>33</v>
      </c>
      <c r="D221" s="222" t="s">
        <v>166</v>
      </c>
      <c r="E221">
        <v>578</v>
      </c>
      <c r="F221" s="225" t="s">
        <v>166</v>
      </c>
      <c r="G221" s="132" t="s">
        <v>165</v>
      </c>
      <c r="H221" s="224" t="s">
        <v>164</v>
      </c>
      <c r="I221" s="223" t="s">
        <v>163</v>
      </c>
      <c r="J221" s="212" t="s">
        <v>36</v>
      </c>
      <c r="K221" s="206" t="s">
        <v>36</v>
      </c>
      <c r="L221" s="206" t="s">
        <v>36</v>
      </c>
      <c r="M221" s="206" t="s">
        <v>3669</v>
      </c>
      <c r="N221" s="206">
        <v>35</v>
      </c>
      <c r="O221" s="206" t="s">
        <v>3647</v>
      </c>
      <c r="P221" s="287">
        <v>0</v>
      </c>
      <c r="Q221" s="287">
        <v>0</v>
      </c>
      <c r="R221" s="287">
        <v>0</v>
      </c>
      <c r="S221" s="287">
        <v>0</v>
      </c>
      <c r="T221" s="287">
        <v>0</v>
      </c>
      <c r="U221" s="287">
        <v>0</v>
      </c>
      <c r="V221" s="287">
        <v>0</v>
      </c>
      <c r="W221" s="287">
        <v>0</v>
      </c>
      <c r="X221" s="220">
        <v>0</v>
      </c>
      <c r="Y221" s="220">
        <v>0.12847114000000001</v>
      </c>
      <c r="Z221" s="220">
        <v>0.30780165000000004</v>
      </c>
      <c r="AA221" s="220">
        <v>0.28154636</v>
      </c>
      <c r="AB221" s="220">
        <v>0.30297511999999999</v>
      </c>
      <c r="AC221" s="319">
        <v>0.28282762</v>
      </c>
      <c r="AD221" s="319">
        <v>0.28154636</v>
      </c>
      <c r="AE221" s="319">
        <v>0.19861435299999999</v>
      </c>
      <c r="AF221" s="220">
        <v>0.20576816959999999</v>
      </c>
      <c r="AG221" s="220">
        <v>0.21728237750000001</v>
      </c>
      <c r="AH221" s="220">
        <v>0.2182152034</v>
      </c>
      <c r="AI221" s="220">
        <v>0.2282586731</v>
      </c>
      <c r="AJ221" s="220">
        <v>0.54881467399999995</v>
      </c>
      <c r="AK221" s="220">
        <v>7.3045289230000003</v>
      </c>
      <c r="AL221" s="220">
        <v>12.303343890000001</v>
      </c>
    </row>
    <row r="222" spans="1:38" x14ac:dyDescent="0.25">
      <c r="A222" s="242" t="str">
        <f t="shared" si="3"/>
        <v>Qatar</v>
      </c>
      <c r="B222" s="206" t="s">
        <v>34</v>
      </c>
      <c r="C222" s="206" t="s">
        <v>33</v>
      </c>
      <c r="D222" s="222" t="s">
        <v>162</v>
      </c>
      <c r="E222">
        <v>537</v>
      </c>
      <c r="F222" s="225" t="s">
        <v>161</v>
      </c>
      <c r="G222" s="132" t="s">
        <v>160</v>
      </c>
      <c r="H222" s="224" t="s">
        <v>159</v>
      </c>
      <c r="I222" s="223" t="s">
        <v>158</v>
      </c>
      <c r="J222" s="212" t="s">
        <v>36</v>
      </c>
      <c r="K222" s="206" t="s">
        <v>36</v>
      </c>
      <c r="L222" s="206" t="s">
        <v>36</v>
      </c>
      <c r="M222" s="206" t="s">
        <v>3669</v>
      </c>
      <c r="N222" s="206">
        <v>35</v>
      </c>
      <c r="O222" s="206" t="s">
        <v>3647</v>
      </c>
      <c r="P222" s="287">
        <v>0</v>
      </c>
      <c r="Q222" s="287">
        <v>0</v>
      </c>
      <c r="R222" s="287">
        <v>0</v>
      </c>
      <c r="S222" s="287">
        <v>0</v>
      </c>
      <c r="T222" s="287">
        <v>0</v>
      </c>
      <c r="U222" s="287">
        <v>0</v>
      </c>
      <c r="V222" s="287">
        <v>0</v>
      </c>
      <c r="W222" s="287">
        <v>0</v>
      </c>
      <c r="X222" s="220">
        <v>0</v>
      </c>
      <c r="Y222" s="220">
        <v>0</v>
      </c>
      <c r="Z222" s="220">
        <v>0</v>
      </c>
      <c r="AA222" s="220">
        <v>0</v>
      </c>
      <c r="AB222" s="220">
        <v>0</v>
      </c>
      <c r="AC222" s="319">
        <v>0</v>
      </c>
      <c r="AD222" s="319">
        <v>0</v>
      </c>
      <c r="AE222" s="319">
        <v>0</v>
      </c>
      <c r="AF222" s="220">
        <v>0</v>
      </c>
      <c r="AG222" s="220">
        <v>0</v>
      </c>
      <c r="AH222" s="220">
        <v>0</v>
      </c>
      <c r="AI222" s="220">
        <v>0</v>
      </c>
      <c r="AJ222" s="220">
        <v>0</v>
      </c>
      <c r="AK222" s="220">
        <v>0</v>
      </c>
      <c r="AL222" s="220">
        <v>0</v>
      </c>
    </row>
    <row r="223" spans="1:38" x14ac:dyDescent="0.25">
      <c r="A223" s="242" t="str">
        <f t="shared" si="3"/>
        <v>Qatar</v>
      </c>
      <c r="B223" s="206" t="s">
        <v>34</v>
      </c>
      <c r="C223" s="206" t="s">
        <v>33</v>
      </c>
      <c r="D223" s="222" t="s">
        <v>157</v>
      </c>
      <c r="E223">
        <v>742</v>
      </c>
      <c r="F223" s="225" t="s">
        <v>157</v>
      </c>
      <c r="G223" s="132" t="s">
        <v>156</v>
      </c>
      <c r="H223" s="224" t="s">
        <v>155</v>
      </c>
      <c r="I223" s="223" t="s">
        <v>154</v>
      </c>
      <c r="J223" s="212" t="s">
        <v>36</v>
      </c>
      <c r="K223" s="206" t="s">
        <v>3665</v>
      </c>
      <c r="L223" s="206">
        <v>11</v>
      </c>
      <c r="M223" s="206" t="s">
        <v>3656</v>
      </c>
      <c r="N223" s="206">
        <v>202</v>
      </c>
      <c r="O223" s="206" t="s">
        <v>3652</v>
      </c>
      <c r="P223" s="287">
        <v>0</v>
      </c>
      <c r="Q223" s="287">
        <v>0</v>
      </c>
      <c r="R223" s="287">
        <v>0</v>
      </c>
      <c r="S223" s="287">
        <v>0</v>
      </c>
      <c r="T223" s="287">
        <v>0</v>
      </c>
      <c r="U223" s="287">
        <v>0</v>
      </c>
      <c r="V223" s="287">
        <v>0</v>
      </c>
      <c r="W223" s="287">
        <v>0</v>
      </c>
      <c r="X223" s="220">
        <v>0</v>
      </c>
      <c r="Y223" s="220">
        <v>0</v>
      </c>
      <c r="Z223" s="220">
        <v>0</v>
      </c>
      <c r="AA223" s="220">
        <v>0</v>
      </c>
      <c r="AB223" s="220">
        <v>0</v>
      </c>
      <c r="AC223" s="319">
        <v>0</v>
      </c>
      <c r="AD223" s="319">
        <v>0</v>
      </c>
      <c r="AE223" s="319">
        <v>0</v>
      </c>
      <c r="AF223" s="220">
        <v>0</v>
      </c>
      <c r="AG223" s="220">
        <v>0</v>
      </c>
      <c r="AH223" s="220">
        <v>0</v>
      </c>
      <c r="AI223" s="220">
        <v>0</v>
      </c>
      <c r="AJ223" s="220">
        <v>0</v>
      </c>
      <c r="AK223" s="220">
        <v>0</v>
      </c>
      <c r="AL223" s="220">
        <v>0</v>
      </c>
    </row>
    <row r="224" spans="1:38" x14ac:dyDescent="0.25">
      <c r="A224" s="242" t="str">
        <f t="shared" si="3"/>
        <v>Qatar</v>
      </c>
      <c r="B224" s="206" t="s">
        <v>34</v>
      </c>
      <c r="C224" s="206" t="s">
        <v>33</v>
      </c>
      <c r="D224" s="222" t="s">
        <v>153</v>
      </c>
      <c r="E224">
        <v>818</v>
      </c>
      <c r="F224" s="225" t="s">
        <v>153</v>
      </c>
      <c r="G224" s="132" t="s">
        <v>152</v>
      </c>
      <c r="H224" s="224" t="s">
        <v>151</v>
      </c>
      <c r="I224" s="223" t="s">
        <v>150</v>
      </c>
      <c r="J224" s="212" t="s">
        <v>36</v>
      </c>
      <c r="K224" s="206" t="s">
        <v>36</v>
      </c>
      <c r="L224" s="206" t="s">
        <v>36</v>
      </c>
      <c r="M224" s="206" t="s">
        <v>3653</v>
      </c>
      <c r="N224" s="206">
        <v>61</v>
      </c>
      <c r="O224" s="206" t="s">
        <v>3654</v>
      </c>
      <c r="P224" s="287">
        <v>0</v>
      </c>
      <c r="Q224" s="287">
        <v>0</v>
      </c>
      <c r="R224" s="287">
        <v>0</v>
      </c>
      <c r="S224" s="287">
        <v>0</v>
      </c>
      <c r="T224" s="287">
        <v>0</v>
      </c>
      <c r="U224" s="287">
        <v>0</v>
      </c>
      <c r="V224" s="287">
        <v>0</v>
      </c>
      <c r="W224" s="287">
        <v>0</v>
      </c>
      <c r="X224" s="220">
        <v>0</v>
      </c>
      <c r="Y224" s="220">
        <v>0</v>
      </c>
      <c r="Z224" s="220">
        <v>0</v>
      </c>
      <c r="AA224" s="220">
        <v>0</v>
      </c>
      <c r="AB224" s="220">
        <v>0</v>
      </c>
      <c r="AC224" s="319">
        <v>0</v>
      </c>
      <c r="AD224" s="319">
        <v>0</v>
      </c>
      <c r="AE224" s="319">
        <v>0</v>
      </c>
      <c r="AF224" s="220">
        <v>0</v>
      </c>
      <c r="AG224" s="220">
        <v>0</v>
      </c>
      <c r="AH224" s="220">
        <v>0</v>
      </c>
      <c r="AI224" s="220">
        <v>0</v>
      </c>
      <c r="AJ224" s="220">
        <v>0</v>
      </c>
      <c r="AK224" s="220">
        <v>0</v>
      </c>
      <c r="AL224" s="220">
        <v>0</v>
      </c>
    </row>
    <row r="225" spans="1:38" x14ac:dyDescent="0.25">
      <c r="A225" s="242" t="str">
        <f t="shared" si="3"/>
        <v>Qatar</v>
      </c>
      <c r="B225" s="206" t="s">
        <v>34</v>
      </c>
      <c r="C225" s="206" t="s">
        <v>33</v>
      </c>
      <c r="D225" s="222" t="s">
        <v>149</v>
      </c>
      <c r="E225">
        <v>866</v>
      </c>
      <c r="F225" s="225" t="s">
        <v>149</v>
      </c>
      <c r="G225" s="132" t="s">
        <v>148</v>
      </c>
      <c r="H225" s="224" t="s">
        <v>147</v>
      </c>
      <c r="I225" s="223" t="s">
        <v>146</v>
      </c>
      <c r="J225" s="212" t="s">
        <v>36</v>
      </c>
      <c r="K225" s="206" t="s">
        <v>36</v>
      </c>
      <c r="L225" s="206" t="s">
        <v>36</v>
      </c>
      <c r="M225" s="206" t="s">
        <v>3653</v>
      </c>
      <c r="N225" s="206">
        <v>61</v>
      </c>
      <c r="O225" s="206" t="s">
        <v>3654</v>
      </c>
      <c r="P225" s="287">
        <v>0</v>
      </c>
      <c r="Q225" s="287">
        <v>0</v>
      </c>
      <c r="R225" s="287">
        <v>0</v>
      </c>
      <c r="S225" s="287">
        <v>0</v>
      </c>
      <c r="T225" s="287">
        <v>0</v>
      </c>
      <c r="U225" s="287">
        <v>0</v>
      </c>
      <c r="V225" s="287">
        <v>0</v>
      </c>
      <c r="W225" s="287">
        <v>0</v>
      </c>
      <c r="X225" s="220">
        <v>0</v>
      </c>
      <c r="Y225" s="220">
        <v>0</v>
      </c>
      <c r="Z225" s="220">
        <v>0</v>
      </c>
      <c r="AA225" s="220">
        <v>0</v>
      </c>
      <c r="AB225" s="220">
        <v>0</v>
      </c>
      <c r="AC225" s="319">
        <v>0</v>
      </c>
      <c r="AD225" s="319">
        <v>0</v>
      </c>
      <c r="AE225" s="319">
        <v>0</v>
      </c>
      <c r="AF225" s="220">
        <v>0</v>
      </c>
      <c r="AG225" s="220">
        <v>0</v>
      </c>
      <c r="AH225" s="220">
        <v>0</v>
      </c>
      <c r="AI225" s="220">
        <v>0</v>
      </c>
      <c r="AJ225" s="220">
        <v>0</v>
      </c>
      <c r="AK225" s="220">
        <v>0</v>
      </c>
      <c r="AL225" s="220">
        <v>0</v>
      </c>
    </row>
    <row r="226" spans="1:38" x14ac:dyDescent="0.25">
      <c r="A226" s="242" t="str">
        <f t="shared" si="3"/>
        <v>Qatar</v>
      </c>
      <c r="B226" s="206" t="s">
        <v>34</v>
      </c>
      <c r="C226" s="206" t="s">
        <v>33</v>
      </c>
      <c r="D226" s="222" t="s">
        <v>145</v>
      </c>
      <c r="E226">
        <v>369</v>
      </c>
      <c r="F226" s="225" t="s">
        <v>145</v>
      </c>
      <c r="G226" s="132" t="s">
        <v>144</v>
      </c>
      <c r="H226" s="224" t="s">
        <v>143</v>
      </c>
      <c r="I226" s="223" t="s">
        <v>142</v>
      </c>
      <c r="J226" s="212" t="s">
        <v>36</v>
      </c>
      <c r="K226" s="206" t="s">
        <v>3657</v>
      </c>
      <c r="L226" s="206">
        <v>29</v>
      </c>
      <c r="M226" s="206" t="s">
        <v>3658</v>
      </c>
      <c r="N226" s="206">
        <v>419</v>
      </c>
      <c r="O226" s="206" t="s">
        <v>3659</v>
      </c>
      <c r="P226" s="287">
        <v>0</v>
      </c>
      <c r="Q226" s="287">
        <v>0</v>
      </c>
      <c r="R226" s="287">
        <v>0</v>
      </c>
      <c r="S226" s="287">
        <v>0</v>
      </c>
      <c r="T226" s="287">
        <v>0</v>
      </c>
      <c r="U226" s="287">
        <v>0</v>
      </c>
      <c r="V226" s="287">
        <v>0</v>
      </c>
      <c r="W226" s="287">
        <v>0</v>
      </c>
      <c r="X226" s="220">
        <v>0</v>
      </c>
      <c r="Y226" s="220">
        <v>0</v>
      </c>
      <c r="Z226" s="220">
        <v>0</v>
      </c>
      <c r="AA226" s="220">
        <v>0</v>
      </c>
      <c r="AB226" s="220">
        <v>0</v>
      </c>
      <c r="AC226" s="319">
        <v>0</v>
      </c>
      <c r="AD226" s="319">
        <v>0</v>
      </c>
      <c r="AE226" s="319">
        <v>0</v>
      </c>
      <c r="AF226" s="220">
        <v>0</v>
      </c>
      <c r="AG226" s="220">
        <v>0</v>
      </c>
      <c r="AH226" s="220">
        <v>0</v>
      </c>
      <c r="AI226" s="220">
        <v>0</v>
      </c>
      <c r="AJ226" s="220">
        <v>0</v>
      </c>
      <c r="AK226" s="220">
        <v>0</v>
      </c>
      <c r="AL226" s="220">
        <v>0</v>
      </c>
    </row>
    <row r="227" spans="1:38" x14ac:dyDescent="0.25">
      <c r="A227" s="242" t="str">
        <f t="shared" si="3"/>
        <v>Qatar</v>
      </c>
      <c r="B227" s="206" t="s">
        <v>34</v>
      </c>
      <c r="C227" s="206" t="s">
        <v>33</v>
      </c>
      <c r="D227" s="222" t="s">
        <v>141</v>
      </c>
      <c r="E227">
        <v>744</v>
      </c>
      <c r="F227" s="225" t="s">
        <v>141</v>
      </c>
      <c r="G227" s="132" t="s">
        <v>140</v>
      </c>
      <c r="H227" s="224" t="s">
        <v>139</v>
      </c>
      <c r="I227" s="223" t="s">
        <v>138</v>
      </c>
      <c r="J227" s="212" t="s">
        <v>36</v>
      </c>
      <c r="K227" s="206" t="s">
        <v>36</v>
      </c>
      <c r="L227" s="206" t="s">
        <v>36</v>
      </c>
      <c r="M227" s="206" t="s">
        <v>3651</v>
      </c>
      <c r="N227" s="206">
        <v>15</v>
      </c>
      <c r="O227" s="206" t="s">
        <v>3652</v>
      </c>
      <c r="P227" s="287">
        <v>0</v>
      </c>
      <c r="Q227" s="287">
        <v>0</v>
      </c>
      <c r="R227" s="287">
        <v>0</v>
      </c>
      <c r="S227" s="287">
        <v>0</v>
      </c>
      <c r="T227" s="287">
        <v>0</v>
      </c>
      <c r="U227" s="287">
        <v>0</v>
      </c>
      <c r="V227" s="287">
        <v>0</v>
      </c>
      <c r="W227" s="287">
        <v>0</v>
      </c>
      <c r="X227" s="220">
        <v>0</v>
      </c>
      <c r="Y227" s="220">
        <v>0</v>
      </c>
      <c r="Z227" s="220">
        <v>0</v>
      </c>
      <c r="AA227" s="220">
        <v>0</v>
      </c>
      <c r="AB227" s="220">
        <v>0</v>
      </c>
      <c r="AC227" s="319">
        <v>0</v>
      </c>
      <c r="AD227" s="319">
        <v>0</v>
      </c>
      <c r="AE227" s="319">
        <v>0</v>
      </c>
      <c r="AF227" s="220">
        <v>0</v>
      </c>
      <c r="AG227" s="220">
        <v>0</v>
      </c>
      <c r="AH227" s="220">
        <v>0</v>
      </c>
      <c r="AI227" s="220">
        <v>0</v>
      </c>
      <c r="AJ227" s="220">
        <v>0</v>
      </c>
      <c r="AK227" s="220">
        <v>0</v>
      </c>
      <c r="AL227" s="220">
        <v>0</v>
      </c>
    </row>
    <row r="228" spans="1:38" x14ac:dyDescent="0.25">
      <c r="A228" s="242" t="str">
        <f t="shared" si="3"/>
        <v>Qatar</v>
      </c>
      <c r="B228" s="206" t="s">
        <v>34</v>
      </c>
      <c r="C228" s="206" t="s">
        <v>33</v>
      </c>
      <c r="D228" s="222" t="s">
        <v>137</v>
      </c>
      <c r="E228">
        <v>186</v>
      </c>
      <c r="F228" s="225" t="s">
        <v>136</v>
      </c>
      <c r="G228" s="132" t="s">
        <v>135</v>
      </c>
      <c r="H228" s="224" t="s">
        <v>134</v>
      </c>
      <c r="I228" s="223" t="s">
        <v>133</v>
      </c>
      <c r="J228" s="212" t="s">
        <v>36</v>
      </c>
      <c r="K228" s="206" t="s">
        <v>36</v>
      </c>
      <c r="L228" s="206" t="s">
        <v>36</v>
      </c>
      <c r="M228" s="206" t="s">
        <v>3646</v>
      </c>
      <c r="N228" s="206">
        <v>145</v>
      </c>
      <c r="O228" s="206" t="s">
        <v>3647</v>
      </c>
      <c r="P228" s="287">
        <v>0</v>
      </c>
      <c r="Q228" s="287">
        <v>0</v>
      </c>
      <c r="R228" s="287">
        <v>0</v>
      </c>
      <c r="S228" s="287">
        <v>0</v>
      </c>
      <c r="T228" s="287">
        <v>0</v>
      </c>
      <c r="U228" s="287">
        <v>0</v>
      </c>
      <c r="V228" s="287">
        <v>0</v>
      </c>
      <c r="W228" s="287">
        <v>0</v>
      </c>
      <c r="X228" s="220">
        <v>0</v>
      </c>
      <c r="Y228" s="220">
        <v>59</v>
      </c>
      <c r="Z228" s="220">
        <v>137</v>
      </c>
      <c r="AA228" s="220">
        <v>138</v>
      </c>
      <c r="AB228" s="220">
        <v>101</v>
      </c>
      <c r="AC228" s="319">
        <v>111</v>
      </c>
      <c r="AD228" s="319">
        <v>87</v>
      </c>
      <c r="AE228" s="319">
        <v>44</v>
      </c>
      <c r="AF228" s="220">
        <v>110</v>
      </c>
      <c r="AG228" s="220">
        <v>-253</v>
      </c>
      <c r="AH228" s="220">
        <v>102</v>
      </c>
      <c r="AI228" s="220">
        <v>104</v>
      </c>
      <c r="AJ228" s="220">
        <v>102</v>
      </c>
      <c r="AK228" s="220">
        <v>157</v>
      </c>
      <c r="AL228" s="220">
        <v>69</v>
      </c>
    </row>
    <row r="229" spans="1:38" x14ac:dyDescent="0.25">
      <c r="A229" s="242" t="str">
        <f t="shared" si="3"/>
        <v>Qatar</v>
      </c>
      <c r="B229" s="206" t="s">
        <v>34</v>
      </c>
      <c r="C229" s="206" t="s">
        <v>33</v>
      </c>
      <c r="D229" s="222" t="s">
        <v>132</v>
      </c>
      <c r="E229">
        <v>925</v>
      </c>
      <c r="F229" s="225" t="s">
        <v>132</v>
      </c>
      <c r="G229" s="132" t="s">
        <v>131</v>
      </c>
      <c r="H229" s="224" t="s">
        <v>130</v>
      </c>
      <c r="I229" s="223" t="s">
        <v>129</v>
      </c>
      <c r="J229" s="212" t="s">
        <v>36</v>
      </c>
      <c r="K229" s="206" t="s">
        <v>36</v>
      </c>
      <c r="L229" s="206" t="s">
        <v>36</v>
      </c>
      <c r="M229" s="206" t="s">
        <v>3673</v>
      </c>
      <c r="N229" s="206">
        <v>143</v>
      </c>
      <c r="O229" s="206" t="s">
        <v>3647</v>
      </c>
      <c r="P229" s="287">
        <v>0</v>
      </c>
      <c r="Q229" s="287">
        <v>0</v>
      </c>
      <c r="R229" s="287">
        <v>0</v>
      </c>
      <c r="S229" s="287">
        <v>0</v>
      </c>
      <c r="T229" s="287">
        <v>0</v>
      </c>
      <c r="U229" s="287">
        <v>0</v>
      </c>
      <c r="V229" s="287">
        <v>0</v>
      </c>
      <c r="W229" s="287">
        <v>0</v>
      </c>
      <c r="X229" s="220">
        <v>0</v>
      </c>
      <c r="Y229" s="220">
        <v>0</v>
      </c>
      <c r="Z229" s="220">
        <v>0</v>
      </c>
      <c r="AA229" s="220">
        <v>0</v>
      </c>
      <c r="AB229" s="220">
        <v>0</v>
      </c>
      <c r="AC229" s="319">
        <v>0</v>
      </c>
      <c r="AD229" s="319">
        <v>0</v>
      </c>
      <c r="AE229" s="319">
        <v>0</v>
      </c>
      <c r="AF229" s="220">
        <v>0</v>
      </c>
      <c r="AG229" s="220">
        <v>0</v>
      </c>
      <c r="AH229" s="220">
        <v>0</v>
      </c>
      <c r="AI229" s="220">
        <v>0</v>
      </c>
      <c r="AJ229" s="220">
        <v>0</v>
      </c>
      <c r="AK229" s="220">
        <v>0</v>
      </c>
      <c r="AL229" s="220">
        <v>0</v>
      </c>
    </row>
    <row r="230" spans="1:38" x14ac:dyDescent="0.25">
      <c r="A230" s="242" t="str">
        <f t="shared" si="3"/>
        <v>Qatar</v>
      </c>
      <c r="B230" s="206" t="s">
        <v>34</v>
      </c>
      <c r="C230" s="206" t="s">
        <v>33</v>
      </c>
      <c r="D230" s="222" t="s">
        <v>128</v>
      </c>
      <c r="E230">
        <v>381</v>
      </c>
      <c r="F230" s="225" t="s">
        <v>128</v>
      </c>
      <c r="G230" s="132" t="s">
        <v>127</v>
      </c>
      <c r="H230" s="224" t="s">
        <v>126</v>
      </c>
      <c r="I230" s="223" t="s">
        <v>125</v>
      </c>
      <c r="J230" s="212" t="s">
        <v>36</v>
      </c>
      <c r="K230" s="206" t="s">
        <v>3657</v>
      </c>
      <c r="L230" s="206">
        <v>29</v>
      </c>
      <c r="M230" s="206" t="s">
        <v>3658</v>
      </c>
      <c r="N230" s="206">
        <v>419</v>
      </c>
      <c r="O230" s="206" t="s">
        <v>3659</v>
      </c>
      <c r="P230" s="287">
        <v>0</v>
      </c>
      <c r="Q230" s="287">
        <v>0</v>
      </c>
      <c r="R230" s="287">
        <v>0</v>
      </c>
      <c r="S230" s="287">
        <v>0</v>
      </c>
      <c r="T230" s="287">
        <v>0</v>
      </c>
      <c r="U230" s="287">
        <v>0</v>
      </c>
      <c r="V230" s="287">
        <v>0</v>
      </c>
      <c r="W230" s="287">
        <v>0</v>
      </c>
      <c r="X230" s="220">
        <v>0</v>
      </c>
      <c r="Y230" s="220">
        <v>0</v>
      </c>
      <c r="Z230" s="220">
        <v>0</v>
      </c>
      <c r="AA230" s="220">
        <v>0</v>
      </c>
      <c r="AB230" s="220">
        <v>0</v>
      </c>
      <c r="AC230" s="319">
        <v>0</v>
      </c>
      <c r="AD230" s="319">
        <v>0</v>
      </c>
      <c r="AE230" s="319">
        <v>0</v>
      </c>
      <c r="AF230" s="220">
        <v>0</v>
      </c>
      <c r="AG230" s="220">
        <v>0</v>
      </c>
      <c r="AH230" s="220">
        <v>0</v>
      </c>
      <c r="AI230" s="220">
        <v>0</v>
      </c>
      <c r="AJ230" s="220">
        <v>0</v>
      </c>
      <c r="AK230" s="220">
        <v>0</v>
      </c>
      <c r="AL230" s="220">
        <v>0</v>
      </c>
    </row>
    <row r="231" spans="1:38" x14ac:dyDescent="0.25">
      <c r="A231" s="242" t="str">
        <f t="shared" si="3"/>
        <v>Qatar</v>
      </c>
      <c r="B231" s="206" t="s">
        <v>34</v>
      </c>
      <c r="C231" s="206" t="s">
        <v>33</v>
      </c>
      <c r="D231" s="222" t="s">
        <v>124</v>
      </c>
      <c r="E231">
        <v>869</v>
      </c>
      <c r="F231" s="225" t="s">
        <v>124</v>
      </c>
      <c r="G231" s="132" t="s">
        <v>123</v>
      </c>
      <c r="H231" s="224" t="s">
        <v>122</v>
      </c>
      <c r="I231" s="223" t="s">
        <v>121</v>
      </c>
      <c r="J231" s="212" t="s">
        <v>36</v>
      </c>
      <c r="K231" s="206" t="s">
        <v>36</v>
      </c>
      <c r="L231" s="206" t="s">
        <v>36</v>
      </c>
      <c r="M231" s="206" t="s">
        <v>3653</v>
      </c>
      <c r="N231" s="206">
        <v>61</v>
      </c>
      <c r="O231" s="206" t="s">
        <v>3654</v>
      </c>
      <c r="P231" s="287">
        <v>0</v>
      </c>
      <c r="Q231" s="287">
        <v>0</v>
      </c>
      <c r="R231" s="287">
        <v>0</v>
      </c>
      <c r="S231" s="287">
        <v>0</v>
      </c>
      <c r="T231" s="287">
        <v>0</v>
      </c>
      <c r="U231" s="287">
        <v>0</v>
      </c>
      <c r="V231" s="287">
        <v>0</v>
      </c>
      <c r="W231" s="287">
        <v>0</v>
      </c>
      <c r="X231" s="220">
        <v>0</v>
      </c>
      <c r="Y231" s="220">
        <v>0</v>
      </c>
      <c r="Z231" s="220">
        <v>0</v>
      </c>
      <c r="AA231" s="220">
        <v>0</v>
      </c>
      <c r="AB231" s="220">
        <v>0</v>
      </c>
      <c r="AC231" s="319">
        <v>0</v>
      </c>
      <c r="AD231" s="319">
        <v>0</v>
      </c>
      <c r="AE231" s="319">
        <v>0</v>
      </c>
      <c r="AF231" s="220">
        <v>0</v>
      </c>
      <c r="AG231" s="220">
        <v>0</v>
      </c>
      <c r="AH231" s="220">
        <v>0</v>
      </c>
      <c r="AI231" s="220">
        <v>0</v>
      </c>
      <c r="AJ231" s="220">
        <v>0</v>
      </c>
      <c r="AK231" s="220">
        <v>0</v>
      </c>
      <c r="AL231" s="220">
        <v>0</v>
      </c>
    </row>
    <row r="232" spans="1:38" x14ac:dyDescent="0.25">
      <c r="A232" s="242" t="str">
        <f t="shared" si="3"/>
        <v>Qatar</v>
      </c>
      <c r="B232" s="206" t="s">
        <v>34</v>
      </c>
      <c r="C232" s="206" t="s">
        <v>33</v>
      </c>
      <c r="D232" s="222" t="s">
        <v>120</v>
      </c>
      <c r="E232">
        <v>746</v>
      </c>
      <c r="F232" s="225" t="s">
        <v>120</v>
      </c>
      <c r="G232" s="132" t="s">
        <v>119</v>
      </c>
      <c r="H232" s="224" t="s">
        <v>118</v>
      </c>
      <c r="I232" s="223" t="s">
        <v>117</v>
      </c>
      <c r="J232" s="212" t="s">
        <v>36</v>
      </c>
      <c r="K232" s="206" t="s">
        <v>3668</v>
      </c>
      <c r="L232" s="206">
        <v>14</v>
      </c>
      <c r="M232" s="206" t="s">
        <v>3656</v>
      </c>
      <c r="N232" s="206">
        <v>202</v>
      </c>
      <c r="O232" s="206" t="s">
        <v>3652</v>
      </c>
      <c r="P232" s="287">
        <v>0</v>
      </c>
      <c r="Q232" s="287">
        <v>0</v>
      </c>
      <c r="R232" s="287">
        <v>0</v>
      </c>
      <c r="S232" s="287">
        <v>0</v>
      </c>
      <c r="T232" s="287">
        <v>0</v>
      </c>
      <c r="U232" s="287">
        <v>0</v>
      </c>
      <c r="V232" s="287">
        <v>0</v>
      </c>
      <c r="W232" s="287">
        <v>0</v>
      </c>
      <c r="X232" s="220">
        <v>0</v>
      </c>
      <c r="Y232" s="220">
        <v>0</v>
      </c>
      <c r="Z232" s="220">
        <v>0</v>
      </c>
      <c r="AA232" s="220">
        <v>0</v>
      </c>
      <c r="AB232" s="220">
        <v>0</v>
      </c>
      <c r="AC232" s="319">
        <v>0</v>
      </c>
      <c r="AD232" s="319">
        <v>0</v>
      </c>
      <c r="AE232" s="319">
        <v>0</v>
      </c>
      <c r="AF232" s="220">
        <v>0</v>
      </c>
      <c r="AG232" s="220">
        <v>0</v>
      </c>
      <c r="AH232" s="220">
        <v>0</v>
      </c>
      <c r="AI232" s="220">
        <v>0</v>
      </c>
      <c r="AJ232" s="220">
        <v>0</v>
      </c>
      <c r="AK232" s="220">
        <v>0</v>
      </c>
      <c r="AL232" s="220">
        <v>0</v>
      </c>
    </row>
    <row r="233" spans="1:38" x14ac:dyDescent="0.25">
      <c r="A233" s="242" t="str">
        <f t="shared" si="3"/>
        <v>Qatar</v>
      </c>
      <c r="B233" s="206" t="s">
        <v>34</v>
      </c>
      <c r="C233" s="206" t="s">
        <v>33</v>
      </c>
      <c r="D233" s="222" t="s">
        <v>116</v>
      </c>
      <c r="E233">
        <v>926</v>
      </c>
      <c r="F233" s="225" t="s">
        <v>116</v>
      </c>
      <c r="G233" s="132" t="s">
        <v>115</v>
      </c>
      <c r="H233" s="224" t="s">
        <v>114</v>
      </c>
      <c r="I233" s="223" t="s">
        <v>113</v>
      </c>
      <c r="J233" s="212" t="s">
        <v>36</v>
      </c>
      <c r="K233" s="206" t="s">
        <v>36</v>
      </c>
      <c r="L233" s="206" t="s">
        <v>36</v>
      </c>
      <c r="M233" s="206" t="s">
        <v>3663</v>
      </c>
      <c r="N233" s="206">
        <v>151</v>
      </c>
      <c r="O233" s="206" t="s">
        <v>3650</v>
      </c>
      <c r="P233" s="287">
        <v>0</v>
      </c>
      <c r="Q233" s="287">
        <v>0</v>
      </c>
      <c r="R233" s="287">
        <v>0</v>
      </c>
      <c r="S233" s="287">
        <v>0</v>
      </c>
      <c r="T233" s="287">
        <v>0</v>
      </c>
      <c r="U233" s="287">
        <v>0</v>
      </c>
      <c r="V233" s="287">
        <v>0</v>
      </c>
      <c r="W233" s="287">
        <v>0</v>
      </c>
      <c r="X233" s="220">
        <v>0</v>
      </c>
      <c r="Y233" s="220">
        <v>0</v>
      </c>
      <c r="Z233" s="220">
        <v>0</v>
      </c>
      <c r="AA233" s="220">
        <v>0</v>
      </c>
      <c r="AB233" s="220">
        <v>0</v>
      </c>
      <c r="AC233" s="319">
        <v>0</v>
      </c>
      <c r="AD233" s="319">
        <v>0</v>
      </c>
      <c r="AE233" s="319">
        <v>0</v>
      </c>
      <c r="AF233" s="220">
        <v>0</v>
      </c>
      <c r="AG233" s="220">
        <v>0</v>
      </c>
      <c r="AH233" s="220">
        <v>0</v>
      </c>
      <c r="AI233" s="220">
        <v>0</v>
      </c>
      <c r="AJ233" s="220">
        <v>0</v>
      </c>
      <c r="AK233" s="220">
        <v>0</v>
      </c>
      <c r="AL233" s="220">
        <v>0</v>
      </c>
    </row>
    <row r="234" spans="1:38" ht="25.5" x14ac:dyDescent="0.25">
      <c r="A234" s="242" t="str">
        <f t="shared" si="3"/>
        <v>Qatar</v>
      </c>
      <c r="B234" s="206" t="s">
        <v>34</v>
      </c>
      <c r="C234" s="206" t="s">
        <v>33</v>
      </c>
      <c r="D234" s="222" t="s">
        <v>112</v>
      </c>
      <c r="E234">
        <v>112</v>
      </c>
      <c r="F234" s="225" t="s">
        <v>111</v>
      </c>
      <c r="G234" s="132" t="s">
        <v>110</v>
      </c>
      <c r="H234" s="224" t="s">
        <v>109</v>
      </c>
      <c r="I234" s="223" t="s">
        <v>108</v>
      </c>
      <c r="J234" s="212" t="s">
        <v>36</v>
      </c>
      <c r="K234" s="206" t="s">
        <v>36</v>
      </c>
      <c r="L234" s="206" t="s">
        <v>36</v>
      </c>
      <c r="M234" s="206" t="s">
        <v>3671</v>
      </c>
      <c r="N234" s="206">
        <v>154</v>
      </c>
      <c r="O234" s="206" t="s">
        <v>3650</v>
      </c>
      <c r="P234" s="287">
        <v>0</v>
      </c>
      <c r="Q234" s="287">
        <v>0</v>
      </c>
      <c r="R234" s="287">
        <v>0</v>
      </c>
      <c r="S234" s="287">
        <v>0</v>
      </c>
      <c r="T234" s="287">
        <v>0</v>
      </c>
      <c r="U234" s="287">
        <v>0</v>
      </c>
      <c r="V234" s="287">
        <v>0</v>
      </c>
      <c r="W234" s="287">
        <v>0</v>
      </c>
      <c r="X234" s="220">
        <v>0</v>
      </c>
      <c r="Y234" s="220">
        <v>0</v>
      </c>
      <c r="Z234" s="220">
        <v>0</v>
      </c>
      <c r="AA234" s="220">
        <v>0</v>
      </c>
      <c r="AB234" s="220">
        <v>0</v>
      </c>
      <c r="AC234" s="319">
        <v>0</v>
      </c>
      <c r="AD234" s="319">
        <v>165.44479999999999</v>
      </c>
      <c r="AE234" s="319">
        <v>168.9366</v>
      </c>
      <c r="AF234" s="292">
        <v>200.52260000000001</v>
      </c>
      <c r="AG234" s="292">
        <v>0</v>
      </c>
      <c r="AH234" s="292">
        <v>209.47575000000001</v>
      </c>
      <c r="AI234" s="220">
        <v>0</v>
      </c>
      <c r="AJ234" s="220">
        <v>0</v>
      </c>
      <c r="AK234" s="220">
        <v>0</v>
      </c>
      <c r="AL234" s="220">
        <v>0</v>
      </c>
    </row>
    <row r="235" spans="1:38" x14ac:dyDescent="0.25">
      <c r="A235" s="242" t="str">
        <f t="shared" si="3"/>
        <v>Qatar</v>
      </c>
      <c r="B235" s="206" t="s">
        <v>34</v>
      </c>
      <c r="C235" s="206" t="s">
        <v>33</v>
      </c>
      <c r="D235" s="222" t="s">
        <v>107</v>
      </c>
      <c r="E235">
        <v>111</v>
      </c>
      <c r="F235" s="225" t="s">
        <v>106</v>
      </c>
      <c r="G235" s="132" t="s">
        <v>105</v>
      </c>
      <c r="H235" s="224" t="s">
        <v>104</v>
      </c>
      <c r="I235" s="223" t="s">
        <v>103</v>
      </c>
      <c r="J235" s="212" t="s">
        <v>36</v>
      </c>
      <c r="K235" s="206" t="s">
        <v>36</v>
      </c>
      <c r="L235" s="206" t="s">
        <v>36</v>
      </c>
      <c r="M235" s="206" t="s">
        <v>3666</v>
      </c>
      <c r="N235" s="206">
        <v>21</v>
      </c>
      <c r="O235" s="206" t="s">
        <v>3659</v>
      </c>
      <c r="P235" s="287">
        <v>0</v>
      </c>
      <c r="Q235" s="287">
        <v>0</v>
      </c>
      <c r="R235" s="287">
        <v>0</v>
      </c>
      <c r="S235" s="287">
        <v>0</v>
      </c>
      <c r="T235" s="287">
        <v>0</v>
      </c>
      <c r="U235" s="287">
        <v>0</v>
      </c>
      <c r="V235" s="287">
        <v>0</v>
      </c>
      <c r="W235" s="287">
        <v>0</v>
      </c>
      <c r="X235" s="220">
        <v>0</v>
      </c>
      <c r="Y235" s="220">
        <v>0</v>
      </c>
      <c r="Z235" s="220">
        <v>9907</v>
      </c>
      <c r="AA235" s="220">
        <v>8314</v>
      </c>
      <c r="AB235" s="220">
        <v>7686</v>
      </c>
      <c r="AC235" s="319">
        <v>8355</v>
      </c>
      <c r="AD235" s="319">
        <v>9898</v>
      </c>
      <c r="AE235" s="319">
        <v>7252</v>
      </c>
      <c r="AF235" s="292">
        <v>7992</v>
      </c>
      <c r="AG235" s="292">
        <v>13008</v>
      </c>
      <c r="AH235" s="292">
        <v>14124</v>
      </c>
      <c r="AI235" s="292">
        <v>14952</v>
      </c>
      <c r="AJ235" s="292">
        <v>7184</v>
      </c>
      <c r="AK235" s="292">
        <v>3487</v>
      </c>
      <c r="AL235" s="292">
        <v>3917</v>
      </c>
    </row>
    <row r="236" spans="1:38" x14ac:dyDescent="0.25">
      <c r="A236" s="242" t="str">
        <f t="shared" si="3"/>
        <v>Qatar</v>
      </c>
      <c r="B236" s="206" t="s">
        <v>34</v>
      </c>
      <c r="C236" s="206" t="s">
        <v>33</v>
      </c>
      <c r="D236" s="222" t="s">
        <v>102</v>
      </c>
      <c r="E236">
        <v>373</v>
      </c>
      <c r="F236" s="225" t="s">
        <v>102</v>
      </c>
      <c r="G236" s="132" t="s">
        <v>101</v>
      </c>
      <c r="H236" s="224" t="s">
        <v>100</v>
      </c>
      <c r="I236" s="223" t="s">
        <v>99</v>
      </c>
      <c r="J236" s="212" t="s">
        <v>36</v>
      </c>
      <c r="K236" s="206" t="s">
        <v>3657</v>
      </c>
      <c r="L236" s="206">
        <v>29</v>
      </c>
      <c r="M236" s="206" t="s">
        <v>3658</v>
      </c>
      <c r="N236" s="206">
        <v>419</v>
      </c>
      <c r="O236" s="206" t="s">
        <v>3659</v>
      </c>
      <c r="P236" s="287">
        <v>0</v>
      </c>
      <c r="Q236" s="287">
        <v>0</v>
      </c>
      <c r="R236" s="287">
        <v>0</v>
      </c>
      <c r="S236" s="287">
        <v>0</v>
      </c>
      <c r="T236" s="287">
        <v>0</v>
      </c>
      <c r="U236" s="287">
        <v>0</v>
      </c>
      <c r="V236" s="287">
        <v>0</v>
      </c>
      <c r="W236" s="287">
        <v>0</v>
      </c>
      <c r="X236" s="220">
        <v>0</v>
      </c>
      <c r="Y236" s="220">
        <v>0</v>
      </c>
      <c r="Z236" s="220">
        <v>0</v>
      </c>
      <c r="AA236" s="220">
        <v>0</v>
      </c>
      <c r="AB236" s="220">
        <v>0</v>
      </c>
      <c r="AC236" s="319">
        <v>0</v>
      </c>
      <c r="AD236" s="319">
        <v>0</v>
      </c>
      <c r="AE236" s="319">
        <v>0</v>
      </c>
      <c r="AF236" s="220">
        <v>0</v>
      </c>
      <c r="AG236" s="220">
        <v>0</v>
      </c>
      <c r="AH236" s="220">
        <v>0</v>
      </c>
      <c r="AI236" s="220">
        <v>0</v>
      </c>
      <c r="AJ236" s="220">
        <v>0</v>
      </c>
      <c r="AK236" s="220">
        <v>0</v>
      </c>
      <c r="AL236" s="220">
        <v>0</v>
      </c>
    </row>
    <row r="237" spans="1:38" x14ac:dyDescent="0.25">
      <c r="A237" s="242" t="str">
        <f t="shared" si="3"/>
        <v>Qatar</v>
      </c>
      <c r="B237" s="206" t="s">
        <v>34</v>
      </c>
      <c r="C237" s="206" t="s">
        <v>33</v>
      </c>
      <c r="D237" s="222" t="s">
        <v>98</v>
      </c>
      <c r="E237">
        <v>298</v>
      </c>
      <c r="F237" s="225" t="s">
        <v>98</v>
      </c>
      <c r="G237" s="132" t="s">
        <v>97</v>
      </c>
      <c r="H237" s="224" t="s">
        <v>96</v>
      </c>
      <c r="I237" s="223" t="s">
        <v>95</v>
      </c>
      <c r="J237" s="212" t="s">
        <v>36</v>
      </c>
      <c r="K237" s="206" t="s">
        <v>3660</v>
      </c>
      <c r="L237" s="206">
        <v>5</v>
      </c>
      <c r="M237" s="206" t="s">
        <v>3658</v>
      </c>
      <c r="N237" s="206">
        <v>419</v>
      </c>
      <c r="O237" s="206" t="s">
        <v>3659</v>
      </c>
      <c r="P237" s="287">
        <v>0</v>
      </c>
      <c r="Q237" s="287">
        <v>0</v>
      </c>
      <c r="R237" s="287">
        <v>0</v>
      </c>
      <c r="S237" s="287">
        <v>0</v>
      </c>
      <c r="T237" s="287">
        <v>0</v>
      </c>
      <c r="U237" s="287">
        <v>0</v>
      </c>
      <c r="V237" s="287">
        <v>0</v>
      </c>
      <c r="W237" s="287">
        <v>0</v>
      </c>
      <c r="X237" s="220">
        <v>0</v>
      </c>
      <c r="Y237" s="220">
        <v>0</v>
      </c>
      <c r="Z237" s="220">
        <v>0</v>
      </c>
      <c r="AA237" s="220">
        <v>0</v>
      </c>
      <c r="AB237" s="220">
        <v>0</v>
      </c>
      <c r="AC237" s="319">
        <v>0</v>
      </c>
      <c r="AD237" s="319">
        <v>0</v>
      </c>
      <c r="AE237" s="319">
        <v>0</v>
      </c>
      <c r="AF237" s="220">
        <v>0</v>
      </c>
      <c r="AG237" s="220">
        <v>0</v>
      </c>
      <c r="AH237" s="220">
        <v>0</v>
      </c>
      <c r="AI237" s="220">
        <v>0</v>
      </c>
      <c r="AJ237" s="220">
        <v>0</v>
      </c>
      <c r="AK237" s="220">
        <v>0</v>
      </c>
      <c r="AL237" s="220">
        <v>0</v>
      </c>
    </row>
    <row r="238" spans="1:38" ht="25.5" x14ac:dyDescent="0.25">
      <c r="A238" s="242" t="str">
        <f t="shared" si="3"/>
        <v>Qatar</v>
      </c>
      <c r="B238" s="206" t="s">
        <v>34</v>
      </c>
      <c r="C238" s="206" t="s">
        <v>33</v>
      </c>
      <c r="D238" s="222" t="s">
        <v>94</v>
      </c>
      <c r="E238">
        <v>374</v>
      </c>
      <c r="F238" s="225" t="s">
        <v>93</v>
      </c>
      <c r="G238" s="132" t="s">
        <v>92</v>
      </c>
      <c r="H238" s="224" t="s">
        <v>91</v>
      </c>
      <c r="I238" s="223" t="s">
        <v>90</v>
      </c>
      <c r="J238" s="212" t="s">
        <v>36</v>
      </c>
      <c r="K238" s="206" t="s">
        <v>36</v>
      </c>
      <c r="L238" s="206" t="s">
        <v>36</v>
      </c>
      <c r="M238" s="206" t="s">
        <v>2238</v>
      </c>
      <c r="N238" s="206">
        <v>57</v>
      </c>
      <c r="O238" s="206" t="s">
        <v>3654</v>
      </c>
      <c r="P238" s="287">
        <v>0</v>
      </c>
      <c r="Q238" s="287">
        <v>0</v>
      </c>
      <c r="R238" s="287">
        <v>0</v>
      </c>
      <c r="S238" s="287">
        <v>0</v>
      </c>
      <c r="T238" s="287">
        <v>0</v>
      </c>
      <c r="U238" s="287">
        <v>0</v>
      </c>
      <c r="V238" s="287">
        <v>0</v>
      </c>
      <c r="W238" s="287">
        <v>0</v>
      </c>
      <c r="X238" s="220">
        <v>0</v>
      </c>
      <c r="Y238" s="220">
        <v>0</v>
      </c>
      <c r="Z238" s="220">
        <v>0</v>
      </c>
      <c r="AA238" s="220">
        <v>0</v>
      </c>
      <c r="AB238" s="220">
        <v>0</v>
      </c>
      <c r="AC238" s="319">
        <v>0</v>
      </c>
      <c r="AD238" s="319">
        <v>0</v>
      </c>
      <c r="AE238" s="319">
        <v>0</v>
      </c>
      <c r="AF238" s="220">
        <v>0</v>
      </c>
      <c r="AG238" s="220">
        <v>0</v>
      </c>
      <c r="AH238" s="220">
        <v>0</v>
      </c>
      <c r="AI238" s="220">
        <v>0</v>
      </c>
      <c r="AJ238" s="220">
        <v>0</v>
      </c>
      <c r="AK238" s="220">
        <v>0</v>
      </c>
      <c r="AL238" s="220">
        <v>0</v>
      </c>
    </row>
    <row r="239" spans="1:38" x14ac:dyDescent="0.25">
      <c r="A239" s="242" t="str">
        <f t="shared" si="3"/>
        <v>Qatar</v>
      </c>
      <c r="B239" s="206" t="s">
        <v>34</v>
      </c>
      <c r="C239" s="206" t="s">
        <v>33</v>
      </c>
      <c r="D239" s="222" t="s">
        <v>89</v>
      </c>
      <c r="E239">
        <v>927</v>
      </c>
      <c r="F239" s="225" t="s">
        <v>88</v>
      </c>
      <c r="G239" s="132" t="s">
        <v>87</v>
      </c>
      <c r="H239" s="224" t="s">
        <v>86</v>
      </c>
      <c r="I239" s="223" t="s">
        <v>85</v>
      </c>
      <c r="J239" s="212" t="s">
        <v>36</v>
      </c>
      <c r="K239" s="206" t="s">
        <v>36</v>
      </c>
      <c r="L239" s="206" t="s">
        <v>36</v>
      </c>
      <c r="M239" s="206" t="s">
        <v>3673</v>
      </c>
      <c r="N239" s="206">
        <v>143</v>
      </c>
      <c r="O239" s="206" t="s">
        <v>3647</v>
      </c>
      <c r="P239" s="287">
        <v>0</v>
      </c>
      <c r="Q239" s="287">
        <v>0</v>
      </c>
      <c r="R239" s="287">
        <v>0</v>
      </c>
      <c r="S239" s="287">
        <v>0</v>
      </c>
      <c r="T239" s="287">
        <v>0</v>
      </c>
      <c r="U239" s="287">
        <v>0</v>
      </c>
      <c r="V239" s="287">
        <v>0</v>
      </c>
      <c r="W239" s="287">
        <v>0</v>
      </c>
      <c r="X239" s="220">
        <v>0</v>
      </c>
      <c r="Y239" s="220">
        <v>0</v>
      </c>
      <c r="Z239" s="220">
        <v>0</v>
      </c>
      <c r="AA239" s="220">
        <v>0</v>
      </c>
      <c r="AB239" s="220">
        <v>0</v>
      </c>
      <c r="AC239" s="319">
        <v>0</v>
      </c>
      <c r="AD239" s="319">
        <v>0</v>
      </c>
      <c r="AE239" s="319">
        <v>0</v>
      </c>
      <c r="AF239" s="220">
        <v>0</v>
      </c>
      <c r="AG239" s="220">
        <v>0</v>
      </c>
      <c r="AH239" s="220">
        <v>0</v>
      </c>
      <c r="AI239" s="220">
        <v>0</v>
      </c>
      <c r="AJ239" s="220">
        <v>0</v>
      </c>
      <c r="AK239" s="220">
        <v>0</v>
      </c>
      <c r="AL239" s="220">
        <v>0</v>
      </c>
    </row>
    <row r="240" spans="1:38" x14ac:dyDescent="0.25">
      <c r="A240" s="242" t="str">
        <f t="shared" si="3"/>
        <v>Qatar</v>
      </c>
      <c r="B240" s="206" t="s">
        <v>34</v>
      </c>
      <c r="C240" s="206" t="s">
        <v>33</v>
      </c>
      <c r="D240" s="222" t="s">
        <v>84</v>
      </c>
      <c r="E240">
        <v>846</v>
      </c>
      <c r="F240" s="225" t="s">
        <v>84</v>
      </c>
      <c r="G240" s="132" t="s">
        <v>83</v>
      </c>
      <c r="H240" s="224" t="s">
        <v>82</v>
      </c>
      <c r="I240" s="223" t="s">
        <v>81</v>
      </c>
      <c r="J240" s="212" t="s">
        <v>36</v>
      </c>
      <c r="K240" s="206" t="s">
        <v>36</v>
      </c>
      <c r="L240" s="206" t="s">
        <v>36</v>
      </c>
      <c r="M240" s="206" t="s">
        <v>3672</v>
      </c>
      <c r="N240" s="206">
        <v>54</v>
      </c>
      <c r="O240" s="206" t="s">
        <v>3654</v>
      </c>
      <c r="P240" s="287">
        <v>0</v>
      </c>
      <c r="Q240" s="287">
        <v>0</v>
      </c>
      <c r="R240" s="287">
        <v>0</v>
      </c>
      <c r="S240" s="287">
        <v>0</v>
      </c>
      <c r="T240" s="287">
        <v>0</v>
      </c>
      <c r="U240" s="287">
        <v>0</v>
      </c>
      <c r="V240" s="287">
        <v>0</v>
      </c>
      <c r="W240" s="287">
        <v>0</v>
      </c>
      <c r="X240" s="220">
        <v>0</v>
      </c>
      <c r="Y240" s="220">
        <v>0</v>
      </c>
      <c r="Z240" s="220">
        <v>0</v>
      </c>
      <c r="AA240" s="220">
        <v>0</v>
      </c>
      <c r="AB240" s="220">
        <v>0</v>
      </c>
      <c r="AC240" s="319">
        <v>0</v>
      </c>
      <c r="AD240" s="319">
        <v>0</v>
      </c>
      <c r="AE240" s="319">
        <v>0</v>
      </c>
      <c r="AF240" s="220">
        <v>0</v>
      </c>
      <c r="AG240" s="220">
        <v>0</v>
      </c>
      <c r="AH240" s="220">
        <v>0</v>
      </c>
      <c r="AI240" s="220">
        <v>0</v>
      </c>
      <c r="AJ240" s="220">
        <v>0</v>
      </c>
      <c r="AK240" s="220">
        <v>0</v>
      </c>
      <c r="AL240" s="220">
        <v>0</v>
      </c>
    </row>
    <row r="241" spans="1:38" ht="25.5" x14ac:dyDescent="0.25">
      <c r="A241" s="242" t="str">
        <f t="shared" si="3"/>
        <v>Qatar</v>
      </c>
      <c r="B241" s="206" t="s">
        <v>34</v>
      </c>
      <c r="C241" s="206" t="s">
        <v>33</v>
      </c>
      <c r="D241" s="222" t="s">
        <v>80</v>
      </c>
      <c r="E241">
        <v>299</v>
      </c>
      <c r="F241" s="225" t="s">
        <v>79</v>
      </c>
      <c r="G241" s="132" t="s">
        <v>78</v>
      </c>
      <c r="H241" s="224" t="s">
        <v>77</v>
      </c>
      <c r="I241" s="223" t="s">
        <v>76</v>
      </c>
      <c r="J241" s="212" t="s">
        <v>36</v>
      </c>
      <c r="K241" s="206" t="s">
        <v>3660</v>
      </c>
      <c r="L241" s="206">
        <v>5</v>
      </c>
      <c r="M241" s="206" t="s">
        <v>3658</v>
      </c>
      <c r="N241" s="206">
        <v>419</v>
      </c>
      <c r="O241" s="206" t="s">
        <v>3659</v>
      </c>
      <c r="P241" s="287">
        <v>0</v>
      </c>
      <c r="Q241" s="287">
        <v>0</v>
      </c>
      <c r="R241" s="287">
        <v>0</v>
      </c>
      <c r="S241" s="287">
        <v>0</v>
      </c>
      <c r="T241" s="287">
        <v>0</v>
      </c>
      <c r="U241" s="287">
        <v>0</v>
      </c>
      <c r="V241" s="287">
        <v>0</v>
      </c>
      <c r="W241" s="287">
        <v>0</v>
      </c>
      <c r="X241" s="220">
        <v>0</v>
      </c>
      <c r="Y241" s="220">
        <v>0</v>
      </c>
      <c r="Z241" s="220">
        <v>0</v>
      </c>
      <c r="AA241" s="220">
        <v>0</v>
      </c>
      <c r="AB241" s="220">
        <v>0</v>
      </c>
      <c r="AC241" s="319">
        <v>0</v>
      </c>
      <c r="AD241" s="319">
        <v>0</v>
      </c>
      <c r="AE241" s="319">
        <v>0</v>
      </c>
      <c r="AF241" s="220">
        <v>0</v>
      </c>
      <c r="AG241" s="220">
        <v>0</v>
      </c>
      <c r="AH241" s="220">
        <v>0</v>
      </c>
      <c r="AI241" s="220">
        <v>0</v>
      </c>
      <c r="AJ241" s="220">
        <v>0</v>
      </c>
      <c r="AK241" s="220">
        <v>0</v>
      </c>
      <c r="AL241" s="220">
        <v>0</v>
      </c>
    </row>
    <row r="242" spans="1:38" x14ac:dyDescent="0.25">
      <c r="A242" s="242" t="str">
        <f t="shared" si="3"/>
        <v>Qatar</v>
      </c>
      <c r="B242" s="206" t="s">
        <v>34</v>
      </c>
      <c r="C242" s="206" t="s">
        <v>33</v>
      </c>
      <c r="D242" s="222" t="s">
        <v>75</v>
      </c>
      <c r="E242">
        <v>582</v>
      </c>
      <c r="F242" s="225" t="s">
        <v>74</v>
      </c>
      <c r="G242" s="132" t="s">
        <v>73</v>
      </c>
      <c r="H242" s="224" t="s">
        <v>72</v>
      </c>
      <c r="I242" s="223" t="s">
        <v>71</v>
      </c>
      <c r="J242" s="212" t="s">
        <v>36</v>
      </c>
      <c r="K242" s="206" t="s">
        <v>36</v>
      </c>
      <c r="L242" s="206" t="s">
        <v>36</v>
      </c>
      <c r="M242" s="206" t="s">
        <v>3669</v>
      </c>
      <c r="N242" s="206">
        <v>35</v>
      </c>
      <c r="O242" s="206" t="s">
        <v>3647</v>
      </c>
      <c r="P242" s="287">
        <v>0</v>
      </c>
      <c r="Q242" s="287">
        <v>0</v>
      </c>
      <c r="R242" s="287">
        <v>0</v>
      </c>
      <c r="S242" s="287">
        <v>0</v>
      </c>
      <c r="T242" s="287">
        <v>0</v>
      </c>
      <c r="U242" s="287">
        <v>0</v>
      </c>
      <c r="V242" s="287">
        <v>0</v>
      </c>
      <c r="W242" s="287">
        <v>0</v>
      </c>
      <c r="X242" s="220">
        <v>0</v>
      </c>
      <c r="Y242" s="220">
        <v>0</v>
      </c>
      <c r="Z242" s="220">
        <v>0</v>
      </c>
      <c r="AA242" s="220">
        <v>0</v>
      </c>
      <c r="AB242" s="220">
        <v>0</v>
      </c>
      <c r="AC242" s="319">
        <v>0</v>
      </c>
      <c r="AD242" s="319">
        <v>0</v>
      </c>
      <c r="AE242" s="319">
        <v>0</v>
      </c>
      <c r="AF242" s="220">
        <v>0</v>
      </c>
      <c r="AG242" s="220">
        <v>0</v>
      </c>
      <c r="AH242" s="220">
        <v>0</v>
      </c>
      <c r="AI242" s="220">
        <v>0</v>
      </c>
      <c r="AJ242" s="220">
        <v>0</v>
      </c>
      <c r="AK242" s="220">
        <v>0</v>
      </c>
      <c r="AL242" s="220">
        <v>0</v>
      </c>
    </row>
    <row r="243" spans="1:38" x14ac:dyDescent="0.25">
      <c r="A243" s="242" t="str">
        <f t="shared" si="3"/>
        <v>Qatar</v>
      </c>
      <c r="B243" s="206" t="s">
        <v>34</v>
      </c>
      <c r="C243" s="206" t="s">
        <v>33</v>
      </c>
      <c r="D243" s="222" t="s">
        <v>70</v>
      </c>
      <c r="E243">
        <v>857</v>
      </c>
      <c r="F243" s="225" t="s">
        <v>70</v>
      </c>
      <c r="G243" s="132" t="s">
        <v>69</v>
      </c>
      <c r="H243" s="224" t="s">
        <v>68</v>
      </c>
      <c r="I243" s="223" t="s">
        <v>67</v>
      </c>
      <c r="J243" s="212" t="s">
        <v>36</v>
      </c>
      <c r="K243" s="206" t="s">
        <v>36</v>
      </c>
      <c r="L243" s="206" t="s">
        <v>36</v>
      </c>
      <c r="M243" s="206" t="s">
        <v>3653</v>
      </c>
      <c r="N243" s="206">
        <v>61</v>
      </c>
      <c r="O243" s="206" t="s">
        <v>3654</v>
      </c>
      <c r="P243" s="287">
        <v>0</v>
      </c>
      <c r="Q243" s="287">
        <v>0</v>
      </c>
      <c r="R243" s="287">
        <v>0</v>
      </c>
      <c r="S243" s="287">
        <v>0</v>
      </c>
      <c r="T243" s="287">
        <v>0</v>
      </c>
      <c r="U243" s="287">
        <v>0</v>
      </c>
      <c r="V243" s="287">
        <v>0</v>
      </c>
      <c r="W243" s="287">
        <v>0</v>
      </c>
      <c r="X243" s="220">
        <v>0</v>
      </c>
      <c r="Y243" s="220">
        <v>0</v>
      </c>
      <c r="Z243" s="220">
        <v>0</v>
      </c>
      <c r="AA243" s="220">
        <v>0</v>
      </c>
      <c r="AB243" s="220">
        <v>0</v>
      </c>
      <c r="AC243" s="319">
        <v>0</v>
      </c>
      <c r="AD243" s="319">
        <v>0</v>
      </c>
      <c r="AE243" s="319">
        <v>0</v>
      </c>
      <c r="AF243" s="220">
        <v>0</v>
      </c>
      <c r="AG243" s="220">
        <v>0</v>
      </c>
      <c r="AH243" s="220">
        <v>0</v>
      </c>
      <c r="AI243" s="220">
        <v>0</v>
      </c>
      <c r="AJ243" s="220">
        <v>0</v>
      </c>
      <c r="AK243" s="220">
        <v>0</v>
      </c>
      <c r="AL243" s="220">
        <v>0</v>
      </c>
    </row>
    <row r="244" spans="1:38" x14ac:dyDescent="0.25">
      <c r="A244" s="242" t="str">
        <f t="shared" si="3"/>
        <v>Qatar</v>
      </c>
      <c r="B244" s="206" t="s">
        <v>34</v>
      </c>
      <c r="C244" s="206" t="s">
        <v>33</v>
      </c>
      <c r="D244" s="222" t="s">
        <v>66</v>
      </c>
      <c r="E244">
        <v>487</v>
      </c>
      <c r="F244" s="225" t="s">
        <v>65</v>
      </c>
      <c r="G244" s="132" t="s">
        <v>64</v>
      </c>
      <c r="H244" s="224" t="s">
        <v>63</v>
      </c>
      <c r="I244" s="223" t="s">
        <v>62</v>
      </c>
      <c r="J244" s="212" t="s">
        <v>36</v>
      </c>
      <c r="K244" s="206" t="s">
        <v>36</v>
      </c>
      <c r="L244" s="206" t="s">
        <v>36</v>
      </c>
      <c r="M244" s="206" t="s">
        <v>3646</v>
      </c>
      <c r="N244" s="206">
        <v>145</v>
      </c>
      <c r="O244" s="206" t="s">
        <v>3647</v>
      </c>
      <c r="P244" s="287">
        <v>0</v>
      </c>
      <c r="Q244" s="287">
        <v>0</v>
      </c>
      <c r="R244" s="287">
        <v>0</v>
      </c>
      <c r="S244" s="287">
        <v>0</v>
      </c>
      <c r="T244" s="287">
        <v>0</v>
      </c>
      <c r="U244" s="287">
        <v>0</v>
      </c>
      <c r="V244" s="287">
        <v>0</v>
      </c>
      <c r="W244" s="287">
        <v>0</v>
      </c>
      <c r="X244" s="220">
        <v>0</v>
      </c>
      <c r="Y244" s="220">
        <v>0</v>
      </c>
      <c r="Z244" s="220">
        <v>0</v>
      </c>
      <c r="AA244" s="220">
        <v>0</v>
      </c>
      <c r="AB244" s="220">
        <v>0</v>
      </c>
      <c r="AC244" s="319">
        <v>0</v>
      </c>
      <c r="AD244" s="319">
        <v>0</v>
      </c>
      <c r="AE244" s="319">
        <v>0</v>
      </c>
      <c r="AF244" s="220">
        <v>0</v>
      </c>
      <c r="AG244" s="220">
        <v>0</v>
      </c>
      <c r="AH244" s="220">
        <v>0</v>
      </c>
      <c r="AI244" s="220">
        <v>0</v>
      </c>
      <c r="AJ244" s="220">
        <v>0</v>
      </c>
      <c r="AK244" s="220">
        <v>0</v>
      </c>
      <c r="AL244" s="220">
        <v>0</v>
      </c>
    </row>
    <row r="245" spans="1:38" x14ac:dyDescent="0.25">
      <c r="A245" s="242" t="str">
        <f t="shared" si="3"/>
        <v>Qatar</v>
      </c>
      <c r="B245" s="206" t="s">
        <v>34</v>
      </c>
      <c r="C245" s="206" t="s">
        <v>33</v>
      </c>
      <c r="D245" s="222" t="s">
        <v>61</v>
      </c>
      <c r="E245">
        <v>793</v>
      </c>
      <c r="F245" s="225" t="s">
        <v>61</v>
      </c>
      <c r="G245" s="132" t="s">
        <v>60</v>
      </c>
      <c r="H245" s="224" t="s">
        <v>59</v>
      </c>
      <c r="I245" s="223" t="s">
        <v>58</v>
      </c>
      <c r="J245" s="212" t="s">
        <v>36</v>
      </c>
      <c r="K245" s="206" t="s">
        <v>36</v>
      </c>
      <c r="L245" s="206" t="s">
        <v>36</v>
      </c>
      <c r="M245" s="206" t="s">
        <v>3651</v>
      </c>
      <c r="N245" s="206">
        <v>15</v>
      </c>
      <c r="O245" s="206" t="s">
        <v>3652</v>
      </c>
      <c r="P245" s="287">
        <v>0</v>
      </c>
      <c r="Q245" s="287">
        <v>0</v>
      </c>
      <c r="R245" s="287">
        <v>0</v>
      </c>
      <c r="S245" s="287">
        <v>0</v>
      </c>
      <c r="T245" s="287">
        <v>0</v>
      </c>
      <c r="U245" s="287">
        <v>0</v>
      </c>
      <c r="V245" s="287">
        <v>0</v>
      </c>
      <c r="W245" s="287">
        <v>0</v>
      </c>
      <c r="X245" s="220">
        <v>0</v>
      </c>
      <c r="Y245" s="220">
        <v>0</v>
      </c>
      <c r="Z245" s="220">
        <v>0</v>
      </c>
      <c r="AA245" s="220">
        <v>0</v>
      </c>
      <c r="AB245" s="220">
        <v>0</v>
      </c>
      <c r="AC245" s="319">
        <v>0</v>
      </c>
      <c r="AD245" s="319">
        <v>0</v>
      </c>
      <c r="AE245" s="319">
        <v>0</v>
      </c>
      <c r="AF245" s="220">
        <v>0</v>
      </c>
      <c r="AG245" s="220">
        <v>0</v>
      </c>
      <c r="AH245" s="220">
        <v>0</v>
      </c>
      <c r="AI245" s="220">
        <v>0</v>
      </c>
      <c r="AJ245" s="220">
        <v>0</v>
      </c>
      <c r="AK245" s="220">
        <v>0</v>
      </c>
      <c r="AL245" s="220">
        <v>0</v>
      </c>
    </row>
    <row r="246" spans="1:38" x14ac:dyDescent="0.25">
      <c r="A246" s="242" t="str">
        <f t="shared" si="3"/>
        <v>Qatar</v>
      </c>
      <c r="B246" s="206" t="s">
        <v>34</v>
      </c>
      <c r="C246" s="206" t="s">
        <v>33</v>
      </c>
      <c r="D246" s="222" t="s">
        <v>57</v>
      </c>
      <c r="E246">
        <v>474</v>
      </c>
      <c r="F246" s="225" t="s">
        <v>56</v>
      </c>
      <c r="G246" s="132" t="s">
        <v>55</v>
      </c>
      <c r="H246" s="224" t="s">
        <v>54</v>
      </c>
      <c r="I246" s="223" t="s">
        <v>53</v>
      </c>
      <c r="J246" s="212" t="s">
        <v>36</v>
      </c>
      <c r="K246" s="206" t="s">
        <v>36</v>
      </c>
      <c r="L246" s="206" t="s">
        <v>36</v>
      </c>
      <c r="M246" s="206" t="s">
        <v>3646</v>
      </c>
      <c r="N246" s="206">
        <v>145</v>
      </c>
      <c r="O246" s="206" t="s">
        <v>3647</v>
      </c>
      <c r="P246" s="287">
        <v>0</v>
      </c>
      <c r="Q246" s="287">
        <v>0</v>
      </c>
      <c r="R246" s="287">
        <v>0</v>
      </c>
      <c r="S246" s="287">
        <v>0</v>
      </c>
      <c r="T246" s="287">
        <v>0</v>
      </c>
      <c r="U246" s="287">
        <v>0</v>
      </c>
      <c r="V246" s="287">
        <v>0</v>
      </c>
      <c r="W246" s="287">
        <v>0</v>
      </c>
      <c r="X246" s="220">
        <v>0</v>
      </c>
      <c r="Y246" s="220">
        <v>0</v>
      </c>
      <c r="Z246" s="220">
        <v>0</v>
      </c>
      <c r="AA246" s="220">
        <v>0</v>
      </c>
      <c r="AB246" s="220">
        <v>0</v>
      </c>
      <c r="AC246" s="319">
        <v>0</v>
      </c>
      <c r="AD246" s="319">
        <v>0</v>
      </c>
      <c r="AE246" s="319">
        <v>0</v>
      </c>
      <c r="AF246" s="220">
        <v>0</v>
      </c>
      <c r="AG246" s="220">
        <v>0</v>
      </c>
      <c r="AH246" s="220">
        <v>0</v>
      </c>
      <c r="AI246" s="220">
        <v>0</v>
      </c>
      <c r="AJ246" s="220">
        <v>0</v>
      </c>
      <c r="AK246" s="220">
        <v>0</v>
      </c>
      <c r="AL246" s="220">
        <v>0</v>
      </c>
    </row>
    <row r="247" spans="1:38" x14ac:dyDescent="0.25">
      <c r="A247" s="242" t="str">
        <f t="shared" si="3"/>
        <v>Qatar</v>
      </c>
      <c r="B247" s="206" t="s">
        <v>34</v>
      </c>
      <c r="C247" s="206" t="s">
        <v>33</v>
      </c>
      <c r="D247" s="222" t="s">
        <v>52</v>
      </c>
      <c r="E247">
        <v>754</v>
      </c>
      <c r="F247" s="225" t="s">
        <v>52</v>
      </c>
      <c r="G247" s="132" t="s">
        <v>51</v>
      </c>
      <c r="H247" s="224" t="s">
        <v>50</v>
      </c>
      <c r="I247" s="223" t="s">
        <v>49</v>
      </c>
      <c r="J247" s="212" t="s">
        <v>36</v>
      </c>
      <c r="K247" s="206" t="s">
        <v>3668</v>
      </c>
      <c r="L247" s="206">
        <v>14</v>
      </c>
      <c r="M247" s="206" t="s">
        <v>3656</v>
      </c>
      <c r="N247" s="206">
        <v>202</v>
      </c>
      <c r="O247" s="206" t="s">
        <v>3652</v>
      </c>
      <c r="P247" s="287">
        <v>0</v>
      </c>
      <c r="Q247" s="287">
        <v>0</v>
      </c>
      <c r="R247" s="287">
        <v>0</v>
      </c>
      <c r="S247" s="287">
        <v>0</v>
      </c>
      <c r="T247" s="287">
        <v>0</v>
      </c>
      <c r="U247" s="287">
        <v>0</v>
      </c>
      <c r="V247" s="287">
        <v>0</v>
      </c>
      <c r="W247" s="287">
        <v>0</v>
      </c>
      <c r="X247" s="220">
        <v>0</v>
      </c>
      <c r="Y247" s="220">
        <v>0</v>
      </c>
      <c r="Z247" s="220">
        <v>0</v>
      </c>
      <c r="AA247" s="220">
        <v>0</v>
      </c>
      <c r="AB247" s="220">
        <v>0</v>
      </c>
      <c r="AC247" s="319">
        <v>0</v>
      </c>
      <c r="AD247" s="319">
        <v>0</v>
      </c>
      <c r="AE247" s="319">
        <v>0</v>
      </c>
      <c r="AF247" s="220">
        <v>0</v>
      </c>
      <c r="AG247" s="220">
        <v>0</v>
      </c>
      <c r="AH247" s="220">
        <v>0</v>
      </c>
      <c r="AI247" s="220">
        <v>0</v>
      </c>
      <c r="AJ247" s="220">
        <v>0</v>
      </c>
      <c r="AK247" s="220">
        <v>0</v>
      </c>
      <c r="AL247" s="220">
        <v>40.033222590000001</v>
      </c>
    </row>
    <row r="248" spans="1:38" x14ac:dyDescent="0.25">
      <c r="A248" s="242" t="str">
        <f t="shared" si="3"/>
        <v>Qatar</v>
      </c>
      <c r="B248" s="206" t="s">
        <v>34</v>
      </c>
      <c r="C248" s="206" t="s">
        <v>33</v>
      </c>
      <c r="D248" s="222" t="s">
        <v>48</v>
      </c>
      <c r="E248">
        <v>698</v>
      </c>
      <c r="F248" s="225" t="s">
        <v>48</v>
      </c>
      <c r="G248" s="132" t="s">
        <v>47</v>
      </c>
      <c r="H248" s="224" t="s">
        <v>46</v>
      </c>
      <c r="I248" s="223" t="s">
        <v>45</v>
      </c>
      <c r="J248" s="212" t="s">
        <v>36</v>
      </c>
      <c r="K248" s="206" t="s">
        <v>3668</v>
      </c>
      <c r="L248" s="206">
        <v>14</v>
      </c>
      <c r="M248" s="206" t="s">
        <v>3656</v>
      </c>
      <c r="N248" s="206">
        <v>202</v>
      </c>
      <c r="O248" s="206" t="s">
        <v>3652</v>
      </c>
      <c r="P248" s="287">
        <v>0</v>
      </c>
      <c r="Q248" s="287">
        <v>0</v>
      </c>
      <c r="R248" s="287">
        <v>0</v>
      </c>
      <c r="S248" s="287">
        <v>0</v>
      </c>
      <c r="T248" s="287">
        <v>0</v>
      </c>
      <c r="U248" s="287">
        <v>0</v>
      </c>
      <c r="V248" s="287">
        <v>0</v>
      </c>
      <c r="W248" s="287">
        <v>0</v>
      </c>
      <c r="X248" s="220">
        <v>0</v>
      </c>
      <c r="Y248" s="220">
        <v>0</v>
      </c>
      <c r="Z248" s="220">
        <v>0</v>
      </c>
      <c r="AA248" s="220">
        <v>0</v>
      </c>
      <c r="AB248" s="220">
        <v>0</v>
      </c>
      <c r="AC248" s="319">
        <v>0</v>
      </c>
      <c r="AD248" s="319">
        <v>0</v>
      </c>
      <c r="AE248" s="319">
        <v>0</v>
      </c>
      <c r="AF248" s="220">
        <v>0</v>
      </c>
      <c r="AG248" s="220">
        <v>0</v>
      </c>
      <c r="AH248" s="220">
        <v>0</v>
      </c>
      <c r="AI248" s="220">
        <v>0</v>
      </c>
      <c r="AJ248" s="220">
        <v>0</v>
      </c>
      <c r="AK248" s="220">
        <v>0</v>
      </c>
      <c r="AL248" s="220">
        <v>0</v>
      </c>
    </row>
    <row r="249" spans="1:38" x14ac:dyDescent="0.25">
      <c r="A249" s="242" t="str">
        <f t="shared" si="3"/>
        <v>Qatar</v>
      </c>
      <c r="B249" s="206" t="s">
        <v>34</v>
      </c>
      <c r="C249" s="206" t="s">
        <v>33</v>
      </c>
      <c r="D249" s="222" t="s">
        <v>44</v>
      </c>
      <c r="E249">
        <v>983</v>
      </c>
      <c r="F249" t="s">
        <v>44</v>
      </c>
      <c r="G249" s="221" t="s">
        <v>43</v>
      </c>
      <c r="H249" s="214" t="s">
        <v>42</v>
      </c>
      <c r="I249" s="213" t="s">
        <v>41</v>
      </c>
      <c r="J249" s="212" t="s">
        <v>36</v>
      </c>
      <c r="M249" s="206"/>
      <c r="N249" s="206"/>
      <c r="O249" t="s">
        <v>35</v>
      </c>
      <c r="P249" s="220">
        <v>1911.7</v>
      </c>
      <c r="Q249" s="220">
        <v>2207.2199998999999</v>
      </c>
      <c r="R249" s="220">
        <v>2831.1399999</v>
      </c>
      <c r="S249" s="220">
        <v>3456.0599999000001</v>
      </c>
      <c r="T249" s="220">
        <v>4655.0299998999999</v>
      </c>
      <c r="U249" s="220">
        <v>7155.0299998999999</v>
      </c>
      <c r="V249" s="220">
        <v>10655.03</v>
      </c>
      <c r="W249" s="220">
        <v>15355.03</v>
      </c>
      <c r="X249" s="220">
        <v>14564.991313425537</v>
      </c>
      <c r="Y249" s="220">
        <v>11859.542019172346</v>
      </c>
      <c r="Z249" s="220">
        <v>5812.0463525750565</v>
      </c>
      <c r="AA249" s="220">
        <v>6902.1436420121427</v>
      </c>
      <c r="AB249" s="220">
        <v>7246.6711204026578</v>
      </c>
      <c r="AC249" s="321">
        <v>6857.6686607016891</v>
      </c>
      <c r="AD249" s="321">
        <v>16428.19882846512</v>
      </c>
      <c r="AE249" s="321">
        <v>20547.337234196544</v>
      </c>
      <c r="AF249" s="220">
        <v>18064.70830403917</v>
      </c>
      <c r="AG249" s="220">
        <v>13902.764514174625</v>
      </c>
      <c r="AH249" s="220">
        <v>8900.8376008567648</v>
      </c>
      <c r="AI249" s="220">
        <v>6800.8736010799112</v>
      </c>
      <c r="AJ249" s="220">
        <v>10649.761538560466</v>
      </c>
      <c r="AK249" s="220">
        <v>13977.07276097648</v>
      </c>
      <c r="AL249" s="220">
        <v>12625.733244602574</v>
      </c>
    </row>
    <row r="250" spans="1:38" x14ac:dyDescent="0.25">
      <c r="A250" s="242" t="str">
        <f t="shared" si="3"/>
        <v>Qatar</v>
      </c>
      <c r="B250" s="206" t="s">
        <v>34</v>
      </c>
      <c r="C250" s="206" t="s">
        <v>33</v>
      </c>
      <c r="D250" s="218" t="s">
        <v>35</v>
      </c>
      <c r="E250">
        <v>1</v>
      </c>
      <c r="F250" t="s">
        <v>35</v>
      </c>
      <c r="G250" s="215" t="s">
        <v>39</v>
      </c>
      <c r="H250" s="214" t="s">
        <v>38</v>
      </c>
      <c r="I250" s="213" t="s">
        <v>37</v>
      </c>
      <c r="J250" s="212" t="s">
        <v>36</v>
      </c>
      <c r="M250" s="206"/>
      <c r="N250" s="206"/>
      <c r="O250" t="s">
        <v>35</v>
      </c>
      <c r="P250" s="210">
        <v>1912</v>
      </c>
      <c r="Q250" s="210">
        <v>2207</v>
      </c>
      <c r="R250" s="210">
        <v>2831</v>
      </c>
      <c r="S250" s="210">
        <v>3456</v>
      </c>
      <c r="T250" s="210">
        <v>4655</v>
      </c>
      <c r="U250" s="210">
        <v>7155</v>
      </c>
      <c r="V250" s="210">
        <v>10655</v>
      </c>
      <c r="W250" s="210">
        <v>15355</v>
      </c>
      <c r="X250" s="210">
        <v>17768.9010989011</v>
      </c>
      <c r="Y250" s="210">
        <v>25893.626373626375</v>
      </c>
      <c r="Z250" s="210">
        <v>30549.450549450547</v>
      </c>
      <c r="AA250" s="210">
        <v>30357.142857142859</v>
      </c>
      <c r="AB250" s="210">
        <v>30714.28571428571</v>
      </c>
      <c r="AC250" s="322">
        <v>29874</v>
      </c>
      <c r="AD250" s="322">
        <v>39615.38461538461</v>
      </c>
      <c r="AE250" s="322">
        <v>38626.373626373621</v>
      </c>
      <c r="AF250" s="210">
        <v>36456.043956043948</v>
      </c>
      <c r="AG250" s="210">
        <v>35521.978021978022</v>
      </c>
      <c r="AH250" s="210">
        <v>33873.626373626372</v>
      </c>
      <c r="AI250" s="210">
        <v>31060.989010989011</v>
      </c>
      <c r="AJ250" s="210">
        <v>28626.923076923078</v>
      </c>
      <c r="AK250" s="210">
        <v>27533.516483516483</v>
      </c>
      <c r="AL250" s="210">
        <v>27609.615384615383</v>
      </c>
    </row>
    <row r="251" spans="1:38" x14ac:dyDescent="0.25">
      <c r="B251" s="206"/>
      <c r="C251" s="206"/>
      <c r="J251" s="207">
        <v>0</v>
      </c>
      <c r="M251" s="206"/>
      <c r="N251" s="206"/>
      <c r="O251" s="206"/>
      <c r="P251" s="217">
        <f t="shared" ref="P251:AK251" si="4">ROUND(P250-SUM(P3:P249),0)</f>
        <v>0</v>
      </c>
      <c r="Q251" s="217">
        <f t="shared" si="4"/>
        <v>0</v>
      </c>
      <c r="R251" s="217">
        <f t="shared" si="4"/>
        <v>0</v>
      </c>
      <c r="S251" s="217">
        <f t="shared" si="4"/>
        <v>0</v>
      </c>
      <c r="T251" s="217">
        <f t="shared" si="4"/>
        <v>0</v>
      </c>
      <c r="U251" s="217">
        <f t="shared" si="4"/>
        <v>0</v>
      </c>
      <c r="V251" s="217">
        <f t="shared" si="4"/>
        <v>0</v>
      </c>
      <c r="W251" s="217">
        <f t="shared" si="4"/>
        <v>0</v>
      </c>
      <c r="X251" s="217">
        <f t="shared" si="4"/>
        <v>0</v>
      </c>
      <c r="Y251" s="217">
        <f t="shared" si="4"/>
        <v>0</v>
      </c>
      <c r="Z251" s="217">
        <f t="shared" si="4"/>
        <v>0</v>
      </c>
      <c r="AA251" s="217">
        <f t="shared" si="4"/>
        <v>0</v>
      </c>
      <c r="AB251" s="217">
        <f t="shared" si="4"/>
        <v>0</v>
      </c>
      <c r="AC251" s="217">
        <f t="shared" si="4"/>
        <v>0</v>
      </c>
      <c r="AD251" s="217">
        <f t="shared" si="4"/>
        <v>0</v>
      </c>
      <c r="AE251" s="217">
        <f t="shared" si="4"/>
        <v>0</v>
      </c>
      <c r="AF251" s="217">
        <f t="shared" si="4"/>
        <v>0</v>
      </c>
      <c r="AG251" s="217">
        <f t="shared" si="4"/>
        <v>0</v>
      </c>
      <c r="AH251" s="217">
        <f t="shared" si="4"/>
        <v>0</v>
      </c>
      <c r="AI251" s="217">
        <f t="shared" si="4"/>
        <v>0</v>
      </c>
      <c r="AJ251" s="217">
        <f t="shared" si="4"/>
        <v>0</v>
      </c>
      <c r="AK251" s="217">
        <f t="shared" si="4"/>
        <v>0</v>
      </c>
      <c r="AL251" s="217">
        <f>ROUND(AL250-SUM(AL3:AL249),0)</f>
        <v>0</v>
      </c>
    </row>
    <row r="252" spans="1:38" x14ac:dyDescent="0.25">
      <c r="B252" s="206"/>
      <c r="C252" s="206"/>
      <c r="D252" s="216"/>
      <c r="G252" s="215"/>
      <c r="H252" s="214"/>
      <c r="I252" s="213"/>
      <c r="J252" s="212"/>
      <c r="M252" s="206"/>
      <c r="N252" s="206"/>
      <c r="P252" s="304"/>
      <c r="Q252" s="304"/>
      <c r="R252" s="304"/>
      <c r="S252" s="304"/>
      <c r="T252" s="304"/>
      <c r="U252" s="304"/>
      <c r="V252" s="304"/>
      <c r="W252" s="304"/>
      <c r="X252" s="304"/>
      <c r="Y252" s="304"/>
      <c r="Z252" s="304"/>
      <c r="AA252" s="304"/>
      <c r="AB252" s="304"/>
      <c r="AC252" s="304"/>
      <c r="AD252" s="304"/>
      <c r="AE252" s="304"/>
      <c r="AF252" s="304"/>
      <c r="AG252" s="304"/>
      <c r="AH252" s="304"/>
      <c r="AI252" s="304"/>
      <c r="AJ252" s="304"/>
      <c r="AK252" s="304"/>
      <c r="AL252" s="304"/>
    </row>
    <row r="253" spans="1:38" x14ac:dyDescent="0.25">
      <c r="P253" s="295"/>
      <c r="Q253" s="295"/>
      <c r="R253" s="295"/>
      <c r="S253" s="295"/>
      <c r="T253" s="295"/>
      <c r="U253" s="295"/>
      <c r="V253" s="295"/>
      <c r="W253" s="295"/>
      <c r="X253" s="295"/>
      <c r="Y253" s="295"/>
      <c r="Z253" s="295"/>
      <c r="AA253" s="295"/>
      <c r="AB253" s="295"/>
      <c r="AC253" s="295"/>
      <c r="AD253" s="295"/>
      <c r="AE253" s="295"/>
      <c r="AF253" s="295"/>
      <c r="AG253" s="295"/>
      <c r="AH253" s="295"/>
      <c r="AI253" s="295"/>
      <c r="AJ253" s="295"/>
      <c r="AK253" s="295"/>
      <c r="AL253" s="295"/>
    </row>
    <row r="254" spans="1:38" x14ac:dyDescent="0.25">
      <c r="AK254" s="504"/>
      <c r="AL254" s="504"/>
    </row>
    <row r="255" spans="1:38" x14ac:dyDescent="0.25">
      <c r="B255" s="109"/>
      <c r="C255" s="109"/>
      <c r="F255" s="116" t="s">
        <v>32</v>
      </c>
      <c r="G255" s="116"/>
      <c r="H255" s="116"/>
      <c r="I255" s="116"/>
      <c r="J255" s="115" t="s">
        <v>31</v>
      </c>
      <c r="K255" s="110"/>
      <c r="L255" s="110"/>
      <c r="M255" s="109"/>
      <c r="N255" s="109"/>
      <c r="O255" s="109"/>
      <c r="P255" s="109"/>
      <c r="Q255" s="109"/>
      <c r="R255" s="109"/>
      <c r="S255" s="109"/>
      <c r="T255" s="109"/>
      <c r="U255" s="109"/>
      <c r="V255" s="109"/>
      <c r="W255" s="109"/>
      <c r="X255" s="109"/>
      <c r="Y255" s="114">
        <f t="shared" ref="Y255:AL255" si="5">SUMIF($J$3:$J$249,$J255,Y$3:Y$249)</f>
        <v>10449.9370972</v>
      </c>
      <c r="Z255" s="114">
        <f t="shared" si="5"/>
        <v>11110.39122220681</v>
      </c>
      <c r="AA255" s="114">
        <f t="shared" si="5"/>
        <v>10786.478840304111</v>
      </c>
      <c r="AB255" s="114">
        <f t="shared" si="5"/>
        <v>11253.7164972791</v>
      </c>
      <c r="AC255" s="114">
        <f t="shared" si="5"/>
        <v>10872.0950154</v>
      </c>
      <c r="AD255" s="114">
        <f t="shared" si="5"/>
        <v>9506.7715079370028</v>
      </c>
      <c r="AE255" s="114">
        <f t="shared" si="5"/>
        <v>7027.9629410092002</v>
      </c>
      <c r="AF255" s="114">
        <f t="shared" si="5"/>
        <v>5232.8032130909005</v>
      </c>
      <c r="AG255" s="114">
        <f t="shared" si="5"/>
        <v>4089.1290079898999</v>
      </c>
      <c r="AH255" s="114">
        <f t="shared" si="5"/>
        <v>5315.6926450214996</v>
      </c>
      <c r="AI255" s="114">
        <f t="shared" si="5"/>
        <v>6932.7201657544692</v>
      </c>
      <c r="AJ255" s="114">
        <f t="shared" si="5"/>
        <v>8641.4909483793399</v>
      </c>
      <c r="AK255" s="114">
        <f t="shared" si="5"/>
        <v>7888.1355627038693</v>
      </c>
      <c r="AL255" s="114">
        <f t="shared" si="5"/>
        <v>8897.9059162912599</v>
      </c>
    </row>
    <row r="256" spans="1:38" x14ac:dyDescent="0.25">
      <c r="B256" s="109"/>
      <c r="C256" s="109"/>
      <c r="F256" s="116" t="s">
        <v>30</v>
      </c>
      <c r="G256" s="109"/>
      <c r="H256" s="109"/>
      <c r="I256" s="109"/>
      <c r="J256" s="111"/>
      <c r="K256" s="110"/>
      <c r="L256" s="110"/>
      <c r="M256" s="109"/>
      <c r="N256" s="109"/>
      <c r="O256" s="109"/>
      <c r="P256" s="109"/>
      <c r="Q256" s="109"/>
      <c r="R256" s="109"/>
      <c r="S256" s="109"/>
      <c r="T256" s="109"/>
      <c r="U256" s="109"/>
      <c r="V256" s="109"/>
      <c r="W256" s="109"/>
      <c r="X256" s="109"/>
      <c r="Y256" s="109"/>
      <c r="Z256" s="114">
        <f>Z255-Y255</f>
        <v>660.4541250068105</v>
      </c>
      <c r="AA256" s="114">
        <f t="shared" ref="AA256:AL256" si="6">AA255-Z255</f>
        <v>-323.91238190269905</v>
      </c>
      <c r="AB256" s="114">
        <f t="shared" si="6"/>
        <v>467.23765697498857</v>
      </c>
      <c r="AC256" s="114">
        <f t="shared" si="6"/>
        <v>-381.62148187909952</v>
      </c>
      <c r="AD256" s="114">
        <f t="shared" si="6"/>
        <v>-1365.3235074629974</v>
      </c>
      <c r="AE256" s="114">
        <f t="shared" si="6"/>
        <v>-2478.8085669278025</v>
      </c>
      <c r="AF256" s="114">
        <f t="shared" si="6"/>
        <v>-1795.1597279182997</v>
      </c>
      <c r="AG256" s="114">
        <f t="shared" si="6"/>
        <v>-1143.6742051010006</v>
      </c>
      <c r="AH256" s="114">
        <f t="shared" si="6"/>
        <v>1226.5636370315997</v>
      </c>
      <c r="AI256" s="114">
        <f t="shared" si="6"/>
        <v>1617.0275207329696</v>
      </c>
      <c r="AJ256" s="114">
        <f t="shared" si="6"/>
        <v>1708.7707826248707</v>
      </c>
      <c r="AK256" s="114">
        <f t="shared" si="6"/>
        <v>-753.35538567547064</v>
      </c>
      <c r="AL256" s="114">
        <f t="shared" si="6"/>
        <v>1009.7703535873907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B70"/>
  <sheetViews>
    <sheetView view="pageBreakPreview" zoomScaleNormal="100" zoomScaleSheetLayoutView="100" workbookViewId="0">
      <selection activeCell="AB13" sqref="AB13"/>
    </sheetView>
  </sheetViews>
  <sheetFormatPr defaultRowHeight="15" x14ac:dyDescent="0.25"/>
  <cols>
    <col min="1" max="1" width="2.7109375" style="2" customWidth="1"/>
    <col min="2" max="2" width="26" style="1" customWidth="1"/>
    <col min="3" max="4" width="9.42578125" style="1" hidden="1" customWidth="1"/>
    <col min="5" max="5" width="31.7109375" style="1" hidden="1" customWidth="1"/>
    <col min="6" max="6" width="8.85546875" style="1" bestFit="1" customWidth="1"/>
    <col min="7" max="10" width="8.85546875" style="1" hidden="1" customWidth="1"/>
    <col min="11" max="11" width="8.85546875" style="1" bestFit="1" customWidth="1"/>
    <col min="12" max="13" width="8.85546875" style="1" hidden="1" customWidth="1"/>
    <col min="14" max="14" width="8.85546875" style="1" bestFit="1" customWidth="1"/>
    <col min="15" max="16" width="9.7109375" style="1" customWidth="1"/>
    <col min="17" max="20" width="8.85546875" style="1" hidden="1" customWidth="1"/>
    <col min="21" max="22" width="9.28515625" style="1" customWidth="1"/>
    <col min="23" max="24" width="9.5703125" style="1" bestFit="1" customWidth="1"/>
    <col min="25" max="25" width="10.28515625" style="1" bestFit="1" customWidth="1"/>
    <col min="26" max="26" width="9.5703125" style="1" bestFit="1" customWidth="1"/>
    <col min="27" max="27" width="9.7109375" style="1" bestFit="1" customWidth="1"/>
    <col min="28" max="28" width="10.28515625" bestFit="1" customWidth="1"/>
  </cols>
  <sheetData>
    <row r="1" spans="1:28" x14ac:dyDescent="0.25">
      <c r="A1" s="5"/>
      <c r="B1" s="108"/>
      <c r="C1" s="108"/>
      <c r="D1" s="108"/>
      <c r="E1" s="108"/>
      <c r="F1" s="108"/>
      <c r="G1" s="108"/>
      <c r="H1" s="108"/>
      <c r="I1" s="108"/>
      <c r="J1" s="108"/>
      <c r="K1" s="108"/>
      <c r="L1" s="108"/>
      <c r="M1" s="108"/>
      <c r="N1" s="108"/>
      <c r="O1" s="108"/>
      <c r="P1" s="108"/>
      <c r="Q1" s="108"/>
      <c r="R1" s="108"/>
      <c r="S1" s="108"/>
      <c r="T1" s="108"/>
      <c r="U1" s="108"/>
      <c r="V1" s="108"/>
      <c r="W1" s="108"/>
      <c r="X1" s="108"/>
      <c r="Y1" s="108"/>
      <c r="Z1" s="108"/>
      <c r="AA1" s="108"/>
    </row>
    <row r="2" spans="1:28" ht="18" x14ac:dyDescent="0.25">
      <c r="A2" s="107" t="s">
        <v>24</v>
      </c>
      <c r="B2" s="106"/>
      <c r="C2" s="106"/>
      <c r="D2" s="106"/>
      <c r="E2" s="106"/>
      <c r="F2" s="105"/>
      <c r="G2" s="105"/>
      <c r="H2" s="105"/>
      <c r="I2" s="105"/>
      <c r="J2" s="105"/>
      <c r="K2" s="105"/>
      <c r="L2" s="105"/>
      <c r="M2" s="105"/>
      <c r="N2" s="105"/>
      <c r="O2" s="105"/>
      <c r="P2" s="105"/>
      <c r="Q2" s="105"/>
      <c r="R2" s="105"/>
      <c r="S2" s="105"/>
      <c r="T2" s="105"/>
      <c r="U2" s="105"/>
      <c r="V2" s="105"/>
      <c r="W2" s="105"/>
      <c r="X2" s="105"/>
      <c r="Y2" s="105"/>
      <c r="Z2" s="105"/>
      <c r="AA2" s="105"/>
      <c r="AB2" s="105"/>
    </row>
    <row r="3" spans="1:28" ht="18" x14ac:dyDescent="0.25">
      <c r="A3" s="336" t="s">
        <v>1127</v>
      </c>
      <c r="B3" s="337"/>
      <c r="C3" s="337"/>
      <c r="D3" s="337"/>
      <c r="E3" s="337"/>
      <c r="F3" s="338"/>
      <c r="G3" s="338"/>
      <c r="H3" s="338"/>
      <c r="I3" s="338"/>
      <c r="J3" s="338"/>
      <c r="K3" s="338"/>
      <c r="L3" s="338"/>
      <c r="M3" s="338"/>
      <c r="N3" s="338"/>
      <c r="O3" s="338"/>
      <c r="P3" s="338"/>
      <c r="Q3" s="338"/>
      <c r="R3" s="339"/>
      <c r="S3" s="339"/>
      <c r="T3" s="339"/>
      <c r="U3" s="339"/>
      <c r="V3" s="339"/>
      <c r="W3" s="339"/>
      <c r="X3" s="339"/>
      <c r="Y3" s="339"/>
      <c r="Z3" s="339"/>
      <c r="AA3" s="339"/>
      <c r="AB3" s="339"/>
    </row>
    <row r="4" spans="1:28" ht="15.75" thickBot="1" x14ac:dyDescent="0.3">
      <c r="A4" s="100" t="s">
        <v>22</v>
      </c>
      <c r="B4" s="100"/>
      <c r="C4" s="100"/>
      <c r="D4" s="100"/>
      <c r="E4" s="100"/>
      <c r="F4" s="99"/>
      <c r="G4" s="99"/>
      <c r="H4" s="99"/>
      <c r="I4" s="99"/>
      <c r="J4" s="99"/>
      <c r="K4" s="99"/>
      <c r="L4" s="99"/>
      <c r="M4" s="99"/>
      <c r="N4" s="99"/>
      <c r="O4" s="99"/>
      <c r="P4" s="99"/>
      <c r="Q4" s="99"/>
      <c r="R4" s="99"/>
      <c r="S4" s="99"/>
      <c r="T4" s="99"/>
      <c r="U4" s="99"/>
      <c r="V4" s="99"/>
      <c r="W4" s="99"/>
      <c r="X4" s="99"/>
      <c r="Y4" s="99"/>
      <c r="Z4" s="99"/>
      <c r="AA4" s="99"/>
      <c r="AB4" s="99"/>
    </row>
    <row r="5" spans="1:28" ht="15.75" thickBot="1" x14ac:dyDescent="0.3">
      <c r="A5" s="98"/>
      <c r="B5" s="97"/>
      <c r="C5" s="96"/>
      <c r="D5" s="96"/>
      <c r="E5" s="96"/>
      <c r="F5" s="95">
        <v>2000</v>
      </c>
      <c r="G5" s="94">
        <v>2001</v>
      </c>
      <c r="H5" s="94">
        <v>2002</v>
      </c>
      <c r="I5" s="94">
        <v>2003</v>
      </c>
      <c r="J5" s="94">
        <v>2004</v>
      </c>
      <c r="K5" s="94">
        <v>2005</v>
      </c>
      <c r="L5" s="94">
        <v>2006</v>
      </c>
      <c r="M5" s="94">
        <v>2007</v>
      </c>
      <c r="N5" s="94">
        <v>2008</v>
      </c>
      <c r="O5" s="94">
        <v>2009</v>
      </c>
      <c r="P5" s="94">
        <v>2010</v>
      </c>
      <c r="Q5" s="94">
        <v>2011</v>
      </c>
      <c r="R5" s="94">
        <v>2012</v>
      </c>
      <c r="S5" s="94">
        <v>2013</v>
      </c>
      <c r="T5" s="94">
        <v>2014</v>
      </c>
      <c r="U5" s="94">
        <v>2015</v>
      </c>
      <c r="V5" s="94">
        <v>2016</v>
      </c>
      <c r="W5" s="94">
        <v>2017</v>
      </c>
      <c r="X5" s="94">
        <v>2018</v>
      </c>
      <c r="Y5" s="94">
        <v>2019</v>
      </c>
      <c r="Z5" s="94">
        <v>2020</v>
      </c>
      <c r="AA5" s="94">
        <v>2021</v>
      </c>
      <c r="AB5" s="93">
        <v>2022</v>
      </c>
    </row>
    <row r="6" spans="1:28" ht="15.75" thickBot="1" x14ac:dyDescent="0.3">
      <c r="A6" s="16"/>
      <c r="B6" s="15"/>
      <c r="C6" s="15"/>
      <c r="D6" s="15"/>
      <c r="E6" s="15"/>
      <c r="F6" s="92"/>
      <c r="G6" s="92"/>
      <c r="H6" s="92"/>
      <c r="I6" s="92"/>
      <c r="J6" s="92"/>
      <c r="K6" s="92"/>
      <c r="L6" s="92"/>
      <c r="M6" s="92"/>
      <c r="N6" s="92"/>
      <c r="O6" s="92"/>
      <c r="P6" s="92"/>
      <c r="Q6" s="92"/>
      <c r="R6" s="92"/>
      <c r="S6" s="92"/>
      <c r="T6" s="92"/>
      <c r="U6" s="92"/>
      <c r="V6" s="92"/>
      <c r="W6" s="92"/>
      <c r="X6" s="92"/>
      <c r="Y6" s="92"/>
      <c r="Z6" s="92"/>
      <c r="AA6" s="92"/>
      <c r="AB6" s="91"/>
    </row>
    <row r="7" spans="1:28" x14ac:dyDescent="0.25">
      <c r="A7" s="22" t="s">
        <v>21</v>
      </c>
      <c r="B7" s="20" t="s">
        <v>20</v>
      </c>
      <c r="C7" s="90"/>
      <c r="D7" s="19"/>
      <c r="E7" s="89"/>
      <c r="F7" s="41"/>
      <c r="G7" s="41"/>
      <c r="H7" s="41"/>
      <c r="I7" s="41"/>
      <c r="J7" s="41"/>
      <c r="K7" s="41"/>
      <c r="L7" s="41"/>
      <c r="M7" s="41"/>
      <c r="N7" s="41"/>
      <c r="O7" s="41">
        <f t="shared" ref="O7:Z7" si="0">O13-O9</f>
        <v>-115596.09907653299</v>
      </c>
      <c r="P7" s="41">
        <f t="shared" si="0"/>
        <v>-158164.58041092535</v>
      </c>
      <c r="Q7" s="41">
        <f t="shared" si="0"/>
        <v>-187495.82886791337</v>
      </c>
      <c r="R7" s="41">
        <f t="shared" si="0"/>
        <v>-189185.57272365416</v>
      </c>
      <c r="S7" s="41">
        <f t="shared" si="0"/>
        <v>-174240.71977224463</v>
      </c>
      <c r="T7" s="41">
        <f t="shared" si="0"/>
        <v>-177979.45855581429</v>
      </c>
      <c r="U7" s="41">
        <f t="shared" si="0"/>
        <v>-148475.08024329186</v>
      </c>
      <c r="V7" s="41">
        <f t="shared" si="0"/>
        <v>-140487.40998846729</v>
      </c>
      <c r="W7" s="41">
        <f t="shared" si="0"/>
        <v>-141789.66391704686</v>
      </c>
      <c r="X7" s="41">
        <f t="shared" si="0"/>
        <v>-128407.28683494625</v>
      </c>
      <c r="Y7" s="41">
        <f t="shared" si="0"/>
        <v>-91667.329170020414</v>
      </c>
      <c r="Z7" s="41">
        <f t="shared" si="0"/>
        <v>-93819.997253997892</v>
      </c>
      <c r="AA7" s="41">
        <f>AA13-AA9</f>
        <v>-123213.36976503924</v>
      </c>
      <c r="AB7" s="40">
        <f>AB13-AB9</f>
        <v>-104334.71586519352</v>
      </c>
    </row>
    <row r="8" spans="1:28" x14ac:dyDescent="0.25">
      <c r="A8" s="88"/>
      <c r="B8" s="84"/>
      <c r="C8" s="84"/>
      <c r="D8" s="84"/>
      <c r="E8" s="87"/>
      <c r="F8" s="82"/>
      <c r="G8" s="82"/>
      <c r="H8" s="82"/>
      <c r="I8" s="82"/>
      <c r="J8" s="82"/>
      <c r="K8" s="82"/>
      <c r="L8" s="82"/>
      <c r="M8" s="82"/>
      <c r="N8" s="82"/>
      <c r="O8" s="82"/>
      <c r="P8" s="82"/>
      <c r="Q8" s="82"/>
      <c r="R8" s="82"/>
      <c r="S8" s="82"/>
      <c r="T8" s="82"/>
      <c r="U8" s="82"/>
      <c r="V8" s="82"/>
      <c r="W8" s="82"/>
      <c r="X8" s="82"/>
      <c r="Y8" s="82"/>
      <c r="Z8" s="82"/>
      <c r="AA8" s="82"/>
      <c r="AB8" s="81"/>
    </row>
    <row r="9" spans="1:28" x14ac:dyDescent="0.25">
      <c r="A9" s="75"/>
      <c r="B9" s="80" t="s">
        <v>19</v>
      </c>
      <c r="C9" s="79"/>
      <c r="D9" s="78"/>
      <c r="E9" s="86"/>
      <c r="F9" s="27"/>
      <c r="G9" s="27"/>
      <c r="H9" s="27"/>
      <c r="I9" s="27"/>
      <c r="J9" s="27"/>
      <c r="K9" s="27"/>
      <c r="L9" s="27"/>
      <c r="M9" s="27"/>
      <c r="N9" s="27"/>
      <c r="O9" s="27">
        <f>'T1-FI-UAE'!O9+'T1-FI-BHR'!O9+'T1-FI-KSA'!O9+'T1-FI-OMN'!O9+'T1-FI-QAT'!O9+'T1-FI-KWT'!O9</f>
        <v>267489.25252775586</v>
      </c>
      <c r="P9" s="27">
        <f>'T1-FI-UAE'!P9+'T1-FI-BHR'!P9+'T1-FI-KSA'!P9+'T1-FI-OMN'!P9+'T1-FI-QAT'!P9+'T1-FI-KWT'!P9</f>
        <v>312109.38501620834</v>
      </c>
      <c r="Q9" s="27">
        <f>'T1-FI-UAE'!Q9+'T1-FI-BHR'!Q9+'T1-FI-KSA'!Q9+'T1-FI-OMN'!Q9+'T1-FI-QAT'!Q9+'T1-FI-KWT'!Q9</f>
        <v>341423.83770462178</v>
      </c>
      <c r="R9" s="27">
        <f>'T1-FI-UAE'!R9+'T1-FI-BHR'!R9+'T1-FI-KSA'!R9+'T1-FI-OMN'!R9+'T1-FI-QAT'!R9+'T1-FI-KWT'!R9</f>
        <v>368922.77794609894</v>
      </c>
      <c r="S9" s="27">
        <f>'T1-FI-UAE'!S9+'T1-FI-BHR'!S9+'T1-FI-KSA'!S9+'T1-FI-OMN'!S9+'T1-FI-QAT'!S9+'T1-FI-KWT'!S9</f>
        <v>389760.08698747028</v>
      </c>
      <c r="T9" s="27">
        <f>'T1-FI-UAE'!T9+'T1-FI-BHR'!T9+'T1-FI-KSA'!T9+'T1-FI-OMN'!T9+'T1-FI-QAT'!T9+'T1-FI-KWT'!T9</f>
        <v>415815.56920651189</v>
      </c>
      <c r="U9" s="27">
        <f>'T1-FI-UAE'!U9+'T1-FI-BHR'!U9+'T1-FI-KSA'!U9+'T1-FI-OMN'!U9+'T1-FI-QAT'!U9+'T1-FI-KWT'!U9</f>
        <v>430920.03403857391</v>
      </c>
      <c r="V9" s="27">
        <f>'T1-FI-UAE'!V9+'T1-FI-BHR'!V9+'T1-FI-KSA'!V9+'T1-FI-OMN'!V9+'T1-FI-QAT'!V9+'T1-FI-KWT'!V9</f>
        <v>448985.02903679764</v>
      </c>
      <c r="W9" s="27">
        <f>'T1-FI-UAE'!W9+'T1-FI-BHR'!W9+'T1-FI-KSA'!W9+'T1-FI-OMN'!W9+'T1-FI-QAT'!W9+'T1-FI-KWT'!W9</f>
        <v>490800.14732650825</v>
      </c>
      <c r="X9" s="27">
        <f>'T1-FI-UAE'!X9+'T1-FI-BHR'!X9+'T1-FI-KSA'!X9+'T1-FI-OMN'!X9+'T1-FI-QAT'!X9+'T1-FI-KWT'!X9</f>
        <v>511799.09571309603</v>
      </c>
      <c r="Y9" s="27">
        <f>'T1-FI-UAE'!Y9+'T1-FI-BHR'!Y9+'T1-FI-KSA'!Y9+'T1-FI-OMN'!Y9+'T1-FI-QAT'!Y9+'T1-FI-KWT'!Y9</f>
        <v>534390.10237802565</v>
      </c>
      <c r="Z9" s="27">
        <f>'T1-FI-UAE'!Z9+'T1-FI-BHR'!Z9+'T1-FI-KSA'!Z9+'T1-FI-OMN'!Z9+'T1-FI-QAT'!Z9+'T1-FI-KWT'!Z9</f>
        <v>560998.01186350675</v>
      </c>
      <c r="AA9" s="27">
        <f>'T1-FI-UAE'!AA9+'T1-FI-BHR'!AA9+'T1-FI-KSA'!AA9+'T1-FI-OMN'!AA9+'T1-FI-QAT'!AA9+'T1-FI-KWT'!AA9</f>
        <v>609853.62651080301</v>
      </c>
      <c r="AB9" s="76">
        <f>'T1-FI-UAE'!AB9+'T1-FI-BHR'!AB9+'T1-FI-KSA'!AB9+'T1-FI-OMN'!AB9+'T1-FI-QAT'!AB9+'T1-FI-KWT'!AB9</f>
        <v>649039.25512545346</v>
      </c>
    </row>
    <row r="10" spans="1:28" ht="14.45" customHeight="1" x14ac:dyDescent="0.25">
      <c r="A10" s="75"/>
      <c r="B10" s="74" t="s">
        <v>17</v>
      </c>
      <c r="C10" s="73"/>
      <c r="D10" s="72"/>
      <c r="E10" s="85"/>
      <c r="F10" s="71"/>
      <c r="G10" s="70"/>
      <c r="H10" s="70"/>
      <c r="I10" s="70"/>
      <c r="J10" s="70"/>
      <c r="K10" s="70"/>
      <c r="L10" s="70"/>
      <c r="M10" s="70"/>
      <c r="N10" s="70"/>
      <c r="O10" s="70">
        <f>'T1-FI-UAE'!O10+'T1-FI-BHR'!O10+'T1-FI-KSA'!O10+'T1-FI-OMN'!O10+'T1-FI-QAT'!O10+'T1-FI-KWT'!O10</f>
        <v>64822.949672876777</v>
      </c>
      <c r="P10" s="70">
        <f>'T1-FI-UAE'!P10+'T1-FI-BHR'!P10+'T1-FI-KSA'!P10+'T1-FI-OMN'!P10+'T1-FI-QAT'!P10+'T1-FI-KWT'!P10</f>
        <v>67685.196962438829</v>
      </c>
      <c r="Q10" s="70">
        <f>'T1-FI-UAE'!Q10+'T1-FI-BHR'!Q10+'T1-FI-KSA'!Q10+'T1-FI-OMN'!Q10+'T1-FI-QAT'!Q10+'T1-FI-KWT'!Q10</f>
        <v>57372.1029538492</v>
      </c>
      <c r="R10" s="70">
        <f>'T1-FI-UAE'!R10+'T1-FI-BHR'!R10+'T1-FI-KSA'!R10+'T1-FI-OMN'!R10+'T1-FI-QAT'!R10+'T1-FI-KWT'!R10</f>
        <v>62651.842349544037</v>
      </c>
      <c r="S10" s="70">
        <f>'T1-FI-UAE'!S10+'T1-FI-BHR'!S10+'T1-FI-KSA'!S10+'T1-FI-OMN'!S10+'T1-FI-QAT'!S10+'T1-FI-KWT'!S10</f>
        <v>73290.648229654296</v>
      </c>
      <c r="T10" s="70">
        <f>'T1-FI-UAE'!T10+'T1-FI-BHR'!T10+'T1-FI-KSA'!T10+'T1-FI-OMN'!T10+'T1-FI-QAT'!T10+'T1-FI-KWT'!T10</f>
        <v>67960.205586329568</v>
      </c>
      <c r="U10" s="70">
        <f>'T1-FI-UAE'!U10+'T1-FI-BHR'!U10+'T1-FI-KSA'!U10+'T1-FI-OMN'!U10+'T1-FI-QAT'!U10+'T1-FI-KWT'!U10</f>
        <v>80122.684405556967</v>
      </c>
      <c r="V10" s="70">
        <f>'T1-FI-UAE'!V10+'T1-FI-BHR'!V10+'T1-FI-KSA'!V10+'T1-FI-OMN'!V10+'T1-FI-QAT'!V10+'T1-FI-KWT'!V10</f>
        <v>88643.963528549153</v>
      </c>
      <c r="W10" s="70">
        <f>'T1-FI-UAE'!W10+'T1-FI-BHR'!W10+'T1-FI-KSA'!W10+'T1-FI-OMN'!W10+'T1-FI-QAT'!W10+'T1-FI-KWT'!W10</f>
        <v>95101.619553234166</v>
      </c>
      <c r="X10" s="70">
        <f>'T1-FI-UAE'!X10+'T1-FI-BHR'!X10+'T1-FI-KSA'!X10+'T1-FI-OMN'!X10+'T1-FI-QAT'!X10+'T1-FI-KWT'!X10</f>
        <v>98519.89257615211</v>
      </c>
      <c r="Y10" s="70">
        <f>'T1-FI-UAE'!Y10+'T1-FI-BHR'!Y10+'T1-FI-KSA'!Y10+'T1-FI-OMN'!Y10+'T1-FI-QAT'!Y10+'T1-FI-KWT'!Y10</f>
        <v>97248.008213160036</v>
      </c>
      <c r="Z10" s="70">
        <f>'T1-FI-UAE'!Z10+'T1-FI-BHR'!Z10+'T1-FI-KSA'!Z10+'T1-FI-OMN'!Z10+'T1-FI-QAT'!Z10+'T1-FI-KWT'!Z10</f>
        <v>98843.964209945276</v>
      </c>
      <c r="AA10" s="70">
        <f>'T1-FI-UAE'!AA10+'T1-FI-BHR'!AA10+'T1-FI-KSA'!AA10+'T1-FI-OMN'!AA10+'T1-FI-QAT'!AA10+'T1-FI-KWT'!AA10</f>
        <v>110480.32073174509</v>
      </c>
      <c r="AB10" s="69">
        <f>'T1-FI-UAE'!AB10+'T1-FI-BHR'!AB10+'T1-FI-KSA'!AB10+'T1-FI-OMN'!AB10+'T1-FI-QAT'!AB10+'T1-FI-KWT'!AB10</f>
        <v>117278.8499728787</v>
      </c>
    </row>
    <row r="11" spans="1:28" ht="14.45" customHeight="1" thickBot="1" x14ac:dyDescent="0.3">
      <c r="A11" s="75"/>
      <c r="B11" s="74" t="s">
        <v>16</v>
      </c>
      <c r="C11" s="73"/>
      <c r="D11" s="72"/>
      <c r="E11" s="85"/>
      <c r="F11" s="63"/>
      <c r="G11" s="62"/>
      <c r="H11" s="62"/>
      <c r="I11" s="62"/>
      <c r="J11" s="62"/>
      <c r="K11" s="62"/>
      <c r="L11" s="62"/>
      <c r="M11" s="62"/>
      <c r="N11" s="62"/>
      <c r="O11" s="340">
        <f t="shared" ref="O11:Z11" si="1">O9-O10</f>
        <v>202666.30285487909</v>
      </c>
      <c r="P11" s="340">
        <f t="shared" si="1"/>
        <v>244424.18805376953</v>
      </c>
      <c r="Q11" s="340">
        <f t="shared" si="1"/>
        <v>284051.73475077259</v>
      </c>
      <c r="R11" s="340">
        <f t="shared" si="1"/>
        <v>306270.93559655489</v>
      </c>
      <c r="S11" s="340">
        <f t="shared" si="1"/>
        <v>316469.43875781598</v>
      </c>
      <c r="T11" s="340">
        <f t="shared" si="1"/>
        <v>347855.36362018232</v>
      </c>
      <c r="U11" s="340">
        <f t="shared" si="1"/>
        <v>350797.34963301697</v>
      </c>
      <c r="V11" s="340">
        <f t="shared" si="1"/>
        <v>360341.06550824852</v>
      </c>
      <c r="W11" s="340">
        <f t="shared" si="1"/>
        <v>395698.52777327411</v>
      </c>
      <c r="X11" s="340">
        <f t="shared" si="1"/>
        <v>413279.20313694392</v>
      </c>
      <c r="Y11" s="340">
        <f t="shared" si="1"/>
        <v>437142.09416486562</v>
      </c>
      <c r="Z11" s="62">
        <f t="shared" si="1"/>
        <v>462154.04765356146</v>
      </c>
      <c r="AA11" s="62">
        <f>AA9-AA10</f>
        <v>499373.3057790579</v>
      </c>
      <c r="AB11" s="61">
        <f>AB9-AB10</f>
        <v>531760.40515257476</v>
      </c>
    </row>
    <row r="12" spans="1:28" ht="15.75" thickBot="1" x14ac:dyDescent="0.3">
      <c r="A12" s="16"/>
      <c r="B12" s="15"/>
      <c r="C12" s="84"/>
      <c r="D12" s="84"/>
      <c r="E12" s="83"/>
      <c r="F12" s="82"/>
      <c r="G12" s="82"/>
      <c r="H12" s="82"/>
      <c r="I12" s="82"/>
      <c r="J12" s="82"/>
      <c r="K12" s="82"/>
      <c r="L12" s="82"/>
      <c r="M12" s="82"/>
      <c r="N12" s="82"/>
      <c r="O12" s="342"/>
      <c r="P12" s="342"/>
      <c r="Q12" s="342"/>
      <c r="R12" s="342"/>
      <c r="S12" s="342"/>
      <c r="T12" s="342"/>
      <c r="U12" s="342"/>
      <c r="V12" s="342"/>
      <c r="W12" s="342"/>
      <c r="X12" s="342"/>
      <c r="Y12" s="342"/>
      <c r="Z12" s="82"/>
      <c r="AA12" s="82"/>
      <c r="AB12" s="81"/>
    </row>
    <row r="13" spans="1:28" x14ac:dyDescent="0.25">
      <c r="A13" s="75"/>
      <c r="B13" s="80" t="s">
        <v>15</v>
      </c>
      <c r="C13" s="79"/>
      <c r="D13" s="78"/>
      <c r="E13" s="86"/>
      <c r="F13" s="27"/>
      <c r="G13" s="27"/>
      <c r="H13" s="27"/>
      <c r="I13" s="27"/>
      <c r="J13" s="27"/>
      <c r="K13" s="27"/>
      <c r="L13" s="27"/>
      <c r="M13" s="27"/>
      <c r="N13" s="27"/>
      <c r="O13" s="27">
        <f>'T1-FI-UAE'!O13+'T1-FI-BHR'!O13+'T1-FI-KSA'!O13+'T1-FI-OMN'!O13+'T1-FI-QAT'!O13+'T1-FI-KWT'!O13</f>
        <v>151893.15345122287</v>
      </c>
      <c r="P13" s="27">
        <f>'T1-FI-UAE'!P13+'T1-FI-BHR'!P13+'T1-FI-KSA'!P13+'T1-FI-OMN'!P13+'T1-FI-QAT'!P13+'T1-FI-KWT'!P13</f>
        <v>153944.80460528299</v>
      </c>
      <c r="Q13" s="27">
        <f>'T1-FI-UAE'!Q13+'T1-FI-BHR'!Q13+'T1-FI-KSA'!Q13+'T1-FI-OMN'!Q13+'T1-FI-QAT'!Q13+'T1-FI-KWT'!Q13</f>
        <v>153928.00883670841</v>
      </c>
      <c r="R13" s="27">
        <f>'T1-FI-UAE'!R13+'T1-FI-BHR'!R13+'T1-FI-KSA'!R13+'T1-FI-OMN'!R13+'T1-FI-QAT'!R13+'T1-FI-KWT'!R13</f>
        <v>179737.20522244478</v>
      </c>
      <c r="S13" s="27">
        <f>'T1-FI-UAE'!S13+'T1-FI-BHR'!S13+'T1-FI-KSA'!S13+'T1-FI-OMN'!S13+'T1-FI-QAT'!S13+'T1-FI-KWT'!S13</f>
        <v>215519.36721522565</v>
      </c>
      <c r="T13" s="27">
        <f>'T1-FI-UAE'!T13+'T1-FI-BHR'!T13+'T1-FI-KSA'!T13+'T1-FI-OMN'!T13+'T1-FI-QAT'!T13+'T1-FI-KWT'!T13</f>
        <v>237836.11065069761</v>
      </c>
      <c r="U13" s="27">
        <f>'T1-FI-UAE'!U13+'T1-FI-BHR'!U13+'T1-FI-KSA'!U13+'T1-FI-OMN'!U13+'T1-FI-QAT'!U13+'T1-FI-KWT'!U13</f>
        <v>282444.95379528205</v>
      </c>
      <c r="V13" s="27">
        <f>'T1-FI-UAE'!V13+'T1-FI-BHR'!V13+'T1-FI-KSA'!V13+'T1-FI-OMN'!V13+'T1-FI-QAT'!V13+'T1-FI-KWT'!V13</f>
        <v>308497.61904833035</v>
      </c>
      <c r="W13" s="27">
        <f>'T1-FI-UAE'!W13+'T1-FI-BHR'!W13+'T1-FI-KSA'!W13+'T1-FI-OMN'!W13+'T1-FI-QAT'!W13+'T1-FI-KWT'!W13</f>
        <v>349010.48340946139</v>
      </c>
      <c r="X13" s="27">
        <f>'T1-FI-UAE'!X13+'T1-FI-BHR'!X13+'T1-FI-KSA'!X13+'T1-FI-OMN'!X13+'T1-FI-QAT'!X13+'T1-FI-KWT'!X13</f>
        <v>383391.80887814978</v>
      </c>
      <c r="Y13" s="27">
        <f>'T1-FI-UAE'!Y13+'T1-FI-BHR'!Y13+'T1-FI-KSA'!Y13+'T1-FI-OMN'!Y13+'T1-FI-QAT'!Y13+'T1-FI-KWT'!Y13</f>
        <v>442722.77320800524</v>
      </c>
      <c r="Z13" s="27">
        <f>'T1-FI-UAE'!Z13+'T1-FI-BHR'!Z13+'T1-FI-KSA'!Z13+'T1-FI-OMN'!Z13+'T1-FI-QAT'!Z13+'T1-FI-KWT'!Z13</f>
        <v>467178.01460950886</v>
      </c>
      <c r="AA13" s="27">
        <f>'T1-FI-UAE'!AA13+'T1-FI-BHR'!AA13+'T1-FI-KSA'!AA13+'T1-FI-OMN'!AA13+'T1-FI-QAT'!AA13+'T1-FI-KWT'!AA13</f>
        <v>486640.25674576376</v>
      </c>
      <c r="AB13" s="76">
        <f>'T1-FI-UAE'!AB13+'T1-FI-BHR'!AB13+'T1-FI-KSA'!AB13+'T1-FI-OMN'!AB13+'T1-FI-QAT'!AB13+'T1-FI-KWT'!AB13</f>
        <v>544704.53926025995</v>
      </c>
    </row>
    <row r="14" spans="1:28" ht="14.45" customHeight="1" x14ac:dyDescent="0.25">
      <c r="A14" s="75"/>
      <c r="B14" s="74" t="s">
        <v>13</v>
      </c>
      <c r="C14" s="73"/>
      <c r="D14" s="72"/>
      <c r="E14" s="64"/>
      <c r="F14" s="71"/>
      <c r="G14" s="70"/>
      <c r="H14" s="70"/>
      <c r="I14" s="70"/>
      <c r="J14" s="70"/>
      <c r="K14" s="70"/>
      <c r="L14" s="70"/>
      <c r="M14" s="70"/>
      <c r="N14" s="70"/>
      <c r="O14" s="70">
        <f>'T1-FI-UAE'!O14+'T1-FI-BHR'!O14+'T1-FI-KSA'!O14+'T1-FI-OMN'!O14+'T1-FI-QAT'!O14+'T1-FI-KWT'!O14</f>
        <v>64822.949672876799</v>
      </c>
      <c r="P14" s="70">
        <f>'T1-FI-UAE'!P14+'T1-FI-BHR'!P14+'T1-FI-KSA'!P14+'T1-FI-OMN'!P14+'T1-FI-QAT'!P14+'T1-FI-KWT'!P14</f>
        <v>67685.196962438844</v>
      </c>
      <c r="Q14" s="70">
        <f>'T1-FI-UAE'!Q14+'T1-FI-BHR'!Q14+'T1-FI-KSA'!Q14+'T1-FI-OMN'!Q14+'T1-FI-QAT'!Q14+'T1-FI-KWT'!Q14</f>
        <v>57372.102953849215</v>
      </c>
      <c r="R14" s="70">
        <f>'T1-FI-UAE'!R14+'T1-FI-BHR'!R14+'T1-FI-KSA'!R14+'T1-FI-OMN'!R14+'T1-FI-QAT'!R14+'T1-FI-KWT'!R14</f>
        <v>62651.842349544029</v>
      </c>
      <c r="S14" s="70">
        <f>'T1-FI-UAE'!S14+'T1-FI-BHR'!S14+'T1-FI-KSA'!S14+'T1-FI-OMN'!S14+'T1-FI-QAT'!S14+'T1-FI-KWT'!S14</f>
        <v>73290.648229654311</v>
      </c>
      <c r="T14" s="70">
        <f>'T1-FI-UAE'!T14+'T1-FI-BHR'!T14+'T1-FI-KSA'!T14+'T1-FI-OMN'!T14+'T1-FI-QAT'!T14+'T1-FI-KWT'!T14</f>
        <v>67960.205586329568</v>
      </c>
      <c r="U14" s="70">
        <f>'T1-FI-UAE'!U14+'T1-FI-BHR'!U14+'T1-FI-KSA'!U14+'T1-FI-OMN'!U14+'T1-FI-QAT'!U14+'T1-FI-KWT'!U14</f>
        <v>80122.684405556953</v>
      </c>
      <c r="V14" s="70">
        <f>'T1-FI-UAE'!V14+'T1-FI-BHR'!V14+'T1-FI-KSA'!V14+'T1-FI-OMN'!V14+'T1-FI-QAT'!V14+'T1-FI-KWT'!V14</f>
        <v>88643.963528549153</v>
      </c>
      <c r="W14" s="70">
        <f>'T1-FI-UAE'!W14+'T1-FI-BHR'!W14+'T1-FI-KSA'!W14+'T1-FI-OMN'!W14+'T1-FI-QAT'!W14+'T1-FI-KWT'!W14</f>
        <v>95101.619553234137</v>
      </c>
      <c r="X14" s="70">
        <f>'T1-FI-UAE'!X14+'T1-FI-BHR'!X14+'T1-FI-KSA'!X14+'T1-FI-OMN'!X14+'T1-FI-QAT'!X14+'T1-FI-KWT'!X14</f>
        <v>98519.892576152124</v>
      </c>
      <c r="Y14" s="70">
        <f>'T1-FI-UAE'!Y14+'T1-FI-BHR'!Y14+'T1-FI-KSA'!Y14+'T1-FI-OMN'!Y14+'T1-FI-QAT'!Y14+'T1-FI-KWT'!Y14</f>
        <v>97248.008213160036</v>
      </c>
      <c r="Z14" s="70">
        <f>'T1-FI-UAE'!Z14+'T1-FI-BHR'!Z14+'T1-FI-KSA'!Z14+'T1-FI-OMN'!Z14+'T1-FI-QAT'!Z14+'T1-FI-KWT'!Z14</f>
        <v>98843.964209945261</v>
      </c>
      <c r="AA14" s="70">
        <f>'T1-FI-UAE'!AA14+'T1-FI-BHR'!AA14+'T1-FI-KSA'!AA14+'T1-FI-OMN'!AA14+'T1-FI-QAT'!AA14+'T1-FI-KWT'!AA14</f>
        <v>110480.32073174509</v>
      </c>
      <c r="AB14" s="69">
        <f>'T1-FI-UAE'!AB14+'T1-FI-BHR'!AB14+'T1-FI-KSA'!AB14+'T1-FI-OMN'!AB14+'T1-FI-QAT'!AB14+'T1-FI-KWT'!AB14</f>
        <v>117278.84997222443</v>
      </c>
    </row>
    <row r="15" spans="1:28" ht="14.45" customHeight="1" thickBot="1" x14ac:dyDescent="0.3">
      <c r="A15" s="68"/>
      <c r="B15" s="67" t="s">
        <v>11</v>
      </c>
      <c r="C15" s="66"/>
      <c r="D15" s="65"/>
      <c r="E15" s="64"/>
      <c r="F15" s="63"/>
      <c r="G15" s="62"/>
      <c r="H15" s="62"/>
      <c r="I15" s="62"/>
      <c r="J15" s="62"/>
      <c r="K15" s="62"/>
      <c r="L15" s="62"/>
      <c r="M15" s="62"/>
      <c r="N15" s="62"/>
      <c r="O15" s="340">
        <f t="shared" ref="O15:Z15" si="2">O13-O14</f>
        <v>87070.203778346069</v>
      </c>
      <c r="P15" s="340">
        <f t="shared" si="2"/>
        <v>86259.607642844145</v>
      </c>
      <c r="Q15" s="340">
        <f t="shared" si="2"/>
        <v>96555.905882859195</v>
      </c>
      <c r="R15" s="340">
        <f t="shared" si="2"/>
        <v>117085.36287290076</v>
      </c>
      <c r="S15" s="340">
        <f t="shared" si="2"/>
        <v>142228.71898557135</v>
      </c>
      <c r="T15" s="340">
        <f t="shared" si="2"/>
        <v>169875.90506436804</v>
      </c>
      <c r="U15" s="340">
        <f t="shared" si="2"/>
        <v>202322.26938972512</v>
      </c>
      <c r="V15" s="340">
        <f t="shared" si="2"/>
        <v>219853.6555197812</v>
      </c>
      <c r="W15" s="340">
        <f t="shared" si="2"/>
        <v>253908.86385622725</v>
      </c>
      <c r="X15" s="340">
        <f t="shared" si="2"/>
        <v>284871.91630199767</v>
      </c>
      <c r="Y15" s="340">
        <f t="shared" si="2"/>
        <v>345474.7649948452</v>
      </c>
      <c r="Z15" s="62">
        <f t="shared" si="2"/>
        <v>368334.05039956362</v>
      </c>
      <c r="AA15" s="62">
        <f>AA13-AA14</f>
        <v>376159.93601401866</v>
      </c>
      <c r="AB15" s="61">
        <f>AB13-AB14</f>
        <v>427425.6892880355</v>
      </c>
    </row>
    <row r="16" spans="1:28" ht="15.75" thickBot="1" x14ac:dyDescent="0.3">
      <c r="A16" s="16"/>
      <c r="B16" s="15"/>
      <c r="C16" s="14"/>
      <c r="D16" s="14"/>
      <c r="E16" s="14"/>
      <c r="F16" s="13"/>
      <c r="G16" s="13"/>
      <c r="H16" s="13"/>
      <c r="I16" s="13"/>
      <c r="J16" s="13"/>
      <c r="K16" s="13"/>
      <c r="L16" s="13"/>
      <c r="M16" s="60"/>
      <c r="N16" s="60"/>
      <c r="O16" s="344"/>
      <c r="P16" s="344"/>
      <c r="Q16" s="344"/>
      <c r="R16" s="344"/>
      <c r="S16" s="344"/>
      <c r="T16" s="344"/>
      <c r="U16" s="344"/>
      <c r="V16" s="344"/>
      <c r="W16" s="344"/>
      <c r="X16" s="344"/>
      <c r="Y16" s="344"/>
      <c r="Z16" s="60"/>
      <c r="AA16" s="60"/>
      <c r="AB16" s="59"/>
    </row>
    <row r="17" spans="1:28" x14ac:dyDescent="0.25">
      <c r="A17" s="22">
        <v>2</v>
      </c>
      <c r="B17" s="58" t="s">
        <v>9</v>
      </c>
      <c r="C17" s="20"/>
      <c r="D17" s="19"/>
      <c r="E17" s="529"/>
      <c r="F17" s="41"/>
      <c r="G17" s="41"/>
      <c r="H17" s="41"/>
      <c r="I17" s="41"/>
      <c r="J17" s="41"/>
      <c r="K17" s="41"/>
      <c r="L17" s="41"/>
      <c r="M17" s="41"/>
      <c r="N17" s="41"/>
      <c r="O17" s="346">
        <f t="shared" ref="O17:Y17" si="3">O18-O19</f>
        <v>167089.27001728752</v>
      </c>
      <c r="P17" s="346">
        <f t="shared" si="3"/>
        <v>172605.11137513758</v>
      </c>
      <c r="Q17" s="346">
        <f t="shared" si="3"/>
        <v>181234.48586384574</v>
      </c>
      <c r="R17" s="346">
        <f t="shared" si="3"/>
        <v>182327.96493957058</v>
      </c>
      <c r="S17" s="346">
        <f t="shared" si="3"/>
        <v>177988.77359915464</v>
      </c>
      <c r="T17" s="346">
        <f t="shared" si="3"/>
        <v>208260.89837697562</v>
      </c>
      <c r="U17" s="346">
        <f t="shared" si="3"/>
        <v>205784.41151809192</v>
      </c>
      <c r="V17" s="346">
        <f t="shared" si="3"/>
        <v>174908.63801779645</v>
      </c>
      <c r="W17" s="346">
        <f t="shared" si="3"/>
        <v>159447.03052480193</v>
      </c>
      <c r="X17" s="346">
        <f t="shared" si="3"/>
        <v>170720.94016136654</v>
      </c>
      <c r="Y17" s="346">
        <f t="shared" si="3"/>
        <v>163083.63251001539</v>
      </c>
      <c r="Z17" s="41">
        <f>Z18-Z19</f>
        <v>197066.86160358973</v>
      </c>
      <c r="AA17" s="41">
        <f>AA18-AA19</f>
        <v>221573.18140092533</v>
      </c>
      <c r="AB17" s="40">
        <f>AB18-AB19</f>
        <v>222834.49161698943</v>
      </c>
    </row>
    <row r="18" spans="1:28" x14ac:dyDescent="0.25">
      <c r="A18" s="39"/>
      <c r="B18" s="57" t="s">
        <v>5</v>
      </c>
      <c r="C18" s="56"/>
      <c r="D18" s="55"/>
      <c r="E18" s="530"/>
      <c r="F18" s="34"/>
      <c r="G18" s="34"/>
      <c r="H18" s="34"/>
      <c r="I18" s="34"/>
      <c r="J18" s="34"/>
      <c r="K18" s="34"/>
      <c r="L18" s="34"/>
      <c r="M18" s="34"/>
      <c r="N18" s="34"/>
      <c r="O18" s="34">
        <f>'T1-FI-UAE'!O18+'T1-FI-BHR'!O18+'T1-FI-KSA'!O18+'T1-FI-OMN'!O18+'T1-FI-QAT'!O18+'T1-FI-KWT'!O18</f>
        <v>232651.37794677773</v>
      </c>
      <c r="P18" s="34">
        <f>'T1-FI-UAE'!P18+'T1-FI-BHR'!P18+'T1-FI-KSA'!P18+'T1-FI-OMN'!P18+'T1-FI-QAT'!P18+'T1-FI-KWT'!P18</f>
        <v>245716.48315943184</v>
      </c>
      <c r="Q18" s="34">
        <f>'T1-FI-UAE'!Q18+'T1-FI-BHR'!Q18+'T1-FI-KSA'!Q18+'T1-FI-OMN'!Q18+'T1-FI-QAT'!Q18+'T1-FI-KWT'!Q18</f>
        <v>246454.30384513692</v>
      </c>
      <c r="R18" s="34">
        <f>'T1-FI-UAE'!R18+'T1-FI-BHR'!R18+'T1-FI-KSA'!R18+'T1-FI-OMN'!R18+'T1-FI-QAT'!R18+'T1-FI-KWT'!R18</f>
        <v>272662.89458047174</v>
      </c>
      <c r="S18" s="34">
        <f>'T1-FI-UAE'!S18+'T1-FI-BHR'!S18+'T1-FI-KSA'!S18+'T1-FI-OMN'!S18+'T1-FI-QAT'!S18+'T1-FI-KWT'!S18</f>
        <v>287989.19456083799</v>
      </c>
      <c r="T18" s="34">
        <f>'T1-FI-UAE'!T18+'T1-FI-BHR'!T18+'T1-FI-KSA'!T18+'T1-FI-OMN'!T18+'T1-FI-QAT'!T18+'T1-FI-KWT'!T18</f>
        <v>336481.8148261825</v>
      </c>
      <c r="U18" s="34">
        <f>'T1-FI-UAE'!U18+'T1-FI-BHR'!U18+'T1-FI-KSA'!U18+'T1-FI-OMN'!U18+'T1-FI-QAT'!U18+'T1-FI-KWT'!U18</f>
        <v>356378.81454170775</v>
      </c>
      <c r="V18" s="34">
        <f>'T1-FI-UAE'!V18+'T1-FI-BHR'!V18+'T1-FI-KSA'!V18+'T1-FI-OMN'!V18+'T1-FI-QAT'!V18+'T1-FI-KWT'!V18</f>
        <v>353896.72870566655</v>
      </c>
      <c r="W18" s="34">
        <f>'T1-FI-UAE'!W18+'T1-FI-BHR'!W18+'T1-FI-KSA'!W18+'T1-FI-OMN'!W18+'T1-FI-QAT'!W18+'T1-FI-KWT'!W18</f>
        <v>400810.27588720422</v>
      </c>
      <c r="X18" s="34">
        <f>'T1-FI-UAE'!X18+'T1-FI-BHR'!X18+'T1-FI-KSA'!X18+'T1-FI-OMN'!X18+'T1-FI-QAT'!X18+'T1-FI-KWT'!X18</f>
        <v>448822.83645839489</v>
      </c>
      <c r="Y18" s="34">
        <f>'T1-FI-UAE'!Y18+'T1-FI-BHR'!Y18+'T1-FI-KSA'!Y18+'T1-FI-OMN'!Y18+'T1-FI-QAT'!Y18+'T1-FI-KWT'!Y18</f>
        <v>531086.62677539862</v>
      </c>
      <c r="Z18" s="34">
        <f>'T1-FI-UAE'!Z18+'T1-FI-BHR'!Z18+'T1-FI-KSA'!Z18+'T1-FI-OMN'!Z18+'T1-FI-QAT'!Z18+'T1-FI-KWT'!Z18</f>
        <v>609950.58979469468</v>
      </c>
      <c r="AA18" s="34">
        <f>'T1-FI-UAE'!AA18+'T1-FI-BHR'!AA18+'T1-FI-KSA'!AA18+'T1-FI-OMN'!AA18+'T1-FI-QAT'!AA18+'T1-FI-KWT'!AA18</f>
        <v>705209.74172855145</v>
      </c>
      <c r="AB18" s="54">
        <f>'T1-FI-UAE'!AB18+'T1-FI-BHR'!AB18+'T1-FI-KSA'!AB18+'T1-FI-OMN'!AB18+'T1-FI-QAT'!AB18+'T1-FI-KWT'!AB18</f>
        <v>705739.70110160112</v>
      </c>
    </row>
    <row r="19" spans="1:28" ht="15.75" thickBot="1" x14ac:dyDescent="0.3">
      <c r="A19" s="32"/>
      <c r="B19" s="53" t="s">
        <v>3</v>
      </c>
      <c r="C19" s="52"/>
      <c r="D19" s="29"/>
      <c r="E19" s="531"/>
      <c r="F19" s="26"/>
      <c r="G19" s="26"/>
      <c r="H19" s="26"/>
      <c r="I19" s="26"/>
      <c r="J19" s="26"/>
      <c r="K19" s="26"/>
      <c r="L19" s="26"/>
      <c r="M19" s="26"/>
      <c r="N19" s="26"/>
      <c r="O19" s="26">
        <f>'T1-FI-UAE'!O19+'T1-FI-BHR'!O19+'T1-FI-KSA'!O19+'T1-FI-OMN'!O19+'T1-FI-QAT'!O19+'T1-FI-KWT'!O19</f>
        <v>65562.107929490201</v>
      </c>
      <c r="P19" s="26">
        <f>'T1-FI-UAE'!P19+'T1-FI-BHR'!P19+'T1-FI-KSA'!P19+'T1-FI-OMN'!P19+'T1-FI-QAT'!P19+'T1-FI-KWT'!P19</f>
        <v>73111.371784294257</v>
      </c>
      <c r="Q19" s="26">
        <f>'T1-FI-UAE'!Q19+'T1-FI-BHR'!Q19+'T1-FI-KSA'!Q19+'T1-FI-OMN'!Q19+'T1-FI-QAT'!Q19+'T1-FI-KWT'!Q19</f>
        <v>65219.817981291169</v>
      </c>
      <c r="R19" s="26">
        <f>'T1-FI-UAE'!R19+'T1-FI-BHR'!R19+'T1-FI-KSA'!R19+'T1-FI-OMN'!R19+'T1-FI-QAT'!R19+'T1-FI-KWT'!R19</f>
        <v>90334.929640901144</v>
      </c>
      <c r="S19" s="26">
        <f>'T1-FI-UAE'!S19+'T1-FI-BHR'!S19+'T1-FI-KSA'!S19+'T1-FI-OMN'!S19+'T1-FI-QAT'!S19+'T1-FI-KWT'!S19</f>
        <v>110000.42096168335</v>
      </c>
      <c r="T19" s="26">
        <f>'T1-FI-UAE'!T19+'T1-FI-BHR'!T19+'T1-FI-KSA'!T19+'T1-FI-OMN'!T19+'T1-FI-QAT'!T19+'T1-FI-KWT'!T19</f>
        <v>128220.91644920687</v>
      </c>
      <c r="U19" s="26">
        <f>'T1-FI-UAE'!U19+'T1-FI-BHR'!U19+'T1-FI-KSA'!U19+'T1-FI-OMN'!U19+'T1-FI-QAT'!U19+'T1-FI-KWT'!U19</f>
        <v>150594.40302361583</v>
      </c>
      <c r="V19" s="26">
        <f>'T1-FI-UAE'!V19+'T1-FI-BHR'!V19+'T1-FI-KSA'!V19+'T1-FI-OMN'!V19+'T1-FI-QAT'!V19+'T1-FI-KWT'!V19</f>
        <v>178988.09068787011</v>
      </c>
      <c r="W19" s="26">
        <f>'T1-FI-UAE'!W19+'T1-FI-BHR'!W19+'T1-FI-KSA'!W19+'T1-FI-OMN'!W19+'T1-FI-QAT'!W19+'T1-FI-KWT'!W19</f>
        <v>241363.24536240229</v>
      </c>
      <c r="X19" s="26">
        <f>'T1-FI-UAE'!X19+'T1-FI-BHR'!X19+'T1-FI-KSA'!X19+'T1-FI-OMN'!X19+'T1-FI-QAT'!X19+'T1-FI-KWT'!X19</f>
        <v>278101.89629702835</v>
      </c>
      <c r="Y19" s="26">
        <f>'T1-FI-UAE'!Y19+'T1-FI-BHR'!Y19+'T1-FI-KSA'!Y19+'T1-FI-OMN'!Y19+'T1-FI-QAT'!Y19+'T1-FI-KWT'!Y19</f>
        <v>368002.99426538323</v>
      </c>
      <c r="Z19" s="26">
        <f>'T1-FI-UAE'!Z19+'T1-FI-BHR'!Z19+'T1-FI-KSA'!Z19+'T1-FI-OMN'!Z19+'T1-FI-QAT'!Z19+'T1-FI-KWT'!Z19</f>
        <v>412883.72819110495</v>
      </c>
      <c r="AA19" s="26">
        <f>'T1-FI-UAE'!AA19+'T1-FI-BHR'!AA19+'T1-FI-KSA'!AA19+'T1-FI-OMN'!AA19+'T1-FI-QAT'!AA19+'T1-FI-KWT'!AA19</f>
        <v>483636.56032762612</v>
      </c>
      <c r="AB19" s="54">
        <f>'T1-FI-UAE'!AB19+'T1-FI-BHR'!AB19+'T1-FI-KSA'!AB19+'T1-FI-OMN'!AB19+'T1-FI-QAT'!AB19+'T1-FI-KWT'!AB19</f>
        <v>482905.2094846117</v>
      </c>
    </row>
    <row r="20" spans="1:28" ht="15.75" thickBot="1" x14ac:dyDescent="0.3">
      <c r="A20" s="16"/>
      <c r="B20" s="15"/>
      <c r="C20" s="14"/>
      <c r="D20" s="14"/>
      <c r="E20" s="14"/>
      <c r="F20" s="13"/>
      <c r="G20" s="13"/>
      <c r="H20" s="13"/>
      <c r="I20" s="13"/>
      <c r="J20" s="13"/>
      <c r="K20" s="13"/>
      <c r="L20" s="13"/>
      <c r="M20" s="13"/>
      <c r="N20" s="13"/>
      <c r="O20" s="348"/>
      <c r="P20" s="348"/>
      <c r="Q20" s="348"/>
      <c r="R20" s="348"/>
      <c r="S20" s="348"/>
      <c r="T20" s="348"/>
      <c r="U20" s="348"/>
      <c r="V20" s="348"/>
      <c r="W20" s="348"/>
      <c r="X20" s="348"/>
      <c r="Y20" s="348"/>
      <c r="Z20" s="13"/>
      <c r="AA20" s="13"/>
      <c r="AB20" s="23"/>
    </row>
    <row r="21" spans="1:28" x14ac:dyDescent="0.25">
      <c r="A21" s="22">
        <v>3</v>
      </c>
      <c r="B21" s="20" t="s">
        <v>8</v>
      </c>
      <c r="C21" s="19"/>
      <c r="D21" s="19"/>
      <c r="E21" s="532"/>
      <c r="F21" s="42"/>
      <c r="G21" s="41"/>
      <c r="H21" s="41"/>
      <c r="I21" s="41"/>
      <c r="J21" s="41"/>
      <c r="K21" s="41"/>
      <c r="L21" s="41"/>
      <c r="M21" s="41"/>
      <c r="N21" s="41"/>
      <c r="O21" s="346">
        <f t="shared" ref="O21:Z21" si="4">O22-O23</f>
        <v>2278.9837214021345</v>
      </c>
      <c r="P21" s="346">
        <f t="shared" si="4"/>
        <v>1443.6934730505698</v>
      </c>
      <c r="Q21" s="346">
        <f t="shared" si="4"/>
        <v>-144.54295360722494</v>
      </c>
      <c r="R21" s="346">
        <f t="shared" si="4"/>
        <v>-1768.6533975710311</v>
      </c>
      <c r="S21" s="346">
        <f t="shared" si="4"/>
        <v>-127.20242903082726</v>
      </c>
      <c r="T21" s="346">
        <f t="shared" si="4"/>
        <v>-648.89952447528185</v>
      </c>
      <c r="U21" s="346">
        <f t="shared" si="4"/>
        <v>-1150.4152581404765</v>
      </c>
      <c r="V21" s="346">
        <f t="shared" si="4"/>
        <v>-867.81500286179289</v>
      </c>
      <c r="W21" s="346">
        <f t="shared" si="4"/>
        <v>-1012.8518452379512</v>
      </c>
      <c r="X21" s="346">
        <f t="shared" si="4"/>
        <v>-1022.3775795938536</v>
      </c>
      <c r="Y21" s="346">
        <f t="shared" si="4"/>
        <v>-1363.8032385037823</v>
      </c>
      <c r="Z21" s="41">
        <f t="shared" si="4"/>
        <v>-1390.9092356918445</v>
      </c>
      <c r="AA21" s="41">
        <f>AA22-AA23</f>
        <v>-1370.2257015711557</v>
      </c>
      <c r="AB21" s="40">
        <f>AB22-AB23</f>
        <v>-1489.5389857650916</v>
      </c>
    </row>
    <row r="22" spans="1:28" x14ac:dyDescent="0.25">
      <c r="A22" s="51"/>
      <c r="B22" s="38" t="s">
        <v>5</v>
      </c>
      <c r="C22" s="50"/>
      <c r="D22" s="50"/>
      <c r="E22" s="533"/>
      <c r="F22" s="49"/>
      <c r="G22" s="48"/>
      <c r="H22" s="48"/>
      <c r="I22" s="48"/>
      <c r="J22" s="48"/>
      <c r="K22" s="48"/>
      <c r="L22" s="48"/>
      <c r="M22" s="48"/>
      <c r="N22" s="48"/>
      <c r="O22" s="48">
        <f>'T1-FI-UAE'!O22+'T1-FI-BHR'!O22+'T1-FI-KSA'!O22+'T1-FI-OMN'!O22+'T1-FI-QAT'!O22+'T1-FI-KWT'!O22</f>
        <v>2810.4797307763756</v>
      </c>
      <c r="P22" s="48">
        <f>'T1-FI-UAE'!P22+'T1-FI-BHR'!P22+'T1-FI-KSA'!P22+'T1-FI-OMN'!P22+'T1-FI-QAT'!P22+'T1-FI-KWT'!P22</f>
        <v>2304.0610876878782</v>
      </c>
      <c r="Q22" s="48">
        <f>'T1-FI-UAE'!Q22+'T1-FI-BHR'!Q22+'T1-FI-KSA'!Q22+'T1-FI-OMN'!Q22+'T1-FI-QAT'!Q22+'T1-FI-KWT'!Q22</f>
        <v>1725.86579146344</v>
      </c>
      <c r="R22" s="48">
        <f>'T1-FI-UAE'!R22+'T1-FI-BHR'!R22+'T1-FI-KSA'!R22+'T1-FI-OMN'!R22+'T1-FI-QAT'!R22+'T1-FI-KWT'!R22</f>
        <v>256.29475721370068</v>
      </c>
      <c r="S22" s="48">
        <f>'T1-FI-UAE'!S22+'T1-FI-BHR'!S22+'T1-FI-KSA'!S22+'T1-FI-OMN'!S22+'T1-FI-QAT'!S22+'T1-FI-KWT'!S22</f>
        <v>2059.0205820513256</v>
      </c>
      <c r="T22" s="48">
        <f>'T1-FI-UAE'!T22+'T1-FI-BHR'!T22+'T1-FI-KSA'!T22+'T1-FI-OMN'!T22+'T1-FI-QAT'!T22+'T1-FI-KWT'!T22</f>
        <v>3020.3833832858513</v>
      </c>
      <c r="U22" s="48">
        <f>'T1-FI-UAE'!U22+'T1-FI-BHR'!U22+'T1-FI-KSA'!U22+'T1-FI-OMN'!U22+'T1-FI-QAT'!U22+'T1-FI-KWT'!U22</f>
        <v>3731.1129771068659</v>
      </c>
      <c r="V22" s="48">
        <f>'T1-FI-UAE'!V22+'T1-FI-BHR'!V22+'T1-FI-KSA'!V22+'T1-FI-OMN'!V22+'T1-FI-QAT'!V22+'T1-FI-KWT'!V22</f>
        <v>4226.3109478642809</v>
      </c>
      <c r="W22" s="48">
        <f>'T1-FI-UAE'!W22+'T1-FI-BHR'!W22+'T1-FI-KSA'!W22+'T1-FI-OMN'!W22+'T1-FI-QAT'!W22+'T1-FI-KWT'!W22</f>
        <v>4390.1382530880974</v>
      </c>
      <c r="X22" s="48">
        <f>'T1-FI-UAE'!X22+'T1-FI-BHR'!X22+'T1-FI-KSA'!X22+'T1-FI-OMN'!X22+'T1-FI-QAT'!X22+'T1-FI-KWT'!X22</f>
        <v>3825.9731275148833</v>
      </c>
      <c r="Y22" s="48">
        <f>'T1-FI-UAE'!Y22+'T1-FI-BHR'!Y22+'T1-FI-KSA'!Y22+'T1-FI-OMN'!Y22+'T1-FI-QAT'!Y22+'T1-FI-KWT'!Y22</f>
        <v>4537.7741042986054</v>
      </c>
      <c r="Z22" s="48">
        <f>'T1-FI-UAE'!Z22+'T1-FI-BHR'!Z22+'T1-FI-KSA'!Z22+'T1-FI-OMN'!Z22+'T1-FI-QAT'!Z22+'T1-FI-KWT'!Z22</f>
        <v>4267.5104967496272</v>
      </c>
      <c r="AA22" s="48">
        <f>'T1-FI-UAE'!AA22+'T1-FI-BHR'!AA22+'T1-FI-KSA'!AA22+'T1-FI-OMN'!AA22+'T1-FI-QAT'!AA22+'T1-FI-KWT'!AA22</f>
        <v>4953.5814004177637</v>
      </c>
      <c r="AB22" s="54">
        <f>'T1-FI-UAE'!AB22+'T1-FI-BHR'!AB22+'T1-FI-KSA'!AB22+'T1-FI-OMN'!AB22+'T1-FI-QAT'!AB22+'T1-FI-KWT'!AB22</f>
        <v>4484.9673256003925</v>
      </c>
    </row>
    <row r="23" spans="1:28" ht="15.75" thickBot="1" x14ac:dyDescent="0.3">
      <c r="A23" s="32"/>
      <c r="B23" s="31" t="s">
        <v>3</v>
      </c>
      <c r="C23" s="46"/>
      <c r="D23" s="46"/>
      <c r="E23" s="534"/>
      <c r="F23" s="28"/>
      <c r="G23" s="26"/>
      <c r="H23" s="26"/>
      <c r="I23" s="26"/>
      <c r="J23" s="26"/>
      <c r="K23" s="26"/>
      <c r="L23" s="26"/>
      <c r="M23" s="26"/>
      <c r="N23" s="26"/>
      <c r="O23" s="26">
        <f>'T1-FI-UAE'!O23+'T1-FI-BHR'!O23+'T1-FI-KSA'!O23+'T1-FI-OMN'!O23+'T1-FI-QAT'!O23+'T1-FI-KWT'!O23</f>
        <v>531.49600937424088</v>
      </c>
      <c r="P23" s="26">
        <f>'T1-FI-UAE'!P23+'T1-FI-BHR'!P23+'T1-FI-KSA'!P23+'T1-FI-OMN'!P23+'T1-FI-QAT'!P23+'T1-FI-KWT'!P23</f>
        <v>860.36761463730841</v>
      </c>
      <c r="Q23" s="26">
        <f>'T1-FI-UAE'!Q23+'T1-FI-BHR'!Q23+'T1-FI-KSA'!Q23+'T1-FI-OMN'!Q23+'T1-FI-QAT'!Q23+'T1-FI-KWT'!Q23</f>
        <v>1870.408745070665</v>
      </c>
      <c r="R23" s="26">
        <f>'T1-FI-UAE'!R23+'T1-FI-BHR'!R23+'T1-FI-KSA'!R23+'T1-FI-OMN'!R23+'T1-FI-QAT'!R23+'T1-FI-KWT'!R23</f>
        <v>2024.9481547847317</v>
      </c>
      <c r="S23" s="26">
        <f>'T1-FI-UAE'!S23+'T1-FI-BHR'!S23+'T1-FI-KSA'!S23+'T1-FI-OMN'!S23+'T1-FI-QAT'!S23+'T1-FI-KWT'!S23</f>
        <v>2186.2230110821529</v>
      </c>
      <c r="T23" s="26">
        <f>'T1-FI-UAE'!T23+'T1-FI-BHR'!T23+'T1-FI-KSA'!T23+'T1-FI-OMN'!T23+'T1-FI-QAT'!T23+'T1-FI-KWT'!T23</f>
        <v>3669.2829077611332</v>
      </c>
      <c r="U23" s="26">
        <f>'T1-FI-UAE'!U23+'T1-FI-BHR'!U23+'T1-FI-KSA'!U23+'T1-FI-OMN'!U23+'T1-FI-QAT'!U23+'T1-FI-KWT'!U23</f>
        <v>4881.5282352473423</v>
      </c>
      <c r="V23" s="26">
        <f>'T1-FI-UAE'!V23+'T1-FI-BHR'!V23+'T1-FI-KSA'!V23+'T1-FI-OMN'!V23+'T1-FI-QAT'!V23+'T1-FI-KWT'!V23</f>
        <v>5094.1259507260738</v>
      </c>
      <c r="W23" s="26">
        <f>'T1-FI-UAE'!W23+'T1-FI-BHR'!W23+'T1-FI-KSA'!W23+'T1-FI-OMN'!W23+'T1-FI-QAT'!W23+'T1-FI-KWT'!W23</f>
        <v>5402.9900983260486</v>
      </c>
      <c r="X23" s="26">
        <f>'T1-FI-UAE'!X23+'T1-FI-BHR'!X23+'T1-FI-KSA'!X23+'T1-FI-OMN'!X23+'T1-FI-QAT'!X23+'T1-FI-KWT'!X23</f>
        <v>4848.350707108737</v>
      </c>
      <c r="Y23" s="26">
        <f>'T1-FI-UAE'!Y23+'T1-FI-BHR'!Y23+'T1-FI-KSA'!Y23+'T1-FI-OMN'!Y23+'T1-FI-QAT'!Y23+'T1-FI-KWT'!Y23</f>
        <v>5901.5773428023876</v>
      </c>
      <c r="Z23" s="26">
        <f>'T1-FI-UAE'!Z23+'T1-FI-BHR'!Z23+'T1-FI-KSA'!Z23+'T1-FI-OMN'!Z23+'T1-FI-QAT'!Z23+'T1-FI-KWT'!Z23</f>
        <v>5658.4197324414718</v>
      </c>
      <c r="AA23" s="26">
        <f>'T1-FI-UAE'!AA23+'T1-FI-BHR'!AA23+'T1-FI-KSA'!AA23+'T1-FI-OMN'!AA23+'T1-FI-QAT'!AA23+'T1-FI-KWT'!AA23</f>
        <v>6323.8071019889194</v>
      </c>
      <c r="AB23" s="54">
        <f>'T1-FI-UAE'!AB23+'T1-FI-BHR'!AB23+'T1-FI-KSA'!AB23+'T1-FI-OMN'!AB23+'T1-FI-QAT'!AB23+'T1-FI-KWT'!AB23</f>
        <v>5974.5063113654842</v>
      </c>
    </row>
    <row r="24" spans="1:28" ht="15.75" thickBot="1" x14ac:dyDescent="0.3">
      <c r="A24" s="16"/>
      <c r="B24" s="15"/>
      <c r="C24" s="14"/>
      <c r="D24" s="14"/>
      <c r="E24" s="14"/>
      <c r="F24" s="13"/>
      <c r="G24" s="13"/>
      <c r="H24" s="13"/>
      <c r="I24" s="13"/>
      <c r="J24" s="13"/>
      <c r="K24" s="13"/>
      <c r="L24" s="13"/>
      <c r="M24" s="13"/>
      <c r="N24" s="44"/>
      <c r="O24" s="350"/>
      <c r="P24" s="350"/>
      <c r="Q24" s="350"/>
      <c r="R24" s="350"/>
      <c r="S24" s="350"/>
      <c r="T24" s="350"/>
      <c r="U24" s="350"/>
      <c r="V24" s="350"/>
      <c r="W24" s="350"/>
      <c r="X24" s="350"/>
      <c r="Y24" s="350"/>
      <c r="Z24" s="44"/>
      <c r="AA24" s="44"/>
      <c r="AB24" s="43"/>
    </row>
    <row r="25" spans="1:28" x14ac:dyDescent="0.25">
      <c r="A25" s="22">
        <v>4</v>
      </c>
      <c r="B25" s="20" t="s">
        <v>7</v>
      </c>
      <c r="C25" s="19"/>
      <c r="D25" s="19"/>
      <c r="E25" s="529"/>
      <c r="F25" s="42"/>
      <c r="G25" s="41"/>
      <c r="H25" s="41"/>
      <c r="I25" s="41"/>
      <c r="J25" s="41"/>
      <c r="K25" s="41"/>
      <c r="L25" s="41"/>
      <c r="M25" s="41"/>
      <c r="N25" s="41"/>
      <c r="O25" s="346">
        <f t="shared" ref="O25:Z25" si="5">O26-O27</f>
        <v>26476.456021079619</v>
      </c>
      <c r="P25" s="346">
        <f t="shared" si="5"/>
        <v>34572.098121296207</v>
      </c>
      <c r="Q25" s="346">
        <f t="shared" si="5"/>
        <v>52988.497948948061</v>
      </c>
      <c r="R25" s="346">
        <f t="shared" si="5"/>
        <v>57900.621706775448</v>
      </c>
      <c r="S25" s="346">
        <f t="shared" si="5"/>
        <v>85275.818339868856</v>
      </c>
      <c r="T25" s="346">
        <f t="shared" si="5"/>
        <v>92777.990390387306</v>
      </c>
      <c r="U25" s="346">
        <f t="shared" si="5"/>
        <v>33842.879087311681</v>
      </c>
      <c r="V25" s="346">
        <f t="shared" si="5"/>
        <v>52263.693053349794</v>
      </c>
      <c r="W25" s="346">
        <f t="shared" si="5"/>
        <v>126882.50054077309</v>
      </c>
      <c r="X25" s="346">
        <f t="shared" si="5"/>
        <v>127787.8816295194</v>
      </c>
      <c r="Y25" s="346">
        <f t="shared" si="5"/>
        <v>118479.99998373876</v>
      </c>
      <c r="Z25" s="41">
        <f t="shared" si="5"/>
        <v>74436.853826816659</v>
      </c>
      <c r="AA25" s="41">
        <f>AA26-AA27</f>
        <v>73341.460393942078</v>
      </c>
      <c r="AB25" s="40">
        <f>AB26-AB27</f>
        <v>267194.3603725048</v>
      </c>
    </row>
    <row r="26" spans="1:28" x14ac:dyDescent="0.25">
      <c r="A26" s="39"/>
      <c r="B26" s="38" t="s">
        <v>5</v>
      </c>
      <c r="C26" s="37"/>
      <c r="D26" s="36"/>
      <c r="E26" s="530"/>
      <c r="F26" s="35"/>
      <c r="G26" s="34"/>
      <c r="H26" s="34"/>
      <c r="I26" s="34"/>
      <c r="J26" s="34"/>
      <c r="K26" s="34"/>
      <c r="L26" s="34"/>
      <c r="M26" s="34"/>
      <c r="N26" s="34"/>
      <c r="O26" s="328">
        <f>'T1-FI-UAE'!O26+'T1-FI-BHR'!O26+'T1-FI-KSA'!O26+'T1-FI-OMN'!O26+'T1-FI-QAT'!O26+'T1-FI-KWT'!O26</f>
        <v>373652.9032546095</v>
      </c>
      <c r="P26" s="34">
        <f>'T1-FI-UAE'!P26+'T1-FI-BHR'!P26+'T1-FI-KSA'!P26+'T1-FI-OMN'!P26+'T1-FI-QAT'!P26+'T1-FI-KWT'!P26</f>
        <v>399183.48492925602</v>
      </c>
      <c r="Q26" s="34">
        <f>'T1-FI-UAE'!Q26+'T1-FI-BHR'!Q26+'T1-FI-KSA'!Q26+'T1-FI-OMN'!Q26+'T1-FI-QAT'!Q26+'T1-FI-KWT'!Q26</f>
        <v>334678.42981260829</v>
      </c>
      <c r="R26" s="34">
        <f>'T1-FI-UAE'!R26+'T1-FI-BHR'!R26+'T1-FI-KSA'!R26+'T1-FI-OMN'!R26+'T1-FI-QAT'!R26+'T1-FI-KWT'!R26</f>
        <v>353174.60336149874</v>
      </c>
      <c r="S26" s="34">
        <f>'T1-FI-UAE'!S26+'T1-FI-BHR'!S26+'T1-FI-KSA'!S26+'T1-FI-OMN'!S26+'T1-FI-QAT'!S26+'T1-FI-KWT'!S26</f>
        <v>419414.25127104891</v>
      </c>
      <c r="T26" s="34">
        <f>'T1-FI-UAE'!T26+'T1-FI-BHR'!T26+'T1-FI-KSA'!T26+'T1-FI-OMN'!T26+'T1-FI-QAT'!T26+'T1-FI-KWT'!T26</f>
        <v>458301.7025743291</v>
      </c>
      <c r="U26" s="34">
        <f>'T1-FI-UAE'!U26+'T1-FI-BHR'!U26+'T1-FI-KSA'!U26+'T1-FI-OMN'!U26+'T1-FI-QAT'!U26+'T1-FI-KWT'!U26</f>
        <v>485464.71344899508</v>
      </c>
      <c r="V26" s="34">
        <f>'T1-FI-UAE'!V26+'T1-FI-BHR'!V26+'T1-FI-KSA'!V26+'T1-FI-OMN'!V26+'T1-FI-QAT'!V26+'T1-FI-KWT'!V26</f>
        <v>543826.16421324189</v>
      </c>
      <c r="W26" s="34">
        <f>'T1-FI-UAE'!W26+'T1-FI-BHR'!W26+'T1-FI-KSA'!W26+'T1-FI-OMN'!W26+'T1-FI-QAT'!W26+'T1-FI-KWT'!W26</f>
        <v>606843.60333219368</v>
      </c>
      <c r="X26" s="34">
        <f>'T1-FI-UAE'!X26+'T1-FI-BHR'!X26+'T1-FI-KSA'!X26+'T1-FI-OMN'!X26+'T1-FI-QAT'!X26+'T1-FI-KWT'!X26</f>
        <v>665981.59833005769</v>
      </c>
      <c r="Y26" s="34">
        <f>'T1-FI-UAE'!Y26+'T1-FI-BHR'!Y26+'T1-FI-KSA'!Y26+'T1-FI-OMN'!Y26+'T1-FI-QAT'!Y26+'T1-FI-KWT'!Y26</f>
        <v>706941.88302202325</v>
      </c>
      <c r="Z26" s="34">
        <f>'T1-FI-UAE'!Z26+'T1-FI-BHR'!Z26+'T1-FI-KSA'!Z26+'T1-FI-OMN'!Z26+'T1-FI-QAT'!Z26+'T1-FI-KWT'!Z26</f>
        <v>733373.05037997267</v>
      </c>
      <c r="AA26" s="34">
        <f>'T1-FI-UAE'!AA26+'T1-FI-BHR'!AA26+'T1-FI-KSA'!AA26+'T1-FI-OMN'!AA26+'T1-FI-QAT'!AA26+'T1-FI-KWT'!AA26</f>
        <v>790417.00711007207</v>
      </c>
      <c r="AB26" s="54">
        <f>'T1-FI-UAE'!AB26+'T1-FI-BHR'!AB26+'T1-FI-KSA'!AB26+'T1-FI-OMN'!AB26+'T1-FI-QAT'!AB26+'T1-FI-KWT'!AB26</f>
        <v>965547.05921657558</v>
      </c>
    </row>
    <row r="27" spans="1:28" ht="15.75" thickBot="1" x14ac:dyDescent="0.3">
      <c r="A27" s="32"/>
      <c r="B27" s="31" t="s">
        <v>3</v>
      </c>
      <c r="C27" s="30"/>
      <c r="D27" s="29"/>
      <c r="E27" s="531"/>
      <c r="F27" s="28"/>
      <c r="G27" s="26"/>
      <c r="H27" s="26"/>
      <c r="I27" s="26"/>
      <c r="J27" s="26"/>
      <c r="K27" s="26"/>
      <c r="L27" s="26"/>
      <c r="M27" s="26"/>
      <c r="N27" s="26"/>
      <c r="O27" s="34">
        <f>'T1-FI-UAE'!O27+'T1-FI-BHR'!O27+'T1-FI-KSA'!O27+'T1-FI-OMN'!O27+'T1-FI-QAT'!O27+'T1-FI-KWT'!O27</f>
        <v>347176.44723352988</v>
      </c>
      <c r="P27" s="26">
        <f>'T1-FI-UAE'!P27+'T1-FI-BHR'!P27+'T1-FI-KSA'!P27+'T1-FI-OMN'!P27+'T1-FI-QAT'!P27+'T1-FI-KWT'!P27</f>
        <v>364611.38680795982</v>
      </c>
      <c r="Q27" s="26">
        <f>'T1-FI-UAE'!Q27+'T1-FI-BHR'!Q27+'T1-FI-KSA'!Q27+'T1-FI-OMN'!Q27+'T1-FI-QAT'!Q27+'T1-FI-KWT'!Q27</f>
        <v>281689.93186366023</v>
      </c>
      <c r="R27" s="26">
        <f>'T1-FI-UAE'!R27+'T1-FI-BHR'!R27+'T1-FI-KSA'!R27+'T1-FI-OMN'!R27+'T1-FI-QAT'!R27+'T1-FI-KWT'!R27</f>
        <v>295273.98165472329</v>
      </c>
      <c r="S27" s="26">
        <f>'T1-FI-UAE'!S27+'T1-FI-BHR'!S27+'T1-FI-KSA'!S27+'T1-FI-OMN'!S27+'T1-FI-QAT'!S27+'T1-FI-KWT'!S27</f>
        <v>334138.43293118005</v>
      </c>
      <c r="T27" s="26">
        <f>'T1-FI-UAE'!T27+'T1-FI-BHR'!T27+'T1-FI-KSA'!T27+'T1-FI-OMN'!T27+'T1-FI-QAT'!T27+'T1-FI-KWT'!T27</f>
        <v>365523.7121839418</v>
      </c>
      <c r="U27" s="26">
        <f>'T1-FI-UAE'!U27+'T1-FI-BHR'!U27+'T1-FI-KSA'!U27+'T1-FI-OMN'!U27+'T1-FI-QAT'!U27+'T1-FI-KWT'!U27</f>
        <v>451621.8343616834</v>
      </c>
      <c r="V27" s="26">
        <f>'T1-FI-UAE'!V27+'T1-FI-BHR'!V27+'T1-FI-KSA'!V27+'T1-FI-OMN'!V27+'T1-FI-QAT'!V27+'T1-FI-KWT'!V27</f>
        <v>491562.4711598921</v>
      </c>
      <c r="W27" s="26">
        <f>'T1-FI-UAE'!W27+'T1-FI-BHR'!W27+'T1-FI-KSA'!W27+'T1-FI-OMN'!W27+'T1-FI-QAT'!W27+'T1-FI-KWT'!W27</f>
        <v>479961.10279142059</v>
      </c>
      <c r="X27" s="26">
        <f>'T1-FI-UAE'!X27+'T1-FI-BHR'!X27+'T1-FI-KSA'!X27+'T1-FI-OMN'!X27+'T1-FI-QAT'!X27+'T1-FI-KWT'!X27</f>
        <v>538193.71670053829</v>
      </c>
      <c r="Y27" s="26">
        <f>'T1-FI-UAE'!Y27+'T1-FI-BHR'!Y27+'T1-FI-KSA'!Y27+'T1-FI-OMN'!Y27+'T1-FI-QAT'!Y27+'T1-FI-KWT'!Y27</f>
        <v>588461.88303828449</v>
      </c>
      <c r="Z27" s="26">
        <f>'T1-FI-UAE'!Z27+'T1-FI-BHR'!Z27+'T1-FI-KSA'!Z27+'T1-FI-OMN'!Z27+'T1-FI-QAT'!Z27+'T1-FI-KWT'!Z27</f>
        <v>658936.19655315601</v>
      </c>
      <c r="AA27" s="26">
        <f>'T1-FI-UAE'!AA27+'T1-FI-BHR'!AA27+'T1-FI-KSA'!AA27+'T1-FI-OMN'!AA27+'T1-FI-QAT'!AA27+'T1-FI-KWT'!AA27</f>
        <v>717075.54671612999</v>
      </c>
      <c r="AB27" s="54">
        <f>'T1-FI-UAE'!AB27+'T1-FI-BHR'!AB27+'T1-FI-KSA'!AB27+'T1-FI-OMN'!AB27+'T1-FI-QAT'!AB27+'T1-FI-KWT'!AB27</f>
        <v>698352.69884407078</v>
      </c>
    </row>
    <row r="28" spans="1:28" ht="15.75" thickBot="1" x14ac:dyDescent="0.3">
      <c r="A28" s="16"/>
      <c r="B28" s="15"/>
      <c r="C28" s="14"/>
      <c r="D28" s="14"/>
      <c r="E28" s="14"/>
      <c r="F28" s="13"/>
      <c r="G28" s="13"/>
      <c r="H28" s="13"/>
      <c r="I28" s="13"/>
      <c r="J28" s="13"/>
      <c r="K28" s="13"/>
      <c r="L28" s="13"/>
      <c r="M28" s="13"/>
      <c r="N28" s="13"/>
      <c r="O28" s="348"/>
      <c r="P28" s="348"/>
      <c r="Q28" s="348"/>
      <c r="R28" s="348"/>
      <c r="S28" s="348"/>
      <c r="T28" s="348"/>
      <c r="U28" s="348"/>
      <c r="V28" s="348"/>
      <c r="W28" s="348"/>
      <c r="X28" s="348"/>
      <c r="Y28" s="348"/>
      <c r="Z28" s="13"/>
      <c r="AA28" s="13"/>
      <c r="AB28" s="23"/>
    </row>
    <row r="29" spans="1:28" ht="15.75" thickBot="1" x14ac:dyDescent="0.3">
      <c r="A29" s="22">
        <v>4</v>
      </c>
      <c r="B29" s="21" t="s">
        <v>1</v>
      </c>
      <c r="C29" s="20"/>
      <c r="D29" s="19"/>
      <c r="E29" s="19"/>
      <c r="F29" s="18"/>
      <c r="G29" s="18"/>
      <c r="H29" s="18"/>
      <c r="I29" s="18"/>
      <c r="J29" s="18"/>
      <c r="K29" s="18"/>
      <c r="L29" s="18"/>
      <c r="M29" s="18"/>
      <c r="N29" s="18"/>
      <c r="O29" s="18">
        <f>'T1-FI-UAE'!O29+'T1-FI-BHR'!O29+'T1-FI-KSA'!O29+'T1-FI-OMN'!O29+'T1-FI-QAT'!O29+'T1-FI-KWT'!O29</f>
        <v>491412.30076489877</v>
      </c>
      <c r="P29" s="18">
        <f>'T1-FI-UAE'!P29+'T1-FI-BHR'!P29+'T1-FI-KSA'!P29+'T1-FI-OMN'!P29+'T1-FI-QAT'!P29+'T1-FI-KWT'!P29</f>
        <v>548566.68045508489</v>
      </c>
      <c r="Q29" s="18">
        <f>'T1-FI-UAE'!Q29+'T1-FI-BHR'!Q29+'T1-FI-KSA'!Q29+'T1-FI-OMN'!Q29+'T1-FI-QAT'!Q29+'T1-FI-KWT'!Q29</f>
        <v>642920.21255902096</v>
      </c>
      <c r="R29" s="18">
        <f>'T1-FI-UAE'!R29+'T1-FI-BHR'!R29+'T1-FI-KSA'!R29+'T1-FI-OMN'!R29+'T1-FI-QAT'!R29+'T1-FI-KWT'!R29</f>
        <v>785391.65494462522</v>
      </c>
      <c r="S29" s="18">
        <f>'T1-FI-UAE'!S29+'T1-FI-BHR'!S29+'T1-FI-KSA'!S29+'T1-FI-OMN'!S29+'T1-FI-QAT'!S29+'T1-FI-KWT'!S29</f>
        <v>889709.70979972114</v>
      </c>
      <c r="T29" s="18">
        <f>'T1-FI-UAE'!T29+'T1-FI-BHR'!T29+'T1-FI-KSA'!T29+'T1-FI-OMN'!T29+'T1-FI-QAT'!T29+'T1-FI-KWT'!T29</f>
        <v>908677.45988127636</v>
      </c>
      <c r="U29" s="18">
        <f>'T1-FI-UAE'!U29+'T1-FI-BHR'!U29+'T1-FI-KSA'!U29+'T1-FI-OMN'!U29+'T1-FI-QAT'!U29+'T1-FI-KWT'!U29</f>
        <v>796874.18124254269</v>
      </c>
      <c r="V29" s="18">
        <f>'T1-FI-UAE'!V29+'T1-FI-BHR'!V29+'T1-FI-KSA'!V29+'T1-FI-OMN'!V29+'T1-FI-QAT'!V29+'T1-FI-KWT'!V29</f>
        <v>706887.50560740661</v>
      </c>
      <c r="W29" s="18">
        <f>'T1-FI-UAE'!W29+'T1-FI-BHR'!W29+'T1-FI-KSA'!W29+'T1-FI-OMN'!W29+'T1-FI-QAT'!W29+'T1-FI-KWT'!W29</f>
        <v>659196.72564313025</v>
      </c>
      <c r="X29" s="18">
        <f>'T1-FI-UAE'!X29+'T1-FI-BHR'!X29+'T1-FI-KSA'!X29+'T1-FI-OMN'!X29+'T1-FI-QAT'!X29+'T1-FI-KWT'!X29</f>
        <v>699518.57999942801</v>
      </c>
      <c r="Y29" s="18">
        <f>'T1-FI-UAE'!Y29+'T1-FI-BHR'!Y29+'T1-FI-KSA'!Y29+'T1-FI-OMN'!Y29+'T1-FI-QAT'!Y29+'T1-FI-KWT'!Y29</f>
        <v>725305.65956961876</v>
      </c>
      <c r="Z29" s="18">
        <f>'T1-FI-UAE'!Z29+'T1-FI-BHR'!Z29+'T1-FI-KSA'!Z29+'T1-FI-OMN'!Z29+'T1-FI-QAT'!Z29+'T1-FI-KWT'!Z29</f>
        <v>685204.41045439395</v>
      </c>
      <c r="AA29" s="18">
        <f>'T1-FI-UAE'!AA29+'T1-FI-BHR'!AA29+'T1-FI-KSA'!AA29+'T1-FI-OMN'!AA29+'T1-FI-QAT'!AA29+'T1-FI-KWT'!AA29</f>
        <v>715802.92294197204</v>
      </c>
      <c r="AB29" s="17">
        <f>'T1-FI-UAE'!AB29+'T1-FI-BHR'!AB29+'T1-FI-KSA'!AB29+'T1-FI-OMN'!AB29+'T1-FI-QAT'!AB29+'T1-FI-KWT'!AB29</f>
        <v>733494.31593793933</v>
      </c>
    </row>
    <row r="30" spans="1:28" ht="15.75" thickBot="1" x14ac:dyDescent="0.3">
      <c r="A30" s="16"/>
      <c r="B30" s="15"/>
      <c r="C30" s="14"/>
      <c r="D30" s="14"/>
      <c r="E30" s="14"/>
      <c r="F30" s="13"/>
      <c r="G30" s="13"/>
      <c r="H30" s="13"/>
      <c r="I30" s="13"/>
      <c r="J30" s="13"/>
      <c r="K30" s="13"/>
      <c r="L30" s="13"/>
      <c r="M30" s="13"/>
      <c r="N30" s="12"/>
      <c r="O30" s="350"/>
      <c r="P30" s="350"/>
      <c r="Q30" s="350"/>
      <c r="R30" s="350"/>
      <c r="S30" s="350"/>
      <c r="T30" s="350"/>
      <c r="U30" s="350"/>
      <c r="V30" s="350"/>
      <c r="W30" s="350"/>
      <c r="X30" s="350"/>
      <c r="Y30" s="350"/>
      <c r="Z30" s="12"/>
      <c r="AA30" s="12"/>
      <c r="AB30" s="11"/>
    </row>
    <row r="31" spans="1:28" ht="15.75" thickBot="1" x14ac:dyDescent="0.3">
      <c r="A31" s="10">
        <v>5</v>
      </c>
      <c r="B31" s="9" t="s">
        <v>0</v>
      </c>
      <c r="C31" s="8"/>
      <c r="D31" s="8"/>
      <c r="E31" s="8"/>
      <c r="F31" s="7"/>
      <c r="G31" s="7"/>
      <c r="H31" s="7"/>
      <c r="I31" s="7"/>
      <c r="J31" s="7"/>
      <c r="K31" s="7"/>
      <c r="L31" s="7"/>
      <c r="M31" s="7"/>
      <c r="N31" s="7"/>
      <c r="O31" s="7">
        <f>'T1-FI-UAE'!O31+'T1-FI-BHR'!O31+'T1-FI-KSA'!O31+'T1-FI-OMN'!O31+'T1-FI-QAT'!O31+'T1-FI-KWT'!O31</f>
        <v>569294.8887669011</v>
      </c>
      <c r="P31" s="7">
        <f>'T1-FI-UAE'!P31+'T1-FI-BHR'!P31+'T1-FI-KSA'!P31+'T1-FI-OMN'!P31+'T1-FI-QAT'!P31+'T1-FI-KWT'!P31</f>
        <v>595968.75657160138</v>
      </c>
      <c r="Q31" s="7">
        <f>'T1-FI-UAE'!Q31+'T1-FI-BHR'!Q31+'T1-FI-KSA'!Q31+'T1-FI-OMN'!Q31+'T1-FI-QAT'!Q31+'T1-FI-KWT'!Q31</f>
        <v>689502.82455029397</v>
      </c>
      <c r="R31" s="7">
        <f>'T1-FI-UAE'!R31+'T1-FI-BHR'!R31+'T1-FI-KSA'!R31+'T1-FI-OMN'!R31+'T1-FI-QAT'!R31+'T1-FI-KWT'!R31</f>
        <v>834666.01546974597</v>
      </c>
      <c r="S31" s="7">
        <f>'T1-FI-UAE'!S31+'T1-FI-BHR'!S31+'T1-FI-KSA'!S31+'T1-FI-OMN'!S31+'T1-FI-QAT'!S31+'T1-FI-KWT'!S31</f>
        <v>978606.37953746913</v>
      </c>
      <c r="T31" s="7">
        <f>'T1-FI-UAE'!T31+'T1-FI-BHR'!T31+'T1-FI-KSA'!T31+'T1-FI-OMN'!T31+'T1-FI-QAT'!T31+'T1-FI-KWT'!T31</f>
        <v>1033653.0177249699</v>
      </c>
      <c r="U31" s="7">
        <f>'T1-FI-UAE'!U31+'T1-FI-BHR'!U31+'T1-FI-KSA'!U31+'T1-FI-OMN'!U31+'T1-FI-QAT'!U31+'T1-FI-KWT'!U31</f>
        <v>892135.46460991108</v>
      </c>
      <c r="V31" s="7">
        <f>'T1-FI-UAE'!V31+'T1-FI-BHR'!V31+'T1-FI-KSA'!V31+'T1-FI-OMN'!V31+'T1-FI-QAT'!V31+'T1-FI-KWT'!V31</f>
        <v>792696.63296381827</v>
      </c>
      <c r="W31" s="7">
        <f>'T1-FI-UAE'!W31+'T1-FI-BHR'!W31+'T1-FI-KSA'!W31+'T1-FI-OMN'!W31+'T1-FI-QAT'!W31+'T1-FI-KWT'!W31</f>
        <v>802716.09466982353</v>
      </c>
      <c r="X31" s="7">
        <f>'T1-FI-UAE'!X31+'T1-FI-BHR'!X31+'T1-FI-KSA'!X31+'T1-FI-OMN'!X31+'T1-FI-QAT'!X31+'T1-FI-KWT'!X31</f>
        <v>868597.73737577174</v>
      </c>
      <c r="Y31" s="7">
        <f>'T1-FI-UAE'!Y31+'T1-FI-BHR'!Y31+'T1-FI-KSA'!Y31+'T1-FI-OMN'!Y31+'T1-FI-QAT'!Y31+'T1-FI-KWT'!Y31</f>
        <v>913838.15965484793</v>
      </c>
      <c r="Z31" s="7">
        <f>'T1-FI-UAE'!Z31+'T1-FI-BHR'!Z31+'T1-FI-KSA'!Z31+'T1-FI-OMN'!Z31+'T1-FI-QAT'!Z31+'T1-FI-KWT'!Z31</f>
        <v>861497.21939510992</v>
      </c>
      <c r="AA31" s="7">
        <f>'T1-FI-UAE'!AA31+'T1-FI-BHR'!AA31+'T1-FI-KSA'!AA31+'T1-FI-OMN'!AA31+'T1-FI-QAT'!AA31+'T1-FI-KWT'!AA31</f>
        <v>886133.96927022946</v>
      </c>
      <c r="AB31" s="6">
        <f>'T1-FI-UAE'!AB31+'T1-FI-BHR'!AB31+'T1-FI-KSA'!AB31+'T1-FI-OMN'!AB31+'T1-FI-QAT'!AB31+'T1-FI-KWT'!AB31</f>
        <v>1117698.9130764748</v>
      </c>
    </row>
    <row r="32" spans="1:28" x14ac:dyDescent="0.25">
      <c r="A32" s="5"/>
      <c r="B32" s="4"/>
      <c r="C32" s="4"/>
      <c r="D32" s="4"/>
      <c r="E32" s="4"/>
      <c r="F32" s="4"/>
      <c r="G32" s="4"/>
      <c r="H32" s="4"/>
      <c r="I32" s="4"/>
      <c r="J32" s="4"/>
      <c r="K32" s="4"/>
      <c r="L32" s="4"/>
      <c r="M32" s="4"/>
      <c r="N32" s="4"/>
      <c r="O32" s="4"/>
      <c r="P32" s="4"/>
      <c r="Q32" s="4"/>
      <c r="R32" s="4"/>
      <c r="S32" s="4"/>
      <c r="T32" s="4"/>
      <c r="U32" s="4"/>
      <c r="V32" s="4"/>
      <c r="W32" s="4"/>
      <c r="X32" s="4"/>
      <c r="Y32" s="4"/>
      <c r="Z32" s="4"/>
      <c r="AA32" s="4"/>
    </row>
    <row r="33" spans="1:27" x14ac:dyDescent="0.25">
      <c r="A33" s="5"/>
      <c r="B33" s="4"/>
      <c r="C33" s="4"/>
      <c r="D33" s="4"/>
      <c r="E33" s="4"/>
      <c r="F33" s="4"/>
      <c r="G33" s="4"/>
      <c r="H33" s="4"/>
      <c r="I33" s="4"/>
      <c r="J33" s="4"/>
      <c r="K33" s="4"/>
      <c r="L33" s="4"/>
      <c r="M33" s="4"/>
      <c r="N33" s="4"/>
      <c r="O33" s="4"/>
      <c r="P33" s="4"/>
      <c r="Q33" s="4"/>
      <c r="R33" s="4"/>
      <c r="S33" s="4"/>
      <c r="T33" s="4"/>
      <c r="U33" s="4"/>
      <c r="V33" s="4"/>
      <c r="W33" s="4"/>
      <c r="X33" s="4"/>
      <c r="Y33" s="4"/>
      <c r="Z33" s="4"/>
      <c r="AA33" s="4"/>
    </row>
    <row r="37" spans="1:27" s="1" customFormat="1" ht="14.25" x14ac:dyDescent="0.2">
      <c r="A37" s="2"/>
      <c r="Y37" s="3"/>
    </row>
    <row r="41" spans="1:27" ht="18" x14ac:dyDescent="0.25">
      <c r="A41" s="107" t="s">
        <v>24</v>
      </c>
      <c r="B41" s="106"/>
      <c r="C41" s="106"/>
      <c r="D41" s="106"/>
      <c r="E41" s="106"/>
      <c r="F41" s="105"/>
      <c r="G41" s="105"/>
      <c r="H41" s="105"/>
      <c r="I41" s="105"/>
      <c r="J41" s="105"/>
      <c r="K41" s="105"/>
      <c r="L41" s="105"/>
      <c r="M41" s="105"/>
      <c r="N41" s="105"/>
      <c r="O41" s="105"/>
      <c r="P41" s="105"/>
      <c r="Q41" s="105"/>
      <c r="R41" s="105"/>
      <c r="S41" s="105"/>
      <c r="T41" s="105"/>
      <c r="U41" s="105"/>
      <c r="V41" s="105"/>
      <c r="W41" s="105"/>
      <c r="X41" s="105"/>
      <c r="Y41" s="105"/>
      <c r="Z41" s="105"/>
      <c r="AA41" s="105"/>
    </row>
    <row r="42" spans="1:27" ht="18" x14ac:dyDescent="0.25">
      <c r="A42" s="336" t="s">
        <v>1127</v>
      </c>
      <c r="B42" s="337"/>
      <c r="C42" s="337"/>
      <c r="D42" s="337"/>
      <c r="E42" s="337"/>
      <c r="F42" s="338"/>
      <c r="G42" s="338"/>
      <c r="H42" s="338"/>
      <c r="I42" s="338"/>
      <c r="J42" s="338"/>
      <c r="K42" s="338"/>
      <c r="L42" s="338"/>
      <c r="M42" s="338"/>
      <c r="N42" s="338"/>
      <c r="O42" s="338"/>
      <c r="P42" s="338"/>
      <c r="Q42" s="338"/>
      <c r="R42" s="339"/>
      <c r="S42" s="339"/>
      <c r="T42" s="339"/>
      <c r="U42" s="339"/>
      <c r="V42" s="339"/>
      <c r="W42" s="339"/>
      <c r="X42" s="339"/>
      <c r="Y42" s="339"/>
      <c r="Z42" s="339"/>
      <c r="AA42" s="339"/>
    </row>
    <row r="43" spans="1:27" ht="15.75" thickBot="1" x14ac:dyDescent="0.3">
      <c r="A43" s="100" t="s">
        <v>22</v>
      </c>
      <c r="B43" s="100"/>
      <c r="C43" s="100"/>
      <c r="D43" s="100"/>
      <c r="E43" s="100"/>
      <c r="F43" s="99"/>
      <c r="G43" s="99"/>
      <c r="H43" s="99"/>
      <c r="I43" s="99"/>
      <c r="J43" s="99"/>
      <c r="K43" s="99"/>
      <c r="L43" s="99"/>
      <c r="M43" s="99"/>
      <c r="N43" s="99"/>
      <c r="O43" s="99"/>
      <c r="P43" s="99"/>
      <c r="Q43" s="99"/>
      <c r="R43" s="99"/>
      <c r="S43" s="99"/>
      <c r="T43" s="99"/>
      <c r="U43" s="99"/>
      <c r="V43" s="99"/>
      <c r="W43" s="99"/>
      <c r="X43" s="99"/>
      <c r="Y43" s="99"/>
      <c r="Z43" s="99"/>
      <c r="AA43" s="99"/>
    </row>
    <row r="44" spans="1:27" ht="15.75" thickBot="1" x14ac:dyDescent="0.3">
      <c r="A44" s="98"/>
      <c r="B44" s="97"/>
      <c r="C44" s="96"/>
      <c r="D44" s="96"/>
      <c r="E44" s="96"/>
      <c r="F44" s="95">
        <v>2000</v>
      </c>
      <c r="G44" s="94">
        <v>2001</v>
      </c>
      <c r="H44" s="94">
        <v>2002</v>
      </c>
      <c r="I44" s="94">
        <v>2003</v>
      </c>
      <c r="J44" s="94">
        <v>2004</v>
      </c>
      <c r="K44" s="94">
        <v>2005</v>
      </c>
      <c r="L44" s="94">
        <v>2006</v>
      </c>
      <c r="M44" s="94">
        <v>2007</v>
      </c>
      <c r="N44" s="94">
        <v>2008</v>
      </c>
      <c r="O44" s="94">
        <v>2009</v>
      </c>
      <c r="P44" s="94">
        <v>2010</v>
      </c>
      <c r="Q44" s="94">
        <v>2011</v>
      </c>
      <c r="R44" s="94">
        <v>2012</v>
      </c>
      <c r="S44" s="94">
        <v>2013</v>
      </c>
      <c r="T44" s="94">
        <v>2014</v>
      </c>
      <c r="U44" s="94">
        <v>2015</v>
      </c>
      <c r="V44" s="94">
        <v>2016</v>
      </c>
      <c r="W44" s="94">
        <v>2017</v>
      </c>
      <c r="X44" s="94">
        <v>2018</v>
      </c>
      <c r="Y44" s="94">
        <v>2019</v>
      </c>
      <c r="Z44" s="94">
        <v>2020</v>
      </c>
      <c r="AA44" s="93">
        <v>2021</v>
      </c>
    </row>
    <row r="45" spans="1:27" ht="15.75" thickBot="1" x14ac:dyDescent="0.3">
      <c r="A45" s="16"/>
      <c r="B45" s="15"/>
      <c r="C45" s="15"/>
      <c r="D45" s="15"/>
      <c r="E45" s="15"/>
      <c r="F45" s="92"/>
      <c r="G45" s="92"/>
      <c r="H45" s="92"/>
      <c r="I45" s="92"/>
      <c r="J45" s="92"/>
      <c r="K45" s="92"/>
      <c r="L45" s="92"/>
      <c r="M45" s="92"/>
      <c r="N45" s="92"/>
      <c r="O45" s="92"/>
      <c r="P45" s="92"/>
      <c r="Q45" s="92"/>
      <c r="R45" s="92"/>
      <c r="S45" s="92"/>
      <c r="T45" s="92"/>
      <c r="U45" s="92"/>
      <c r="V45" s="92"/>
      <c r="W45" s="92"/>
      <c r="X45" s="92"/>
      <c r="Y45" s="92"/>
      <c r="Z45" s="92"/>
      <c r="AA45" s="91"/>
    </row>
    <row r="46" spans="1:27" x14ac:dyDescent="0.25">
      <c r="A46" s="22" t="s">
        <v>21</v>
      </c>
      <c r="B46" s="20" t="s">
        <v>20</v>
      </c>
      <c r="C46" s="90"/>
      <c r="D46" s="19"/>
      <c r="E46" s="89"/>
      <c r="F46" s="41"/>
      <c r="G46" s="41"/>
      <c r="H46" s="41"/>
      <c r="I46" s="41"/>
      <c r="J46" s="41"/>
      <c r="K46" s="41"/>
      <c r="L46" s="41"/>
      <c r="M46" s="41"/>
      <c r="N46" s="41"/>
      <c r="O46" s="41"/>
      <c r="P46" s="41"/>
      <c r="Q46" s="41"/>
      <c r="R46" s="41"/>
      <c r="S46" s="41"/>
      <c r="T46" s="41"/>
      <c r="U46" s="41"/>
      <c r="V46" s="41"/>
      <c r="W46" s="41"/>
      <c r="X46" s="41"/>
      <c r="Y46" s="41"/>
      <c r="Z46" s="41"/>
      <c r="AA46" s="40"/>
    </row>
    <row r="47" spans="1:27" x14ac:dyDescent="0.25">
      <c r="A47" s="88"/>
      <c r="B47" s="84"/>
      <c r="C47" s="84"/>
      <c r="D47" s="84"/>
      <c r="E47" s="87"/>
      <c r="F47" s="82"/>
      <c r="G47" s="82"/>
      <c r="H47" s="82"/>
      <c r="I47" s="82"/>
      <c r="J47" s="82"/>
      <c r="K47" s="82"/>
      <c r="L47" s="82"/>
      <c r="M47" s="82"/>
      <c r="N47" s="82"/>
      <c r="O47" s="82"/>
      <c r="P47" s="82"/>
      <c r="Q47" s="82"/>
      <c r="R47" s="82"/>
      <c r="S47" s="82"/>
      <c r="T47" s="82"/>
      <c r="U47" s="82"/>
      <c r="V47" s="82"/>
      <c r="W47" s="82"/>
      <c r="X47" s="82"/>
      <c r="Y47" s="82"/>
      <c r="Z47" s="82"/>
      <c r="AA47" s="81"/>
    </row>
    <row r="48" spans="1:27" x14ac:dyDescent="0.25">
      <c r="A48" s="75"/>
      <c r="B48" s="80" t="s">
        <v>19</v>
      </c>
      <c r="C48" s="79"/>
      <c r="D48" s="78"/>
      <c r="E48" s="86"/>
      <c r="F48" s="27"/>
      <c r="G48" s="27"/>
      <c r="H48" s="27"/>
      <c r="I48" s="27"/>
      <c r="J48" s="27"/>
      <c r="K48" s="27"/>
      <c r="L48" s="27"/>
      <c r="M48" s="27"/>
      <c r="N48" s="27"/>
      <c r="O48" s="27">
        <f>O9-'T1-FDI-Inw-GCC'!Y250</f>
        <v>0</v>
      </c>
      <c r="P48" s="27">
        <f>P9-'T1-FDI-Inw-GCC'!Z250</f>
        <v>0</v>
      </c>
      <c r="Q48" s="27">
        <f>Q9-'T1-FDI-Inw-GCC'!AA250</f>
        <v>0</v>
      </c>
      <c r="R48" s="27">
        <f>R9-'T1-FDI-Inw-GCC'!AB250</f>
        <v>0</v>
      </c>
      <c r="S48" s="27">
        <f>S9-'T1-FDI-Inw-GCC'!AC250</f>
        <v>0</v>
      </c>
      <c r="T48" s="27">
        <f>T9-'T1-FDI-Inw-GCC'!AD250</f>
        <v>0</v>
      </c>
      <c r="U48" s="27">
        <f>U9-'T1-FDI-Inw-GCC'!AE250</f>
        <v>0</v>
      </c>
      <c r="V48" s="27">
        <f>V9-'T1-FDI-Inw-GCC'!AF250</f>
        <v>0</v>
      </c>
      <c r="W48" s="27">
        <f>W9-'T1-FDI-Inw-GCC'!AG250</f>
        <v>0</v>
      </c>
      <c r="X48" s="27">
        <f>X9-'T1-FDI-Inw-GCC'!AH250</f>
        <v>0</v>
      </c>
      <c r="Y48" s="27">
        <f>Y9-'T1-FDI-Inw-GCC'!AI250</f>
        <v>0</v>
      </c>
      <c r="Z48" s="27">
        <f>Z9-'T1-FDI-Inw-GCC'!AJ250</f>
        <v>0</v>
      </c>
      <c r="AA48" s="76">
        <f>AA9-'T1-FDI-Inw-GCC'!AK250</f>
        <v>0</v>
      </c>
    </row>
    <row r="49" spans="1:27" x14ac:dyDescent="0.25">
      <c r="A49" s="75"/>
      <c r="B49" s="74" t="s">
        <v>17</v>
      </c>
      <c r="C49" s="73"/>
      <c r="D49" s="72"/>
      <c r="E49" s="85"/>
      <c r="F49" s="71"/>
      <c r="G49" s="70"/>
      <c r="H49" s="70"/>
      <c r="I49" s="70"/>
      <c r="J49" s="70"/>
      <c r="K49" s="70"/>
      <c r="L49" s="70"/>
      <c r="M49" s="70"/>
      <c r="N49" s="70"/>
      <c r="O49" s="27">
        <f>O10-SUM('T1-FDI-Inw-GCC'!Y3:Y8)</f>
        <v>0</v>
      </c>
      <c r="P49" s="27">
        <f>P10-SUM('T1-FDI-Inw-GCC'!Z3:Z8)</f>
        <v>0</v>
      </c>
      <c r="Q49" s="27">
        <f>Q10-SUM('T1-FDI-Inw-GCC'!AA3:AA8)</f>
        <v>0</v>
      </c>
      <c r="R49" s="27">
        <f>R10-SUM('T1-FDI-Inw-GCC'!AB3:AB8)</f>
        <v>0</v>
      </c>
      <c r="S49" s="27">
        <f>S10-SUM('T1-FDI-Inw-GCC'!AC3:AC8)</f>
        <v>0</v>
      </c>
      <c r="T49" s="27">
        <f>T10-SUM('T1-FDI-Inw-GCC'!AD3:AD8)</f>
        <v>0</v>
      </c>
      <c r="U49" s="27">
        <f>U10-SUM('T1-FDI-Inw-GCC'!AE3:AE8)</f>
        <v>0</v>
      </c>
      <c r="V49" s="27">
        <f>V10-SUM('T1-FDI-Inw-GCC'!AF3:AF8)</f>
        <v>0</v>
      </c>
      <c r="W49" s="27">
        <f>W10-SUM('T1-FDI-Inw-GCC'!AG3:AG8)</f>
        <v>0</v>
      </c>
      <c r="X49" s="27">
        <f>X10-SUM('T1-FDI-Inw-GCC'!AH3:AH8)</f>
        <v>0</v>
      </c>
      <c r="Y49" s="27">
        <f>Y10-SUM('T1-FDI-Inw-GCC'!AI3:AI8)</f>
        <v>0</v>
      </c>
      <c r="Z49" s="27">
        <f>Z10-SUM('T1-FDI-Inw-GCC'!AJ3:AJ8)</f>
        <v>0</v>
      </c>
      <c r="AA49" s="76">
        <f>AA10-SUM('T1-FDI-Inw-GCC'!AK3:AK8)</f>
        <v>0</v>
      </c>
    </row>
    <row r="50" spans="1:27" ht="15.75" thickBot="1" x14ac:dyDescent="0.3">
      <c r="A50" s="75"/>
      <c r="B50" s="74" t="s">
        <v>16</v>
      </c>
      <c r="C50" s="73"/>
      <c r="D50" s="72"/>
      <c r="E50" s="85"/>
      <c r="F50" s="63"/>
      <c r="G50" s="62"/>
      <c r="H50" s="62"/>
      <c r="I50" s="62"/>
      <c r="J50" s="62"/>
      <c r="K50" s="62"/>
      <c r="L50" s="62"/>
      <c r="M50" s="62"/>
      <c r="N50" s="62"/>
      <c r="O50" s="340"/>
      <c r="P50" s="340"/>
      <c r="Q50" s="340"/>
      <c r="R50" s="340"/>
      <c r="S50" s="340"/>
      <c r="T50" s="340"/>
      <c r="U50" s="340"/>
      <c r="V50" s="340"/>
      <c r="W50" s="340"/>
      <c r="X50" s="340"/>
      <c r="Y50" s="340"/>
      <c r="Z50" s="340"/>
      <c r="AA50" s="341"/>
    </row>
    <row r="51" spans="1:27" ht="15.75" thickBot="1" x14ac:dyDescent="0.3">
      <c r="A51" s="16"/>
      <c r="B51" s="15"/>
      <c r="C51" s="84"/>
      <c r="D51" s="84"/>
      <c r="E51" s="83"/>
      <c r="F51" s="82"/>
      <c r="G51" s="82"/>
      <c r="H51" s="82"/>
      <c r="I51" s="82"/>
      <c r="J51" s="82"/>
      <c r="K51" s="82"/>
      <c r="L51" s="82"/>
      <c r="M51" s="82"/>
      <c r="N51" s="82"/>
      <c r="O51" s="342"/>
      <c r="P51" s="342"/>
      <c r="Q51" s="342"/>
      <c r="R51" s="342"/>
      <c r="S51" s="342"/>
      <c r="T51" s="342"/>
      <c r="U51" s="342"/>
      <c r="V51" s="342"/>
      <c r="W51" s="342"/>
      <c r="X51" s="342"/>
      <c r="Y51" s="342"/>
      <c r="Z51" s="342"/>
      <c r="AA51" s="343"/>
    </row>
    <row r="52" spans="1:27" x14ac:dyDescent="0.25">
      <c r="A52" s="75"/>
      <c r="B52" s="80" t="s">
        <v>15</v>
      </c>
      <c r="C52" s="79"/>
      <c r="D52" s="78"/>
      <c r="E52" s="86"/>
      <c r="F52" s="27"/>
      <c r="G52" s="27"/>
      <c r="H52" s="27"/>
      <c r="I52" s="27"/>
      <c r="J52" s="27"/>
      <c r="K52" s="27"/>
      <c r="L52" s="27"/>
      <c r="M52" s="27"/>
      <c r="N52" s="27"/>
      <c r="O52" s="27">
        <f>O13-'T1-FDI-Otw-GCC'!Y250</f>
        <v>0</v>
      </c>
      <c r="P52" s="27">
        <f>P13-'T1-FDI-Otw-GCC'!Z250</f>
        <v>0</v>
      </c>
      <c r="Q52" s="27">
        <f>Q13-'T1-FDI-Otw-GCC'!AA250</f>
        <v>0</v>
      </c>
      <c r="R52" s="27">
        <f>R13-'T1-FDI-Otw-GCC'!AB250</f>
        <v>0</v>
      </c>
      <c r="S52" s="27">
        <f>S13-'T1-FDI-Otw-GCC'!AC250</f>
        <v>0</v>
      </c>
      <c r="T52" s="27">
        <f>T13-'T1-FDI-Otw-GCC'!AD250</f>
        <v>0</v>
      </c>
      <c r="U52" s="27">
        <f>U13-'T1-FDI-Otw-GCC'!AE250</f>
        <v>0</v>
      </c>
      <c r="V52" s="27">
        <f>V13-'T1-FDI-Otw-GCC'!AF250</f>
        <v>0</v>
      </c>
      <c r="W52" s="27">
        <f>W13-'T1-FDI-Otw-GCC'!AG250</f>
        <v>0</v>
      </c>
      <c r="X52" s="27">
        <f>X13-'T1-FDI-Otw-GCC'!AH250</f>
        <v>0</v>
      </c>
      <c r="Y52" s="27">
        <f>Y13-'T1-FDI-Otw-GCC'!AI250</f>
        <v>0</v>
      </c>
      <c r="Z52" s="27">
        <f>Z13-'T1-FDI-Otw-GCC'!AJ250</f>
        <v>0</v>
      </c>
      <c r="AA52" s="76">
        <f>AA13-'T1-FDI-Otw-GCC'!AK250</f>
        <v>0</v>
      </c>
    </row>
    <row r="53" spans="1:27" x14ac:dyDescent="0.25">
      <c r="A53" s="75"/>
      <c r="B53" s="74" t="s">
        <v>13</v>
      </c>
      <c r="C53" s="73"/>
      <c r="D53" s="72"/>
      <c r="E53" s="64"/>
      <c r="F53" s="71"/>
      <c r="G53" s="70"/>
      <c r="H53" s="70"/>
      <c r="I53" s="70"/>
      <c r="J53" s="70"/>
      <c r="K53" s="70"/>
      <c r="L53" s="70"/>
      <c r="M53" s="70"/>
      <c r="N53" s="70"/>
      <c r="O53" s="27">
        <f>O14-SUM('T1-FDI-Otw-GCC'!Y3:Y8)</f>
        <v>0</v>
      </c>
      <c r="P53" s="27">
        <f>P14-SUM('T1-FDI-Otw-GCC'!Z3:Z8)</f>
        <v>0</v>
      </c>
      <c r="Q53" s="27">
        <f>Q14-SUM('T1-FDI-Otw-GCC'!AA3:AA8)</f>
        <v>0</v>
      </c>
      <c r="R53" s="27">
        <f>R14-SUM('T1-FDI-Otw-GCC'!AB3:AB8)</f>
        <v>0</v>
      </c>
      <c r="S53" s="27">
        <f>S14-SUM('T1-FDI-Otw-GCC'!AC3:AC8)</f>
        <v>0</v>
      </c>
      <c r="T53" s="27">
        <f>T14-SUM('T1-FDI-Otw-GCC'!AD3:AD8)</f>
        <v>0</v>
      </c>
      <c r="U53" s="27">
        <f>U14-SUM('T1-FDI-Otw-GCC'!AE3:AE8)</f>
        <v>0</v>
      </c>
      <c r="V53" s="27">
        <f>V14-SUM('T1-FDI-Otw-GCC'!AF3:AF8)</f>
        <v>0</v>
      </c>
      <c r="W53" s="27">
        <f>W14-SUM('T1-FDI-Otw-GCC'!AG3:AG8)</f>
        <v>0</v>
      </c>
      <c r="X53" s="27">
        <f>X14-SUM('T1-FDI-Otw-GCC'!AH3:AH8)</f>
        <v>0</v>
      </c>
      <c r="Y53" s="27">
        <f>Y14-SUM('T1-FDI-Otw-GCC'!AI3:AI8)</f>
        <v>0</v>
      </c>
      <c r="Z53" s="27">
        <f>Z14-SUM('T1-FDI-Otw-GCC'!AJ3:AJ8)</f>
        <v>0</v>
      </c>
      <c r="AA53" s="76">
        <f>AA14-SUM('T1-FDI-Otw-GCC'!AK3:AK8)</f>
        <v>0</v>
      </c>
    </row>
    <row r="54" spans="1:27" ht="15.75" thickBot="1" x14ac:dyDescent="0.3">
      <c r="A54" s="68"/>
      <c r="B54" s="67" t="s">
        <v>11</v>
      </c>
      <c r="C54" s="66"/>
      <c r="D54" s="65"/>
      <c r="E54" s="64"/>
      <c r="F54" s="63"/>
      <c r="G54" s="62"/>
      <c r="H54" s="62"/>
      <c r="I54" s="62"/>
      <c r="J54" s="62"/>
      <c r="K54" s="62"/>
      <c r="L54" s="62"/>
      <c r="M54" s="62"/>
      <c r="N54" s="62"/>
      <c r="O54" s="340"/>
      <c r="P54" s="340"/>
      <c r="Q54" s="340"/>
      <c r="R54" s="340"/>
      <c r="S54" s="340"/>
      <c r="T54" s="340"/>
      <c r="U54" s="340"/>
      <c r="V54" s="340"/>
      <c r="W54" s="340"/>
      <c r="X54" s="340"/>
      <c r="Y54" s="340"/>
      <c r="Z54" s="340"/>
      <c r="AA54" s="341"/>
    </row>
    <row r="55" spans="1:27" ht="15.75" thickBot="1" x14ac:dyDescent="0.3">
      <c r="A55" s="16"/>
      <c r="B55" s="15"/>
      <c r="C55" s="14"/>
      <c r="D55" s="14"/>
      <c r="E55" s="14"/>
      <c r="F55" s="13"/>
      <c r="G55" s="13"/>
      <c r="H55" s="13"/>
      <c r="I55" s="13"/>
      <c r="J55" s="13"/>
      <c r="K55" s="13"/>
      <c r="L55" s="13"/>
      <c r="M55" s="60"/>
      <c r="N55" s="60"/>
      <c r="O55" s="344"/>
      <c r="P55" s="344"/>
      <c r="Q55" s="344"/>
      <c r="R55" s="344"/>
      <c r="S55" s="344"/>
      <c r="T55" s="344"/>
      <c r="U55" s="344"/>
      <c r="V55" s="344"/>
      <c r="W55" s="344"/>
      <c r="X55" s="344"/>
      <c r="Y55" s="344"/>
      <c r="Z55" s="344"/>
      <c r="AA55" s="345"/>
    </row>
    <row r="56" spans="1:27" x14ac:dyDescent="0.25">
      <c r="A56" s="22">
        <v>2</v>
      </c>
      <c r="B56" s="58" t="s">
        <v>9</v>
      </c>
      <c r="C56" s="20"/>
      <c r="D56" s="19"/>
      <c r="E56" s="529"/>
      <c r="F56" s="41"/>
      <c r="G56" s="41"/>
      <c r="H56" s="41"/>
      <c r="I56" s="41"/>
      <c r="J56" s="41"/>
      <c r="K56" s="41"/>
      <c r="L56" s="41"/>
      <c r="M56" s="41"/>
      <c r="N56" s="41"/>
      <c r="O56" s="346"/>
      <c r="P56" s="346"/>
      <c r="Q56" s="346"/>
      <c r="R56" s="346"/>
      <c r="S56" s="346"/>
      <c r="T56" s="346"/>
      <c r="U56" s="346"/>
      <c r="V56" s="346"/>
      <c r="W56" s="346"/>
      <c r="X56" s="346"/>
      <c r="Y56" s="346"/>
      <c r="Z56" s="346"/>
      <c r="AA56" s="347"/>
    </row>
    <row r="57" spans="1:27" x14ac:dyDescent="0.25">
      <c r="A57" s="39"/>
      <c r="B57" s="57" t="s">
        <v>5</v>
      </c>
      <c r="C57" s="56"/>
      <c r="D57" s="55"/>
      <c r="E57" s="530"/>
      <c r="F57" s="34"/>
      <c r="G57" s="34"/>
      <c r="H57" s="34"/>
      <c r="I57" s="34"/>
      <c r="J57" s="34"/>
      <c r="K57" s="34"/>
      <c r="L57" s="34"/>
      <c r="M57" s="34"/>
      <c r="N57" s="34"/>
      <c r="O57" s="34"/>
      <c r="P57" s="34"/>
      <c r="Q57" s="34"/>
      <c r="R57" s="34"/>
      <c r="S57" s="34"/>
      <c r="T57" s="34"/>
      <c r="U57" s="34"/>
      <c r="V57" s="34"/>
      <c r="W57" s="34"/>
      <c r="X57" s="34"/>
      <c r="Y57" s="34"/>
      <c r="Z57" s="34"/>
      <c r="AA57" s="54"/>
    </row>
    <row r="58" spans="1:27" ht="15.75" thickBot="1" x14ac:dyDescent="0.3">
      <c r="A58" s="32"/>
      <c r="B58" s="53" t="s">
        <v>3</v>
      </c>
      <c r="C58" s="52"/>
      <c r="D58" s="29"/>
      <c r="E58" s="531"/>
      <c r="F58" s="26"/>
      <c r="G58" s="26"/>
      <c r="H58" s="26"/>
      <c r="I58" s="26"/>
      <c r="J58" s="26"/>
      <c r="K58" s="26"/>
      <c r="L58" s="26"/>
      <c r="M58" s="26"/>
      <c r="N58" s="26"/>
      <c r="O58" s="26"/>
      <c r="P58" s="26"/>
      <c r="Q58" s="26"/>
      <c r="R58" s="26"/>
      <c r="S58" s="26"/>
      <c r="T58" s="26"/>
      <c r="U58" s="26"/>
      <c r="V58" s="26"/>
      <c r="W58" s="26"/>
      <c r="X58" s="26"/>
      <c r="Y58" s="26"/>
      <c r="Z58" s="26"/>
      <c r="AA58" s="45"/>
    </row>
    <row r="59" spans="1:27" ht="15.75" thickBot="1" x14ac:dyDescent="0.3">
      <c r="A59" s="16"/>
      <c r="B59" s="15"/>
      <c r="C59" s="14"/>
      <c r="D59" s="14"/>
      <c r="E59" s="14"/>
      <c r="F59" s="13"/>
      <c r="G59" s="13"/>
      <c r="H59" s="13"/>
      <c r="I59" s="13"/>
      <c r="J59" s="13"/>
      <c r="K59" s="13"/>
      <c r="L59" s="13"/>
      <c r="M59" s="13"/>
      <c r="N59" s="13"/>
      <c r="O59" s="348"/>
      <c r="P59" s="348"/>
      <c r="Q59" s="348"/>
      <c r="R59" s="348"/>
      <c r="S59" s="348"/>
      <c r="T59" s="348"/>
      <c r="U59" s="348"/>
      <c r="V59" s="348"/>
      <c r="W59" s="348"/>
      <c r="X59" s="348"/>
      <c r="Y59" s="348"/>
      <c r="Z59" s="348"/>
      <c r="AA59" s="349"/>
    </row>
    <row r="60" spans="1:27" x14ac:dyDescent="0.25">
      <c r="A60" s="22">
        <v>3</v>
      </c>
      <c r="B60" s="20" t="s">
        <v>8</v>
      </c>
      <c r="C60" s="19"/>
      <c r="D60" s="19"/>
      <c r="E60" s="532"/>
      <c r="F60" s="42"/>
      <c r="G60" s="41"/>
      <c r="H60" s="41"/>
      <c r="I60" s="41"/>
      <c r="J60" s="41"/>
      <c r="K60" s="41"/>
      <c r="L60" s="41"/>
      <c r="M60" s="41"/>
      <c r="N60" s="41"/>
      <c r="O60" s="346"/>
      <c r="P60" s="346"/>
      <c r="Q60" s="346"/>
      <c r="R60" s="346"/>
      <c r="S60" s="346"/>
      <c r="T60" s="346"/>
      <c r="U60" s="346"/>
      <c r="V60" s="346"/>
      <c r="W60" s="346"/>
      <c r="X60" s="346"/>
      <c r="Y60" s="346"/>
      <c r="Z60" s="346"/>
      <c r="AA60" s="347"/>
    </row>
    <row r="61" spans="1:27" x14ac:dyDescent="0.25">
      <c r="A61" s="51"/>
      <c r="B61" s="38" t="s">
        <v>5</v>
      </c>
      <c r="C61" s="50"/>
      <c r="D61" s="50"/>
      <c r="E61" s="533"/>
      <c r="F61" s="49"/>
      <c r="G61" s="48"/>
      <c r="H61" s="48"/>
      <c r="I61" s="48"/>
      <c r="J61" s="48"/>
      <c r="K61" s="48"/>
      <c r="L61" s="48"/>
      <c r="M61" s="48"/>
      <c r="N61" s="48"/>
      <c r="O61" s="48"/>
      <c r="P61" s="48"/>
      <c r="Q61" s="48"/>
      <c r="R61" s="48"/>
      <c r="S61" s="48"/>
      <c r="T61" s="48"/>
      <c r="U61" s="48"/>
      <c r="V61" s="48"/>
      <c r="W61" s="48"/>
      <c r="X61" s="48"/>
      <c r="Y61" s="48"/>
      <c r="Z61" s="48"/>
      <c r="AA61" s="47"/>
    </row>
    <row r="62" spans="1:27" ht="15.75" thickBot="1" x14ac:dyDescent="0.3">
      <c r="A62" s="32"/>
      <c r="B62" s="31" t="s">
        <v>3</v>
      </c>
      <c r="C62" s="46"/>
      <c r="D62" s="46"/>
      <c r="E62" s="534"/>
      <c r="F62" s="28"/>
      <c r="G62" s="26"/>
      <c r="H62" s="26"/>
      <c r="I62" s="26"/>
      <c r="J62" s="26"/>
      <c r="K62" s="26"/>
      <c r="L62" s="26"/>
      <c r="M62" s="26"/>
      <c r="N62" s="26"/>
      <c r="O62" s="26"/>
      <c r="P62" s="26"/>
      <c r="Q62" s="26"/>
      <c r="R62" s="26"/>
      <c r="S62" s="26"/>
      <c r="T62" s="26"/>
      <c r="U62" s="26"/>
      <c r="V62" s="26"/>
      <c r="W62" s="26"/>
      <c r="X62" s="26"/>
      <c r="Y62" s="26"/>
      <c r="Z62" s="26"/>
      <c r="AA62" s="45"/>
    </row>
    <row r="63" spans="1:27" ht="15.75" thickBot="1" x14ac:dyDescent="0.3">
      <c r="A63" s="16"/>
      <c r="B63" s="15"/>
      <c r="C63" s="14"/>
      <c r="D63" s="14"/>
      <c r="E63" s="14"/>
      <c r="F63" s="13"/>
      <c r="G63" s="13"/>
      <c r="H63" s="13"/>
      <c r="I63" s="13"/>
      <c r="J63" s="13"/>
      <c r="K63" s="13"/>
      <c r="L63" s="13"/>
      <c r="M63" s="13"/>
      <c r="N63" s="44"/>
      <c r="O63" s="350"/>
      <c r="P63" s="350"/>
      <c r="Q63" s="350"/>
      <c r="R63" s="350"/>
      <c r="S63" s="350"/>
      <c r="T63" s="350"/>
      <c r="U63" s="350"/>
      <c r="V63" s="350"/>
      <c r="W63" s="350"/>
      <c r="X63" s="350"/>
      <c r="Y63" s="350"/>
      <c r="Z63" s="350"/>
      <c r="AA63" s="351"/>
    </row>
    <row r="64" spans="1:27" x14ac:dyDescent="0.25">
      <c r="A64" s="22">
        <v>4</v>
      </c>
      <c r="B64" s="20" t="s">
        <v>7</v>
      </c>
      <c r="C64" s="19"/>
      <c r="D64" s="19"/>
      <c r="E64" s="529"/>
      <c r="F64" s="42"/>
      <c r="G64" s="41"/>
      <c r="H64" s="41"/>
      <c r="I64" s="41"/>
      <c r="J64" s="41"/>
      <c r="K64" s="41"/>
      <c r="L64" s="41"/>
      <c r="M64" s="41"/>
      <c r="N64" s="41"/>
      <c r="O64" s="346"/>
      <c r="P64" s="346"/>
      <c r="Q64" s="346"/>
      <c r="R64" s="346"/>
      <c r="S64" s="346"/>
      <c r="T64" s="346"/>
      <c r="U64" s="346"/>
      <c r="V64" s="346"/>
      <c r="W64" s="346"/>
      <c r="X64" s="346"/>
      <c r="Y64" s="346"/>
      <c r="Z64" s="346"/>
      <c r="AA64" s="347"/>
    </row>
    <row r="65" spans="1:27" x14ac:dyDescent="0.25">
      <c r="A65" s="39"/>
      <c r="B65" s="38" t="s">
        <v>5</v>
      </c>
      <c r="C65" s="37"/>
      <c r="D65" s="36"/>
      <c r="E65" s="530"/>
      <c r="F65" s="35"/>
      <c r="G65" s="34"/>
      <c r="H65" s="34"/>
      <c r="I65" s="34"/>
      <c r="J65" s="34"/>
      <c r="K65" s="34"/>
      <c r="L65" s="34"/>
      <c r="M65" s="34"/>
      <c r="N65" s="34"/>
      <c r="O65" s="34"/>
      <c r="P65" s="34"/>
      <c r="Q65" s="34"/>
      <c r="R65" s="34"/>
      <c r="S65" s="34"/>
      <c r="T65" s="34"/>
      <c r="U65" s="34"/>
      <c r="V65" s="34"/>
      <c r="W65" s="34"/>
      <c r="X65" s="34"/>
      <c r="Y65" s="34"/>
      <c r="Z65" s="34"/>
      <c r="AA65" s="54"/>
    </row>
    <row r="66" spans="1:27" ht="15.75" thickBot="1" x14ac:dyDescent="0.3">
      <c r="A66" s="32"/>
      <c r="B66" s="31" t="s">
        <v>3</v>
      </c>
      <c r="C66" s="30"/>
      <c r="D66" s="29"/>
      <c r="E66" s="531"/>
      <c r="F66" s="28"/>
      <c r="G66" s="26"/>
      <c r="H66" s="26"/>
      <c r="I66" s="26"/>
      <c r="J66" s="26"/>
      <c r="K66" s="26"/>
      <c r="L66" s="26"/>
      <c r="M66" s="26"/>
      <c r="N66" s="26"/>
      <c r="O66" s="26"/>
      <c r="P66" s="26"/>
      <c r="Q66" s="26"/>
      <c r="R66" s="26"/>
      <c r="S66" s="26"/>
      <c r="T66" s="26"/>
      <c r="U66" s="26"/>
      <c r="V66" s="26"/>
      <c r="W66" s="26"/>
      <c r="X66" s="26"/>
      <c r="Y66" s="26"/>
      <c r="Z66" s="26"/>
      <c r="AA66" s="45"/>
    </row>
    <row r="67" spans="1:27" ht="15.75" thickBot="1" x14ac:dyDescent="0.3">
      <c r="A67" s="16"/>
      <c r="B67" s="15"/>
      <c r="C67" s="14"/>
      <c r="D67" s="14"/>
      <c r="E67" s="14"/>
      <c r="F67" s="13"/>
      <c r="G67" s="13"/>
      <c r="H67" s="13"/>
      <c r="I67" s="13"/>
      <c r="J67" s="13"/>
      <c r="K67" s="13"/>
      <c r="L67" s="13"/>
      <c r="M67" s="13"/>
      <c r="N67" s="13"/>
      <c r="O67" s="348"/>
      <c r="P67" s="348"/>
      <c r="Q67" s="348"/>
      <c r="R67" s="348"/>
      <c r="S67" s="348"/>
      <c r="T67" s="348"/>
      <c r="U67" s="348"/>
      <c r="V67" s="348"/>
      <c r="W67" s="348"/>
      <c r="X67" s="348"/>
      <c r="Y67" s="348"/>
      <c r="Z67" s="348"/>
      <c r="AA67" s="349"/>
    </row>
    <row r="68" spans="1:27" ht="15.75" thickBot="1" x14ac:dyDescent="0.3">
      <c r="A68" s="22">
        <v>4</v>
      </c>
      <c r="B68" s="21" t="s">
        <v>1</v>
      </c>
      <c r="C68" s="20"/>
      <c r="D68" s="19"/>
      <c r="E68" s="19"/>
      <c r="F68" s="18"/>
      <c r="G68" s="18"/>
      <c r="H68" s="18"/>
      <c r="I68" s="18"/>
      <c r="J68" s="18"/>
      <c r="K68" s="18"/>
      <c r="L68" s="18"/>
      <c r="M68" s="18"/>
      <c r="N68" s="18"/>
      <c r="O68" s="18"/>
      <c r="P68" s="18"/>
      <c r="Q68" s="18"/>
      <c r="R68" s="18"/>
      <c r="S68" s="18"/>
      <c r="T68" s="18"/>
      <c r="U68" s="18"/>
      <c r="V68" s="18"/>
      <c r="W68" s="18"/>
      <c r="X68" s="18"/>
      <c r="Y68" s="18"/>
      <c r="Z68" s="18"/>
      <c r="AA68" s="17"/>
    </row>
    <row r="69" spans="1:27" ht="15.75" thickBot="1" x14ac:dyDescent="0.3">
      <c r="A69" s="16"/>
      <c r="B69" s="15"/>
      <c r="C69" s="14"/>
      <c r="D69" s="14"/>
      <c r="E69" s="14"/>
      <c r="F69" s="13"/>
      <c r="G69" s="13"/>
      <c r="H69" s="13"/>
      <c r="I69" s="13"/>
      <c r="J69" s="13"/>
      <c r="K69" s="13"/>
      <c r="L69" s="13"/>
      <c r="M69" s="13"/>
      <c r="N69" s="12"/>
      <c r="O69" s="350"/>
      <c r="P69" s="350"/>
      <c r="Q69" s="350"/>
      <c r="R69" s="350"/>
      <c r="S69" s="350"/>
      <c r="T69" s="350"/>
      <c r="U69" s="350"/>
      <c r="V69" s="350"/>
      <c r="W69" s="350"/>
      <c r="X69" s="350"/>
      <c r="Y69" s="350"/>
      <c r="Z69" s="350"/>
      <c r="AA69" s="351"/>
    </row>
    <row r="70" spans="1:27" ht="15.75" thickBot="1" x14ac:dyDescent="0.3">
      <c r="A70" s="10">
        <v>5</v>
      </c>
      <c r="B70" s="9" t="s">
        <v>0</v>
      </c>
      <c r="C70" s="8"/>
      <c r="D70" s="8"/>
      <c r="E70" s="8"/>
      <c r="F70" s="7"/>
      <c r="G70" s="7"/>
      <c r="H70" s="7"/>
      <c r="I70" s="7"/>
      <c r="J70" s="7"/>
      <c r="K70" s="7"/>
      <c r="L70" s="7"/>
      <c r="M70" s="7"/>
      <c r="N70" s="7"/>
      <c r="O70" s="7"/>
      <c r="P70" s="7"/>
      <c r="Q70" s="7"/>
      <c r="R70" s="7"/>
      <c r="S70" s="7"/>
      <c r="T70" s="7"/>
      <c r="U70" s="7"/>
      <c r="V70" s="7"/>
      <c r="W70" s="7"/>
      <c r="X70" s="7"/>
      <c r="Y70" s="7"/>
      <c r="Z70" s="7"/>
      <c r="AA70" s="6"/>
    </row>
  </sheetData>
  <mergeCells count="6">
    <mergeCell ref="E64:E66"/>
    <mergeCell ref="E17:E19"/>
    <mergeCell ref="E21:E23"/>
    <mergeCell ref="E25:E27"/>
    <mergeCell ref="E56:E58"/>
    <mergeCell ref="E60:E62"/>
  </mergeCells>
  <pageMargins left="0.7" right="0.7" top="0.75" bottom="0.75" header="0.3" footer="0.3"/>
  <pageSetup paperSize="9" scale="85" orientation="landscape"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F0"/>
  </sheetPr>
  <dimension ref="A1:AL256"/>
  <sheetViews>
    <sheetView topLeftCell="D1" workbookViewId="0">
      <pane xSplit="12" ySplit="2" topLeftCell="V213" activePane="bottomRight" state="frozen"/>
      <selection activeCell="AJ251" sqref="AJ251"/>
      <selection pane="topRight" activeCell="AJ251" sqref="AJ251"/>
      <selection pane="bottomLeft" activeCell="AJ251" sqref="AJ251"/>
      <selection pane="bottomRight" activeCell="P251" sqref="P251:AL253"/>
    </sheetView>
  </sheetViews>
  <sheetFormatPr defaultRowHeight="15" x14ac:dyDescent="0.25"/>
  <cols>
    <col min="1" max="1" width="19.5703125" customWidth="1"/>
    <col min="2" max="2" width="10.85546875" customWidth="1"/>
    <col min="3" max="3" width="18.5703125" customWidth="1"/>
    <col min="4" max="4" width="45.28515625" customWidth="1"/>
    <col min="5" max="5" width="10.28515625" customWidth="1"/>
    <col min="6" max="6" width="28.5703125" customWidth="1"/>
    <col min="7" max="7" width="9" bestFit="1" customWidth="1"/>
    <col min="8" max="9" width="7.85546875" bestFit="1" customWidth="1"/>
    <col min="10" max="10" width="7.85546875" style="207" customWidth="1"/>
    <col min="11" max="11" width="23.85546875" style="206" customWidth="1"/>
    <col min="12" max="12" width="7.42578125" style="206" customWidth="1"/>
    <col min="13" max="13" width="27.7109375" customWidth="1"/>
    <col min="14" max="15" width="9.140625" customWidth="1"/>
    <col min="38" max="38" width="9.140625" style="504"/>
  </cols>
  <sheetData>
    <row r="1" spans="1:38" s="269" customFormat="1" ht="12.75" x14ac:dyDescent="0.2">
      <c r="A1" s="185" t="s">
        <v>1120</v>
      </c>
      <c r="B1" s="185" t="s">
        <v>1107</v>
      </c>
      <c r="C1" s="185" t="s">
        <v>1106</v>
      </c>
      <c r="D1" s="280" t="s">
        <v>1119</v>
      </c>
      <c r="E1" s="279" t="s">
        <v>1118</v>
      </c>
      <c r="F1" s="185" t="s">
        <v>1117</v>
      </c>
      <c r="G1" s="185" t="s">
        <v>1116</v>
      </c>
      <c r="H1" s="185" t="s">
        <v>1115</v>
      </c>
      <c r="I1" s="185" t="s">
        <v>1114</v>
      </c>
      <c r="J1" s="185" t="s">
        <v>1113</v>
      </c>
      <c r="K1" s="185" t="s">
        <v>1112</v>
      </c>
      <c r="L1" s="185" t="s">
        <v>1111</v>
      </c>
      <c r="M1" s="185" t="s">
        <v>1110</v>
      </c>
      <c r="N1" s="185" t="s">
        <v>1109</v>
      </c>
      <c r="O1" s="185" t="s">
        <v>1108</v>
      </c>
      <c r="P1" s="185">
        <v>2000</v>
      </c>
      <c r="Q1" s="185">
        <v>2001</v>
      </c>
      <c r="R1" s="185">
        <v>2002</v>
      </c>
      <c r="S1" s="185">
        <v>2003</v>
      </c>
      <c r="T1" s="185">
        <v>2004</v>
      </c>
      <c r="U1" s="185">
        <v>2005</v>
      </c>
      <c r="V1" s="185">
        <v>2006</v>
      </c>
      <c r="W1" s="185">
        <v>2007</v>
      </c>
      <c r="X1" s="185">
        <v>2008</v>
      </c>
      <c r="Y1" s="185">
        <v>2009</v>
      </c>
      <c r="Z1" s="185">
        <v>2010</v>
      </c>
      <c r="AA1" s="185">
        <v>2011</v>
      </c>
      <c r="AB1" s="185">
        <v>2012</v>
      </c>
      <c r="AC1" s="185">
        <v>2013</v>
      </c>
      <c r="AD1" s="185">
        <v>2014</v>
      </c>
      <c r="AE1" s="185">
        <v>2015</v>
      </c>
      <c r="AF1" s="185">
        <v>2016</v>
      </c>
      <c r="AG1" s="185">
        <v>2017</v>
      </c>
      <c r="AH1" s="185">
        <v>2018</v>
      </c>
      <c r="AI1" s="185">
        <v>2019</v>
      </c>
      <c r="AJ1" s="185">
        <v>2020</v>
      </c>
      <c r="AK1" s="185">
        <v>2021</v>
      </c>
      <c r="AL1" s="185">
        <v>2022</v>
      </c>
    </row>
    <row r="2" spans="1:38" s="269" customFormat="1" ht="12.75" x14ac:dyDescent="0.2">
      <c r="A2" s="190" t="s">
        <v>1086</v>
      </c>
      <c r="B2" s="189"/>
      <c r="C2" s="189"/>
      <c r="D2" s="293"/>
      <c r="E2" s="294"/>
      <c r="F2" s="190"/>
      <c r="G2" s="190"/>
      <c r="H2" s="190"/>
      <c r="I2" s="190"/>
      <c r="J2" s="190"/>
      <c r="K2" s="189"/>
      <c r="L2" s="189"/>
      <c r="M2" s="189"/>
      <c r="N2" s="189"/>
      <c r="O2" s="189"/>
      <c r="P2" s="188"/>
      <c r="Q2" s="188"/>
      <c r="R2" s="188"/>
      <c r="S2" s="188"/>
      <c r="T2" s="188"/>
      <c r="U2" s="188"/>
      <c r="V2" s="188"/>
      <c r="W2" s="188"/>
      <c r="X2" s="187" t="s">
        <v>1105</v>
      </c>
      <c r="Y2" s="185" t="s">
        <v>1103</v>
      </c>
      <c r="Z2" s="185" t="s">
        <v>1103</v>
      </c>
      <c r="AA2" s="185" t="s">
        <v>1103</v>
      </c>
      <c r="AB2" s="185" t="s">
        <v>1103</v>
      </c>
      <c r="AC2" s="185" t="s">
        <v>1103</v>
      </c>
      <c r="AD2" s="185" t="s">
        <v>1103</v>
      </c>
      <c r="AE2" s="185" t="s">
        <v>1103</v>
      </c>
      <c r="AF2" s="185" t="s">
        <v>1103</v>
      </c>
      <c r="AG2" s="185" t="s">
        <v>1103</v>
      </c>
      <c r="AH2" s="185" t="s">
        <v>1103</v>
      </c>
      <c r="AI2" s="185" t="s">
        <v>1103</v>
      </c>
      <c r="AJ2" s="185" t="s">
        <v>1103</v>
      </c>
      <c r="AK2" s="185" t="s">
        <v>1103</v>
      </c>
      <c r="AL2" s="185" t="s">
        <v>1103</v>
      </c>
    </row>
    <row r="3" spans="1:38" x14ac:dyDescent="0.25">
      <c r="A3" s="242" t="str">
        <f>A$2</f>
        <v>Qatar</v>
      </c>
      <c r="B3" s="206" t="s">
        <v>34</v>
      </c>
      <c r="C3" s="206" t="s">
        <v>33</v>
      </c>
      <c r="D3" s="263" t="s">
        <v>40</v>
      </c>
      <c r="E3" s="262">
        <v>466</v>
      </c>
      <c r="F3" s="261" t="s">
        <v>40</v>
      </c>
      <c r="G3" s="182" t="s">
        <v>1102</v>
      </c>
      <c r="H3" s="260" t="s">
        <v>1101</v>
      </c>
      <c r="I3" s="259" t="s">
        <v>1100</v>
      </c>
      <c r="J3" s="212" t="s">
        <v>1078</v>
      </c>
      <c r="K3" s="206" t="s">
        <v>36</v>
      </c>
      <c r="L3" s="206" t="s">
        <v>36</v>
      </c>
      <c r="M3" s="206" t="s">
        <v>3646</v>
      </c>
      <c r="N3" s="206">
        <v>145</v>
      </c>
      <c r="O3" s="206" t="s">
        <v>3647</v>
      </c>
      <c r="P3" s="287">
        <v>0</v>
      </c>
      <c r="Q3" s="287">
        <v>0</v>
      </c>
      <c r="R3" s="287">
        <v>0</v>
      </c>
      <c r="S3" s="287">
        <v>0</v>
      </c>
      <c r="T3" s="287">
        <v>0</v>
      </c>
      <c r="U3" s="287">
        <v>0</v>
      </c>
      <c r="V3" s="287">
        <v>0</v>
      </c>
      <c r="W3" s="287">
        <v>0</v>
      </c>
      <c r="X3" s="220">
        <v>1071.7307692307691</v>
      </c>
      <c r="Y3" s="179">
        <v>1227.2717168141594</v>
      </c>
      <c r="Z3" s="179">
        <v>1280.2025015656909</v>
      </c>
      <c r="AA3" s="179">
        <v>1159.99418298162</v>
      </c>
      <c r="AB3" s="179">
        <v>1229.522701429544</v>
      </c>
      <c r="AC3" s="179">
        <v>935.20916378488766</v>
      </c>
      <c r="AD3" s="179">
        <v>1040.5853451327434</v>
      </c>
      <c r="AE3" s="179">
        <v>968.78693042886312</v>
      </c>
      <c r="AF3" s="179">
        <v>1225.3920247787612</v>
      </c>
      <c r="AG3" s="275">
        <v>1945.4900531311382</v>
      </c>
      <c r="AH3" s="275">
        <v>2069.896283917064</v>
      </c>
      <c r="AI3" s="275">
        <v>3491.9810439560438</v>
      </c>
      <c r="AJ3" s="275">
        <v>1717.63888645</v>
      </c>
      <c r="AK3" s="275">
        <v>3265.2560209799449</v>
      </c>
      <c r="AL3" s="517">
        <v>3265.2560209799449</v>
      </c>
    </row>
    <row r="4" spans="1:38" x14ac:dyDescent="0.25">
      <c r="A4" s="242" t="str">
        <f t="shared" ref="A4:A67" si="0">A$2</f>
        <v>Qatar</v>
      </c>
      <c r="B4" s="206" t="s">
        <v>34</v>
      </c>
      <c r="C4" s="206" t="s">
        <v>33</v>
      </c>
      <c r="D4" s="258" t="s">
        <v>1099</v>
      </c>
      <c r="E4" s="257">
        <v>419</v>
      </c>
      <c r="F4" s="219" t="s">
        <v>1098</v>
      </c>
      <c r="G4" s="175" t="s">
        <v>1097</v>
      </c>
      <c r="H4" s="256" t="s">
        <v>1096</v>
      </c>
      <c r="I4" s="255" t="s">
        <v>1095</v>
      </c>
      <c r="J4" s="212" t="s">
        <v>1078</v>
      </c>
      <c r="K4" s="206" t="s">
        <v>36</v>
      </c>
      <c r="L4" s="206" t="s">
        <v>36</v>
      </c>
      <c r="M4" s="206" t="s">
        <v>3646</v>
      </c>
      <c r="N4" s="206">
        <v>145</v>
      </c>
      <c r="O4" s="206" t="s">
        <v>3647</v>
      </c>
      <c r="P4" s="287">
        <v>0</v>
      </c>
      <c r="Q4" s="287">
        <v>0</v>
      </c>
      <c r="R4" s="287">
        <v>0</v>
      </c>
      <c r="S4" s="287">
        <v>0</v>
      </c>
      <c r="T4" s="287">
        <v>0</v>
      </c>
      <c r="U4" s="287">
        <v>0</v>
      </c>
      <c r="V4" s="287">
        <v>0</v>
      </c>
      <c r="W4" s="287">
        <v>0</v>
      </c>
      <c r="X4" s="220">
        <v>571.73076923076917</v>
      </c>
      <c r="Y4" s="518">
        <v>230.5</v>
      </c>
      <c r="Z4" s="518">
        <v>226</v>
      </c>
      <c r="AA4" s="518">
        <v>238.9</v>
      </c>
      <c r="AB4" s="518">
        <v>217.6</v>
      </c>
      <c r="AC4" s="518">
        <v>225.60317669999998</v>
      </c>
      <c r="AD4" s="518">
        <v>917.37</v>
      </c>
      <c r="AE4" s="518">
        <v>929.94</v>
      </c>
      <c r="AF4" s="518">
        <v>828.08</v>
      </c>
      <c r="AG4" s="518">
        <v>844.56986900000004</v>
      </c>
      <c r="AH4" s="518">
        <v>836.38</v>
      </c>
      <c r="AI4" s="518">
        <v>843.44</v>
      </c>
      <c r="AJ4" s="518">
        <v>760.07327559999999</v>
      </c>
      <c r="AK4" s="518">
        <v>718.32043579999993</v>
      </c>
      <c r="AL4" s="518">
        <v>921.20414010000002</v>
      </c>
    </row>
    <row r="5" spans="1:38" x14ac:dyDescent="0.25">
      <c r="A5" s="242" t="str">
        <f t="shared" si="0"/>
        <v>Qatar</v>
      </c>
      <c r="B5" s="206" t="s">
        <v>34</v>
      </c>
      <c r="C5" s="206" t="s">
        <v>33</v>
      </c>
      <c r="D5" s="253" t="s">
        <v>1094</v>
      </c>
      <c r="E5" s="252">
        <v>456</v>
      </c>
      <c r="F5" s="251" t="s">
        <v>1094</v>
      </c>
      <c r="G5" s="168" t="s">
        <v>1093</v>
      </c>
      <c r="H5" s="250" t="s">
        <v>1092</v>
      </c>
      <c r="I5" s="249" t="s">
        <v>1091</v>
      </c>
      <c r="J5" s="212" t="s">
        <v>1078</v>
      </c>
      <c r="K5" s="206" t="s">
        <v>36</v>
      </c>
      <c r="L5" s="206" t="s">
        <v>36</v>
      </c>
      <c r="M5" s="206" t="s">
        <v>3646</v>
      </c>
      <c r="N5" s="206">
        <v>145</v>
      </c>
      <c r="O5" s="206" t="s">
        <v>3647</v>
      </c>
      <c r="P5" s="287">
        <v>0</v>
      </c>
      <c r="Q5" s="287">
        <v>0</v>
      </c>
      <c r="R5" s="287">
        <v>0</v>
      </c>
      <c r="S5" s="287">
        <v>0</v>
      </c>
      <c r="T5" s="287">
        <v>0</v>
      </c>
      <c r="U5" s="287">
        <v>0</v>
      </c>
      <c r="V5" s="287">
        <v>0</v>
      </c>
      <c r="W5" s="287">
        <v>0</v>
      </c>
      <c r="X5" s="220">
        <v>2433.9560439560441</v>
      </c>
      <c r="Y5" s="319">
        <v>439.46666669999996</v>
      </c>
      <c r="Z5" s="319">
        <v>566.22483339999997</v>
      </c>
      <c r="AA5" s="511">
        <v>746.46672266238568</v>
      </c>
      <c r="AB5" s="511">
        <v>984.08359219506292</v>
      </c>
      <c r="AC5" s="511">
        <v>1297.3391673422784</v>
      </c>
      <c r="AD5" s="275">
        <v>1710.3109212156623</v>
      </c>
      <c r="AE5" s="275">
        <v>2254.7407192076384</v>
      </c>
      <c r="AF5" s="275">
        <v>2625.3313686161064</v>
      </c>
      <c r="AG5" s="275">
        <v>3197.7764099886526</v>
      </c>
      <c r="AH5" s="275">
        <v>3425.7700173198514</v>
      </c>
      <c r="AI5" s="275">
        <v>3256.3978400323258</v>
      </c>
      <c r="AJ5" s="275">
        <v>3232.0895070193665</v>
      </c>
      <c r="AK5" s="275">
        <v>2922.8791459665836</v>
      </c>
      <c r="AL5" s="517">
        <v>3443.9253916768675</v>
      </c>
    </row>
    <row r="6" spans="1:38" x14ac:dyDescent="0.25">
      <c r="A6" s="242" t="str">
        <f t="shared" si="0"/>
        <v>Qatar</v>
      </c>
      <c r="B6" s="206" t="s">
        <v>34</v>
      </c>
      <c r="C6" s="206" t="s">
        <v>33</v>
      </c>
      <c r="D6" s="248" t="s">
        <v>1090</v>
      </c>
      <c r="E6" s="247">
        <v>449</v>
      </c>
      <c r="F6" s="246" t="s">
        <v>1090</v>
      </c>
      <c r="G6" s="160" t="s">
        <v>1089</v>
      </c>
      <c r="H6" s="245" t="s">
        <v>1088</v>
      </c>
      <c r="I6" s="244" t="s">
        <v>1087</v>
      </c>
      <c r="J6" s="212" t="s">
        <v>1078</v>
      </c>
      <c r="K6" s="206" t="s">
        <v>36</v>
      </c>
      <c r="L6" s="206" t="s">
        <v>36</v>
      </c>
      <c r="M6" s="206" t="s">
        <v>3646</v>
      </c>
      <c r="N6" s="206">
        <v>145</v>
      </c>
      <c r="O6" s="206" t="s">
        <v>3647</v>
      </c>
      <c r="P6" s="287">
        <v>0</v>
      </c>
      <c r="Q6" s="287">
        <v>0</v>
      </c>
      <c r="R6" s="287">
        <v>0</v>
      </c>
      <c r="S6" s="287">
        <v>0</v>
      </c>
      <c r="T6" s="287">
        <v>0</v>
      </c>
      <c r="U6" s="287">
        <v>0</v>
      </c>
      <c r="V6" s="287">
        <v>0</v>
      </c>
      <c r="W6" s="287">
        <v>0</v>
      </c>
      <c r="X6" s="514">
        <v>452.01560468140445</v>
      </c>
      <c r="Y6" s="514">
        <v>472.0416124837451</v>
      </c>
      <c r="Z6" s="514">
        <v>471.52145643693109</v>
      </c>
      <c r="AA6" s="514">
        <v>478.80364109232767</v>
      </c>
      <c r="AB6" s="514">
        <v>542.78283485045506</v>
      </c>
      <c r="AC6" s="514">
        <v>575.03250975292588</v>
      </c>
      <c r="AD6" s="514">
        <v>689.20676202860852</v>
      </c>
      <c r="AE6" s="514">
        <v>950.84525357607288</v>
      </c>
      <c r="AF6" s="514">
        <v>1018.4655396618986</v>
      </c>
      <c r="AG6" s="514">
        <v>992.97789336801043</v>
      </c>
      <c r="AH6" s="514">
        <v>851.75552665799739</v>
      </c>
      <c r="AI6" s="514">
        <v>825.22756827048113</v>
      </c>
      <c r="AJ6" s="514">
        <v>977.89336801040315</v>
      </c>
      <c r="AK6" s="514">
        <v>1189.8569570871261</v>
      </c>
      <c r="AL6" s="514">
        <v>852.2756827048114</v>
      </c>
    </row>
    <row r="7" spans="1:38" x14ac:dyDescent="0.25">
      <c r="A7" s="242" t="str">
        <f t="shared" si="0"/>
        <v>Qatar</v>
      </c>
      <c r="B7" s="206" t="s">
        <v>34</v>
      </c>
      <c r="C7" s="206" t="s">
        <v>33</v>
      </c>
      <c r="D7" s="243" t="s">
        <v>1086</v>
      </c>
      <c r="E7" s="242">
        <v>453</v>
      </c>
      <c r="F7" s="241" t="s">
        <v>1086</v>
      </c>
      <c r="G7" s="153" t="s">
        <v>1085</v>
      </c>
      <c r="H7" s="240" t="s">
        <v>1084</v>
      </c>
      <c r="I7" s="239" t="s">
        <v>1083</v>
      </c>
      <c r="J7" s="212" t="s">
        <v>1078</v>
      </c>
      <c r="K7" s="206" t="s">
        <v>36</v>
      </c>
      <c r="L7" s="206" t="s">
        <v>36</v>
      </c>
      <c r="M7" s="206" t="s">
        <v>3646</v>
      </c>
      <c r="N7" s="206">
        <v>145</v>
      </c>
      <c r="O7" s="206" t="s">
        <v>3647</v>
      </c>
      <c r="P7" s="287">
        <v>0</v>
      </c>
      <c r="Q7" s="287">
        <v>0</v>
      </c>
      <c r="R7" s="287">
        <v>0</v>
      </c>
      <c r="S7" s="287">
        <v>0</v>
      </c>
      <c r="T7" s="287">
        <v>0</v>
      </c>
      <c r="U7" s="287">
        <v>0</v>
      </c>
      <c r="V7" s="287">
        <v>0</v>
      </c>
      <c r="W7" s="287">
        <v>0</v>
      </c>
      <c r="X7" s="275">
        <v>0</v>
      </c>
      <c r="Y7" s="275">
        <v>0</v>
      </c>
      <c r="Z7" s="275">
        <v>0</v>
      </c>
      <c r="AA7" s="275">
        <v>0</v>
      </c>
      <c r="AB7" s="275">
        <v>0</v>
      </c>
      <c r="AC7" s="275">
        <v>0</v>
      </c>
      <c r="AD7" s="275">
        <v>0</v>
      </c>
      <c r="AE7" s="275">
        <v>0</v>
      </c>
      <c r="AF7" s="275">
        <v>0</v>
      </c>
      <c r="AG7" s="275">
        <v>0</v>
      </c>
      <c r="AH7" s="275">
        <v>0</v>
      </c>
      <c r="AI7" s="275">
        <v>0</v>
      </c>
      <c r="AJ7" s="275">
        <v>0</v>
      </c>
      <c r="AK7" s="275">
        <v>0</v>
      </c>
      <c r="AL7" s="275">
        <v>0</v>
      </c>
    </row>
    <row r="8" spans="1:38" x14ac:dyDescent="0.25">
      <c r="A8" s="242" t="str">
        <f t="shared" si="0"/>
        <v>Qatar</v>
      </c>
      <c r="B8" s="206" t="s">
        <v>34</v>
      </c>
      <c r="C8" s="206" t="s">
        <v>33</v>
      </c>
      <c r="D8" s="238" t="s">
        <v>1082</v>
      </c>
      <c r="E8" s="237">
        <v>443</v>
      </c>
      <c r="F8" s="236" t="s">
        <v>1082</v>
      </c>
      <c r="G8" s="146" t="s">
        <v>1081</v>
      </c>
      <c r="H8" s="235" t="s">
        <v>1080</v>
      </c>
      <c r="I8" s="234" t="s">
        <v>1079</v>
      </c>
      <c r="J8" s="212" t="s">
        <v>1078</v>
      </c>
      <c r="K8" s="206" t="s">
        <v>36</v>
      </c>
      <c r="L8" s="206" t="s">
        <v>36</v>
      </c>
      <c r="M8" s="206" t="s">
        <v>3646</v>
      </c>
      <c r="N8" s="206">
        <v>145</v>
      </c>
      <c r="O8" s="206" t="s">
        <v>3647</v>
      </c>
      <c r="P8" s="287">
        <v>0</v>
      </c>
      <c r="Q8" s="287">
        <v>0</v>
      </c>
      <c r="R8" s="287">
        <v>0</v>
      </c>
      <c r="S8" s="287">
        <v>0</v>
      </c>
      <c r="T8" s="287">
        <v>0</v>
      </c>
      <c r="U8" s="287">
        <v>0</v>
      </c>
      <c r="V8" s="287">
        <v>0</v>
      </c>
      <c r="W8" s="287">
        <v>0</v>
      </c>
      <c r="X8" s="323">
        <v>0</v>
      </c>
      <c r="Y8" s="519">
        <v>1461.787646</v>
      </c>
      <c r="Z8" s="519">
        <v>2553.8074270000002</v>
      </c>
      <c r="AA8" s="519">
        <v>4133.0982050000002</v>
      </c>
      <c r="AB8" s="519">
        <v>7170.358784</v>
      </c>
      <c r="AC8" s="519">
        <v>6205.3158649999996</v>
      </c>
      <c r="AD8" s="519">
        <v>5251.2396310000004</v>
      </c>
      <c r="AE8" s="519">
        <v>4436.8774370000001</v>
      </c>
      <c r="AF8" s="519">
        <v>4377.5751399999999</v>
      </c>
      <c r="AG8" s="519">
        <v>4164.7320300000001</v>
      </c>
      <c r="AH8" s="519">
        <v>3457.4337009999999</v>
      </c>
      <c r="AI8" s="519">
        <v>3673.6512130000001</v>
      </c>
      <c r="AJ8" s="519">
        <v>3291.6884060000002</v>
      </c>
      <c r="AK8" s="519">
        <v>3294.5818180000001</v>
      </c>
      <c r="AL8" s="519">
        <v>4281.9669990000002</v>
      </c>
    </row>
    <row r="9" spans="1:38" x14ac:dyDescent="0.25">
      <c r="A9" s="242" t="str">
        <f t="shared" si="0"/>
        <v>Qatar</v>
      </c>
      <c r="B9" s="206" t="s">
        <v>34</v>
      </c>
      <c r="C9" s="206" t="s">
        <v>33</v>
      </c>
      <c r="D9" s="233" t="s">
        <v>1077</v>
      </c>
      <c r="E9">
        <v>512</v>
      </c>
      <c r="F9" s="225" t="s">
        <v>1076</v>
      </c>
      <c r="G9" s="132" t="s">
        <v>1075</v>
      </c>
      <c r="H9" s="224" t="s">
        <v>1074</v>
      </c>
      <c r="I9" s="223" t="s">
        <v>1073</v>
      </c>
      <c r="J9" s="212" t="s">
        <v>36</v>
      </c>
      <c r="K9" s="206" t="s">
        <v>36</v>
      </c>
      <c r="L9" s="206" t="s">
        <v>36</v>
      </c>
      <c r="M9" s="206" t="s">
        <v>3648</v>
      </c>
      <c r="N9" s="206">
        <v>34</v>
      </c>
      <c r="O9" s="206" t="s">
        <v>3647</v>
      </c>
      <c r="P9" s="287">
        <v>0</v>
      </c>
      <c r="Q9" s="287">
        <v>0</v>
      </c>
      <c r="R9" s="287">
        <v>0</v>
      </c>
      <c r="S9" s="287">
        <v>0</v>
      </c>
      <c r="T9" s="287">
        <v>0</v>
      </c>
      <c r="U9" s="287">
        <v>0</v>
      </c>
      <c r="V9" s="287">
        <v>0</v>
      </c>
      <c r="W9" s="287">
        <v>0</v>
      </c>
      <c r="X9" s="220">
        <v>0</v>
      </c>
      <c r="Y9" s="319">
        <v>0</v>
      </c>
      <c r="Z9" s="319">
        <v>0</v>
      </c>
      <c r="AA9" s="319">
        <v>0</v>
      </c>
      <c r="AB9" s="323">
        <v>0</v>
      </c>
      <c r="AC9" s="323">
        <v>0</v>
      </c>
      <c r="AD9" s="323">
        <v>0</v>
      </c>
      <c r="AE9" s="323">
        <v>0</v>
      </c>
      <c r="AF9" s="323">
        <v>0</v>
      </c>
      <c r="AG9" s="323">
        <v>0</v>
      </c>
      <c r="AH9" s="323">
        <v>0</v>
      </c>
      <c r="AI9" s="323">
        <v>0</v>
      </c>
      <c r="AJ9" s="323">
        <v>0</v>
      </c>
      <c r="AK9" s="323">
        <v>0</v>
      </c>
      <c r="AL9" s="323">
        <v>0</v>
      </c>
    </row>
    <row r="10" spans="1:38" x14ac:dyDescent="0.25">
      <c r="A10" s="242" t="str">
        <f t="shared" si="0"/>
        <v>Qatar</v>
      </c>
      <c r="B10" s="206" t="s">
        <v>34</v>
      </c>
      <c r="C10" s="206" t="s">
        <v>33</v>
      </c>
      <c r="D10" s="222" t="s">
        <v>1072</v>
      </c>
      <c r="E10">
        <v>914</v>
      </c>
      <c r="F10" s="225" t="s">
        <v>1072</v>
      </c>
      <c r="G10" s="132" t="s">
        <v>1071</v>
      </c>
      <c r="H10" s="224" t="s">
        <v>1070</v>
      </c>
      <c r="I10" s="223" t="s">
        <v>1069</v>
      </c>
      <c r="J10" s="212" t="s">
        <v>36</v>
      </c>
      <c r="K10" s="206" t="s">
        <v>36</v>
      </c>
      <c r="L10" s="206" t="s">
        <v>36</v>
      </c>
      <c r="M10" s="206" t="s">
        <v>3649</v>
      </c>
      <c r="N10" s="206">
        <v>39</v>
      </c>
      <c r="O10" s="206" t="s">
        <v>3650</v>
      </c>
      <c r="P10" s="287">
        <v>0</v>
      </c>
      <c r="Q10" s="287">
        <v>0</v>
      </c>
      <c r="R10" s="287">
        <v>0</v>
      </c>
      <c r="S10" s="287">
        <v>0</v>
      </c>
      <c r="T10" s="287">
        <v>0</v>
      </c>
      <c r="U10" s="287">
        <v>0</v>
      </c>
      <c r="V10" s="287">
        <v>0</v>
      </c>
      <c r="W10" s="287">
        <v>0</v>
      </c>
      <c r="X10" s="220">
        <v>0</v>
      </c>
      <c r="Y10" s="319">
        <v>0</v>
      </c>
      <c r="Z10" s="319">
        <v>0</v>
      </c>
      <c r="AA10" s="319">
        <v>0</v>
      </c>
      <c r="AB10" s="323">
        <v>0</v>
      </c>
      <c r="AC10" s="323">
        <v>0</v>
      </c>
      <c r="AD10" s="323">
        <v>0</v>
      </c>
      <c r="AE10" s="323">
        <v>0</v>
      </c>
      <c r="AF10" s="323">
        <v>0</v>
      </c>
      <c r="AG10" s="323">
        <v>0</v>
      </c>
      <c r="AH10" s="323">
        <v>0</v>
      </c>
      <c r="AI10" s="323">
        <v>0</v>
      </c>
      <c r="AJ10" s="323">
        <v>-1.5111405490000001</v>
      </c>
      <c r="AK10" s="323">
        <v>4.0995578190000002</v>
      </c>
      <c r="AL10" s="323">
        <v>4.2455453090000006</v>
      </c>
    </row>
    <row r="11" spans="1:38" x14ac:dyDescent="0.25">
      <c r="A11" s="242" t="str">
        <f t="shared" si="0"/>
        <v>Qatar</v>
      </c>
      <c r="B11" s="206" t="s">
        <v>34</v>
      </c>
      <c r="C11" s="206" t="s">
        <v>33</v>
      </c>
      <c r="D11" s="222" t="s">
        <v>1068</v>
      </c>
      <c r="E11">
        <v>612</v>
      </c>
      <c r="F11" s="225" t="s">
        <v>1068</v>
      </c>
      <c r="G11" s="132" t="s">
        <v>1067</v>
      </c>
      <c r="H11" s="224" t="s">
        <v>1066</v>
      </c>
      <c r="I11" s="223" t="s">
        <v>1065</v>
      </c>
      <c r="J11" s="212" t="s">
        <v>36</v>
      </c>
      <c r="K11" s="206" t="s">
        <v>36</v>
      </c>
      <c r="L11" s="206" t="s">
        <v>36</v>
      </c>
      <c r="M11" s="206" t="s">
        <v>3651</v>
      </c>
      <c r="N11" s="206">
        <v>15</v>
      </c>
      <c r="O11" s="206" t="s">
        <v>3652</v>
      </c>
      <c r="P11" s="287">
        <v>0</v>
      </c>
      <c r="Q11" s="287">
        <v>0</v>
      </c>
      <c r="R11" s="287">
        <v>0</v>
      </c>
      <c r="S11" s="287">
        <v>0</v>
      </c>
      <c r="T11" s="287">
        <v>0</v>
      </c>
      <c r="U11" s="287">
        <v>0</v>
      </c>
      <c r="V11" s="287">
        <v>0</v>
      </c>
      <c r="W11" s="287">
        <v>0</v>
      </c>
      <c r="X11" s="220">
        <v>0</v>
      </c>
      <c r="Y11" s="319">
        <v>0</v>
      </c>
      <c r="Z11" s="319">
        <v>0</v>
      </c>
      <c r="AA11" s="319">
        <v>0</v>
      </c>
      <c r="AB11" s="323">
        <v>0</v>
      </c>
      <c r="AC11" s="323">
        <v>0</v>
      </c>
      <c r="AD11" s="323">
        <v>0</v>
      </c>
      <c r="AE11" s="323">
        <v>0</v>
      </c>
      <c r="AF11" s="323">
        <v>0</v>
      </c>
      <c r="AG11" s="323">
        <v>0</v>
      </c>
      <c r="AH11" s="323">
        <v>428.68470060000004</v>
      </c>
      <c r="AI11" s="323">
        <v>427.3605015</v>
      </c>
      <c r="AJ11" s="323">
        <v>427.38988589999997</v>
      </c>
      <c r="AK11" s="323">
        <v>428.81758889999998</v>
      </c>
      <c r="AL11" s="323">
        <v>431.26364389999998</v>
      </c>
    </row>
    <row r="12" spans="1:38" x14ac:dyDescent="0.25">
      <c r="A12" s="242" t="str">
        <f t="shared" si="0"/>
        <v>Qatar</v>
      </c>
      <c r="B12" s="206" t="s">
        <v>34</v>
      </c>
      <c r="C12" s="206" t="s">
        <v>33</v>
      </c>
      <c r="D12" s="222" t="s">
        <v>1064</v>
      </c>
      <c r="E12">
        <v>859</v>
      </c>
      <c r="F12" s="225" t="s">
        <v>1064</v>
      </c>
      <c r="G12" s="132" t="s">
        <v>1063</v>
      </c>
      <c r="H12" s="224" t="s">
        <v>1062</v>
      </c>
      <c r="I12" s="223" t="s">
        <v>1061</v>
      </c>
      <c r="J12" s="212" t="s">
        <v>36</v>
      </c>
      <c r="K12" s="206" t="s">
        <v>36</v>
      </c>
      <c r="L12" s="206" t="s">
        <v>36</v>
      </c>
      <c r="M12" s="206" t="s">
        <v>3653</v>
      </c>
      <c r="N12" s="206">
        <v>61</v>
      </c>
      <c r="O12" s="206" t="s">
        <v>3654</v>
      </c>
      <c r="P12" s="287">
        <v>0</v>
      </c>
      <c r="Q12" s="287">
        <v>0</v>
      </c>
      <c r="R12" s="287">
        <v>0</v>
      </c>
      <c r="S12" s="287">
        <v>0</v>
      </c>
      <c r="T12" s="287">
        <v>0</v>
      </c>
      <c r="U12" s="287">
        <v>0</v>
      </c>
      <c r="V12" s="287">
        <v>0</v>
      </c>
      <c r="W12" s="287">
        <v>0</v>
      </c>
      <c r="X12" s="220">
        <v>0</v>
      </c>
      <c r="Y12" s="319">
        <v>0</v>
      </c>
      <c r="Z12" s="319">
        <v>0</v>
      </c>
      <c r="AA12" s="319">
        <v>0</v>
      </c>
      <c r="AB12" s="323">
        <v>0</v>
      </c>
      <c r="AC12" s="323">
        <v>0</v>
      </c>
      <c r="AD12" s="323">
        <v>0</v>
      </c>
      <c r="AE12" s="323">
        <v>0</v>
      </c>
      <c r="AF12" s="323">
        <v>0</v>
      </c>
      <c r="AG12" s="323">
        <v>0</v>
      </c>
      <c r="AH12" s="323">
        <v>0</v>
      </c>
      <c r="AI12" s="323">
        <v>0</v>
      </c>
      <c r="AJ12" s="323">
        <v>0</v>
      </c>
      <c r="AK12" s="323">
        <v>0</v>
      </c>
      <c r="AL12" s="323">
        <v>0</v>
      </c>
    </row>
    <row r="13" spans="1:38" x14ac:dyDescent="0.25">
      <c r="A13" s="242" t="str">
        <f t="shared" si="0"/>
        <v>Qatar</v>
      </c>
      <c r="B13" s="206" t="s">
        <v>34</v>
      </c>
      <c r="C13" s="206" t="s">
        <v>33</v>
      </c>
      <c r="D13" s="222" t="s">
        <v>1060</v>
      </c>
      <c r="E13">
        <v>171</v>
      </c>
      <c r="F13" s="225" t="s">
        <v>1059</v>
      </c>
      <c r="G13" s="132" t="s">
        <v>1058</v>
      </c>
      <c r="H13" s="224" t="s">
        <v>1057</v>
      </c>
      <c r="I13" s="223" t="s">
        <v>1056</v>
      </c>
      <c r="J13" s="212" t="s">
        <v>36</v>
      </c>
      <c r="K13" s="206" t="s">
        <v>36</v>
      </c>
      <c r="L13" s="206" t="s">
        <v>36</v>
      </c>
      <c r="M13" s="206" t="s">
        <v>3649</v>
      </c>
      <c r="N13" s="206">
        <v>39</v>
      </c>
      <c r="O13" s="206" t="s">
        <v>3650</v>
      </c>
      <c r="P13" s="287">
        <v>0</v>
      </c>
      <c r="Q13" s="287">
        <v>0</v>
      </c>
      <c r="R13" s="287">
        <v>0</v>
      </c>
      <c r="S13" s="287">
        <v>0</v>
      </c>
      <c r="T13" s="287">
        <v>0</v>
      </c>
      <c r="U13" s="287">
        <v>0</v>
      </c>
      <c r="V13" s="287">
        <v>0</v>
      </c>
      <c r="W13" s="287">
        <v>0</v>
      </c>
      <c r="X13" s="220">
        <v>0</v>
      </c>
      <c r="Y13" s="319">
        <v>0</v>
      </c>
      <c r="Z13" s="319">
        <v>0</v>
      </c>
      <c r="AA13" s="319">
        <v>0</v>
      </c>
      <c r="AB13" s="323">
        <v>0</v>
      </c>
      <c r="AC13" s="323">
        <v>0</v>
      </c>
      <c r="AD13" s="323">
        <v>0</v>
      </c>
      <c r="AE13" s="323">
        <v>0</v>
      </c>
      <c r="AF13" s="323">
        <v>0</v>
      </c>
      <c r="AG13" s="323">
        <v>0</v>
      </c>
      <c r="AH13" s="323">
        <v>0</v>
      </c>
      <c r="AI13" s="323">
        <v>0</v>
      </c>
      <c r="AJ13" s="323">
        <v>0</v>
      </c>
      <c r="AK13" s="323">
        <v>0</v>
      </c>
      <c r="AL13" s="323">
        <v>0</v>
      </c>
    </row>
    <row r="14" spans="1:38" x14ac:dyDescent="0.25">
      <c r="A14" s="242" t="str">
        <f t="shared" si="0"/>
        <v>Qatar</v>
      </c>
      <c r="B14" s="206" t="s">
        <v>34</v>
      </c>
      <c r="C14" s="206" t="s">
        <v>33</v>
      </c>
      <c r="D14" s="222" t="s">
        <v>1055</v>
      </c>
      <c r="E14">
        <v>614</v>
      </c>
      <c r="F14" s="225" t="s">
        <v>1055</v>
      </c>
      <c r="G14" s="132" t="s">
        <v>1054</v>
      </c>
      <c r="H14" s="224" t="s">
        <v>1053</v>
      </c>
      <c r="I14" s="223" t="s">
        <v>1052</v>
      </c>
      <c r="J14" s="212" t="s">
        <v>36</v>
      </c>
      <c r="K14" s="206" t="s">
        <v>3655</v>
      </c>
      <c r="L14" s="206">
        <v>17</v>
      </c>
      <c r="M14" s="206" t="s">
        <v>3656</v>
      </c>
      <c r="N14" s="206">
        <v>202</v>
      </c>
      <c r="O14" s="206" t="s">
        <v>3652</v>
      </c>
      <c r="P14" s="287">
        <v>0</v>
      </c>
      <c r="Q14" s="287">
        <v>0</v>
      </c>
      <c r="R14" s="287">
        <v>0</v>
      </c>
      <c r="S14" s="287">
        <v>0</v>
      </c>
      <c r="T14" s="287">
        <v>0</v>
      </c>
      <c r="U14" s="287">
        <v>0</v>
      </c>
      <c r="V14" s="287">
        <v>0</v>
      </c>
      <c r="W14" s="287">
        <v>0</v>
      </c>
      <c r="X14" s="220">
        <v>0</v>
      </c>
      <c r="Y14" s="319">
        <v>0</v>
      </c>
      <c r="Z14" s="319">
        <v>0</v>
      </c>
      <c r="AA14" s="319">
        <v>0</v>
      </c>
      <c r="AB14" s="323">
        <v>0</v>
      </c>
      <c r="AC14" s="323">
        <v>0</v>
      </c>
      <c r="AD14" s="323">
        <v>0</v>
      </c>
      <c r="AE14" s="323">
        <v>0</v>
      </c>
      <c r="AF14" s="323">
        <v>0</v>
      </c>
      <c r="AG14" s="323">
        <v>0</v>
      </c>
      <c r="AH14" s="323">
        <v>0</v>
      </c>
      <c r="AI14" s="323">
        <v>0</v>
      </c>
      <c r="AJ14" s="323">
        <v>0</v>
      </c>
      <c r="AK14" s="323">
        <v>0</v>
      </c>
      <c r="AL14" s="323">
        <v>0</v>
      </c>
    </row>
    <row r="15" spans="1:38" x14ac:dyDescent="0.25">
      <c r="A15" s="242" t="str">
        <f t="shared" si="0"/>
        <v>Qatar</v>
      </c>
      <c r="B15" s="206" t="s">
        <v>34</v>
      </c>
      <c r="C15" s="206" t="s">
        <v>33</v>
      </c>
      <c r="D15" s="222" t="s">
        <v>1051</v>
      </c>
      <c r="E15">
        <v>312</v>
      </c>
      <c r="F15" s="225" t="s">
        <v>1051</v>
      </c>
      <c r="G15" s="132" t="s">
        <v>1050</v>
      </c>
      <c r="H15" s="224" t="s">
        <v>1049</v>
      </c>
      <c r="I15" s="223" t="s">
        <v>1048</v>
      </c>
      <c r="J15" s="212" t="s">
        <v>36</v>
      </c>
      <c r="K15" s="206" t="s">
        <v>3657</v>
      </c>
      <c r="L15" s="206">
        <v>29</v>
      </c>
      <c r="M15" s="206" t="s">
        <v>3658</v>
      </c>
      <c r="N15" s="206">
        <v>419</v>
      </c>
      <c r="O15" s="206" t="s">
        <v>3659</v>
      </c>
      <c r="P15" s="287">
        <v>0</v>
      </c>
      <c r="Q15" s="287">
        <v>0</v>
      </c>
      <c r="R15" s="287">
        <v>0</v>
      </c>
      <c r="S15" s="287">
        <v>0</v>
      </c>
      <c r="T15" s="287">
        <v>0</v>
      </c>
      <c r="U15" s="287">
        <v>0</v>
      </c>
      <c r="V15" s="287">
        <v>0</v>
      </c>
      <c r="W15" s="287">
        <v>0</v>
      </c>
      <c r="X15" s="220">
        <v>0</v>
      </c>
      <c r="Y15" s="319">
        <v>0</v>
      </c>
      <c r="Z15" s="319">
        <v>0</v>
      </c>
      <c r="AA15" s="319">
        <v>0</v>
      </c>
      <c r="AB15" s="323">
        <v>0</v>
      </c>
      <c r="AC15" s="323">
        <v>0</v>
      </c>
      <c r="AD15" s="323">
        <v>0</v>
      </c>
      <c r="AE15" s="323">
        <v>0</v>
      </c>
      <c r="AF15" s="323">
        <v>0</v>
      </c>
      <c r="AG15" s="323">
        <v>0</v>
      </c>
      <c r="AH15" s="323">
        <v>0</v>
      </c>
      <c r="AI15" s="323">
        <v>0</v>
      </c>
      <c r="AJ15" s="323">
        <v>0</v>
      </c>
      <c r="AK15" s="323">
        <v>0</v>
      </c>
      <c r="AL15" s="323">
        <v>0</v>
      </c>
    </row>
    <row r="16" spans="1:38" x14ac:dyDescent="0.25">
      <c r="A16" s="242" t="str">
        <f t="shared" si="0"/>
        <v>Qatar</v>
      </c>
      <c r="B16" s="206" t="s">
        <v>34</v>
      </c>
      <c r="C16" s="206" t="s">
        <v>33</v>
      </c>
      <c r="D16" s="222" t="s">
        <v>1047</v>
      </c>
      <c r="E16">
        <v>311</v>
      </c>
      <c r="F16" s="225" t="s">
        <v>1047</v>
      </c>
      <c r="G16" s="132" t="s">
        <v>1046</v>
      </c>
      <c r="H16" s="224" t="s">
        <v>1045</v>
      </c>
      <c r="I16" s="223" t="s">
        <v>1044</v>
      </c>
      <c r="J16" s="212" t="s">
        <v>36</v>
      </c>
      <c r="K16" s="206" t="s">
        <v>3657</v>
      </c>
      <c r="L16" s="206">
        <v>29</v>
      </c>
      <c r="M16" s="206" t="s">
        <v>3658</v>
      </c>
      <c r="N16" s="206">
        <v>419</v>
      </c>
      <c r="O16" s="206" t="s">
        <v>3659</v>
      </c>
      <c r="P16" s="287">
        <v>0</v>
      </c>
      <c r="Q16" s="287">
        <v>0</v>
      </c>
      <c r="R16" s="287">
        <v>0</v>
      </c>
      <c r="S16" s="287">
        <v>0</v>
      </c>
      <c r="T16" s="287">
        <v>0</v>
      </c>
      <c r="U16" s="287">
        <v>0</v>
      </c>
      <c r="V16" s="287">
        <v>0</v>
      </c>
      <c r="W16" s="287">
        <v>0</v>
      </c>
      <c r="X16" s="220">
        <v>0</v>
      </c>
      <c r="Y16" s="319">
        <v>0</v>
      </c>
      <c r="Z16" s="319">
        <v>0</v>
      </c>
      <c r="AA16" s="319">
        <v>0</v>
      </c>
      <c r="AB16" s="323">
        <v>0</v>
      </c>
      <c r="AC16" s="323">
        <v>0</v>
      </c>
      <c r="AD16" s="323">
        <v>0</v>
      </c>
      <c r="AE16" s="323">
        <v>0</v>
      </c>
      <c r="AF16" s="323">
        <v>0</v>
      </c>
      <c r="AG16" s="323">
        <v>0</v>
      </c>
      <c r="AH16" s="323">
        <v>0</v>
      </c>
      <c r="AI16" s="323">
        <v>0</v>
      </c>
      <c r="AJ16" s="323">
        <v>0</v>
      </c>
      <c r="AK16" s="323">
        <v>0</v>
      </c>
      <c r="AL16" s="323">
        <v>0</v>
      </c>
    </row>
    <row r="17" spans="1:38" x14ac:dyDescent="0.25">
      <c r="A17" s="242" t="str">
        <f t="shared" si="0"/>
        <v>Qatar</v>
      </c>
      <c r="B17" s="206" t="s">
        <v>34</v>
      </c>
      <c r="C17" s="206" t="s">
        <v>33</v>
      </c>
      <c r="D17" s="222" t="s">
        <v>1043</v>
      </c>
      <c r="E17">
        <v>213</v>
      </c>
      <c r="F17" s="225" t="s">
        <v>1043</v>
      </c>
      <c r="G17" s="132" t="s">
        <v>1042</v>
      </c>
      <c r="H17" s="224" t="s">
        <v>1041</v>
      </c>
      <c r="I17" s="223" t="s">
        <v>1040</v>
      </c>
      <c r="J17" s="212" t="s">
        <v>36</v>
      </c>
      <c r="K17" s="206" t="s">
        <v>3660</v>
      </c>
      <c r="L17" s="206">
        <v>5</v>
      </c>
      <c r="M17" s="206" t="s">
        <v>3658</v>
      </c>
      <c r="N17" s="206">
        <v>419</v>
      </c>
      <c r="O17" s="206" t="s">
        <v>3659</v>
      </c>
      <c r="P17" s="287">
        <v>0</v>
      </c>
      <c r="Q17" s="287">
        <v>0</v>
      </c>
      <c r="R17" s="287">
        <v>0</v>
      </c>
      <c r="S17" s="287">
        <v>0</v>
      </c>
      <c r="T17" s="287">
        <v>0</v>
      </c>
      <c r="U17" s="287">
        <v>0</v>
      </c>
      <c r="V17" s="287">
        <v>0</v>
      </c>
      <c r="W17" s="287">
        <v>0</v>
      </c>
      <c r="X17" s="220">
        <v>0</v>
      </c>
      <c r="Y17" s="319">
        <v>0</v>
      </c>
      <c r="Z17" s="319">
        <v>0</v>
      </c>
      <c r="AA17" s="319">
        <v>0</v>
      </c>
      <c r="AB17" s="323">
        <v>0</v>
      </c>
      <c r="AC17" s="323">
        <v>0</v>
      </c>
      <c r="AD17" s="323">
        <v>0</v>
      </c>
      <c r="AE17" s="323">
        <v>0.23775399999999999</v>
      </c>
      <c r="AF17" s="323">
        <v>0.36099799999999999</v>
      </c>
      <c r="AG17" s="323">
        <v>0.38332597429999998</v>
      </c>
      <c r="AH17" s="323">
        <v>0</v>
      </c>
      <c r="AI17" s="323">
        <v>0</v>
      </c>
      <c r="AJ17" s="323">
        <v>220.7</v>
      </c>
      <c r="AK17" s="323">
        <v>255.5</v>
      </c>
      <c r="AL17" s="323">
        <v>151.19999999999999</v>
      </c>
    </row>
    <row r="18" spans="1:38" x14ac:dyDescent="0.25">
      <c r="A18" s="242" t="str">
        <f t="shared" si="0"/>
        <v>Qatar</v>
      </c>
      <c r="B18" s="206" t="s">
        <v>34</v>
      </c>
      <c r="C18" s="206" t="s">
        <v>33</v>
      </c>
      <c r="D18" s="222" t="s">
        <v>1039</v>
      </c>
      <c r="E18">
        <v>911</v>
      </c>
      <c r="F18" s="225" t="s">
        <v>1038</v>
      </c>
      <c r="G18" s="132" t="s">
        <v>1037</v>
      </c>
      <c r="H18" s="224" t="s">
        <v>1036</v>
      </c>
      <c r="I18" s="223" t="s">
        <v>1035</v>
      </c>
      <c r="J18" s="212" t="s">
        <v>36</v>
      </c>
      <c r="K18" s="206" t="s">
        <v>36</v>
      </c>
      <c r="L18" s="206" t="s">
        <v>36</v>
      </c>
      <c r="M18" s="206" t="s">
        <v>3646</v>
      </c>
      <c r="N18" s="206">
        <v>145</v>
      </c>
      <c r="O18" s="206" t="s">
        <v>3647</v>
      </c>
      <c r="P18" s="287">
        <v>0</v>
      </c>
      <c r="Q18" s="287">
        <v>0</v>
      </c>
      <c r="R18" s="287">
        <v>0</v>
      </c>
      <c r="S18" s="287">
        <v>0</v>
      </c>
      <c r="T18" s="287">
        <v>0</v>
      </c>
      <c r="U18" s="287">
        <v>0</v>
      </c>
      <c r="V18" s="287">
        <v>0</v>
      </c>
      <c r="W18" s="287">
        <v>0</v>
      </c>
      <c r="X18" s="220">
        <v>0</v>
      </c>
      <c r="Y18" s="319">
        <v>0</v>
      </c>
      <c r="Z18" s="319">
        <v>0</v>
      </c>
      <c r="AA18" s="319">
        <v>0</v>
      </c>
      <c r="AB18" s="323">
        <v>0</v>
      </c>
      <c r="AC18" s="323">
        <v>0</v>
      </c>
      <c r="AD18" s="323">
        <v>0</v>
      </c>
      <c r="AE18" s="323">
        <v>0</v>
      </c>
      <c r="AF18" s="323">
        <v>0</v>
      </c>
      <c r="AG18" s="323">
        <v>0</v>
      </c>
      <c r="AH18" s="323">
        <v>0</v>
      </c>
      <c r="AI18" s="323">
        <v>0</v>
      </c>
      <c r="AJ18" s="323">
        <v>0</v>
      </c>
      <c r="AK18" s="323">
        <v>0</v>
      </c>
      <c r="AL18" s="323">
        <v>0</v>
      </c>
    </row>
    <row r="19" spans="1:38" x14ac:dyDescent="0.25">
      <c r="A19" s="242" t="str">
        <f t="shared" si="0"/>
        <v>Qatar</v>
      </c>
      <c r="B19" s="206" t="s">
        <v>34</v>
      </c>
      <c r="C19" s="206" t="s">
        <v>33</v>
      </c>
      <c r="D19" s="222" t="s">
        <v>1034</v>
      </c>
      <c r="E19">
        <v>314</v>
      </c>
      <c r="F19" s="225" t="s">
        <v>1033</v>
      </c>
      <c r="G19" s="132" t="s">
        <v>1032</v>
      </c>
      <c r="H19" s="224" t="s">
        <v>1031</v>
      </c>
      <c r="I19" s="223" t="s">
        <v>1030</v>
      </c>
      <c r="J19" s="212" t="s">
        <v>36</v>
      </c>
      <c r="K19" s="206" t="s">
        <v>3657</v>
      </c>
      <c r="L19" s="206">
        <v>29</v>
      </c>
      <c r="M19" s="206" t="s">
        <v>3658</v>
      </c>
      <c r="N19" s="206">
        <v>419</v>
      </c>
      <c r="O19" s="206" t="s">
        <v>3659</v>
      </c>
      <c r="P19" s="287">
        <v>0</v>
      </c>
      <c r="Q19" s="287">
        <v>0</v>
      </c>
      <c r="R19" s="287">
        <v>0</v>
      </c>
      <c r="S19" s="287">
        <v>0</v>
      </c>
      <c r="T19" s="287">
        <v>0</v>
      </c>
      <c r="U19" s="287">
        <v>0</v>
      </c>
      <c r="V19" s="287">
        <v>0</v>
      </c>
      <c r="W19" s="287">
        <v>0</v>
      </c>
      <c r="X19" s="220">
        <v>0</v>
      </c>
      <c r="Y19" s="319">
        <v>0</v>
      </c>
      <c r="Z19" s="319">
        <v>0</v>
      </c>
      <c r="AA19" s="319">
        <v>0</v>
      </c>
      <c r="AB19" s="323">
        <v>0</v>
      </c>
      <c r="AC19" s="323">
        <v>0</v>
      </c>
      <c r="AD19" s="323">
        <v>0</v>
      </c>
      <c r="AE19" s="323">
        <v>0</v>
      </c>
      <c r="AF19" s="323">
        <v>0</v>
      </c>
      <c r="AG19" s="323">
        <v>0</v>
      </c>
      <c r="AH19" s="323">
        <v>0</v>
      </c>
      <c r="AI19" s="323">
        <v>0</v>
      </c>
      <c r="AJ19" s="323">
        <v>0</v>
      </c>
      <c r="AK19" s="323">
        <v>0</v>
      </c>
      <c r="AL19" s="323">
        <v>0</v>
      </c>
    </row>
    <row r="20" spans="1:38" x14ac:dyDescent="0.25">
      <c r="A20" s="242" t="str">
        <f t="shared" si="0"/>
        <v>Qatar</v>
      </c>
      <c r="B20" s="206" t="s">
        <v>34</v>
      </c>
      <c r="C20" s="206" t="s">
        <v>33</v>
      </c>
      <c r="D20" s="222" t="s">
        <v>1029</v>
      </c>
      <c r="E20">
        <v>193</v>
      </c>
      <c r="F20" s="225" t="s">
        <v>1029</v>
      </c>
      <c r="G20" s="132" t="s">
        <v>1028</v>
      </c>
      <c r="H20" s="224" t="s">
        <v>1027</v>
      </c>
      <c r="I20" s="223" t="s">
        <v>1026</v>
      </c>
      <c r="J20" s="212" t="s">
        <v>36</v>
      </c>
      <c r="K20" s="206" t="s">
        <v>36</v>
      </c>
      <c r="L20" s="206" t="s">
        <v>36</v>
      </c>
      <c r="M20" s="206" t="s">
        <v>3661</v>
      </c>
      <c r="N20" s="206">
        <v>53</v>
      </c>
      <c r="O20" s="206" t="s">
        <v>3654</v>
      </c>
      <c r="P20" s="287">
        <v>0</v>
      </c>
      <c r="Q20" s="287">
        <v>0</v>
      </c>
      <c r="R20" s="287">
        <v>0</v>
      </c>
      <c r="S20" s="287">
        <v>0</v>
      </c>
      <c r="T20" s="287">
        <v>0</v>
      </c>
      <c r="U20" s="287">
        <v>0</v>
      </c>
      <c r="V20" s="287">
        <v>0</v>
      </c>
      <c r="W20" s="287">
        <v>0</v>
      </c>
      <c r="X20" s="220">
        <v>0</v>
      </c>
      <c r="Y20" s="319">
        <v>0</v>
      </c>
      <c r="Z20" s="319">
        <v>0</v>
      </c>
      <c r="AA20" s="319">
        <v>0</v>
      </c>
      <c r="AB20" s="323">
        <v>0</v>
      </c>
      <c r="AC20" s="323">
        <v>0</v>
      </c>
      <c r="AD20" s="323">
        <v>0</v>
      </c>
      <c r="AE20" s="323">
        <v>0</v>
      </c>
      <c r="AF20" s="323">
        <v>0</v>
      </c>
      <c r="AG20" s="323">
        <v>0</v>
      </c>
      <c r="AH20" s="323">
        <v>0</v>
      </c>
      <c r="AI20" s="323">
        <v>0</v>
      </c>
      <c r="AJ20" s="323">
        <v>0</v>
      </c>
      <c r="AK20" s="323">
        <v>0</v>
      </c>
      <c r="AL20" s="323">
        <v>0</v>
      </c>
    </row>
    <row r="21" spans="1:38" x14ac:dyDescent="0.25">
      <c r="A21" s="242" t="str">
        <f t="shared" si="0"/>
        <v>Qatar</v>
      </c>
      <c r="B21" s="206" t="s">
        <v>34</v>
      </c>
      <c r="C21" s="206" t="s">
        <v>33</v>
      </c>
      <c r="D21" s="222" t="s">
        <v>1025</v>
      </c>
      <c r="E21">
        <v>122</v>
      </c>
      <c r="F21" s="225" t="s">
        <v>1025</v>
      </c>
      <c r="G21" s="132" t="s">
        <v>1024</v>
      </c>
      <c r="H21" s="224" t="s">
        <v>1023</v>
      </c>
      <c r="I21" s="223" t="s">
        <v>1022</v>
      </c>
      <c r="J21" s="212" t="s">
        <v>31</v>
      </c>
      <c r="K21" s="206" t="s">
        <v>36</v>
      </c>
      <c r="L21" s="206" t="s">
        <v>36</v>
      </c>
      <c r="M21" s="206" t="s">
        <v>3662</v>
      </c>
      <c r="N21" s="206">
        <v>155</v>
      </c>
      <c r="O21" s="206" t="s">
        <v>3650</v>
      </c>
      <c r="P21" s="287">
        <v>0</v>
      </c>
      <c r="Q21" s="287">
        <v>0</v>
      </c>
      <c r="R21" s="287">
        <v>0</v>
      </c>
      <c r="S21" s="287">
        <v>0</v>
      </c>
      <c r="T21" s="287">
        <v>0</v>
      </c>
      <c r="U21" s="287">
        <v>0</v>
      </c>
      <c r="V21" s="287">
        <v>0</v>
      </c>
      <c r="W21" s="287">
        <v>0</v>
      </c>
      <c r="X21" s="220">
        <v>0</v>
      </c>
      <c r="Y21" s="319">
        <v>3.31338</v>
      </c>
      <c r="Z21" s="319">
        <v>0</v>
      </c>
      <c r="AA21" s="319">
        <v>0</v>
      </c>
      <c r="AB21" s="323">
        <v>0</v>
      </c>
      <c r="AC21" s="323">
        <v>0</v>
      </c>
      <c r="AD21" s="323">
        <v>0</v>
      </c>
      <c r="AE21" s="323">
        <v>0</v>
      </c>
      <c r="AF21" s="323">
        <v>0</v>
      </c>
      <c r="AG21" s="323">
        <v>0</v>
      </c>
      <c r="AH21" s="323">
        <v>0</v>
      </c>
      <c r="AI21" s="323">
        <v>20.445879999999999</v>
      </c>
      <c r="AJ21" s="323">
        <v>40.003459999999997</v>
      </c>
      <c r="AK21" s="323">
        <v>40.547080000000001</v>
      </c>
      <c r="AL21" s="323">
        <v>46.397100000000002</v>
      </c>
    </row>
    <row r="22" spans="1:38" x14ac:dyDescent="0.25">
      <c r="A22" s="242" t="str">
        <f t="shared" si="0"/>
        <v>Qatar</v>
      </c>
      <c r="B22" s="206" t="s">
        <v>34</v>
      </c>
      <c r="C22" s="206" t="s">
        <v>33</v>
      </c>
      <c r="D22" s="222" t="s">
        <v>1021</v>
      </c>
      <c r="E22">
        <v>912</v>
      </c>
      <c r="F22" s="225" t="s">
        <v>1020</v>
      </c>
      <c r="G22" s="132" t="s">
        <v>1019</v>
      </c>
      <c r="H22" s="224" t="s">
        <v>1018</v>
      </c>
      <c r="I22" s="223" t="s">
        <v>1017</v>
      </c>
      <c r="J22" s="212" t="s">
        <v>36</v>
      </c>
      <c r="K22" s="206" t="s">
        <v>36</v>
      </c>
      <c r="L22" s="206" t="s">
        <v>36</v>
      </c>
      <c r="M22" s="206" t="s">
        <v>3646</v>
      </c>
      <c r="N22" s="206">
        <v>145</v>
      </c>
      <c r="O22" s="206" t="s">
        <v>3647</v>
      </c>
      <c r="P22" s="287">
        <v>0</v>
      </c>
      <c r="Q22" s="287">
        <v>0</v>
      </c>
      <c r="R22" s="287">
        <v>0</v>
      </c>
      <c r="S22" s="287">
        <v>0</v>
      </c>
      <c r="T22" s="287">
        <v>0</v>
      </c>
      <c r="U22" s="287">
        <v>0</v>
      </c>
      <c r="V22" s="287">
        <v>0</v>
      </c>
      <c r="W22" s="287">
        <v>0</v>
      </c>
      <c r="X22" s="220">
        <v>0</v>
      </c>
      <c r="Y22" s="319">
        <v>0</v>
      </c>
      <c r="Z22" s="319">
        <v>0</v>
      </c>
      <c r="AA22" s="319">
        <v>0</v>
      </c>
      <c r="AB22" s="323">
        <v>1.7999999999999999E-2</v>
      </c>
      <c r="AC22" s="323">
        <v>0.20699999999999999</v>
      </c>
      <c r="AD22" s="323">
        <v>0.3619</v>
      </c>
      <c r="AE22" s="323">
        <v>0.36193999999999998</v>
      </c>
      <c r="AF22" s="323">
        <v>0.36193999999999998</v>
      </c>
      <c r="AG22" s="323">
        <v>1.7309399999999999</v>
      </c>
      <c r="AH22" s="323">
        <v>65.969939999999994</v>
      </c>
      <c r="AI22" s="323">
        <v>68.905940000000001</v>
      </c>
      <c r="AJ22" s="323">
        <v>70.325717209999993</v>
      </c>
      <c r="AK22" s="323">
        <v>75.983437120000005</v>
      </c>
      <c r="AL22" s="323">
        <v>76.60473051999999</v>
      </c>
    </row>
    <row r="23" spans="1:38" x14ac:dyDescent="0.25">
      <c r="A23" s="242" t="str">
        <f t="shared" si="0"/>
        <v>Qatar</v>
      </c>
      <c r="B23" s="206" t="s">
        <v>34</v>
      </c>
      <c r="C23" s="206" t="s">
        <v>33</v>
      </c>
      <c r="D23" s="222" t="s">
        <v>1016</v>
      </c>
      <c r="E23">
        <v>313</v>
      </c>
      <c r="F23" s="225" t="s">
        <v>1015</v>
      </c>
      <c r="G23" s="132" t="s">
        <v>1014</v>
      </c>
      <c r="H23" s="224" t="s">
        <v>1013</v>
      </c>
      <c r="I23" s="223" t="s">
        <v>1012</v>
      </c>
      <c r="J23" s="212" t="s">
        <v>36</v>
      </c>
      <c r="K23" s="206" t="s">
        <v>3657</v>
      </c>
      <c r="L23" s="206">
        <v>29</v>
      </c>
      <c r="M23" s="206" t="s">
        <v>3658</v>
      </c>
      <c r="N23" s="206">
        <v>419</v>
      </c>
      <c r="O23" s="206" t="s">
        <v>3659</v>
      </c>
      <c r="P23" s="287">
        <v>0</v>
      </c>
      <c r="Q23" s="287">
        <v>0</v>
      </c>
      <c r="R23" s="287">
        <v>0</v>
      </c>
      <c r="S23" s="287">
        <v>0</v>
      </c>
      <c r="T23" s="287">
        <v>0</v>
      </c>
      <c r="U23" s="287">
        <v>0</v>
      </c>
      <c r="V23" s="287">
        <v>0</v>
      </c>
      <c r="W23" s="287">
        <v>0</v>
      </c>
      <c r="X23" s="220">
        <v>0</v>
      </c>
      <c r="Y23" s="319">
        <v>0</v>
      </c>
      <c r="Z23" s="319">
        <v>0</v>
      </c>
      <c r="AA23" s="319">
        <v>0</v>
      </c>
      <c r="AB23" s="323">
        <v>0</v>
      </c>
      <c r="AC23" s="323">
        <v>0</v>
      </c>
      <c r="AD23" s="323">
        <v>0</v>
      </c>
      <c r="AE23" s="323">
        <v>0</v>
      </c>
      <c r="AF23" s="323">
        <v>0</v>
      </c>
      <c r="AG23" s="323">
        <v>0</v>
      </c>
      <c r="AH23" s="323">
        <v>0</v>
      </c>
      <c r="AI23" s="323">
        <v>0</v>
      </c>
      <c r="AJ23" s="323">
        <v>0</v>
      </c>
      <c r="AK23" s="323">
        <v>0</v>
      </c>
      <c r="AL23" s="323">
        <v>0</v>
      </c>
    </row>
    <row r="24" spans="1:38" x14ac:dyDescent="0.25">
      <c r="A24" s="242" t="str">
        <f t="shared" si="0"/>
        <v>Qatar</v>
      </c>
      <c r="B24" s="206" t="s">
        <v>34</v>
      </c>
      <c r="C24" s="206" t="s">
        <v>33</v>
      </c>
      <c r="D24" s="222" t="s">
        <v>1011</v>
      </c>
      <c r="E24">
        <v>513</v>
      </c>
      <c r="F24" s="225" t="s">
        <v>1011</v>
      </c>
      <c r="G24" s="132" t="s">
        <v>1010</v>
      </c>
      <c r="H24" s="224" t="s">
        <v>1009</v>
      </c>
      <c r="I24" s="223" t="s">
        <v>1008</v>
      </c>
      <c r="J24" s="212" t="s">
        <v>36</v>
      </c>
      <c r="K24" s="206" t="s">
        <v>36</v>
      </c>
      <c r="L24" s="206" t="s">
        <v>36</v>
      </c>
      <c r="M24" s="206" t="s">
        <v>3648</v>
      </c>
      <c r="N24" s="206">
        <v>34</v>
      </c>
      <c r="O24" s="206" t="s">
        <v>3647</v>
      </c>
      <c r="P24" s="287">
        <v>0</v>
      </c>
      <c r="Q24" s="287">
        <v>0</v>
      </c>
      <c r="R24" s="287">
        <v>0</v>
      </c>
      <c r="S24" s="287">
        <v>0</v>
      </c>
      <c r="T24" s="287">
        <v>0</v>
      </c>
      <c r="U24" s="287">
        <v>0</v>
      </c>
      <c r="V24" s="287">
        <v>0</v>
      </c>
      <c r="W24" s="287">
        <v>0</v>
      </c>
      <c r="X24" s="220">
        <v>0</v>
      </c>
      <c r="Y24" s="319">
        <v>0</v>
      </c>
      <c r="Z24" s="319">
        <v>0.85</v>
      </c>
      <c r="AA24" s="319">
        <v>0.77</v>
      </c>
      <c r="AB24" s="323">
        <v>-0.03</v>
      </c>
      <c r="AC24" s="323">
        <v>-7.0996784569999999E-2</v>
      </c>
      <c r="AD24" s="323">
        <v>0</v>
      </c>
      <c r="AE24" s="323">
        <v>-0.2</v>
      </c>
      <c r="AF24" s="323">
        <v>-0.19</v>
      </c>
      <c r="AG24" s="323">
        <v>-0.18</v>
      </c>
      <c r="AH24" s="323">
        <v>-0.18</v>
      </c>
      <c r="AI24" s="323">
        <v>7.0000000000000007E-2</v>
      </c>
      <c r="AJ24" s="323">
        <v>7.0000000000000007E-2</v>
      </c>
      <c r="AK24" s="323">
        <v>7.0000000000000007E-2</v>
      </c>
      <c r="AL24" s="323">
        <v>0.06</v>
      </c>
    </row>
    <row r="25" spans="1:38" x14ac:dyDescent="0.25">
      <c r="A25" s="242" t="str">
        <f t="shared" si="0"/>
        <v>Qatar</v>
      </c>
      <c r="B25" s="206" t="s">
        <v>34</v>
      </c>
      <c r="C25" s="206" t="s">
        <v>33</v>
      </c>
      <c r="D25" s="222" t="s">
        <v>1007</v>
      </c>
      <c r="E25">
        <v>316</v>
      </c>
      <c r="F25" s="225" t="s">
        <v>1007</v>
      </c>
      <c r="G25" s="132" t="s">
        <v>1006</v>
      </c>
      <c r="H25" s="224" t="s">
        <v>1005</v>
      </c>
      <c r="I25" s="223" t="s">
        <v>1004</v>
      </c>
      <c r="J25" s="212" t="s">
        <v>36</v>
      </c>
      <c r="K25" s="206" t="s">
        <v>3657</v>
      </c>
      <c r="L25" s="206">
        <v>29</v>
      </c>
      <c r="M25" s="206" t="s">
        <v>3658</v>
      </c>
      <c r="N25" s="206">
        <v>419</v>
      </c>
      <c r="O25" s="206" t="s">
        <v>3659</v>
      </c>
      <c r="P25" s="287">
        <v>0</v>
      </c>
      <c r="Q25" s="287">
        <v>0</v>
      </c>
      <c r="R25" s="287">
        <v>0</v>
      </c>
      <c r="S25" s="287">
        <v>0</v>
      </c>
      <c r="T25" s="287">
        <v>0</v>
      </c>
      <c r="U25" s="287">
        <v>0</v>
      </c>
      <c r="V25" s="287">
        <v>0</v>
      </c>
      <c r="W25" s="287">
        <v>0</v>
      </c>
      <c r="X25" s="220">
        <v>0</v>
      </c>
      <c r="Y25" s="319">
        <v>0</v>
      </c>
      <c r="Z25" s="319">
        <v>0</v>
      </c>
      <c r="AA25" s="319">
        <v>0</v>
      </c>
      <c r="AB25" s="323">
        <v>0</v>
      </c>
      <c r="AC25" s="323">
        <v>0</v>
      </c>
      <c r="AD25" s="323">
        <v>0</v>
      </c>
      <c r="AE25" s="323">
        <v>0</v>
      </c>
      <c r="AF25" s="323">
        <v>0</v>
      </c>
      <c r="AG25" s="323">
        <v>0</v>
      </c>
      <c r="AH25" s="323">
        <v>0</v>
      </c>
      <c r="AI25" s="323">
        <v>0</v>
      </c>
      <c r="AJ25" s="323">
        <v>0</v>
      </c>
      <c r="AK25" s="323">
        <v>0</v>
      </c>
      <c r="AL25" s="323">
        <v>0</v>
      </c>
    </row>
    <row r="26" spans="1:38" x14ac:dyDescent="0.25">
      <c r="A26" s="242" t="str">
        <f t="shared" si="0"/>
        <v>Qatar</v>
      </c>
      <c r="B26" s="206" t="s">
        <v>34</v>
      </c>
      <c r="C26" s="206" t="s">
        <v>33</v>
      </c>
      <c r="D26" s="222" t="s">
        <v>1003</v>
      </c>
      <c r="E26">
        <v>913</v>
      </c>
      <c r="F26" s="225" t="s">
        <v>1002</v>
      </c>
      <c r="G26" s="132" t="s">
        <v>1001</v>
      </c>
      <c r="H26" s="224" t="s">
        <v>1000</v>
      </c>
      <c r="I26" s="223" t="s">
        <v>999</v>
      </c>
      <c r="J26" s="212" t="s">
        <v>36</v>
      </c>
      <c r="K26" s="206" t="s">
        <v>36</v>
      </c>
      <c r="L26" s="206" t="s">
        <v>36</v>
      </c>
      <c r="M26" s="206" t="s">
        <v>3663</v>
      </c>
      <c r="N26" s="206">
        <v>151</v>
      </c>
      <c r="O26" s="206" t="s">
        <v>3650</v>
      </c>
      <c r="P26" s="287">
        <v>0</v>
      </c>
      <c r="Q26" s="287">
        <v>0</v>
      </c>
      <c r="R26" s="287">
        <v>0</v>
      </c>
      <c r="S26" s="287">
        <v>0</v>
      </c>
      <c r="T26" s="287">
        <v>0</v>
      </c>
      <c r="U26" s="287">
        <v>0</v>
      </c>
      <c r="V26" s="287">
        <v>0</v>
      </c>
      <c r="W26" s="287">
        <v>0</v>
      </c>
      <c r="X26" s="220">
        <v>0</v>
      </c>
      <c r="Y26" s="319">
        <v>0</v>
      </c>
      <c r="Z26" s="319">
        <v>0</v>
      </c>
      <c r="AA26" s="319">
        <v>8.3000000000000001E-3</v>
      </c>
      <c r="AB26" s="323">
        <v>0.25340000000000001</v>
      </c>
      <c r="AC26" s="323">
        <v>3.8420000000000001</v>
      </c>
      <c r="AD26" s="323">
        <v>2.5999999999999999E-3</v>
      </c>
      <c r="AE26" s="323">
        <v>2.3E-3</v>
      </c>
      <c r="AF26" s="323">
        <v>-1.7500000000000002E-2</v>
      </c>
      <c r="AG26" s="323">
        <v>-1.77E-2</v>
      </c>
      <c r="AH26" s="323">
        <v>-1.77E-2</v>
      </c>
      <c r="AI26" s="323">
        <v>-1.7600000000000001E-2</v>
      </c>
      <c r="AJ26" s="323">
        <v>2.8400000000000002E-2</v>
      </c>
      <c r="AK26" s="323">
        <v>0.55079999999999996</v>
      </c>
      <c r="AL26" s="323">
        <v>0.5706</v>
      </c>
    </row>
    <row r="27" spans="1:38" x14ac:dyDescent="0.25">
      <c r="A27" s="242" t="str">
        <f t="shared" si="0"/>
        <v>Qatar</v>
      </c>
      <c r="B27" s="206" t="s">
        <v>34</v>
      </c>
      <c r="C27" s="206" t="s">
        <v>33</v>
      </c>
      <c r="D27" s="222" t="s">
        <v>998</v>
      </c>
      <c r="E27">
        <v>124</v>
      </c>
      <c r="F27" s="225" t="s">
        <v>998</v>
      </c>
      <c r="G27" s="132" t="s">
        <v>997</v>
      </c>
      <c r="H27" s="224" t="s">
        <v>996</v>
      </c>
      <c r="I27" s="223" t="s">
        <v>995</v>
      </c>
      <c r="J27" s="212" t="s">
        <v>31</v>
      </c>
      <c r="K27" s="206" t="s">
        <v>36</v>
      </c>
      <c r="L27" s="206" t="s">
        <v>36</v>
      </c>
      <c r="M27" s="206" t="s">
        <v>3662</v>
      </c>
      <c r="N27" s="206">
        <v>155</v>
      </c>
      <c r="O27" s="206" t="s">
        <v>3650</v>
      </c>
      <c r="P27" s="287">
        <v>0</v>
      </c>
      <c r="Q27" s="287">
        <v>0</v>
      </c>
      <c r="R27" s="287">
        <v>0</v>
      </c>
      <c r="S27" s="287">
        <v>0</v>
      </c>
      <c r="T27" s="287">
        <v>0</v>
      </c>
      <c r="U27" s="287">
        <v>0</v>
      </c>
      <c r="V27" s="287">
        <v>0</v>
      </c>
      <c r="W27" s="287">
        <v>0</v>
      </c>
      <c r="X27" s="220">
        <v>0</v>
      </c>
      <c r="Y27" s="319">
        <v>0</v>
      </c>
      <c r="Z27" s="319">
        <v>0</v>
      </c>
      <c r="AA27" s="319">
        <v>0</v>
      </c>
      <c r="AB27" s="323">
        <v>-108.05886</v>
      </c>
      <c r="AC27" s="323">
        <v>0</v>
      </c>
      <c r="AD27" s="323">
        <v>0</v>
      </c>
      <c r="AE27" s="323">
        <v>6.3144600000000004</v>
      </c>
      <c r="AF27" s="323">
        <v>8.7490299999999994</v>
      </c>
      <c r="AG27" s="323">
        <v>0</v>
      </c>
      <c r="AH27" s="323">
        <v>19.922999999999998</v>
      </c>
      <c r="AI27" s="323">
        <v>15.053559999999999</v>
      </c>
      <c r="AJ27" s="323">
        <v>13.988939999999999</v>
      </c>
      <c r="AK27" s="323">
        <v>19.820499999999999</v>
      </c>
      <c r="AL27" s="323">
        <v>383.65602000000001</v>
      </c>
    </row>
    <row r="28" spans="1:38" x14ac:dyDescent="0.25">
      <c r="A28" s="242" t="str">
        <f t="shared" si="0"/>
        <v>Qatar</v>
      </c>
      <c r="B28" s="206" t="s">
        <v>34</v>
      </c>
      <c r="C28" s="206" t="s">
        <v>33</v>
      </c>
      <c r="D28" s="222" t="s">
        <v>994</v>
      </c>
      <c r="E28">
        <v>339</v>
      </c>
      <c r="F28" s="225" t="s">
        <v>994</v>
      </c>
      <c r="G28" s="132" t="s">
        <v>993</v>
      </c>
      <c r="H28" s="224" t="s">
        <v>992</v>
      </c>
      <c r="I28" s="223" t="s">
        <v>991</v>
      </c>
      <c r="J28" s="212" t="s">
        <v>36</v>
      </c>
      <c r="K28" s="206" t="s">
        <v>3664</v>
      </c>
      <c r="L28" s="206">
        <v>13</v>
      </c>
      <c r="M28" s="206" t="s">
        <v>3658</v>
      </c>
      <c r="N28" s="206">
        <v>419</v>
      </c>
      <c r="O28" s="206" t="s">
        <v>3659</v>
      </c>
      <c r="P28" s="287">
        <v>0</v>
      </c>
      <c r="Q28" s="287">
        <v>0</v>
      </c>
      <c r="R28" s="287">
        <v>0</v>
      </c>
      <c r="S28" s="287">
        <v>0</v>
      </c>
      <c r="T28" s="287">
        <v>0</v>
      </c>
      <c r="U28" s="287">
        <v>0</v>
      </c>
      <c r="V28" s="287">
        <v>0</v>
      </c>
      <c r="W28" s="287">
        <v>0</v>
      </c>
      <c r="X28" s="220">
        <v>0</v>
      </c>
      <c r="Y28" s="319">
        <v>0</v>
      </c>
      <c r="Z28" s="319">
        <v>0</v>
      </c>
      <c r="AA28" s="319">
        <v>0</v>
      </c>
      <c r="AB28" s="323">
        <v>0</v>
      </c>
      <c r="AC28" s="323">
        <v>0</v>
      </c>
      <c r="AD28" s="323">
        <v>0</v>
      </c>
      <c r="AE28" s="323">
        <v>0</v>
      </c>
      <c r="AF28" s="323">
        <v>0</v>
      </c>
      <c r="AG28" s="323">
        <v>0</v>
      </c>
      <c r="AH28" s="323">
        <v>0</v>
      </c>
      <c r="AI28" s="323">
        <v>0</v>
      </c>
      <c r="AJ28" s="323">
        <v>0</v>
      </c>
      <c r="AK28" s="323">
        <v>0</v>
      </c>
      <c r="AL28" s="323">
        <v>0</v>
      </c>
    </row>
    <row r="29" spans="1:38" x14ac:dyDescent="0.25">
      <c r="A29" s="242" t="str">
        <f t="shared" si="0"/>
        <v>Qatar</v>
      </c>
      <c r="B29" s="206" t="s">
        <v>34</v>
      </c>
      <c r="C29" s="206" t="s">
        <v>33</v>
      </c>
      <c r="D29" s="222" t="s">
        <v>990</v>
      </c>
      <c r="E29">
        <v>638</v>
      </c>
      <c r="F29" s="225" t="s">
        <v>990</v>
      </c>
      <c r="G29" s="132" t="s">
        <v>989</v>
      </c>
      <c r="H29" s="224" t="s">
        <v>988</v>
      </c>
      <c r="I29" s="223" t="s">
        <v>987</v>
      </c>
      <c r="J29" s="212" t="s">
        <v>36</v>
      </c>
      <c r="K29" s="206" t="s">
        <v>3665</v>
      </c>
      <c r="L29" s="206">
        <v>11</v>
      </c>
      <c r="M29" s="206" t="s">
        <v>3656</v>
      </c>
      <c r="N29" s="206">
        <v>202</v>
      </c>
      <c r="O29" s="206" t="s">
        <v>3652</v>
      </c>
      <c r="P29" s="287">
        <v>0</v>
      </c>
      <c r="Q29" s="287">
        <v>0</v>
      </c>
      <c r="R29" s="287">
        <v>0</v>
      </c>
      <c r="S29" s="287">
        <v>0</v>
      </c>
      <c r="T29" s="287">
        <v>0</v>
      </c>
      <c r="U29" s="287">
        <v>0</v>
      </c>
      <c r="V29" s="287">
        <v>0</v>
      </c>
      <c r="W29" s="287">
        <v>0</v>
      </c>
      <c r="X29" s="220">
        <v>0</v>
      </c>
      <c r="Y29" s="319">
        <v>0</v>
      </c>
      <c r="Z29" s="319">
        <v>0</v>
      </c>
      <c r="AA29" s="319">
        <v>0</v>
      </c>
      <c r="AB29" s="323">
        <v>0</v>
      </c>
      <c r="AC29" s="323">
        <v>0</v>
      </c>
      <c r="AD29" s="323">
        <v>0</v>
      </c>
      <c r="AE29" s="323">
        <v>0</v>
      </c>
      <c r="AF29" s="323">
        <v>0</v>
      </c>
      <c r="AG29" s="323">
        <v>0</v>
      </c>
      <c r="AH29" s="323">
        <v>0</v>
      </c>
      <c r="AI29" s="323">
        <v>0</v>
      </c>
      <c r="AJ29" s="323">
        <v>0</v>
      </c>
      <c r="AK29" s="323">
        <v>0</v>
      </c>
      <c r="AL29" s="323">
        <v>0</v>
      </c>
    </row>
    <row r="30" spans="1:38" x14ac:dyDescent="0.25">
      <c r="A30" s="242" t="str">
        <f t="shared" si="0"/>
        <v>Qatar</v>
      </c>
      <c r="B30" s="206" t="s">
        <v>34</v>
      </c>
      <c r="C30" s="206" t="s">
        <v>33</v>
      </c>
      <c r="D30" s="222" t="s">
        <v>986</v>
      </c>
      <c r="E30">
        <v>319</v>
      </c>
      <c r="F30" s="225" t="s">
        <v>986</v>
      </c>
      <c r="G30" s="132" t="s">
        <v>985</v>
      </c>
      <c r="H30" s="224" t="s">
        <v>984</v>
      </c>
      <c r="I30" s="223" t="s">
        <v>983</v>
      </c>
      <c r="J30" s="212" t="s">
        <v>36</v>
      </c>
      <c r="K30" s="206" t="s">
        <v>36</v>
      </c>
      <c r="L30" s="206" t="s">
        <v>36</v>
      </c>
      <c r="M30" s="206" t="s">
        <v>3666</v>
      </c>
      <c r="N30" s="206">
        <v>21</v>
      </c>
      <c r="O30" s="206" t="s">
        <v>3659</v>
      </c>
      <c r="P30" s="287">
        <v>0</v>
      </c>
      <c r="Q30" s="287">
        <v>0</v>
      </c>
      <c r="R30" s="287">
        <v>0</v>
      </c>
      <c r="S30" s="287">
        <v>0</v>
      </c>
      <c r="T30" s="287">
        <v>0</v>
      </c>
      <c r="U30" s="287">
        <v>0</v>
      </c>
      <c r="V30" s="287">
        <v>0</v>
      </c>
      <c r="W30" s="287">
        <v>0</v>
      </c>
      <c r="X30" s="220">
        <v>0</v>
      </c>
      <c r="Y30" s="319">
        <v>0</v>
      </c>
      <c r="Z30" s="319">
        <v>0</v>
      </c>
      <c r="AA30" s="319">
        <v>0</v>
      </c>
      <c r="AB30" s="323">
        <v>0</v>
      </c>
      <c r="AC30" s="323">
        <v>0</v>
      </c>
      <c r="AD30" s="323">
        <v>0</v>
      </c>
      <c r="AE30" s="323">
        <v>0</v>
      </c>
      <c r="AF30" s="323">
        <v>0</v>
      </c>
      <c r="AG30" s="323">
        <v>0</v>
      </c>
      <c r="AH30" s="323">
        <v>0</v>
      </c>
      <c r="AI30" s="323">
        <v>0</v>
      </c>
      <c r="AJ30" s="323">
        <v>0</v>
      </c>
      <c r="AK30" s="323">
        <v>0</v>
      </c>
      <c r="AL30" s="323">
        <v>0</v>
      </c>
    </row>
    <row r="31" spans="1:38" x14ac:dyDescent="0.25">
      <c r="A31" s="242" t="str">
        <f t="shared" si="0"/>
        <v>Qatar</v>
      </c>
      <c r="B31" s="206" t="s">
        <v>34</v>
      </c>
      <c r="C31" s="206" t="s">
        <v>33</v>
      </c>
      <c r="D31" s="222" t="s">
        <v>982</v>
      </c>
      <c r="E31">
        <v>514</v>
      </c>
      <c r="F31" s="225" t="s">
        <v>982</v>
      </c>
      <c r="G31" s="132" t="s">
        <v>981</v>
      </c>
      <c r="H31" s="224" t="s">
        <v>980</v>
      </c>
      <c r="I31" s="223" t="s">
        <v>979</v>
      </c>
      <c r="J31" s="212" t="s">
        <v>36</v>
      </c>
      <c r="K31" s="206" t="s">
        <v>36</v>
      </c>
      <c r="L31" s="206" t="s">
        <v>36</v>
      </c>
      <c r="M31" s="206" t="s">
        <v>3648</v>
      </c>
      <c r="N31" s="206">
        <v>34</v>
      </c>
      <c r="O31" s="206" t="s">
        <v>3647</v>
      </c>
      <c r="P31" s="287">
        <v>0</v>
      </c>
      <c r="Q31" s="287">
        <v>0</v>
      </c>
      <c r="R31" s="287">
        <v>0</v>
      </c>
      <c r="S31" s="287">
        <v>0</v>
      </c>
      <c r="T31" s="287">
        <v>0</v>
      </c>
      <c r="U31" s="287">
        <v>0</v>
      </c>
      <c r="V31" s="287">
        <v>0</v>
      </c>
      <c r="W31" s="287">
        <v>0</v>
      </c>
      <c r="X31" s="220">
        <v>0</v>
      </c>
      <c r="Y31" s="319">
        <v>0</v>
      </c>
      <c r="Z31" s="319">
        <v>0</v>
      </c>
      <c r="AA31" s="319">
        <v>0</v>
      </c>
      <c r="AB31" s="323">
        <v>0</v>
      </c>
      <c r="AC31" s="323">
        <v>0</v>
      </c>
      <c r="AD31" s="323">
        <v>0</v>
      </c>
      <c r="AE31" s="323">
        <v>0</v>
      </c>
      <c r="AF31" s="323">
        <v>0</v>
      </c>
      <c r="AG31" s="323">
        <v>0</v>
      </c>
      <c r="AH31" s="323">
        <v>0</v>
      </c>
      <c r="AI31" s="323">
        <v>0</v>
      </c>
      <c r="AJ31" s="323">
        <v>0</v>
      </c>
      <c r="AK31" s="323">
        <v>0</v>
      </c>
      <c r="AL31" s="323">
        <v>0</v>
      </c>
    </row>
    <row r="32" spans="1:38" x14ac:dyDescent="0.25">
      <c r="A32" s="242" t="str">
        <f t="shared" si="0"/>
        <v>Qatar</v>
      </c>
      <c r="B32" s="206" t="s">
        <v>34</v>
      </c>
      <c r="C32" s="206" t="s">
        <v>33</v>
      </c>
      <c r="D32" s="222" t="s">
        <v>978</v>
      </c>
      <c r="E32">
        <v>218</v>
      </c>
      <c r="F32" s="225" t="s">
        <v>977</v>
      </c>
      <c r="G32" s="132" t="s">
        <v>976</v>
      </c>
      <c r="H32" s="224" t="s">
        <v>975</v>
      </c>
      <c r="I32" s="223" t="s">
        <v>974</v>
      </c>
      <c r="J32" s="212" t="s">
        <v>36</v>
      </c>
      <c r="K32" s="206" t="s">
        <v>3660</v>
      </c>
      <c r="L32" s="206">
        <v>5</v>
      </c>
      <c r="M32" s="206" t="s">
        <v>3658</v>
      </c>
      <c r="N32" s="206">
        <v>419</v>
      </c>
      <c r="O32" s="206" t="s">
        <v>3659</v>
      </c>
      <c r="P32" s="287">
        <v>0</v>
      </c>
      <c r="Q32" s="287">
        <v>0</v>
      </c>
      <c r="R32" s="287">
        <v>0</v>
      </c>
      <c r="S32" s="287">
        <v>0</v>
      </c>
      <c r="T32" s="287">
        <v>0</v>
      </c>
      <c r="U32" s="287">
        <v>0</v>
      </c>
      <c r="V32" s="287">
        <v>0</v>
      </c>
      <c r="W32" s="287">
        <v>0</v>
      </c>
      <c r="X32" s="220">
        <v>0</v>
      </c>
      <c r="Y32" s="319">
        <v>0</v>
      </c>
      <c r="Z32" s="319">
        <v>0</v>
      </c>
      <c r="AA32" s="319">
        <v>0</v>
      </c>
      <c r="AB32" s="323">
        <v>0</v>
      </c>
      <c r="AC32" s="323">
        <v>0</v>
      </c>
      <c r="AD32" s="323">
        <v>0</v>
      </c>
      <c r="AE32" s="323">
        <v>0</v>
      </c>
      <c r="AF32" s="323">
        <v>0</v>
      </c>
      <c r="AG32" s="323">
        <v>0</v>
      </c>
      <c r="AH32" s="323">
        <v>0</v>
      </c>
      <c r="AI32" s="323">
        <v>0</v>
      </c>
      <c r="AJ32" s="323">
        <v>0</v>
      </c>
      <c r="AK32" s="323">
        <v>0</v>
      </c>
      <c r="AL32" s="323">
        <v>0</v>
      </c>
    </row>
    <row r="33" spans="1:38" ht="25.5" x14ac:dyDescent="0.25">
      <c r="A33" s="242" t="str">
        <f t="shared" si="0"/>
        <v>Qatar</v>
      </c>
      <c r="B33" s="206" t="s">
        <v>34</v>
      </c>
      <c r="C33" s="206" t="s">
        <v>33</v>
      </c>
      <c r="D33" s="222" t="s">
        <v>973</v>
      </c>
      <c r="E33">
        <v>357</v>
      </c>
      <c r="F33" s="225" t="s">
        <v>972</v>
      </c>
      <c r="G33" s="132" t="s">
        <v>971</v>
      </c>
      <c r="H33" s="224" t="s">
        <v>970</v>
      </c>
      <c r="I33" s="223" t="s">
        <v>969</v>
      </c>
      <c r="J33" s="212" t="s">
        <v>36</v>
      </c>
      <c r="K33" s="206" t="s">
        <v>3657</v>
      </c>
      <c r="L33" s="206">
        <v>29</v>
      </c>
      <c r="M33" s="206" t="s">
        <v>3658</v>
      </c>
      <c r="N33" s="206">
        <v>419</v>
      </c>
      <c r="O33" s="206" t="s">
        <v>3659</v>
      </c>
      <c r="P33" s="287">
        <v>0</v>
      </c>
      <c r="Q33" s="287">
        <v>0</v>
      </c>
      <c r="R33" s="287">
        <v>0</v>
      </c>
      <c r="S33" s="287">
        <v>0</v>
      </c>
      <c r="T33" s="287">
        <v>0</v>
      </c>
      <c r="U33" s="287">
        <v>0</v>
      </c>
      <c r="V33" s="287">
        <v>0</v>
      </c>
      <c r="W33" s="287">
        <v>0</v>
      </c>
      <c r="X33" s="220">
        <v>0</v>
      </c>
      <c r="Y33" s="319">
        <v>0</v>
      </c>
      <c r="Z33" s="319">
        <v>0</v>
      </c>
      <c r="AA33" s="319">
        <v>0</v>
      </c>
      <c r="AB33" s="323">
        <v>0</v>
      </c>
      <c r="AC33" s="323">
        <v>0</v>
      </c>
      <c r="AD33" s="323">
        <v>0</v>
      </c>
      <c r="AE33" s="323">
        <v>0</v>
      </c>
      <c r="AF33" s="323">
        <v>0</v>
      </c>
      <c r="AG33" s="323">
        <v>0</v>
      </c>
      <c r="AH33" s="323">
        <v>0</v>
      </c>
      <c r="AI33" s="323">
        <v>0</v>
      </c>
      <c r="AJ33" s="323">
        <v>0</v>
      </c>
      <c r="AK33" s="323">
        <v>0</v>
      </c>
      <c r="AL33" s="323">
        <v>0</v>
      </c>
    </row>
    <row r="34" spans="1:38" x14ac:dyDescent="0.25">
      <c r="A34" s="242" t="str">
        <f t="shared" si="0"/>
        <v>Qatar</v>
      </c>
      <c r="B34" s="206" t="s">
        <v>34</v>
      </c>
      <c r="C34" s="206" t="s">
        <v>33</v>
      </c>
      <c r="D34" s="222" t="s">
        <v>968</v>
      </c>
      <c r="E34">
        <v>963</v>
      </c>
      <c r="F34" s="225" t="s">
        <v>968</v>
      </c>
      <c r="G34" s="132" t="s">
        <v>967</v>
      </c>
      <c r="H34" s="224" t="s">
        <v>966</v>
      </c>
      <c r="I34" s="223" t="s">
        <v>965</v>
      </c>
      <c r="J34" s="212" t="s">
        <v>36</v>
      </c>
      <c r="K34" s="206" t="s">
        <v>36</v>
      </c>
      <c r="L34" s="206" t="s">
        <v>36</v>
      </c>
      <c r="M34" s="206" t="s">
        <v>3649</v>
      </c>
      <c r="N34" s="206">
        <v>39</v>
      </c>
      <c r="O34" s="206" t="s">
        <v>3650</v>
      </c>
      <c r="P34" s="287">
        <v>0</v>
      </c>
      <c r="Q34" s="287">
        <v>0</v>
      </c>
      <c r="R34" s="287">
        <v>0</v>
      </c>
      <c r="S34" s="287">
        <v>0</v>
      </c>
      <c r="T34" s="287">
        <v>0</v>
      </c>
      <c r="U34" s="287">
        <v>0</v>
      </c>
      <c r="V34" s="287">
        <v>0</v>
      </c>
      <c r="W34" s="287">
        <v>0</v>
      </c>
      <c r="X34" s="220">
        <v>0</v>
      </c>
      <c r="Y34" s="319">
        <v>0</v>
      </c>
      <c r="Z34" s="319">
        <v>0</v>
      </c>
      <c r="AA34" s="319">
        <v>0</v>
      </c>
      <c r="AB34" s="323">
        <v>0</v>
      </c>
      <c r="AC34" s="323">
        <v>0</v>
      </c>
      <c r="AD34" s="323">
        <v>63.426500779999998</v>
      </c>
      <c r="AE34" s="323">
        <v>74.308685990000001</v>
      </c>
      <c r="AF34" s="323">
        <v>72.536077950000006</v>
      </c>
      <c r="AG34" s="323">
        <v>89.031243920000009</v>
      </c>
      <c r="AH34" s="323">
        <v>92.152640610000006</v>
      </c>
      <c r="AI34" s="323">
        <v>92.697177549999992</v>
      </c>
      <c r="AJ34" s="323">
        <v>123.0305803</v>
      </c>
      <c r="AK34" s="323">
        <v>111.20351290000001</v>
      </c>
      <c r="AL34" s="323">
        <v>104.58510890000001</v>
      </c>
    </row>
    <row r="35" spans="1:38" x14ac:dyDescent="0.25">
      <c r="A35" s="242" t="str">
        <f t="shared" si="0"/>
        <v>Qatar</v>
      </c>
      <c r="B35" s="206" t="s">
        <v>34</v>
      </c>
      <c r="C35" s="206" t="s">
        <v>33</v>
      </c>
      <c r="D35" s="222" t="s">
        <v>964</v>
      </c>
      <c r="E35">
        <v>616</v>
      </c>
      <c r="F35" s="225" t="s">
        <v>964</v>
      </c>
      <c r="G35" s="132" t="s">
        <v>963</v>
      </c>
      <c r="H35" s="224" t="s">
        <v>962</v>
      </c>
      <c r="I35" s="223" t="s">
        <v>961</v>
      </c>
      <c r="J35" s="212" t="s">
        <v>36</v>
      </c>
      <c r="K35" s="206" t="s">
        <v>3667</v>
      </c>
      <c r="L35" s="206">
        <v>18</v>
      </c>
      <c r="M35" s="206" t="s">
        <v>3656</v>
      </c>
      <c r="N35" s="206">
        <v>202</v>
      </c>
      <c r="O35" s="206" t="s">
        <v>3652</v>
      </c>
      <c r="P35" s="287">
        <v>0</v>
      </c>
      <c r="Q35" s="287">
        <v>0</v>
      </c>
      <c r="R35" s="287">
        <v>0</v>
      </c>
      <c r="S35" s="287">
        <v>0</v>
      </c>
      <c r="T35" s="287">
        <v>0</v>
      </c>
      <c r="U35" s="287">
        <v>0</v>
      </c>
      <c r="V35" s="287">
        <v>0</v>
      </c>
      <c r="W35" s="287">
        <v>0</v>
      </c>
      <c r="X35" s="220">
        <v>0</v>
      </c>
      <c r="Y35" s="319">
        <v>0</v>
      </c>
      <c r="Z35" s="319">
        <v>0</v>
      </c>
      <c r="AA35" s="319">
        <v>0</v>
      </c>
      <c r="AB35" s="323">
        <v>0</v>
      </c>
      <c r="AC35" s="323">
        <v>0</v>
      </c>
      <c r="AD35" s="323">
        <v>0</v>
      </c>
      <c r="AE35" s="323">
        <v>0</v>
      </c>
      <c r="AF35" s="323">
        <v>0</v>
      </c>
      <c r="AG35" s="323">
        <v>0</v>
      </c>
      <c r="AH35" s="323">
        <v>0</v>
      </c>
      <c r="AI35" s="323">
        <v>0</v>
      </c>
      <c r="AJ35" s="323">
        <v>0</v>
      </c>
      <c r="AK35" s="323">
        <v>0</v>
      </c>
      <c r="AL35" s="323">
        <v>0</v>
      </c>
    </row>
    <row r="36" spans="1:38" x14ac:dyDescent="0.25">
      <c r="A36" s="242" t="str">
        <f t="shared" si="0"/>
        <v>Qatar</v>
      </c>
      <c r="B36" s="206" t="s">
        <v>34</v>
      </c>
      <c r="C36" s="206" t="s">
        <v>33</v>
      </c>
      <c r="D36" s="222" t="s">
        <v>960</v>
      </c>
      <c r="E36">
        <v>871</v>
      </c>
      <c r="F36" s="225" t="s">
        <v>960</v>
      </c>
      <c r="G36" s="132" t="s">
        <v>959</v>
      </c>
      <c r="H36" s="224" t="s">
        <v>958</v>
      </c>
      <c r="I36" s="223" t="s">
        <v>957</v>
      </c>
      <c r="J36" s="212" t="s">
        <v>36</v>
      </c>
      <c r="K36" s="206" t="s">
        <v>3660</v>
      </c>
      <c r="L36" s="206">
        <v>5</v>
      </c>
      <c r="M36" s="206" t="s">
        <v>3658</v>
      </c>
      <c r="N36" s="206">
        <v>419</v>
      </c>
      <c r="O36" s="206" t="s">
        <v>3659</v>
      </c>
      <c r="P36" s="287">
        <v>0</v>
      </c>
      <c r="Q36" s="287">
        <v>0</v>
      </c>
      <c r="R36" s="287">
        <v>0</v>
      </c>
      <c r="S36" s="287">
        <v>0</v>
      </c>
      <c r="T36" s="287">
        <v>0</v>
      </c>
      <c r="U36" s="287">
        <v>0</v>
      </c>
      <c r="V36" s="287">
        <v>0</v>
      </c>
      <c r="W36" s="287">
        <v>0</v>
      </c>
      <c r="X36" s="220">
        <v>0</v>
      </c>
      <c r="Y36" s="319">
        <v>0</v>
      </c>
      <c r="Z36" s="319">
        <v>0</v>
      </c>
      <c r="AA36" s="319">
        <v>0</v>
      </c>
      <c r="AB36" s="323">
        <v>0</v>
      </c>
      <c r="AC36" s="323">
        <v>0</v>
      </c>
      <c r="AD36" s="323">
        <v>0</v>
      </c>
      <c r="AE36" s="323">
        <v>0</v>
      </c>
      <c r="AF36" s="323">
        <v>0</v>
      </c>
      <c r="AG36" s="323">
        <v>0</v>
      </c>
      <c r="AH36" s="323">
        <v>0</v>
      </c>
      <c r="AI36" s="323">
        <v>0</v>
      </c>
      <c r="AJ36" s="323">
        <v>0</v>
      </c>
      <c r="AK36" s="323">
        <v>0</v>
      </c>
      <c r="AL36" s="323">
        <v>0</v>
      </c>
    </row>
    <row r="37" spans="1:38" x14ac:dyDescent="0.25">
      <c r="A37" s="242" t="str">
        <f t="shared" si="0"/>
        <v>Qatar</v>
      </c>
      <c r="B37" s="206" t="s">
        <v>34</v>
      </c>
      <c r="C37" s="206" t="s">
        <v>33</v>
      </c>
      <c r="D37" s="222" t="s">
        <v>956</v>
      </c>
      <c r="E37">
        <v>223</v>
      </c>
      <c r="F37" s="225" t="s">
        <v>956</v>
      </c>
      <c r="G37" s="132" t="s">
        <v>955</v>
      </c>
      <c r="H37" s="224" t="s">
        <v>954</v>
      </c>
      <c r="I37" s="223" t="s">
        <v>953</v>
      </c>
      <c r="J37" s="212" t="s">
        <v>36</v>
      </c>
      <c r="K37" s="206" t="s">
        <v>3660</v>
      </c>
      <c r="L37" s="206">
        <v>5</v>
      </c>
      <c r="M37" s="206" t="s">
        <v>3658</v>
      </c>
      <c r="N37" s="206">
        <v>419</v>
      </c>
      <c r="O37" s="206" t="s">
        <v>3659</v>
      </c>
      <c r="P37" s="287">
        <v>0</v>
      </c>
      <c r="Q37" s="287">
        <v>0</v>
      </c>
      <c r="R37" s="287">
        <v>0</v>
      </c>
      <c r="S37" s="287">
        <v>0</v>
      </c>
      <c r="T37" s="287">
        <v>0</v>
      </c>
      <c r="U37" s="287">
        <v>0</v>
      </c>
      <c r="V37" s="287">
        <v>0</v>
      </c>
      <c r="W37" s="287">
        <v>0</v>
      </c>
      <c r="X37" s="220">
        <v>0</v>
      </c>
      <c r="Y37" s="319">
        <v>0</v>
      </c>
      <c r="Z37" s="319">
        <v>0.14196349220000001</v>
      </c>
      <c r="AA37" s="319">
        <v>1.126103042</v>
      </c>
      <c r="AB37" s="323">
        <v>1.1026212609999999</v>
      </c>
      <c r="AC37" s="323">
        <v>1.0764939580000001</v>
      </c>
      <c r="AD37" s="323">
        <v>-1.8020627250000001</v>
      </c>
      <c r="AE37" s="323">
        <v>9.1793507169999997E-2</v>
      </c>
      <c r="AF37" s="323">
        <v>26.271637219999999</v>
      </c>
      <c r="AG37" s="323">
        <v>47.77995336</v>
      </c>
      <c r="AH37" s="323">
        <v>613.93126640000003</v>
      </c>
      <c r="AI37" s="323">
        <v>1256.137109</v>
      </c>
      <c r="AJ37" s="323">
        <v>0</v>
      </c>
      <c r="AK37" s="323">
        <v>963.7968363</v>
      </c>
      <c r="AL37" s="323">
        <v>1563.7830550000001</v>
      </c>
    </row>
    <row r="38" spans="1:38" x14ac:dyDescent="0.25">
      <c r="A38" s="242" t="str">
        <f t="shared" si="0"/>
        <v>Qatar</v>
      </c>
      <c r="B38" s="206" t="s">
        <v>34</v>
      </c>
      <c r="C38" s="206" t="s">
        <v>33</v>
      </c>
      <c r="D38" s="222" t="s">
        <v>952</v>
      </c>
      <c r="E38">
        <v>585</v>
      </c>
      <c r="F38" s="225" t="s">
        <v>952</v>
      </c>
      <c r="G38" s="132" t="s">
        <v>951</v>
      </c>
      <c r="H38" s="224" t="s">
        <v>950</v>
      </c>
      <c r="I38" s="223" t="s">
        <v>949</v>
      </c>
      <c r="J38" s="212" t="s">
        <v>36</v>
      </c>
      <c r="K38" s="206" t="s">
        <v>3668</v>
      </c>
      <c r="L38" s="206">
        <v>14</v>
      </c>
      <c r="M38" s="206" t="s">
        <v>3656</v>
      </c>
      <c r="N38" s="206">
        <v>202</v>
      </c>
      <c r="O38" s="206" t="s">
        <v>3652</v>
      </c>
      <c r="P38" s="287">
        <v>0</v>
      </c>
      <c r="Q38" s="287">
        <v>0</v>
      </c>
      <c r="R38" s="287">
        <v>0</v>
      </c>
      <c r="S38" s="287">
        <v>0</v>
      </c>
      <c r="T38" s="287">
        <v>0</v>
      </c>
      <c r="U38" s="287">
        <v>0</v>
      </c>
      <c r="V38" s="287">
        <v>0</v>
      </c>
      <c r="W38" s="287">
        <v>0</v>
      </c>
      <c r="X38" s="220">
        <v>0</v>
      </c>
      <c r="Y38" s="319">
        <v>0</v>
      </c>
      <c r="Z38" s="319">
        <v>0</v>
      </c>
      <c r="AA38" s="319">
        <v>0</v>
      </c>
      <c r="AB38" s="323">
        <v>0</v>
      </c>
      <c r="AC38" s="323">
        <v>0</v>
      </c>
      <c r="AD38" s="323">
        <v>0</v>
      </c>
      <c r="AE38" s="323">
        <v>0</v>
      </c>
      <c r="AF38" s="323">
        <v>0</v>
      </c>
      <c r="AG38" s="323">
        <v>0</v>
      </c>
      <c r="AH38" s="323">
        <v>0</v>
      </c>
      <c r="AI38" s="323">
        <v>0</v>
      </c>
      <c r="AJ38" s="323">
        <v>0</v>
      </c>
      <c r="AK38" s="323">
        <v>0</v>
      </c>
      <c r="AL38" s="323">
        <v>0</v>
      </c>
    </row>
    <row r="39" spans="1:38" x14ac:dyDescent="0.25">
      <c r="A39" s="242" t="str">
        <f t="shared" si="0"/>
        <v>Qatar</v>
      </c>
      <c r="B39" s="206" t="s">
        <v>34</v>
      </c>
      <c r="C39" s="206" t="s">
        <v>33</v>
      </c>
      <c r="D39" s="222" t="s">
        <v>948</v>
      </c>
      <c r="E39">
        <v>371</v>
      </c>
      <c r="F39" s="225" t="s">
        <v>948</v>
      </c>
      <c r="G39" s="132" t="s">
        <v>947</v>
      </c>
      <c r="H39" s="224" t="s">
        <v>946</v>
      </c>
      <c r="I39" s="223" t="s">
        <v>945</v>
      </c>
      <c r="J39" s="212" t="s">
        <v>36</v>
      </c>
      <c r="K39" s="206" t="s">
        <v>3657</v>
      </c>
      <c r="L39" s="206">
        <v>29</v>
      </c>
      <c r="M39" s="206" t="s">
        <v>3658</v>
      </c>
      <c r="N39" s="206">
        <v>419</v>
      </c>
      <c r="O39" s="206" t="s">
        <v>3659</v>
      </c>
      <c r="P39" s="287">
        <v>0</v>
      </c>
      <c r="Q39" s="287">
        <v>0</v>
      </c>
      <c r="R39" s="287">
        <v>0</v>
      </c>
      <c r="S39" s="287">
        <v>0</v>
      </c>
      <c r="T39" s="287">
        <v>0</v>
      </c>
      <c r="U39" s="287">
        <v>0</v>
      </c>
      <c r="V39" s="287">
        <v>0</v>
      </c>
      <c r="W39" s="287">
        <v>0</v>
      </c>
      <c r="X39" s="220">
        <v>0</v>
      </c>
      <c r="Y39" s="319">
        <v>0</v>
      </c>
      <c r="Z39" s="319">
        <v>0</v>
      </c>
      <c r="AA39" s="319">
        <v>0</v>
      </c>
      <c r="AB39" s="323">
        <v>0</v>
      </c>
      <c r="AC39" s="323">
        <v>0</v>
      </c>
      <c r="AD39" s="323">
        <v>0</v>
      </c>
      <c r="AE39" s="323">
        <v>0</v>
      </c>
      <c r="AF39" s="323">
        <v>0</v>
      </c>
      <c r="AG39" s="323">
        <v>0</v>
      </c>
      <c r="AH39" s="323">
        <v>0</v>
      </c>
      <c r="AI39" s="323">
        <v>0</v>
      </c>
      <c r="AJ39" s="323">
        <v>0</v>
      </c>
      <c r="AK39" s="323">
        <v>0</v>
      </c>
      <c r="AL39" s="323">
        <v>0</v>
      </c>
    </row>
    <row r="40" spans="1:38" x14ac:dyDescent="0.25">
      <c r="A40" s="242" t="str">
        <f t="shared" si="0"/>
        <v>Qatar</v>
      </c>
      <c r="B40" s="206" t="s">
        <v>34</v>
      </c>
      <c r="C40" s="206" t="s">
        <v>33</v>
      </c>
      <c r="D40" s="222" t="s">
        <v>944</v>
      </c>
      <c r="E40">
        <v>516</v>
      </c>
      <c r="F40" s="225" t="s">
        <v>944</v>
      </c>
      <c r="G40" s="132" t="s">
        <v>943</v>
      </c>
      <c r="H40" s="224" t="s">
        <v>942</v>
      </c>
      <c r="I40" s="223" t="s">
        <v>941</v>
      </c>
      <c r="J40" s="212" t="s">
        <v>36</v>
      </c>
      <c r="K40" s="206" t="s">
        <v>36</v>
      </c>
      <c r="L40" s="206" t="s">
        <v>36</v>
      </c>
      <c r="M40" s="206" t="s">
        <v>3669</v>
      </c>
      <c r="N40" s="206">
        <v>35</v>
      </c>
      <c r="O40" s="206" t="s">
        <v>3647</v>
      </c>
      <c r="P40" s="287">
        <v>0</v>
      </c>
      <c r="Q40" s="287">
        <v>0</v>
      </c>
      <c r="R40" s="287">
        <v>0</v>
      </c>
      <c r="S40" s="287">
        <v>0</v>
      </c>
      <c r="T40" s="287">
        <v>0</v>
      </c>
      <c r="U40" s="287">
        <v>0</v>
      </c>
      <c r="V40" s="287">
        <v>0</v>
      </c>
      <c r="W40" s="287">
        <v>0</v>
      </c>
      <c r="X40" s="220">
        <v>0</v>
      </c>
      <c r="Y40" s="319">
        <v>0</v>
      </c>
      <c r="Z40" s="319">
        <v>0</v>
      </c>
      <c r="AA40" s="319">
        <v>0</v>
      </c>
      <c r="AB40" s="323">
        <v>0</v>
      </c>
      <c r="AC40" s="323">
        <v>0</v>
      </c>
      <c r="AD40" s="323">
        <v>0</v>
      </c>
      <c r="AE40" s="323">
        <v>0</v>
      </c>
      <c r="AF40" s="323">
        <v>0</v>
      </c>
      <c r="AG40" s="323">
        <v>0</v>
      </c>
      <c r="AH40" s="323">
        <v>0</v>
      </c>
      <c r="AI40" s="323">
        <v>0</v>
      </c>
      <c r="AJ40" s="323">
        <v>0</v>
      </c>
      <c r="AK40" s="323">
        <v>0</v>
      </c>
      <c r="AL40" s="323">
        <v>0</v>
      </c>
    </row>
    <row r="41" spans="1:38" x14ac:dyDescent="0.25">
      <c r="A41" s="242" t="str">
        <f t="shared" si="0"/>
        <v>Qatar</v>
      </c>
      <c r="B41" s="206" t="s">
        <v>34</v>
      </c>
      <c r="C41" s="206" t="s">
        <v>33</v>
      </c>
      <c r="D41" s="222" t="s">
        <v>940</v>
      </c>
      <c r="E41">
        <v>918</v>
      </c>
      <c r="F41" s="225" t="s">
        <v>940</v>
      </c>
      <c r="G41" s="132" t="s">
        <v>939</v>
      </c>
      <c r="H41" s="224" t="s">
        <v>938</v>
      </c>
      <c r="I41" s="223" t="s">
        <v>937</v>
      </c>
      <c r="J41" s="212" t="s">
        <v>31</v>
      </c>
      <c r="K41" s="206" t="s">
        <v>36</v>
      </c>
      <c r="L41" s="206" t="s">
        <v>36</v>
      </c>
      <c r="M41" s="206" t="s">
        <v>3663</v>
      </c>
      <c r="N41" s="206">
        <v>151</v>
      </c>
      <c r="O41" s="206" t="s">
        <v>3650</v>
      </c>
      <c r="P41" s="287">
        <v>0</v>
      </c>
      <c r="Q41" s="287">
        <v>0</v>
      </c>
      <c r="R41" s="287">
        <v>0</v>
      </c>
      <c r="S41" s="287">
        <v>0</v>
      </c>
      <c r="T41" s="287">
        <v>0</v>
      </c>
      <c r="U41" s="287">
        <v>0</v>
      </c>
      <c r="V41" s="287">
        <v>0</v>
      </c>
      <c r="W41" s="287">
        <v>0</v>
      </c>
      <c r="X41" s="220">
        <v>0</v>
      </c>
      <c r="Y41" s="319">
        <v>-1.8625716590000001E-2</v>
      </c>
      <c r="Z41" s="319">
        <v>-1.725104563E-2</v>
      </c>
      <c r="AA41" s="319">
        <v>-2.392458653E-2</v>
      </c>
      <c r="AB41" s="323">
        <v>0.1110133028</v>
      </c>
      <c r="AC41" s="323">
        <v>0.59196617340000002</v>
      </c>
      <c r="AD41" s="323">
        <v>3.5314598360000002</v>
      </c>
      <c r="AE41" s="323">
        <v>11.479805599999999</v>
      </c>
      <c r="AF41" s="323">
        <v>11.527890060000001</v>
      </c>
      <c r="AG41" s="323">
        <v>14.600196220000001</v>
      </c>
      <c r="AH41" s="323">
        <v>15.472427119999999</v>
      </c>
      <c r="AI41" s="323">
        <v>17.23721999</v>
      </c>
      <c r="AJ41" s="323">
        <v>20.170650609999999</v>
      </c>
      <c r="AK41" s="323">
        <v>17.951242109999999</v>
      </c>
      <c r="AL41" s="323">
        <v>15.853192999999999</v>
      </c>
    </row>
    <row r="42" spans="1:38" x14ac:dyDescent="0.25">
      <c r="A42" s="242" t="str">
        <f t="shared" si="0"/>
        <v>Qatar</v>
      </c>
      <c r="B42" s="206" t="s">
        <v>34</v>
      </c>
      <c r="C42" s="206" t="s">
        <v>33</v>
      </c>
      <c r="D42" s="222" t="s">
        <v>936</v>
      </c>
      <c r="E42">
        <v>748</v>
      </c>
      <c r="F42" s="225" t="s">
        <v>936</v>
      </c>
      <c r="G42" s="132" t="s">
        <v>935</v>
      </c>
      <c r="H42" s="224" t="s">
        <v>934</v>
      </c>
      <c r="I42" s="223" t="s">
        <v>933</v>
      </c>
      <c r="J42" s="212" t="s">
        <v>36</v>
      </c>
      <c r="K42" s="206" t="s">
        <v>3665</v>
      </c>
      <c r="L42" s="206">
        <v>11</v>
      </c>
      <c r="M42" s="206" t="s">
        <v>3656</v>
      </c>
      <c r="N42" s="206">
        <v>202</v>
      </c>
      <c r="O42" s="206" t="s">
        <v>3652</v>
      </c>
      <c r="P42" s="287">
        <v>0</v>
      </c>
      <c r="Q42" s="287">
        <v>0</v>
      </c>
      <c r="R42" s="287">
        <v>0</v>
      </c>
      <c r="S42" s="287">
        <v>0</v>
      </c>
      <c r="T42" s="287">
        <v>0</v>
      </c>
      <c r="U42" s="287">
        <v>0</v>
      </c>
      <c r="V42" s="287">
        <v>0</v>
      </c>
      <c r="W42" s="287">
        <v>0</v>
      </c>
      <c r="X42" s="220">
        <v>0</v>
      </c>
      <c r="Y42" s="319">
        <v>0</v>
      </c>
      <c r="Z42" s="319">
        <v>0</v>
      </c>
      <c r="AA42" s="319">
        <v>0</v>
      </c>
      <c r="AB42" s="323">
        <v>0</v>
      </c>
      <c r="AC42" s="323">
        <v>0</v>
      </c>
      <c r="AD42" s="323">
        <v>0</v>
      </c>
      <c r="AE42" s="323">
        <v>0</v>
      </c>
      <c r="AF42" s="323">
        <v>0</v>
      </c>
      <c r="AG42" s="323">
        <v>0</v>
      </c>
      <c r="AH42" s="323">
        <v>0</v>
      </c>
      <c r="AI42" s="323">
        <v>0</v>
      </c>
      <c r="AJ42" s="323">
        <v>0</v>
      </c>
      <c r="AK42" s="323">
        <v>0.14676419339999999</v>
      </c>
      <c r="AL42" s="323">
        <v>0.13821180350000001</v>
      </c>
    </row>
    <row r="43" spans="1:38" x14ac:dyDescent="0.25">
      <c r="A43" s="242" t="str">
        <f t="shared" si="0"/>
        <v>Qatar</v>
      </c>
      <c r="B43" s="206" t="s">
        <v>34</v>
      </c>
      <c r="C43" s="206" t="s">
        <v>33</v>
      </c>
      <c r="D43" s="222" t="s">
        <v>932</v>
      </c>
      <c r="E43">
        <v>618</v>
      </c>
      <c r="F43" s="225" t="s">
        <v>932</v>
      </c>
      <c r="G43" s="132" t="s">
        <v>931</v>
      </c>
      <c r="H43" s="224" t="s">
        <v>930</v>
      </c>
      <c r="I43" s="223" t="s">
        <v>929</v>
      </c>
      <c r="J43" s="212" t="s">
        <v>36</v>
      </c>
      <c r="K43" s="206" t="s">
        <v>3668</v>
      </c>
      <c r="L43" s="206">
        <v>14</v>
      </c>
      <c r="M43" s="206" t="s">
        <v>3656</v>
      </c>
      <c r="N43" s="206">
        <v>202</v>
      </c>
      <c r="O43" s="206" t="s">
        <v>3652</v>
      </c>
      <c r="P43" s="287">
        <v>0</v>
      </c>
      <c r="Q43" s="287">
        <v>0</v>
      </c>
      <c r="R43" s="287">
        <v>0</v>
      </c>
      <c r="S43" s="287">
        <v>0</v>
      </c>
      <c r="T43" s="287">
        <v>0</v>
      </c>
      <c r="U43" s="287">
        <v>0</v>
      </c>
      <c r="V43" s="287">
        <v>0</v>
      </c>
      <c r="W43" s="287">
        <v>0</v>
      </c>
      <c r="X43" s="220">
        <v>0</v>
      </c>
      <c r="Y43" s="319">
        <v>0</v>
      </c>
      <c r="Z43" s="319">
        <v>0</v>
      </c>
      <c r="AA43" s="319">
        <v>0</v>
      </c>
      <c r="AB43" s="323">
        <v>0</v>
      </c>
      <c r="AC43" s="323">
        <v>0</v>
      </c>
      <c r="AD43" s="323">
        <v>0</v>
      </c>
      <c r="AE43" s="323">
        <v>0</v>
      </c>
      <c r="AF43" s="323">
        <v>0</v>
      </c>
      <c r="AG43" s="323">
        <v>0</v>
      </c>
      <c r="AH43" s="323">
        <v>0</v>
      </c>
      <c r="AI43" s="323">
        <v>0</v>
      </c>
      <c r="AJ43" s="323">
        <v>0</v>
      </c>
      <c r="AK43" s="323">
        <v>0</v>
      </c>
      <c r="AL43" s="323">
        <v>0</v>
      </c>
    </row>
    <row r="44" spans="1:38" x14ac:dyDescent="0.25">
      <c r="A44" s="242" t="str">
        <f t="shared" si="0"/>
        <v>Qatar</v>
      </c>
      <c r="B44" s="206" t="s">
        <v>34</v>
      </c>
      <c r="C44" s="206" t="s">
        <v>33</v>
      </c>
      <c r="D44" s="222" t="s">
        <v>928</v>
      </c>
      <c r="E44">
        <v>624</v>
      </c>
      <c r="F44" s="225" t="s">
        <v>928</v>
      </c>
      <c r="G44" s="132" t="s">
        <v>927</v>
      </c>
      <c r="H44" s="224" t="s">
        <v>926</v>
      </c>
      <c r="I44" s="223" t="s">
        <v>925</v>
      </c>
      <c r="J44" s="212" t="s">
        <v>36</v>
      </c>
      <c r="K44" s="206" t="s">
        <v>3665</v>
      </c>
      <c r="L44" s="206">
        <v>11</v>
      </c>
      <c r="M44" s="206" t="s">
        <v>3656</v>
      </c>
      <c r="N44" s="206">
        <v>202</v>
      </c>
      <c r="O44" s="206" t="s">
        <v>3652</v>
      </c>
      <c r="P44" s="287">
        <v>0</v>
      </c>
      <c r="Q44" s="287">
        <v>0</v>
      </c>
      <c r="R44" s="287">
        <v>0</v>
      </c>
      <c r="S44" s="287">
        <v>0</v>
      </c>
      <c r="T44" s="287">
        <v>0</v>
      </c>
      <c r="U44" s="287">
        <v>0</v>
      </c>
      <c r="V44" s="287">
        <v>0</v>
      </c>
      <c r="W44" s="287">
        <v>0</v>
      </c>
      <c r="X44" s="220">
        <v>0</v>
      </c>
      <c r="Y44" s="319">
        <v>0</v>
      </c>
      <c r="Z44" s="319">
        <v>0</v>
      </c>
      <c r="AA44" s="319">
        <v>0</v>
      </c>
      <c r="AB44" s="323">
        <v>0</v>
      </c>
      <c r="AC44" s="323">
        <v>0</v>
      </c>
      <c r="AD44" s="323">
        <v>0</v>
      </c>
      <c r="AE44" s="323">
        <v>0</v>
      </c>
      <c r="AF44" s="323">
        <v>0</v>
      </c>
      <c r="AG44" s="323">
        <v>6.9747272609999994E-2</v>
      </c>
      <c r="AH44" s="323">
        <v>0</v>
      </c>
      <c r="AI44" s="323">
        <v>0</v>
      </c>
      <c r="AJ44" s="323">
        <v>0</v>
      </c>
      <c r="AK44" s="323">
        <v>0</v>
      </c>
      <c r="AL44" s="323">
        <v>0</v>
      </c>
    </row>
    <row r="45" spans="1:38" x14ac:dyDescent="0.25">
      <c r="A45" s="242" t="str">
        <f t="shared" si="0"/>
        <v>Qatar</v>
      </c>
      <c r="B45" s="206" t="s">
        <v>34</v>
      </c>
      <c r="C45" s="206" t="s">
        <v>33</v>
      </c>
      <c r="D45" s="222" t="s">
        <v>924</v>
      </c>
      <c r="E45">
        <v>522</v>
      </c>
      <c r="F45" s="225" t="s">
        <v>924</v>
      </c>
      <c r="G45" s="132" t="s">
        <v>923</v>
      </c>
      <c r="H45" s="224" t="s">
        <v>922</v>
      </c>
      <c r="I45" s="223" t="s">
        <v>921</v>
      </c>
      <c r="J45" s="212" t="s">
        <v>36</v>
      </c>
      <c r="K45" s="206" t="s">
        <v>36</v>
      </c>
      <c r="L45" s="206" t="s">
        <v>36</v>
      </c>
      <c r="M45" s="206" t="s">
        <v>3669</v>
      </c>
      <c r="N45" s="206">
        <v>35</v>
      </c>
      <c r="O45" s="206" t="s">
        <v>3647</v>
      </c>
      <c r="P45" s="287">
        <v>0</v>
      </c>
      <c r="Q45" s="287">
        <v>0</v>
      </c>
      <c r="R45" s="287">
        <v>0</v>
      </c>
      <c r="S45" s="287">
        <v>0</v>
      </c>
      <c r="T45" s="287">
        <v>0</v>
      </c>
      <c r="U45" s="287">
        <v>0</v>
      </c>
      <c r="V45" s="287">
        <v>0</v>
      </c>
      <c r="W45" s="287">
        <v>0</v>
      </c>
      <c r="X45" s="220">
        <v>0</v>
      </c>
      <c r="Y45" s="319">
        <v>0</v>
      </c>
      <c r="Z45" s="319">
        <v>0</v>
      </c>
      <c r="AA45" s="319">
        <v>0</v>
      </c>
      <c r="AB45" s="323">
        <v>0</v>
      </c>
      <c r="AC45" s="323">
        <v>0</v>
      </c>
      <c r="AD45" s="323">
        <v>0</v>
      </c>
      <c r="AE45" s="323">
        <v>0</v>
      </c>
      <c r="AF45" s="323">
        <v>0.21361179290000001</v>
      </c>
      <c r="AG45" s="323">
        <v>0.33454072419999997</v>
      </c>
      <c r="AH45" s="323">
        <v>0.39654072419999997</v>
      </c>
      <c r="AI45" s="323">
        <v>0.39654072419999997</v>
      </c>
      <c r="AJ45" s="323">
        <v>0.42389068420000003</v>
      </c>
      <c r="AK45" s="323">
        <v>0.42389068420000003</v>
      </c>
      <c r="AL45" s="323">
        <v>0.42389068420000003</v>
      </c>
    </row>
    <row r="46" spans="1:38" x14ac:dyDescent="0.25">
      <c r="A46" s="242" t="str">
        <f t="shared" si="0"/>
        <v>Qatar</v>
      </c>
      <c r="B46" s="206" t="s">
        <v>34</v>
      </c>
      <c r="C46" s="206" t="s">
        <v>33</v>
      </c>
      <c r="D46" s="222" t="s">
        <v>920</v>
      </c>
      <c r="E46">
        <v>622</v>
      </c>
      <c r="F46" s="225" t="s">
        <v>920</v>
      </c>
      <c r="G46" s="132" t="s">
        <v>919</v>
      </c>
      <c r="H46" s="224" t="s">
        <v>918</v>
      </c>
      <c r="I46" s="223" t="s">
        <v>917</v>
      </c>
      <c r="J46" s="212" t="s">
        <v>36</v>
      </c>
      <c r="K46" s="206" t="s">
        <v>3655</v>
      </c>
      <c r="L46" s="206">
        <v>17</v>
      </c>
      <c r="M46" s="206" t="s">
        <v>3656</v>
      </c>
      <c r="N46" s="206">
        <v>202</v>
      </c>
      <c r="O46" s="206" t="s">
        <v>3652</v>
      </c>
      <c r="P46" s="287">
        <v>0</v>
      </c>
      <c r="Q46" s="287">
        <v>0</v>
      </c>
      <c r="R46" s="287">
        <v>0</v>
      </c>
      <c r="S46" s="287">
        <v>0</v>
      </c>
      <c r="T46" s="287">
        <v>0</v>
      </c>
      <c r="U46" s="287">
        <v>0</v>
      </c>
      <c r="V46" s="287">
        <v>0</v>
      </c>
      <c r="W46" s="287">
        <v>0</v>
      </c>
      <c r="X46" s="220">
        <v>0</v>
      </c>
      <c r="Y46" s="319">
        <v>0</v>
      </c>
      <c r="Z46" s="319">
        <v>0</v>
      </c>
      <c r="AA46" s="319">
        <v>0</v>
      </c>
      <c r="AB46" s="323">
        <v>0</v>
      </c>
      <c r="AC46" s="323">
        <v>0</v>
      </c>
      <c r="AD46" s="323">
        <v>0</v>
      </c>
      <c r="AE46" s="323">
        <v>0</v>
      </c>
      <c r="AF46" s="323">
        <v>0</v>
      </c>
      <c r="AG46" s="323">
        <v>0</v>
      </c>
      <c r="AH46" s="323">
        <v>0</v>
      </c>
      <c r="AI46" s="323">
        <v>0</v>
      </c>
      <c r="AJ46" s="323">
        <v>0</v>
      </c>
      <c r="AK46" s="323">
        <v>0</v>
      </c>
      <c r="AL46" s="323">
        <v>0</v>
      </c>
    </row>
    <row r="47" spans="1:38" x14ac:dyDescent="0.25">
      <c r="A47" s="242" t="str">
        <f t="shared" si="0"/>
        <v>Qatar</v>
      </c>
      <c r="B47" s="206" t="s">
        <v>34</v>
      </c>
      <c r="C47" s="206" t="s">
        <v>33</v>
      </c>
      <c r="D47" s="222" t="s">
        <v>916</v>
      </c>
      <c r="E47">
        <v>156</v>
      </c>
      <c r="F47" s="225" t="s">
        <v>916</v>
      </c>
      <c r="G47" s="132" t="s">
        <v>915</v>
      </c>
      <c r="H47" s="224" t="s">
        <v>914</v>
      </c>
      <c r="I47" s="223" t="s">
        <v>913</v>
      </c>
      <c r="J47" s="212" t="s">
        <v>36</v>
      </c>
      <c r="K47" s="206" t="s">
        <v>36</v>
      </c>
      <c r="L47" s="206" t="s">
        <v>36</v>
      </c>
      <c r="M47" s="206" t="s">
        <v>3666</v>
      </c>
      <c r="N47" s="206">
        <v>21</v>
      </c>
      <c r="O47" s="206" t="s">
        <v>3659</v>
      </c>
      <c r="P47" s="287">
        <v>0</v>
      </c>
      <c r="Q47" s="287">
        <v>0</v>
      </c>
      <c r="R47" s="287">
        <v>0</v>
      </c>
      <c r="S47" s="287">
        <v>0</v>
      </c>
      <c r="T47" s="287">
        <v>0</v>
      </c>
      <c r="U47" s="287">
        <v>0</v>
      </c>
      <c r="V47" s="287">
        <v>0</v>
      </c>
      <c r="W47" s="287">
        <v>0</v>
      </c>
      <c r="X47" s="220">
        <v>0</v>
      </c>
      <c r="Y47" s="319">
        <v>0</v>
      </c>
      <c r="Z47" s="319">
        <v>0</v>
      </c>
      <c r="AA47" s="319">
        <v>0</v>
      </c>
      <c r="AB47" s="323">
        <v>-1.4514021510000001E-2</v>
      </c>
      <c r="AC47" s="323">
        <v>0</v>
      </c>
      <c r="AD47" s="323">
        <v>0</v>
      </c>
      <c r="AE47" s="323">
        <v>0</v>
      </c>
      <c r="AF47" s="323">
        <v>0</v>
      </c>
      <c r="AG47" s="323">
        <v>0</v>
      </c>
      <c r="AH47" s="323">
        <v>0</v>
      </c>
      <c r="AI47" s="323">
        <v>0</v>
      </c>
      <c r="AJ47" s="323">
        <v>0</v>
      </c>
      <c r="AK47" s="323">
        <v>0</v>
      </c>
      <c r="AL47" s="323">
        <v>0</v>
      </c>
    </row>
    <row r="48" spans="1:38" x14ac:dyDescent="0.25">
      <c r="A48" s="242" t="str">
        <f t="shared" si="0"/>
        <v>Qatar</v>
      </c>
      <c r="B48" s="206" t="s">
        <v>34</v>
      </c>
      <c r="C48" s="206" t="s">
        <v>33</v>
      </c>
      <c r="D48" s="222" t="s">
        <v>912</v>
      </c>
      <c r="E48">
        <v>377</v>
      </c>
      <c r="F48" s="225" t="s">
        <v>912</v>
      </c>
      <c r="G48" s="132" t="s">
        <v>911</v>
      </c>
      <c r="H48" s="224" t="s">
        <v>910</v>
      </c>
      <c r="I48" s="223" t="s">
        <v>909</v>
      </c>
      <c r="J48" s="212" t="s">
        <v>36</v>
      </c>
      <c r="K48" s="206" t="s">
        <v>3657</v>
      </c>
      <c r="L48" s="206">
        <v>29</v>
      </c>
      <c r="M48" s="206" t="s">
        <v>3658</v>
      </c>
      <c r="N48" s="206">
        <v>419</v>
      </c>
      <c r="O48" s="206" t="s">
        <v>3659</v>
      </c>
      <c r="P48" s="287">
        <v>0</v>
      </c>
      <c r="Q48" s="287">
        <v>0</v>
      </c>
      <c r="R48" s="287">
        <v>0</v>
      </c>
      <c r="S48" s="287">
        <v>0</v>
      </c>
      <c r="T48" s="287">
        <v>0</v>
      </c>
      <c r="U48" s="287">
        <v>0</v>
      </c>
      <c r="V48" s="287">
        <v>0</v>
      </c>
      <c r="W48" s="287">
        <v>0</v>
      </c>
      <c r="X48" s="220">
        <v>0</v>
      </c>
      <c r="Y48" s="319">
        <v>0</v>
      </c>
      <c r="Z48" s="319">
        <v>0</v>
      </c>
      <c r="AA48" s="319">
        <v>0</v>
      </c>
      <c r="AB48" s="323">
        <v>0</v>
      </c>
      <c r="AC48" s="323">
        <v>0</v>
      </c>
      <c r="AD48" s="323">
        <v>0</v>
      </c>
      <c r="AE48" s="323">
        <v>0</v>
      </c>
      <c r="AF48" s="323">
        <v>0</v>
      </c>
      <c r="AG48" s="323">
        <v>0</v>
      </c>
      <c r="AH48" s="323">
        <v>0</v>
      </c>
      <c r="AI48" s="323">
        <v>0</v>
      </c>
      <c r="AJ48" s="323">
        <v>0</v>
      </c>
      <c r="AK48" s="323">
        <v>0</v>
      </c>
      <c r="AL48" s="323">
        <v>0</v>
      </c>
    </row>
    <row r="49" spans="1:38" x14ac:dyDescent="0.25">
      <c r="A49" s="242" t="str">
        <f t="shared" si="0"/>
        <v>Qatar</v>
      </c>
      <c r="B49" s="206" t="s">
        <v>34</v>
      </c>
      <c r="C49" s="206" t="s">
        <v>33</v>
      </c>
      <c r="D49" s="222" t="s">
        <v>908</v>
      </c>
      <c r="E49">
        <v>626</v>
      </c>
      <c r="F49" s="225" t="s">
        <v>907</v>
      </c>
      <c r="G49" s="132" t="s">
        <v>906</v>
      </c>
      <c r="H49" s="224" t="s">
        <v>905</v>
      </c>
      <c r="I49" s="223" t="s">
        <v>904</v>
      </c>
      <c r="J49" s="212" t="s">
        <v>36</v>
      </c>
      <c r="K49" s="206" t="s">
        <v>3655</v>
      </c>
      <c r="L49" s="206">
        <v>17</v>
      </c>
      <c r="M49" s="206" t="s">
        <v>3656</v>
      </c>
      <c r="N49" s="206">
        <v>202</v>
      </c>
      <c r="O49" s="206" t="s">
        <v>3652</v>
      </c>
      <c r="P49" s="287">
        <v>0</v>
      </c>
      <c r="Q49" s="287">
        <v>0</v>
      </c>
      <c r="R49" s="287">
        <v>0</v>
      </c>
      <c r="S49" s="287">
        <v>0</v>
      </c>
      <c r="T49" s="287">
        <v>0</v>
      </c>
      <c r="U49" s="287">
        <v>0</v>
      </c>
      <c r="V49" s="287">
        <v>0</v>
      </c>
      <c r="W49" s="287">
        <v>0</v>
      </c>
      <c r="X49" s="220">
        <v>0</v>
      </c>
      <c r="Y49" s="319">
        <v>0</v>
      </c>
      <c r="Z49" s="319">
        <v>0</v>
      </c>
      <c r="AA49" s="319">
        <v>0</v>
      </c>
      <c r="AB49" s="323">
        <v>0</v>
      </c>
      <c r="AC49" s="323">
        <v>0</v>
      </c>
      <c r="AD49" s="323">
        <v>0</v>
      </c>
      <c r="AE49" s="323">
        <v>0</v>
      </c>
      <c r="AF49" s="323">
        <v>0</v>
      </c>
      <c r="AG49" s="323">
        <v>0</v>
      </c>
      <c r="AH49" s="323">
        <v>0</v>
      </c>
      <c r="AI49" s="323">
        <v>0</v>
      </c>
      <c r="AJ49" s="323">
        <v>0</v>
      </c>
      <c r="AK49" s="323">
        <v>0</v>
      </c>
      <c r="AL49" s="323">
        <v>0</v>
      </c>
    </row>
    <row r="50" spans="1:38" x14ac:dyDescent="0.25">
      <c r="A50" s="242" t="str">
        <f t="shared" si="0"/>
        <v>Qatar</v>
      </c>
      <c r="B50" s="206" t="s">
        <v>34</v>
      </c>
      <c r="C50" s="206" t="s">
        <v>33</v>
      </c>
      <c r="D50" s="222" t="s">
        <v>903</v>
      </c>
      <c r="E50">
        <v>628</v>
      </c>
      <c r="F50" s="225" t="s">
        <v>903</v>
      </c>
      <c r="G50" s="132" t="s">
        <v>902</v>
      </c>
      <c r="H50" s="224" t="s">
        <v>901</v>
      </c>
      <c r="I50" s="223" t="s">
        <v>900</v>
      </c>
      <c r="J50" s="212" t="s">
        <v>36</v>
      </c>
      <c r="K50" s="206" t="s">
        <v>3655</v>
      </c>
      <c r="L50" s="206">
        <v>17</v>
      </c>
      <c r="M50" s="206" t="s">
        <v>3656</v>
      </c>
      <c r="N50" s="206">
        <v>202</v>
      </c>
      <c r="O50" s="206" t="s">
        <v>3652</v>
      </c>
      <c r="P50" s="287">
        <v>0</v>
      </c>
      <c r="Q50" s="287">
        <v>0</v>
      </c>
      <c r="R50" s="287">
        <v>0</v>
      </c>
      <c r="S50" s="287">
        <v>0</v>
      </c>
      <c r="T50" s="287">
        <v>0</v>
      </c>
      <c r="U50" s="287">
        <v>0</v>
      </c>
      <c r="V50" s="287">
        <v>0</v>
      </c>
      <c r="W50" s="287">
        <v>0</v>
      </c>
      <c r="X50" s="220">
        <v>0</v>
      </c>
      <c r="Y50" s="319">
        <v>0</v>
      </c>
      <c r="Z50" s="319">
        <v>0</v>
      </c>
      <c r="AA50" s="319">
        <v>0</v>
      </c>
      <c r="AB50" s="323">
        <v>0</v>
      </c>
      <c r="AC50" s="323">
        <v>0</v>
      </c>
      <c r="AD50" s="323">
        <v>0</v>
      </c>
      <c r="AE50" s="323">
        <v>0</v>
      </c>
      <c r="AF50" s="323">
        <v>0</v>
      </c>
      <c r="AG50" s="323">
        <v>0</v>
      </c>
      <c r="AH50" s="323">
        <v>0</v>
      </c>
      <c r="AI50" s="323">
        <v>0</v>
      </c>
      <c r="AJ50" s="323">
        <v>0</v>
      </c>
      <c r="AK50" s="323">
        <v>0</v>
      </c>
      <c r="AL50" s="323">
        <v>0</v>
      </c>
    </row>
    <row r="51" spans="1:38" x14ac:dyDescent="0.25">
      <c r="A51" s="242" t="str">
        <f t="shared" si="0"/>
        <v>Qatar</v>
      </c>
      <c r="B51" s="206" t="s">
        <v>34</v>
      </c>
      <c r="C51" s="206" t="s">
        <v>33</v>
      </c>
      <c r="D51" s="222" t="s">
        <v>899</v>
      </c>
      <c r="E51">
        <v>228</v>
      </c>
      <c r="F51" s="225" t="s">
        <v>899</v>
      </c>
      <c r="G51" s="132" t="s">
        <v>898</v>
      </c>
      <c r="H51" s="224" t="s">
        <v>897</v>
      </c>
      <c r="I51" s="223" t="s">
        <v>896</v>
      </c>
      <c r="J51" s="212" t="s">
        <v>36</v>
      </c>
      <c r="K51" s="206" t="s">
        <v>3660</v>
      </c>
      <c r="L51" s="206">
        <v>5</v>
      </c>
      <c r="M51" s="206" t="s">
        <v>3658</v>
      </c>
      <c r="N51" s="206">
        <v>419</v>
      </c>
      <c r="O51" s="206" t="s">
        <v>3659</v>
      </c>
      <c r="P51" s="287">
        <v>0</v>
      </c>
      <c r="Q51" s="287">
        <v>0</v>
      </c>
      <c r="R51" s="287">
        <v>0</v>
      </c>
      <c r="S51" s="287">
        <v>0</v>
      </c>
      <c r="T51" s="287">
        <v>0</v>
      </c>
      <c r="U51" s="287">
        <v>0</v>
      </c>
      <c r="V51" s="287">
        <v>0</v>
      </c>
      <c r="W51" s="287">
        <v>0</v>
      </c>
      <c r="X51" s="220">
        <v>0</v>
      </c>
      <c r="Y51" s="319">
        <v>0</v>
      </c>
      <c r="Z51" s="319">
        <v>0</v>
      </c>
      <c r="AA51" s="319">
        <v>0</v>
      </c>
      <c r="AB51" s="323">
        <v>0</v>
      </c>
      <c r="AC51" s="323">
        <v>0</v>
      </c>
      <c r="AD51" s="323">
        <v>0</v>
      </c>
      <c r="AE51" s="323">
        <v>0</v>
      </c>
      <c r="AF51" s="323">
        <v>0</v>
      </c>
      <c r="AG51" s="323">
        <v>0</v>
      </c>
      <c r="AH51" s="323">
        <v>0</v>
      </c>
      <c r="AI51" s="323">
        <v>0</v>
      </c>
      <c r="AJ51" s="323">
        <v>0</v>
      </c>
      <c r="AK51" s="323">
        <v>0</v>
      </c>
      <c r="AL51" s="323">
        <v>0</v>
      </c>
    </row>
    <row r="52" spans="1:38" ht="25.5" x14ac:dyDescent="0.25">
      <c r="A52" s="242" t="str">
        <f t="shared" si="0"/>
        <v>Qatar</v>
      </c>
      <c r="B52" s="206" t="s">
        <v>34</v>
      </c>
      <c r="C52" s="206" t="s">
        <v>33</v>
      </c>
      <c r="D52" s="222" t="s">
        <v>895</v>
      </c>
      <c r="E52">
        <v>532</v>
      </c>
      <c r="F52" s="225" t="s">
        <v>894</v>
      </c>
      <c r="G52" s="132" t="s">
        <v>893</v>
      </c>
      <c r="H52" s="224" t="s">
        <v>892</v>
      </c>
      <c r="I52" s="223" t="s">
        <v>891</v>
      </c>
      <c r="J52" s="212" t="s">
        <v>36</v>
      </c>
      <c r="K52" s="206" t="s">
        <v>36</v>
      </c>
      <c r="L52" s="206" t="s">
        <v>36</v>
      </c>
      <c r="M52" s="206" t="s">
        <v>3670</v>
      </c>
      <c r="N52" s="206">
        <v>30</v>
      </c>
      <c r="O52" s="206" t="s">
        <v>3647</v>
      </c>
      <c r="P52" s="287">
        <v>0</v>
      </c>
      <c r="Q52" s="287">
        <v>0</v>
      </c>
      <c r="R52" s="287">
        <v>0</v>
      </c>
      <c r="S52" s="287">
        <v>0</v>
      </c>
      <c r="T52" s="287">
        <v>0</v>
      </c>
      <c r="U52" s="287">
        <v>0</v>
      </c>
      <c r="V52" s="287">
        <v>0</v>
      </c>
      <c r="W52" s="287">
        <v>0</v>
      </c>
      <c r="X52" s="220">
        <v>0</v>
      </c>
      <c r="Y52" s="319">
        <v>0</v>
      </c>
      <c r="Z52" s="319">
        <v>0</v>
      </c>
      <c r="AA52" s="319">
        <v>0</v>
      </c>
      <c r="AB52" s="323">
        <v>0</v>
      </c>
      <c r="AC52" s="323">
        <v>0</v>
      </c>
      <c r="AD52" s="323">
        <v>0</v>
      </c>
      <c r="AE52" s="323">
        <v>0</v>
      </c>
      <c r="AF52" s="323">
        <v>0</v>
      </c>
      <c r="AG52" s="323">
        <v>0</v>
      </c>
      <c r="AH52" s="323">
        <v>0</v>
      </c>
      <c r="AI52" s="323">
        <v>0</v>
      </c>
      <c r="AJ52" s="323">
        <v>0</v>
      </c>
      <c r="AK52" s="323">
        <v>0</v>
      </c>
      <c r="AL52" s="323">
        <v>0</v>
      </c>
    </row>
    <row r="53" spans="1:38" ht="25.5" x14ac:dyDescent="0.25">
      <c r="A53" s="242" t="str">
        <f t="shared" si="0"/>
        <v>Qatar</v>
      </c>
      <c r="B53" s="206" t="s">
        <v>34</v>
      </c>
      <c r="C53" s="206" t="s">
        <v>33</v>
      </c>
      <c r="D53" s="222" t="s">
        <v>890</v>
      </c>
      <c r="E53">
        <v>546</v>
      </c>
      <c r="F53" s="225" t="s">
        <v>889</v>
      </c>
      <c r="G53" s="132" t="s">
        <v>888</v>
      </c>
      <c r="H53" s="224" t="s">
        <v>887</v>
      </c>
      <c r="I53" s="223" t="s">
        <v>886</v>
      </c>
      <c r="J53" s="212" t="s">
        <v>36</v>
      </c>
      <c r="K53" s="206" t="s">
        <v>36</v>
      </c>
      <c r="L53" s="206" t="s">
        <v>36</v>
      </c>
      <c r="M53" s="206" t="s">
        <v>3670</v>
      </c>
      <c r="N53" s="206">
        <v>30</v>
      </c>
      <c r="O53" s="206" t="s">
        <v>3647</v>
      </c>
      <c r="P53" s="287">
        <v>0</v>
      </c>
      <c r="Q53" s="287">
        <v>0</v>
      </c>
      <c r="R53" s="287">
        <v>0</v>
      </c>
      <c r="S53" s="287">
        <v>0</v>
      </c>
      <c r="T53" s="287">
        <v>0</v>
      </c>
      <c r="U53" s="287">
        <v>0</v>
      </c>
      <c r="V53" s="287">
        <v>0</v>
      </c>
      <c r="W53" s="287">
        <v>0</v>
      </c>
      <c r="X53" s="220">
        <v>0</v>
      </c>
      <c r="Y53" s="319">
        <v>0</v>
      </c>
      <c r="Z53" s="319">
        <v>0</v>
      </c>
      <c r="AA53" s="319">
        <v>0</v>
      </c>
      <c r="AB53" s="323">
        <v>0</v>
      </c>
      <c r="AC53" s="323">
        <v>0</v>
      </c>
      <c r="AD53" s="323">
        <v>0</v>
      </c>
      <c r="AE53" s="323">
        <v>0</v>
      </c>
      <c r="AF53" s="323">
        <v>0</v>
      </c>
      <c r="AG53" s="323">
        <v>0</v>
      </c>
      <c r="AH53" s="323">
        <v>0</v>
      </c>
      <c r="AI53" s="323">
        <v>0</v>
      </c>
      <c r="AJ53" s="323">
        <v>0</v>
      </c>
      <c r="AK53" s="323">
        <v>0</v>
      </c>
      <c r="AL53" s="323">
        <v>0</v>
      </c>
    </row>
    <row r="54" spans="1:38" x14ac:dyDescent="0.25">
      <c r="A54" s="242" t="str">
        <f t="shared" si="0"/>
        <v>Qatar</v>
      </c>
      <c r="B54" s="206" t="s">
        <v>34</v>
      </c>
      <c r="C54" s="206" t="s">
        <v>33</v>
      </c>
      <c r="D54" s="222" t="s">
        <v>885</v>
      </c>
      <c r="E54">
        <v>924</v>
      </c>
      <c r="F54" s="225" t="s">
        <v>884</v>
      </c>
      <c r="G54" s="132" t="s">
        <v>883</v>
      </c>
      <c r="H54" s="224" t="s">
        <v>882</v>
      </c>
      <c r="I54" s="223" t="s">
        <v>881</v>
      </c>
      <c r="J54" s="212" t="s">
        <v>36</v>
      </c>
      <c r="K54" s="206" t="s">
        <v>36</v>
      </c>
      <c r="L54" s="206" t="s">
        <v>36</v>
      </c>
      <c r="M54" s="206" t="s">
        <v>3670</v>
      </c>
      <c r="N54" s="206">
        <v>30</v>
      </c>
      <c r="O54" s="206" t="s">
        <v>3647</v>
      </c>
      <c r="P54" s="287">
        <v>0</v>
      </c>
      <c r="Q54" s="287">
        <v>0</v>
      </c>
      <c r="R54" s="287">
        <v>0</v>
      </c>
      <c r="S54" s="287">
        <v>0</v>
      </c>
      <c r="T54" s="287">
        <v>0</v>
      </c>
      <c r="U54" s="287">
        <v>0</v>
      </c>
      <c r="V54" s="287">
        <v>0</v>
      </c>
      <c r="W54" s="287">
        <v>0</v>
      </c>
      <c r="X54" s="220">
        <v>0</v>
      </c>
      <c r="Y54" s="319">
        <v>0.9</v>
      </c>
      <c r="Z54" s="319">
        <v>0.6533745769</v>
      </c>
      <c r="AA54" s="319">
        <v>1.693508791</v>
      </c>
      <c r="AB54" s="323">
        <v>1.465639803</v>
      </c>
      <c r="AC54" s="323">
        <v>19.01338964</v>
      </c>
      <c r="AD54" s="323">
        <v>9.5422860000000007</v>
      </c>
      <c r="AE54" s="323">
        <v>10.974322000000001</v>
      </c>
      <c r="AF54" s="323">
        <v>10.193016999999999</v>
      </c>
      <c r="AG54" s="323">
        <v>9.8913499999999992</v>
      </c>
      <c r="AH54" s="323">
        <v>8.6091239999999996</v>
      </c>
      <c r="AI54" s="323">
        <v>6.9580440000000001</v>
      </c>
      <c r="AJ54" s="323">
        <v>7.029471</v>
      </c>
      <c r="AK54" s="323">
        <v>7.8467789999999997</v>
      </c>
      <c r="AL54" s="323">
        <v>7.1572899999999997</v>
      </c>
    </row>
    <row r="55" spans="1:38" x14ac:dyDescent="0.25">
      <c r="A55" s="242" t="str">
        <f t="shared" si="0"/>
        <v>Qatar</v>
      </c>
      <c r="B55" s="206" t="s">
        <v>34</v>
      </c>
      <c r="C55" s="206" t="s">
        <v>33</v>
      </c>
      <c r="D55" s="222" t="s">
        <v>880</v>
      </c>
      <c r="E55">
        <v>814</v>
      </c>
      <c r="F55" s="225" t="s">
        <v>880</v>
      </c>
      <c r="G55" s="132" t="s">
        <v>879</v>
      </c>
      <c r="H55" s="224" t="s">
        <v>878</v>
      </c>
      <c r="I55" s="223" t="s">
        <v>877</v>
      </c>
      <c r="J55" s="212" t="s">
        <v>36</v>
      </c>
      <c r="K55" s="206" t="s">
        <v>36</v>
      </c>
      <c r="L55" s="206" t="s">
        <v>36</v>
      </c>
      <c r="M55" s="206" t="s">
        <v>3661</v>
      </c>
      <c r="N55" s="206">
        <v>53</v>
      </c>
      <c r="O55" s="206" t="s">
        <v>3654</v>
      </c>
      <c r="P55" s="287">
        <v>0</v>
      </c>
      <c r="Q55" s="287">
        <v>0</v>
      </c>
      <c r="R55" s="287">
        <v>0</v>
      </c>
      <c r="S55" s="287">
        <v>0</v>
      </c>
      <c r="T55" s="287">
        <v>0</v>
      </c>
      <c r="U55" s="287">
        <v>0</v>
      </c>
      <c r="V55" s="287">
        <v>0</v>
      </c>
      <c r="W55" s="287">
        <v>0</v>
      </c>
      <c r="X55" s="220">
        <v>0</v>
      </c>
      <c r="Y55" s="319">
        <v>0</v>
      </c>
      <c r="Z55" s="319">
        <v>0</v>
      </c>
      <c r="AA55" s="319">
        <v>0</v>
      </c>
      <c r="AB55" s="323">
        <v>0</v>
      </c>
      <c r="AC55" s="323">
        <v>0</v>
      </c>
      <c r="AD55" s="323">
        <v>0</v>
      </c>
      <c r="AE55" s="323">
        <v>0</v>
      </c>
      <c r="AF55" s="323">
        <v>0</v>
      </c>
      <c r="AG55" s="323">
        <v>0</v>
      </c>
      <c r="AH55" s="323">
        <v>0</v>
      </c>
      <c r="AI55" s="323">
        <v>0</v>
      </c>
      <c r="AJ55" s="323">
        <v>0</v>
      </c>
      <c r="AK55" s="323">
        <v>0</v>
      </c>
      <c r="AL55" s="323">
        <v>0</v>
      </c>
    </row>
    <row r="56" spans="1:38" x14ac:dyDescent="0.25">
      <c r="A56" s="242" t="str">
        <f t="shared" si="0"/>
        <v>Qatar</v>
      </c>
      <c r="B56" s="206" t="s">
        <v>34</v>
      </c>
      <c r="C56" s="206" t="s">
        <v>33</v>
      </c>
      <c r="D56" s="222" t="s">
        <v>876</v>
      </c>
      <c r="E56">
        <v>865</v>
      </c>
      <c r="F56" s="225" t="s">
        <v>876</v>
      </c>
      <c r="G56" s="132" t="s">
        <v>875</v>
      </c>
      <c r="H56" s="224" t="s">
        <v>874</v>
      </c>
      <c r="I56" s="223" t="s">
        <v>873</v>
      </c>
      <c r="J56" s="212" t="s">
        <v>36</v>
      </c>
      <c r="K56" s="206" t="s">
        <v>36</v>
      </c>
      <c r="L56" s="206" t="s">
        <v>36</v>
      </c>
      <c r="M56" s="206" t="s">
        <v>3661</v>
      </c>
      <c r="N56" s="206">
        <v>53</v>
      </c>
      <c r="O56" s="206" t="s">
        <v>3654</v>
      </c>
      <c r="P56" s="287">
        <v>0</v>
      </c>
      <c r="Q56" s="287">
        <v>0</v>
      </c>
      <c r="R56" s="287">
        <v>0</v>
      </c>
      <c r="S56" s="287">
        <v>0</v>
      </c>
      <c r="T56" s="287">
        <v>0</v>
      </c>
      <c r="U56" s="287">
        <v>0</v>
      </c>
      <c r="V56" s="287">
        <v>0</v>
      </c>
      <c r="W56" s="287">
        <v>0</v>
      </c>
      <c r="X56" s="220">
        <v>0</v>
      </c>
      <c r="Y56" s="319">
        <v>0</v>
      </c>
      <c r="Z56" s="319">
        <v>0</v>
      </c>
      <c r="AA56" s="319">
        <v>0</v>
      </c>
      <c r="AB56" s="323">
        <v>0</v>
      </c>
      <c r="AC56" s="323">
        <v>0</v>
      </c>
      <c r="AD56" s="323">
        <v>0</v>
      </c>
      <c r="AE56" s="323">
        <v>0</v>
      </c>
      <c r="AF56" s="323">
        <v>0</v>
      </c>
      <c r="AG56" s="323">
        <v>0</v>
      </c>
      <c r="AH56" s="323">
        <v>0</v>
      </c>
      <c r="AI56" s="323">
        <v>0</v>
      </c>
      <c r="AJ56" s="323">
        <v>0</v>
      </c>
      <c r="AK56" s="323">
        <v>0</v>
      </c>
      <c r="AL56" s="323">
        <v>0</v>
      </c>
    </row>
    <row r="57" spans="1:38" x14ac:dyDescent="0.25">
      <c r="A57" s="242" t="str">
        <f t="shared" si="0"/>
        <v>Qatar</v>
      </c>
      <c r="B57" s="206" t="s">
        <v>34</v>
      </c>
      <c r="C57" s="206" t="s">
        <v>33</v>
      </c>
      <c r="D57" s="222" t="s">
        <v>872</v>
      </c>
      <c r="E57">
        <v>233</v>
      </c>
      <c r="F57" s="225" t="s">
        <v>872</v>
      </c>
      <c r="G57" s="132" t="s">
        <v>871</v>
      </c>
      <c r="H57" s="224" t="s">
        <v>870</v>
      </c>
      <c r="I57" s="223" t="s">
        <v>869</v>
      </c>
      <c r="J57" s="212" t="s">
        <v>36</v>
      </c>
      <c r="K57" s="206" t="s">
        <v>3660</v>
      </c>
      <c r="L57" s="206">
        <v>5</v>
      </c>
      <c r="M57" s="206" t="s">
        <v>3658</v>
      </c>
      <c r="N57" s="206">
        <v>419</v>
      </c>
      <c r="O57" s="206" t="s">
        <v>3659</v>
      </c>
      <c r="P57" s="287">
        <v>0</v>
      </c>
      <c r="Q57" s="287">
        <v>0</v>
      </c>
      <c r="R57" s="287">
        <v>0</v>
      </c>
      <c r="S57" s="287">
        <v>0</v>
      </c>
      <c r="T57" s="287">
        <v>0</v>
      </c>
      <c r="U57" s="287">
        <v>0</v>
      </c>
      <c r="V57" s="287">
        <v>0</v>
      </c>
      <c r="W57" s="287">
        <v>0</v>
      </c>
      <c r="X57" s="220">
        <v>0</v>
      </c>
      <c r="Y57" s="319">
        <v>0</v>
      </c>
      <c r="Z57" s="319">
        <v>0</v>
      </c>
      <c r="AA57" s="319">
        <v>0</v>
      </c>
      <c r="AB57" s="323">
        <v>0</v>
      </c>
      <c r="AC57" s="323">
        <v>0</v>
      </c>
      <c r="AD57" s="323">
        <v>0</v>
      </c>
      <c r="AE57" s="323">
        <v>0</v>
      </c>
      <c r="AF57" s="323">
        <v>0</v>
      </c>
      <c r="AG57" s="323">
        <v>0</v>
      </c>
      <c r="AH57" s="323">
        <v>0</v>
      </c>
      <c r="AI57" s="323">
        <v>0</v>
      </c>
      <c r="AJ57" s="323">
        <v>0</v>
      </c>
      <c r="AK57" s="323">
        <v>0</v>
      </c>
      <c r="AL57" s="323">
        <v>0</v>
      </c>
    </row>
    <row r="58" spans="1:38" x14ac:dyDescent="0.25">
      <c r="A58" s="242" t="str">
        <f t="shared" si="0"/>
        <v>Qatar</v>
      </c>
      <c r="B58" s="206" t="s">
        <v>34</v>
      </c>
      <c r="C58" s="206" t="s">
        <v>33</v>
      </c>
      <c r="D58" s="222" t="s">
        <v>868</v>
      </c>
      <c r="E58">
        <v>632</v>
      </c>
      <c r="F58" s="225" t="s">
        <v>867</v>
      </c>
      <c r="G58" s="132" t="s">
        <v>866</v>
      </c>
      <c r="H58" s="224" t="s">
        <v>865</v>
      </c>
      <c r="I58" s="223" t="s">
        <v>864</v>
      </c>
      <c r="J58" s="212" t="s">
        <v>36</v>
      </c>
      <c r="K58" s="206" t="s">
        <v>3668</v>
      </c>
      <c r="L58" s="206">
        <v>14</v>
      </c>
      <c r="M58" s="206" t="s">
        <v>3656</v>
      </c>
      <c r="N58" s="206">
        <v>202</v>
      </c>
      <c r="O58" s="206" t="s">
        <v>3652</v>
      </c>
      <c r="P58" s="287">
        <v>0</v>
      </c>
      <c r="Q58" s="287">
        <v>0</v>
      </c>
      <c r="R58" s="287">
        <v>0</v>
      </c>
      <c r="S58" s="287">
        <v>0</v>
      </c>
      <c r="T58" s="287">
        <v>0</v>
      </c>
      <c r="U58" s="287">
        <v>0</v>
      </c>
      <c r="V58" s="287">
        <v>0</v>
      </c>
      <c r="W58" s="287">
        <v>0</v>
      </c>
      <c r="X58" s="220">
        <v>0</v>
      </c>
      <c r="Y58" s="319">
        <v>0</v>
      </c>
      <c r="Z58" s="319">
        <v>0</v>
      </c>
      <c r="AA58" s="319">
        <v>0</v>
      </c>
      <c r="AB58" s="323">
        <v>0</v>
      </c>
      <c r="AC58" s="323">
        <v>0</v>
      </c>
      <c r="AD58" s="323">
        <v>0</v>
      </c>
      <c r="AE58" s="323">
        <v>0</v>
      </c>
      <c r="AF58" s="323">
        <v>0</v>
      </c>
      <c r="AG58" s="323">
        <v>0</v>
      </c>
      <c r="AH58" s="323">
        <v>0</v>
      </c>
      <c r="AI58" s="323">
        <v>0</v>
      </c>
      <c r="AJ58" s="323">
        <v>0</v>
      </c>
      <c r="AK58" s="323">
        <v>0</v>
      </c>
      <c r="AL58" s="323">
        <v>0</v>
      </c>
    </row>
    <row r="59" spans="1:38" ht="25.5" x14ac:dyDescent="0.25">
      <c r="A59" s="242" t="str">
        <f t="shared" si="0"/>
        <v>Qatar</v>
      </c>
      <c r="B59" s="206" t="s">
        <v>34</v>
      </c>
      <c r="C59" s="206" t="s">
        <v>33</v>
      </c>
      <c r="D59" s="222" t="s">
        <v>863</v>
      </c>
      <c r="E59">
        <v>636</v>
      </c>
      <c r="F59" s="225" t="s">
        <v>862</v>
      </c>
      <c r="G59" s="132" t="s">
        <v>861</v>
      </c>
      <c r="H59" s="224" t="s">
        <v>860</v>
      </c>
      <c r="I59" s="223" t="s">
        <v>859</v>
      </c>
      <c r="J59" s="212" t="s">
        <v>36</v>
      </c>
      <c r="K59" s="206" t="s">
        <v>3655</v>
      </c>
      <c r="L59" s="206">
        <v>17</v>
      </c>
      <c r="M59" s="206" t="s">
        <v>3656</v>
      </c>
      <c r="N59" s="206">
        <v>202</v>
      </c>
      <c r="O59" s="206" t="s">
        <v>3652</v>
      </c>
      <c r="P59" s="287">
        <v>0</v>
      </c>
      <c r="Q59" s="287">
        <v>0</v>
      </c>
      <c r="R59" s="287">
        <v>0</v>
      </c>
      <c r="S59" s="287">
        <v>0</v>
      </c>
      <c r="T59" s="287">
        <v>0</v>
      </c>
      <c r="U59" s="287">
        <v>0</v>
      </c>
      <c r="V59" s="287">
        <v>0</v>
      </c>
      <c r="W59" s="287">
        <v>0</v>
      </c>
      <c r="X59" s="220">
        <v>0</v>
      </c>
      <c r="Y59" s="319">
        <v>0</v>
      </c>
      <c r="Z59" s="319">
        <v>0</v>
      </c>
      <c r="AA59" s="319">
        <v>0</v>
      </c>
      <c r="AB59" s="323">
        <v>0</v>
      </c>
      <c r="AC59" s="323">
        <v>0</v>
      </c>
      <c r="AD59" s="323">
        <v>0</v>
      </c>
      <c r="AE59" s="323">
        <v>0</v>
      </c>
      <c r="AF59" s="323">
        <v>0</v>
      </c>
      <c r="AG59" s="323">
        <v>0</v>
      </c>
      <c r="AH59" s="323">
        <v>0</v>
      </c>
      <c r="AI59" s="323">
        <v>0</v>
      </c>
      <c r="AJ59" s="323">
        <v>0</v>
      </c>
      <c r="AK59" s="323">
        <v>0</v>
      </c>
      <c r="AL59" s="323">
        <v>0</v>
      </c>
    </row>
    <row r="60" spans="1:38" x14ac:dyDescent="0.25">
      <c r="A60" s="242" t="str">
        <f t="shared" si="0"/>
        <v>Qatar</v>
      </c>
      <c r="B60" s="206" t="s">
        <v>34</v>
      </c>
      <c r="C60" s="206" t="s">
        <v>33</v>
      </c>
      <c r="D60" s="222" t="s">
        <v>858</v>
      </c>
      <c r="E60">
        <v>634</v>
      </c>
      <c r="F60" s="225" t="s">
        <v>857</v>
      </c>
      <c r="G60" s="132" t="s">
        <v>856</v>
      </c>
      <c r="H60" s="224" t="s">
        <v>855</v>
      </c>
      <c r="I60" s="223" t="s">
        <v>854</v>
      </c>
      <c r="J60" s="212" t="s">
        <v>36</v>
      </c>
      <c r="K60" s="206" t="s">
        <v>3655</v>
      </c>
      <c r="L60" s="206">
        <v>17</v>
      </c>
      <c r="M60" s="206" t="s">
        <v>3656</v>
      </c>
      <c r="N60" s="206">
        <v>202</v>
      </c>
      <c r="O60" s="206" t="s">
        <v>3652</v>
      </c>
      <c r="P60" s="287">
        <v>0</v>
      </c>
      <c r="Q60" s="287">
        <v>0</v>
      </c>
      <c r="R60" s="287">
        <v>0</v>
      </c>
      <c r="S60" s="287">
        <v>0</v>
      </c>
      <c r="T60" s="287">
        <v>0</v>
      </c>
      <c r="U60" s="287">
        <v>0</v>
      </c>
      <c r="V60" s="287">
        <v>0</v>
      </c>
      <c r="W60" s="287">
        <v>0</v>
      </c>
      <c r="X60" s="220">
        <v>0</v>
      </c>
      <c r="Y60" s="319">
        <v>0</v>
      </c>
      <c r="Z60" s="319">
        <v>0</v>
      </c>
      <c r="AA60" s="319">
        <v>0</v>
      </c>
      <c r="AB60" s="323">
        <v>0</v>
      </c>
      <c r="AC60" s="323">
        <v>0</v>
      </c>
      <c r="AD60" s="323">
        <v>0</v>
      </c>
      <c r="AE60" s="323">
        <v>0</v>
      </c>
      <c r="AF60" s="323">
        <v>0</v>
      </c>
      <c r="AG60" s="323">
        <v>0</v>
      </c>
      <c r="AH60" s="323">
        <v>0</v>
      </c>
      <c r="AI60" s="323">
        <v>0</v>
      </c>
      <c r="AJ60" s="323">
        <v>0</v>
      </c>
      <c r="AK60" s="323">
        <v>0</v>
      </c>
      <c r="AL60" s="323">
        <v>0</v>
      </c>
    </row>
    <row r="61" spans="1:38" x14ac:dyDescent="0.25">
      <c r="A61" s="242" t="str">
        <f t="shared" si="0"/>
        <v>Qatar</v>
      </c>
      <c r="B61" s="206" t="s">
        <v>34</v>
      </c>
      <c r="C61" s="206" t="s">
        <v>33</v>
      </c>
      <c r="D61" s="222" t="s">
        <v>853</v>
      </c>
      <c r="E61">
        <v>815</v>
      </c>
      <c r="F61" s="225" t="s">
        <v>853</v>
      </c>
      <c r="G61" s="132" t="s">
        <v>852</v>
      </c>
      <c r="H61" s="224" t="s">
        <v>851</v>
      </c>
      <c r="I61" s="223" t="s">
        <v>850</v>
      </c>
      <c r="J61" s="212" t="s">
        <v>36</v>
      </c>
      <c r="K61" s="206" t="s">
        <v>36</v>
      </c>
      <c r="L61" s="206" t="s">
        <v>36</v>
      </c>
      <c r="M61" s="206" t="s">
        <v>3653</v>
      </c>
      <c r="N61" s="206">
        <v>61</v>
      </c>
      <c r="O61" s="206" t="s">
        <v>3654</v>
      </c>
      <c r="P61" s="287">
        <v>0</v>
      </c>
      <c r="Q61" s="287">
        <v>0</v>
      </c>
      <c r="R61" s="287">
        <v>0</v>
      </c>
      <c r="S61" s="287">
        <v>0</v>
      </c>
      <c r="T61" s="287">
        <v>0</v>
      </c>
      <c r="U61" s="287">
        <v>0</v>
      </c>
      <c r="V61" s="287">
        <v>0</v>
      </c>
      <c r="W61" s="287">
        <v>0</v>
      </c>
      <c r="X61" s="220">
        <v>0</v>
      </c>
      <c r="Y61" s="319">
        <v>0</v>
      </c>
      <c r="Z61" s="319">
        <v>0</v>
      </c>
      <c r="AA61" s="319">
        <v>0</v>
      </c>
      <c r="AB61" s="323">
        <v>0</v>
      </c>
      <c r="AC61" s="323">
        <v>0</v>
      </c>
      <c r="AD61" s="323">
        <v>0</v>
      </c>
      <c r="AE61" s="323">
        <v>0</v>
      </c>
      <c r="AF61" s="323">
        <v>0</v>
      </c>
      <c r="AG61" s="323">
        <v>0</v>
      </c>
      <c r="AH61" s="323">
        <v>0</v>
      </c>
      <c r="AI61" s="323">
        <v>0</v>
      </c>
      <c r="AJ61" s="323">
        <v>0</v>
      </c>
      <c r="AK61" s="323">
        <v>0</v>
      </c>
      <c r="AL61" s="323">
        <v>0</v>
      </c>
    </row>
    <row r="62" spans="1:38" x14ac:dyDescent="0.25">
      <c r="A62" s="242" t="str">
        <f t="shared" si="0"/>
        <v>Qatar</v>
      </c>
      <c r="B62" s="206" t="s">
        <v>34</v>
      </c>
      <c r="C62" s="206" t="s">
        <v>33</v>
      </c>
      <c r="D62" s="222" t="s">
        <v>849</v>
      </c>
      <c r="E62">
        <v>238</v>
      </c>
      <c r="F62" s="225" t="s">
        <v>849</v>
      </c>
      <c r="G62" s="132" t="s">
        <v>848</v>
      </c>
      <c r="H62" s="224" t="s">
        <v>847</v>
      </c>
      <c r="I62" s="223" t="s">
        <v>846</v>
      </c>
      <c r="J62" s="212" t="s">
        <v>36</v>
      </c>
      <c r="K62" s="206" t="s">
        <v>3664</v>
      </c>
      <c r="L62" s="206">
        <v>13</v>
      </c>
      <c r="M62" s="206" t="s">
        <v>3658</v>
      </c>
      <c r="N62" s="206">
        <v>419</v>
      </c>
      <c r="O62" s="206" t="s">
        <v>3659</v>
      </c>
      <c r="P62" s="287">
        <v>0</v>
      </c>
      <c r="Q62" s="287">
        <v>0</v>
      </c>
      <c r="R62" s="287">
        <v>0</v>
      </c>
      <c r="S62" s="287">
        <v>0</v>
      </c>
      <c r="T62" s="287">
        <v>0</v>
      </c>
      <c r="U62" s="287">
        <v>0</v>
      </c>
      <c r="V62" s="287">
        <v>0</v>
      </c>
      <c r="W62" s="287">
        <v>0</v>
      </c>
      <c r="X62" s="220">
        <v>0</v>
      </c>
      <c r="Y62" s="319">
        <v>0</v>
      </c>
      <c r="Z62" s="319">
        <v>0</v>
      </c>
      <c r="AA62" s="319">
        <v>0</v>
      </c>
      <c r="AB62" s="323">
        <v>0</v>
      </c>
      <c r="AC62" s="323">
        <v>0</v>
      </c>
      <c r="AD62" s="323">
        <v>0</v>
      </c>
      <c r="AE62" s="323">
        <v>0</v>
      </c>
      <c r="AF62" s="323">
        <v>0</v>
      </c>
      <c r="AG62" s="323">
        <v>0</v>
      </c>
      <c r="AH62" s="323">
        <v>0</v>
      </c>
      <c r="AI62" s="323">
        <v>0</v>
      </c>
      <c r="AJ62" s="323">
        <v>0</v>
      </c>
      <c r="AK62" s="323">
        <v>0</v>
      </c>
      <c r="AL62" s="323">
        <v>0</v>
      </c>
    </row>
    <row r="63" spans="1:38" x14ac:dyDescent="0.25">
      <c r="A63" s="242" t="str">
        <f t="shared" si="0"/>
        <v>Qatar</v>
      </c>
      <c r="B63" s="206" t="s">
        <v>34</v>
      </c>
      <c r="C63" s="206" t="s">
        <v>33</v>
      </c>
      <c r="D63" s="222" t="s">
        <v>845</v>
      </c>
      <c r="E63">
        <v>662</v>
      </c>
      <c r="F63" s="225" t="s">
        <v>844</v>
      </c>
      <c r="G63" s="132" t="s">
        <v>843</v>
      </c>
      <c r="H63" s="224" t="s">
        <v>842</v>
      </c>
      <c r="I63" s="223" t="s">
        <v>841</v>
      </c>
      <c r="J63" s="212" t="s">
        <v>36</v>
      </c>
      <c r="K63" s="206" t="s">
        <v>3665</v>
      </c>
      <c r="L63" s="206">
        <v>11</v>
      </c>
      <c r="M63" s="206" t="s">
        <v>3656</v>
      </c>
      <c r="N63" s="206">
        <v>202</v>
      </c>
      <c r="O63" s="206" t="s">
        <v>3652</v>
      </c>
      <c r="P63" s="287">
        <v>0</v>
      </c>
      <c r="Q63" s="287">
        <v>0</v>
      </c>
      <c r="R63" s="287">
        <v>0</v>
      </c>
      <c r="S63" s="287">
        <v>0</v>
      </c>
      <c r="T63" s="287">
        <v>0</v>
      </c>
      <c r="U63" s="287">
        <v>0</v>
      </c>
      <c r="V63" s="287">
        <v>0</v>
      </c>
      <c r="W63" s="287">
        <v>0</v>
      </c>
      <c r="X63" s="220">
        <v>0</v>
      </c>
      <c r="Y63" s="319">
        <v>0</v>
      </c>
      <c r="Z63" s="319">
        <v>0</v>
      </c>
      <c r="AA63" s="319">
        <v>0</v>
      </c>
      <c r="AB63" s="323">
        <v>0</v>
      </c>
      <c r="AC63" s="323">
        <v>0</v>
      </c>
      <c r="AD63" s="323">
        <v>0</v>
      </c>
      <c r="AE63" s="323">
        <v>0</v>
      </c>
      <c r="AF63" s="323">
        <v>0</v>
      </c>
      <c r="AG63" s="323">
        <v>0</v>
      </c>
      <c r="AH63" s="323">
        <v>0</v>
      </c>
      <c r="AI63" s="323">
        <v>0</v>
      </c>
      <c r="AJ63" s="323">
        <v>0</v>
      </c>
      <c r="AK63" s="323">
        <v>0</v>
      </c>
      <c r="AL63" s="323">
        <v>0</v>
      </c>
    </row>
    <row r="64" spans="1:38" x14ac:dyDescent="0.25">
      <c r="A64" s="242" t="str">
        <f t="shared" si="0"/>
        <v>Qatar</v>
      </c>
      <c r="B64" s="206" t="s">
        <v>34</v>
      </c>
      <c r="C64" s="206" t="s">
        <v>33</v>
      </c>
      <c r="D64" s="222" t="s">
        <v>840</v>
      </c>
      <c r="E64">
        <v>960</v>
      </c>
      <c r="F64" s="225" t="s">
        <v>839</v>
      </c>
      <c r="G64" s="132" t="s">
        <v>838</v>
      </c>
      <c r="H64" s="224" t="s">
        <v>837</v>
      </c>
      <c r="I64" s="223" t="s">
        <v>836</v>
      </c>
      <c r="J64" s="212" t="s">
        <v>31</v>
      </c>
      <c r="K64" s="206" t="s">
        <v>36</v>
      </c>
      <c r="L64" s="206" t="s">
        <v>36</v>
      </c>
      <c r="M64" s="206" t="s">
        <v>3649</v>
      </c>
      <c r="N64" s="206">
        <v>39</v>
      </c>
      <c r="O64" s="206" t="s">
        <v>3650</v>
      </c>
      <c r="P64" s="287">
        <v>0</v>
      </c>
      <c r="Q64" s="287">
        <v>0</v>
      </c>
      <c r="R64" s="287">
        <v>0</v>
      </c>
      <c r="S64" s="287">
        <v>0</v>
      </c>
      <c r="T64" s="287">
        <v>0</v>
      </c>
      <c r="U64" s="287">
        <v>0</v>
      </c>
      <c r="V64" s="287">
        <v>0</v>
      </c>
      <c r="W64" s="287">
        <v>0</v>
      </c>
      <c r="X64" s="220">
        <v>0</v>
      </c>
      <c r="Y64" s="319">
        <v>0</v>
      </c>
      <c r="Z64" s="319">
        <v>0</v>
      </c>
      <c r="AA64" s="319">
        <v>0</v>
      </c>
      <c r="AB64" s="323">
        <v>0</v>
      </c>
      <c r="AC64" s="323">
        <v>0</v>
      </c>
      <c r="AD64" s="323">
        <v>0</v>
      </c>
      <c r="AE64" s="323">
        <v>0</v>
      </c>
      <c r="AF64" s="323">
        <v>0</v>
      </c>
      <c r="AG64" s="323">
        <v>0</v>
      </c>
      <c r="AH64" s="323">
        <v>0</v>
      </c>
      <c r="AI64" s="323">
        <v>0</v>
      </c>
      <c r="AJ64" s="323">
        <v>0</v>
      </c>
      <c r="AK64" s="323">
        <v>0</v>
      </c>
      <c r="AL64" s="323">
        <v>0</v>
      </c>
    </row>
    <row r="65" spans="1:38" x14ac:dyDescent="0.25">
      <c r="A65" s="242" t="str">
        <f t="shared" si="0"/>
        <v>Qatar</v>
      </c>
      <c r="B65" s="206" t="s">
        <v>34</v>
      </c>
      <c r="C65" s="206" t="s">
        <v>33</v>
      </c>
      <c r="D65" s="222" t="s">
        <v>835</v>
      </c>
      <c r="E65">
        <v>928</v>
      </c>
      <c r="F65" s="225" t="s">
        <v>835</v>
      </c>
      <c r="G65" s="132" t="s">
        <v>834</v>
      </c>
      <c r="H65" s="224" t="s">
        <v>833</v>
      </c>
      <c r="I65" s="223" t="s">
        <v>832</v>
      </c>
      <c r="J65" s="212" t="s">
        <v>36</v>
      </c>
      <c r="K65" s="206" t="s">
        <v>3657</v>
      </c>
      <c r="L65" s="206">
        <v>29</v>
      </c>
      <c r="M65" s="206" t="s">
        <v>3658</v>
      </c>
      <c r="N65" s="206">
        <v>419</v>
      </c>
      <c r="O65" s="206" t="s">
        <v>3659</v>
      </c>
      <c r="P65" s="287">
        <v>0</v>
      </c>
      <c r="Q65" s="287">
        <v>0</v>
      </c>
      <c r="R65" s="287">
        <v>0</v>
      </c>
      <c r="S65" s="287">
        <v>0</v>
      </c>
      <c r="T65" s="287">
        <v>0</v>
      </c>
      <c r="U65" s="287">
        <v>0</v>
      </c>
      <c r="V65" s="287">
        <v>0</v>
      </c>
      <c r="W65" s="287">
        <v>0</v>
      </c>
      <c r="X65" s="220">
        <v>0</v>
      </c>
      <c r="Y65" s="319">
        <v>0</v>
      </c>
      <c r="Z65" s="319">
        <v>0</v>
      </c>
      <c r="AA65" s="319">
        <v>0</v>
      </c>
      <c r="AB65" s="323">
        <v>0</v>
      </c>
      <c r="AC65" s="323">
        <v>0</v>
      </c>
      <c r="AD65" s="323">
        <v>0</v>
      </c>
      <c r="AE65" s="323">
        <v>0</v>
      </c>
      <c r="AF65" s="323">
        <v>0</v>
      </c>
      <c r="AG65" s="323">
        <v>0</v>
      </c>
      <c r="AH65" s="323">
        <v>0</v>
      </c>
      <c r="AI65" s="323">
        <v>0</v>
      </c>
      <c r="AJ65" s="323">
        <v>0</v>
      </c>
      <c r="AK65" s="323">
        <v>0</v>
      </c>
      <c r="AL65" s="323">
        <v>0</v>
      </c>
    </row>
    <row r="66" spans="1:38" x14ac:dyDescent="0.25">
      <c r="A66" s="242" t="str">
        <f t="shared" si="0"/>
        <v>Qatar</v>
      </c>
      <c r="B66" s="206" t="s">
        <v>34</v>
      </c>
      <c r="C66" s="206" t="s">
        <v>33</v>
      </c>
      <c r="D66" s="222" t="s">
        <v>831</v>
      </c>
      <c r="E66">
        <v>354</v>
      </c>
      <c r="F66" s="225" t="s">
        <v>830</v>
      </c>
      <c r="G66" s="132" t="s">
        <v>829</v>
      </c>
      <c r="H66" s="224" t="s">
        <v>828</v>
      </c>
      <c r="I66" s="223" t="s">
        <v>827</v>
      </c>
      <c r="J66" s="212" t="s">
        <v>36</v>
      </c>
      <c r="K66" s="206" t="s">
        <v>3657</v>
      </c>
      <c r="L66" s="206">
        <v>29</v>
      </c>
      <c r="M66" s="206" t="s">
        <v>3658</v>
      </c>
      <c r="N66" s="206">
        <v>419</v>
      </c>
      <c r="O66" s="206" t="s">
        <v>3659</v>
      </c>
      <c r="P66" s="287">
        <v>0</v>
      </c>
      <c r="Q66" s="287">
        <v>0</v>
      </c>
      <c r="R66" s="287">
        <v>0</v>
      </c>
      <c r="S66" s="287">
        <v>0</v>
      </c>
      <c r="T66" s="287">
        <v>0</v>
      </c>
      <c r="U66" s="287">
        <v>0</v>
      </c>
      <c r="V66" s="287">
        <v>0</v>
      </c>
      <c r="W66" s="287">
        <v>0</v>
      </c>
      <c r="X66" s="220">
        <v>0</v>
      </c>
      <c r="Y66" s="319">
        <v>0</v>
      </c>
      <c r="Z66" s="319">
        <v>0</v>
      </c>
      <c r="AA66" s="319">
        <v>0</v>
      </c>
      <c r="AB66" s="323">
        <v>0</v>
      </c>
      <c r="AC66" s="323">
        <v>0</v>
      </c>
      <c r="AD66" s="323">
        <v>0</v>
      </c>
      <c r="AE66" s="323">
        <v>0</v>
      </c>
      <c r="AF66" s="323">
        <v>0</v>
      </c>
      <c r="AG66" s="323">
        <v>0</v>
      </c>
      <c r="AH66" s="323">
        <v>0</v>
      </c>
      <c r="AI66" s="323">
        <v>0</v>
      </c>
      <c r="AJ66" s="323">
        <v>0</v>
      </c>
      <c r="AK66" s="323">
        <v>0</v>
      </c>
      <c r="AL66" s="323">
        <v>0</v>
      </c>
    </row>
    <row r="67" spans="1:38" x14ac:dyDescent="0.25">
      <c r="A67" s="242" t="str">
        <f t="shared" si="0"/>
        <v>Qatar</v>
      </c>
      <c r="B67" s="206" t="s">
        <v>34</v>
      </c>
      <c r="C67" s="206" t="s">
        <v>33</v>
      </c>
      <c r="D67" s="222" t="s">
        <v>826</v>
      </c>
      <c r="E67">
        <v>423</v>
      </c>
      <c r="F67" s="225" t="s">
        <v>826</v>
      </c>
      <c r="G67" s="132" t="s">
        <v>825</v>
      </c>
      <c r="H67" s="224" t="s">
        <v>824</v>
      </c>
      <c r="I67" s="223" t="s">
        <v>823</v>
      </c>
      <c r="J67" s="212" t="s">
        <v>31</v>
      </c>
      <c r="K67" s="206" t="s">
        <v>36</v>
      </c>
      <c r="L67" s="206" t="s">
        <v>36</v>
      </c>
      <c r="M67" s="206" t="s">
        <v>3646</v>
      </c>
      <c r="N67" s="206">
        <v>145</v>
      </c>
      <c r="O67" s="206" t="s">
        <v>3647</v>
      </c>
      <c r="P67" s="287">
        <v>0</v>
      </c>
      <c r="Q67" s="287">
        <v>0</v>
      </c>
      <c r="R67" s="287">
        <v>0</v>
      </c>
      <c r="S67" s="287">
        <v>0</v>
      </c>
      <c r="T67" s="287">
        <v>0</v>
      </c>
      <c r="U67" s="287">
        <v>0</v>
      </c>
      <c r="V67" s="287">
        <v>0</v>
      </c>
      <c r="W67" s="287">
        <v>0</v>
      </c>
      <c r="X67" s="220">
        <v>0</v>
      </c>
      <c r="Y67" s="319">
        <v>0</v>
      </c>
      <c r="Z67" s="319">
        <v>0</v>
      </c>
      <c r="AA67" s="319">
        <v>0</v>
      </c>
      <c r="AB67" s="323">
        <v>0</v>
      </c>
      <c r="AC67" s="323">
        <v>0</v>
      </c>
      <c r="AD67" s="323">
        <v>0</v>
      </c>
      <c r="AE67" s="323">
        <v>0</v>
      </c>
      <c r="AF67" s="323">
        <v>0</v>
      </c>
      <c r="AG67" s="323">
        <v>0</v>
      </c>
      <c r="AH67" s="323">
        <v>0</v>
      </c>
      <c r="AI67" s="323">
        <v>0</v>
      </c>
      <c r="AJ67" s="323">
        <v>0</v>
      </c>
      <c r="AK67" s="323">
        <v>0</v>
      </c>
      <c r="AL67" s="323">
        <v>0</v>
      </c>
    </row>
    <row r="68" spans="1:38" x14ac:dyDescent="0.25">
      <c r="A68" s="242" t="str">
        <f t="shared" ref="A68:A131" si="1">A$2</f>
        <v>Qatar</v>
      </c>
      <c r="B68" s="206" t="s">
        <v>34</v>
      </c>
      <c r="C68" s="206" t="s">
        <v>33</v>
      </c>
      <c r="D68" s="222" t="s">
        <v>822</v>
      </c>
      <c r="E68">
        <v>935</v>
      </c>
      <c r="F68" s="225" t="s">
        <v>821</v>
      </c>
      <c r="G68" s="132" t="s">
        <v>820</v>
      </c>
      <c r="H68" s="224" t="s">
        <v>819</v>
      </c>
      <c r="I68" s="223" t="s">
        <v>818</v>
      </c>
      <c r="J68" s="212" t="s">
        <v>31</v>
      </c>
      <c r="K68" s="206" t="s">
        <v>36</v>
      </c>
      <c r="L68" s="206" t="s">
        <v>36</v>
      </c>
      <c r="M68" s="206" t="s">
        <v>3663</v>
      </c>
      <c r="N68" s="206">
        <v>151</v>
      </c>
      <c r="O68" s="206" t="s">
        <v>3650</v>
      </c>
      <c r="P68" s="287">
        <v>0</v>
      </c>
      <c r="Q68" s="287">
        <v>0</v>
      </c>
      <c r="R68" s="287">
        <v>0</v>
      </c>
      <c r="S68" s="287">
        <v>0</v>
      </c>
      <c r="T68" s="287">
        <v>0</v>
      </c>
      <c r="U68" s="287">
        <v>0</v>
      </c>
      <c r="V68" s="287">
        <v>0</v>
      </c>
      <c r="W68" s="287">
        <v>0</v>
      </c>
      <c r="X68" s="220">
        <v>0</v>
      </c>
      <c r="Y68" s="319">
        <v>0</v>
      </c>
      <c r="Z68" s="319">
        <v>0</v>
      </c>
      <c r="AA68" s="319">
        <v>0</v>
      </c>
      <c r="AB68" s="323">
        <v>0</v>
      </c>
      <c r="AC68" s="323">
        <v>0</v>
      </c>
      <c r="AD68" s="323">
        <v>0</v>
      </c>
      <c r="AE68" s="323">
        <v>0</v>
      </c>
      <c r="AF68" s="323">
        <v>0</v>
      </c>
      <c r="AG68" s="323">
        <v>0</v>
      </c>
      <c r="AH68" s="323">
        <v>0</v>
      </c>
      <c r="AI68" s="323">
        <v>-7.5945802570000005</v>
      </c>
      <c r="AJ68" s="323">
        <v>-42.981811380000003</v>
      </c>
      <c r="AK68" s="323">
        <v>0</v>
      </c>
      <c r="AL68" s="323">
        <v>-28.84210294</v>
      </c>
    </row>
    <row r="69" spans="1:38" x14ac:dyDescent="0.25">
      <c r="A69" s="242" t="str">
        <f t="shared" si="1"/>
        <v>Qatar</v>
      </c>
      <c r="B69" s="206" t="s">
        <v>34</v>
      </c>
      <c r="C69" s="206" t="s">
        <v>33</v>
      </c>
      <c r="D69" s="222" t="s">
        <v>817</v>
      </c>
      <c r="E69">
        <v>128</v>
      </c>
      <c r="F69" s="225" t="s">
        <v>817</v>
      </c>
      <c r="G69" s="132" t="s">
        <v>816</v>
      </c>
      <c r="H69" s="224" t="s">
        <v>815</v>
      </c>
      <c r="I69" s="223" t="s">
        <v>814</v>
      </c>
      <c r="J69" s="212" t="s">
        <v>31</v>
      </c>
      <c r="K69" s="206" t="s">
        <v>36</v>
      </c>
      <c r="L69" s="206" t="s">
        <v>36</v>
      </c>
      <c r="M69" s="206" t="s">
        <v>3671</v>
      </c>
      <c r="N69" s="206">
        <v>154</v>
      </c>
      <c r="O69" s="206" t="s">
        <v>3650</v>
      </c>
      <c r="P69" s="287">
        <v>0</v>
      </c>
      <c r="Q69" s="287">
        <v>0</v>
      </c>
      <c r="R69" s="287">
        <v>0</v>
      </c>
      <c r="S69" s="287">
        <v>0</v>
      </c>
      <c r="T69" s="287">
        <v>0</v>
      </c>
      <c r="U69" s="287">
        <v>0</v>
      </c>
      <c r="V69" s="287">
        <v>0</v>
      </c>
      <c r="W69" s="287">
        <v>0</v>
      </c>
      <c r="X69" s="220">
        <v>0</v>
      </c>
      <c r="Y69" s="319">
        <v>38.534902989999999</v>
      </c>
      <c r="Z69" s="319">
        <v>17.814832629999998</v>
      </c>
      <c r="AA69" s="319">
        <v>17.404622670000002</v>
      </c>
      <c r="AB69" s="323">
        <v>17.670654339999999</v>
      </c>
      <c r="AC69" s="323">
        <v>18.475067899999999</v>
      </c>
      <c r="AD69" s="323">
        <v>0</v>
      </c>
      <c r="AE69" s="323">
        <v>0</v>
      </c>
      <c r="AF69" s="323">
        <v>4.9625680580000004</v>
      </c>
      <c r="AG69" s="323">
        <v>1.127631812</v>
      </c>
      <c r="AH69" s="323">
        <v>0</v>
      </c>
      <c r="AI69" s="323">
        <v>0</v>
      </c>
      <c r="AJ69" s="323">
        <v>0</v>
      </c>
      <c r="AK69" s="323">
        <v>0</v>
      </c>
      <c r="AL69" s="323">
        <v>0</v>
      </c>
    </row>
    <row r="70" spans="1:38" x14ac:dyDescent="0.25">
      <c r="A70" s="242" t="str">
        <f t="shared" si="1"/>
        <v>Qatar</v>
      </c>
      <c r="B70" s="206" t="s">
        <v>34</v>
      </c>
      <c r="C70" s="206" t="s">
        <v>33</v>
      </c>
      <c r="D70" s="222" t="s">
        <v>813</v>
      </c>
      <c r="E70">
        <v>611</v>
      </c>
      <c r="F70" s="225" t="s">
        <v>813</v>
      </c>
      <c r="G70" s="132" t="s">
        <v>812</v>
      </c>
      <c r="H70" s="224" t="s">
        <v>811</v>
      </c>
      <c r="I70" s="223" t="s">
        <v>810</v>
      </c>
      <c r="J70" s="212" t="s">
        <v>36</v>
      </c>
      <c r="K70" s="206" t="s">
        <v>3668</v>
      </c>
      <c r="L70" s="206">
        <v>14</v>
      </c>
      <c r="M70" s="206" t="s">
        <v>3656</v>
      </c>
      <c r="N70" s="206">
        <v>202</v>
      </c>
      <c r="O70" s="206" t="s">
        <v>3652</v>
      </c>
      <c r="P70" s="287">
        <v>0</v>
      </c>
      <c r="Q70" s="287">
        <v>0</v>
      </c>
      <c r="R70" s="287">
        <v>0</v>
      </c>
      <c r="S70" s="287">
        <v>0</v>
      </c>
      <c r="T70" s="287">
        <v>0</v>
      </c>
      <c r="U70" s="287">
        <v>0</v>
      </c>
      <c r="V70" s="287">
        <v>0</v>
      </c>
      <c r="W70" s="287">
        <v>0</v>
      </c>
      <c r="X70" s="220">
        <v>0</v>
      </c>
      <c r="Y70" s="319">
        <v>0</v>
      </c>
      <c r="Z70" s="319">
        <v>0</v>
      </c>
      <c r="AA70" s="319">
        <v>0</v>
      </c>
      <c r="AB70" s="323">
        <v>0</v>
      </c>
      <c r="AC70" s="323">
        <v>0</v>
      </c>
      <c r="AD70" s="323">
        <v>0</v>
      </c>
      <c r="AE70" s="323">
        <v>0</v>
      </c>
      <c r="AF70" s="323">
        <v>0</v>
      </c>
      <c r="AG70" s="323">
        <v>0</v>
      </c>
      <c r="AH70" s="323">
        <v>0</v>
      </c>
      <c r="AI70" s="323">
        <v>0</v>
      </c>
      <c r="AJ70" s="323">
        <v>0</v>
      </c>
      <c r="AK70" s="323">
        <v>0</v>
      </c>
      <c r="AL70" s="323">
        <v>0</v>
      </c>
    </row>
    <row r="71" spans="1:38" x14ac:dyDescent="0.25">
      <c r="A71" s="242" t="str">
        <f t="shared" si="1"/>
        <v>Qatar</v>
      </c>
      <c r="B71" s="206" t="s">
        <v>34</v>
      </c>
      <c r="C71" s="206" t="s">
        <v>33</v>
      </c>
      <c r="D71" s="222" t="s">
        <v>809</v>
      </c>
      <c r="E71">
        <v>321</v>
      </c>
      <c r="F71" s="225" t="s">
        <v>809</v>
      </c>
      <c r="G71" s="132" t="s">
        <v>808</v>
      </c>
      <c r="H71" s="224" t="s">
        <v>807</v>
      </c>
      <c r="I71" s="223" t="s">
        <v>806</v>
      </c>
      <c r="J71" s="212" t="s">
        <v>36</v>
      </c>
      <c r="K71" s="206" t="s">
        <v>3657</v>
      </c>
      <c r="L71" s="206">
        <v>29</v>
      </c>
      <c r="M71" s="206" t="s">
        <v>3658</v>
      </c>
      <c r="N71" s="206">
        <v>419</v>
      </c>
      <c r="O71" s="206" t="s">
        <v>3659</v>
      </c>
      <c r="P71" s="287">
        <v>0</v>
      </c>
      <c r="Q71" s="287">
        <v>0</v>
      </c>
      <c r="R71" s="287">
        <v>0</v>
      </c>
      <c r="S71" s="287">
        <v>0</v>
      </c>
      <c r="T71" s="287">
        <v>0</v>
      </c>
      <c r="U71" s="287">
        <v>0</v>
      </c>
      <c r="V71" s="287">
        <v>0</v>
      </c>
      <c r="W71" s="287">
        <v>0</v>
      </c>
      <c r="X71" s="220">
        <v>0</v>
      </c>
      <c r="Y71" s="319">
        <v>0</v>
      </c>
      <c r="Z71" s="319">
        <v>0</v>
      </c>
      <c r="AA71" s="319">
        <v>0</v>
      </c>
      <c r="AB71" s="323">
        <v>0</v>
      </c>
      <c r="AC71" s="323">
        <v>0</v>
      </c>
      <c r="AD71" s="323">
        <v>0</v>
      </c>
      <c r="AE71" s="323">
        <v>0</v>
      </c>
      <c r="AF71" s="323">
        <v>0</v>
      </c>
      <c r="AG71" s="323">
        <v>0</v>
      </c>
      <c r="AH71" s="323">
        <v>0</v>
      </c>
      <c r="AI71" s="323">
        <v>0</v>
      </c>
      <c r="AJ71" s="323">
        <v>0</v>
      </c>
      <c r="AK71" s="323">
        <v>0</v>
      </c>
      <c r="AL71" s="323">
        <v>0</v>
      </c>
    </row>
    <row r="72" spans="1:38" x14ac:dyDescent="0.25">
      <c r="A72" s="242" t="str">
        <f t="shared" si="1"/>
        <v>Qatar</v>
      </c>
      <c r="B72" s="206" t="s">
        <v>34</v>
      </c>
      <c r="C72" s="206" t="s">
        <v>33</v>
      </c>
      <c r="D72" s="222" t="s">
        <v>805</v>
      </c>
      <c r="E72">
        <v>243</v>
      </c>
      <c r="F72" s="225" t="s">
        <v>804</v>
      </c>
      <c r="G72" s="132" t="s">
        <v>803</v>
      </c>
      <c r="H72" s="224" t="s">
        <v>802</v>
      </c>
      <c r="I72" s="223" t="s">
        <v>801</v>
      </c>
      <c r="J72" s="212" t="s">
        <v>36</v>
      </c>
      <c r="K72" s="206" t="s">
        <v>3657</v>
      </c>
      <c r="L72" s="206">
        <v>29</v>
      </c>
      <c r="M72" s="206" t="s">
        <v>3658</v>
      </c>
      <c r="N72" s="206">
        <v>419</v>
      </c>
      <c r="O72" s="206" t="s">
        <v>3659</v>
      </c>
      <c r="P72" s="287">
        <v>0</v>
      </c>
      <c r="Q72" s="287">
        <v>0</v>
      </c>
      <c r="R72" s="287">
        <v>0</v>
      </c>
      <c r="S72" s="287">
        <v>0</v>
      </c>
      <c r="T72" s="287">
        <v>0</v>
      </c>
      <c r="U72" s="287">
        <v>0</v>
      </c>
      <c r="V72" s="287">
        <v>0</v>
      </c>
      <c r="W72" s="287">
        <v>0</v>
      </c>
      <c r="X72" s="220">
        <v>0</v>
      </c>
      <c r="Y72" s="319">
        <v>0</v>
      </c>
      <c r="Z72" s="319">
        <v>0</v>
      </c>
      <c r="AA72" s="319">
        <v>0</v>
      </c>
      <c r="AB72" s="323">
        <v>0</v>
      </c>
      <c r="AC72" s="323">
        <v>0</v>
      </c>
      <c r="AD72" s="323">
        <v>0</v>
      </c>
      <c r="AE72" s="323">
        <v>0</v>
      </c>
      <c r="AF72" s="323">
        <v>0</v>
      </c>
      <c r="AG72" s="323">
        <v>0</v>
      </c>
      <c r="AH72" s="323">
        <v>0</v>
      </c>
      <c r="AI72" s="323">
        <v>0</v>
      </c>
      <c r="AJ72" s="323">
        <v>0</v>
      </c>
      <c r="AK72" s="323">
        <v>0</v>
      </c>
      <c r="AL72" s="323">
        <v>0</v>
      </c>
    </row>
    <row r="73" spans="1:38" x14ac:dyDescent="0.25">
      <c r="A73" s="242" t="str">
        <f t="shared" si="1"/>
        <v>Qatar</v>
      </c>
      <c r="B73" s="206" t="s">
        <v>34</v>
      </c>
      <c r="C73" s="206" t="s">
        <v>33</v>
      </c>
      <c r="D73" s="222" t="s">
        <v>800</v>
      </c>
      <c r="E73">
        <v>248</v>
      </c>
      <c r="F73" s="225" t="s">
        <v>800</v>
      </c>
      <c r="G73" s="132" t="s">
        <v>799</v>
      </c>
      <c r="H73" s="224" t="s">
        <v>798</v>
      </c>
      <c r="I73" s="223" t="s">
        <v>797</v>
      </c>
      <c r="J73" s="212" t="s">
        <v>36</v>
      </c>
      <c r="K73" s="206" t="s">
        <v>3660</v>
      </c>
      <c r="L73" s="206">
        <v>5</v>
      </c>
      <c r="M73" s="206" t="s">
        <v>3658</v>
      </c>
      <c r="N73" s="206">
        <v>419</v>
      </c>
      <c r="O73" s="206" t="s">
        <v>3659</v>
      </c>
      <c r="P73" s="287">
        <v>0</v>
      </c>
      <c r="Q73" s="287">
        <v>0</v>
      </c>
      <c r="R73" s="287">
        <v>0</v>
      </c>
      <c r="S73" s="287">
        <v>0</v>
      </c>
      <c r="T73" s="287">
        <v>0</v>
      </c>
      <c r="U73" s="287">
        <v>0</v>
      </c>
      <c r="V73" s="287">
        <v>0</v>
      </c>
      <c r="W73" s="287">
        <v>0</v>
      </c>
      <c r="X73" s="220">
        <v>0</v>
      </c>
      <c r="Y73" s="319">
        <v>0</v>
      </c>
      <c r="Z73" s="319">
        <v>0</v>
      </c>
      <c r="AA73" s="319">
        <v>0</v>
      </c>
      <c r="AB73" s="323">
        <v>0</v>
      </c>
      <c r="AC73" s="323">
        <v>0</v>
      </c>
      <c r="AD73" s="323">
        <v>0</v>
      </c>
      <c r="AE73" s="323">
        <v>0</v>
      </c>
      <c r="AF73" s="323">
        <v>0</v>
      </c>
      <c r="AG73" s="323">
        <v>0</v>
      </c>
      <c r="AH73" s="323">
        <v>0</v>
      </c>
      <c r="AI73" s="323">
        <v>0</v>
      </c>
      <c r="AJ73" s="323">
        <v>0</v>
      </c>
      <c r="AK73" s="323">
        <v>0</v>
      </c>
      <c r="AL73" s="323">
        <v>0</v>
      </c>
    </row>
    <row r="74" spans="1:38" x14ac:dyDescent="0.25">
      <c r="A74" s="242" t="str">
        <f t="shared" si="1"/>
        <v>Qatar</v>
      </c>
      <c r="B74" s="206" t="s">
        <v>34</v>
      </c>
      <c r="C74" s="206" t="s">
        <v>33</v>
      </c>
      <c r="D74" s="222" t="s">
        <v>796</v>
      </c>
      <c r="E74">
        <v>469</v>
      </c>
      <c r="F74" s="225" t="s">
        <v>795</v>
      </c>
      <c r="G74" s="132" t="s">
        <v>794</v>
      </c>
      <c r="H74" s="224" t="s">
        <v>793</v>
      </c>
      <c r="I74" s="223" t="s">
        <v>792</v>
      </c>
      <c r="J74" s="212" t="s">
        <v>36</v>
      </c>
      <c r="K74" s="206" t="s">
        <v>36</v>
      </c>
      <c r="L74" s="206" t="s">
        <v>36</v>
      </c>
      <c r="M74" s="206" t="s">
        <v>3651</v>
      </c>
      <c r="N74" s="206">
        <v>15</v>
      </c>
      <c r="O74" s="206" t="s">
        <v>3652</v>
      </c>
      <c r="P74" s="287">
        <v>0</v>
      </c>
      <c r="Q74" s="287">
        <v>0</v>
      </c>
      <c r="R74" s="287">
        <v>0</v>
      </c>
      <c r="S74" s="287">
        <v>0</v>
      </c>
      <c r="T74" s="287">
        <v>0</v>
      </c>
      <c r="U74" s="287">
        <v>0</v>
      </c>
      <c r="V74" s="287">
        <v>0</v>
      </c>
      <c r="W74" s="287">
        <v>0</v>
      </c>
      <c r="X74" s="220">
        <v>0</v>
      </c>
      <c r="Y74" s="319">
        <v>0</v>
      </c>
      <c r="Z74" s="319">
        <v>0</v>
      </c>
      <c r="AA74" s="319">
        <v>0</v>
      </c>
      <c r="AB74" s="323">
        <v>0</v>
      </c>
      <c r="AC74" s="323">
        <v>0</v>
      </c>
      <c r="AD74" s="323">
        <v>0</v>
      </c>
      <c r="AE74" s="323">
        <v>0</v>
      </c>
      <c r="AF74" s="323">
        <v>0</v>
      </c>
      <c r="AG74" s="323">
        <v>0</v>
      </c>
      <c r="AH74" s="323">
        <v>0</v>
      </c>
      <c r="AI74" s="323">
        <v>0</v>
      </c>
      <c r="AJ74" s="323">
        <v>0</v>
      </c>
      <c r="AK74" s="323">
        <v>0</v>
      </c>
      <c r="AL74" s="323">
        <v>0</v>
      </c>
    </row>
    <row r="75" spans="1:38" x14ac:dyDescent="0.25">
      <c r="A75" s="242" t="str">
        <f t="shared" si="1"/>
        <v>Qatar</v>
      </c>
      <c r="B75" s="206" t="s">
        <v>34</v>
      </c>
      <c r="C75" s="206" t="s">
        <v>33</v>
      </c>
      <c r="D75" s="222" t="s">
        <v>791</v>
      </c>
      <c r="E75">
        <v>253</v>
      </c>
      <c r="F75" s="225" t="s">
        <v>791</v>
      </c>
      <c r="G75" s="132" t="s">
        <v>790</v>
      </c>
      <c r="H75" s="224" t="s">
        <v>789</v>
      </c>
      <c r="I75" s="223" t="s">
        <v>788</v>
      </c>
      <c r="J75" s="212" t="s">
        <v>36</v>
      </c>
      <c r="K75" s="206" t="s">
        <v>3664</v>
      </c>
      <c r="L75" s="206">
        <v>13</v>
      </c>
      <c r="M75" s="206" t="s">
        <v>3658</v>
      </c>
      <c r="N75" s="206">
        <v>419</v>
      </c>
      <c r="O75" s="206" t="s">
        <v>3659</v>
      </c>
      <c r="P75" s="287">
        <v>0</v>
      </c>
      <c r="Q75" s="287">
        <v>0</v>
      </c>
      <c r="R75" s="287">
        <v>0</v>
      </c>
      <c r="S75" s="287">
        <v>0</v>
      </c>
      <c r="T75" s="287">
        <v>0</v>
      </c>
      <c r="U75" s="287">
        <v>0</v>
      </c>
      <c r="V75" s="287">
        <v>0</v>
      </c>
      <c r="W75" s="287">
        <v>0</v>
      </c>
      <c r="X75" s="220">
        <v>0</v>
      </c>
      <c r="Y75" s="319">
        <v>0</v>
      </c>
      <c r="Z75" s="319">
        <v>0</v>
      </c>
      <c r="AA75" s="319">
        <v>0</v>
      </c>
      <c r="AB75" s="323">
        <v>0</v>
      </c>
      <c r="AC75" s="323">
        <v>0</v>
      </c>
      <c r="AD75" s="323">
        <v>0</v>
      </c>
      <c r="AE75" s="323">
        <v>0</v>
      </c>
      <c r="AF75" s="323">
        <v>0</v>
      </c>
      <c r="AG75" s="323">
        <v>0</v>
      </c>
      <c r="AH75" s="323">
        <v>0</v>
      </c>
      <c r="AI75" s="323">
        <v>0</v>
      </c>
      <c r="AJ75" s="323">
        <v>0</v>
      </c>
      <c r="AK75" s="323">
        <v>0</v>
      </c>
      <c r="AL75" s="323">
        <v>0</v>
      </c>
    </row>
    <row r="76" spans="1:38" x14ac:dyDescent="0.25">
      <c r="A76" s="242" t="str">
        <f t="shared" si="1"/>
        <v>Qatar</v>
      </c>
      <c r="B76" s="206" t="s">
        <v>34</v>
      </c>
      <c r="C76" s="206" t="s">
        <v>33</v>
      </c>
      <c r="D76" s="222" t="s">
        <v>787</v>
      </c>
      <c r="E76">
        <v>642</v>
      </c>
      <c r="F76" s="225" t="s">
        <v>786</v>
      </c>
      <c r="G76" s="132" t="s">
        <v>785</v>
      </c>
      <c r="H76" s="224" t="s">
        <v>784</v>
      </c>
      <c r="I76" s="223" t="s">
        <v>783</v>
      </c>
      <c r="J76" s="212" t="s">
        <v>36</v>
      </c>
      <c r="K76" s="206" t="s">
        <v>3655</v>
      </c>
      <c r="L76" s="206">
        <v>17</v>
      </c>
      <c r="M76" s="206" t="s">
        <v>3656</v>
      </c>
      <c r="N76" s="206">
        <v>202</v>
      </c>
      <c r="O76" s="206" t="s">
        <v>3652</v>
      </c>
      <c r="P76" s="287">
        <v>0</v>
      </c>
      <c r="Q76" s="287">
        <v>0</v>
      </c>
      <c r="R76" s="287">
        <v>0</v>
      </c>
      <c r="S76" s="287">
        <v>0</v>
      </c>
      <c r="T76" s="287">
        <v>0</v>
      </c>
      <c r="U76" s="287">
        <v>0</v>
      </c>
      <c r="V76" s="287">
        <v>0</v>
      </c>
      <c r="W76" s="287">
        <v>0</v>
      </c>
      <c r="X76" s="220">
        <v>0</v>
      </c>
      <c r="Y76" s="319">
        <v>0</v>
      </c>
      <c r="Z76" s="319">
        <v>0</v>
      </c>
      <c r="AA76" s="319">
        <v>0</v>
      </c>
      <c r="AB76" s="323">
        <v>0</v>
      </c>
      <c r="AC76" s="323">
        <v>0</v>
      </c>
      <c r="AD76" s="323">
        <v>0</v>
      </c>
      <c r="AE76" s="323">
        <v>0</v>
      </c>
      <c r="AF76" s="323">
        <v>0</v>
      </c>
      <c r="AG76" s="323">
        <v>0</v>
      </c>
      <c r="AH76" s="323">
        <v>0</v>
      </c>
      <c r="AI76" s="323">
        <v>0</v>
      </c>
      <c r="AJ76" s="323">
        <v>0</v>
      </c>
      <c r="AK76" s="323">
        <v>0</v>
      </c>
      <c r="AL76" s="323">
        <v>0</v>
      </c>
    </row>
    <row r="77" spans="1:38" x14ac:dyDescent="0.25">
      <c r="A77" s="242" t="str">
        <f t="shared" si="1"/>
        <v>Qatar</v>
      </c>
      <c r="B77" s="206" t="s">
        <v>34</v>
      </c>
      <c r="C77" s="206" t="s">
        <v>33</v>
      </c>
      <c r="D77" s="222" t="s">
        <v>782</v>
      </c>
      <c r="E77">
        <v>643</v>
      </c>
      <c r="F77" s="225" t="s">
        <v>781</v>
      </c>
      <c r="G77" s="132" t="s">
        <v>780</v>
      </c>
      <c r="H77" s="224" t="s">
        <v>779</v>
      </c>
      <c r="I77" s="223" t="s">
        <v>778</v>
      </c>
      <c r="J77" s="212" t="s">
        <v>36</v>
      </c>
      <c r="K77" s="206" t="s">
        <v>3668</v>
      </c>
      <c r="L77" s="206">
        <v>14</v>
      </c>
      <c r="M77" s="206" t="s">
        <v>3656</v>
      </c>
      <c r="N77" s="206">
        <v>202</v>
      </c>
      <c r="O77" s="206" t="s">
        <v>3652</v>
      </c>
      <c r="P77" s="287">
        <v>0</v>
      </c>
      <c r="Q77" s="287">
        <v>0</v>
      </c>
      <c r="R77" s="287">
        <v>0</v>
      </c>
      <c r="S77" s="287">
        <v>0</v>
      </c>
      <c r="T77" s="287">
        <v>0</v>
      </c>
      <c r="U77" s="287">
        <v>0</v>
      </c>
      <c r="V77" s="287">
        <v>0</v>
      </c>
      <c r="W77" s="287">
        <v>0</v>
      </c>
      <c r="X77" s="220">
        <v>0</v>
      </c>
      <c r="Y77" s="319">
        <v>0</v>
      </c>
      <c r="Z77" s="319">
        <v>0</v>
      </c>
      <c r="AA77" s="319">
        <v>0</v>
      </c>
      <c r="AB77" s="323">
        <v>0</v>
      </c>
      <c r="AC77" s="323">
        <v>0</v>
      </c>
      <c r="AD77" s="323">
        <v>0</v>
      </c>
      <c r="AE77" s="323">
        <v>0</v>
      </c>
      <c r="AF77" s="323">
        <v>0</v>
      </c>
      <c r="AG77" s="323">
        <v>0</v>
      </c>
      <c r="AH77" s="323">
        <v>0</v>
      </c>
      <c r="AI77" s="323">
        <v>0</v>
      </c>
      <c r="AJ77" s="323">
        <v>0</v>
      </c>
      <c r="AK77" s="323">
        <v>0</v>
      </c>
      <c r="AL77" s="323">
        <v>0</v>
      </c>
    </row>
    <row r="78" spans="1:38" x14ac:dyDescent="0.25">
      <c r="A78" s="242" t="str">
        <f t="shared" si="1"/>
        <v>Qatar</v>
      </c>
      <c r="B78" s="206" t="s">
        <v>34</v>
      </c>
      <c r="C78" s="206" t="s">
        <v>33</v>
      </c>
      <c r="D78" s="222" t="s">
        <v>777</v>
      </c>
      <c r="E78">
        <v>939</v>
      </c>
      <c r="F78" s="225" t="s">
        <v>776</v>
      </c>
      <c r="G78" s="132" t="s">
        <v>775</v>
      </c>
      <c r="H78" s="224" t="s">
        <v>774</v>
      </c>
      <c r="I78" s="223" t="s">
        <v>773</v>
      </c>
      <c r="J78" s="212" t="s">
        <v>31</v>
      </c>
      <c r="K78" s="206" t="s">
        <v>36</v>
      </c>
      <c r="L78" s="206" t="s">
        <v>36</v>
      </c>
      <c r="M78" s="206" t="s">
        <v>3671</v>
      </c>
      <c r="N78" s="206">
        <v>154</v>
      </c>
      <c r="O78" s="206" t="s">
        <v>3650</v>
      </c>
      <c r="P78" s="287">
        <v>0</v>
      </c>
      <c r="Q78" s="287">
        <v>0</v>
      </c>
      <c r="R78" s="287">
        <v>0</v>
      </c>
      <c r="S78" s="287">
        <v>0</v>
      </c>
      <c r="T78" s="287">
        <v>0</v>
      </c>
      <c r="U78" s="287">
        <v>0</v>
      </c>
      <c r="V78" s="287">
        <v>0</v>
      </c>
      <c r="W78" s="287">
        <v>0</v>
      </c>
      <c r="X78" s="220">
        <v>0</v>
      </c>
      <c r="Y78" s="319">
        <v>0</v>
      </c>
      <c r="Z78" s="319">
        <v>0</v>
      </c>
      <c r="AA78" s="319">
        <v>0</v>
      </c>
      <c r="AB78" s="323">
        <v>0</v>
      </c>
      <c r="AC78" s="323">
        <v>8.2746E-3</v>
      </c>
      <c r="AD78" s="323">
        <v>0.36058770000000001</v>
      </c>
      <c r="AE78" s="323">
        <v>0.61729290000000003</v>
      </c>
      <c r="AF78" s="323">
        <v>0.62824360000000001</v>
      </c>
      <c r="AG78" s="323">
        <v>0.74716389999999999</v>
      </c>
      <c r="AH78" s="323">
        <v>1.1060700000000001</v>
      </c>
      <c r="AI78" s="323">
        <v>1.2716888</v>
      </c>
      <c r="AJ78" s="323">
        <v>1.0786209</v>
      </c>
      <c r="AK78" s="323">
        <v>1.5426012</v>
      </c>
      <c r="AL78" s="323">
        <v>1.7790888</v>
      </c>
    </row>
    <row r="79" spans="1:38" x14ac:dyDescent="0.25">
      <c r="A79" s="242" t="str">
        <f t="shared" si="1"/>
        <v>Qatar</v>
      </c>
      <c r="B79" s="206" t="s">
        <v>34</v>
      </c>
      <c r="C79" s="206" t="s">
        <v>33</v>
      </c>
      <c r="D79" s="222" t="s">
        <v>772</v>
      </c>
      <c r="E79">
        <v>734</v>
      </c>
      <c r="F79" s="225" t="s">
        <v>771</v>
      </c>
      <c r="G79" s="132" t="s">
        <v>770</v>
      </c>
      <c r="H79" s="224" t="s">
        <v>769</v>
      </c>
      <c r="I79" s="223" t="s">
        <v>768</v>
      </c>
      <c r="J79" s="212" t="s">
        <v>36</v>
      </c>
      <c r="K79" s="206" t="s">
        <v>3667</v>
      </c>
      <c r="L79" s="206">
        <v>18</v>
      </c>
      <c r="M79" s="206" t="s">
        <v>3656</v>
      </c>
      <c r="N79" s="206">
        <v>202</v>
      </c>
      <c r="O79" s="206" t="s">
        <v>3652</v>
      </c>
      <c r="P79" s="287">
        <v>0</v>
      </c>
      <c r="Q79" s="287">
        <v>0</v>
      </c>
      <c r="R79" s="287">
        <v>0</v>
      </c>
      <c r="S79" s="287">
        <v>0</v>
      </c>
      <c r="T79" s="287">
        <v>0</v>
      </c>
      <c r="U79" s="287">
        <v>0</v>
      </c>
      <c r="V79" s="287">
        <v>0</v>
      </c>
      <c r="W79" s="287">
        <v>0</v>
      </c>
      <c r="X79" s="220">
        <v>0</v>
      </c>
      <c r="Y79" s="319">
        <v>0</v>
      </c>
      <c r="Z79" s="319">
        <v>0</v>
      </c>
      <c r="AA79" s="319">
        <v>0</v>
      </c>
      <c r="AB79" s="323">
        <v>0</v>
      </c>
      <c r="AC79" s="323">
        <v>0</v>
      </c>
      <c r="AD79" s="323">
        <v>0</v>
      </c>
      <c r="AE79" s="323">
        <v>0</v>
      </c>
      <c r="AF79" s="323">
        <v>0</v>
      </c>
      <c r="AG79" s="323">
        <v>0</v>
      </c>
      <c r="AH79" s="323">
        <v>0</v>
      </c>
      <c r="AI79" s="323">
        <v>0</v>
      </c>
      <c r="AJ79" s="323">
        <v>0</v>
      </c>
      <c r="AK79" s="323">
        <v>0</v>
      </c>
      <c r="AL79" s="323">
        <v>0</v>
      </c>
    </row>
    <row r="80" spans="1:38" x14ac:dyDescent="0.25">
      <c r="A80" s="242" t="str">
        <f t="shared" si="1"/>
        <v>Qatar</v>
      </c>
      <c r="B80" s="206" t="s">
        <v>34</v>
      </c>
      <c r="C80" s="206" t="s">
        <v>33</v>
      </c>
      <c r="D80" s="222" t="s">
        <v>767</v>
      </c>
      <c r="E80">
        <v>644</v>
      </c>
      <c r="F80" s="225" t="s">
        <v>766</v>
      </c>
      <c r="G80" s="132" t="s">
        <v>765</v>
      </c>
      <c r="H80" s="224" t="s">
        <v>764</v>
      </c>
      <c r="I80" s="223" t="s">
        <v>763</v>
      </c>
      <c r="J80" s="212" t="s">
        <v>36</v>
      </c>
      <c r="K80" s="206" t="s">
        <v>3668</v>
      </c>
      <c r="L80" s="206">
        <v>14</v>
      </c>
      <c r="M80" s="206" t="s">
        <v>3656</v>
      </c>
      <c r="N80" s="206">
        <v>202</v>
      </c>
      <c r="O80" s="206" t="s">
        <v>3652</v>
      </c>
      <c r="P80" s="287">
        <v>0</v>
      </c>
      <c r="Q80" s="287">
        <v>0</v>
      </c>
      <c r="R80" s="287">
        <v>0</v>
      </c>
      <c r="S80" s="287">
        <v>0</v>
      </c>
      <c r="T80" s="287">
        <v>0</v>
      </c>
      <c r="U80" s="287">
        <v>0</v>
      </c>
      <c r="V80" s="287">
        <v>0</v>
      </c>
      <c r="W80" s="287">
        <v>0</v>
      </c>
      <c r="X80" s="220">
        <v>0</v>
      </c>
      <c r="Y80" s="319">
        <v>0</v>
      </c>
      <c r="Z80" s="319">
        <v>0</v>
      </c>
      <c r="AA80" s="319">
        <v>0</v>
      </c>
      <c r="AB80" s="323">
        <v>0</v>
      </c>
      <c r="AC80" s="323">
        <v>0</v>
      </c>
      <c r="AD80" s="323">
        <v>0</v>
      </c>
      <c r="AE80" s="323">
        <v>0</v>
      </c>
      <c r="AF80" s="323">
        <v>0</v>
      </c>
      <c r="AG80" s="323">
        <v>0</v>
      </c>
      <c r="AH80" s="323">
        <v>0</v>
      </c>
      <c r="AI80" s="323">
        <v>0</v>
      </c>
      <c r="AJ80" s="323">
        <v>0</v>
      </c>
      <c r="AK80" s="323">
        <v>0</v>
      </c>
      <c r="AL80" s="323">
        <v>0</v>
      </c>
    </row>
    <row r="81" spans="1:38" x14ac:dyDescent="0.25">
      <c r="A81" s="242" t="str">
        <f t="shared" si="1"/>
        <v>Qatar</v>
      </c>
      <c r="B81" s="206" t="s">
        <v>34</v>
      </c>
      <c r="C81" s="206" t="s">
        <v>33</v>
      </c>
      <c r="D81" s="222" t="s">
        <v>762</v>
      </c>
      <c r="E81">
        <v>323</v>
      </c>
      <c r="F81" s="225" t="s">
        <v>762</v>
      </c>
      <c r="G81" s="132" t="s">
        <v>761</v>
      </c>
      <c r="H81" s="224" t="s">
        <v>760</v>
      </c>
      <c r="I81" s="223" t="s">
        <v>759</v>
      </c>
      <c r="J81" s="212" t="s">
        <v>36</v>
      </c>
      <c r="K81" s="206" t="s">
        <v>3660</v>
      </c>
      <c r="L81" s="206">
        <v>5</v>
      </c>
      <c r="M81" s="206" t="s">
        <v>3658</v>
      </c>
      <c r="N81" s="206">
        <v>419</v>
      </c>
      <c r="O81" s="206" t="s">
        <v>3659</v>
      </c>
      <c r="P81" s="287">
        <v>0</v>
      </c>
      <c r="Q81" s="287">
        <v>0</v>
      </c>
      <c r="R81" s="287">
        <v>0</v>
      </c>
      <c r="S81" s="287">
        <v>0</v>
      </c>
      <c r="T81" s="287">
        <v>0</v>
      </c>
      <c r="U81" s="287">
        <v>0</v>
      </c>
      <c r="V81" s="287">
        <v>0</v>
      </c>
      <c r="W81" s="287">
        <v>0</v>
      </c>
      <c r="X81" s="220">
        <v>0</v>
      </c>
      <c r="Y81" s="319">
        <v>0</v>
      </c>
      <c r="Z81" s="319">
        <v>0</v>
      </c>
      <c r="AA81" s="319">
        <v>0</v>
      </c>
      <c r="AB81" s="323">
        <v>0</v>
      </c>
      <c r="AC81" s="323">
        <v>0</v>
      </c>
      <c r="AD81" s="323">
        <v>0</v>
      </c>
      <c r="AE81" s="323">
        <v>0</v>
      </c>
      <c r="AF81" s="323">
        <v>0</v>
      </c>
      <c r="AG81" s="323">
        <v>0</v>
      </c>
      <c r="AH81" s="323">
        <v>0</v>
      </c>
      <c r="AI81" s="323">
        <v>0</v>
      </c>
      <c r="AJ81" s="323">
        <v>0</v>
      </c>
      <c r="AK81" s="323">
        <v>0</v>
      </c>
      <c r="AL81" s="323">
        <v>0</v>
      </c>
    </row>
    <row r="82" spans="1:38" x14ac:dyDescent="0.25">
      <c r="A82" s="242" t="str">
        <f t="shared" si="1"/>
        <v>Qatar</v>
      </c>
      <c r="B82" s="206" t="s">
        <v>34</v>
      </c>
      <c r="C82" s="206" t="s">
        <v>33</v>
      </c>
      <c r="D82" s="222" t="s">
        <v>758</v>
      </c>
      <c r="E82">
        <v>816</v>
      </c>
      <c r="F82" s="225" t="s">
        <v>758</v>
      </c>
      <c r="G82" s="132" t="s">
        <v>757</v>
      </c>
      <c r="H82" s="224" t="s">
        <v>756</v>
      </c>
      <c r="I82" s="223" t="s">
        <v>755</v>
      </c>
      <c r="J82" s="212" t="s">
        <v>36</v>
      </c>
      <c r="K82" s="206" t="s">
        <v>36</v>
      </c>
      <c r="L82" s="206" t="s">
        <v>36</v>
      </c>
      <c r="M82" s="206" t="s">
        <v>3671</v>
      </c>
      <c r="N82" s="206">
        <v>154</v>
      </c>
      <c r="O82" s="206" t="s">
        <v>3650</v>
      </c>
      <c r="P82" s="287">
        <v>0</v>
      </c>
      <c r="Q82" s="287">
        <v>0</v>
      </c>
      <c r="R82" s="287">
        <v>0</v>
      </c>
      <c r="S82" s="287">
        <v>0</v>
      </c>
      <c r="T82" s="287">
        <v>0</v>
      </c>
      <c r="U82" s="287">
        <v>0</v>
      </c>
      <c r="V82" s="287">
        <v>0</v>
      </c>
      <c r="W82" s="287">
        <v>0</v>
      </c>
      <c r="X82" s="220">
        <v>0</v>
      </c>
      <c r="Y82" s="319">
        <v>0</v>
      </c>
      <c r="Z82" s="319">
        <v>0</v>
      </c>
      <c r="AA82" s="319">
        <v>0</v>
      </c>
      <c r="AB82" s="323">
        <v>0</v>
      </c>
      <c r="AC82" s="323">
        <v>0</v>
      </c>
      <c r="AD82" s="323">
        <v>0</v>
      </c>
      <c r="AE82" s="323">
        <v>0</v>
      </c>
      <c r="AF82" s="323">
        <v>0</v>
      </c>
      <c r="AG82" s="323">
        <v>0</v>
      </c>
      <c r="AH82" s="323">
        <v>0</v>
      </c>
      <c r="AI82" s="323">
        <v>0</v>
      </c>
      <c r="AJ82" s="323">
        <v>0</v>
      </c>
      <c r="AK82" s="323">
        <v>0</v>
      </c>
      <c r="AL82" s="323">
        <v>0</v>
      </c>
    </row>
    <row r="83" spans="1:38" x14ac:dyDescent="0.25">
      <c r="A83" s="242" t="str">
        <f t="shared" si="1"/>
        <v>Qatar</v>
      </c>
      <c r="B83" s="206" t="s">
        <v>34</v>
      </c>
      <c r="C83" s="206" t="s">
        <v>33</v>
      </c>
      <c r="D83" s="222" t="s">
        <v>754</v>
      </c>
      <c r="E83">
        <v>819</v>
      </c>
      <c r="F83" s="225" t="s">
        <v>753</v>
      </c>
      <c r="G83" s="132" t="s">
        <v>752</v>
      </c>
      <c r="H83" s="224" t="s">
        <v>751</v>
      </c>
      <c r="I83" s="223" t="s">
        <v>750</v>
      </c>
      <c r="J83" s="212" t="s">
        <v>36</v>
      </c>
      <c r="K83" s="206" t="s">
        <v>36</v>
      </c>
      <c r="L83" s="206" t="s">
        <v>36</v>
      </c>
      <c r="M83" s="206" t="s">
        <v>3672</v>
      </c>
      <c r="N83" s="206">
        <v>54</v>
      </c>
      <c r="O83" s="206" t="s">
        <v>3654</v>
      </c>
      <c r="P83" s="287">
        <v>0</v>
      </c>
      <c r="Q83" s="287">
        <v>0</v>
      </c>
      <c r="R83" s="287">
        <v>0</v>
      </c>
      <c r="S83" s="287">
        <v>0</v>
      </c>
      <c r="T83" s="287">
        <v>0</v>
      </c>
      <c r="U83" s="287">
        <v>0</v>
      </c>
      <c r="V83" s="287">
        <v>0</v>
      </c>
      <c r="W83" s="287">
        <v>0</v>
      </c>
      <c r="X83" s="220">
        <v>0</v>
      </c>
      <c r="Y83" s="319">
        <v>0</v>
      </c>
      <c r="Z83" s="319">
        <v>0</v>
      </c>
      <c r="AA83" s="319">
        <v>0</v>
      </c>
      <c r="AB83" s="323">
        <v>0</v>
      </c>
      <c r="AC83" s="323">
        <v>0</v>
      </c>
      <c r="AD83" s="323">
        <v>0</v>
      </c>
      <c r="AE83" s="323">
        <v>0</v>
      </c>
      <c r="AF83" s="323">
        <v>0</v>
      </c>
      <c r="AG83" s="323">
        <v>0</v>
      </c>
      <c r="AH83" s="323">
        <v>0</v>
      </c>
      <c r="AI83" s="323">
        <v>0</v>
      </c>
      <c r="AJ83" s="323">
        <v>0</v>
      </c>
      <c r="AK83" s="323">
        <v>0</v>
      </c>
      <c r="AL83" s="323">
        <v>0</v>
      </c>
    </row>
    <row r="84" spans="1:38" x14ac:dyDescent="0.25">
      <c r="A84" s="242" t="str">
        <f t="shared" si="1"/>
        <v>Qatar</v>
      </c>
      <c r="B84" s="206" t="s">
        <v>34</v>
      </c>
      <c r="C84" s="206" t="s">
        <v>33</v>
      </c>
      <c r="D84" s="222" t="s">
        <v>749</v>
      </c>
      <c r="E84">
        <v>172</v>
      </c>
      <c r="F84" s="225" t="s">
        <v>749</v>
      </c>
      <c r="G84" s="132" t="s">
        <v>748</v>
      </c>
      <c r="H84" s="224" t="s">
        <v>747</v>
      </c>
      <c r="I84" s="223" t="s">
        <v>746</v>
      </c>
      <c r="J84" s="212" t="s">
        <v>31</v>
      </c>
      <c r="K84" s="206" t="s">
        <v>36</v>
      </c>
      <c r="L84" s="206" t="s">
        <v>36</v>
      </c>
      <c r="M84" s="206" t="s">
        <v>3671</v>
      </c>
      <c r="N84" s="206">
        <v>154</v>
      </c>
      <c r="O84" s="206" t="s">
        <v>3650</v>
      </c>
      <c r="P84" s="287">
        <v>0</v>
      </c>
      <c r="Q84" s="287">
        <v>0</v>
      </c>
      <c r="R84" s="287">
        <v>0</v>
      </c>
      <c r="S84" s="287">
        <v>0</v>
      </c>
      <c r="T84" s="287">
        <v>0</v>
      </c>
      <c r="U84" s="287">
        <v>0</v>
      </c>
      <c r="V84" s="287">
        <v>0</v>
      </c>
      <c r="W84" s="287">
        <v>0</v>
      </c>
      <c r="X84" s="220">
        <v>0</v>
      </c>
      <c r="Y84" s="319">
        <v>0</v>
      </c>
      <c r="Z84" s="319">
        <v>0</v>
      </c>
      <c r="AA84" s="319">
        <v>0</v>
      </c>
      <c r="AB84" s="323">
        <v>0</v>
      </c>
      <c r="AC84" s="323">
        <v>0</v>
      </c>
      <c r="AD84" s="323">
        <v>0</v>
      </c>
      <c r="AE84" s="323">
        <v>0</v>
      </c>
      <c r="AF84" s="323">
        <v>0</v>
      </c>
      <c r="AG84" s="323">
        <v>-3.5979000000000001</v>
      </c>
      <c r="AH84" s="323">
        <v>0</v>
      </c>
      <c r="AI84" s="323">
        <v>0</v>
      </c>
      <c r="AJ84" s="323">
        <v>0</v>
      </c>
      <c r="AK84" s="323">
        <v>-1.1326000000000001</v>
      </c>
      <c r="AL84" s="323">
        <v>-2.1332</v>
      </c>
    </row>
    <row r="85" spans="1:38" x14ac:dyDescent="0.25">
      <c r="A85" s="242" t="str">
        <f t="shared" si="1"/>
        <v>Qatar</v>
      </c>
      <c r="B85" s="206" t="s">
        <v>34</v>
      </c>
      <c r="C85" s="206" t="s">
        <v>33</v>
      </c>
      <c r="D85" s="222" t="s">
        <v>745</v>
      </c>
      <c r="E85">
        <v>132</v>
      </c>
      <c r="F85" s="225" t="s">
        <v>745</v>
      </c>
      <c r="G85" s="132" t="s">
        <v>744</v>
      </c>
      <c r="H85" s="224" t="s">
        <v>743</v>
      </c>
      <c r="I85" s="223" t="s">
        <v>742</v>
      </c>
      <c r="J85" s="212" t="s">
        <v>31</v>
      </c>
      <c r="K85" s="206" t="s">
        <v>36</v>
      </c>
      <c r="L85" s="206" t="s">
        <v>36</v>
      </c>
      <c r="M85" s="206" t="s">
        <v>3662</v>
      </c>
      <c r="N85" s="206">
        <v>155</v>
      </c>
      <c r="O85" s="206" t="s">
        <v>3650</v>
      </c>
      <c r="P85" s="287">
        <v>0</v>
      </c>
      <c r="Q85" s="287">
        <v>0</v>
      </c>
      <c r="R85" s="287">
        <v>0</v>
      </c>
      <c r="S85" s="287">
        <v>0</v>
      </c>
      <c r="T85" s="287">
        <v>0</v>
      </c>
      <c r="U85" s="287">
        <v>0</v>
      </c>
      <c r="V85" s="287">
        <v>0</v>
      </c>
      <c r="W85" s="287">
        <v>0</v>
      </c>
      <c r="X85" s="220">
        <v>222.93956043956044</v>
      </c>
      <c r="Y85" s="319">
        <v>1446.3624</v>
      </c>
      <c r="Z85" s="319">
        <v>1377.6222</v>
      </c>
      <c r="AA85" s="319">
        <v>1291.493346</v>
      </c>
      <c r="AB85" s="323">
        <v>1802.1619470000001</v>
      </c>
      <c r="AC85" s="323">
        <v>1554.831923</v>
      </c>
      <c r="AD85" s="323">
        <v>1469.544926</v>
      </c>
      <c r="AE85" s="323">
        <v>1941.2702750000001</v>
      </c>
      <c r="AF85" s="323">
        <v>3824.8849059999998</v>
      </c>
      <c r="AG85" s="323">
        <v>5071.6045389999999</v>
      </c>
      <c r="AH85" s="323">
        <v>3633.230333</v>
      </c>
      <c r="AI85" s="323">
        <v>4741.0202149999996</v>
      </c>
      <c r="AJ85" s="323">
        <v>4946.658891</v>
      </c>
      <c r="AK85" s="323">
        <v>4455.4727409999996</v>
      </c>
      <c r="AL85" s="323">
        <v>2772.097162</v>
      </c>
    </row>
    <row r="86" spans="1:38" x14ac:dyDescent="0.25">
      <c r="A86" s="242" t="str">
        <f t="shared" si="1"/>
        <v>Qatar</v>
      </c>
      <c r="B86" s="206" t="s">
        <v>34</v>
      </c>
      <c r="C86" s="206" t="s">
        <v>33</v>
      </c>
      <c r="D86" s="222" t="s">
        <v>741</v>
      </c>
      <c r="E86">
        <v>887</v>
      </c>
      <c r="F86" s="225" t="s">
        <v>741</v>
      </c>
      <c r="G86" s="132" t="s">
        <v>740</v>
      </c>
      <c r="H86" s="224" t="s">
        <v>739</v>
      </c>
      <c r="I86" s="223" t="s">
        <v>738</v>
      </c>
      <c r="J86" s="212" t="s">
        <v>36</v>
      </c>
      <c r="K86" s="206" t="s">
        <v>36</v>
      </c>
      <c r="L86" s="206" t="s">
        <v>36</v>
      </c>
      <c r="M86" s="206" t="s">
        <v>3653</v>
      </c>
      <c r="N86" s="206">
        <v>61</v>
      </c>
      <c r="O86" s="206" t="s">
        <v>3654</v>
      </c>
      <c r="P86" s="287">
        <v>0</v>
      </c>
      <c r="Q86" s="287">
        <v>0</v>
      </c>
      <c r="R86" s="287">
        <v>0</v>
      </c>
      <c r="S86" s="287">
        <v>0</v>
      </c>
      <c r="T86" s="287">
        <v>0</v>
      </c>
      <c r="U86" s="287">
        <v>0</v>
      </c>
      <c r="V86" s="287">
        <v>0</v>
      </c>
      <c r="W86" s="287">
        <v>0</v>
      </c>
      <c r="X86" s="220">
        <v>0</v>
      </c>
      <c r="Y86" s="319">
        <v>0</v>
      </c>
      <c r="Z86" s="319">
        <v>0</v>
      </c>
      <c r="AA86" s="319">
        <v>0</v>
      </c>
      <c r="AB86" s="323">
        <v>0</v>
      </c>
      <c r="AC86" s="323">
        <v>0</v>
      </c>
      <c r="AD86" s="323">
        <v>0</v>
      </c>
      <c r="AE86" s="323">
        <v>0</v>
      </c>
      <c r="AF86" s="323">
        <v>0</v>
      </c>
      <c r="AG86" s="323">
        <v>0</v>
      </c>
      <c r="AH86" s="323">
        <v>0</v>
      </c>
      <c r="AI86" s="323">
        <v>0</v>
      </c>
      <c r="AJ86" s="323">
        <v>0</v>
      </c>
      <c r="AK86" s="323">
        <v>0</v>
      </c>
      <c r="AL86" s="323">
        <v>0</v>
      </c>
    </row>
    <row r="87" spans="1:38" x14ac:dyDescent="0.25">
      <c r="A87" s="242" t="str">
        <f t="shared" si="1"/>
        <v>Qatar</v>
      </c>
      <c r="B87" s="206" t="s">
        <v>34</v>
      </c>
      <c r="C87" s="206" t="s">
        <v>33</v>
      </c>
      <c r="D87" s="222" t="s">
        <v>737</v>
      </c>
      <c r="E87">
        <v>876</v>
      </c>
      <c r="F87" s="225" t="s">
        <v>737</v>
      </c>
      <c r="G87" s="132" t="s">
        <v>736</v>
      </c>
      <c r="H87" s="224" t="s">
        <v>735</v>
      </c>
      <c r="I87" s="223" t="s">
        <v>734</v>
      </c>
      <c r="J87" s="212" t="s">
        <v>36</v>
      </c>
      <c r="K87" s="206" t="s">
        <v>3668</v>
      </c>
      <c r="L87" s="206">
        <v>14</v>
      </c>
      <c r="M87" s="206" t="s">
        <v>3656</v>
      </c>
      <c r="N87" s="206">
        <v>202</v>
      </c>
      <c r="O87" s="206" t="s">
        <v>3652</v>
      </c>
      <c r="P87" s="287">
        <v>0</v>
      </c>
      <c r="Q87" s="287">
        <v>0</v>
      </c>
      <c r="R87" s="287">
        <v>0</v>
      </c>
      <c r="S87" s="287">
        <v>0</v>
      </c>
      <c r="T87" s="287">
        <v>0</v>
      </c>
      <c r="U87" s="287">
        <v>0</v>
      </c>
      <c r="V87" s="287">
        <v>0</v>
      </c>
      <c r="W87" s="287">
        <v>0</v>
      </c>
      <c r="X87" s="220">
        <v>0</v>
      </c>
      <c r="Y87" s="319">
        <v>0</v>
      </c>
      <c r="Z87" s="319">
        <v>0</v>
      </c>
      <c r="AA87" s="319">
        <v>0</v>
      </c>
      <c r="AB87" s="323">
        <v>0</v>
      </c>
      <c r="AC87" s="323">
        <v>0</v>
      </c>
      <c r="AD87" s="323">
        <v>0</v>
      </c>
      <c r="AE87" s="323">
        <v>0</v>
      </c>
      <c r="AF87" s="323">
        <v>0</v>
      </c>
      <c r="AG87" s="323">
        <v>0</v>
      </c>
      <c r="AH87" s="323">
        <v>0</v>
      </c>
      <c r="AI87" s="323">
        <v>0</v>
      </c>
      <c r="AJ87" s="323">
        <v>0</v>
      </c>
      <c r="AK87" s="323">
        <v>0</v>
      </c>
      <c r="AL87" s="323">
        <v>0</v>
      </c>
    </row>
    <row r="88" spans="1:38" x14ac:dyDescent="0.25">
      <c r="A88" s="242" t="str">
        <f t="shared" si="1"/>
        <v>Qatar</v>
      </c>
      <c r="B88" s="206" t="s">
        <v>34</v>
      </c>
      <c r="C88" s="206" t="s">
        <v>33</v>
      </c>
      <c r="D88" s="222" t="s">
        <v>733</v>
      </c>
      <c r="E88">
        <v>646</v>
      </c>
      <c r="F88" s="225" t="s">
        <v>733</v>
      </c>
      <c r="G88" s="132" t="s">
        <v>732</v>
      </c>
      <c r="H88" s="224" t="s">
        <v>731</v>
      </c>
      <c r="I88" s="223" t="s">
        <v>730</v>
      </c>
      <c r="J88" s="212" t="s">
        <v>36</v>
      </c>
      <c r="K88" s="206" t="s">
        <v>3655</v>
      </c>
      <c r="L88" s="206">
        <v>17</v>
      </c>
      <c r="M88" s="206" t="s">
        <v>3656</v>
      </c>
      <c r="N88" s="206">
        <v>202</v>
      </c>
      <c r="O88" s="206" t="s">
        <v>3652</v>
      </c>
      <c r="P88" s="287">
        <v>0</v>
      </c>
      <c r="Q88" s="287">
        <v>0</v>
      </c>
      <c r="R88" s="287">
        <v>0</v>
      </c>
      <c r="S88" s="287">
        <v>0</v>
      </c>
      <c r="T88" s="287">
        <v>0</v>
      </c>
      <c r="U88" s="287">
        <v>0</v>
      </c>
      <c r="V88" s="287">
        <v>0</v>
      </c>
      <c r="W88" s="287">
        <v>0</v>
      </c>
      <c r="X88" s="220">
        <v>0</v>
      </c>
      <c r="Y88" s="319">
        <v>0</v>
      </c>
      <c r="Z88" s="319">
        <v>0</v>
      </c>
      <c r="AA88" s="319">
        <v>0</v>
      </c>
      <c r="AB88" s="323">
        <v>0</v>
      </c>
      <c r="AC88" s="323">
        <v>0</v>
      </c>
      <c r="AD88" s="323">
        <v>0</v>
      </c>
      <c r="AE88" s="323">
        <v>0</v>
      </c>
      <c r="AF88" s="323">
        <v>0</v>
      </c>
      <c r="AG88" s="323">
        <v>0</v>
      </c>
      <c r="AH88" s="323">
        <v>0</v>
      </c>
      <c r="AI88" s="323">
        <v>0</v>
      </c>
      <c r="AJ88" s="323">
        <v>0</v>
      </c>
      <c r="AK88" s="323">
        <v>0</v>
      </c>
      <c r="AL88" s="323">
        <v>0</v>
      </c>
    </row>
    <row r="89" spans="1:38" x14ac:dyDescent="0.25">
      <c r="A89" s="242" t="str">
        <f t="shared" si="1"/>
        <v>Qatar</v>
      </c>
      <c r="B89" s="206" t="s">
        <v>34</v>
      </c>
      <c r="C89" s="206" t="s">
        <v>33</v>
      </c>
      <c r="D89" s="222" t="s">
        <v>729</v>
      </c>
      <c r="E89">
        <v>648</v>
      </c>
      <c r="F89" s="225" t="s">
        <v>728</v>
      </c>
      <c r="G89" s="132" t="s">
        <v>727</v>
      </c>
      <c r="H89" s="224" t="s">
        <v>726</v>
      </c>
      <c r="I89" s="223" t="s">
        <v>725</v>
      </c>
      <c r="J89" s="212" t="s">
        <v>36</v>
      </c>
      <c r="K89" s="206" t="s">
        <v>3665</v>
      </c>
      <c r="L89" s="206">
        <v>11</v>
      </c>
      <c r="M89" s="206" t="s">
        <v>3656</v>
      </c>
      <c r="N89" s="206">
        <v>202</v>
      </c>
      <c r="O89" s="206" t="s">
        <v>3652</v>
      </c>
      <c r="P89" s="287">
        <v>0</v>
      </c>
      <c r="Q89" s="287">
        <v>0</v>
      </c>
      <c r="R89" s="287">
        <v>0</v>
      </c>
      <c r="S89" s="287">
        <v>0</v>
      </c>
      <c r="T89" s="287">
        <v>0</v>
      </c>
      <c r="U89" s="287">
        <v>0</v>
      </c>
      <c r="V89" s="287">
        <v>0</v>
      </c>
      <c r="W89" s="287">
        <v>0</v>
      </c>
      <c r="X89" s="220">
        <v>0</v>
      </c>
      <c r="Y89" s="319">
        <v>0</v>
      </c>
      <c r="Z89" s="319">
        <v>0</v>
      </c>
      <c r="AA89" s="319">
        <v>0</v>
      </c>
      <c r="AB89" s="323">
        <v>0</v>
      </c>
      <c r="AC89" s="323">
        <v>0</v>
      </c>
      <c r="AD89" s="323">
        <v>0</v>
      </c>
      <c r="AE89" s="323">
        <v>0</v>
      </c>
      <c r="AF89" s="323">
        <v>0</v>
      </c>
      <c r="AG89" s="323">
        <v>0</v>
      </c>
      <c r="AH89" s="323">
        <v>0</v>
      </c>
      <c r="AI89" s="323">
        <v>0</v>
      </c>
      <c r="AJ89" s="323">
        <v>0</v>
      </c>
      <c r="AK89" s="323">
        <v>0</v>
      </c>
      <c r="AL89" s="323">
        <v>0</v>
      </c>
    </row>
    <row r="90" spans="1:38" x14ac:dyDescent="0.25">
      <c r="A90" s="242" t="str">
        <f t="shared" si="1"/>
        <v>Qatar</v>
      </c>
      <c r="B90" s="206" t="s">
        <v>34</v>
      </c>
      <c r="C90" s="206" t="s">
        <v>33</v>
      </c>
      <c r="D90" s="222" t="s">
        <v>724</v>
      </c>
      <c r="E90">
        <v>915</v>
      </c>
      <c r="F90" s="225" t="s">
        <v>724</v>
      </c>
      <c r="G90" s="132" t="s">
        <v>723</v>
      </c>
      <c r="H90" s="224" t="s">
        <v>722</v>
      </c>
      <c r="I90" s="223" t="s">
        <v>721</v>
      </c>
      <c r="J90" s="212" t="s">
        <v>36</v>
      </c>
      <c r="K90" s="206" t="s">
        <v>36</v>
      </c>
      <c r="L90" s="206" t="s">
        <v>36</v>
      </c>
      <c r="M90" s="206" t="s">
        <v>3646</v>
      </c>
      <c r="N90" s="206">
        <v>145</v>
      </c>
      <c r="O90" s="206" t="s">
        <v>3647</v>
      </c>
      <c r="P90" s="287">
        <v>0</v>
      </c>
      <c r="Q90" s="287">
        <v>0</v>
      </c>
      <c r="R90" s="287">
        <v>0</v>
      </c>
      <c r="S90" s="287">
        <v>0</v>
      </c>
      <c r="T90" s="287">
        <v>0</v>
      </c>
      <c r="U90" s="287">
        <v>0</v>
      </c>
      <c r="V90" s="287">
        <v>0</v>
      </c>
      <c r="W90" s="287">
        <v>0</v>
      </c>
      <c r="X90" s="220">
        <v>0</v>
      </c>
      <c r="Y90" s="319">
        <v>0</v>
      </c>
      <c r="Z90" s="319">
        <v>0</v>
      </c>
      <c r="AA90" s="319">
        <v>0</v>
      </c>
      <c r="AB90" s="323">
        <v>0</v>
      </c>
      <c r="AC90" s="323">
        <v>0</v>
      </c>
      <c r="AD90" s="323">
        <v>0</v>
      </c>
      <c r="AE90" s="323">
        <v>0.53065169999999995</v>
      </c>
      <c r="AF90" s="323">
        <v>4.1945473</v>
      </c>
      <c r="AG90" s="323">
        <v>12.7950134</v>
      </c>
      <c r="AH90" s="323">
        <v>19.738698399999997</v>
      </c>
      <c r="AI90" s="323">
        <v>26.024479899999999</v>
      </c>
      <c r="AJ90" s="323">
        <v>25.2171713</v>
      </c>
      <c r="AK90" s="323">
        <v>29.499536299999999</v>
      </c>
      <c r="AL90" s="323">
        <v>35.703571799999999</v>
      </c>
    </row>
    <row r="91" spans="1:38" x14ac:dyDescent="0.25">
      <c r="A91" s="242" t="str">
        <f t="shared" si="1"/>
        <v>Qatar</v>
      </c>
      <c r="B91" s="206" t="s">
        <v>34</v>
      </c>
      <c r="C91" s="206" t="s">
        <v>33</v>
      </c>
      <c r="D91" s="222" t="s">
        <v>720</v>
      </c>
      <c r="E91">
        <v>134</v>
      </c>
      <c r="F91" s="225" t="s">
        <v>720</v>
      </c>
      <c r="G91" s="132" t="s">
        <v>719</v>
      </c>
      <c r="H91" s="224" t="s">
        <v>718</v>
      </c>
      <c r="I91" s="223" t="s">
        <v>717</v>
      </c>
      <c r="J91" s="212" t="s">
        <v>31</v>
      </c>
      <c r="K91" s="206" t="s">
        <v>36</v>
      </c>
      <c r="L91" s="206" t="s">
        <v>36</v>
      </c>
      <c r="M91" s="206" t="s">
        <v>3662</v>
      </c>
      <c r="N91" s="206">
        <v>155</v>
      </c>
      <c r="O91" s="206" t="s">
        <v>3650</v>
      </c>
      <c r="P91" s="287">
        <v>0</v>
      </c>
      <c r="Q91" s="287">
        <v>0</v>
      </c>
      <c r="R91" s="287">
        <v>0</v>
      </c>
      <c r="S91" s="287">
        <v>0</v>
      </c>
      <c r="T91" s="287">
        <v>0</v>
      </c>
      <c r="U91" s="287">
        <v>0</v>
      </c>
      <c r="V91" s="287">
        <v>0</v>
      </c>
      <c r="W91" s="287">
        <v>0</v>
      </c>
      <c r="X91" s="220">
        <v>0</v>
      </c>
      <c r="Y91" s="319">
        <v>0</v>
      </c>
      <c r="Z91" s="319">
        <v>0</v>
      </c>
      <c r="AA91" s="319">
        <v>0</v>
      </c>
      <c r="AB91" s="323">
        <v>303.19812000000002</v>
      </c>
      <c r="AC91" s="323">
        <v>734.23284000000001</v>
      </c>
      <c r="AD91" s="323">
        <v>535.17528000000004</v>
      </c>
      <c r="AE91" s="323">
        <v>0</v>
      </c>
      <c r="AF91" s="323">
        <v>0</v>
      </c>
      <c r="AG91" s="323">
        <v>3882.97361</v>
      </c>
      <c r="AH91" s="323">
        <v>3478.739</v>
      </c>
      <c r="AI91" s="323">
        <v>2886.1269400000001</v>
      </c>
      <c r="AJ91" s="323">
        <v>92.032499999999999</v>
      </c>
      <c r="AK91" s="323">
        <v>0</v>
      </c>
      <c r="AL91" s="323">
        <v>0</v>
      </c>
    </row>
    <row r="92" spans="1:38" x14ac:dyDescent="0.25">
      <c r="A92" s="242" t="str">
        <f t="shared" si="1"/>
        <v>Qatar</v>
      </c>
      <c r="B92" s="206" t="s">
        <v>34</v>
      </c>
      <c r="C92" s="206" t="s">
        <v>33</v>
      </c>
      <c r="D92" s="222" t="s">
        <v>716</v>
      </c>
      <c r="E92">
        <v>652</v>
      </c>
      <c r="F92" s="225" t="s">
        <v>716</v>
      </c>
      <c r="G92" s="132" t="s">
        <v>715</v>
      </c>
      <c r="H92" s="224" t="s">
        <v>714</v>
      </c>
      <c r="I92" s="223" t="s">
        <v>713</v>
      </c>
      <c r="J92" s="212" t="s">
        <v>36</v>
      </c>
      <c r="K92" s="206" t="s">
        <v>3665</v>
      </c>
      <c r="L92" s="206">
        <v>11</v>
      </c>
      <c r="M92" s="206" t="s">
        <v>3656</v>
      </c>
      <c r="N92" s="206">
        <v>202</v>
      </c>
      <c r="O92" s="206" t="s">
        <v>3652</v>
      </c>
      <c r="P92" s="287">
        <v>0</v>
      </c>
      <c r="Q92" s="287">
        <v>0</v>
      </c>
      <c r="R92" s="287">
        <v>0</v>
      </c>
      <c r="S92" s="287">
        <v>0</v>
      </c>
      <c r="T92" s="287">
        <v>0</v>
      </c>
      <c r="U92" s="287">
        <v>0</v>
      </c>
      <c r="V92" s="287">
        <v>0</v>
      </c>
      <c r="W92" s="287">
        <v>0</v>
      </c>
      <c r="X92" s="220">
        <v>0</v>
      </c>
      <c r="Y92" s="319">
        <v>0</v>
      </c>
      <c r="Z92" s="319">
        <v>0</v>
      </c>
      <c r="AA92" s="319">
        <v>0</v>
      </c>
      <c r="AB92" s="323">
        <v>0</v>
      </c>
      <c r="AC92" s="323">
        <v>536.28968559999998</v>
      </c>
      <c r="AD92" s="323">
        <v>71.014856719999997</v>
      </c>
      <c r="AE92" s="323">
        <v>0</v>
      </c>
      <c r="AF92" s="323">
        <v>0</v>
      </c>
      <c r="AG92" s="323">
        <v>0</v>
      </c>
      <c r="AH92" s="323">
        <v>0</v>
      </c>
      <c r="AI92" s="323">
        <v>0</v>
      </c>
      <c r="AJ92" s="323">
        <v>0</v>
      </c>
      <c r="AK92" s="323">
        <v>0</v>
      </c>
      <c r="AL92" s="323">
        <v>0</v>
      </c>
    </row>
    <row r="93" spans="1:38" x14ac:dyDescent="0.25">
      <c r="A93" s="242" t="str">
        <f t="shared" si="1"/>
        <v>Qatar</v>
      </c>
      <c r="B93" s="206" t="s">
        <v>34</v>
      </c>
      <c r="C93" s="206" t="s">
        <v>33</v>
      </c>
      <c r="D93" s="222" t="s">
        <v>712</v>
      </c>
      <c r="E93">
        <v>823</v>
      </c>
      <c r="F93" s="225" t="s">
        <v>712</v>
      </c>
      <c r="G93" s="132" t="s">
        <v>711</v>
      </c>
      <c r="H93" s="224" t="s">
        <v>710</v>
      </c>
      <c r="I93" s="223" t="s">
        <v>709</v>
      </c>
      <c r="J93" s="212" t="s">
        <v>36</v>
      </c>
      <c r="K93" s="206" t="s">
        <v>36</v>
      </c>
      <c r="L93" s="206" t="s">
        <v>36</v>
      </c>
      <c r="M93" s="206" t="s">
        <v>3649</v>
      </c>
      <c r="N93" s="206">
        <v>39</v>
      </c>
      <c r="O93" s="206" t="s">
        <v>3650</v>
      </c>
      <c r="P93" s="287">
        <v>0</v>
      </c>
      <c r="Q93" s="287">
        <v>0</v>
      </c>
      <c r="R93" s="287">
        <v>0</v>
      </c>
      <c r="S93" s="287">
        <v>0</v>
      </c>
      <c r="T93" s="287">
        <v>0</v>
      </c>
      <c r="U93" s="287">
        <v>0</v>
      </c>
      <c r="V93" s="287">
        <v>0</v>
      </c>
      <c r="W93" s="287">
        <v>0</v>
      </c>
      <c r="X93" s="220">
        <v>0</v>
      </c>
      <c r="Y93" s="319">
        <v>0</v>
      </c>
      <c r="Z93" s="319">
        <v>0</v>
      </c>
      <c r="AA93" s="319">
        <v>0</v>
      </c>
      <c r="AB93" s="323">
        <v>0</v>
      </c>
      <c r="AC93" s="323">
        <v>0</v>
      </c>
      <c r="AD93" s="323">
        <v>0</v>
      </c>
      <c r="AE93" s="323">
        <v>0</v>
      </c>
      <c r="AF93" s="323">
        <v>0</v>
      </c>
      <c r="AG93" s="323">
        <v>0</v>
      </c>
      <c r="AH93" s="323">
        <v>0</v>
      </c>
      <c r="AI93" s="323">
        <v>0</v>
      </c>
      <c r="AJ93" s="323">
        <v>0</v>
      </c>
      <c r="AK93" s="323">
        <v>0</v>
      </c>
      <c r="AL93" s="323">
        <v>0</v>
      </c>
    </row>
    <row r="94" spans="1:38" x14ac:dyDescent="0.25">
      <c r="A94" s="242" t="str">
        <f t="shared" si="1"/>
        <v>Qatar</v>
      </c>
      <c r="B94" s="206" t="s">
        <v>34</v>
      </c>
      <c r="C94" s="206" t="s">
        <v>33</v>
      </c>
      <c r="D94" s="222" t="s">
        <v>708</v>
      </c>
      <c r="E94">
        <v>174</v>
      </c>
      <c r="F94" s="225" t="s">
        <v>708</v>
      </c>
      <c r="G94" s="132" t="s">
        <v>707</v>
      </c>
      <c r="H94" s="224" t="s">
        <v>706</v>
      </c>
      <c r="I94" s="223" t="s">
        <v>705</v>
      </c>
      <c r="J94" s="212" t="s">
        <v>31</v>
      </c>
      <c r="K94" s="206" t="s">
        <v>36</v>
      </c>
      <c r="L94" s="206" t="s">
        <v>36</v>
      </c>
      <c r="M94" s="206" t="s">
        <v>3649</v>
      </c>
      <c r="N94" s="206">
        <v>39</v>
      </c>
      <c r="O94" s="206" t="s">
        <v>3650</v>
      </c>
      <c r="P94" s="287">
        <v>0</v>
      </c>
      <c r="Q94" s="287">
        <v>0</v>
      </c>
      <c r="R94" s="287">
        <v>0</v>
      </c>
      <c r="S94" s="287">
        <v>0</v>
      </c>
      <c r="T94" s="287">
        <v>0</v>
      </c>
      <c r="U94" s="287">
        <v>0</v>
      </c>
      <c r="V94" s="287">
        <v>0</v>
      </c>
      <c r="W94" s="287">
        <v>0</v>
      </c>
      <c r="X94" s="220">
        <v>0</v>
      </c>
      <c r="Y94" s="319">
        <v>0</v>
      </c>
      <c r="Z94" s="319">
        <v>0</v>
      </c>
      <c r="AA94" s="319">
        <v>0</v>
      </c>
      <c r="AB94" s="323">
        <v>0</v>
      </c>
      <c r="AC94" s="323">
        <v>-0.78626490390000003</v>
      </c>
      <c r="AD94" s="323">
        <v>39.009161689999999</v>
      </c>
      <c r="AE94" s="323">
        <v>22.695716280000003</v>
      </c>
      <c r="AF94" s="323">
        <v>33.43162135</v>
      </c>
      <c r="AG94" s="323">
        <v>62.988435200000005</v>
      </c>
      <c r="AH94" s="323">
        <v>62.292913850000005</v>
      </c>
      <c r="AI94" s="323">
        <v>59.632703710000001</v>
      </c>
      <c r="AJ94" s="323">
        <v>70.595062999999996</v>
      </c>
      <c r="AK94" s="323">
        <v>72.109341599999993</v>
      </c>
      <c r="AL94" s="323">
        <v>46.292373750000003</v>
      </c>
    </row>
    <row r="95" spans="1:38" x14ac:dyDescent="0.25">
      <c r="A95" s="242" t="str">
        <f t="shared" si="1"/>
        <v>Qatar</v>
      </c>
      <c r="B95" s="206" t="s">
        <v>34</v>
      </c>
      <c r="C95" s="206" t="s">
        <v>33</v>
      </c>
      <c r="D95" s="222" t="s">
        <v>704</v>
      </c>
      <c r="E95">
        <v>326</v>
      </c>
      <c r="F95" s="225" t="s">
        <v>704</v>
      </c>
      <c r="G95" s="132" t="s">
        <v>703</v>
      </c>
      <c r="H95" s="224" t="s">
        <v>702</v>
      </c>
      <c r="I95" s="223" t="s">
        <v>701</v>
      </c>
      <c r="J95" s="212" t="s">
        <v>36</v>
      </c>
      <c r="K95" s="206" t="s">
        <v>36</v>
      </c>
      <c r="L95" s="206" t="s">
        <v>36</v>
      </c>
      <c r="M95" s="206" t="s">
        <v>3666</v>
      </c>
      <c r="N95" s="206">
        <v>21</v>
      </c>
      <c r="O95" s="206" t="s">
        <v>3659</v>
      </c>
      <c r="P95" s="287">
        <v>0</v>
      </c>
      <c r="Q95" s="287">
        <v>0</v>
      </c>
      <c r="R95" s="287">
        <v>0</v>
      </c>
      <c r="S95" s="287">
        <v>0</v>
      </c>
      <c r="T95" s="287">
        <v>0</v>
      </c>
      <c r="U95" s="287">
        <v>0</v>
      </c>
      <c r="V95" s="287">
        <v>0</v>
      </c>
      <c r="W95" s="287">
        <v>0</v>
      </c>
      <c r="X95" s="220">
        <v>0</v>
      </c>
      <c r="Y95" s="319">
        <v>0</v>
      </c>
      <c r="Z95" s="319">
        <v>0</v>
      </c>
      <c r="AA95" s="319">
        <v>0</v>
      </c>
      <c r="AB95" s="323">
        <v>0</v>
      </c>
      <c r="AC95" s="323">
        <v>0</v>
      </c>
      <c r="AD95" s="323">
        <v>0</v>
      </c>
      <c r="AE95" s="323">
        <v>0</v>
      </c>
      <c r="AF95" s="323">
        <v>0</v>
      </c>
      <c r="AG95" s="323">
        <v>0</v>
      </c>
      <c r="AH95" s="323">
        <v>0</v>
      </c>
      <c r="AI95" s="323">
        <v>0</v>
      </c>
      <c r="AJ95" s="323">
        <v>0</v>
      </c>
      <c r="AK95" s="323">
        <v>0</v>
      </c>
      <c r="AL95" s="323">
        <v>0</v>
      </c>
    </row>
    <row r="96" spans="1:38" x14ac:dyDescent="0.25">
      <c r="A96" s="242" t="str">
        <f t="shared" si="1"/>
        <v>Qatar</v>
      </c>
      <c r="B96" s="206" t="s">
        <v>34</v>
      </c>
      <c r="C96" s="206" t="s">
        <v>33</v>
      </c>
      <c r="D96" s="222" t="s">
        <v>700</v>
      </c>
      <c r="E96">
        <v>328</v>
      </c>
      <c r="F96" s="225" t="s">
        <v>700</v>
      </c>
      <c r="G96" s="132" t="s">
        <v>699</v>
      </c>
      <c r="H96" s="224" t="s">
        <v>698</v>
      </c>
      <c r="I96" s="223" t="s">
        <v>697</v>
      </c>
      <c r="J96" s="212" t="s">
        <v>36</v>
      </c>
      <c r="K96" s="206" t="s">
        <v>3657</v>
      </c>
      <c r="L96" s="206">
        <v>29</v>
      </c>
      <c r="M96" s="206" t="s">
        <v>3658</v>
      </c>
      <c r="N96" s="206">
        <v>419</v>
      </c>
      <c r="O96" s="206" t="s">
        <v>3659</v>
      </c>
      <c r="P96" s="287">
        <v>0</v>
      </c>
      <c r="Q96" s="287">
        <v>0</v>
      </c>
      <c r="R96" s="287">
        <v>0</v>
      </c>
      <c r="S96" s="287">
        <v>0</v>
      </c>
      <c r="T96" s="287">
        <v>0</v>
      </c>
      <c r="U96" s="287">
        <v>0</v>
      </c>
      <c r="V96" s="287">
        <v>0</v>
      </c>
      <c r="W96" s="287">
        <v>0</v>
      </c>
      <c r="X96" s="220">
        <v>0</v>
      </c>
      <c r="Y96" s="319">
        <v>0</v>
      </c>
      <c r="Z96" s="319">
        <v>0</v>
      </c>
      <c r="AA96" s="319">
        <v>0</v>
      </c>
      <c r="AB96" s="323">
        <v>0</v>
      </c>
      <c r="AC96" s="323">
        <v>0</v>
      </c>
      <c r="AD96" s="323">
        <v>0</v>
      </c>
      <c r="AE96" s="323">
        <v>0</v>
      </c>
      <c r="AF96" s="323">
        <v>0</v>
      </c>
      <c r="AG96" s="323">
        <v>0</v>
      </c>
      <c r="AH96" s="323">
        <v>0</v>
      </c>
      <c r="AI96" s="323">
        <v>0</v>
      </c>
      <c r="AJ96" s="323">
        <v>0</v>
      </c>
      <c r="AK96" s="323">
        <v>0</v>
      </c>
      <c r="AL96" s="323">
        <v>0</v>
      </c>
    </row>
    <row r="97" spans="1:38" x14ac:dyDescent="0.25">
      <c r="A97" s="242" t="str">
        <f t="shared" si="1"/>
        <v>Qatar</v>
      </c>
      <c r="B97" s="206" t="s">
        <v>34</v>
      </c>
      <c r="C97" s="206" t="s">
        <v>33</v>
      </c>
      <c r="D97" s="222" t="s">
        <v>696</v>
      </c>
      <c r="E97">
        <v>329</v>
      </c>
      <c r="F97" s="225" t="s">
        <v>696</v>
      </c>
      <c r="G97" s="132" t="s">
        <v>695</v>
      </c>
      <c r="H97" s="224" t="s">
        <v>694</v>
      </c>
      <c r="I97" s="223" t="s">
        <v>693</v>
      </c>
      <c r="J97" s="212" t="s">
        <v>36</v>
      </c>
      <c r="K97" s="206" t="s">
        <v>3657</v>
      </c>
      <c r="L97" s="206">
        <v>29</v>
      </c>
      <c r="M97" s="206" t="s">
        <v>3658</v>
      </c>
      <c r="N97" s="206">
        <v>419</v>
      </c>
      <c r="O97" s="206" t="s">
        <v>3659</v>
      </c>
      <c r="P97" s="287">
        <v>0</v>
      </c>
      <c r="Q97" s="287">
        <v>0</v>
      </c>
      <c r="R97" s="287">
        <v>0</v>
      </c>
      <c r="S97" s="287">
        <v>0</v>
      </c>
      <c r="T97" s="287">
        <v>0</v>
      </c>
      <c r="U97" s="287">
        <v>0</v>
      </c>
      <c r="V97" s="287">
        <v>0</v>
      </c>
      <c r="W97" s="287">
        <v>0</v>
      </c>
      <c r="X97" s="220">
        <v>0</v>
      </c>
      <c r="Y97" s="319">
        <v>0</v>
      </c>
      <c r="Z97" s="319">
        <v>0</v>
      </c>
      <c r="AA97" s="319">
        <v>0</v>
      </c>
      <c r="AB97" s="323">
        <v>0</v>
      </c>
      <c r="AC97" s="323">
        <v>0</v>
      </c>
      <c r="AD97" s="323">
        <v>0</v>
      </c>
      <c r="AE97" s="323">
        <v>0</v>
      </c>
      <c r="AF97" s="323">
        <v>0</v>
      </c>
      <c r="AG97" s="323">
        <v>0</v>
      </c>
      <c r="AH97" s="323">
        <v>0</v>
      </c>
      <c r="AI97" s="323">
        <v>0</v>
      </c>
      <c r="AJ97" s="323">
        <v>0</v>
      </c>
      <c r="AK97" s="323">
        <v>0</v>
      </c>
      <c r="AL97" s="323">
        <v>0</v>
      </c>
    </row>
    <row r="98" spans="1:38" x14ac:dyDescent="0.25">
      <c r="A98" s="242" t="str">
        <f t="shared" si="1"/>
        <v>Qatar</v>
      </c>
      <c r="B98" s="206" t="s">
        <v>34</v>
      </c>
      <c r="C98" s="206" t="s">
        <v>33</v>
      </c>
      <c r="D98" s="222" t="s">
        <v>692</v>
      </c>
      <c r="E98">
        <v>829</v>
      </c>
      <c r="F98" s="225" t="s">
        <v>692</v>
      </c>
      <c r="G98" s="132" t="s">
        <v>691</v>
      </c>
      <c r="H98" s="224" t="s">
        <v>690</v>
      </c>
      <c r="I98" s="223" t="s">
        <v>689</v>
      </c>
      <c r="J98" s="212" t="s">
        <v>36</v>
      </c>
      <c r="K98" s="206" t="s">
        <v>36</v>
      </c>
      <c r="L98" s="206" t="s">
        <v>36</v>
      </c>
      <c r="M98" s="206" t="s">
        <v>2238</v>
      </c>
      <c r="N98" s="206">
        <v>57</v>
      </c>
      <c r="O98" s="206" t="s">
        <v>3654</v>
      </c>
      <c r="P98" s="287">
        <v>0</v>
      </c>
      <c r="Q98" s="287">
        <v>0</v>
      </c>
      <c r="R98" s="287">
        <v>0</v>
      </c>
      <c r="S98" s="287">
        <v>0</v>
      </c>
      <c r="T98" s="287">
        <v>0</v>
      </c>
      <c r="U98" s="287">
        <v>0</v>
      </c>
      <c r="V98" s="287">
        <v>0</v>
      </c>
      <c r="W98" s="287">
        <v>0</v>
      </c>
      <c r="X98" s="220">
        <v>0</v>
      </c>
      <c r="Y98" s="319">
        <v>0</v>
      </c>
      <c r="Z98" s="319">
        <v>0</v>
      </c>
      <c r="AA98" s="319">
        <v>0</v>
      </c>
      <c r="AB98" s="323">
        <v>0</v>
      </c>
      <c r="AC98" s="323">
        <v>0</v>
      </c>
      <c r="AD98" s="323">
        <v>0</v>
      </c>
      <c r="AE98" s="323">
        <v>0</v>
      </c>
      <c r="AF98" s="323">
        <v>0</v>
      </c>
      <c r="AG98" s="323">
        <v>0</v>
      </c>
      <c r="AH98" s="323">
        <v>0</v>
      </c>
      <c r="AI98" s="323">
        <v>0</v>
      </c>
      <c r="AJ98" s="323">
        <v>0</v>
      </c>
      <c r="AK98" s="323">
        <v>0</v>
      </c>
      <c r="AL98" s="323">
        <v>0</v>
      </c>
    </row>
    <row r="99" spans="1:38" x14ac:dyDescent="0.25">
      <c r="A99" s="242" t="str">
        <f t="shared" si="1"/>
        <v>Qatar</v>
      </c>
      <c r="B99" s="206" t="s">
        <v>34</v>
      </c>
      <c r="C99" s="206" t="s">
        <v>33</v>
      </c>
      <c r="D99" s="222" t="s">
        <v>688</v>
      </c>
      <c r="E99">
        <v>258</v>
      </c>
      <c r="F99" s="225" t="s">
        <v>688</v>
      </c>
      <c r="G99" s="132" t="s">
        <v>687</v>
      </c>
      <c r="H99" s="224" t="s">
        <v>686</v>
      </c>
      <c r="I99" s="223" t="s">
        <v>685</v>
      </c>
      <c r="J99" s="212" t="s">
        <v>36</v>
      </c>
      <c r="K99" s="206" t="s">
        <v>3664</v>
      </c>
      <c r="L99" s="206">
        <v>13</v>
      </c>
      <c r="M99" s="206" t="s">
        <v>3658</v>
      </c>
      <c r="N99" s="206">
        <v>419</v>
      </c>
      <c r="O99" s="206" t="s">
        <v>3659</v>
      </c>
      <c r="P99" s="287">
        <v>0</v>
      </c>
      <c r="Q99" s="287">
        <v>0</v>
      </c>
      <c r="R99" s="287">
        <v>0</v>
      </c>
      <c r="S99" s="287">
        <v>0</v>
      </c>
      <c r="T99" s="287">
        <v>0</v>
      </c>
      <c r="U99" s="287">
        <v>0</v>
      </c>
      <c r="V99" s="287">
        <v>0</v>
      </c>
      <c r="W99" s="287">
        <v>0</v>
      </c>
      <c r="X99" s="220">
        <v>0</v>
      </c>
      <c r="Y99" s="319">
        <v>0</v>
      </c>
      <c r="Z99" s="319">
        <v>0</v>
      </c>
      <c r="AA99" s="319">
        <v>0</v>
      </c>
      <c r="AB99" s="323">
        <v>0</v>
      </c>
      <c r="AC99" s="323">
        <v>0</v>
      </c>
      <c r="AD99" s="323">
        <v>0</v>
      </c>
      <c r="AE99" s="323">
        <v>0</v>
      </c>
      <c r="AF99" s="323">
        <v>0</v>
      </c>
      <c r="AG99" s="323">
        <v>0</v>
      </c>
      <c r="AH99" s="323">
        <v>0</v>
      </c>
      <c r="AI99" s="323">
        <v>0</v>
      </c>
      <c r="AJ99" s="323">
        <v>0</v>
      </c>
      <c r="AK99" s="323">
        <v>0</v>
      </c>
      <c r="AL99" s="323">
        <v>0</v>
      </c>
    </row>
    <row r="100" spans="1:38" x14ac:dyDescent="0.25">
      <c r="A100" s="242" t="str">
        <f t="shared" si="1"/>
        <v>Qatar</v>
      </c>
      <c r="B100" s="206" t="s">
        <v>34</v>
      </c>
      <c r="C100" s="206" t="s">
        <v>33</v>
      </c>
      <c r="D100" s="222" t="s">
        <v>684</v>
      </c>
      <c r="E100">
        <v>113</v>
      </c>
      <c r="F100" s="225" t="s">
        <v>684</v>
      </c>
      <c r="G100" s="132" t="s">
        <v>683</v>
      </c>
      <c r="H100" s="224" t="s">
        <v>682</v>
      </c>
      <c r="I100" s="223" t="s">
        <v>681</v>
      </c>
      <c r="J100" s="212" t="s">
        <v>36</v>
      </c>
      <c r="K100" s="206" t="s">
        <v>3476</v>
      </c>
      <c r="L100" s="206">
        <v>830</v>
      </c>
      <c r="M100" s="206" t="s">
        <v>3671</v>
      </c>
      <c r="N100" s="206">
        <v>154</v>
      </c>
      <c r="O100" s="206" t="s">
        <v>3650</v>
      </c>
      <c r="P100" s="287">
        <v>0</v>
      </c>
      <c r="Q100" s="287">
        <v>0</v>
      </c>
      <c r="R100" s="287">
        <v>0</v>
      </c>
      <c r="S100" s="287">
        <v>0</v>
      </c>
      <c r="T100" s="287">
        <v>0</v>
      </c>
      <c r="U100" s="287">
        <v>0</v>
      </c>
      <c r="V100" s="287">
        <v>0</v>
      </c>
      <c r="W100" s="287">
        <v>0</v>
      </c>
      <c r="X100" s="220">
        <v>0</v>
      </c>
      <c r="Y100" s="319">
        <v>0</v>
      </c>
      <c r="Z100" s="319">
        <v>0</v>
      </c>
      <c r="AA100" s="319">
        <v>0</v>
      </c>
      <c r="AB100" s="323">
        <v>0</v>
      </c>
      <c r="AC100" s="323">
        <v>0</v>
      </c>
      <c r="AD100" s="323">
        <v>0</v>
      </c>
      <c r="AE100" s="323">
        <v>0</v>
      </c>
      <c r="AF100" s="323">
        <v>0</v>
      </c>
      <c r="AG100" s="323">
        <v>0</v>
      </c>
      <c r="AH100" s="323">
        <v>0</v>
      </c>
      <c r="AI100" s="323">
        <v>0</v>
      </c>
      <c r="AJ100" s="323">
        <v>0</v>
      </c>
      <c r="AK100" s="323">
        <v>0</v>
      </c>
      <c r="AL100" s="323">
        <v>0</v>
      </c>
    </row>
    <row r="101" spans="1:38" x14ac:dyDescent="0.25">
      <c r="A101" s="242" t="str">
        <f t="shared" si="1"/>
        <v>Qatar</v>
      </c>
      <c r="B101" s="206" t="s">
        <v>34</v>
      </c>
      <c r="C101" s="206" t="s">
        <v>33</v>
      </c>
      <c r="D101" s="222" t="s">
        <v>680</v>
      </c>
      <c r="E101">
        <v>333</v>
      </c>
      <c r="F101" s="225" t="s">
        <v>679</v>
      </c>
      <c r="G101" s="132" t="s">
        <v>678</v>
      </c>
      <c r="H101" s="224" t="s">
        <v>677</v>
      </c>
      <c r="I101" s="223" t="s">
        <v>676</v>
      </c>
      <c r="J101" s="212" t="s">
        <v>36</v>
      </c>
      <c r="K101" s="206" t="s">
        <v>3660</v>
      </c>
      <c r="L101" s="206">
        <v>5</v>
      </c>
      <c r="M101" s="206" t="s">
        <v>3658</v>
      </c>
      <c r="N101" s="206">
        <v>419</v>
      </c>
      <c r="O101" s="206" t="s">
        <v>3659</v>
      </c>
      <c r="P101" s="287">
        <v>0</v>
      </c>
      <c r="Q101" s="287">
        <v>0</v>
      </c>
      <c r="R101" s="287">
        <v>0</v>
      </c>
      <c r="S101" s="287">
        <v>0</v>
      </c>
      <c r="T101" s="287">
        <v>0</v>
      </c>
      <c r="U101" s="287">
        <v>0</v>
      </c>
      <c r="V101" s="287">
        <v>0</v>
      </c>
      <c r="W101" s="287">
        <v>0</v>
      </c>
      <c r="X101" s="220">
        <v>0</v>
      </c>
      <c r="Y101" s="319">
        <v>0</v>
      </c>
      <c r="Z101" s="319">
        <v>0</v>
      </c>
      <c r="AA101" s="319">
        <v>0</v>
      </c>
      <c r="AB101" s="323">
        <v>0</v>
      </c>
      <c r="AC101" s="323">
        <v>0</v>
      </c>
      <c r="AD101" s="323">
        <v>0</v>
      </c>
      <c r="AE101" s="323">
        <v>0</v>
      </c>
      <c r="AF101" s="323">
        <v>0</v>
      </c>
      <c r="AG101" s="323">
        <v>0</v>
      </c>
      <c r="AH101" s="323">
        <v>0</v>
      </c>
      <c r="AI101" s="323">
        <v>0</v>
      </c>
      <c r="AJ101" s="323">
        <v>0</v>
      </c>
      <c r="AK101" s="323">
        <v>0</v>
      </c>
      <c r="AL101" s="323">
        <v>0</v>
      </c>
    </row>
    <row r="102" spans="1:38" x14ac:dyDescent="0.25">
      <c r="A102" s="242" t="str">
        <f t="shared" si="1"/>
        <v>Qatar</v>
      </c>
      <c r="B102" s="206" t="s">
        <v>34</v>
      </c>
      <c r="C102" s="206" t="s">
        <v>33</v>
      </c>
      <c r="D102" s="222" t="s">
        <v>675</v>
      </c>
      <c r="E102">
        <v>656</v>
      </c>
      <c r="F102" s="225" t="s">
        <v>675</v>
      </c>
      <c r="G102" s="132" t="s">
        <v>674</v>
      </c>
      <c r="H102" s="224" t="s">
        <v>673</v>
      </c>
      <c r="I102" s="223" t="s">
        <v>672</v>
      </c>
      <c r="J102" s="212" t="s">
        <v>36</v>
      </c>
      <c r="K102" s="206" t="s">
        <v>3665</v>
      </c>
      <c r="L102" s="206">
        <v>11</v>
      </c>
      <c r="M102" s="206" t="s">
        <v>3656</v>
      </c>
      <c r="N102" s="206">
        <v>202</v>
      </c>
      <c r="O102" s="206" t="s">
        <v>3652</v>
      </c>
      <c r="P102" s="287">
        <v>0</v>
      </c>
      <c r="Q102" s="287">
        <v>0</v>
      </c>
      <c r="R102" s="287">
        <v>0</v>
      </c>
      <c r="S102" s="287">
        <v>0</v>
      </c>
      <c r="T102" s="287">
        <v>0</v>
      </c>
      <c r="U102" s="287">
        <v>0</v>
      </c>
      <c r="V102" s="287">
        <v>0</v>
      </c>
      <c r="W102" s="287">
        <v>0</v>
      </c>
      <c r="X102" s="220">
        <v>0</v>
      </c>
      <c r="Y102" s="319">
        <v>0</v>
      </c>
      <c r="Z102" s="319">
        <v>0</v>
      </c>
      <c r="AA102" s="319">
        <v>0</v>
      </c>
      <c r="AB102" s="323">
        <v>0</v>
      </c>
      <c r="AC102" s="323">
        <v>0</v>
      </c>
      <c r="AD102" s="323">
        <v>0</v>
      </c>
      <c r="AE102" s="323">
        <v>0</v>
      </c>
      <c r="AF102" s="323">
        <v>0</v>
      </c>
      <c r="AG102" s="323">
        <v>0</v>
      </c>
      <c r="AH102" s="323">
        <v>0</v>
      </c>
      <c r="AI102" s="323">
        <v>0</v>
      </c>
      <c r="AJ102" s="323">
        <v>0</v>
      </c>
      <c r="AK102" s="323">
        <v>0</v>
      </c>
      <c r="AL102" s="323">
        <v>0</v>
      </c>
    </row>
    <row r="103" spans="1:38" x14ac:dyDescent="0.25">
      <c r="A103" s="242" t="str">
        <f t="shared" si="1"/>
        <v>Qatar</v>
      </c>
      <c r="B103" s="206" t="s">
        <v>34</v>
      </c>
      <c r="C103" s="206" t="s">
        <v>33</v>
      </c>
      <c r="D103" s="222" t="s">
        <v>671</v>
      </c>
      <c r="E103">
        <v>654</v>
      </c>
      <c r="F103" s="225" t="s">
        <v>671</v>
      </c>
      <c r="G103" s="132" t="s">
        <v>670</v>
      </c>
      <c r="H103" s="224" t="s">
        <v>669</v>
      </c>
      <c r="I103" s="223" t="s">
        <v>668</v>
      </c>
      <c r="J103" s="212" t="s">
        <v>36</v>
      </c>
      <c r="K103" s="206" t="s">
        <v>3665</v>
      </c>
      <c r="L103" s="206">
        <v>11</v>
      </c>
      <c r="M103" s="206" t="s">
        <v>3656</v>
      </c>
      <c r="N103" s="206">
        <v>202</v>
      </c>
      <c r="O103" s="206" t="s">
        <v>3652</v>
      </c>
      <c r="P103" s="287">
        <v>0</v>
      </c>
      <c r="Q103" s="287">
        <v>0</v>
      </c>
      <c r="R103" s="287">
        <v>0</v>
      </c>
      <c r="S103" s="287">
        <v>0</v>
      </c>
      <c r="T103" s="287">
        <v>0</v>
      </c>
      <c r="U103" s="287">
        <v>0</v>
      </c>
      <c r="V103" s="287">
        <v>0</v>
      </c>
      <c r="W103" s="287">
        <v>0</v>
      </c>
      <c r="X103" s="220">
        <v>0</v>
      </c>
      <c r="Y103" s="319">
        <v>0</v>
      </c>
      <c r="Z103" s="319">
        <v>0</v>
      </c>
      <c r="AA103" s="319">
        <v>0</v>
      </c>
      <c r="AB103" s="323">
        <v>0</v>
      </c>
      <c r="AC103" s="323">
        <v>0</v>
      </c>
      <c r="AD103" s="323">
        <v>0</v>
      </c>
      <c r="AE103" s="323">
        <v>0</v>
      </c>
      <c r="AF103" s="323">
        <v>0</v>
      </c>
      <c r="AG103" s="323">
        <v>0</v>
      </c>
      <c r="AH103" s="323">
        <v>0</v>
      </c>
      <c r="AI103" s="323">
        <v>0</v>
      </c>
      <c r="AJ103" s="323">
        <v>0</v>
      </c>
      <c r="AK103" s="323">
        <v>0</v>
      </c>
      <c r="AL103" s="323">
        <v>0</v>
      </c>
    </row>
    <row r="104" spans="1:38" x14ac:dyDescent="0.25">
      <c r="A104" s="242" t="str">
        <f t="shared" si="1"/>
        <v>Qatar</v>
      </c>
      <c r="B104" s="206" t="s">
        <v>34</v>
      </c>
      <c r="C104" s="206" t="s">
        <v>33</v>
      </c>
      <c r="D104" s="222" t="s">
        <v>667</v>
      </c>
      <c r="E104">
        <v>336</v>
      </c>
      <c r="F104" s="225" t="s">
        <v>667</v>
      </c>
      <c r="G104" s="132" t="s">
        <v>666</v>
      </c>
      <c r="H104" s="224" t="s">
        <v>665</v>
      </c>
      <c r="I104" s="223" t="s">
        <v>664</v>
      </c>
      <c r="J104" s="212" t="s">
        <v>36</v>
      </c>
      <c r="K104" s="206" t="s">
        <v>3660</v>
      </c>
      <c r="L104" s="206">
        <v>5</v>
      </c>
      <c r="M104" s="206" t="s">
        <v>3658</v>
      </c>
      <c r="N104" s="206">
        <v>419</v>
      </c>
      <c r="O104" s="206" t="s">
        <v>3659</v>
      </c>
      <c r="P104" s="287">
        <v>0</v>
      </c>
      <c r="Q104" s="287">
        <v>0</v>
      </c>
      <c r="R104" s="287">
        <v>0</v>
      </c>
      <c r="S104" s="287">
        <v>0</v>
      </c>
      <c r="T104" s="287">
        <v>0</v>
      </c>
      <c r="U104" s="287">
        <v>0</v>
      </c>
      <c r="V104" s="287">
        <v>0</v>
      </c>
      <c r="W104" s="287">
        <v>0</v>
      </c>
      <c r="X104" s="220">
        <v>0</v>
      </c>
      <c r="Y104" s="319">
        <v>0</v>
      </c>
      <c r="Z104" s="319">
        <v>0</v>
      </c>
      <c r="AA104" s="319">
        <v>0</v>
      </c>
      <c r="AB104" s="323">
        <v>0</v>
      </c>
      <c r="AC104" s="323">
        <v>0</v>
      </c>
      <c r="AD104" s="323">
        <v>0</v>
      </c>
      <c r="AE104" s="323">
        <v>0</v>
      </c>
      <c r="AF104" s="323">
        <v>0</v>
      </c>
      <c r="AG104" s="323">
        <v>0</v>
      </c>
      <c r="AH104" s="323">
        <v>0</v>
      </c>
      <c r="AI104" s="323">
        <v>0</v>
      </c>
      <c r="AJ104" s="323">
        <v>0</v>
      </c>
      <c r="AK104" s="323">
        <v>0</v>
      </c>
      <c r="AL104" s="323">
        <v>0</v>
      </c>
    </row>
    <row r="105" spans="1:38" x14ac:dyDescent="0.25">
      <c r="A105" s="242" t="str">
        <f t="shared" si="1"/>
        <v>Qatar</v>
      </c>
      <c r="B105" s="206" t="s">
        <v>34</v>
      </c>
      <c r="C105" s="206" t="s">
        <v>33</v>
      </c>
      <c r="D105" s="222" t="s">
        <v>663</v>
      </c>
      <c r="E105">
        <v>263</v>
      </c>
      <c r="F105" s="225" t="s">
        <v>663</v>
      </c>
      <c r="G105" s="132" t="s">
        <v>662</v>
      </c>
      <c r="H105" s="224" t="s">
        <v>661</v>
      </c>
      <c r="I105" s="223" t="s">
        <v>660</v>
      </c>
      <c r="J105" s="212" t="s">
        <v>36</v>
      </c>
      <c r="K105" s="206" t="s">
        <v>3657</v>
      </c>
      <c r="L105" s="206">
        <v>29</v>
      </c>
      <c r="M105" s="206" t="s">
        <v>3658</v>
      </c>
      <c r="N105" s="206">
        <v>419</v>
      </c>
      <c r="O105" s="206" t="s">
        <v>3659</v>
      </c>
      <c r="P105" s="287">
        <v>0</v>
      </c>
      <c r="Q105" s="287">
        <v>0</v>
      </c>
      <c r="R105" s="287">
        <v>0</v>
      </c>
      <c r="S105" s="287">
        <v>0</v>
      </c>
      <c r="T105" s="287">
        <v>0</v>
      </c>
      <c r="U105" s="287">
        <v>0</v>
      </c>
      <c r="V105" s="287">
        <v>0</v>
      </c>
      <c r="W105" s="287">
        <v>0</v>
      </c>
      <c r="X105" s="220">
        <v>0</v>
      </c>
      <c r="Y105" s="319">
        <v>0</v>
      </c>
      <c r="Z105" s="319">
        <v>0</v>
      </c>
      <c r="AA105" s="319">
        <v>0</v>
      </c>
      <c r="AB105" s="323">
        <v>0</v>
      </c>
      <c r="AC105" s="323">
        <v>0</v>
      </c>
      <c r="AD105" s="323">
        <v>0</v>
      </c>
      <c r="AE105" s="323">
        <v>0</v>
      </c>
      <c r="AF105" s="323">
        <v>0</v>
      </c>
      <c r="AG105" s="323">
        <v>0</v>
      </c>
      <c r="AH105" s="323">
        <v>0</v>
      </c>
      <c r="AI105" s="323">
        <v>0</v>
      </c>
      <c r="AJ105" s="323">
        <v>0</v>
      </c>
      <c r="AK105" s="323">
        <v>0</v>
      </c>
      <c r="AL105" s="323">
        <v>0</v>
      </c>
    </row>
    <row r="106" spans="1:38" ht="25.5" x14ac:dyDescent="0.25">
      <c r="A106" s="242" t="str">
        <f t="shared" si="1"/>
        <v>Qatar</v>
      </c>
      <c r="B106" s="206" t="s">
        <v>34</v>
      </c>
      <c r="C106" s="206" t="s">
        <v>33</v>
      </c>
      <c r="D106" s="222" t="s">
        <v>659</v>
      </c>
      <c r="E106">
        <v>872</v>
      </c>
      <c r="F106" s="225" t="s">
        <v>659</v>
      </c>
      <c r="G106" s="132" t="s">
        <v>658</v>
      </c>
      <c r="H106" s="224" t="s">
        <v>657</v>
      </c>
      <c r="I106" s="223" t="s">
        <v>656</v>
      </c>
      <c r="J106" s="212" t="s">
        <v>36</v>
      </c>
      <c r="K106" s="206" t="s">
        <v>36</v>
      </c>
      <c r="L106" s="206" t="s">
        <v>36</v>
      </c>
      <c r="M106" s="206" t="s">
        <v>3661</v>
      </c>
      <c r="N106" s="206">
        <v>53</v>
      </c>
      <c r="O106" s="206" t="s">
        <v>3654</v>
      </c>
      <c r="P106" s="287">
        <v>0</v>
      </c>
      <c r="Q106" s="287">
        <v>0</v>
      </c>
      <c r="R106" s="287">
        <v>0</v>
      </c>
      <c r="S106" s="287">
        <v>0</v>
      </c>
      <c r="T106" s="287">
        <v>0</v>
      </c>
      <c r="U106" s="287">
        <v>0</v>
      </c>
      <c r="V106" s="287">
        <v>0</v>
      </c>
      <c r="W106" s="287">
        <v>0</v>
      </c>
      <c r="X106" s="220">
        <v>0</v>
      </c>
      <c r="Y106" s="319">
        <v>0</v>
      </c>
      <c r="Z106" s="319">
        <v>0</v>
      </c>
      <c r="AA106" s="319">
        <v>0</v>
      </c>
      <c r="AB106" s="323">
        <v>0</v>
      </c>
      <c r="AC106" s="323">
        <v>0</v>
      </c>
      <c r="AD106" s="323">
        <v>0</v>
      </c>
      <c r="AE106" s="323">
        <v>0</v>
      </c>
      <c r="AF106" s="323">
        <v>0</v>
      </c>
      <c r="AG106" s="323">
        <v>0</v>
      </c>
      <c r="AH106" s="323">
        <v>0</v>
      </c>
      <c r="AI106" s="323">
        <v>0</v>
      </c>
      <c r="AJ106" s="323">
        <v>0</v>
      </c>
      <c r="AK106" s="323">
        <v>0</v>
      </c>
      <c r="AL106" s="323">
        <v>0</v>
      </c>
    </row>
    <row r="107" spans="1:38" x14ac:dyDescent="0.25">
      <c r="A107" s="242" t="str">
        <f t="shared" si="1"/>
        <v>Qatar</v>
      </c>
      <c r="B107" s="206" t="s">
        <v>34</v>
      </c>
      <c r="C107" s="206" t="s">
        <v>33</v>
      </c>
      <c r="D107" s="222" t="s">
        <v>655</v>
      </c>
      <c r="E107">
        <v>187</v>
      </c>
      <c r="F107" s="225" t="s">
        <v>655</v>
      </c>
      <c r="G107" s="132" t="s">
        <v>654</v>
      </c>
      <c r="H107" s="224" t="s">
        <v>653</v>
      </c>
      <c r="I107" s="223" t="s">
        <v>652</v>
      </c>
      <c r="J107" s="212" t="s">
        <v>36</v>
      </c>
      <c r="K107" s="206" t="s">
        <v>36</v>
      </c>
      <c r="L107" s="206" t="s">
        <v>36</v>
      </c>
      <c r="M107" s="206" t="s">
        <v>3649</v>
      </c>
      <c r="N107" s="206">
        <v>39</v>
      </c>
      <c r="O107" s="206" t="s">
        <v>3650</v>
      </c>
      <c r="P107" s="287">
        <v>0</v>
      </c>
      <c r="Q107" s="287">
        <v>0</v>
      </c>
      <c r="R107" s="287">
        <v>0</v>
      </c>
      <c r="S107" s="287">
        <v>0</v>
      </c>
      <c r="T107" s="287">
        <v>0</v>
      </c>
      <c r="U107" s="287">
        <v>0</v>
      </c>
      <c r="V107" s="287">
        <v>0</v>
      </c>
      <c r="W107" s="287">
        <v>0</v>
      </c>
      <c r="X107" s="220">
        <v>0</v>
      </c>
      <c r="Y107" s="319">
        <v>0</v>
      </c>
      <c r="Z107" s="319">
        <v>0</v>
      </c>
      <c r="AA107" s="319">
        <v>0</v>
      </c>
      <c r="AB107" s="323">
        <v>0</v>
      </c>
      <c r="AC107" s="323">
        <v>0</v>
      </c>
      <c r="AD107" s="323">
        <v>0</v>
      </c>
      <c r="AE107" s="323">
        <v>0</v>
      </c>
      <c r="AF107" s="323">
        <v>0</v>
      </c>
      <c r="AG107" s="323">
        <v>0</v>
      </c>
      <c r="AH107" s="323">
        <v>0</v>
      </c>
      <c r="AI107" s="323">
        <v>0</v>
      </c>
      <c r="AJ107" s="323">
        <v>0</v>
      </c>
      <c r="AK107" s="323">
        <v>0</v>
      </c>
      <c r="AL107" s="323">
        <v>0</v>
      </c>
    </row>
    <row r="108" spans="1:38" x14ac:dyDescent="0.25">
      <c r="A108" s="242" t="str">
        <f t="shared" si="1"/>
        <v>Qatar</v>
      </c>
      <c r="B108" s="206" t="s">
        <v>34</v>
      </c>
      <c r="C108" s="206" t="s">
        <v>33</v>
      </c>
      <c r="D108" s="222" t="s">
        <v>651</v>
      </c>
      <c r="E108">
        <v>268</v>
      </c>
      <c r="F108" s="225" t="s">
        <v>651</v>
      </c>
      <c r="G108" s="132" t="s">
        <v>650</v>
      </c>
      <c r="H108" s="224" t="s">
        <v>649</v>
      </c>
      <c r="I108" s="223" t="s">
        <v>648</v>
      </c>
      <c r="J108" s="212" t="s">
        <v>36</v>
      </c>
      <c r="K108" s="206" t="s">
        <v>3664</v>
      </c>
      <c r="L108" s="206">
        <v>13</v>
      </c>
      <c r="M108" s="206" t="s">
        <v>3658</v>
      </c>
      <c r="N108" s="206">
        <v>419</v>
      </c>
      <c r="O108" s="206" t="s">
        <v>3659</v>
      </c>
      <c r="P108" s="287">
        <v>0</v>
      </c>
      <c r="Q108" s="287">
        <v>0</v>
      </c>
      <c r="R108" s="287">
        <v>0</v>
      </c>
      <c r="S108" s="287">
        <v>0</v>
      </c>
      <c r="T108" s="287">
        <v>0</v>
      </c>
      <c r="U108" s="287">
        <v>0</v>
      </c>
      <c r="V108" s="287">
        <v>0</v>
      </c>
      <c r="W108" s="287">
        <v>0</v>
      </c>
      <c r="X108" s="220">
        <v>0</v>
      </c>
      <c r="Y108" s="319">
        <v>0</v>
      </c>
      <c r="Z108" s="319">
        <v>0</v>
      </c>
      <c r="AA108" s="319">
        <v>0</v>
      </c>
      <c r="AB108" s="323">
        <v>0</v>
      </c>
      <c r="AC108" s="323">
        <v>0</v>
      </c>
      <c r="AD108" s="323">
        <v>0</v>
      </c>
      <c r="AE108" s="323">
        <v>0</v>
      </c>
      <c r="AF108" s="323">
        <v>0</v>
      </c>
      <c r="AG108" s="323">
        <v>0</v>
      </c>
      <c r="AH108" s="323">
        <v>0</v>
      </c>
      <c r="AI108" s="323">
        <v>0</v>
      </c>
      <c r="AJ108" s="323">
        <v>0</v>
      </c>
      <c r="AK108" s="323">
        <v>0</v>
      </c>
      <c r="AL108" s="323">
        <v>0</v>
      </c>
    </row>
    <row r="109" spans="1:38" x14ac:dyDescent="0.25">
      <c r="A109" s="242" t="str">
        <f t="shared" si="1"/>
        <v>Qatar</v>
      </c>
      <c r="B109" s="206" t="s">
        <v>34</v>
      </c>
      <c r="C109" s="206" t="s">
        <v>33</v>
      </c>
      <c r="D109" s="222" t="s">
        <v>647</v>
      </c>
      <c r="E109">
        <v>944</v>
      </c>
      <c r="F109" s="225" t="s">
        <v>647</v>
      </c>
      <c r="G109" s="132" t="s">
        <v>646</v>
      </c>
      <c r="H109" s="224" t="s">
        <v>645</v>
      </c>
      <c r="I109" s="223" t="s">
        <v>644</v>
      </c>
      <c r="J109" s="212" t="s">
        <v>31</v>
      </c>
      <c r="K109" s="206" t="s">
        <v>36</v>
      </c>
      <c r="L109" s="206" t="s">
        <v>36</v>
      </c>
      <c r="M109" s="206" t="s">
        <v>3663</v>
      </c>
      <c r="N109" s="206">
        <v>151</v>
      </c>
      <c r="O109" s="206" t="s">
        <v>3650</v>
      </c>
      <c r="P109" s="287">
        <v>0</v>
      </c>
      <c r="Q109" s="287">
        <v>0</v>
      </c>
      <c r="R109" s="287">
        <v>0</v>
      </c>
      <c r="S109" s="287">
        <v>0</v>
      </c>
      <c r="T109" s="287">
        <v>0</v>
      </c>
      <c r="U109" s="287">
        <v>0</v>
      </c>
      <c r="V109" s="287">
        <v>0</v>
      </c>
      <c r="W109" s="287">
        <v>0</v>
      </c>
      <c r="X109" s="220">
        <v>0</v>
      </c>
      <c r="Y109" s="319">
        <v>0</v>
      </c>
      <c r="Z109" s="319">
        <v>0</v>
      </c>
      <c r="AA109" s="319">
        <v>-7.7156390229999993E-3</v>
      </c>
      <c r="AB109" s="323">
        <v>-1.624949079E-3</v>
      </c>
      <c r="AC109" s="323">
        <v>-1.0942643849999999E-3</v>
      </c>
      <c r="AD109" s="323">
        <v>-10.82961834</v>
      </c>
      <c r="AE109" s="323">
        <v>-7.0237274540000003</v>
      </c>
      <c r="AF109" s="323">
        <v>0</v>
      </c>
      <c r="AG109" s="323">
        <v>0</v>
      </c>
      <c r="AH109" s="323">
        <v>0</v>
      </c>
      <c r="AI109" s="323">
        <v>0</v>
      </c>
      <c r="AJ109" s="323">
        <v>0</v>
      </c>
      <c r="AK109" s="323">
        <v>0</v>
      </c>
      <c r="AL109" s="323">
        <v>-66.922686859999999</v>
      </c>
    </row>
    <row r="110" spans="1:38" x14ac:dyDescent="0.25">
      <c r="A110" s="242" t="str">
        <f t="shared" si="1"/>
        <v>Qatar</v>
      </c>
      <c r="B110" s="206" t="s">
        <v>34</v>
      </c>
      <c r="C110" s="206" t="s">
        <v>33</v>
      </c>
      <c r="D110" s="222" t="s">
        <v>643</v>
      </c>
      <c r="E110">
        <v>176</v>
      </c>
      <c r="F110" s="225" t="s">
        <v>643</v>
      </c>
      <c r="G110" s="132" t="s">
        <v>642</v>
      </c>
      <c r="H110" s="224" t="s">
        <v>641</v>
      </c>
      <c r="I110" s="223" t="s">
        <v>640</v>
      </c>
      <c r="J110" s="212" t="s">
        <v>36</v>
      </c>
      <c r="K110" s="206" t="s">
        <v>36</v>
      </c>
      <c r="L110" s="206" t="s">
        <v>36</v>
      </c>
      <c r="M110" s="206" t="s">
        <v>3671</v>
      </c>
      <c r="N110" s="206">
        <v>154</v>
      </c>
      <c r="O110" s="206" t="s">
        <v>3650</v>
      </c>
      <c r="P110" s="287">
        <v>0</v>
      </c>
      <c r="Q110" s="287">
        <v>0</v>
      </c>
      <c r="R110" s="287">
        <v>0</v>
      </c>
      <c r="S110" s="287">
        <v>0</v>
      </c>
      <c r="T110" s="287">
        <v>0</v>
      </c>
      <c r="U110" s="287">
        <v>0</v>
      </c>
      <c r="V110" s="287">
        <v>0</v>
      </c>
      <c r="W110" s="287">
        <v>0</v>
      </c>
      <c r="X110" s="220">
        <v>0</v>
      </c>
      <c r="Y110" s="319">
        <v>0</v>
      </c>
      <c r="Z110" s="319">
        <v>0</v>
      </c>
      <c r="AA110" s="319">
        <v>0</v>
      </c>
      <c r="AB110" s="323">
        <v>0</v>
      </c>
      <c r="AC110" s="323">
        <v>0</v>
      </c>
      <c r="AD110" s="323">
        <v>0</v>
      </c>
      <c r="AE110" s="323">
        <v>0</v>
      </c>
      <c r="AF110" s="323">
        <v>0</v>
      </c>
      <c r="AG110" s="323">
        <v>0</v>
      </c>
      <c r="AH110" s="323">
        <v>0</v>
      </c>
      <c r="AI110" s="323">
        <v>0</v>
      </c>
      <c r="AJ110" s="323">
        <v>0</v>
      </c>
      <c r="AK110" s="323">
        <v>0</v>
      </c>
      <c r="AL110" s="323">
        <v>0</v>
      </c>
    </row>
    <row r="111" spans="1:38" x14ac:dyDescent="0.25">
      <c r="A111" s="242" t="str">
        <f t="shared" si="1"/>
        <v>Qatar</v>
      </c>
      <c r="B111" s="206" t="s">
        <v>34</v>
      </c>
      <c r="C111" s="206" t="s">
        <v>33</v>
      </c>
      <c r="D111" s="222" t="s">
        <v>639</v>
      </c>
      <c r="E111">
        <v>534</v>
      </c>
      <c r="F111" s="225" t="s">
        <v>639</v>
      </c>
      <c r="G111" s="132" t="s">
        <v>638</v>
      </c>
      <c r="H111" s="224" t="s">
        <v>637</v>
      </c>
      <c r="I111" s="223" t="s">
        <v>636</v>
      </c>
      <c r="J111" s="212" t="s">
        <v>36</v>
      </c>
      <c r="K111" s="206" t="s">
        <v>36</v>
      </c>
      <c r="L111" s="206" t="s">
        <v>36</v>
      </c>
      <c r="M111" s="206" t="s">
        <v>3648</v>
      </c>
      <c r="N111" s="206">
        <v>34</v>
      </c>
      <c r="O111" s="206" t="s">
        <v>3647</v>
      </c>
      <c r="P111" s="287">
        <v>0</v>
      </c>
      <c r="Q111" s="287">
        <v>0</v>
      </c>
      <c r="R111" s="287">
        <v>0</v>
      </c>
      <c r="S111" s="287">
        <v>0</v>
      </c>
      <c r="T111" s="287">
        <v>0</v>
      </c>
      <c r="U111" s="287">
        <v>0</v>
      </c>
      <c r="V111" s="287">
        <v>0</v>
      </c>
      <c r="W111" s="287">
        <v>0</v>
      </c>
      <c r="X111" s="220">
        <v>0</v>
      </c>
      <c r="Y111" s="319">
        <v>0</v>
      </c>
      <c r="Z111" s="319">
        <v>3.9500111579999997</v>
      </c>
      <c r="AA111" s="319">
        <v>4.4498685690000004</v>
      </c>
      <c r="AB111" s="323">
        <v>6.9554359200000002</v>
      </c>
      <c r="AC111" s="323">
        <v>4.830605684</v>
      </c>
      <c r="AD111" s="323">
        <v>5.1475174280000005</v>
      </c>
      <c r="AE111" s="323">
        <v>5.0508096370000004</v>
      </c>
      <c r="AF111" s="323">
        <v>2.1926371540000003</v>
      </c>
      <c r="AG111" s="323">
        <v>8.1498827570000003</v>
      </c>
      <c r="AH111" s="323">
        <v>19.013558800000002</v>
      </c>
      <c r="AI111" s="323">
        <v>221.28686480000002</v>
      </c>
      <c r="AJ111" s="323">
        <v>192.8857715</v>
      </c>
      <c r="AK111" s="323">
        <v>183.9238249</v>
      </c>
      <c r="AL111" s="323">
        <v>197.40004980000001</v>
      </c>
    </row>
    <row r="112" spans="1:38" x14ac:dyDescent="0.25">
      <c r="A112" s="242" t="str">
        <f t="shared" si="1"/>
        <v>Qatar</v>
      </c>
      <c r="B112" s="206" t="s">
        <v>34</v>
      </c>
      <c r="C112" s="206" t="s">
        <v>33</v>
      </c>
      <c r="D112" s="222" t="s">
        <v>635</v>
      </c>
      <c r="E112">
        <v>536</v>
      </c>
      <c r="F112" s="225" t="s">
        <v>635</v>
      </c>
      <c r="G112" s="132" t="s">
        <v>634</v>
      </c>
      <c r="H112" s="224" t="s">
        <v>633</v>
      </c>
      <c r="I112" s="223" t="s">
        <v>632</v>
      </c>
      <c r="J112" s="212" t="s">
        <v>36</v>
      </c>
      <c r="K112" s="206" t="s">
        <v>36</v>
      </c>
      <c r="L112" s="206" t="s">
        <v>36</v>
      </c>
      <c r="M112" s="206" t="s">
        <v>3669</v>
      </c>
      <c r="N112" s="206">
        <v>35</v>
      </c>
      <c r="O112" s="206" t="s">
        <v>3647</v>
      </c>
      <c r="P112" s="287">
        <v>0</v>
      </c>
      <c r="Q112" s="287">
        <v>0</v>
      </c>
      <c r="R112" s="287">
        <v>0</v>
      </c>
      <c r="S112" s="287">
        <v>0</v>
      </c>
      <c r="T112" s="287">
        <v>0</v>
      </c>
      <c r="U112" s="287">
        <v>0</v>
      </c>
      <c r="V112" s="287">
        <v>0</v>
      </c>
      <c r="W112" s="287">
        <v>0</v>
      </c>
      <c r="X112" s="220">
        <v>0</v>
      </c>
      <c r="Y112" s="319">
        <v>2869.45757</v>
      </c>
      <c r="Z112" s="319">
        <v>3227.8910310000001</v>
      </c>
      <c r="AA112" s="319">
        <v>3368.44859</v>
      </c>
      <c r="AB112" s="323">
        <v>4017.8437749999998</v>
      </c>
      <c r="AC112" s="323">
        <v>1032.937383</v>
      </c>
      <c r="AD112" s="323">
        <v>426.28940949999998</v>
      </c>
      <c r="AE112" s="323">
        <v>176.35272169999999</v>
      </c>
      <c r="AF112" s="323">
        <v>178.43956780000002</v>
      </c>
      <c r="AG112" s="323">
        <v>223.68946269999998</v>
      </c>
      <c r="AH112" s="323">
        <v>176.65282109999998</v>
      </c>
      <c r="AI112" s="323">
        <v>169.59521280000001</v>
      </c>
      <c r="AJ112" s="323">
        <v>235.37317440000001</v>
      </c>
      <c r="AK112" s="323">
        <v>261.83070380000004</v>
      </c>
      <c r="AL112" s="323">
        <v>195.3823333</v>
      </c>
    </row>
    <row r="113" spans="1:38" x14ac:dyDescent="0.25">
      <c r="A113" s="242" t="str">
        <f t="shared" si="1"/>
        <v>Qatar</v>
      </c>
      <c r="B113" s="206" t="s">
        <v>34</v>
      </c>
      <c r="C113" s="206" t="s">
        <v>33</v>
      </c>
      <c r="D113" s="222" t="s">
        <v>631</v>
      </c>
      <c r="E113">
        <v>429</v>
      </c>
      <c r="F113" s="225" t="s">
        <v>630</v>
      </c>
      <c r="G113" s="132" t="s">
        <v>629</v>
      </c>
      <c r="H113" s="224" t="s">
        <v>628</v>
      </c>
      <c r="I113" s="223" t="s">
        <v>627</v>
      </c>
      <c r="J113" s="212" t="s">
        <v>36</v>
      </c>
      <c r="K113" s="206" t="s">
        <v>36</v>
      </c>
      <c r="L113" s="206" t="s">
        <v>36</v>
      </c>
      <c r="M113" s="206" t="s">
        <v>3648</v>
      </c>
      <c r="N113" s="206">
        <v>34</v>
      </c>
      <c r="O113" s="206" t="s">
        <v>3647</v>
      </c>
      <c r="P113" s="287">
        <v>0</v>
      </c>
      <c r="Q113" s="287">
        <v>0</v>
      </c>
      <c r="R113" s="287">
        <v>0</v>
      </c>
      <c r="S113" s="287">
        <v>0</v>
      </c>
      <c r="T113" s="287">
        <v>0</v>
      </c>
      <c r="U113" s="287">
        <v>0</v>
      </c>
      <c r="V113" s="287">
        <v>0</v>
      </c>
      <c r="W113" s="287">
        <v>0</v>
      </c>
      <c r="X113" s="220">
        <v>0</v>
      </c>
      <c r="Y113" s="319">
        <v>0</v>
      </c>
      <c r="Z113" s="319">
        <v>0</v>
      </c>
      <c r="AA113" s="319">
        <v>0</v>
      </c>
      <c r="AB113" s="323">
        <v>0</v>
      </c>
      <c r="AC113" s="323">
        <v>0</v>
      </c>
      <c r="AD113" s="323">
        <v>0</v>
      </c>
      <c r="AE113" s="323">
        <v>0</v>
      </c>
      <c r="AF113" s="323">
        <v>0</v>
      </c>
      <c r="AG113" s="323">
        <v>0</v>
      </c>
      <c r="AH113" s="323">
        <v>0</v>
      </c>
      <c r="AI113" s="323">
        <v>0</v>
      </c>
      <c r="AJ113" s="323">
        <v>0</v>
      </c>
      <c r="AK113" s="323">
        <v>0</v>
      </c>
      <c r="AL113" s="323">
        <v>0</v>
      </c>
    </row>
    <row r="114" spans="1:38" x14ac:dyDescent="0.25">
      <c r="A114" s="242" t="str">
        <f t="shared" si="1"/>
        <v>Qatar</v>
      </c>
      <c r="B114" s="206" t="s">
        <v>34</v>
      </c>
      <c r="C114" s="206" t="s">
        <v>33</v>
      </c>
      <c r="D114" s="222" t="s">
        <v>626</v>
      </c>
      <c r="E114">
        <v>433</v>
      </c>
      <c r="F114" s="225" t="s">
        <v>626</v>
      </c>
      <c r="G114" s="132" t="s">
        <v>625</v>
      </c>
      <c r="H114" s="224" t="s">
        <v>624</v>
      </c>
      <c r="I114" s="223" t="s">
        <v>623</v>
      </c>
      <c r="J114" s="212" t="s">
        <v>36</v>
      </c>
      <c r="K114" s="206" t="s">
        <v>36</v>
      </c>
      <c r="L114" s="206" t="s">
        <v>36</v>
      </c>
      <c r="M114" s="206" t="s">
        <v>3646</v>
      </c>
      <c r="N114" s="206">
        <v>145</v>
      </c>
      <c r="O114" s="206" t="s">
        <v>3647</v>
      </c>
      <c r="P114" s="287">
        <v>0</v>
      </c>
      <c r="Q114" s="287">
        <v>0</v>
      </c>
      <c r="R114" s="287">
        <v>0</v>
      </c>
      <c r="S114" s="287">
        <v>0</v>
      </c>
      <c r="T114" s="287">
        <v>0</v>
      </c>
      <c r="U114" s="287">
        <v>0</v>
      </c>
      <c r="V114" s="287">
        <v>0</v>
      </c>
      <c r="W114" s="287">
        <v>0</v>
      </c>
      <c r="X114" s="220">
        <v>0</v>
      </c>
      <c r="Y114" s="319">
        <v>0</v>
      </c>
      <c r="Z114" s="319">
        <v>0</v>
      </c>
      <c r="AA114" s="319">
        <v>0</v>
      </c>
      <c r="AB114" s="323">
        <v>0</v>
      </c>
      <c r="AC114" s="323">
        <v>0</v>
      </c>
      <c r="AD114" s="323">
        <v>0</v>
      </c>
      <c r="AE114" s="323">
        <v>0</v>
      </c>
      <c r="AF114" s="323">
        <v>0</v>
      </c>
      <c r="AG114" s="323">
        <v>0</v>
      </c>
      <c r="AH114" s="323">
        <v>0</v>
      </c>
      <c r="AI114" s="323">
        <v>0</v>
      </c>
      <c r="AJ114" s="323">
        <v>0</v>
      </c>
      <c r="AK114" s="323">
        <v>0</v>
      </c>
      <c r="AL114" s="323">
        <v>0</v>
      </c>
    </row>
    <row r="115" spans="1:38" x14ac:dyDescent="0.25">
      <c r="A115" s="242" t="str">
        <f t="shared" si="1"/>
        <v>Qatar</v>
      </c>
      <c r="B115" s="206" t="s">
        <v>34</v>
      </c>
      <c r="C115" s="206" t="s">
        <v>33</v>
      </c>
      <c r="D115" s="222" t="s">
        <v>622</v>
      </c>
      <c r="E115">
        <v>178</v>
      </c>
      <c r="F115" s="225" t="s">
        <v>622</v>
      </c>
      <c r="G115" s="132" t="s">
        <v>621</v>
      </c>
      <c r="H115" s="224" t="s">
        <v>620</v>
      </c>
      <c r="I115" s="223" t="s">
        <v>619</v>
      </c>
      <c r="J115" s="212" t="s">
        <v>31</v>
      </c>
      <c r="K115" s="206" t="s">
        <v>36</v>
      </c>
      <c r="L115" s="206" t="s">
        <v>36</v>
      </c>
      <c r="M115" s="206" t="s">
        <v>3671</v>
      </c>
      <c r="N115" s="206">
        <v>154</v>
      </c>
      <c r="O115" s="206" t="s">
        <v>3650</v>
      </c>
      <c r="P115" s="287">
        <v>0</v>
      </c>
      <c r="Q115" s="287">
        <v>0</v>
      </c>
      <c r="R115" s="287">
        <v>0</v>
      </c>
      <c r="S115" s="287">
        <v>0</v>
      </c>
      <c r="T115" s="287">
        <v>0</v>
      </c>
      <c r="U115" s="287">
        <v>0</v>
      </c>
      <c r="V115" s="287">
        <v>0</v>
      </c>
      <c r="W115" s="287">
        <v>0</v>
      </c>
      <c r="X115" s="220">
        <v>0</v>
      </c>
      <c r="Y115" s="319">
        <v>1.4406000000000001</v>
      </c>
      <c r="Z115" s="319">
        <v>-1.3362000000000001</v>
      </c>
      <c r="AA115" s="319">
        <v>-1.2939000000000001</v>
      </c>
      <c r="AB115" s="323">
        <v>-1.3193999999999999</v>
      </c>
      <c r="AC115" s="323">
        <v>0</v>
      </c>
      <c r="AD115" s="323">
        <v>0</v>
      </c>
      <c r="AE115" s="323">
        <v>0</v>
      </c>
      <c r="AF115" s="323">
        <v>0</v>
      </c>
      <c r="AG115" s="323">
        <v>0</v>
      </c>
      <c r="AH115" s="323">
        <v>0</v>
      </c>
      <c r="AI115" s="323">
        <v>0</v>
      </c>
      <c r="AJ115" s="323">
        <v>0</v>
      </c>
      <c r="AK115" s="323">
        <v>0</v>
      </c>
      <c r="AL115" s="323">
        <v>0</v>
      </c>
    </row>
    <row r="116" spans="1:38" x14ac:dyDescent="0.25">
      <c r="A116" s="242" t="str">
        <f t="shared" si="1"/>
        <v>Qatar</v>
      </c>
      <c r="B116" s="206" t="s">
        <v>34</v>
      </c>
      <c r="C116" s="206" t="s">
        <v>33</v>
      </c>
      <c r="D116" s="222" t="s">
        <v>618</v>
      </c>
      <c r="E116">
        <v>118</v>
      </c>
      <c r="F116" s="225" t="s">
        <v>618</v>
      </c>
      <c r="G116" s="132" t="s">
        <v>617</v>
      </c>
      <c r="H116" s="224" t="s">
        <v>616</v>
      </c>
      <c r="I116" s="223" t="s">
        <v>615</v>
      </c>
      <c r="J116" s="212" t="s">
        <v>36</v>
      </c>
      <c r="K116" s="206" t="s">
        <v>36</v>
      </c>
      <c r="L116" s="206" t="s">
        <v>36</v>
      </c>
      <c r="M116" s="206" t="s">
        <v>3671</v>
      </c>
      <c r="N116" s="206">
        <v>154</v>
      </c>
      <c r="O116" s="206" t="s">
        <v>3650</v>
      </c>
      <c r="P116" s="287">
        <v>0</v>
      </c>
      <c r="Q116" s="287">
        <v>0</v>
      </c>
      <c r="R116" s="287">
        <v>0</v>
      </c>
      <c r="S116" s="287">
        <v>0</v>
      </c>
      <c r="T116" s="287">
        <v>0</v>
      </c>
      <c r="U116" s="287">
        <v>0</v>
      </c>
      <c r="V116" s="287">
        <v>0</v>
      </c>
      <c r="W116" s="287">
        <v>0</v>
      </c>
      <c r="X116" s="220">
        <v>0</v>
      </c>
      <c r="Y116" s="319">
        <v>0</v>
      </c>
      <c r="Z116" s="319">
        <v>0</v>
      </c>
      <c r="AA116" s="319">
        <v>0</v>
      </c>
      <c r="AB116" s="323">
        <v>0</v>
      </c>
      <c r="AC116" s="323">
        <v>0</v>
      </c>
      <c r="AD116" s="323">
        <v>0</v>
      </c>
      <c r="AE116" s="323">
        <v>0</v>
      </c>
      <c r="AF116" s="323">
        <v>0</v>
      </c>
      <c r="AG116" s="323">
        <v>0</v>
      </c>
      <c r="AH116" s="323">
        <v>0</v>
      </c>
      <c r="AI116" s="323">
        <v>0</v>
      </c>
      <c r="AJ116" s="323">
        <v>0</v>
      </c>
      <c r="AK116" s="323">
        <v>0</v>
      </c>
      <c r="AL116" s="323">
        <v>0</v>
      </c>
    </row>
    <row r="117" spans="1:38" x14ac:dyDescent="0.25">
      <c r="A117" s="242" t="str">
        <f t="shared" si="1"/>
        <v>Qatar</v>
      </c>
      <c r="B117" s="206" t="s">
        <v>34</v>
      </c>
      <c r="C117" s="206" t="s">
        <v>33</v>
      </c>
      <c r="D117" s="222" t="s">
        <v>614</v>
      </c>
      <c r="E117">
        <v>436</v>
      </c>
      <c r="F117" s="225" t="s">
        <v>614</v>
      </c>
      <c r="G117" s="132" t="s">
        <v>613</v>
      </c>
      <c r="H117" s="224" t="s">
        <v>612</v>
      </c>
      <c r="I117" s="223" t="s">
        <v>611</v>
      </c>
      <c r="J117" s="212" t="s">
        <v>36</v>
      </c>
      <c r="K117" s="206" t="s">
        <v>36</v>
      </c>
      <c r="L117" s="206" t="s">
        <v>36</v>
      </c>
      <c r="M117" s="206" t="s">
        <v>3646</v>
      </c>
      <c r="N117" s="206">
        <v>145</v>
      </c>
      <c r="O117" s="206" t="s">
        <v>3647</v>
      </c>
      <c r="P117" s="287">
        <v>0</v>
      </c>
      <c r="Q117" s="287">
        <v>0</v>
      </c>
      <c r="R117" s="287">
        <v>0</v>
      </c>
      <c r="S117" s="287">
        <v>0</v>
      </c>
      <c r="T117" s="287">
        <v>0</v>
      </c>
      <c r="U117" s="287">
        <v>0</v>
      </c>
      <c r="V117" s="287">
        <v>0</v>
      </c>
      <c r="W117" s="287">
        <v>0</v>
      </c>
      <c r="X117" s="220">
        <v>0</v>
      </c>
      <c r="Y117" s="319">
        <v>0</v>
      </c>
      <c r="Z117" s="319">
        <v>0</v>
      </c>
      <c r="AA117" s="319">
        <v>0</v>
      </c>
      <c r="AB117" s="323">
        <v>0</v>
      </c>
      <c r="AC117" s="323">
        <v>0</v>
      </c>
      <c r="AD117" s="323">
        <v>0</v>
      </c>
      <c r="AE117" s="323">
        <v>0</v>
      </c>
      <c r="AF117" s="323">
        <v>0</v>
      </c>
      <c r="AG117" s="323">
        <v>0</v>
      </c>
      <c r="AH117" s="323">
        <v>0</v>
      </c>
      <c r="AI117" s="323">
        <v>0</v>
      </c>
      <c r="AJ117" s="323">
        <v>0</v>
      </c>
      <c r="AK117" s="323">
        <v>0</v>
      </c>
      <c r="AL117" s="323">
        <v>0</v>
      </c>
    </row>
    <row r="118" spans="1:38" x14ac:dyDescent="0.25">
      <c r="A118" s="242" t="str">
        <f t="shared" si="1"/>
        <v>Qatar</v>
      </c>
      <c r="B118" s="206" t="s">
        <v>34</v>
      </c>
      <c r="C118" s="206" t="s">
        <v>33</v>
      </c>
      <c r="D118" s="222" t="s">
        <v>610</v>
      </c>
      <c r="E118">
        <v>136</v>
      </c>
      <c r="F118" s="225" t="s">
        <v>610</v>
      </c>
      <c r="G118" s="132" t="s">
        <v>609</v>
      </c>
      <c r="H118" s="224" t="s">
        <v>608</v>
      </c>
      <c r="I118" s="223" t="s">
        <v>607</v>
      </c>
      <c r="J118" s="212" t="s">
        <v>31</v>
      </c>
      <c r="K118" s="206" t="s">
        <v>36</v>
      </c>
      <c r="L118" s="206" t="s">
        <v>36</v>
      </c>
      <c r="M118" s="206" t="s">
        <v>3649</v>
      </c>
      <c r="N118" s="206">
        <v>39</v>
      </c>
      <c r="O118" s="206" t="s">
        <v>3650</v>
      </c>
      <c r="P118" s="287">
        <v>0</v>
      </c>
      <c r="Q118" s="287">
        <v>0</v>
      </c>
      <c r="R118" s="287">
        <v>0</v>
      </c>
      <c r="S118" s="287">
        <v>0</v>
      </c>
      <c r="T118" s="287">
        <v>0</v>
      </c>
      <c r="U118" s="287">
        <v>0</v>
      </c>
      <c r="V118" s="287">
        <v>0</v>
      </c>
      <c r="W118" s="287">
        <v>0</v>
      </c>
      <c r="X118" s="220">
        <v>0</v>
      </c>
      <c r="Y118" s="319">
        <v>2059.3910810000002</v>
      </c>
      <c r="Z118" s="319">
        <v>1757.8886990000001</v>
      </c>
      <c r="AA118" s="319">
        <v>736.54359020000004</v>
      </c>
      <c r="AB118" s="323">
        <v>719.29674120000004</v>
      </c>
      <c r="AC118" s="323">
        <v>704.81915800000002</v>
      </c>
      <c r="AD118" s="323">
        <v>603.80488309999998</v>
      </c>
      <c r="AE118" s="323">
        <v>527.53547600000002</v>
      </c>
      <c r="AF118" s="323">
        <v>491.76061780000003</v>
      </c>
      <c r="AG118" s="323">
        <v>540.77244129999997</v>
      </c>
      <c r="AH118" s="323">
        <v>532.68403680000006</v>
      </c>
      <c r="AI118" s="323">
        <v>502.99448619999998</v>
      </c>
      <c r="AJ118" s="323">
        <v>599.19293000000005</v>
      </c>
      <c r="AK118" s="323">
        <v>536.92828420000001</v>
      </c>
      <c r="AL118" s="323">
        <v>430.13524819999998</v>
      </c>
    </row>
    <row r="119" spans="1:38" x14ac:dyDescent="0.25">
      <c r="A119" s="242" t="str">
        <f t="shared" si="1"/>
        <v>Qatar</v>
      </c>
      <c r="B119" s="206" t="s">
        <v>34</v>
      </c>
      <c r="C119" s="206" t="s">
        <v>33</v>
      </c>
      <c r="D119" s="222" t="s">
        <v>606</v>
      </c>
      <c r="E119">
        <v>343</v>
      </c>
      <c r="F119" s="225" t="s">
        <v>606</v>
      </c>
      <c r="G119" s="132" t="s">
        <v>605</v>
      </c>
      <c r="H119" s="224" t="s">
        <v>604</v>
      </c>
      <c r="I119" s="223" t="s">
        <v>603</v>
      </c>
      <c r="J119" s="212" t="s">
        <v>36</v>
      </c>
      <c r="K119" s="206" t="s">
        <v>3657</v>
      </c>
      <c r="L119" s="206">
        <v>29</v>
      </c>
      <c r="M119" s="206" t="s">
        <v>3658</v>
      </c>
      <c r="N119" s="206">
        <v>419</v>
      </c>
      <c r="O119" s="206" t="s">
        <v>3659</v>
      </c>
      <c r="P119" s="287">
        <v>0</v>
      </c>
      <c r="Q119" s="287">
        <v>0</v>
      </c>
      <c r="R119" s="287">
        <v>0</v>
      </c>
      <c r="S119" s="287">
        <v>0</v>
      </c>
      <c r="T119" s="287">
        <v>0</v>
      </c>
      <c r="U119" s="287">
        <v>0</v>
      </c>
      <c r="V119" s="287">
        <v>0</v>
      </c>
      <c r="W119" s="287">
        <v>0</v>
      </c>
      <c r="X119" s="220">
        <v>0</v>
      </c>
      <c r="Y119" s="319">
        <v>0</v>
      </c>
      <c r="Z119" s="319">
        <v>0</v>
      </c>
      <c r="AA119" s="319">
        <v>0</v>
      </c>
      <c r="AB119" s="323">
        <v>0</v>
      </c>
      <c r="AC119" s="323">
        <v>0</v>
      </c>
      <c r="AD119" s="323">
        <v>0</v>
      </c>
      <c r="AE119" s="323">
        <v>0</v>
      </c>
      <c r="AF119" s="323">
        <v>0</v>
      </c>
      <c r="AG119" s="323">
        <v>0</v>
      </c>
      <c r="AH119" s="323">
        <v>0</v>
      </c>
      <c r="AI119" s="323">
        <v>0</v>
      </c>
      <c r="AJ119" s="323">
        <v>0</v>
      </c>
      <c r="AK119" s="323">
        <v>0</v>
      </c>
      <c r="AL119" s="323">
        <v>0</v>
      </c>
    </row>
    <row r="120" spans="1:38" x14ac:dyDescent="0.25">
      <c r="A120" s="242" t="str">
        <f t="shared" si="1"/>
        <v>Qatar</v>
      </c>
      <c r="B120" s="206" t="s">
        <v>34</v>
      </c>
      <c r="C120" s="206" t="s">
        <v>33</v>
      </c>
      <c r="D120" s="222" t="s">
        <v>602</v>
      </c>
      <c r="E120">
        <v>158</v>
      </c>
      <c r="F120" s="225" t="s">
        <v>602</v>
      </c>
      <c r="G120" s="132" t="s">
        <v>601</v>
      </c>
      <c r="H120" s="224" t="s">
        <v>600</v>
      </c>
      <c r="I120" s="223" t="s">
        <v>599</v>
      </c>
      <c r="J120" s="212" t="s">
        <v>36</v>
      </c>
      <c r="K120" s="206" t="s">
        <v>36</v>
      </c>
      <c r="L120" s="206" t="s">
        <v>36</v>
      </c>
      <c r="M120" s="206" t="s">
        <v>3670</v>
      </c>
      <c r="N120" s="206">
        <v>30</v>
      </c>
      <c r="O120" s="206" t="s">
        <v>3647</v>
      </c>
      <c r="P120" s="287">
        <v>0</v>
      </c>
      <c r="Q120" s="287">
        <v>0</v>
      </c>
      <c r="R120" s="287">
        <v>0</v>
      </c>
      <c r="S120" s="287">
        <v>0</v>
      </c>
      <c r="T120" s="287">
        <v>0</v>
      </c>
      <c r="U120" s="287">
        <v>0</v>
      </c>
      <c r="V120" s="287">
        <v>0</v>
      </c>
      <c r="W120" s="287">
        <v>0</v>
      </c>
      <c r="X120" s="220">
        <v>0</v>
      </c>
      <c r="Y120" s="319">
        <v>0</v>
      </c>
      <c r="Z120" s="319">
        <v>0</v>
      </c>
      <c r="AA120" s="319">
        <v>0</v>
      </c>
      <c r="AB120" s="323">
        <v>0</v>
      </c>
      <c r="AC120" s="323">
        <v>0</v>
      </c>
      <c r="AD120" s="323">
        <v>0</v>
      </c>
      <c r="AE120" s="323">
        <v>0</v>
      </c>
      <c r="AF120" s="323">
        <v>0</v>
      </c>
      <c r="AG120" s="323">
        <v>0</v>
      </c>
      <c r="AH120" s="323">
        <v>0</v>
      </c>
      <c r="AI120" s="323">
        <v>0</v>
      </c>
      <c r="AJ120" s="323">
        <v>0</v>
      </c>
      <c r="AK120" s="323">
        <v>0</v>
      </c>
      <c r="AL120" s="323">
        <v>0</v>
      </c>
    </row>
    <row r="121" spans="1:38" x14ac:dyDescent="0.25">
      <c r="A121" s="242" t="str">
        <f t="shared" si="1"/>
        <v>Qatar</v>
      </c>
      <c r="B121" s="206" t="s">
        <v>34</v>
      </c>
      <c r="C121" s="206" t="s">
        <v>33</v>
      </c>
      <c r="D121" s="222" t="s">
        <v>598</v>
      </c>
      <c r="E121">
        <v>117</v>
      </c>
      <c r="F121" s="225" t="s">
        <v>598</v>
      </c>
      <c r="G121" s="132" t="s">
        <v>597</v>
      </c>
      <c r="H121" s="224" t="s">
        <v>596</v>
      </c>
      <c r="I121" s="223" t="s">
        <v>595</v>
      </c>
      <c r="J121" s="212" t="s">
        <v>36</v>
      </c>
      <c r="K121" s="206" t="s">
        <v>3476</v>
      </c>
      <c r="L121" s="206">
        <v>830</v>
      </c>
      <c r="M121" s="206" t="s">
        <v>3671</v>
      </c>
      <c r="N121" s="206">
        <v>154</v>
      </c>
      <c r="O121" s="206" t="s">
        <v>3650</v>
      </c>
      <c r="P121" s="287">
        <v>0</v>
      </c>
      <c r="Q121" s="287">
        <v>0</v>
      </c>
      <c r="R121" s="287">
        <v>0</v>
      </c>
      <c r="S121" s="287">
        <v>0</v>
      </c>
      <c r="T121" s="287">
        <v>0</v>
      </c>
      <c r="U121" s="287">
        <v>0</v>
      </c>
      <c r="V121" s="287">
        <v>0</v>
      </c>
      <c r="W121" s="287">
        <v>0</v>
      </c>
      <c r="X121" s="220">
        <v>0</v>
      </c>
      <c r="Y121" s="319">
        <v>0</v>
      </c>
      <c r="Z121" s="319">
        <v>0</v>
      </c>
      <c r="AA121" s="319">
        <v>0</v>
      </c>
      <c r="AB121" s="323">
        <v>0</v>
      </c>
      <c r="AC121" s="323">
        <v>0</v>
      </c>
      <c r="AD121" s="323">
        <v>0</v>
      </c>
      <c r="AE121" s="323">
        <v>0</v>
      </c>
      <c r="AF121" s="323">
        <v>0</v>
      </c>
      <c r="AG121" s="323">
        <v>0</v>
      </c>
      <c r="AH121" s="323">
        <v>0</v>
      </c>
      <c r="AI121" s="323">
        <v>0</v>
      </c>
      <c r="AJ121" s="323">
        <v>0</v>
      </c>
      <c r="AK121" s="323">
        <v>0</v>
      </c>
      <c r="AL121" s="323">
        <v>0</v>
      </c>
    </row>
    <row r="122" spans="1:38" x14ac:dyDescent="0.25">
      <c r="A122" s="242" t="str">
        <f t="shared" si="1"/>
        <v>Qatar</v>
      </c>
      <c r="B122" s="206" t="s">
        <v>34</v>
      </c>
      <c r="C122" s="206" t="s">
        <v>33</v>
      </c>
      <c r="D122" s="222" t="s">
        <v>594</v>
      </c>
      <c r="E122">
        <v>439</v>
      </c>
      <c r="F122" s="225" t="s">
        <v>594</v>
      </c>
      <c r="G122" s="132" t="s">
        <v>593</v>
      </c>
      <c r="H122" s="224" t="s">
        <v>592</v>
      </c>
      <c r="I122" s="223" t="s">
        <v>591</v>
      </c>
      <c r="J122" s="212" t="s">
        <v>36</v>
      </c>
      <c r="K122" s="206" t="s">
        <v>36</v>
      </c>
      <c r="L122" s="206" t="s">
        <v>36</v>
      </c>
      <c r="M122" s="206" t="s">
        <v>3646</v>
      </c>
      <c r="N122" s="206">
        <v>145</v>
      </c>
      <c r="O122" s="206" t="s">
        <v>3647</v>
      </c>
      <c r="P122" s="287">
        <v>0</v>
      </c>
      <c r="Q122" s="287">
        <v>0</v>
      </c>
      <c r="R122" s="287">
        <v>0</v>
      </c>
      <c r="S122" s="287">
        <v>0</v>
      </c>
      <c r="T122" s="287">
        <v>0</v>
      </c>
      <c r="U122" s="287">
        <v>0</v>
      </c>
      <c r="V122" s="287">
        <v>0</v>
      </c>
      <c r="W122" s="287">
        <v>0</v>
      </c>
      <c r="X122" s="220">
        <v>279.69780219780222</v>
      </c>
      <c r="Y122" s="319">
        <v>931.6</v>
      </c>
      <c r="Z122" s="319">
        <v>0</v>
      </c>
      <c r="AA122" s="319">
        <v>0</v>
      </c>
      <c r="AB122" s="323">
        <v>0</v>
      </c>
      <c r="AC122" s="323">
        <v>0</v>
      </c>
      <c r="AD122" s="323">
        <v>0</v>
      </c>
      <c r="AE122" s="323">
        <v>0</v>
      </c>
      <c r="AF122" s="323">
        <v>0</v>
      </c>
      <c r="AG122" s="323">
        <v>0</v>
      </c>
      <c r="AH122" s="323">
        <v>0</v>
      </c>
      <c r="AI122" s="323">
        <v>0</v>
      </c>
      <c r="AJ122" s="323">
        <v>0</v>
      </c>
      <c r="AK122" s="323">
        <v>0</v>
      </c>
      <c r="AL122" s="323">
        <v>0</v>
      </c>
    </row>
    <row r="123" spans="1:38" x14ac:dyDescent="0.25">
      <c r="A123" s="242" t="str">
        <f t="shared" si="1"/>
        <v>Qatar</v>
      </c>
      <c r="B123" s="206" t="s">
        <v>34</v>
      </c>
      <c r="C123" s="206" t="s">
        <v>33</v>
      </c>
      <c r="D123" s="222" t="s">
        <v>590</v>
      </c>
      <c r="E123">
        <v>916</v>
      </c>
      <c r="F123" s="225" t="s">
        <v>589</v>
      </c>
      <c r="G123" s="132" t="s">
        <v>588</v>
      </c>
      <c r="H123" s="224" t="s">
        <v>587</v>
      </c>
      <c r="I123" s="223" t="s">
        <v>586</v>
      </c>
      <c r="J123" s="212" t="s">
        <v>36</v>
      </c>
      <c r="K123" s="206" t="s">
        <v>36</v>
      </c>
      <c r="L123" s="206" t="s">
        <v>36</v>
      </c>
      <c r="M123" s="206" t="s">
        <v>3673</v>
      </c>
      <c r="N123" s="206">
        <v>143</v>
      </c>
      <c r="O123" s="206" t="s">
        <v>3647</v>
      </c>
      <c r="P123" s="287">
        <v>0</v>
      </c>
      <c r="Q123" s="287">
        <v>0</v>
      </c>
      <c r="R123" s="287">
        <v>0</v>
      </c>
      <c r="S123" s="287">
        <v>0</v>
      </c>
      <c r="T123" s="287">
        <v>0</v>
      </c>
      <c r="U123" s="287">
        <v>0</v>
      </c>
      <c r="V123" s="287">
        <v>0</v>
      </c>
      <c r="W123" s="287">
        <v>0</v>
      </c>
      <c r="X123" s="220">
        <v>0</v>
      </c>
      <c r="Y123" s="319">
        <v>0</v>
      </c>
      <c r="Z123" s="319">
        <v>0</v>
      </c>
      <c r="AA123" s="319">
        <v>0</v>
      </c>
      <c r="AB123" s="323">
        <v>0</v>
      </c>
      <c r="AC123" s="323">
        <v>0</v>
      </c>
      <c r="AD123" s="323">
        <v>0</v>
      </c>
      <c r="AE123" s="323">
        <v>25.663</v>
      </c>
      <c r="AF123" s="323">
        <v>46.298999999999999</v>
      </c>
      <c r="AG123" s="323">
        <v>43.753</v>
      </c>
      <c r="AH123" s="323">
        <v>31.717479999999998</v>
      </c>
      <c r="AI123" s="323">
        <v>29.30688</v>
      </c>
      <c r="AJ123" s="323">
        <v>24.70468</v>
      </c>
      <c r="AK123" s="323">
        <v>9.00596</v>
      </c>
      <c r="AL123" s="323">
        <v>16.45224</v>
      </c>
    </row>
    <row r="124" spans="1:38" x14ac:dyDescent="0.25">
      <c r="A124" s="242" t="str">
        <f t="shared" si="1"/>
        <v>Qatar</v>
      </c>
      <c r="B124" s="206" t="s">
        <v>34</v>
      </c>
      <c r="C124" s="206" t="s">
        <v>33</v>
      </c>
      <c r="D124" s="222" t="s">
        <v>585</v>
      </c>
      <c r="E124">
        <v>664</v>
      </c>
      <c r="F124" s="225" t="s">
        <v>585</v>
      </c>
      <c r="G124" s="132" t="s">
        <v>584</v>
      </c>
      <c r="H124" s="224" t="s">
        <v>583</v>
      </c>
      <c r="I124" s="223" t="s">
        <v>582</v>
      </c>
      <c r="J124" s="212" t="s">
        <v>36</v>
      </c>
      <c r="K124" s="206" t="s">
        <v>3668</v>
      </c>
      <c r="L124" s="206">
        <v>14</v>
      </c>
      <c r="M124" s="206" t="s">
        <v>3656</v>
      </c>
      <c r="N124" s="206">
        <v>202</v>
      </c>
      <c r="O124" s="206" t="s">
        <v>3652</v>
      </c>
      <c r="P124" s="287">
        <v>0</v>
      </c>
      <c r="Q124" s="287">
        <v>0</v>
      </c>
      <c r="R124" s="287">
        <v>0</v>
      </c>
      <c r="S124" s="287">
        <v>0</v>
      </c>
      <c r="T124" s="287">
        <v>0</v>
      </c>
      <c r="U124" s="287">
        <v>0</v>
      </c>
      <c r="V124" s="287">
        <v>0</v>
      </c>
      <c r="W124" s="287">
        <v>0</v>
      </c>
      <c r="X124" s="220">
        <v>0</v>
      </c>
      <c r="Y124" s="319">
        <v>0</v>
      </c>
      <c r="Z124" s="319">
        <v>0</v>
      </c>
      <c r="AA124" s="319">
        <v>0</v>
      </c>
      <c r="AB124" s="323">
        <v>0</v>
      </c>
      <c r="AC124" s="323">
        <v>0</v>
      </c>
      <c r="AD124" s="323">
        <v>0</v>
      </c>
      <c r="AE124" s="323">
        <v>0</v>
      </c>
      <c r="AF124" s="323">
        <v>0</v>
      </c>
      <c r="AG124" s="323">
        <v>0</v>
      </c>
      <c r="AH124" s="323">
        <v>0</v>
      </c>
      <c r="AI124" s="323">
        <v>0</v>
      </c>
      <c r="AJ124" s="323">
        <v>0</v>
      </c>
      <c r="AK124" s="323">
        <v>0</v>
      </c>
      <c r="AL124" s="323">
        <v>0</v>
      </c>
    </row>
    <row r="125" spans="1:38" x14ac:dyDescent="0.25">
      <c r="A125" s="242" t="str">
        <f t="shared" si="1"/>
        <v>Qatar</v>
      </c>
      <c r="B125" s="206" t="s">
        <v>34</v>
      </c>
      <c r="C125" s="206" t="s">
        <v>33</v>
      </c>
      <c r="D125" s="222" t="s">
        <v>581</v>
      </c>
      <c r="E125">
        <v>826</v>
      </c>
      <c r="F125" s="225" t="s">
        <v>581</v>
      </c>
      <c r="G125" s="132" t="s">
        <v>580</v>
      </c>
      <c r="H125" s="224" t="s">
        <v>579</v>
      </c>
      <c r="I125" s="223" t="s">
        <v>578</v>
      </c>
      <c r="J125" s="212" t="s">
        <v>36</v>
      </c>
      <c r="K125" s="206" t="s">
        <v>36</v>
      </c>
      <c r="L125" s="206" t="s">
        <v>36</v>
      </c>
      <c r="M125" s="206" t="s">
        <v>2238</v>
      </c>
      <c r="N125" s="206">
        <v>57</v>
      </c>
      <c r="O125" s="206" t="s">
        <v>3654</v>
      </c>
      <c r="P125" s="287">
        <v>0</v>
      </c>
      <c r="Q125" s="287">
        <v>0</v>
      </c>
      <c r="R125" s="287">
        <v>0</v>
      </c>
      <c r="S125" s="287">
        <v>0</v>
      </c>
      <c r="T125" s="287">
        <v>0</v>
      </c>
      <c r="U125" s="287">
        <v>0</v>
      </c>
      <c r="V125" s="287">
        <v>0</v>
      </c>
      <c r="W125" s="287">
        <v>0</v>
      </c>
      <c r="X125" s="220">
        <v>0</v>
      </c>
      <c r="Y125" s="319">
        <v>0</v>
      </c>
      <c r="Z125" s="319">
        <v>0</v>
      </c>
      <c r="AA125" s="319">
        <v>0</v>
      </c>
      <c r="AB125" s="323">
        <v>0</v>
      </c>
      <c r="AC125" s="323">
        <v>0</v>
      </c>
      <c r="AD125" s="323">
        <v>0</v>
      </c>
      <c r="AE125" s="323">
        <v>0</v>
      </c>
      <c r="AF125" s="323">
        <v>0</v>
      </c>
      <c r="AG125" s="323">
        <v>0</v>
      </c>
      <c r="AH125" s="323">
        <v>0</v>
      </c>
      <c r="AI125" s="323">
        <v>0</v>
      </c>
      <c r="AJ125" s="323">
        <v>0</v>
      </c>
      <c r="AK125" s="323">
        <v>0</v>
      </c>
      <c r="AL125" s="323">
        <v>0</v>
      </c>
    </row>
    <row r="126" spans="1:38" ht="25.5" x14ac:dyDescent="0.25">
      <c r="A126" s="242" t="str">
        <f t="shared" si="1"/>
        <v>Qatar</v>
      </c>
      <c r="B126" s="206" t="s">
        <v>34</v>
      </c>
      <c r="C126" s="206" t="s">
        <v>33</v>
      </c>
      <c r="D126" s="222" t="s">
        <v>577</v>
      </c>
      <c r="E126">
        <v>954</v>
      </c>
      <c r="F126" s="225" t="s">
        <v>576</v>
      </c>
      <c r="G126" s="132" t="s">
        <v>575</v>
      </c>
      <c r="H126" s="224" t="s">
        <v>574</v>
      </c>
      <c r="I126" s="223" t="s">
        <v>573</v>
      </c>
      <c r="J126" s="212" t="s">
        <v>36</v>
      </c>
      <c r="K126" s="206" t="s">
        <v>36</v>
      </c>
      <c r="L126" s="206" t="s">
        <v>36</v>
      </c>
      <c r="M126" s="206" t="s">
        <v>3670</v>
      </c>
      <c r="N126" s="206">
        <v>30</v>
      </c>
      <c r="O126" s="206" t="s">
        <v>3647</v>
      </c>
      <c r="P126" s="287">
        <v>0</v>
      </c>
      <c r="Q126" s="287">
        <v>0</v>
      </c>
      <c r="R126" s="287">
        <v>0</v>
      </c>
      <c r="S126" s="287">
        <v>0</v>
      </c>
      <c r="T126" s="287">
        <v>0</v>
      </c>
      <c r="U126" s="287">
        <v>0</v>
      </c>
      <c r="V126" s="287">
        <v>0</v>
      </c>
      <c r="W126" s="287">
        <v>0</v>
      </c>
      <c r="X126" s="220">
        <v>0</v>
      </c>
      <c r="Y126" s="319">
        <v>0</v>
      </c>
      <c r="Z126" s="319">
        <v>0</v>
      </c>
      <c r="AA126" s="319">
        <v>0</v>
      </c>
      <c r="AB126" s="323">
        <v>0</v>
      </c>
      <c r="AC126" s="323">
        <v>0</v>
      </c>
      <c r="AD126" s="323">
        <v>0</v>
      </c>
      <c r="AE126" s="323">
        <v>0</v>
      </c>
      <c r="AF126" s="323">
        <v>0</v>
      </c>
      <c r="AG126" s="323">
        <v>0</v>
      </c>
      <c r="AH126" s="323">
        <v>0</v>
      </c>
      <c r="AI126" s="323">
        <v>0</v>
      </c>
      <c r="AJ126" s="323">
        <v>0</v>
      </c>
      <c r="AK126" s="323">
        <v>0</v>
      </c>
      <c r="AL126" s="323">
        <v>0</v>
      </c>
    </row>
    <row r="127" spans="1:38" x14ac:dyDescent="0.25">
      <c r="A127" s="242" t="str">
        <f t="shared" si="1"/>
        <v>Qatar</v>
      </c>
      <c r="B127" s="206" t="s">
        <v>34</v>
      </c>
      <c r="C127" s="206" t="s">
        <v>33</v>
      </c>
      <c r="D127" s="222" t="s">
        <v>572</v>
      </c>
      <c r="E127">
        <v>542</v>
      </c>
      <c r="F127" s="225" t="s">
        <v>571</v>
      </c>
      <c r="G127" s="132" t="s">
        <v>570</v>
      </c>
      <c r="H127" s="224" t="s">
        <v>569</v>
      </c>
      <c r="I127" s="223" t="s">
        <v>568</v>
      </c>
      <c r="J127" s="212" t="s">
        <v>36</v>
      </c>
      <c r="K127" s="206" t="s">
        <v>36</v>
      </c>
      <c r="L127" s="206" t="s">
        <v>36</v>
      </c>
      <c r="M127" s="206" t="s">
        <v>3670</v>
      </c>
      <c r="N127" s="206">
        <v>30</v>
      </c>
      <c r="O127" s="206" t="s">
        <v>3647</v>
      </c>
      <c r="P127" s="287">
        <v>0</v>
      </c>
      <c r="Q127" s="287">
        <v>0</v>
      </c>
      <c r="R127" s="287">
        <v>0</v>
      </c>
      <c r="S127" s="287">
        <v>0</v>
      </c>
      <c r="T127" s="287">
        <v>0</v>
      </c>
      <c r="U127" s="287">
        <v>0</v>
      </c>
      <c r="V127" s="287">
        <v>0</v>
      </c>
      <c r="W127" s="287">
        <v>0</v>
      </c>
      <c r="X127" s="220">
        <v>0</v>
      </c>
      <c r="Y127" s="319">
        <v>6.016570483E-2</v>
      </c>
      <c r="Z127" s="319">
        <v>5.6013748529999997E-2</v>
      </c>
      <c r="AA127" s="319">
        <v>4.8161780369999997E-2</v>
      </c>
      <c r="AB127" s="323">
        <v>4.9396773090000005E-2</v>
      </c>
      <c r="AC127" s="323">
        <v>7.3126383609999998E-2</v>
      </c>
      <c r="AD127" s="323">
        <v>9.041850655E-2</v>
      </c>
      <c r="AE127" s="323">
        <v>0.31690099999999999</v>
      </c>
      <c r="AF127" s="323">
        <v>9.5994999999999997E-2</v>
      </c>
      <c r="AG127" s="323">
        <v>9.5994999999999997E-2</v>
      </c>
      <c r="AH127" s="323">
        <v>0.15693587340000001</v>
      </c>
      <c r="AI127" s="323">
        <v>0.41041792620000001</v>
      </c>
      <c r="AJ127" s="323">
        <v>2.5259747379999999</v>
      </c>
      <c r="AK127" s="323">
        <v>0.1051829945</v>
      </c>
      <c r="AL127" s="323">
        <v>0.19178633790000002</v>
      </c>
    </row>
    <row r="128" spans="1:38" x14ac:dyDescent="0.25">
      <c r="A128" s="242" t="str">
        <f t="shared" si="1"/>
        <v>Qatar</v>
      </c>
      <c r="B128" s="206" t="s">
        <v>34</v>
      </c>
      <c r="C128" s="206" t="s">
        <v>33</v>
      </c>
      <c r="D128" s="222" t="s">
        <v>567</v>
      </c>
      <c r="E128">
        <v>967</v>
      </c>
      <c r="F128" s="228" t="s">
        <v>566</v>
      </c>
      <c r="G128" s="232"/>
      <c r="H128" s="227" t="s">
        <v>565</v>
      </c>
      <c r="I128" s="229" t="s">
        <v>564</v>
      </c>
      <c r="J128" s="212" t="s">
        <v>36</v>
      </c>
      <c r="K128" s="226" t="e">
        <v>#REF!</v>
      </c>
      <c r="L128" s="226" t="str">
        <f>'T1-FDI-Otw-UAE'!L172</f>
        <v/>
      </c>
      <c r="M128" s="226" t="str">
        <f>'T1-FDI-Otw-UAE'!M172</f>
        <v>Southern Europe</v>
      </c>
      <c r="N128" s="226">
        <f>'T1-FDI-Otw-UAE'!N172</f>
        <v>39</v>
      </c>
      <c r="O128" s="226" t="str">
        <f>'T1-FDI-Otw-UAE'!O172</f>
        <v>Europe</v>
      </c>
      <c r="P128" s="287">
        <v>0</v>
      </c>
      <c r="Q128" s="287">
        <v>0</v>
      </c>
      <c r="R128" s="287">
        <v>0</v>
      </c>
      <c r="S128" s="287">
        <v>0</v>
      </c>
      <c r="T128" s="287">
        <v>0</v>
      </c>
      <c r="U128" s="287">
        <v>0</v>
      </c>
      <c r="V128" s="287">
        <v>0</v>
      </c>
      <c r="W128" s="287">
        <v>0</v>
      </c>
      <c r="X128" s="220">
        <v>0</v>
      </c>
      <c r="Y128" s="319">
        <v>0</v>
      </c>
      <c r="Z128" s="319">
        <v>0</v>
      </c>
      <c r="AA128" s="319">
        <v>0</v>
      </c>
      <c r="AB128" s="323">
        <v>0</v>
      </c>
      <c r="AC128" s="323">
        <v>0</v>
      </c>
      <c r="AD128" s="323">
        <v>0</v>
      </c>
      <c r="AE128" s="323">
        <v>0</v>
      </c>
      <c r="AF128" s="323">
        <v>0</v>
      </c>
      <c r="AG128" s="323">
        <v>0</v>
      </c>
      <c r="AH128" s="323">
        <v>0</v>
      </c>
      <c r="AI128" s="323">
        <v>0</v>
      </c>
      <c r="AJ128" s="323">
        <v>0</v>
      </c>
      <c r="AK128" s="323">
        <v>0</v>
      </c>
      <c r="AL128" s="323">
        <v>0</v>
      </c>
    </row>
    <row r="129" spans="1:38" x14ac:dyDescent="0.25">
      <c r="A129" s="242" t="str">
        <f t="shared" si="1"/>
        <v>Qatar</v>
      </c>
      <c r="B129" s="206" t="s">
        <v>34</v>
      </c>
      <c r="C129" s="206" t="s">
        <v>33</v>
      </c>
      <c r="D129" s="222" t="s">
        <v>563</v>
      </c>
      <c r="E129">
        <v>917</v>
      </c>
      <c r="F129" s="225" t="s">
        <v>562</v>
      </c>
      <c r="G129" s="132" t="s">
        <v>561</v>
      </c>
      <c r="H129" s="224" t="s">
        <v>560</v>
      </c>
      <c r="I129" s="223" t="s">
        <v>559</v>
      </c>
      <c r="J129" s="212" t="s">
        <v>36</v>
      </c>
      <c r="K129" s="206" t="s">
        <v>36</v>
      </c>
      <c r="L129" s="206" t="s">
        <v>36</v>
      </c>
      <c r="M129" s="206" t="s">
        <v>3673</v>
      </c>
      <c r="N129" s="206">
        <v>143</v>
      </c>
      <c r="O129" s="206" t="s">
        <v>3647</v>
      </c>
      <c r="P129" s="287">
        <v>0</v>
      </c>
      <c r="Q129" s="287">
        <v>0</v>
      </c>
      <c r="R129" s="287">
        <v>0</v>
      </c>
      <c r="S129" s="287">
        <v>0</v>
      </c>
      <c r="T129" s="287">
        <v>0</v>
      </c>
      <c r="U129" s="287">
        <v>0</v>
      </c>
      <c r="V129" s="287">
        <v>0</v>
      </c>
      <c r="W129" s="287">
        <v>0</v>
      </c>
      <c r="X129" s="220">
        <v>0</v>
      </c>
      <c r="Y129" s="319">
        <v>0</v>
      </c>
      <c r="Z129" s="319">
        <v>0</v>
      </c>
      <c r="AA129" s="319">
        <v>0</v>
      </c>
      <c r="AB129" s="323">
        <v>0</v>
      </c>
      <c r="AC129" s="323">
        <v>0</v>
      </c>
      <c r="AD129" s="323">
        <v>0</v>
      </c>
      <c r="AE129" s="323">
        <v>0</v>
      </c>
      <c r="AF129" s="323">
        <v>0</v>
      </c>
      <c r="AG129" s="323">
        <v>0</v>
      </c>
      <c r="AH129" s="323">
        <v>7.0583</v>
      </c>
      <c r="AI129" s="323">
        <v>7.2293000000000003</v>
      </c>
      <c r="AJ129" s="323">
        <v>7.5479000000000003</v>
      </c>
      <c r="AK129" s="323">
        <v>4.7199999999999999E-2</v>
      </c>
      <c r="AL129" s="323">
        <v>4.8800000000000003E-2</v>
      </c>
    </row>
    <row r="130" spans="1:38" ht="25.5" x14ac:dyDescent="0.25">
      <c r="A130" s="242" t="str">
        <f t="shared" si="1"/>
        <v>Qatar</v>
      </c>
      <c r="B130" s="206" t="s">
        <v>34</v>
      </c>
      <c r="C130" s="206" t="s">
        <v>33</v>
      </c>
      <c r="D130" s="222" t="s">
        <v>558</v>
      </c>
      <c r="E130">
        <v>544</v>
      </c>
      <c r="F130" s="225" t="s">
        <v>557</v>
      </c>
      <c r="G130" s="132" t="s">
        <v>556</v>
      </c>
      <c r="H130" s="224" t="s">
        <v>555</v>
      </c>
      <c r="I130" s="223" t="s">
        <v>554</v>
      </c>
      <c r="J130" s="212" t="s">
        <v>36</v>
      </c>
      <c r="K130" s="206" t="s">
        <v>36</v>
      </c>
      <c r="L130" s="206" t="s">
        <v>36</v>
      </c>
      <c r="M130" s="206" t="s">
        <v>3669</v>
      </c>
      <c r="N130" s="206">
        <v>35</v>
      </c>
      <c r="O130" s="206" t="s">
        <v>3647</v>
      </c>
      <c r="P130" s="287">
        <v>0</v>
      </c>
      <c r="Q130" s="287">
        <v>0</v>
      </c>
      <c r="R130" s="287">
        <v>0</v>
      </c>
      <c r="S130" s="287">
        <v>0</v>
      </c>
      <c r="T130" s="287">
        <v>0</v>
      </c>
      <c r="U130" s="287">
        <v>0</v>
      </c>
      <c r="V130" s="287">
        <v>0</v>
      </c>
      <c r="W130" s="287">
        <v>0</v>
      </c>
      <c r="X130" s="220">
        <v>0</v>
      </c>
      <c r="Y130" s="319">
        <v>0</v>
      </c>
      <c r="Z130" s="319">
        <v>0</v>
      </c>
      <c r="AA130" s="319">
        <v>0</v>
      </c>
      <c r="AB130" s="323">
        <v>0</v>
      </c>
      <c r="AC130" s="323">
        <v>0</v>
      </c>
      <c r="AD130" s="323">
        <v>0</v>
      </c>
      <c r="AE130" s="323">
        <v>0</v>
      </c>
      <c r="AF130" s="323">
        <v>0</v>
      </c>
      <c r="AG130" s="323">
        <v>0</v>
      </c>
      <c r="AH130" s="323">
        <v>0</v>
      </c>
      <c r="AI130" s="323">
        <v>0</v>
      </c>
      <c r="AJ130" s="323">
        <v>0</v>
      </c>
      <c r="AK130" s="323">
        <v>0</v>
      </c>
      <c r="AL130" s="323">
        <v>0</v>
      </c>
    </row>
    <row r="131" spans="1:38" x14ac:dyDescent="0.25">
      <c r="A131" s="242" t="str">
        <f t="shared" si="1"/>
        <v>Qatar</v>
      </c>
      <c r="B131" s="206" t="s">
        <v>34</v>
      </c>
      <c r="C131" s="206" t="s">
        <v>33</v>
      </c>
      <c r="D131" s="222" t="s">
        <v>553</v>
      </c>
      <c r="E131">
        <v>941</v>
      </c>
      <c r="F131" s="225" t="s">
        <v>553</v>
      </c>
      <c r="G131" s="132" t="s">
        <v>552</v>
      </c>
      <c r="H131" s="224" t="s">
        <v>551</v>
      </c>
      <c r="I131" s="223" t="s">
        <v>550</v>
      </c>
      <c r="J131" s="212" t="s">
        <v>31</v>
      </c>
      <c r="K131" s="206" t="s">
        <v>36</v>
      </c>
      <c r="L131" s="206" t="s">
        <v>36</v>
      </c>
      <c r="M131" s="206" t="s">
        <v>3671</v>
      </c>
      <c r="N131" s="206">
        <v>154</v>
      </c>
      <c r="O131" s="206" t="s">
        <v>3650</v>
      </c>
      <c r="P131" s="287">
        <v>0</v>
      </c>
      <c r="Q131" s="287">
        <v>0</v>
      </c>
      <c r="R131" s="287">
        <v>0</v>
      </c>
      <c r="S131" s="287">
        <v>0</v>
      </c>
      <c r="T131" s="287">
        <v>0</v>
      </c>
      <c r="U131" s="287">
        <v>0</v>
      </c>
      <c r="V131" s="287">
        <v>0</v>
      </c>
      <c r="W131" s="287">
        <v>0</v>
      </c>
      <c r="X131" s="220">
        <v>0</v>
      </c>
      <c r="Y131" s="319">
        <v>0</v>
      </c>
      <c r="Z131" s="319">
        <v>0</v>
      </c>
      <c r="AA131" s="319">
        <v>0</v>
      </c>
      <c r="AB131" s="323">
        <v>0</v>
      </c>
      <c r="AC131" s="323">
        <v>0</v>
      </c>
      <c r="AD131" s="323">
        <v>0</v>
      </c>
      <c r="AE131" s="323">
        <v>0</v>
      </c>
      <c r="AF131" s="323">
        <v>0</v>
      </c>
      <c r="AG131" s="323">
        <v>0</v>
      </c>
      <c r="AH131" s="323">
        <v>0</v>
      </c>
      <c r="AI131" s="323">
        <v>0</v>
      </c>
      <c r="AJ131" s="323">
        <v>0</v>
      </c>
      <c r="AK131" s="323">
        <v>0</v>
      </c>
      <c r="AL131" s="323">
        <v>0</v>
      </c>
    </row>
    <row r="132" spans="1:38" x14ac:dyDescent="0.25">
      <c r="A132" s="242" t="str">
        <f t="shared" ref="A132:A195" si="2">A$2</f>
        <v>Qatar</v>
      </c>
      <c r="B132" s="206" t="s">
        <v>34</v>
      </c>
      <c r="C132" s="206" t="s">
        <v>33</v>
      </c>
      <c r="D132" s="222" t="s">
        <v>549</v>
      </c>
      <c r="E132">
        <v>446</v>
      </c>
      <c r="F132" s="225" t="s">
        <v>549</v>
      </c>
      <c r="G132" s="132" t="s">
        <v>548</v>
      </c>
      <c r="H132" s="224" t="s">
        <v>547</v>
      </c>
      <c r="I132" s="223" t="s">
        <v>546</v>
      </c>
      <c r="J132" s="212" t="s">
        <v>36</v>
      </c>
      <c r="K132" s="206" t="s">
        <v>36</v>
      </c>
      <c r="L132" s="206" t="s">
        <v>36</v>
      </c>
      <c r="M132" s="206" t="s">
        <v>3646</v>
      </c>
      <c r="N132" s="206">
        <v>145</v>
      </c>
      <c r="O132" s="206" t="s">
        <v>3647</v>
      </c>
      <c r="P132" s="287">
        <v>0</v>
      </c>
      <c r="Q132" s="287">
        <v>0</v>
      </c>
      <c r="R132" s="287">
        <v>0</v>
      </c>
      <c r="S132" s="287">
        <v>0</v>
      </c>
      <c r="T132" s="287">
        <v>0</v>
      </c>
      <c r="U132" s="287">
        <v>0</v>
      </c>
      <c r="V132" s="287">
        <v>0</v>
      </c>
      <c r="W132" s="287">
        <v>0</v>
      </c>
      <c r="X132" s="220">
        <v>0</v>
      </c>
      <c r="Y132" s="319">
        <v>0</v>
      </c>
      <c r="Z132" s="319">
        <v>0</v>
      </c>
      <c r="AA132" s="319">
        <v>19.896009129999999</v>
      </c>
      <c r="AB132" s="323">
        <v>26.871732699999999</v>
      </c>
      <c r="AC132" s="323">
        <v>46.57662011</v>
      </c>
      <c r="AD132" s="323">
        <v>42.31185353</v>
      </c>
      <c r="AE132" s="323">
        <v>43.498043090000003</v>
      </c>
      <c r="AF132" s="323">
        <v>45.079513159999998</v>
      </c>
      <c r="AG132" s="323">
        <v>42.633570210000002</v>
      </c>
      <c r="AH132" s="323">
        <v>45.302454009999998</v>
      </c>
      <c r="AI132" s="323">
        <v>48.381271570000003</v>
      </c>
      <c r="AJ132" s="323">
        <v>49.6908502</v>
      </c>
      <c r="AK132" s="323">
        <v>49.972151770000004</v>
      </c>
      <c r="AL132" s="323">
        <v>48.98717585</v>
      </c>
    </row>
    <row r="133" spans="1:38" x14ac:dyDescent="0.25">
      <c r="A133" s="242" t="str">
        <f t="shared" si="2"/>
        <v>Qatar</v>
      </c>
      <c r="B133" s="206" t="s">
        <v>34</v>
      </c>
      <c r="C133" s="206" t="s">
        <v>33</v>
      </c>
      <c r="D133" s="222" t="s">
        <v>545</v>
      </c>
      <c r="E133">
        <v>666</v>
      </c>
      <c r="F133" s="225" t="s">
        <v>544</v>
      </c>
      <c r="G133" s="132" t="s">
        <v>543</v>
      </c>
      <c r="H133" s="224" t="s">
        <v>542</v>
      </c>
      <c r="I133" s="223" t="s">
        <v>541</v>
      </c>
      <c r="J133" s="212" t="s">
        <v>36</v>
      </c>
      <c r="K133" s="206" t="s">
        <v>3667</v>
      </c>
      <c r="L133" s="206">
        <v>18</v>
      </c>
      <c r="M133" s="206" t="s">
        <v>3656</v>
      </c>
      <c r="N133" s="206">
        <v>202</v>
      </c>
      <c r="O133" s="206" t="s">
        <v>3652</v>
      </c>
      <c r="P133" s="287">
        <v>0</v>
      </c>
      <c r="Q133" s="287">
        <v>0</v>
      </c>
      <c r="R133" s="287">
        <v>0</v>
      </c>
      <c r="S133" s="287">
        <v>0</v>
      </c>
      <c r="T133" s="287">
        <v>0</v>
      </c>
      <c r="U133" s="287">
        <v>0</v>
      </c>
      <c r="V133" s="287">
        <v>0</v>
      </c>
      <c r="W133" s="287">
        <v>0</v>
      </c>
      <c r="X133" s="220">
        <v>0</v>
      </c>
      <c r="Y133" s="319">
        <v>0</v>
      </c>
      <c r="Z133" s="319">
        <v>0</v>
      </c>
      <c r="AA133" s="319">
        <v>0</v>
      </c>
      <c r="AB133" s="323">
        <v>0</v>
      </c>
      <c r="AC133" s="323">
        <v>0</v>
      </c>
      <c r="AD133" s="323">
        <v>0</v>
      </c>
      <c r="AE133" s="323">
        <v>0</v>
      </c>
      <c r="AF133" s="323">
        <v>0</v>
      </c>
      <c r="AG133" s="323">
        <v>0</v>
      </c>
      <c r="AH133" s="323">
        <v>0</v>
      </c>
      <c r="AI133" s="323">
        <v>0</v>
      </c>
      <c r="AJ133" s="323">
        <v>0</v>
      </c>
      <c r="AK133" s="323">
        <v>0</v>
      </c>
      <c r="AL133" s="323">
        <v>0</v>
      </c>
    </row>
    <row r="134" spans="1:38" x14ac:dyDescent="0.25">
      <c r="A134" s="242" t="str">
        <f t="shared" si="2"/>
        <v>Qatar</v>
      </c>
      <c r="B134" s="206" t="s">
        <v>34</v>
      </c>
      <c r="C134" s="206" t="s">
        <v>33</v>
      </c>
      <c r="D134" s="222" t="s">
        <v>540</v>
      </c>
      <c r="E134">
        <v>668</v>
      </c>
      <c r="F134" s="225" t="s">
        <v>540</v>
      </c>
      <c r="G134" s="132" t="s">
        <v>539</v>
      </c>
      <c r="H134" s="224" t="s">
        <v>538</v>
      </c>
      <c r="I134" s="223" t="s">
        <v>537</v>
      </c>
      <c r="J134" s="212" t="s">
        <v>36</v>
      </c>
      <c r="K134" s="206" t="s">
        <v>3665</v>
      </c>
      <c r="L134" s="206">
        <v>11</v>
      </c>
      <c r="M134" s="206" t="s">
        <v>3656</v>
      </c>
      <c r="N134" s="206">
        <v>202</v>
      </c>
      <c r="O134" s="206" t="s">
        <v>3652</v>
      </c>
      <c r="P134" s="287">
        <v>0</v>
      </c>
      <c r="Q134" s="287">
        <v>0</v>
      </c>
      <c r="R134" s="287">
        <v>0</v>
      </c>
      <c r="S134" s="287">
        <v>0</v>
      </c>
      <c r="T134" s="287">
        <v>0</v>
      </c>
      <c r="U134" s="287">
        <v>0</v>
      </c>
      <c r="V134" s="287">
        <v>0</v>
      </c>
      <c r="W134" s="287">
        <v>0</v>
      </c>
      <c r="X134" s="220">
        <v>0</v>
      </c>
      <c r="Y134" s="319">
        <v>0</v>
      </c>
      <c r="Z134" s="319">
        <v>0</v>
      </c>
      <c r="AA134" s="319">
        <v>0</v>
      </c>
      <c r="AB134" s="323">
        <v>0</v>
      </c>
      <c r="AC134" s="323">
        <v>0</v>
      </c>
      <c r="AD134" s="323">
        <v>0</v>
      </c>
      <c r="AE134" s="323">
        <v>0</v>
      </c>
      <c r="AF134" s="323">
        <v>0</v>
      </c>
      <c r="AG134" s="323">
        <v>0</v>
      </c>
      <c r="AH134" s="323">
        <v>0</v>
      </c>
      <c r="AI134" s="323">
        <v>0</v>
      </c>
      <c r="AJ134" s="323">
        <v>0</v>
      </c>
      <c r="AK134" s="323">
        <v>0</v>
      </c>
      <c r="AL134" s="323">
        <v>0</v>
      </c>
    </row>
    <row r="135" spans="1:38" x14ac:dyDescent="0.25">
      <c r="A135" s="242" t="str">
        <f t="shared" si="2"/>
        <v>Qatar</v>
      </c>
      <c r="B135" s="206" t="s">
        <v>34</v>
      </c>
      <c r="C135" s="206" t="s">
        <v>33</v>
      </c>
      <c r="D135" s="222" t="s">
        <v>536</v>
      </c>
      <c r="E135">
        <v>672</v>
      </c>
      <c r="F135" s="225" t="s">
        <v>536</v>
      </c>
      <c r="G135" s="132" t="s">
        <v>535</v>
      </c>
      <c r="H135" s="224" t="s">
        <v>534</v>
      </c>
      <c r="I135" s="223" t="s">
        <v>533</v>
      </c>
      <c r="J135" s="212" t="s">
        <v>36</v>
      </c>
      <c r="K135" s="206" t="s">
        <v>36</v>
      </c>
      <c r="L135" s="206" t="s">
        <v>36</v>
      </c>
      <c r="M135" s="206" t="s">
        <v>3651</v>
      </c>
      <c r="N135" s="206">
        <v>15</v>
      </c>
      <c r="O135" s="206" t="s">
        <v>3652</v>
      </c>
      <c r="P135" s="287">
        <v>0</v>
      </c>
      <c r="Q135" s="287">
        <v>0</v>
      </c>
      <c r="R135" s="287">
        <v>0</v>
      </c>
      <c r="S135" s="287">
        <v>0</v>
      </c>
      <c r="T135" s="287">
        <v>0</v>
      </c>
      <c r="U135" s="287">
        <v>0</v>
      </c>
      <c r="V135" s="287">
        <v>0</v>
      </c>
      <c r="W135" s="287">
        <v>0</v>
      </c>
      <c r="X135" s="220">
        <v>0</v>
      </c>
      <c r="Y135" s="319">
        <v>0</v>
      </c>
      <c r="Z135" s="319">
        <v>0</v>
      </c>
      <c r="AA135" s="319">
        <v>0</v>
      </c>
      <c r="AB135" s="323">
        <v>0</v>
      </c>
      <c r="AC135" s="323">
        <v>0</v>
      </c>
      <c r="AD135" s="323">
        <v>0</v>
      </c>
      <c r="AE135" s="323">
        <v>0</v>
      </c>
      <c r="AF135" s="323">
        <v>0</v>
      </c>
      <c r="AG135" s="323">
        <v>0</v>
      </c>
      <c r="AH135" s="323">
        <v>0</v>
      </c>
      <c r="AI135" s="323">
        <v>0</v>
      </c>
      <c r="AJ135" s="323">
        <v>0</v>
      </c>
      <c r="AK135" s="323">
        <v>0</v>
      </c>
      <c r="AL135" s="323">
        <v>0</v>
      </c>
    </row>
    <row r="136" spans="1:38" x14ac:dyDescent="0.25">
      <c r="A136" s="242" t="str">
        <f t="shared" si="2"/>
        <v>Qatar</v>
      </c>
      <c r="B136" s="206" t="s">
        <v>34</v>
      </c>
      <c r="C136" s="206" t="s">
        <v>33</v>
      </c>
      <c r="D136" s="222" t="s">
        <v>532</v>
      </c>
      <c r="E136">
        <v>147</v>
      </c>
      <c r="F136" s="225" t="s">
        <v>532</v>
      </c>
      <c r="G136" s="132" t="s">
        <v>531</v>
      </c>
      <c r="H136" s="224" t="s">
        <v>530</v>
      </c>
      <c r="I136" s="223" t="s">
        <v>529</v>
      </c>
      <c r="J136" s="212" t="s">
        <v>36</v>
      </c>
      <c r="K136" s="206" t="s">
        <v>36</v>
      </c>
      <c r="L136" s="206" t="s">
        <v>36</v>
      </c>
      <c r="M136" s="206" t="s">
        <v>3662</v>
      </c>
      <c r="N136" s="206">
        <v>155</v>
      </c>
      <c r="O136" s="206" t="s">
        <v>3650</v>
      </c>
      <c r="P136" s="287">
        <v>0</v>
      </c>
      <c r="Q136" s="287">
        <v>0</v>
      </c>
      <c r="R136" s="287">
        <v>0</v>
      </c>
      <c r="S136" s="287">
        <v>0</v>
      </c>
      <c r="T136" s="287">
        <v>0</v>
      </c>
      <c r="U136" s="287">
        <v>0</v>
      </c>
      <c r="V136" s="287">
        <v>0</v>
      </c>
      <c r="W136" s="287">
        <v>0</v>
      </c>
      <c r="X136" s="220">
        <v>0</v>
      </c>
      <c r="Y136" s="319">
        <v>0</v>
      </c>
      <c r="Z136" s="319">
        <v>0</v>
      </c>
      <c r="AA136" s="319">
        <v>0</v>
      </c>
      <c r="AB136" s="323">
        <v>0</v>
      </c>
      <c r="AC136" s="323">
        <v>0</v>
      </c>
      <c r="AD136" s="323">
        <v>0</v>
      </c>
      <c r="AE136" s="323">
        <v>0</v>
      </c>
      <c r="AF136" s="323">
        <v>0</v>
      </c>
      <c r="AG136" s="323">
        <v>0</v>
      </c>
      <c r="AH136" s="323">
        <v>0</v>
      </c>
      <c r="AI136" s="323">
        <v>0</v>
      </c>
      <c r="AJ136" s="323">
        <v>0</v>
      </c>
      <c r="AK136" s="323">
        <v>0</v>
      </c>
      <c r="AL136" s="323">
        <v>0</v>
      </c>
    </row>
    <row r="137" spans="1:38" x14ac:dyDescent="0.25">
      <c r="A137" s="242" t="str">
        <f t="shared" si="2"/>
        <v>Qatar</v>
      </c>
      <c r="B137" s="206" t="s">
        <v>34</v>
      </c>
      <c r="C137" s="206" t="s">
        <v>33</v>
      </c>
      <c r="D137" s="222" t="s">
        <v>528</v>
      </c>
      <c r="E137">
        <v>946</v>
      </c>
      <c r="F137" s="225" t="s">
        <v>528</v>
      </c>
      <c r="G137" s="132" t="s">
        <v>527</v>
      </c>
      <c r="H137" s="224" t="s">
        <v>526</v>
      </c>
      <c r="I137" s="223" t="s">
        <v>525</v>
      </c>
      <c r="J137" s="212" t="s">
        <v>31</v>
      </c>
      <c r="K137" s="206" t="s">
        <v>36</v>
      </c>
      <c r="L137" s="206" t="s">
        <v>36</v>
      </c>
      <c r="M137" s="206" t="s">
        <v>3671</v>
      </c>
      <c r="N137" s="206">
        <v>154</v>
      </c>
      <c r="O137" s="206" t="s">
        <v>3650</v>
      </c>
      <c r="P137" s="287">
        <v>0</v>
      </c>
      <c r="Q137" s="287">
        <v>0</v>
      </c>
      <c r="R137" s="287">
        <v>0</v>
      </c>
      <c r="S137" s="287">
        <v>0</v>
      </c>
      <c r="T137" s="287">
        <v>0</v>
      </c>
      <c r="U137" s="287">
        <v>0</v>
      </c>
      <c r="V137" s="287">
        <v>0</v>
      </c>
      <c r="W137" s="287">
        <v>0</v>
      </c>
      <c r="X137" s="220">
        <v>0</v>
      </c>
      <c r="Y137" s="319">
        <v>0</v>
      </c>
      <c r="Z137" s="319">
        <v>0</v>
      </c>
      <c r="AA137" s="319">
        <v>0</v>
      </c>
      <c r="AB137" s="323">
        <v>0</v>
      </c>
      <c r="AC137" s="323">
        <v>0</v>
      </c>
      <c r="AD137" s="323">
        <v>0</v>
      </c>
      <c r="AE137" s="323">
        <v>0</v>
      </c>
      <c r="AF137" s="323">
        <v>0</v>
      </c>
      <c r="AG137" s="323">
        <v>0</v>
      </c>
      <c r="AH137" s="323">
        <v>0</v>
      </c>
      <c r="AI137" s="323">
        <v>5.6169999999999998E-2</v>
      </c>
      <c r="AJ137" s="323">
        <v>0</v>
      </c>
      <c r="AK137" s="323">
        <v>0</v>
      </c>
      <c r="AL137" s="323">
        <v>0.55463200000000001</v>
      </c>
    </row>
    <row r="138" spans="1:38" x14ac:dyDescent="0.25">
      <c r="A138" s="242" t="str">
        <f t="shared" si="2"/>
        <v>Qatar</v>
      </c>
      <c r="B138" s="206" t="s">
        <v>34</v>
      </c>
      <c r="C138" s="206" t="s">
        <v>33</v>
      </c>
      <c r="D138" s="222" t="s">
        <v>524</v>
      </c>
      <c r="E138">
        <v>137</v>
      </c>
      <c r="F138" s="225" t="s">
        <v>524</v>
      </c>
      <c r="G138" s="132" t="s">
        <v>523</v>
      </c>
      <c r="H138" s="224" t="s">
        <v>522</v>
      </c>
      <c r="I138" s="223" t="s">
        <v>521</v>
      </c>
      <c r="J138" s="212" t="s">
        <v>31</v>
      </c>
      <c r="K138" s="206" t="s">
        <v>36</v>
      </c>
      <c r="L138" s="206" t="s">
        <v>36</v>
      </c>
      <c r="M138" s="206" t="s">
        <v>3662</v>
      </c>
      <c r="N138" s="206">
        <v>155</v>
      </c>
      <c r="O138" s="206" t="s">
        <v>3650</v>
      </c>
      <c r="P138" s="287">
        <v>0</v>
      </c>
      <c r="Q138" s="287">
        <v>0</v>
      </c>
      <c r="R138" s="287">
        <v>0</v>
      </c>
      <c r="S138" s="287">
        <v>0</v>
      </c>
      <c r="T138" s="287">
        <v>0</v>
      </c>
      <c r="U138" s="287">
        <v>0</v>
      </c>
      <c r="V138" s="287">
        <v>0</v>
      </c>
      <c r="W138" s="287">
        <v>0</v>
      </c>
      <c r="X138" s="220">
        <v>0</v>
      </c>
      <c r="Y138" s="319">
        <v>0</v>
      </c>
      <c r="Z138" s="319">
        <v>0</v>
      </c>
      <c r="AA138" s="319">
        <v>0</v>
      </c>
      <c r="AB138" s="323">
        <v>10420.521978000001</v>
      </c>
      <c r="AC138" s="323">
        <v>11284.185619</v>
      </c>
      <c r="AD138" s="323">
        <v>12950.849222999999</v>
      </c>
      <c r="AE138" s="323">
        <v>19691.070606000001</v>
      </c>
      <c r="AF138" s="323">
        <v>13956.434599</v>
      </c>
      <c r="AG138" s="323">
        <v>17520.532305000001</v>
      </c>
      <c r="AH138" s="323">
        <v>16038.074132</v>
      </c>
      <c r="AI138" s="323">
        <v>15301.14208</v>
      </c>
      <c r="AJ138" s="323">
        <v>12129.596328</v>
      </c>
      <c r="AK138" s="323">
        <v>9402.5412589999996</v>
      </c>
      <c r="AL138" s="323">
        <v>8492.4229749999995</v>
      </c>
    </row>
    <row r="139" spans="1:38" x14ac:dyDescent="0.25">
      <c r="A139" s="242" t="str">
        <f t="shared" si="2"/>
        <v>Qatar</v>
      </c>
      <c r="B139" s="206" t="s">
        <v>34</v>
      </c>
      <c r="C139" s="206" t="s">
        <v>33</v>
      </c>
      <c r="D139" s="222" t="s">
        <v>520</v>
      </c>
      <c r="E139">
        <v>674</v>
      </c>
      <c r="F139" s="225" t="s">
        <v>519</v>
      </c>
      <c r="G139" s="132" t="s">
        <v>518</v>
      </c>
      <c r="H139" s="224" t="s">
        <v>517</v>
      </c>
      <c r="I139" s="223" t="s">
        <v>516</v>
      </c>
      <c r="J139" s="212" t="s">
        <v>36</v>
      </c>
      <c r="K139" s="206" t="s">
        <v>3668</v>
      </c>
      <c r="L139" s="206">
        <v>14</v>
      </c>
      <c r="M139" s="206" t="s">
        <v>3656</v>
      </c>
      <c r="N139" s="206">
        <v>202</v>
      </c>
      <c r="O139" s="206" t="s">
        <v>3652</v>
      </c>
      <c r="P139" s="287">
        <v>0</v>
      </c>
      <c r="Q139" s="287">
        <v>0</v>
      </c>
      <c r="R139" s="287">
        <v>0</v>
      </c>
      <c r="S139" s="287">
        <v>0</v>
      </c>
      <c r="T139" s="287">
        <v>0</v>
      </c>
      <c r="U139" s="287">
        <v>0</v>
      </c>
      <c r="V139" s="287">
        <v>0</v>
      </c>
      <c r="W139" s="287">
        <v>0</v>
      </c>
      <c r="X139" s="220">
        <v>0</v>
      </c>
      <c r="Y139" s="319">
        <v>0</v>
      </c>
      <c r="Z139" s="319">
        <v>0</v>
      </c>
      <c r="AA139" s="319">
        <v>0</v>
      </c>
      <c r="AB139" s="323">
        <v>0</v>
      </c>
      <c r="AC139" s="323">
        <v>0</v>
      </c>
      <c r="AD139" s="323">
        <v>0</v>
      </c>
      <c r="AE139" s="323">
        <v>0</v>
      </c>
      <c r="AF139" s="323">
        <v>0</v>
      </c>
      <c r="AG139" s="323">
        <v>0</v>
      </c>
      <c r="AH139" s="323">
        <v>0</v>
      </c>
      <c r="AI139" s="323">
        <v>0</v>
      </c>
      <c r="AJ139" s="323">
        <v>0</v>
      </c>
      <c r="AK139" s="323">
        <v>0</v>
      </c>
      <c r="AL139" s="323">
        <v>0</v>
      </c>
    </row>
    <row r="140" spans="1:38" x14ac:dyDescent="0.25">
      <c r="A140" s="242" t="str">
        <f t="shared" si="2"/>
        <v>Qatar</v>
      </c>
      <c r="B140" s="206" t="s">
        <v>34</v>
      </c>
      <c r="C140" s="206" t="s">
        <v>33</v>
      </c>
      <c r="D140" s="222" t="s">
        <v>515</v>
      </c>
      <c r="E140">
        <v>676</v>
      </c>
      <c r="F140" s="225" t="s">
        <v>515</v>
      </c>
      <c r="G140" s="132" t="s">
        <v>514</v>
      </c>
      <c r="H140" s="224" t="s">
        <v>513</v>
      </c>
      <c r="I140" s="223" t="s">
        <v>512</v>
      </c>
      <c r="J140" s="212" t="s">
        <v>36</v>
      </c>
      <c r="K140" s="206" t="s">
        <v>3668</v>
      </c>
      <c r="L140" s="206">
        <v>14</v>
      </c>
      <c r="M140" s="206" t="s">
        <v>3656</v>
      </c>
      <c r="N140" s="206">
        <v>202</v>
      </c>
      <c r="O140" s="206" t="s">
        <v>3652</v>
      </c>
      <c r="P140" s="287">
        <v>0</v>
      </c>
      <c r="Q140" s="287">
        <v>0</v>
      </c>
      <c r="R140" s="287">
        <v>0</v>
      </c>
      <c r="S140" s="287">
        <v>0</v>
      </c>
      <c r="T140" s="287">
        <v>0</v>
      </c>
      <c r="U140" s="287">
        <v>0</v>
      </c>
      <c r="V140" s="287">
        <v>0</v>
      </c>
      <c r="W140" s="287">
        <v>0</v>
      </c>
      <c r="X140" s="220">
        <v>0</v>
      </c>
      <c r="Y140" s="319">
        <v>0</v>
      </c>
      <c r="Z140" s="319">
        <v>0</v>
      </c>
      <c r="AA140" s="319">
        <v>0</v>
      </c>
      <c r="AB140" s="323">
        <v>0</v>
      </c>
      <c r="AC140" s="323">
        <v>0</v>
      </c>
      <c r="AD140" s="323">
        <v>0</v>
      </c>
      <c r="AE140" s="323">
        <v>0</v>
      </c>
      <c r="AF140" s="323">
        <v>0</v>
      </c>
      <c r="AG140" s="323">
        <v>0</v>
      </c>
      <c r="AH140" s="323">
        <v>0</v>
      </c>
      <c r="AI140" s="323">
        <v>0</v>
      </c>
      <c r="AJ140" s="323">
        <v>0</v>
      </c>
      <c r="AK140" s="323">
        <v>0</v>
      </c>
      <c r="AL140" s="323">
        <v>0</v>
      </c>
    </row>
    <row r="141" spans="1:38" x14ac:dyDescent="0.25">
      <c r="A141" s="242" t="str">
        <f t="shared" si="2"/>
        <v>Qatar</v>
      </c>
      <c r="B141" s="206" t="s">
        <v>34</v>
      </c>
      <c r="C141" s="206" t="s">
        <v>33</v>
      </c>
      <c r="D141" s="222" t="s">
        <v>511</v>
      </c>
      <c r="E141">
        <v>548</v>
      </c>
      <c r="F141" s="225" t="s">
        <v>511</v>
      </c>
      <c r="G141" s="132" t="s">
        <v>510</v>
      </c>
      <c r="H141" s="224" t="s">
        <v>509</v>
      </c>
      <c r="I141" s="223" t="s">
        <v>508</v>
      </c>
      <c r="J141" s="212" t="s">
        <v>36</v>
      </c>
      <c r="K141" s="206" t="s">
        <v>36</v>
      </c>
      <c r="L141" s="206" t="s">
        <v>36</v>
      </c>
      <c r="M141" s="206" t="s">
        <v>3669</v>
      </c>
      <c r="N141" s="206">
        <v>35</v>
      </c>
      <c r="O141" s="206" t="s">
        <v>3647</v>
      </c>
      <c r="P141" s="287">
        <v>0</v>
      </c>
      <c r="Q141" s="287">
        <v>0</v>
      </c>
      <c r="R141" s="287">
        <v>0</v>
      </c>
      <c r="S141" s="287">
        <v>0</v>
      </c>
      <c r="T141" s="287">
        <v>0</v>
      </c>
      <c r="U141" s="287">
        <v>0</v>
      </c>
      <c r="V141" s="287">
        <v>0</v>
      </c>
      <c r="W141" s="287">
        <v>0</v>
      </c>
      <c r="X141" s="220">
        <v>0</v>
      </c>
      <c r="Y141" s="319">
        <v>0</v>
      </c>
      <c r="Z141" s="319">
        <v>0</v>
      </c>
      <c r="AA141" s="319">
        <v>0</v>
      </c>
      <c r="AB141" s="323">
        <v>0</v>
      </c>
      <c r="AC141" s="323">
        <v>0</v>
      </c>
      <c r="AD141" s="323">
        <v>0</v>
      </c>
      <c r="AE141" s="323">
        <v>0</v>
      </c>
      <c r="AF141" s="323">
        <v>0</v>
      </c>
      <c r="AG141" s="323">
        <v>0</v>
      </c>
      <c r="AH141" s="323">
        <v>0</v>
      </c>
      <c r="AI141" s="323">
        <v>0</v>
      </c>
      <c r="AJ141" s="323">
        <v>0</v>
      </c>
      <c r="AK141" s="323">
        <v>0</v>
      </c>
      <c r="AL141" s="323">
        <v>0</v>
      </c>
    </row>
    <row r="142" spans="1:38" x14ac:dyDescent="0.25">
      <c r="A142" s="242" t="str">
        <f t="shared" si="2"/>
        <v>Qatar</v>
      </c>
      <c r="B142" s="206" t="s">
        <v>34</v>
      </c>
      <c r="C142" s="206" t="s">
        <v>33</v>
      </c>
      <c r="D142" s="222" t="s">
        <v>507</v>
      </c>
      <c r="E142">
        <v>556</v>
      </c>
      <c r="F142" s="225" t="s">
        <v>507</v>
      </c>
      <c r="G142" s="132" t="s">
        <v>506</v>
      </c>
      <c r="H142" s="224" t="s">
        <v>505</v>
      </c>
      <c r="I142" s="223" t="s">
        <v>504</v>
      </c>
      <c r="J142" s="212" t="s">
        <v>36</v>
      </c>
      <c r="K142" s="206" t="s">
        <v>36</v>
      </c>
      <c r="L142" s="206" t="s">
        <v>36</v>
      </c>
      <c r="M142" s="206" t="s">
        <v>3648</v>
      </c>
      <c r="N142" s="206">
        <v>34</v>
      </c>
      <c r="O142" s="206" t="s">
        <v>3647</v>
      </c>
      <c r="P142" s="287">
        <v>0</v>
      </c>
      <c r="Q142" s="287">
        <v>0</v>
      </c>
      <c r="R142" s="287">
        <v>0</v>
      </c>
      <c r="S142" s="287">
        <v>0</v>
      </c>
      <c r="T142" s="287">
        <v>0</v>
      </c>
      <c r="U142" s="287">
        <v>0</v>
      </c>
      <c r="V142" s="287">
        <v>0</v>
      </c>
      <c r="W142" s="287">
        <v>0</v>
      </c>
      <c r="X142" s="220">
        <v>0</v>
      </c>
      <c r="Y142" s="319">
        <v>0</v>
      </c>
      <c r="Z142" s="319">
        <v>0</v>
      </c>
      <c r="AA142" s="319">
        <v>0</v>
      </c>
      <c r="AB142" s="323">
        <v>0</v>
      </c>
      <c r="AC142" s="323">
        <v>0</v>
      </c>
      <c r="AD142" s="323">
        <v>0</v>
      </c>
      <c r="AE142" s="323">
        <v>0</v>
      </c>
      <c r="AF142" s="323">
        <v>0</v>
      </c>
      <c r="AG142" s="323">
        <v>0</v>
      </c>
      <c r="AH142" s="323">
        <v>0</v>
      </c>
      <c r="AI142" s="323">
        <v>0</v>
      </c>
      <c r="AJ142" s="323">
        <v>0</v>
      </c>
      <c r="AK142" s="323">
        <v>0</v>
      </c>
      <c r="AL142" s="323">
        <v>0</v>
      </c>
    </row>
    <row r="143" spans="1:38" x14ac:dyDescent="0.25">
      <c r="A143" s="242" t="str">
        <f t="shared" si="2"/>
        <v>Qatar</v>
      </c>
      <c r="B143" s="206" t="s">
        <v>34</v>
      </c>
      <c r="C143" s="206" t="s">
        <v>33</v>
      </c>
      <c r="D143" s="222" t="s">
        <v>503</v>
      </c>
      <c r="E143">
        <v>678</v>
      </c>
      <c r="F143" s="225" t="s">
        <v>503</v>
      </c>
      <c r="G143" s="132" t="s">
        <v>502</v>
      </c>
      <c r="H143" s="224" t="s">
        <v>501</v>
      </c>
      <c r="I143" s="223" t="s">
        <v>500</v>
      </c>
      <c r="J143" s="212" t="s">
        <v>36</v>
      </c>
      <c r="K143" s="206" t="s">
        <v>3665</v>
      </c>
      <c r="L143" s="206">
        <v>11</v>
      </c>
      <c r="M143" s="206" t="s">
        <v>3656</v>
      </c>
      <c r="N143" s="206">
        <v>202</v>
      </c>
      <c r="O143" s="206" t="s">
        <v>3652</v>
      </c>
      <c r="P143" s="287">
        <v>0</v>
      </c>
      <c r="Q143" s="287">
        <v>0</v>
      </c>
      <c r="R143" s="287">
        <v>0</v>
      </c>
      <c r="S143" s="287">
        <v>0</v>
      </c>
      <c r="T143" s="287">
        <v>0</v>
      </c>
      <c r="U143" s="287">
        <v>0</v>
      </c>
      <c r="V143" s="287">
        <v>0</v>
      </c>
      <c r="W143" s="287">
        <v>0</v>
      </c>
      <c r="X143" s="220">
        <v>0</v>
      </c>
      <c r="Y143" s="319">
        <v>0</v>
      </c>
      <c r="Z143" s="319">
        <v>0</v>
      </c>
      <c r="AA143" s="319">
        <v>0</v>
      </c>
      <c r="AB143" s="323">
        <v>0</v>
      </c>
      <c r="AC143" s="323">
        <v>0</v>
      </c>
      <c r="AD143" s="323">
        <v>0</v>
      </c>
      <c r="AE143" s="323">
        <v>0</v>
      </c>
      <c r="AF143" s="323">
        <v>0</v>
      </c>
      <c r="AG143" s="323">
        <v>0</v>
      </c>
      <c r="AH143" s="323">
        <v>0</v>
      </c>
      <c r="AI143" s="323">
        <v>0</v>
      </c>
      <c r="AJ143" s="323">
        <v>0</v>
      </c>
      <c r="AK143" s="323">
        <v>0</v>
      </c>
      <c r="AL143" s="323">
        <v>0</v>
      </c>
    </row>
    <row r="144" spans="1:38" x14ac:dyDescent="0.25">
      <c r="A144" s="242" t="str">
        <f t="shared" si="2"/>
        <v>Qatar</v>
      </c>
      <c r="B144" s="206" t="s">
        <v>34</v>
      </c>
      <c r="C144" s="206" t="s">
        <v>33</v>
      </c>
      <c r="D144" s="222" t="s">
        <v>499</v>
      </c>
      <c r="E144">
        <v>181</v>
      </c>
      <c r="F144" s="225" t="s">
        <v>499</v>
      </c>
      <c r="G144" s="132" t="s">
        <v>498</v>
      </c>
      <c r="H144" s="224" t="s">
        <v>497</v>
      </c>
      <c r="I144" s="223" t="s">
        <v>496</v>
      </c>
      <c r="J144" s="212" t="s">
        <v>31</v>
      </c>
      <c r="K144" s="206" t="s">
        <v>36</v>
      </c>
      <c r="L144" s="206" t="s">
        <v>36</v>
      </c>
      <c r="M144" s="206" t="s">
        <v>3649</v>
      </c>
      <c r="N144" s="206">
        <v>39</v>
      </c>
      <c r="O144" s="206" t="s">
        <v>3650</v>
      </c>
      <c r="P144" s="287">
        <v>0</v>
      </c>
      <c r="Q144" s="287">
        <v>0</v>
      </c>
      <c r="R144" s="287">
        <v>0</v>
      </c>
      <c r="S144" s="287">
        <v>0</v>
      </c>
      <c r="T144" s="287">
        <v>0</v>
      </c>
      <c r="U144" s="287">
        <v>0</v>
      </c>
      <c r="V144" s="287">
        <v>0</v>
      </c>
      <c r="W144" s="287">
        <v>0</v>
      </c>
      <c r="X144" s="220">
        <v>0</v>
      </c>
      <c r="Y144" s="319">
        <v>0</v>
      </c>
      <c r="Z144" s="319">
        <v>4.0085999999999997E-2</v>
      </c>
      <c r="AA144" s="319">
        <v>0</v>
      </c>
      <c r="AB144" s="323">
        <v>0</v>
      </c>
      <c r="AC144" s="323">
        <v>0</v>
      </c>
      <c r="AD144" s="323">
        <v>0</v>
      </c>
      <c r="AE144" s="323">
        <v>0</v>
      </c>
      <c r="AF144" s="323">
        <v>0</v>
      </c>
      <c r="AG144" s="323">
        <v>0</v>
      </c>
      <c r="AH144" s="323">
        <v>1528.9185</v>
      </c>
      <c r="AI144" s="323">
        <v>1570.1674370000001</v>
      </c>
      <c r="AJ144" s="323">
        <v>1789.4777369999999</v>
      </c>
      <c r="AK144" s="323">
        <v>1722.2364299999999</v>
      </c>
      <c r="AL144" s="323">
        <v>1687.8041909999999</v>
      </c>
    </row>
    <row r="145" spans="1:38" x14ac:dyDescent="0.25">
      <c r="A145" s="242" t="str">
        <f t="shared" si="2"/>
        <v>Qatar</v>
      </c>
      <c r="B145" s="206" t="s">
        <v>34</v>
      </c>
      <c r="C145" s="206" t="s">
        <v>33</v>
      </c>
      <c r="D145" s="222" t="s">
        <v>495</v>
      </c>
      <c r="E145">
        <v>867</v>
      </c>
      <c r="F145" s="225" t="s">
        <v>494</v>
      </c>
      <c r="G145" s="132" t="s">
        <v>493</v>
      </c>
      <c r="H145" s="224" t="s">
        <v>492</v>
      </c>
      <c r="I145" s="223" t="s">
        <v>491</v>
      </c>
      <c r="J145" s="212" t="s">
        <v>36</v>
      </c>
      <c r="K145" s="206" t="s">
        <v>36</v>
      </c>
      <c r="L145" s="206" t="s">
        <v>36</v>
      </c>
      <c r="M145" s="206" t="s">
        <v>2238</v>
      </c>
      <c r="N145" s="206">
        <v>57</v>
      </c>
      <c r="O145" s="206" t="s">
        <v>3654</v>
      </c>
      <c r="P145" s="287">
        <v>0</v>
      </c>
      <c r="Q145" s="287">
        <v>0</v>
      </c>
      <c r="R145" s="287">
        <v>0</v>
      </c>
      <c r="S145" s="287">
        <v>0</v>
      </c>
      <c r="T145" s="287">
        <v>0</v>
      </c>
      <c r="U145" s="287">
        <v>0</v>
      </c>
      <c r="V145" s="287">
        <v>0</v>
      </c>
      <c r="W145" s="287">
        <v>0</v>
      </c>
      <c r="X145" s="220">
        <v>0</v>
      </c>
      <c r="Y145" s="319">
        <v>0</v>
      </c>
      <c r="Z145" s="319">
        <v>0</v>
      </c>
      <c r="AA145" s="319">
        <v>0</v>
      </c>
      <c r="AB145" s="323">
        <v>0</v>
      </c>
      <c r="AC145" s="323">
        <v>0</v>
      </c>
      <c r="AD145" s="323">
        <v>0</v>
      </c>
      <c r="AE145" s="323">
        <v>0</v>
      </c>
      <c r="AF145" s="323">
        <v>0</v>
      </c>
      <c r="AG145" s="323">
        <v>0</v>
      </c>
      <c r="AH145" s="323">
        <v>0</v>
      </c>
      <c r="AI145" s="323">
        <v>0</v>
      </c>
      <c r="AJ145" s="323">
        <v>0</v>
      </c>
      <c r="AK145" s="323">
        <v>0</v>
      </c>
      <c r="AL145" s="323">
        <v>0</v>
      </c>
    </row>
    <row r="146" spans="1:38" x14ac:dyDescent="0.25">
      <c r="A146" s="242" t="str">
        <f t="shared" si="2"/>
        <v>Qatar</v>
      </c>
      <c r="B146" s="206" t="s">
        <v>34</v>
      </c>
      <c r="C146" s="206" t="s">
        <v>33</v>
      </c>
      <c r="D146" s="222" t="s">
        <v>490</v>
      </c>
      <c r="E146">
        <v>349</v>
      </c>
      <c r="F146" s="225" t="s">
        <v>490</v>
      </c>
      <c r="G146" s="132" t="s">
        <v>489</v>
      </c>
      <c r="H146" s="224" t="s">
        <v>488</v>
      </c>
      <c r="I146" s="223" t="s">
        <v>487</v>
      </c>
      <c r="J146" s="212" t="s">
        <v>36</v>
      </c>
      <c r="K146" s="206" t="s">
        <v>3657</v>
      </c>
      <c r="L146" s="206">
        <v>29</v>
      </c>
      <c r="M146" s="206" t="s">
        <v>3658</v>
      </c>
      <c r="N146" s="206">
        <v>419</v>
      </c>
      <c r="O146" s="206" t="s">
        <v>3659</v>
      </c>
      <c r="P146" s="287">
        <v>0</v>
      </c>
      <c r="Q146" s="287">
        <v>0</v>
      </c>
      <c r="R146" s="287">
        <v>0</v>
      </c>
      <c r="S146" s="287">
        <v>0</v>
      </c>
      <c r="T146" s="287">
        <v>0</v>
      </c>
      <c r="U146" s="287">
        <v>0</v>
      </c>
      <c r="V146" s="287">
        <v>0</v>
      </c>
      <c r="W146" s="287">
        <v>0</v>
      </c>
      <c r="X146" s="220">
        <v>0</v>
      </c>
      <c r="Y146" s="319">
        <v>0</v>
      </c>
      <c r="Z146" s="319">
        <v>0</v>
      </c>
      <c r="AA146" s="319">
        <v>0</v>
      </c>
      <c r="AB146" s="323">
        <v>0</v>
      </c>
      <c r="AC146" s="323">
        <v>0</v>
      </c>
      <c r="AD146" s="323">
        <v>0</v>
      </c>
      <c r="AE146" s="323">
        <v>0</v>
      </c>
      <c r="AF146" s="323">
        <v>0</v>
      </c>
      <c r="AG146" s="323">
        <v>0</v>
      </c>
      <c r="AH146" s="323">
        <v>0</v>
      </c>
      <c r="AI146" s="323">
        <v>0</v>
      </c>
      <c r="AJ146" s="323">
        <v>0</v>
      </c>
      <c r="AK146" s="323">
        <v>0</v>
      </c>
      <c r="AL146" s="323">
        <v>0</v>
      </c>
    </row>
    <row r="147" spans="1:38" x14ac:dyDescent="0.25">
      <c r="A147" s="242" t="str">
        <f t="shared" si="2"/>
        <v>Qatar</v>
      </c>
      <c r="B147" s="206" t="s">
        <v>34</v>
      </c>
      <c r="C147" s="206" t="s">
        <v>33</v>
      </c>
      <c r="D147" s="222" t="s">
        <v>486</v>
      </c>
      <c r="E147">
        <v>682</v>
      </c>
      <c r="F147" s="225" t="s">
        <v>485</v>
      </c>
      <c r="G147" s="132" t="s">
        <v>484</v>
      </c>
      <c r="H147" s="224" t="s">
        <v>483</v>
      </c>
      <c r="I147" s="223" t="s">
        <v>482</v>
      </c>
      <c r="J147" s="212" t="s">
        <v>36</v>
      </c>
      <c r="K147" s="206" t="s">
        <v>3665</v>
      </c>
      <c r="L147" s="206">
        <v>11</v>
      </c>
      <c r="M147" s="206" t="s">
        <v>3656</v>
      </c>
      <c r="N147" s="206">
        <v>202</v>
      </c>
      <c r="O147" s="206" t="s">
        <v>3652</v>
      </c>
      <c r="P147" s="287">
        <v>0</v>
      </c>
      <c r="Q147" s="287">
        <v>0</v>
      </c>
      <c r="R147" s="287">
        <v>0</v>
      </c>
      <c r="S147" s="287">
        <v>0</v>
      </c>
      <c r="T147" s="287">
        <v>0</v>
      </c>
      <c r="U147" s="287">
        <v>0</v>
      </c>
      <c r="V147" s="287">
        <v>0</v>
      </c>
      <c r="W147" s="287">
        <v>0</v>
      </c>
      <c r="X147" s="220">
        <v>0</v>
      </c>
      <c r="Y147" s="319">
        <v>0</v>
      </c>
      <c r="Z147" s="319">
        <v>0</v>
      </c>
      <c r="AA147" s="319">
        <v>0</v>
      </c>
      <c r="AB147" s="323">
        <v>0</v>
      </c>
      <c r="AC147" s="323">
        <v>0</v>
      </c>
      <c r="AD147" s="323">
        <v>0</v>
      </c>
      <c r="AE147" s="323">
        <v>0</v>
      </c>
      <c r="AF147" s="323">
        <v>0</v>
      </c>
      <c r="AG147" s="323">
        <v>0</v>
      </c>
      <c r="AH147" s="323">
        <v>0</v>
      </c>
      <c r="AI147" s="323">
        <v>0</v>
      </c>
      <c r="AJ147" s="323">
        <v>0</v>
      </c>
      <c r="AK147" s="323">
        <v>0</v>
      </c>
      <c r="AL147" s="323">
        <v>0</v>
      </c>
    </row>
    <row r="148" spans="1:38" x14ac:dyDescent="0.25">
      <c r="A148" s="242" t="str">
        <f t="shared" si="2"/>
        <v>Qatar</v>
      </c>
      <c r="B148" s="206" t="s">
        <v>34</v>
      </c>
      <c r="C148" s="206" t="s">
        <v>33</v>
      </c>
      <c r="D148" s="222" t="s">
        <v>481</v>
      </c>
      <c r="E148">
        <v>684</v>
      </c>
      <c r="F148" s="225" t="s">
        <v>481</v>
      </c>
      <c r="G148" s="132" t="s">
        <v>480</v>
      </c>
      <c r="H148" s="224" t="s">
        <v>479</v>
      </c>
      <c r="I148" s="223" t="s">
        <v>478</v>
      </c>
      <c r="J148" s="212" t="s">
        <v>36</v>
      </c>
      <c r="K148" s="206" t="s">
        <v>3668</v>
      </c>
      <c r="L148" s="206">
        <v>14</v>
      </c>
      <c r="M148" s="206" t="s">
        <v>3656</v>
      </c>
      <c r="N148" s="206">
        <v>202</v>
      </c>
      <c r="O148" s="206" t="s">
        <v>3652</v>
      </c>
      <c r="P148" s="287">
        <v>0</v>
      </c>
      <c r="Q148" s="287">
        <v>0</v>
      </c>
      <c r="R148" s="287">
        <v>0</v>
      </c>
      <c r="S148" s="287">
        <v>0</v>
      </c>
      <c r="T148" s="287">
        <v>0</v>
      </c>
      <c r="U148" s="287">
        <v>0</v>
      </c>
      <c r="V148" s="287">
        <v>0</v>
      </c>
      <c r="W148" s="287">
        <v>0</v>
      </c>
      <c r="X148" s="220">
        <v>0</v>
      </c>
      <c r="Y148" s="319">
        <v>0</v>
      </c>
      <c r="Z148" s="319">
        <v>0</v>
      </c>
      <c r="AA148" s="319">
        <v>0</v>
      </c>
      <c r="AB148" s="323">
        <v>102.08</v>
      </c>
      <c r="AC148" s="323">
        <v>4.5</v>
      </c>
      <c r="AD148" s="323">
        <v>4.4044033499999999</v>
      </c>
      <c r="AE148" s="323">
        <v>400.66371299999997</v>
      </c>
      <c r="AF148" s="323">
        <v>404.69958919999999</v>
      </c>
      <c r="AG148" s="323">
        <v>219.34443469999999</v>
      </c>
      <c r="AH148" s="323">
        <v>234.30395230000002</v>
      </c>
      <c r="AI148" s="323">
        <v>29.284425450000001</v>
      </c>
      <c r="AJ148" s="323">
        <v>108</v>
      </c>
      <c r="AK148" s="323">
        <v>126</v>
      </c>
      <c r="AL148" s="323">
        <v>-19</v>
      </c>
    </row>
    <row r="149" spans="1:38" x14ac:dyDescent="0.25">
      <c r="A149" s="242" t="str">
        <f t="shared" si="2"/>
        <v>Qatar</v>
      </c>
      <c r="B149" s="206" t="s">
        <v>34</v>
      </c>
      <c r="C149" s="206" t="s">
        <v>33</v>
      </c>
      <c r="D149" s="222" t="s">
        <v>477</v>
      </c>
      <c r="E149">
        <v>920</v>
      </c>
      <c r="F149" s="225" t="s">
        <v>477</v>
      </c>
      <c r="G149" s="132" t="s">
        <v>476</v>
      </c>
      <c r="H149" s="224" t="s">
        <v>475</v>
      </c>
      <c r="I149" s="223" t="s">
        <v>474</v>
      </c>
      <c r="J149" s="212" t="s">
        <v>36</v>
      </c>
      <c r="K149" s="206" t="s">
        <v>3668</v>
      </c>
      <c r="L149" s="206">
        <v>14</v>
      </c>
      <c r="M149" s="206" t="s">
        <v>3656</v>
      </c>
      <c r="N149" s="206">
        <v>202</v>
      </c>
      <c r="O149" s="206" t="s">
        <v>3652</v>
      </c>
      <c r="P149" s="287">
        <v>0</v>
      </c>
      <c r="Q149" s="287">
        <v>0</v>
      </c>
      <c r="R149" s="287">
        <v>0</v>
      </c>
      <c r="S149" s="287">
        <v>0</v>
      </c>
      <c r="T149" s="287">
        <v>0</v>
      </c>
      <c r="U149" s="287">
        <v>0</v>
      </c>
      <c r="V149" s="287">
        <v>0</v>
      </c>
      <c r="W149" s="287">
        <v>0</v>
      </c>
      <c r="X149" s="220">
        <v>0</v>
      </c>
      <c r="Y149" s="319">
        <v>0</v>
      </c>
      <c r="Z149" s="319">
        <v>0</v>
      </c>
      <c r="AA149" s="319">
        <v>0</v>
      </c>
      <c r="AB149" s="323">
        <v>0</v>
      </c>
      <c r="AC149" s="323">
        <v>0</v>
      </c>
      <c r="AD149" s="323">
        <v>0</v>
      </c>
      <c r="AE149" s="323">
        <v>0</v>
      </c>
      <c r="AF149" s="323">
        <v>0</v>
      </c>
      <c r="AG149" s="323">
        <v>0</v>
      </c>
      <c r="AH149" s="323">
        <v>0</v>
      </c>
      <c r="AI149" s="323">
        <v>0</v>
      </c>
      <c r="AJ149" s="323">
        <v>0</v>
      </c>
      <c r="AK149" s="323">
        <v>0</v>
      </c>
      <c r="AL149" s="323">
        <v>0</v>
      </c>
    </row>
    <row r="150" spans="1:38" x14ac:dyDescent="0.25">
      <c r="A150" s="242" t="str">
        <f t="shared" si="2"/>
        <v>Qatar</v>
      </c>
      <c r="B150" s="206" t="s">
        <v>34</v>
      </c>
      <c r="C150" s="206" t="s">
        <v>33</v>
      </c>
      <c r="D150" s="222" t="s">
        <v>473</v>
      </c>
      <c r="E150">
        <v>273</v>
      </c>
      <c r="F150" s="225" t="s">
        <v>473</v>
      </c>
      <c r="G150" s="132" t="s">
        <v>472</v>
      </c>
      <c r="H150" s="224" t="s">
        <v>471</v>
      </c>
      <c r="I150" s="223" t="s">
        <v>470</v>
      </c>
      <c r="J150" s="212" t="s">
        <v>36</v>
      </c>
      <c r="K150" s="206" t="s">
        <v>3664</v>
      </c>
      <c r="L150" s="206">
        <v>13</v>
      </c>
      <c r="M150" s="206" t="s">
        <v>3658</v>
      </c>
      <c r="N150" s="206">
        <v>419</v>
      </c>
      <c r="O150" s="206" t="s">
        <v>3659</v>
      </c>
      <c r="P150" s="287">
        <v>0</v>
      </c>
      <c r="Q150" s="287">
        <v>0</v>
      </c>
      <c r="R150" s="287">
        <v>0</v>
      </c>
      <c r="S150" s="287">
        <v>0</v>
      </c>
      <c r="T150" s="287">
        <v>0</v>
      </c>
      <c r="U150" s="287">
        <v>0</v>
      </c>
      <c r="V150" s="287">
        <v>0</v>
      </c>
      <c r="W150" s="287">
        <v>0</v>
      </c>
      <c r="X150" s="220">
        <v>0</v>
      </c>
      <c r="Y150" s="319">
        <v>0</v>
      </c>
      <c r="Z150" s="319">
        <v>0</v>
      </c>
      <c r="AA150" s="319">
        <v>0</v>
      </c>
      <c r="AB150" s="323">
        <v>0</v>
      </c>
      <c r="AC150" s="323">
        <v>0</v>
      </c>
      <c r="AD150" s="323">
        <v>0</v>
      </c>
      <c r="AE150" s="323">
        <v>0</v>
      </c>
      <c r="AF150" s="323">
        <v>0</v>
      </c>
      <c r="AG150" s="323">
        <v>0</v>
      </c>
      <c r="AH150" s="323">
        <v>0</v>
      </c>
      <c r="AI150" s="323">
        <v>0</v>
      </c>
      <c r="AJ150" s="323">
        <v>0</v>
      </c>
      <c r="AK150" s="323">
        <v>0</v>
      </c>
      <c r="AL150" s="323">
        <v>0</v>
      </c>
    </row>
    <row r="151" spans="1:38" x14ac:dyDescent="0.25">
      <c r="A151" s="242" t="str">
        <f t="shared" si="2"/>
        <v>Qatar</v>
      </c>
      <c r="B151" s="206" t="s">
        <v>34</v>
      </c>
      <c r="C151" s="206" t="s">
        <v>33</v>
      </c>
      <c r="D151" s="222" t="s">
        <v>469</v>
      </c>
      <c r="E151">
        <v>868</v>
      </c>
      <c r="F151" s="225" t="s">
        <v>468</v>
      </c>
      <c r="G151" s="132" t="s">
        <v>467</v>
      </c>
      <c r="H151" s="224" t="s">
        <v>466</v>
      </c>
      <c r="I151" s="223" t="s">
        <v>465</v>
      </c>
      <c r="J151" s="212" t="s">
        <v>36</v>
      </c>
      <c r="K151" s="206" t="s">
        <v>36</v>
      </c>
      <c r="L151" s="206" t="s">
        <v>36</v>
      </c>
      <c r="M151" s="206" t="s">
        <v>2238</v>
      </c>
      <c r="N151" s="206">
        <v>57</v>
      </c>
      <c r="O151" s="206" t="s">
        <v>3654</v>
      </c>
      <c r="P151" s="287">
        <v>0</v>
      </c>
      <c r="Q151" s="287">
        <v>0</v>
      </c>
      <c r="R151" s="287">
        <v>0</v>
      </c>
      <c r="S151" s="287">
        <v>0</v>
      </c>
      <c r="T151" s="287">
        <v>0</v>
      </c>
      <c r="U151" s="287">
        <v>0</v>
      </c>
      <c r="V151" s="287">
        <v>0</v>
      </c>
      <c r="W151" s="287">
        <v>0</v>
      </c>
      <c r="X151" s="220">
        <v>0</v>
      </c>
      <c r="Y151" s="319">
        <v>0</v>
      </c>
      <c r="Z151" s="319">
        <v>0</v>
      </c>
      <c r="AA151" s="319">
        <v>0</v>
      </c>
      <c r="AB151" s="323">
        <v>0</v>
      </c>
      <c r="AC151" s="323">
        <v>0</v>
      </c>
      <c r="AD151" s="323">
        <v>0</v>
      </c>
      <c r="AE151" s="323">
        <v>0</v>
      </c>
      <c r="AF151" s="323">
        <v>0</v>
      </c>
      <c r="AG151" s="323">
        <v>0</v>
      </c>
      <c r="AH151" s="323">
        <v>0</v>
      </c>
      <c r="AI151" s="323">
        <v>0</v>
      </c>
      <c r="AJ151" s="323">
        <v>0</v>
      </c>
      <c r="AK151" s="323">
        <v>0</v>
      </c>
      <c r="AL151" s="323">
        <v>0</v>
      </c>
    </row>
    <row r="152" spans="1:38" x14ac:dyDescent="0.25">
      <c r="A152" s="242" t="str">
        <f t="shared" si="2"/>
        <v>Qatar</v>
      </c>
      <c r="B152" s="206" t="s">
        <v>34</v>
      </c>
      <c r="C152" s="206" t="s">
        <v>33</v>
      </c>
      <c r="D152" s="222" t="s">
        <v>464</v>
      </c>
      <c r="E152">
        <v>921</v>
      </c>
      <c r="F152" s="225" t="s">
        <v>463</v>
      </c>
      <c r="G152" s="132" t="s">
        <v>462</v>
      </c>
      <c r="H152" s="224" t="s">
        <v>461</v>
      </c>
      <c r="I152" s="223" t="s">
        <v>460</v>
      </c>
      <c r="J152" s="212" t="s">
        <v>36</v>
      </c>
      <c r="K152" s="206" t="s">
        <v>36</v>
      </c>
      <c r="L152" s="206" t="s">
        <v>36</v>
      </c>
      <c r="M152" s="206" t="s">
        <v>3663</v>
      </c>
      <c r="N152" s="206">
        <v>151</v>
      </c>
      <c r="O152" s="206" t="s">
        <v>3650</v>
      </c>
      <c r="P152" s="287">
        <v>0</v>
      </c>
      <c r="Q152" s="287">
        <v>0</v>
      </c>
      <c r="R152" s="287">
        <v>0</v>
      </c>
      <c r="S152" s="287">
        <v>0</v>
      </c>
      <c r="T152" s="287">
        <v>0</v>
      </c>
      <c r="U152" s="287">
        <v>0</v>
      </c>
      <c r="V152" s="287">
        <v>0</v>
      </c>
      <c r="W152" s="287">
        <v>0</v>
      </c>
      <c r="X152" s="220">
        <v>0</v>
      </c>
      <c r="Y152" s="319">
        <v>0</v>
      </c>
      <c r="Z152" s="319">
        <v>0</v>
      </c>
      <c r="AA152" s="319">
        <v>0</v>
      </c>
      <c r="AB152" s="323">
        <v>0</v>
      </c>
      <c r="AC152" s="323">
        <v>0</v>
      </c>
      <c r="AD152" s="323">
        <v>-6.1126338439999991E-4</v>
      </c>
      <c r="AE152" s="323">
        <v>0</v>
      </c>
      <c r="AF152" s="323">
        <v>5.3377267229999997E-2</v>
      </c>
      <c r="AG152" s="323">
        <v>0.1908620952</v>
      </c>
      <c r="AH152" s="323">
        <v>0.3256062347</v>
      </c>
      <c r="AI152" s="323">
        <v>0.43023772029999996</v>
      </c>
      <c r="AJ152" s="323">
        <v>0.54355668899999998</v>
      </c>
      <c r="AK152" s="323">
        <v>0.46511794610000001</v>
      </c>
      <c r="AL152" s="323">
        <v>0.45537245730000003</v>
      </c>
    </row>
    <row r="153" spans="1:38" x14ac:dyDescent="0.25">
      <c r="A153" s="242" t="str">
        <f t="shared" si="2"/>
        <v>Qatar</v>
      </c>
      <c r="B153" s="206" t="s">
        <v>34</v>
      </c>
      <c r="C153" s="206" t="s">
        <v>33</v>
      </c>
      <c r="D153" s="222" t="s">
        <v>459</v>
      </c>
      <c r="E153">
        <v>183</v>
      </c>
      <c r="F153" s="225" t="s">
        <v>459</v>
      </c>
      <c r="G153" s="132" t="s">
        <v>458</v>
      </c>
      <c r="H153" s="224" t="s">
        <v>457</v>
      </c>
      <c r="I153" s="223" t="s">
        <v>456</v>
      </c>
      <c r="J153" s="212" t="s">
        <v>36</v>
      </c>
      <c r="K153" s="206" t="s">
        <v>36</v>
      </c>
      <c r="L153" s="206" t="s">
        <v>36</v>
      </c>
      <c r="M153" s="206" t="s">
        <v>3662</v>
      </c>
      <c r="N153" s="206">
        <v>155</v>
      </c>
      <c r="O153" s="206" t="s">
        <v>3650</v>
      </c>
      <c r="P153" s="287">
        <v>0</v>
      </c>
      <c r="Q153" s="287">
        <v>0</v>
      </c>
      <c r="R153" s="287">
        <v>0</v>
      </c>
      <c r="S153" s="287">
        <v>0</v>
      </c>
      <c r="T153" s="287">
        <v>0</v>
      </c>
      <c r="U153" s="287">
        <v>0</v>
      </c>
      <c r="V153" s="287">
        <v>0</v>
      </c>
      <c r="W153" s="287">
        <v>0</v>
      </c>
      <c r="X153" s="220">
        <v>0</v>
      </c>
      <c r="Y153" s="319">
        <v>0</v>
      </c>
      <c r="Z153" s="319">
        <v>0</v>
      </c>
      <c r="AA153" s="319">
        <v>0</v>
      </c>
      <c r="AB153" s="323">
        <v>0</v>
      </c>
      <c r="AC153" s="323">
        <v>0</v>
      </c>
      <c r="AD153" s="323">
        <v>0</v>
      </c>
      <c r="AE153" s="323">
        <v>0</v>
      </c>
      <c r="AF153" s="323">
        <v>0</v>
      </c>
      <c r="AG153" s="323">
        <v>0</v>
      </c>
      <c r="AH153" s="323">
        <v>0</v>
      </c>
      <c r="AI153" s="323">
        <v>0</v>
      </c>
      <c r="AJ153" s="323">
        <v>0</v>
      </c>
      <c r="AK153" s="323">
        <v>0</v>
      </c>
      <c r="AL153" s="323">
        <v>0</v>
      </c>
    </row>
    <row r="154" spans="1:38" x14ac:dyDescent="0.25">
      <c r="A154" s="242" t="str">
        <f t="shared" si="2"/>
        <v>Qatar</v>
      </c>
      <c r="B154" s="206" t="s">
        <v>34</v>
      </c>
      <c r="C154" s="206" t="s">
        <v>33</v>
      </c>
      <c r="D154" s="222" t="s">
        <v>455</v>
      </c>
      <c r="E154">
        <v>948</v>
      </c>
      <c r="F154" s="225" t="s">
        <v>455</v>
      </c>
      <c r="G154" s="132" t="s">
        <v>454</v>
      </c>
      <c r="H154" s="224" t="s">
        <v>453</v>
      </c>
      <c r="I154" s="223" t="s">
        <v>452</v>
      </c>
      <c r="J154" s="212" t="s">
        <v>36</v>
      </c>
      <c r="K154" s="206" t="s">
        <v>36</v>
      </c>
      <c r="L154" s="206" t="s">
        <v>36</v>
      </c>
      <c r="M154" s="206" t="s">
        <v>3670</v>
      </c>
      <c r="N154" s="206">
        <v>30</v>
      </c>
      <c r="O154" s="206" t="s">
        <v>3647</v>
      </c>
      <c r="P154" s="287">
        <v>0</v>
      </c>
      <c r="Q154" s="287">
        <v>0</v>
      </c>
      <c r="R154" s="287">
        <v>0</v>
      </c>
      <c r="S154" s="287">
        <v>0</v>
      </c>
      <c r="T154" s="287">
        <v>0</v>
      </c>
      <c r="U154" s="287">
        <v>0</v>
      </c>
      <c r="V154" s="287">
        <v>0</v>
      </c>
      <c r="W154" s="287">
        <v>0</v>
      </c>
      <c r="X154" s="220">
        <v>0</v>
      </c>
      <c r="Y154" s="319">
        <v>0</v>
      </c>
      <c r="Z154" s="319">
        <v>0.04</v>
      </c>
      <c r="AA154" s="319">
        <v>0.04</v>
      </c>
      <c r="AB154" s="323">
        <v>0.04</v>
      </c>
      <c r="AC154" s="323">
        <v>0.04</v>
      </c>
      <c r="AD154" s="323">
        <v>0.04</v>
      </c>
      <c r="AE154" s="323">
        <v>0.33473032290000004</v>
      </c>
      <c r="AF154" s="323">
        <v>1.6840919220000001</v>
      </c>
      <c r="AG154" s="323">
        <v>6.7679783250000005</v>
      </c>
      <c r="AH154" s="323">
        <v>7.5375283250000003</v>
      </c>
      <c r="AI154" s="323">
        <v>11.618136</v>
      </c>
      <c r="AJ154" s="323">
        <v>11.618136</v>
      </c>
      <c r="AK154" s="323">
        <v>13.99079628</v>
      </c>
      <c r="AL154" s="323">
        <v>16.788746280000002</v>
      </c>
    </row>
    <row r="155" spans="1:38" x14ac:dyDescent="0.25">
      <c r="A155" s="242" t="str">
        <f t="shared" si="2"/>
        <v>Qatar</v>
      </c>
      <c r="B155" s="206" t="s">
        <v>34</v>
      </c>
      <c r="C155" s="206" t="s">
        <v>33</v>
      </c>
      <c r="D155" s="222" t="s">
        <v>451</v>
      </c>
      <c r="E155">
        <v>943</v>
      </c>
      <c r="F155" s="225" t="s">
        <v>451</v>
      </c>
      <c r="G155" s="132" t="s">
        <v>450</v>
      </c>
      <c r="H155" s="224" t="s">
        <v>449</v>
      </c>
      <c r="I155" s="223" t="s">
        <v>448</v>
      </c>
      <c r="J155" s="212" t="s">
        <v>36</v>
      </c>
      <c r="K155" s="206" t="s">
        <v>36</v>
      </c>
      <c r="L155" s="206" t="s">
        <v>36</v>
      </c>
      <c r="M155" s="206" t="s">
        <v>3649</v>
      </c>
      <c r="N155" s="206">
        <v>39</v>
      </c>
      <c r="O155" s="206" t="s">
        <v>3650</v>
      </c>
      <c r="P155" s="287">
        <v>0</v>
      </c>
      <c r="Q155" s="287">
        <v>0</v>
      </c>
      <c r="R155" s="287">
        <v>0</v>
      </c>
      <c r="S155" s="287">
        <v>0</v>
      </c>
      <c r="T155" s="287">
        <v>0</v>
      </c>
      <c r="U155" s="287">
        <v>0</v>
      </c>
      <c r="V155" s="287">
        <v>0</v>
      </c>
      <c r="W155" s="287">
        <v>0</v>
      </c>
      <c r="X155" s="220">
        <v>0</v>
      </c>
      <c r="Y155" s="319">
        <v>0</v>
      </c>
      <c r="Z155" s="319">
        <v>0</v>
      </c>
      <c r="AA155" s="319">
        <v>0</v>
      </c>
      <c r="AB155" s="323">
        <v>0</v>
      </c>
      <c r="AC155" s="323">
        <v>0</v>
      </c>
      <c r="AD155" s="323">
        <v>0</v>
      </c>
      <c r="AE155" s="323">
        <v>0</v>
      </c>
      <c r="AF155" s="323">
        <v>0.16351196330000001</v>
      </c>
      <c r="AG155" s="323">
        <v>0</v>
      </c>
      <c r="AH155" s="323">
        <v>0</v>
      </c>
      <c r="AI155" s="323">
        <v>3.5418260159999999</v>
      </c>
      <c r="AJ155" s="323">
        <v>2.7426891179999999</v>
      </c>
      <c r="AK155" s="323">
        <v>1.7782945149999998</v>
      </c>
      <c r="AL155" s="323">
        <v>1.061979972</v>
      </c>
    </row>
    <row r="156" spans="1:38" x14ac:dyDescent="0.25">
      <c r="A156" s="242" t="str">
        <f t="shared" si="2"/>
        <v>Qatar</v>
      </c>
      <c r="B156" s="206" t="s">
        <v>34</v>
      </c>
      <c r="C156" s="206" t="s">
        <v>33</v>
      </c>
      <c r="D156" s="222" t="s">
        <v>447</v>
      </c>
      <c r="E156">
        <v>351</v>
      </c>
      <c r="F156" s="225" t="s">
        <v>447</v>
      </c>
      <c r="G156" s="132" t="s">
        <v>446</v>
      </c>
      <c r="H156" s="224" t="s">
        <v>445</v>
      </c>
      <c r="I156" s="223" t="s">
        <v>444</v>
      </c>
      <c r="J156" s="212" t="s">
        <v>36</v>
      </c>
      <c r="K156" s="206" t="s">
        <v>3657</v>
      </c>
      <c r="L156" s="206">
        <v>29</v>
      </c>
      <c r="M156" s="206" t="s">
        <v>3658</v>
      </c>
      <c r="N156" s="206">
        <v>419</v>
      </c>
      <c r="O156" s="206" t="s">
        <v>3659</v>
      </c>
      <c r="P156" s="287">
        <v>0</v>
      </c>
      <c r="Q156" s="287">
        <v>0</v>
      </c>
      <c r="R156" s="287">
        <v>0</v>
      </c>
      <c r="S156" s="287">
        <v>0</v>
      </c>
      <c r="T156" s="287">
        <v>0</v>
      </c>
      <c r="U156" s="287">
        <v>0</v>
      </c>
      <c r="V156" s="287">
        <v>0</v>
      </c>
      <c r="W156" s="287">
        <v>0</v>
      </c>
      <c r="X156" s="220">
        <v>0</v>
      </c>
      <c r="Y156" s="319">
        <v>0</v>
      </c>
      <c r="Z156" s="319">
        <v>0</v>
      </c>
      <c r="AA156" s="319">
        <v>0</v>
      </c>
      <c r="AB156" s="323">
        <v>0</v>
      </c>
      <c r="AC156" s="323">
        <v>0</v>
      </c>
      <c r="AD156" s="323">
        <v>0</v>
      </c>
      <c r="AE156" s="323">
        <v>0</v>
      </c>
      <c r="AF156" s="323">
        <v>0</v>
      </c>
      <c r="AG156" s="323">
        <v>0</v>
      </c>
      <c r="AH156" s="323">
        <v>0</v>
      </c>
      <c r="AI156" s="323">
        <v>0</v>
      </c>
      <c r="AJ156" s="323">
        <v>0</v>
      </c>
      <c r="AK156" s="323">
        <v>0</v>
      </c>
      <c r="AL156" s="323">
        <v>0</v>
      </c>
    </row>
    <row r="157" spans="1:38" x14ac:dyDescent="0.25">
      <c r="A157" s="242" t="str">
        <f t="shared" si="2"/>
        <v>Qatar</v>
      </c>
      <c r="B157" s="206" t="s">
        <v>34</v>
      </c>
      <c r="C157" s="206" t="s">
        <v>33</v>
      </c>
      <c r="D157" s="222" t="s">
        <v>443</v>
      </c>
      <c r="E157">
        <v>686</v>
      </c>
      <c r="F157" s="225" t="s">
        <v>443</v>
      </c>
      <c r="G157" s="132" t="s">
        <v>442</v>
      </c>
      <c r="H157" s="224" t="s">
        <v>441</v>
      </c>
      <c r="I157" s="223" t="s">
        <v>440</v>
      </c>
      <c r="J157" s="212" t="s">
        <v>36</v>
      </c>
      <c r="K157" s="206" t="s">
        <v>36</v>
      </c>
      <c r="L157" s="206" t="s">
        <v>36</v>
      </c>
      <c r="M157" s="206" t="s">
        <v>3651</v>
      </c>
      <c r="N157" s="206">
        <v>15</v>
      </c>
      <c r="O157" s="206" t="s">
        <v>3652</v>
      </c>
      <c r="P157" s="287">
        <v>0</v>
      </c>
      <c r="Q157" s="287">
        <v>0</v>
      </c>
      <c r="R157" s="287">
        <v>0</v>
      </c>
      <c r="S157" s="287">
        <v>0</v>
      </c>
      <c r="T157" s="287">
        <v>0</v>
      </c>
      <c r="U157" s="287">
        <v>0</v>
      </c>
      <c r="V157" s="287">
        <v>0</v>
      </c>
      <c r="W157" s="287">
        <v>0</v>
      </c>
      <c r="X157" s="220">
        <v>0</v>
      </c>
      <c r="Y157" s="319">
        <v>0</v>
      </c>
      <c r="Z157" s="319">
        <v>2.3932319399999999E-2</v>
      </c>
      <c r="AA157" s="319">
        <v>0</v>
      </c>
      <c r="AB157" s="323">
        <v>0</v>
      </c>
      <c r="AC157" s="323">
        <v>0</v>
      </c>
      <c r="AD157" s="323">
        <v>0</v>
      </c>
      <c r="AE157" s="323">
        <v>269.43073179999999</v>
      </c>
      <c r="AF157" s="323">
        <v>229.70906319999997</v>
      </c>
      <c r="AG157" s="323">
        <v>290.70116780000001</v>
      </c>
      <c r="AH157" s="323">
        <v>285.49474670000001</v>
      </c>
      <c r="AI157" s="323">
        <v>284.69123960000002</v>
      </c>
      <c r="AJ157" s="323">
        <v>639.08229270000004</v>
      </c>
      <c r="AK157" s="323">
        <v>638.32377910000002</v>
      </c>
      <c r="AL157" s="323">
        <v>407.49425730000002</v>
      </c>
    </row>
    <row r="158" spans="1:38" x14ac:dyDescent="0.25">
      <c r="A158" s="242" t="str">
        <f t="shared" si="2"/>
        <v>Qatar</v>
      </c>
      <c r="B158" s="206" t="s">
        <v>34</v>
      </c>
      <c r="C158" s="206" t="s">
        <v>33</v>
      </c>
      <c r="D158" s="222" t="s">
        <v>439</v>
      </c>
      <c r="E158">
        <v>688</v>
      </c>
      <c r="F158" s="225" t="s">
        <v>438</v>
      </c>
      <c r="G158" s="132" t="s">
        <v>437</v>
      </c>
      <c r="H158" s="224" t="s">
        <v>436</v>
      </c>
      <c r="I158" s="223" t="s">
        <v>435</v>
      </c>
      <c r="J158" s="212" t="s">
        <v>36</v>
      </c>
      <c r="K158" s="206" t="s">
        <v>3668</v>
      </c>
      <c r="L158" s="206">
        <v>14</v>
      </c>
      <c r="M158" s="206" t="s">
        <v>3656</v>
      </c>
      <c r="N158" s="206">
        <v>202</v>
      </c>
      <c r="O158" s="206" t="s">
        <v>3652</v>
      </c>
      <c r="P158" s="287">
        <v>0</v>
      </c>
      <c r="Q158" s="287">
        <v>0</v>
      </c>
      <c r="R158" s="287">
        <v>0</v>
      </c>
      <c r="S158" s="287">
        <v>0</v>
      </c>
      <c r="T158" s="287">
        <v>0</v>
      </c>
      <c r="U158" s="287">
        <v>0</v>
      </c>
      <c r="V158" s="287">
        <v>0</v>
      </c>
      <c r="W158" s="287">
        <v>0</v>
      </c>
      <c r="X158" s="220">
        <v>0</v>
      </c>
      <c r="Y158" s="319">
        <v>0</v>
      </c>
      <c r="Z158" s="319">
        <v>0</v>
      </c>
      <c r="AA158" s="319">
        <v>0</v>
      </c>
      <c r="AB158" s="323">
        <v>0</v>
      </c>
      <c r="AC158" s="323">
        <v>0</v>
      </c>
      <c r="AD158" s="323">
        <v>0</v>
      </c>
      <c r="AE158" s="323">
        <v>0</v>
      </c>
      <c r="AF158" s="323">
        <v>0</v>
      </c>
      <c r="AG158" s="323">
        <v>0</v>
      </c>
      <c r="AH158" s="323">
        <v>0</v>
      </c>
      <c r="AI158" s="323">
        <v>0</v>
      </c>
      <c r="AJ158" s="323">
        <v>0</v>
      </c>
      <c r="AK158" s="323">
        <v>0</v>
      </c>
      <c r="AL158" s="323">
        <v>0</v>
      </c>
    </row>
    <row r="159" spans="1:38" x14ac:dyDescent="0.25">
      <c r="A159" s="242" t="str">
        <f t="shared" si="2"/>
        <v>Qatar</v>
      </c>
      <c r="B159" s="206" t="s">
        <v>34</v>
      </c>
      <c r="C159" s="206" t="s">
        <v>33</v>
      </c>
      <c r="D159" s="222" t="s">
        <v>434</v>
      </c>
      <c r="E159">
        <v>518</v>
      </c>
      <c r="F159" s="225" t="s">
        <v>434</v>
      </c>
      <c r="G159" s="132" t="s">
        <v>433</v>
      </c>
      <c r="H159" s="224" t="s">
        <v>432</v>
      </c>
      <c r="I159" s="223" t="s">
        <v>431</v>
      </c>
      <c r="J159" s="212" t="s">
        <v>36</v>
      </c>
      <c r="K159" s="206" t="s">
        <v>36</v>
      </c>
      <c r="L159" s="206" t="s">
        <v>36</v>
      </c>
      <c r="M159" s="206" t="s">
        <v>3669</v>
      </c>
      <c r="N159" s="206">
        <v>35</v>
      </c>
      <c r="O159" s="206" t="s">
        <v>3647</v>
      </c>
      <c r="P159" s="287">
        <v>0</v>
      </c>
      <c r="Q159" s="287">
        <v>0</v>
      </c>
      <c r="R159" s="287">
        <v>0</v>
      </c>
      <c r="S159" s="287">
        <v>0</v>
      </c>
      <c r="T159" s="287">
        <v>0</v>
      </c>
      <c r="U159" s="287">
        <v>0</v>
      </c>
      <c r="V159" s="287">
        <v>0</v>
      </c>
      <c r="W159" s="287">
        <v>0</v>
      </c>
      <c r="X159" s="220">
        <v>0</v>
      </c>
      <c r="Y159" s="319">
        <v>0</v>
      </c>
      <c r="Z159" s="319">
        <v>0</v>
      </c>
      <c r="AA159" s="319">
        <v>0</v>
      </c>
      <c r="AB159" s="323">
        <v>0</v>
      </c>
      <c r="AC159" s="323">
        <v>0</v>
      </c>
      <c r="AD159" s="323">
        <v>0</v>
      </c>
      <c r="AE159" s="323">
        <v>0</v>
      </c>
      <c r="AF159" s="323">
        <v>0</v>
      </c>
      <c r="AG159" s="323">
        <v>0</v>
      </c>
      <c r="AH159" s="323">
        <v>0</v>
      </c>
      <c r="AI159" s="323">
        <v>0</v>
      </c>
      <c r="AJ159" s="323">
        <v>0</v>
      </c>
      <c r="AK159" s="323">
        <v>0</v>
      </c>
      <c r="AL159" s="323">
        <v>0</v>
      </c>
    </row>
    <row r="160" spans="1:38" x14ac:dyDescent="0.25">
      <c r="A160" s="242" t="str">
        <f t="shared" si="2"/>
        <v>Qatar</v>
      </c>
      <c r="B160" s="206" t="s">
        <v>34</v>
      </c>
      <c r="C160" s="206" t="s">
        <v>33</v>
      </c>
      <c r="D160" s="222" t="s">
        <v>430</v>
      </c>
      <c r="E160">
        <v>728</v>
      </c>
      <c r="F160" s="225" t="s">
        <v>430</v>
      </c>
      <c r="G160" s="132" t="s">
        <v>429</v>
      </c>
      <c r="H160" s="224" t="s">
        <v>428</v>
      </c>
      <c r="I160" s="223" t="s">
        <v>427</v>
      </c>
      <c r="J160" s="212" t="s">
        <v>36</v>
      </c>
      <c r="K160" s="206" t="s">
        <v>3667</v>
      </c>
      <c r="L160" s="206">
        <v>18</v>
      </c>
      <c r="M160" s="206" t="s">
        <v>3656</v>
      </c>
      <c r="N160" s="206">
        <v>202</v>
      </c>
      <c r="O160" s="206" t="s">
        <v>3652</v>
      </c>
      <c r="P160" s="287">
        <v>0</v>
      </c>
      <c r="Q160" s="287">
        <v>0</v>
      </c>
      <c r="R160" s="287">
        <v>0</v>
      </c>
      <c r="S160" s="287">
        <v>0</v>
      </c>
      <c r="T160" s="287">
        <v>0</v>
      </c>
      <c r="U160" s="287">
        <v>0</v>
      </c>
      <c r="V160" s="287">
        <v>0</v>
      </c>
      <c r="W160" s="287">
        <v>0</v>
      </c>
      <c r="X160" s="220">
        <v>0</v>
      </c>
      <c r="Y160" s="319">
        <v>0</v>
      </c>
      <c r="Z160" s="319">
        <v>0</v>
      </c>
      <c r="AA160" s="319">
        <v>0</v>
      </c>
      <c r="AB160" s="323">
        <v>0</v>
      </c>
      <c r="AC160" s="323">
        <v>0</v>
      </c>
      <c r="AD160" s="323">
        <v>0</v>
      </c>
      <c r="AE160" s="323">
        <v>0</v>
      </c>
      <c r="AF160" s="323">
        <v>0</v>
      </c>
      <c r="AG160" s="323">
        <v>0</v>
      </c>
      <c r="AH160" s="323">
        <v>0</v>
      </c>
      <c r="AI160" s="323">
        <v>0</v>
      </c>
      <c r="AJ160" s="323">
        <v>0</v>
      </c>
      <c r="AK160" s="323">
        <v>0</v>
      </c>
      <c r="AL160" s="323">
        <v>0</v>
      </c>
    </row>
    <row r="161" spans="1:38" x14ac:dyDescent="0.25">
      <c r="A161" s="242" t="str">
        <f t="shared" si="2"/>
        <v>Qatar</v>
      </c>
      <c r="B161" s="206" t="s">
        <v>34</v>
      </c>
      <c r="C161" s="206" t="s">
        <v>33</v>
      </c>
      <c r="D161" s="222" t="s">
        <v>426</v>
      </c>
      <c r="E161">
        <v>836</v>
      </c>
      <c r="F161" s="225" t="s">
        <v>425</v>
      </c>
      <c r="G161" s="132" t="s">
        <v>424</v>
      </c>
      <c r="H161" s="224" t="s">
        <v>423</v>
      </c>
      <c r="I161" s="223" t="s">
        <v>422</v>
      </c>
      <c r="J161" s="212" t="s">
        <v>36</v>
      </c>
      <c r="K161" s="206" t="s">
        <v>36</v>
      </c>
      <c r="L161" s="206" t="s">
        <v>36</v>
      </c>
      <c r="M161" s="206" t="s">
        <v>2238</v>
      </c>
      <c r="N161" s="206">
        <v>57</v>
      </c>
      <c r="O161" s="206" t="s">
        <v>3654</v>
      </c>
      <c r="P161" s="287">
        <v>0</v>
      </c>
      <c r="Q161" s="287">
        <v>0</v>
      </c>
      <c r="R161" s="287">
        <v>0</v>
      </c>
      <c r="S161" s="287">
        <v>0</v>
      </c>
      <c r="T161" s="287">
        <v>0</v>
      </c>
      <c r="U161" s="287">
        <v>0</v>
      </c>
      <c r="V161" s="287">
        <v>0</v>
      </c>
      <c r="W161" s="287">
        <v>0</v>
      </c>
      <c r="X161" s="220">
        <v>0</v>
      </c>
      <c r="Y161" s="319">
        <v>0</v>
      </c>
      <c r="Z161" s="319">
        <v>0</v>
      </c>
      <c r="AA161" s="319">
        <v>0</v>
      </c>
      <c r="AB161" s="323">
        <v>0</v>
      </c>
      <c r="AC161" s="323">
        <v>0</v>
      </c>
      <c r="AD161" s="323">
        <v>0</v>
      </c>
      <c r="AE161" s="323">
        <v>0</v>
      </c>
      <c r="AF161" s="323">
        <v>0</v>
      </c>
      <c r="AG161" s="323">
        <v>0</v>
      </c>
      <c r="AH161" s="323">
        <v>0</v>
      </c>
      <c r="AI161" s="323">
        <v>0</v>
      </c>
      <c r="AJ161" s="323">
        <v>0</v>
      </c>
      <c r="AK161" s="323">
        <v>0</v>
      </c>
      <c r="AL161" s="323">
        <v>0</v>
      </c>
    </row>
    <row r="162" spans="1:38" x14ac:dyDescent="0.25">
      <c r="A162" s="242" t="str">
        <f t="shared" si="2"/>
        <v>Qatar</v>
      </c>
      <c r="B162" s="206" t="s">
        <v>34</v>
      </c>
      <c r="C162" s="206" t="s">
        <v>33</v>
      </c>
      <c r="D162" s="222" t="s">
        <v>421</v>
      </c>
      <c r="E162">
        <v>558</v>
      </c>
      <c r="F162" s="225" t="s">
        <v>421</v>
      </c>
      <c r="G162" s="132" t="s">
        <v>420</v>
      </c>
      <c r="H162" s="224" t="s">
        <v>419</v>
      </c>
      <c r="I162" s="223" t="s">
        <v>418</v>
      </c>
      <c r="J162" s="212" t="s">
        <v>36</v>
      </c>
      <c r="K162" s="206" t="s">
        <v>36</v>
      </c>
      <c r="L162" s="206" t="s">
        <v>36</v>
      </c>
      <c r="M162" s="206" t="s">
        <v>3648</v>
      </c>
      <c r="N162" s="206">
        <v>34</v>
      </c>
      <c r="O162" s="206" t="s">
        <v>3647</v>
      </c>
      <c r="P162" s="287">
        <v>0</v>
      </c>
      <c r="Q162" s="287">
        <v>0</v>
      </c>
      <c r="R162" s="287">
        <v>0</v>
      </c>
      <c r="S162" s="287">
        <v>0</v>
      </c>
      <c r="T162" s="287">
        <v>0</v>
      </c>
      <c r="U162" s="287">
        <v>0</v>
      </c>
      <c r="V162" s="287">
        <v>0</v>
      </c>
      <c r="W162" s="287">
        <v>0</v>
      </c>
      <c r="X162" s="220">
        <v>0</v>
      </c>
      <c r="Y162" s="319">
        <v>0</v>
      </c>
      <c r="Z162" s="319">
        <v>0</v>
      </c>
      <c r="AA162" s="319">
        <v>0</v>
      </c>
      <c r="AB162" s="323">
        <v>0</v>
      </c>
      <c r="AC162" s="323">
        <v>0</v>
      </c>
      <c r="AD162" s="323">
        <v>0</v>
      </c>
      <c r="AE162" s="323">
        <v>0</v>
      </c>
      <c r="AF162" s="323">
        <v>0</v>
      </c>
      <c r="AG162" s="323">
        <v>0</v>
      </c>
      <c r="AH162" s="323">
        <v>0</v>
      </c>
      <c r="AI162" s="323">
        <v>0</v>
      </c>
      <c r="AJ162" s="323">
        <v>0</v>
      </c>
      <c r="AK162" s="323">
        <v>0</v>
      </c>
      <c r="AL162" s="323">
        <v>0</v>
      </c>
    </row>
    <row r="163" spans="1:38" x14ac:dyDescent="0.25">
      <c r="A163" s="242" t="str">
        <f t="shared" si="2"/>
        <v>Qatar</v>
      </c>
      <c r="B163" s="206" t="s">
        <v>34</v>
      </c>
      <c r="C163" s="206" t="s">
        <v>33</v>
      </c>
      <c r="D163" s="222" t="s">
        <v>417</v>
      </c>
      <c r="E163">
        <v>353</v>
      </c>
      <c r="F163" s="231" t="s">
        <v>417</v>
      </c>
      <c r="G163" s="139">
        <v>530</v>
      </c>
      <c r="H163" s="230" t="s">
        <v>416</v>
      </c>
      <c r="I163" s="229" t="s">
        <v>415</v>
      </c>
      <c r="J163" s="212" t="s">
        <v>36</v>
      </c>
      <c r="K163" s="226" t="str">
        <f>K119</f>
        <v>Caribbean</v>
      </c>
      <c r="L163" s="226">
        <f>L119</f>
        <v>29</v>
      </c>
      <c r="M163" s="226" t="str">
        <f>M119</f>
        <v>Latin America and the Caribbean</v>
      </c>
      <c r="N163" s="226">
        <f>N119</f>
        <v>419</v>
      </c>
      <c r="O163" s="226" t="str">
        <f>O119</f>
        <v>Americas</v>
      </c>
      <c r="P163" s="287">
        <v>0</v>
      </c>
      <c r="Q163" s="287">
        <v>0</v>
      </c>
      <c r="R163" s="287">
        <v>0</v>
      </c>
      <c r="S163" s="287">
        <v>0</v>
      </c>
      <c r="T163" s="287">
        <v>0</v>
      </c>
      <c r="U163" s="287">
        <v>0</v>
      </c>
      <c r="V163" s="287">
        <v>0</v>
      </c>
      <c r="W163" s="287">
        <v>0</v>
      </c>
      <c r="X163" s="220">
        <v>0</v>
      </c>
      <c r="Y163" s="319">
        <v>0</v>
      </c>
      <c r="Z163" s="319">
        <v>0</v>
      </c>
      <c r="AA163" s="319">
        <v>0</v>
      </c>
      <c r="AB163" s="323">
        <v>0</v>
      </c>
      <c r="AC163" s="323">
        <v>0</v>
      </c>
      <c r="AD163" s="323">
        <v>0</v>
      </c>
      <c r="AE163" s="323">
        <v>0</v>
      </c>
      <c r="AF163" s="323">
        <v>0</v>
      </c>
      <c r="AG163" s="323">
        <v>0</v>
      </c>
      <c r="AH163" s="323">
        <v>0</v>
      </c>
      <c r="AI163" s="323">
        <v>0</v>
      </c>
      <c r="AJ163" s="323">
        <v>0</v>
      </c>
      <c r="AK163" s="323">
        <v>0</v>
      </c>
      <c r="AL163" s="323">
        <v>0</v>
      </c>
    </row>
    <row r="164" spans="1:38" x14ac:dyDescent="0.25">
      <c r="A164" s="242" t="str">
        <f t="shared" si="2"/>
        <v>Qatar</v>
      </c>
      <c r="B164" s="206" t="s">
        <v>34</v>
      </c>
      <c r="C164" s="206" t="s">
        <v>33</v>
      </c>
      <c r="D164" s="222" t="s">
        <v>414</v>
      </c>
      <c r="E164">
        <v>138</v>
      </c>
      <c r="F164" s="225" t="s">
        <v>413</v>
      </c>
      <c r="G164" s="132" t="s">
        <v>412</v>
      </c>
      <c r="H164" s="224" t="s">
        <v>411</v>
      </c>
      <c r="I164" s="223" t="s">
        <v>410</v>
      </c>
      <c r="J164" s="212" t="s">
        <v>31</v>
      </c>
      <c r="K164" s="206" t="s">
        <v>36</v>
      </c>
      <c r="L164" s="206" t="s">
        <v>36</v>
      </c>
      <c r="M164" s="206" t="s">
        <v>3662</v>
      </c>
      <c r="N164" s="206">
        <v>155</v>
      </c>
      <c r="O164" s="206" t="s">
        <v>3650</v>
      </c>
      <c r="P164" s="287">
        <v>0</v>
      </c>
      <c r="Q164" s="287">
        <v>0</v>
      </c>
      <c r="R164" s="287">
        <v>0</v>
      </c>
      <c r="S164" s="287">
        <v>0</v>
      </c>
      <c r="T164" s="287">
        <v>0</v>
      </c>
      <c r="U164" s="287">
        <v>0</v>
      </c>
      <c r="V164" s="287">
        <v>0</v>
      </c>
      <c r="W164" s="287">
        <v>0</v>
      </c>
      <c r="X164" s="220">
        <v>0</v>
      </c>
      <c r="Y164" s="319">
        <v>22.0570266</v>
      </c>
      <c r="Z164" s="319">
        <v>0</v>
      </c>
      <c r="AA164" s="319">
        <v>747.28676940000003</v>
      </c>
      <c r="AB164" s="323">
        <v>0</v>
      </c>
      <c r="AC164" s="323">
        <v>0</v>
      </c>
      <c r="AD164" s="323">
        <v>0</v>
      </c>
      <c r="AE164" s="323">
        <v>5441.3226000000004</v>
      </c>
      <c r="AF164" s="323">
        <v>5723.7629999999999</v>
      </c>
      <c r="AG164" s="323">
        <v>7062.6777000000002</v>
      </c>
      <c r="AH164" s="323">
        <v>7036.0249999999996</v>
      </c>
      <c r="AI164" s="323">
        <v>6760.6211999999996</v>
      </c>
      <c r="AJ164" s="323">
        <v>6072.9179000000004</v>
      </c>
      <c r="AK164" s="323">
        <v>5592.7788</v>
      </c>
      <c r="AL164" s="323">
        <v>5200.7416000000003</v>
      </c>
    </row>
    <row r="165" spans="1:38" x14ac:dyDescent="0.25">
      <c r="A165" s="242" t="str">
        <f t="shared" si="2"/>
        <v>Qatar</v>
      </c>
      <c r="B165" s="206" t="s">
        <v>34</v>
      </c>
      <c r="C165" s="206" t="s">
        <v>33</v>
      </c>
      <c r="D165" s="222" t="s">
        <v>409</v>
      </c>
      <c r="E165">
        <v>839</v>
      </c>
      <c r="F165" s="225" t="s">
        <v>409</v>
      </c>
      <c r="G165" s="132" t="s">
        <v>408</v>
      </c>
      <c r="H165" s="224" t="s">
        <v>407</v>
      </c>
      <c r="I165" s="223" t="s">
        <v>406</v>
      </c>
      <c r="J165" s="212" t="s">
        <v>36</v>
      </c>
      <c r="K165" s="206" t="s">
        <v>36</v>
      </c>
      <c r="L165" s="206" t="s">
        <v>36</v>
      </c>
      <c r="M165" s="206" t="s">
        <v>3672</v>
      </c>
      <c r="N165" s="206">
        <v>54</v>
      </c>
      <c r="O165" s="206" t="s">
        <v>3654</v>
      </c>
      <c r="P165" s="287">
        <v>0</v>
      </c>
      <c r="Q165" s="287">
        <v>0</v>
      </c>
      <c r="R165" s="287">
        <v>0</v>
      </c>
      <c r="S165" s="287">
        <v>0</v>
      </c>
      <c r="T165" s="287">
        <v>0</v>
      </c>
      <c r="U165" s="287">
        <v>0</v>
      </c>
      <c r="V165" s="287">
        <v>0</v>
      </c>
      <c r="W165" s="287">
        <v>0</v>
      </c>
      <c r="X165" s="220">
        <v>0</v>
      </c>
      <c r="Y165" s="319">
        <v>0</v>
      </c>
      <c r="Z165" s="319">
        <v>0</v>
      </c>
      <c r="AA165" s="319">
        <v>0</v>
      </c>
      <c r="AB165" s="323">
        <v>0</v>
      </c>
      <c r="AC165" s="323">
        <v>0</v>
      </c>
      <c r="AD165" s="323">
        <v>0</v>
      </c>
      <c r="AE165" s="323">
        <v>0</v>
      </c>
      <c r="AF165" s="323">
        <v>0</v>
      </c>
      <c r="AG165" s="323">
        <v>0</v>
      </c>
      <c r="AH165" s="323">
        <v>0</v>
      </c>
      <c r="AI165" s="323">
        <v>0</v>
      </c>
      <c r="AJ165" s="323">
        <v>0</v>
      </c>
      <c r="AK165" s="323">
        <v>0</v>
      </c>
      <c r="AL165" s="323">
        <v>0</v>
      </c>
    </row>
    <row r="166" spans="1:38" x14ac:dyDescent="0.25">
      <c r="A166" s="242" t="str">
        <f t="shared" si="2"/>
        <v>Qatar</v>
      </c>
      <c r="B166" s="206" t="s">
        <v>34</v>
      </c>
      <c r="C166" s="206" t="s">
        <v>33</v>
      </c>
      <c r="D166" s="222" t="s">
        <v>405</v>
      </c>
      <c r="E166">
        <v>196</v>
      </c>
      <c r="F166" s="225" t="s">
        <v>405</v>
      </c>
      <c r="G166" s="132" t="s">
        <v>404</v>
      </c>
      <c r="H166" s="224" t="s">
        <v>403</v>
      </c>
      <c r="I166" s="223" t="s">
        <v>402</v>
      </c>
      <c r="J166" s="212" t="s">
        <v>36</v>
      </c>
      <c r="K166" s="206" t="s">
        <v>36</v>
      </c>
      <c r="L166" s="206" t="s">
        <v>36</v>
      </c>
      <c r="M166" s="206" t="s">
        <v>3661</v>
      </c>
      <c r="N166" s="206">
        <v>53</v>
      </c>
      <c r="O166" s="206" t="s">
        <v>3654</v>
      </c>
      <c r="P166" s="287">
        <v>0</v>
      </c>
      <c r="Q166" s="287">
        <v>0</v>
      </c>
      <c r="R166" s="287">
        <v>0</v>
      </c>
      <c r="S166" s="287">
        <v>0</v>
      </c>
      <c r="T166" s="287">
        <v>0</v>
      </c>
      <c r="U166" s="287">
        <v>0</v>
      </c>
      <c r="V166" s="287">
        <v>0</v>
      </c>
      <c r="W166" s="287">
        <v>0</v>
      </c>
      <c r="X166" s="220">
        <v>0</v>
      </c>
      <c r="Y166" s="319">
        <v>0</v>
      </c>
      <c r="Z166" s="319">
        <v>0</v>
      </c>
      <c r="AA166" s="319">
        <v>0</v>
      </c>
      <c r="AB166" s="323">
        <v>0</v>
      </c>
      <c r="AC166" s="323">
        <v>0</v>
      </c>
      <c r="AD166" s="323">
        <v>0</v>
      </c>
      <c r="AE166" s="323">
        <v>0</v>
      </c>
      <c r="AF166" s="323">
        <v>0</v>
      </c>
      <c r="AG166" s="323">
        <v>0</v>
      </c>
      <c r="AH166" s="323">
        <v>0</v>
      </c>
      <c r="AI166" s="323">
        <v>0</v>
      </c>
      <c r="AJ166" s="323">
        <v>0</v>
      </c>
      <c r="AK166" s="323">
        <v>0</v>
      </c>
      <c r="AL166" s="323">
        <v>0</v>
      </c>
    </row>
    <row r="167" spans="1:38" x14ac:dyDescent="0.25">
      <c r="A167" s="242" t="str">
        <f t="shared" si="2"/>
        <v>Qatar</v>
      </c>
      <c r="B167" s="206" t="s">
        <v>34</v>
      </c>
      <c r="C167" s="206" t="s">
        <v>33</v>
      </c>
      <c r="D167" s="222" t="s">
        <v>401</v>
      </c>
      <c r="E167">
        <v>278</v>
      </c>
      <c r="F167" s="225" t="s">
        <v>401</v>
      </c>
      <c r="G167" s="132" t="s">
        <v>400</v>
      </c>
      <c r="H167" s="224" t="s">
        <v>399</v>
      </c>
      <c r="I167" s="223" t="s">
        <v>398</v>
      </c>
      <c r="J167" s="212" t="s">
        <v>36</v>
      </c>
      <c r="K167" s="206" t="s">
        <v>3664</v>
      </c>
      <c r="L167" s="206">
        <v>13</v>
      </c>
      <c r="M167" s="206" t="s">
        <v>3658</v>
      </c>
      <c r="N167" s="206">
        <v>419</v>
      </c>
      <c r="O167" s="206" t="s">
        <v>3659</v>
      </c>
      <c r="P167" s="287">
        <v>0</v>
      </c>
      <c r="Q167" s="287">
        <v>0</v>
      </c>
      <c r="R167" s="287">
        <v>0</v>
      </c>
      <c r="S167" s="287">
        <v>0</v>
      </c>
      <c r="T167" s="287">
        <v>0</v>
      </c>
      <c r="U167" s="287">
        <v>0</v>
      </c>
      <c r="V167" s="287">
        <v>0</v>
      </c>
      <c r="W167" s="287">
        <v>0</v>
      </c>
      <c r="X167" s="220">
        <v>0</v>
      </c>
      <c r="Y167" s="319">
        <v>0</v>
      </c>
      <c r="Z167" s="319">
        <v>0</v>
      </c>
      <c r="AA167" s="319">
        <v>0</v>
      </c>
      <c r="AB167" s="323">
        <v>0</v>
      </c>
      <c r="AC167" s="323">
        <v>0</v>
      </c>
      <c r="AD167" s="323">
        <v>0</v>
      </c>
      <c r="AE167" s="323">
        <v>0</v>
      </c>
      <c r="AF167" s="323">
        <v>0</v>
      </c>
      <c r="AG167" s="323">
        <v>0</v>
      </c>
      <c r="AH167" s="323">
        <v>0</v>
      </c>
      <c r="AI167" s="323">
        <v>0</v>
      </c>
      <c r="AJ167" s="323">
        <v>0</v>
      </c>
      <c r="AK167" s="323">
        <v>0</v>
      </c>
      <c r="AL167" s="323">
        <v>0</v>
      </c>
    </row>
    <row r="168" spans="1:38" x14ac:dyDescent="0.25">
      <c r="A168" s="242" t="str">
        <f t="shared" si="2"/>
        <v>Qatar</v>
      </c>
      <c r="B168" s="206" t="s">
        <v>34</v>
      </c>
      <c r="C168" s="206" t="s">
        <v>33</v>
      </c>
      <c r="D168" s="222" t="s">
        <v>397</v>
      </c>
      <c r="E168">
        <v>692</v>
      </c>
      <c r="F168" s="225" t="s">
        <v>397</v>
      </c>
      <c r="G168" s="132" t="s">
        <v>396</v>
      </c>
      <c r="H168" s="224" t="s">
        <v>395</v>
      </c>
      <c r="I168" s="223" t="s">
        <v>394</v>
      </c>
      <c r="J168" s="212" t="s">
        <v>36</v>
      </c>
      <c r="K168" s="206" t="s">
        <v>3665</v>
      </c>
      <c r="L168" s="206">
        <v>11</v>
      </c>
      <c r="M168" s="206" t="s">
        <v>3656</v>
      </c>
      <c r="N168" s="206">
        <v>202</v>
      </c>
      <c r="O168" s="206" t="s">
        <v>3652</v>
      </c>
      <c r="P168" s="287">
        <v>0</v>
      </c>
      <c r="Q168" s="287">
        <v>0</v>
      </c>
      <c r="R168" s="287">
        <v>0</v>
      </c>
      <c r="S168" s="287">
        <v>0</v>
      </c>
      <c r="T168" s="287">
        <v>0</v>
      </c>
      <c r="U168" s="287">
        <v>0</v>
      </c>
      <c r="V168" s="287">
        <v>0</v>
      </c>
      <c r="W168" s="287">
        <v>0</v>
      </c>
      <c r="X168" s="220">
        <v>0</v>
      </c>
      <c r="Y168" s="319">
        <v>0</v>
      </c>
      <c r="Z168" s="319">
        <v>0</v>
      </c>
      <c r="AA168" s="319">
        <v>0</v>
      </c>
      <c r="AB168" s="323">
        <v>0</v>
      </c>
      <c r="AC168" s="323">
        <v>0</v>
      </c>
      <c r="AD168" s="323">
        <v>0</v>
      </c>
      <c r="AE168" s="323">
        <v>0</v>
      </c>
      <c r="AF168" s="323">
        <v>0</v>
      </c>
      <c r="AG168" s="323">
        <v>0</v>
      </c>
      <c r="AH168" s="323">
        <v>0</v>
      </c>
      <c r="AI168" s="323">
        <v>0</v>
      </c>
      <c r="AJ168" s="323">
        <v>2.1007982230000004</v>
      </c>
      <c r="AK168" s="323">
        <v>0</v>
      </c>
      <c r="AL168" s="323">
        <v>0</v>
      </c>
    </row>
    <row r="169" spans="1:38" x14ac:dyDescent="0.25">
      <c r="A169" s="242" t="str">
        <f t="shared" si="2"/>
        <v>Qatar</v>
      </c>
      <c r="B169" s="206" t="s">
        <v>34</v>
      </c>
      <c r="C169" s="206" t="s">
        <v>33</v>
      </c>
      <c r="D169" s="222" t="s">
        <v>393</v>
      </c>
      <c r="E169">
        <v>694</v>
      </c>
      <c r="F169" s="225" t="s">
        <v>393</v>
      </c>
      <c r="G169" s="132" t="s">
        <v>392</v>
      </c>
      <c r="H169" s="224" t="s">
        <v>391</v>
      </c>
      <c r="I169" s="223" t="s">
        <v>390</v>
      </c>
      <c r="J169" s="212" t="s">
        <v>36</v>
      </c>
      <c r="K169" s="206" t="s">
        <v>3665</v>
      </c>
      <c r="L169" s="206">
        <v>11</v>
      </c>
      <c r="M169" s="206" t="s">
        <v>3656</v>
      </c>
      <c r="N169" s="206">
        <v>202</v>
      </c>
      <c r="O169" s="206" t="s">
        <v>3652</v>
      </c>
      <c r="P169" s="287">
        <v>0</v>
      </c>
      <c r="Q169" s="287">
        <v>0</v>
      </c>
      <c r="R169" s="287">
        <v>0</v>
      </c>
      <c r="S169" s="287">
        <v>0</v>
      </c>
      <c r="T169" s="287">
        <v>0</v>
      </c>
      <c r="U169" s="287">
        <v>0</v>
      </c>
      <c r="V169" s="287">
        <v>0</v>
      </c>
      <c r="W169" s="287">
        <v>0</v>
      </c>
      <c r="X169" s="220">
        <v>0</v>
      </c>
      <c r="Y169" s="319">
        <v>0</v>
      </c>
      <c r="Z169" s="319">
        <v>0</v>
      </c>
      <c r="AA169" s="319">
        <v>87.293270989999996</v>
      </c>
      <c r="AB169" s="323">
        <v>108.6507278</v>
      </c>
      <c r="AC169" s="323">
        <v>65.785431770000002</v>
      </c>
      <c r="AD169" s="323">
        <v>10.142087890000001</v>
      </c>
      <c r="AE169" s="323">
        <v>5.4385786800000002E-2</v>
      </c>
      <c r="AF169" s="323">
        <v>3.7206885250000002E-2</v>
      </c>
      <c r="AG169" s="323">
        <v>3.7085294120000001E-2</v>
      </c>
      <c r="AH169" s="323">
        <v>3.6964495110000002E-2</v>
      </c>
      <c r="AI169" s="323">
        <v>3.199022801E-3</v>
      </c>
      <c r="AJ169" s="323">
        <v>2.5776902890000002E-3</v>
      </c>
      <c r="AK169" s="323">
        <v>2.2577011489999998E-3</v>
      </c>
      <c r="AL169" s="323">
        <v>2.1350000000000002E-3</v>
      </c>
    </row>
    <row r="170" spans="1:38" x14ac:dyDescent="0.25">
      <c r="A170" s="242" t="str">
        <f t="shared" si="2"/>
        <v>Qatar</v>
      </c>
      <c r="B170" s="206" t="s">
        <v>34</v>
      </c>
      <c r="C170" s="206" t="s">
        <v>33</v>
      </c>
      <c r="D170" s="222" t="s">
        <v>389</v>
      </c>
      <c r="E170">
        <v>851</v>
      </c>
      <c r="F170" s="225" t="s">
        <v>389</v>
      </c>
      <c r="G170" s="132" t="s">
        <v>388</v>
      </c>
      <c r="H170" s="224" t="s">
        <v>387</v>
      </c>
      <c r="I170" s="223" t="s">
        <v>386</v>
      </c>
      <c r="J170" s="212" t="s">
        <v>36</v>
      </c>
      <c r="K170" s="206" t="s">
        <v>36</v>
      </c>
      <c r="L170" s="206" t="s">
        <v>36</v>
      </c>
      <c r="M170" s="206" t="s">
        <v>3653</v>
      </c>
      <c r="N170" s="206">
        <v>61</v>
      </c>
      <c r="O170" s="206" t="s">
        <v>3654</v>
      </c>
      <c r="P170" s="287">
        <v>0</v>
      </c>
      <c r="Q170" s="287">
        <v>0</v>
      </c>
      <c r="R170" s="287">
        <v>0</v>
      </c>
      <c r="S170" s="287">
        <v>0</v>
      </c>
      <c r="T170" s="287">
        <v>0</v>
      </c>
      <c r="U170" s="287">
        <v>0</v>
      </c>
      <c r="V170" s="287">
        <v>0</v>
      </c>
      <c r="W170" s="287">
        <v>0</v>
      </c>
      <c r="X170" s="220">
        <v>0</v>
      </c>
      <c r="Y170" s="319">
        <v>0</v>
      </c>
      <c r="Z170" s="319">
        <v>0</v>
      </c>
      <c r="AA170" s="319">
        <v>0</v>
      </c>
      <c r="AB170" s="323">
        <v>0</v>
      </c>
      <c r="AC170" s="323">
        <v>0</v>
      </c>
      <c r="AD170" s="323">
        <v>0</v>
      </c>
      <c r="AE170" s="323">
        <v>0</v>
      </c>
      <c r="AF170" s="323">
        <v>0</v>
      </c>
      <c r="AG170" s="323">
        <v>0</v>
      </c>
      <c r="AH170" s="323">
        <v>0</v>
      </c>
      <c r="AI170" s="323">
        <v>0</v>
      </c>
      <c r="AJ170" s="323">
        <v>0</v>
      </c>
      <c r="AK170" s="323">
        <v>0</v>
      </c>
      <c r="AL170" s="323">
        <v>0</v>
      </c>
    </row>
    <row r="171" spans="1:38" x14ac:dyDescent="0.25">
      <c r="A171" s="242" t="str">
        <f t="shared" si="2"/>
        <v>Qatar</v>
      </c>
      <c r="B171" s="206" t="s">
        <v>34</v>
      </c>
      <c r="C171" s="206" t="s">
        <v>33</v>
      </c>
      <c r="D171" s="222" t="s">
        <v>385</v>
      </c>
      <c r="E171">
        <v>849</v>
      </c>
      <c r="F171" s="225" t="s">
        <v>385</v>
      </c>
      <c r="G171" s="132" t="s">
        <v>384</v>
      </c>
      <c r="H171" s="224" t="s">
        <v>383</v>
      </c>
      <c r="I171" s="223" t="s">
        <v>382</v>
      </c>
      <c r="J171" s="212" t="s">
        <v>36</v>
      </c>
      <c r="K171" s="206" t="s">
        <v>36</v>
      </c>
      <c r="L171" s="206" t="s">
        <v>36</v>
      </c>
      <c r="M171" s="206" t="s">
        <v>3661</v>
      </c>
      <c r="N171" s="206">
        <v>53</v>
      </c>
      <c r="O171" s="206" t="s">
        <v>3654</v>
      </c>
      <c r="P171" s="287">
        <v>0</v>
      </c>
      <c r="Q171" s="287">
        <v>0</v>
      </c>
      <c r="R171" s="287">
        <v>0</v>
      </c>
      <c r="S171" s="287">
        <v>0</v>
      </c>
      <c r="T171" s="287">
        <v>0</v>
      </c>
      <c r="U171" s="287">
        <v>0</v>
      </c>
      <c r="V171" s="287">
        <v>0</v>
      </c>
      <c r="W171" s="287">
        <v>0</v>
      </c>
      <c r="X171" s="220">
        <v>0</v>
      </c>
      <c r="Y171" s="319">
        <v>0</v>
      </c>
      <c r="Z171" s="319">
        <v>0</v>
      </c>
      <c r="AA171" s="319">
        <v>0</v>
      </c>
      <c r="AB171" s="323">
        <v>0</v>
      </c>
      <c r="AC171" s="323">
        <v>0</v>
      </c>
      <c r="AD171" s="323">
        <v>0</v>
      </c>
      <c r="AE171" s="323">
        <v>0</v>
      </c>
      <c r="AF171" s="323">
        <v>0</v>
      </c>
      <c r="AG171" s="323">
        <v>0</v>
      </c>
      <c r="AH171" s="323">
        <v>0</v>
      </c>
      <c r="AI171" s="323">
        <v>0</v>
      </c>
      <c r="AJ171" s="323">
        <v>0</v>
      </c>
      <c r="AK171" s="323">
        <v>0</v>
      </c>
      <c r="AL171" s="323">
        <v>0</v>
      </c>
    </row>
    <row r="172" spans="1:38" x14ac:dyDescent="0.25">
      <c r="A172" s="242" t="str">
        <f t="shared" si="2"/>
        <v>Qatar</v>
      </c>
      <c r="B172" s="206" t="s">
        <v>34</v>
      </c>
      <c r="C172" s="206" t="s">
        <v>33</v>
      </c>
      <c r="D172" s="222" t="s">
        <v>381</v>
      </c>
      <c r="E172">
        <v>962</v>
      </c>
      <c r="F172" s="225" t="s">
        <v>380</v>
      </c>
      <c r="G172" s="132" t="s">
        <v>379</v>
      </c>
      <c r="H172" s="224" t="s">
        <v>378</v>
      </c>
      <c r="I172" s="223" t="s">
        <v>377</v>
      </c>
      <c r="J172" s="212" t="s">
        <v>36</v>
      </c>
      <c r="K172" s="206" t="s">
        <v>36</v>
      </c>
      <c r="L172" s="206" t="s">
        <v>36</v>
      </c>
      <c r="M172" s="206" t="s">
        <v>3649</v>
      </c>
      <c r="N172" s="206">
        <v>39</v>
      </c>
      <c r="O172" s="206" t="s">
        <v>3650</v>
      </c>
      <c r="P172" s="287">
        <v>0</v>
      </c>
      <c r="Q172" s="287">
        <v>0</v>
      </c>
      <c r="R172" s="287">
        <v>0</v>
      </c>
      <c r="S172" s="287">
        <v>0</v>
      </c>
      <c r="T172" s="287">
        <v>0</v>
      </c>
      <c r="U172" s="287">
        <v>0</v>
      </c>
      <c r="V172" s="287">
        <v>0</v>
      </c>
      <c r="W172" s="287">
        <v>0</v>
      </c>
      <c r="X172" s="220">
        <v>0</v>
      </c>
      <c r="Y172" s="319">
        <v>0</v>
      </c>
      <c r="Z172" s="319">
        <v>0</v>
      </c>
      <c r="AA172" s="319">
        <v>0</v>
      </c>
      <c r="AB172" s="323">
        <v>0</v>
      </c>
      <c r="AC172" s="323">
        <v>0</v>
      </c>
      <c r="AD172" s="323">
        <v>0</v>
      </c>
      <c r="AE172" s="323">
        <v>0</v>
      </c>
      <c r="AF172" s="323">
        <v>-3.1984332070000001E-3</v>
      </c>
      <c r="AG172" s="323">
        <v>0.55286410770000005</v>
      </c>
      <c r="AH172" s="323">
        <v>-1.0824023489999999E-2</v>
      </c>
      <c r="AI172" s="323">
        <v>0</v>
      </c>
      <c r="AJ172" s="323">
        <v>0.14301</v>
      </c>
      <c r="AK172" s="323">
        <v>0.192971</v>
      </c>
      <c r="AL172" s="323">
        <v>0.18489800000000001</v>
      </c>
    </row>
    <row r="173" spans="1:38" x14ac:dyDescent="0.25">
      <c r="A173" s="242" t="str">
        <f t="shared" si="2"/>
        <v>Qatar</v>
      </c>
      <c r="B173" s="206" t="s">
        <v>34</v>
      </c>
      <c r="C173" s="206" t="s">
        <v>33</v>
      </c>
      <c r="D173" s="222" t="s">
        <v>376</v>
      </c>
      <c r="E173">
        <v>817</v>
      </c>
      <c r="F173" s="225" t="s">
        <v>376</v>
      </c>
      <c r="G173" s="132" t="s">
        <v>375</v>
      </c>
      <c r="H173" s="224" t="s">
        <v>374</v>
      </c>
      <c r="I173" s="223" t="s">
        <v>373</v>
      </c>
      <c r="J173" s="212" t="s">
        <v>36</v>
      </c>
      <c r="K173" s="206" t="s">
        <v>36</v>
      </c>
      <c r="L173" s="206" t="s">
        <v>36</v>
      </c>
      <c r="M173" s="206" t="s">
        <v>2238</v>
      </c>
      <c r="N173" s="206">
        <v>57</v>
      </c>
      <c r="O173" s="206" t="s">
        <v>3654</v>
      </c>
      <c r="P173" s="287">
        <v>0</v>
      </c>
      <c r="Q173" s="287">
        <v>0</v>
      </c>
      <c r="R173" s="287">
        <v>0</v>
      </c>
      <c r="S173" s="287">
        <v>0</v>
      </c>
      <c r="T173" s="287">
        <v>0</v>
      </c>
      <c r="U173" s="287">
        <v>0</v>
      </c>
      <c r="V173" s="287">
        <v>0</v>
      </c>
      <c r="W173" s="287">
        <v>0</v>
      </c>
      <c r="X173" s="220">
        <v>0</v>
      </c>
      <c r="Y173" s="319">
        <v>0</v>
      </c>
      <c r="Z173" s="319">
        <v>0</v>
      </c>
      <c r="AA173" s="319">
        <v>0</v>
      </c>
      <c r="AB173" s="323">
        <v>0</v>
      </c>
      <c r="AC173" s="323">
        <v>0</v>
      </c>
      <c r="AD173" s="323">
        <v>0</v>
      </c>
      <c r="AE173" s="323">
        <v>0</v>
      </c>
      <c r="AF173" s="323">
        <v>0</v>
      </c>
      <c r="AG173" s="323">
        <v>0</v>
      </c>
      <c r="AH173" s="323">
        <v>0</v>
      </c>
      <c r="AI173" s="323">
        <v>0</v>
      </c>
      <c r="AJ173" s="323">
        <v>0</v>
      </c>
      <c r="AK173" s="323">
        <v>0</v>
      </c>
      <c r="AL173" s="323">
        <v>0</v>
      </c>
    </row>
    <row r="174" spans="1:38" x14ac:dyDescent="0.25">
      <c r="A174" s="242" t="str">
        <f t="shared" si="2"/>
        <v>Qatar</v>
      </c>
      <c r="B174" s="206" t="s">
        <v>34</v>
      </c>
      <c r="C174" s="206" t="s">
        <v>33</v>
      </c>
      <c r="D174" s="222" t="s">
        <v>372</v>
      </c>
      <c r="E174">
        <v>142</v>
      </c>
      <c r="F174" s="225" t="s">
        <v>372</v>
      </c>
      <c r="G174" s="132" t="s">
        <v>371</v>
      </c>
      <c r="H174" s="224" t="s">
        <v>370</v>
      </c>
      <c r="I174" s="223" t="s">
        <v>369</v>
      </c>
      <c r="J174" s="212" t="s">
        <v>36</v>
      </c>
      <c r="K174" s="206" t="s">
        <v>36</v>
      </c>
      <c r="L174" s="206" t="s">
        <v>36</v>
      </c>
      <c r="M174" s="206" t="s">
        <v>3671</v>
      </c>
      <c r="N174" s="206">
        <v>154</v>
      </c>
      <c r="O174" s="206" t="s">
        <v>3650</v>
      </c>
      <c r="P174" s="287">
        <v>0</v>
      </c>
      <c r="Q174" s="287">
        <v>0</v>
      </c>
      <c r="R174" s="287">
        <v>0</v>
      </c>
      <c r="S174" s="287">
        <v>0</v>
      </c>
      <c r="T174" s="287">
        <v>0</v>
      </c>
      <c r="U174" s="287">
        <v>0</v>
      </c>
      <c r="V174" s="287">
        <v>0</v>
      </c>
      <c r="W174" s="287">
        <v>0</v>
      </c>
      <c r="X174" s="220">
        <v>0</v>
      </c>
      <c r="Y174" s="319">
        <v>0</v>
      </c>
      <c r="Z174" s="319">
        <v>0</v>
      </c>
      <c r="AA174" s="319">
        <v>0</v>
      </c>
      <c r="AB174" s="323">
        <v>0</v>
      </c>
      <c r="AC174" s="323">
        <v>0</v>
      </c>
      <c r="AD174" s="323">
        <v>-3.7685060570000002</v>
      </c>
      <c r="AE174" s="323">
        <v>0.11350737799999999</v>
      </c>
      <c r="AF174" s="323">
        <v>-0.2320185615</v>
      </c>
      <c r="AG174" s="323">
        <v>5.6029232640000002</v>
      </c>
      <c r="AH174" s="323">
        <v>13.693901039999998</v>
      </c>
      <c r="AI174" s="323">
        <v>20.501138949999998</v>
      </c>
      <c r="AJ174" s="323">
        <v>12.3094959</v>
      </c>
      <c r="AK174" s="323">
        <v>5.3287981859999993</v>
      </c>
      <c r="AL174" s="323">
        <v>4.1582150100000002</v>
      </c>
    </row>
    <row r="175" spans="1:38" x14ac:dyDescent="0.25">
      <c r="A175" s="242" t="str">
        <f t="shared" si="2"/>
        <v>Qatar</v>
      </c>
      <c r="B175" s="206" t="s">
        <v>34</v>
      </c>
      <c r="C175" s="206" t="s">
        <v>33</v>
      </c>
      <c r="D175" s="222" t="s">
        <v>368</v>
      </c>
      <c r="E175">
        <v>564</v>
      </c>
      <c r="F175" s="225" t="s">
        <v>368</v>
      </c>
      <c r="G175" s="132" t="s">
        <v>367</v>
      </c>
      <c r="H175" s="224" t="s">
        <v>366</v>
      </c>
      <c r="I175" s="223" t="s">
        <v>365</v>
      </c>
      <c r="J175" s="212" t="s">
        <v>36</v>
      </c>
      <c r="K175" s="206" t="s">
        <v>36</v>
      </c>
      <c r="L175" s="206" t="s">
        <v>36</v>
      </c>
      <c r="M175" s="206" t="s">
        <v>3648</v>
      </c>
      <c r="N175" s="206">
        <v>34</v>
      </c>
      <c r="O175" s="206" t="s">
        <v>3647</v>
      </c>
      <c r="P175" s="287">
        <v>0</v>
      </c>
      <c r="Q175" s="287">
        <v>0</v>
      </c>
      <c r="R175" s="287">
        <v>0</v>
      </c>
      <c r="S175" s="287">
        <v>0</v>
      </c>
      <c r="T175" s="287">
        <v>0</v>
      </c>
      <c r="U175" s="287">
        <v>0</v>
      </c>
      <c r="V175" s="287">
        <v>0</v>
      </c>
      <c r="W175" s="287">
        <v>0</v>
      </c>
      <c r="X175" s="220">
        <v>1.813186813186813</v>
      </c>
      <c r="Y175" s="319">
        <v>-0.30982609290000002</v>
      </c>
      <c r="Z175" s="319">
        <v>5.3392337960000003</v>
      </c>
      <c r="AA175" s="319">
        <v>4.5944719170000008</v>
      </c>
      <c r="AB175" s="323">
        <v>5.4747925850000003</v>
      </c>
      <c r="AC175" s="323">
        <v>5.5016077110000001</v>
      </c>
      <c r="AD175" s="323">
        <v>5.6604577369999998</v>
      </c>
      <c r="AE175" s="323">
        <v>6.5567750140000003</v>
      </c>
      <c r="AF175" s="323">
        <v>12.0097267</v>
      </c>
      <c r="AG175" s="323">
        <v>13.29595656</v>
      </c>
      <c r="AH175" s="323">
        <v>9.0160965659999999</v>
      </c>
      <c r="AI175" s="323">
        <v>8.0107051029999994</v>
      </c>
      <c r="AJ175" s="323">
        <v>7.7734785959999995</v>
      </c>
      <c r="AK175" s="323">
        <v>21.12362911</v>
      </c>
      <c r="AL175" s="323">
        <v>17.476651059999998</v>
      </c>
    </row>
    <row r="176" spans="1:38" x14ac:dyDescent="0.25">
      <c r="A176" s="242" t="str">
        <f t="shared" si="2"/>
        <v>Qatar</v>
      </c>
      <c r="B176" s="206" t="s">
        <v>34</v>
      </c>
      <c r="C176" s="206" t="s">
        <v>33</v>
      </c>
      <c r="D176" s="222" t="s">
        <v>364</v>
      </c>
      <c r="E176">
        <v>565</v>
      </c>
      <c r="F176" s="225" t="s">
        <v>363</v>
      </c>
      <c r="G176" s="132" t="s">
        <v>362</v>
      </c>
      <c r="H176" s="224" t="s">
        <v>361</v>
      </c>
      <c r="I176" s="223" t="s">
        <v>360</v>
      </c>
      <c r="J176" s="212" t="s">
        <v>36</v>
      </c>
      <c r="K176" s="206" t="s">
        <v>36</v>
      </c>
      <c r="L176" s="206" t="s">
        <v>36</v>
      </c>
      <c r="M176" s="206" t="s">
        <v>2238</v>
      </c>
      <c r="N176" s="206">
        <v>57</v>
      </c>
      <c r="O176" s="206" t="s">
        <v>3654</v>
      </c>
      <c r="P176" s="287">
        <v>0</v>
      </c>
      <c r="Q176" s="287">
        <v>0</v>
      </c>
      <c r="R176" s="287">
        <v>0</v>
      </c>
      <c r="S176" s="287">
        <v>0</v>
      </c>
      <c r="T176" s="287">
        <v>0</v>
      </c>
      <c r="U176" s="287">
        <v>0</v>
      </c>
      <c r="V176" s="287">
        <v>0</v>
      </c>
      <c r="W176" s="287">
        <v>0</v>
      </c>
      <c r="X176" s="220">
        <v>0</v>
      </c>
      <c r="Y176" s="319">
        <v>0</v>
      </c>
      <c r="Z176" s="319">
        <v>0</v>
      </c>
      <c r="AA176" s="319">
        <v>0</v>
      </c>
      <c r="AB176" s="323">
        <v>0</v>
      </c>
      <c r="AC176" s="323">
        <v>0</v>
      </c>
      <c r="AD176" s="323">
        <v>0</v>
      </c>
      <c r="AE176" s="323">
        <v>0</v>
      </c>
      <c r="AF176" s="323">
        <v>0</v>
      </c>
      <c r="AG176" s="323">
        <v>0</v>
      </c>
      <c r="AH176" s="323">
        <v>0</v>
      </c>
      <c r="AI176" s="323">
        <v>0</v>
      </c>
      <c r="AJ176" s="323">
        <v>0</v>
      </c>
      <c r="AK176" s="323">
        <v>0</v>
      </c>
      <c r="AL176" s="323">
        <v>0</v>
      </c>
    </row>
    <row r="177" spans="1:38" x14ac:dyDescent="0.25">
      <c r="A177" s="242" t="str">
        <f t="shared" si="2"/>
        <v>Qatar</v>
      </c>
      <c r="B177" s="206" t="s">
        <v>34</v>
      </c>
      <c r="C177" s="206" t="s">
        <v>33</v>
      </c>
      <c r="D177" s="222" t="s">
        <v>359</v>
      </c>
      <c r="E177">
        <v>283</v>
      </c>
      <c r="F177" s="225" t="s">
        <v>359</v>
      </c>
      <c r="G177" s="132" t="s">
        <v>358</v>
      </c>
      <c r="H177" s="224" t="s">
        <v>357</v>
      </c>
      <c r="I177" s="223" t="s">
        <v>356</v>
      </c>
      <c r="J177" s="212" t="s">
        <v>36</v>
      </c>
      <c r="K177" s="206" t="s">
        <v>3664</v>
      </c>
      <c r="L177" s="206">
        <v>13</v>
      </c>
      <c r="M177" s="206" t="s">
        <v>3658</v>
      </c>
      <c r="N177" s="206">
        <v>419</v>
      </c>
      <c r="O177" s="206" t="s">
        <v>3659</v>
      </c>
      <c r="P177" s="287">
        <v>0</v>
      </c>
      <c r="Q177" s="287">
        <v>0</v>
      </c>
      <c r="R177" s="287">
        <v>0</v>
      </c>
      <c r="S177" s="287">
        <v>0</v>
      </c>
      <c r="T177" s="287">
        <v>0</v>
      </c>
      <c r="U177" s="287">
        <v>0</v>
      </c>
      <c r="V177" s="287">
        <v>0</v>
      </c>
      <c r="W177" s="287">
        <v>0</v>
      </c>
      <c r="X177" s="220">
        <v>0</v>
      </c>
      <c r="Y177" s="319">
        <v>0</v>
      </c>
      <c r="Z177" s="319">
        <v>0</v>
      </c>
      <c r="AA177" s="319">
        <v>0</v>
      </c>
      <c r="AB177" s="323">
        <v>0</v>
      </c>
      <c r="AC177" s="323">
        <v>0</v>
      </c>
      <c r="AD177" s="323">
        <v>0</v>
      </c>
      <c r="AE177" s="323">
        <v>0</v>
      </c>
      <c r="AF177" s="323">
        <v>0</v>
      </c>
      <c r="AG177" s="323">
        <v>0</v>
      </c>
      <c r="AH177" s="323">
        <v>0</v>
      </c>
      <c r="AI177" s="323">
        <v>0</v>
      </c>
      <c r="AJ177" s="323">
        <v>0</v>
      </c>
      <c r="AK177" s="323">
        <v>0</v>
      </c>
      <c r="AL177" s="323">
        <v>0</v>
      </c>
    </row>
    <row r="178" spans="1:38" x14ac:dyDescent="0.25">
      <c r="A178" s="242" t="str">
        <f t="shared" si="2"/>
        <v>Qatar</v>
      </c>
      <c r="B178" s="206" t="s">
        <v>34</v>
      </c>
      <c r="C178" s="206" t="s">
        <v>33</v>
      </c>
      <c r="D178" s="222" t="s">
        <v>355</v>
      </c>
      <c r="E178">
        <v>853</v>
      </c>
      <c r="F178" s="225" t="s">
        <v>355</v>
      </c>
      <c r="G178" s="132" t="s">
        <v>354</v>
      </c>
      <c r="H178" s="224" t="s">
        <v>353</v>
      </c>
      <c r="I178" s="223" t="s">
        <v>352</v>
      </c>
      <c r="J178" s="212" t="s">
        <v>36</v>
      </c>
      <c r="K178" s="206" t="s">
        <v>36</v>
      </c>
      <c r="L178" s="206" t="s">
        <v>36</v>
      </c>
      <c r="M178" s="206" t="s">
        <v>3672</v>
      </c>
      <c r="N178" s="206">
        <v>54</v>
      </c>
      <c r="O178" s="206" t="s">
        <v>3654</v>
      </c>
      <c r="P178" s="287">
        <v>0</v>
      </c>
      <c r="Q178" s="287">
        <v>0</v>
      </c>
      <c r="R178" s="287">
        <v>0</v>
      </c>
      <c r="S178" s="287">
        <v>0</v>
      </c>
      <c r="T178" s="287">
        <v>0</v>
      </c>
      <c r="U178" s="287">
        <v>0</v>
      </c>
      <c r="V178" s="287">
        <v>0</v>
      </c>
      <c r="W178" s="287">
        <v>0</v>
      </c>
      <c r="X178" s="220">
        <v>0</v>
      </c>
      <c r="Y178" s="319">
        <v>0</v>
      </c>
      <c r="Z178" s="319">
        <v>0</v>
      </c>
      <c r="AA178" s="319">
        <v>0</v>
      </c>
      <c r="AB178" s="323">
        <v>0</v>
      </c>
      <c r="AC178" s="323">
        <v>0</v>
      </c>
      <c r="AD178" s="323">
        <v>0</v>
      </c>
      <c r="AE178" s="323">
        <v>0</v>
      </c>
      <c r="AF178" s="323">
        <v>0</v>
      </c>
      <c r="AG178" s="323">
        <v>0</v>
      </c>
      <c r="AH178" s="323">
        <v>0</v>
      </c>
      <c r="AI178" s="323">
        <v>0</v>
      </c>
      <c r="AJ178" s="323">
        <v>0</v>
      </c>
      <c r="AK178" s="323">
        <v>0</v>
      </c>
      <c r="AL178" s="323">
        <v>0</v>
      </c>
    </row>
    <row r="179" spans="1:38" x14ac:dyDescent="0.25">
      <c r="A179" s="242" t="str">
        <f t="shared" si="2"/>
        <v>Qatar</v>
      </c>
      <c r="B179" s="206" t="s">
        <v>34</v>
      </c>
      <c r="C179" s="206" t="s">
        <v>33</v>
      </c>
      <c r="D179" s="222" t="s">
        <v>351</v>
      </c>
      <c r="E179">
        <v>288</v>
      </c>
      <c r="F179" s="225" t="s">
        <v>351</v>
      </c>
      <c r="G179" s="132" t="s">
        <v>350</v>
      </c>
      <c r="H179" s="224" t="s">
        <v>349</v>
      </c>
      <c r="I179" s="223" t="s">
        <v>348</v>
      </c>
      <c r="J179" s="212" t="s">
        <v>36</v>
      </c>
      <c r="K179" s="206" t="s">
        <v>3660</v>
      </c>
      <c r="L179" s="206">
        <v>5</v>
      </c>
      <c r="M179" s="206" t="s">
        <v>3658</v>
      </c>
      <c r="N179" s="206">
        <v>419</v>
      </c>
      <c r="O179" s="206" t="s">
        <v>3659</v>
      </c>
      <c r="P179" s="287">
        <v>0</v>
      </c>
      <c r="Q179" s="287">
        <v>0</v>
      </c>
      <c r="R179" s="287">
        <v>0</v>
      </c>
      <c r="S179" s="287">
        <v>0</v>
      </c>
      <c r="T179" s="287">
        <v>0</v>
      </c>
      <c r="U179" s="287">
        <v>0</v>
      </c>
      <c r="V179" s="287">
        <v>0</v>
      </c>
      <c r="W179" s="287">
        <v>0</v>
      </c>
      <c r="X179" s="220">
        <v>0</v>
      </c>
      <c r="Y179" s="319">
        <v>0</v>
      </c>
      <c r="Z179" s="319">
        <v>0</v>
      </c>
      <c r="AA179" s="319">
        <v>0</v>
      </c>
      <c r="AB179" s="323">
        <v>0</v>
      </c>
      <c r="AC179" s="323">
        <v>0</v>
      </c>
      <c r="AD179" s="323">
        <v>0</v>
      </c>
      <c r="AE179" s="323">
        <v>0</v>
      </c>
      <c r="AF179" s="323">
        <v>0</v>
      </c>
      <c r="AG179" s="323">
        <v>0</v>
      </c>
      <c r="AH179" s="323">
        <v>0</v>
      </c>
      <c r="AI179" s="323">
        <v>0</v>
      </c>
      <c r="AJ179" s="323">
        <v>0</v>
      </c>
      <c r="AK179" s="323">
        <v>0</v>
      </c>
      <c r="AL179" s="323">
        <v>0</v>
      </c>
    </row>
    <row r="180" spans="1:38" x14ac:dyDescent="0.25">
      <c r="A180" s="242" t="str">
        <f t="shared" si="2"/>
        <v>Qatar</v>
      </c>
      <c r="B180" s="206" t="s">
        <v>34</v>
      </c>
      <c r="C180" s="206" t="s">
        <v>33</v>
      </c>
      <c r="D180" s="222" t="s">
        <v>347</v>
      </c>
      <c r="E180">
        <v>293</v>
      </c>
      <c r="F180" s="225" t="s">
        <v>347</v>
      </c>
      <c r="G180" s="132" t="s">
        <v>346</v>
      </c>
      <c r="H180" s="224" t="s">
        <v>345</v>
      </c>
      <c r="I180" s="223" t="s">
        <v>344</v>
      </c>
      <c r="J180" s="212" t="s">
        <v>36</v>
      </c>
      <c r="K180" s="206" t="s">
        <v>3660</v>
      </c>
      <c r="L180" s="206">
        <v>5</v>
      </c>
      <c r="M180" s="206" t="s">
        <v>3658</v>
      </c>
      <c r="N180" s="206">
        <v>419</v>
      </c>
      <c r="O180" s="206" t="s">
        <v>3659</v>
      </c>
      <c r="P180" s="287">
        <v>0</v>
      </c>
      <c r="Q180" s="287">
        <v>0</v>
      </c>
      <c r="R180" s="287">
        <v>0</v>
      </c>
      <c r="S180" s="287">
        <v>0</v>
      </c>
      <c r="T180" s="287">
        <v>0</v>
      </c>
      <c r="U180" s="287">
        <v>0</v>
      </c>
      <c r="V180" s="287">
        <v>0</v>
      </c>
      <c r="W180" s="287">
        <v>0</v>
      </c>
      <c r="X180" s="220">
        <v>0</v>
      </c>
      <c r="Y180" s="319">
        <v>14.097</v>
      </c>
      <c r="Z180" s="319">
        <v>6.4989999999999997</v>
      </c>
      <c r="AA180" s="319">
        <v>6.1840000000000002</v>
      </c>
      <c r="AB180" s="323">
        <v>7.4954297790000002</v>
      </c>
      <c r="AC180" s="323">
        <v>7.8452109239999999</v>
      </c>
      <c r="AD180" s="323">
        <v>0</v>
      </c>
      <c r="AE180" s="323">
        <v>0</v>
      </c>
      <c r="AF180" s="323">
        <v>0</v>
      </c>
      <c r="AG180" s="323">
        <v>0</v>
      </c>
      <c r="AH180" s="323">
        <v>0</v>
      </c>
      <c r="AI180" s="323">
        <v>0</v>
      </c>
      <c r="AJ180" s="323">
        <v>0</v>
      </c>
      <c r="AK180" s="323">
        <v>0</v>
      </c>
      <c r="AL180" s="323">
        <v>0</v>
      </c>
    </row>
    <row r="181" spans="1:38" x14ac:dyDescent="0.25">
      <c r="A181" s="242" t="str">
        <f t="shared" si="2"/>
        <v>Qatar</v>
      </c>
      <c r="B181" s="206" t="s">
        <v>34</v>
      </c>
      <c r="C181" s="206" t="s">
        <v>33</v>
      </c>
      <c r="D181" s="222" t="s">
        <v>343</v>
      </c>
      <c r="E181">
        <v>566</v>
      </c>
      <c r="F181" s="225" t="s">
        <v>343</v>
      </c>
      <c r="G181" s="132" t="s">
        <v>342</v>
      </c>
      <c r="H181" s="224" t="s">
        <v>341</v>
      </c>
      <c r="I181" s="223" t="s">
        <v>340</v>
      </c>
      <c r="J181" s="212" t="s">
        <v>36</v>
      </c>
      <c r="K181" s="206" t="s">
        <v>36</v>
      </c>
      <c r="L181" s="206" t="s">
        <v>36</v>
      </c>
      <c r="M181" s="206" t="s">
        <v>3669</v>
      </c>
      <c r="N181" s="206">
        <v>35</v>
      </c>
      <c r="O181" s="206" t="s">
        <v>3647</v>
      </c>
      <c r="P181" s="287">
        <v>0</v>
      </c>
      <c r="Q181" s="287">
        <v>0</v>
      </c>
      <c r="R181" s="287">
        <v>0</v>
      </c>
      <c r="S181" s="287">
        <v>0</v>
      </c>
      <c r="T181" s="287">
        <v>0</v>
      </c>
      <c r="U181" s="287">
        <v>0</v>
      </c>
      <c r="V181" s="287">
        <v>0</v>
      </c>
      <c r="W181" s="287">
        <v>0</v>
      </c>
      <c r="X181" s="220">
        <v>0</v>
      </c>
      <c r="Y181" s="319">
        <v>0</v>
      </c>
      <c r="Z181" s="319">
        <v>0</v>
      </c>
      <c r="AA181" s="319">
        <v>-6.3899790570000004E-2</v>
      </c>
      <c r="AB181" s="323">
        <v>-6.8919207610000002E-3</v>
      </c>
      <c r="AC181" s="323">
        <v>-2.5530688520000001E-2</v>
      </c>
      <c r="AD181" s="323">
        <v>-1.044489987</v>
      </c>
      <c r="AE181" s="323">
        <v>-0.1961459297</v>
      </c>
      <c r="AF181" s="323">
        <v>-0.1074652557</v>
      </c>
      <c r="AG181" s="323">
        <v>-5.5567413820000001E-2</v>
      </c>
      <c r="AH181" s="323">
        <v>-0.1245561793</v>
      </c>
      <c r="AI181" s="323">
        <v>-2.9638223240000001E-2</v>
      </c>
      <c r="AJ181" s="323">
        <v>-8.5142601379999988E-2</v>
      </c>
      <c r="AK181" s="323">
        <v>0</v>
      </c>
      <c r="AL181" s="323">
        <v>0</v>
      </c>
    </row>
    <row r="182" spans="1:38" x14ac:dyDescent="0.25">
      <c r="A182" s="242" t="str">
        <f t="shared" si="2"/>
        <v>Qatar</v>
      </c>
      <c r="B182" s="206" t="s">
        <v>34</v>
      </c>
      <c r="C182" s="206" t="s">
        <v>33</v>
      </c>
      <c r="D182" s="222" t="s">
        <v>339</v>
      </c>
      <c r="E182">
        <v>863</v>
      </c>
      <c r="F182" s="225" t="s">
        <v>338</v>
      </c>
      <c r="G182" s="132" t="s">
        <v>337</v>
      </c>
      <c r="H182" s="224" t="s">
        <v>336</v>
      </c>
      <c r="I182" s="223" t="s">
        <v>335</v>
      </c>
      <c r="J182" s="212" t="s">
        <v>36</v>
      </c>
      <c r="K182" s="206" t="s">
        <v>36</v>
      </c>
      <c r="L182" s="206" t="s">
        <v>36</v>
      </c>
      <c r="M182" s="206" t="s">
        <v>3653</v>
      </c>
      <c r="N182" s="206">
        <v>61</v>
      </c>
      <c r="O182" s="206" t="s">
        <v>3654</v>
      </c>
      <c r="P182" s="287">
        <v>0</v>
      </c>
      <c r="Q182" s="287">
        <v>0</v>
      </c>
      <c r="R182" s="287">
        <v>0</v>
      </c>
      <c r="S182" s="287">
        <v>0</v>
      </c>
      <c r="T182" s="287">
        <v>0</v>
      </c>
      <c r="U182" s="287">
        <v>0</v>
      </c>
      <c r="V182" s="287">
        <v>0</v>
      </c>
      <c r="W182" s="287">
        <v>0</v>
      </c>
      <c r="X182" s="220">
        <v>0</v>
      </c>
      <c r="Y182" s="319">
        <v>0</v>
      </c>
      <c r="Z182" s="319">
        <v>0</v>
      </c>
      <c r="AA182" s="319">
        <v>0</v>
      </c>
      <c r="AB182" s="323">
        <v>0</v>
      </c>
      <c r="AC182" s="323">
        <v>0</v>
      </c>
      <c r="AD182" s="323">
        <v>0</v>
      </c>
      <c r="AE182" s="323">
        <v>0</v>
      </c>
      <c r="AF182" s="323">
        <v>0</v>
      </c>
      <c r="AG182" s="323">
        <v>0</v>
      </c>
      <c r="AH182" s="323">
        <v>0</v>
      </c>
      <c r="AI182" s="323">
        <v>0</v>
      </c>
      <c r="AJ182" s="323">
        <v>0</v>
      </c>
      <c r="AK182" s="323">
        <v>0</v>
      </c>
      <c r="AL182" s="323">
        <v>0</v>
      </c>
    </row>
    <row r="183" spans="1:38" x14ac:dyDescent="0.25">
      <c r="A183" s="242" t="str">
        <f t="shared" si="2"/>
        <v>Qatar</v>
      </c>
      <c r="B183" s="206" t="s">
        <v>34</v>
      </c>
      <c r="C183" s="206" t="s">
        <v>33</v>
      </c>
      <c r="D183" s="222" t="s">
        <v>334</v>
      </c>
      <c r="E183">
        <v>964</v>
      </c>
      <c r="F183" s="225" t="s">
        <v>333</v>
      </c>
      <c r="G183" s="132" t="s">
        <v>332</v>
      </c>
      <c r="H183" s="224" t="s">
        <v>331</v>
      </c>
      <c r="I183" s="223" t="s">
        <v>330</v>
      </c>
      <c r="J183" s="212" t="s">
        <v>31</v>
      </c>
      <c r="K183" s="206" t="s">
        <v>36</v>
      </c>
      <c r="L183" s="206" t="s">
        <v>36</v>
      </c>
      <c r="M183" s="206" t="s">
        <v>3663</v>
      </c>
      <c r="N183" s="206">
        <v>151</v>
      </c>
      <c r="O183" s="206" t="s">
        <v>3650</v>
      </c>
      <c r="P183" s="287">
        <v>0</v>
      </c>
      <c r="Q183" s="287">
        <v>0</v>
      </c>
      <c r="R183" s="287">
        <v>0</v>
      </c>
      <c r="S183" s="287">
        <v>0</v>
      </c>
      <c r="T183" s="287">
        <v>0</v>
      </c>
      <c r="U183" s="287">
        <v>0</v>
      </c>
      <c r="V183" s="287">
        <v>0</v>
      </c>
      <c r="W183" s="287">
        <v>0</v>
      </c>
      <c r="X183" s="220">
        <v>0</v>
      </c>
      <c r="Y183" s="319">
        <v>0</v>
      </c>
      <c r="Z183" s="319">
        <v>0</v>
      </c>
      <c r="AA183" s="319">
        <v>0</v>
      </c>
      <c r="AB183" s="323">
        <v>0</v>
      </c>
      <c r="AC183" s="323">
        <v>-3.3200531210000002E-2</v>
      </c>
      <c r="AD183" s="323">
        <v>-1.054972628</v>
      </c>
      <c r="AE183" s="323">
        <v>-0.3076055472</v>
      </c>
      <c r="AF183" s="323">
        <v>-0.11963725980000001</v>
      </c>
      <c r="AG183" s="323">
        <v>-0.28724901620000004</v>
      </c>
      <c r="AH183" s="323">
        <v>7.9793600549999996E-2</v>
      </c>
      <c r="AI183" s="323">
        <v>0.84261526710000001</v>
      </c>
      <c r="AJ183" s="323">
        <v>1.4633886759999999</v>
      </c>
      <c r="AK183" s="323">
        <v>65.492610839999998</v>
      </c>
      <c r="AL183" s="323">
        <v>80.308055799999991</v>
      </c>
    </row>
    <row r="184" spans="1:38" x14ac:dyDescent="0.25">
      <c r="A184" s="242" t="str">
        <f t="shared" si="2"/>
        <v>Qatar</v>
      </c>
      <c r="B184" s="206" t="s">
        <v>34</v>
      </c>
      <c r="C184" s="206" t="s">
        <v>33</v>
      </c>
      <c r="D184" s="222" t="s">
        <v>329</v>
      </c>
      <c r="E184">
        <v>182</v>
      </c>
      <c r="F184" s="225" t="s">
        <v>329</v>
      </c>
      <c r="G184" s="132" t="s">
        <v>328</v>
      </c>
      <c r="H184" s="224" t="s">
        <v>327</v>
      </c>
      <c r="I184" s="223" t="s">
        <v>326</v>
      </c>
      <c r="J184" s="212" t="s">
        <v>31</v>
      </c>
      <c r="K184" s="206" t="s">
        <v>36</v>
      </c>
      <c r="L184" s="206" t="s">
        <v>36</v>
      </c>
      <c r="M184" s="206" t="s">
        <v>3649</v>
      </c>
      <c r="N184" s="206">
        <v>39</v>
      </c>
      <c r="O184" s="206" t="s">
        <v>3650</v>
      </c>
      <c r="P184" s="287">
        <v>0</v>
      </c>
      <c r="Q184" s="287">
        <v>0</v>
      </c>
      <c r="R184" s="287">
        <v>0</v>
      </c>
      <c r="S184" s="287">
        <v>0</v>
      </c>
      <c r="T184" s="287">
        <v>0</v>
      </c>
      <c r="U184" s="287">
        <v>0</v>
      </c>
      <c r="V184" s="287">
        <v>0</v>
      </c>
      <c r="W184" s="287">
        <v>0</v>
      </c>
      <c r="X184" s="220">
        <v>0</v>
      </c>
      <c r="Y184" s="319">
        <v>0</v>
      </c>
      <c r="Z184" s="319">
        <v>0</v>
      </c>
      <c r="AA184" s="319">
        <v>0</v>
      </c>
      <c r="AB184" s="323">
        <v>0</v>
      </c>
      <c r="AC184" s="323">
        <v>0</v>
      </c>
      <c r="AD184" s="323">
        <v>0</v>
      </c>
      <c r="AE184" s="323">
        <v>0</v>
      </c>
      <c r="AF184" s="323">
        <v>0</v>
      </c>
      <c r="AG184" s="323">
        <v>0</v>
      </c>
      <c r="AH184" s="323">
        <v>0</v>
      </c>
      <c r="AI184" s="323">
        <v>0</v>
      </c>
      <c r="AJ184" s="323">
        <v>0</v>
      </c>
      <c r="AK184" s="323">
        <v>0</v>
      </c>
      <c r="AL184" s="323">
        <v>0</v>
      </c>
    </row>
    <row r="185" spans="1:38" x14ac:dyDescent="0.25">
      <c r="A185" s="242" t="str">
        <f t="shared" si="2"/>
        <v>Qatar</v>
      </c>
      <c r="B185" s="206" t="s">
        <v>34</v>
      </c>
      <c r="C185" s="206" t="s">
        <v>33</v>
      </c>
      <c r="D185" s="222" t="s">
        <v>325</v>
      </c>
      <c r="E185">
        <v>359</v>
      </c>
      <c r="F185" s="225" t="s">
        <v>325</v>
      </c>
      <c r="G185" s="132" t="s">
        <v>324</v>
      </c>
      <c r="H185" s="224" t="s">
        <v>323</v>
      </c>
      <c r="I185" s="223" t="s">
        <v>322</v>
      </c>
      <c r="J185" s="212" t="s">
        <v>36</v>
      </c>
      <c r="K185" s="206" t="s">
        <v>3657</v>
      </c>
      <c r="L185" s="206">
        <v>29</v>
      </c>
      <c r="M185" s="206" t="s">
        <v>3658</v>
      </c>
      <c r="N185" s="206">
        <v>419</v>
      </c>
      <c r="O185" s="206" t="s">
        <v>3659</v>
      </c>
      <c r="P185" s="287">
        <v>0</v>
      </c>
      <c r="Q185" s="287">
        <v>0</v>
      </c>
      <c r="R185" s="287">
        <v>0</v>
      </c>
      <c r="S185" s="287">
        <v>0</v>
      </c>
      <c r="T185" s="287">
        <v>0</v>
      </c>
      <c r="U185" s="287">
        <v>0</v>
      </c>
      <c r="V185" s="287">
        <v>0</v>
      </c>
      <c r="W185" s="287">
        <v>0</v>
      </c>
      <c r="X185" s="220">
        <v>0</v>
      </c>
      <c r="Y185" s="319">
        <v>0</v>
      </c>
      <c r="Z185" s="319">
        <v>0</v>
      </c>
      <c r="AA185" s="319">
        <v>0</v>
      </c>
      <c r="AB185" s="323">
        <v>0</v>
      </c>
      <c r="AC185" s="323">
        <v>0</v>
      </c>
      <c r="AD185" s="323">
        <v>0</v>
      </c>
      <c r="AE185" s="323">
        <v>0</v>
      </c>
      <c r="AF185" s="323">
        <v>0</v>
      </c>
      <c r="AG185" s="323">
        <v>0</v>
      </c>
      <c r="AH185" s="323">
        <v>0</v>
      </c>
      <c r="AI185" s="323">
        <v>0</v>
      </c>
      <c r="AJ185" s="323">
        <v>0</v>
      </c>
      <c r="AK185" s="323">
        <v>0</v>
      </c>
      <c r="AL185" s="323">
        <v>0</v>
      </c>
    </row>
    <row r="186" spans="1:38" x14ac:dyDescent="0.25">
      <c r="A186" s="242" t="str">
        <f t="shared" si="2"/>
        <v>Qatar</v>
      </c>
      <c r="B186" s="206" t="s">
        <v>34</v>
      </c>
      <c r="C186" s="206" t="s">
        <v>33</v>
      </c>
      <c r="D186" s="222" t="s">
        <v>321</v>
      </c>
      <c r="E186">
        <v>696</v>
      </c>
      <c r="F186" s="225" t="s">
        <v>320</v>
      </c>
      <c r="G186" s="132" t="s">
        <v>319</v>
      </c>
      <c r="H186" s="224" t="s">
        <v>318</v>
      </c>
      <c r="I186" s="223" t="s">
        <v>317</v>
      </c>
      <c r="J186" s="212" t="s">
        <v>36</v>
      </c>
      <c r="K186" s="206" t="s">
        <v>3668</v>
      </c>
      <c r="L186" s="206">
        <v>14</v>
      </c>
      <c r="M186" s="206" t="s">
        <v>3656</v>
      </c>
      <c r="N186" s="206">
        <v>202</v>
      </c>
      <c r="O186" s="206" t="s">
        <v>3652</v>
      </c>
      <c r="P186" s="287">
        <v>0</v>
      </c>
      <c r="Q186" s="287">
        <v>0</v>
      </c>
      <c r="R186" s="287">
        <v>0</v>
      </c>
      <c r="S186" s="287">
        <v>0</v>
      </c>
      <c r="T186" s="287">
        <v>0</v>
      </c>
      <c r="U186" s="287">
        <v>0</v>
      </c>
      <c r="V186" s="287">
        <v>0</v>
      </c>
      <c r="W186" s="287">
        <v>0</v>
      </c>
      <c r="X186" s="220">
        <v>0</v>
      </c>
      <c r="Y186" s="319">
        <v>0</v>
      </c>
      <c r="Z186" s="319">
        <v>0</v>
      </c>
      <c r="AA186" s="319">
        <v>0</v>
      </c>
      <c r="AB186" s="323">
        <v>0</v>
      </c>
      <c r="AC186" s="323">
        <v>0</v>
      </c>
      <c r="AD186" s="323">
        <v>0</v>
      </c>
      <c r="AE186" s="323">
        <v>0</v>
      </c>
      <c r="AF186" s="323">
        <v>0</v>
      </c>
      <c r="AG186" s="323">
        <v>0</v>
      </c>
      <c r="AH186" s="323">
        <v>0</v>
      </c>
      <c r="AI186" s="323">
        <v>0</v>
      </c>
      <c r="AJ186" s="323">
        <v>0</v>
      </c>
      <c r="AK186" s="323">
        <v>0</v>
      </c>
      <c r="AL186" s="323">
        <v>0</v>
      </c>
    </row>
    <row r="187" spans="1:38" x14ac:dyDescent="0.25">
      <c r="A187" s="242" t="str">
        <f t="shared" si="2"/>
        <v>Qatar</v>
      </c>
      <c r="B187" s="206" t="s">
        <v>34</v>
      </c>
      <c r="C187" s="206" t="s">
        <v>33</v>
      </c>
      <c r="D187" s="222" t="s">
        <v>316</v>
      </c>
      <c r="E187">
        <v>968</v>
      </c>
      <c r="F187" s="225" t="s">
        <v>316</v>
      </c>
      <c r="G187" s="132" t="s">
        <v>315</v>
      </c>
      <c r="H187" s="224" t="s">
        <v>314</v>
      </c>
      <c r="I187" s="223" t="s">
        <v>313</v>
      </c>
      <c r="J187" s="212" t="s">
        <v>31</v>
      </c>
      <c r="K187" s="206" t="s">
        <v>36</v>
      </c>
      <c r="L187" s="206" t="s">
        <v>36</v>
      </c>
      <c r="M187" s="206" t="s">
        <v>3663</v>
      </c>
      <c r="N187" s="206">
        <v>151</v>
      </c>
      <c r="O187" s="206" t="s">
        <v>3650</v>
      </c>
      <c r="P187" s="287">
        <v>0</v>
      </c>
      <c r="Q187" s="287">
        <v>0</v>
      </c>
      <c r="R187" s="287">
        <v>0</v>
      </c>
      <c r="S187" s="287">
        <v>0</v>
      </c>
      <c r="T187" s="287">
        <v>0</v>
      </c>
      <c r="U187" s="287">
        <v>0</v>
      </c>
      <c r="V187" s="287">
        <v>0</v>
      </c>
      <c r="W187" s="287">
        <v>0</v>
      </c>
      <c r="X187" s="220">
        <v>0</v>
      </c>
      <c r="Y187" s="319">
        <v>0</v>
      </c>
      <c r="Z187" s="319">
        <v>0</v>
      </c>
      <c r="AA187" s="319">
        <v>0</v>
      </c>
      <c r="AB187" s="323">
        <v>0</v>
      </c>
      <c r="AC187" s="323">
        <v>0</v>
      </c>
      <c r="AD187" s="323">
        <v>0</v>
      </c>
      <c r="AE187" s="323">
        <v>0</v>
      </c>
      <c r="AF187" s="323">
        <v>0</v>
      </c>
      <c r="AG187" s="323">
        <v>0</v>
      </c>
      <c r="AH187" s="323">
        <v>0</v>
      </c>
      <c r="AI187" s="323">
        <v>0</v>
      </c>
      <c r="AJ187" s="323">
        <v>0</v>
      </c>
      <c r="AK187" s="323">
        <v>0</v>
      </c>
      <c r="AL187" s="323">
        <v>0</v>
      </c>
    </row>
    <row r="188" spans="1:38" x14ac:dyDescent="0.25">
      <c r="A188" s="242" t="str">
        <f t="shared" si="2"/>
        <v>Qatar</v>
      </c>
      <c r="B188" s="206" t="s">
        <v>34</v>
      </c>
      <c r="C188" s="206" t="s">
        <v>33</v>
      </c>
      <c r="D188" s="222" t="s">
        <v>312</v>
      </c>
      <c r="E188">
        <v>922</v>
      </c>
      <c r="F188" s="225" t="s">
        <v>312</v>
      </c>
      <c r="G188" s="132" t="s">
        <v>311</v>
      </c>
      <c r="H188" s="224" t="s">
        <v>310</v>
      </c>
      <c r="I188" s="223" t="s">
        <v>309</v>
      </c>
      <c r="J188" s="212" t="s">
        <v>36</v>
      </c>
      <c r="K188" s="206" t="s">
        <v>36</v>
      </c>
      <c r="L188" s="206" t="s">
        <v>36</v>
      </c>
      <c r="M188" s="206" t="s">
        <v>3663</v>
      </c>
      <c r="N188" s="206">
        <v>151</v>
      </c>
      <c r="O188" s="206" t="s">
        <v>3650</v>
      </c>
      <c r="P188" s="287">
        <v>0</v>
      </c>
      <c r="Q188" s="287">
        <v>0</v>
      </c>
      <c r="R188" s="287">
        <v>0</v>
      </c>
      <c r="S188" s="287">
        <v>0</v>
      </c>
      <c r="T188" s="287">
        <v>0</v>
      </c>
      <c r="U188" s="287">
        <v>0</v>
      </c>
      <c r="V188" s="287">
        <v>0</v>
      </c>
      <c r="W188" s="287">
        <v>0</v>
      </c>
      <c r="X188" s="220">
        <v>0</v>
      </c>
      <c r="Y188" s="319">
        <v>0</v>
      </c>
      <c r="Z188" s="319">
        <v>0</v>
      </c>
      <c r="AA188" s="319">
        <v>1.523069252E-3</v>
      </c>
      <c r="AB188" s="323">
        <v>1.572222071E-3</v>
      </c>
      <c r="AC188" s="323">
        <v>8.5156726070000008E-2</v>
      </c>
      <c r="AD188" s="323">
        <v>4.5838634519999998E-2</v>
      </c>
      <c r="AE188" s="323">
        <v>3.480910567E-2</v>
      </c>
      <c r="AF188" s="323">
        <v>1.3357650000000001</v>
      </c>
      <c r="AG188" s="323">
        <v>1.4171158970000002</v>
      </c>
      <c r="AH188" s="323">
        <v>0</v>
      </c>
      <c r="AI188" s="323">
        <v>0</v>
      </c>
      <c r="AJ188" s="323">
        <v>0</v>
      </c>
      <c r="AK188" s="323">
        <v>0</v>
      </c>
      <c r="AL188" s="323">
        <v>0</v>
      </c>
    </row>
    <row r="189" spans="1:38" x14ac:dyDescent="0.25">
      <c r="A189" s="242" t="str">
        <f t="shared" si="2"/>
        <v>Qatar</v>
      </c>
      <c r="B189" s="206" t="s">
        <v>34</v>
      </c>
      <c r="C189" s="206" t="s">
        <v>33</v>
      </c>
      <c r="D189" s="222" t="s">
        <v>308</v>
      </c>
      <c r="E189">
        <v>714</v>
      </c>
      <c r="F189" s="225" t="s">
        <v>308</v>
      </c>
      <c r="G189" s="132" t="s">
        <v>307</v>
      </c>
      <c r="H189" s="224" t="s">
        <v>306</v>
      </c>
      <c r="I189" s="223" t="s">
        <v>305</v>
      </c>
      <c r="J189" s="212" t="s">
        <v>36</v>
      </c>
      <c r="K189" s="206" t="s">
        <v>3668</v>
      </c>
      <c r="L189" s="206">
        <v>14</v>
      </c>
      <c r="M189" s="206" t="s">
        <v>3656</v>
      </c>
      <c r="N189" s="206">
        <v>202</v>
      </c>
      <c r="O189" s="206" t="s">
        <v>3652</v>
      </c>
      <c r="P189" s="287">
        <v>0</v>
      </c>
      <c r="Q189" s="287">
        <v>0</v>
      </c>
      <c r="R189" s="287">
        <v>0</v>
      </c>
      <c r="S189" s="287">
        <v>0</v>
      </c>
      <c r="T189" s="287">
        <v>0</v>
      </c>
      <c r="U189" s="287">
        <v>0</v>
      </c>
      <c r="V189" s="287">
        <v>0</v>
      </c>
      <c r="W189" s="287">
        <v>0</v>
      </c>
      <c r="X189" s="220">
        <v>0</v>
      </c>
      <c r="Y189" s="319">
        <v>0</v>
      </c>
      <c r="Z189" s="319">
        <v>0</v>
      </c>
      <c r="AA189" s="319">
        <v>0</v>
      </c>
      <c r="AB189" s="323">
        <v>0</v>
      </c>
      <c r="AC189" s="323">
        <v>0</v>
      </c>
      <c r="AD189" s="323">
        <v>0</v>
      </c>
      <c r="AE189" s="323">
        <v>0</v>
      </c>
      <c r="AF189" s="323">
        <v>0</v>
      </c>
      <c r="AG189" s="323">
        <v>0</v>
      </c>
      <c r="AH189" s="323">
        <v>0</v>
      </c>
      <c r="AI189" s="323">
        <v>0</v>
      </c>
      <c r="AJ189" s="323">
        <v>0</v>
      </c>
      <c r="AK189" s="323">
        <v>0</v>
      </c>
      <c r="AL189" s="323">
        <v>0</v>
      </c>
    </row>
    <row r="190" spans="1:38" x14ac:dyDescent="0.25">
      <c r="A190" s="242" t="str">
        <f t="shared" si="2"/>
        <v>Qatar</v>
      </c>
      <c r="B190" s="206" t="s">
        <v>34</v>
      </c>
      <c r="C190" s="206" t="s">
        <v>33</v>
      </c>
      <c r="D190" s="222" t="s">
        <v>304</v>
      </c>
      <c r="E190">
        <v>856</v>
      </c>
      <c r="F190" s="225" t="s">
        <v>304</v>
      </c>
      <c r="G190" s="132" t="s">
        <v>303</v>
      </c>
      <c r="H190" s="224" t="s">
        <v>302</v>
      </c>
      <c r="I190" s="223" t="s">
        <v>301</v>
      </c>
      <c r="J190" s="212" t="s">
        <v>36</v>
      </c>
      <c r="K190" s="206" t="s">
        <v>3665</v>
      </c>
      <c r="L190" s="206">
        <v>11</v>
      </c>
      <c r="M190" s="206" t="s">
        <v>3656</v>
      </c>
      <c r="N190" s="206">
        <v>202</v>
      </c>
      <c r="O190" s="206" t="s">
        <v>3652</v>
      </c>
      <c r="P190" s="287">
        <v>0</v>
      </c>
      <c r="Q190" s="287">
        <v>0</v>
      </c>
      <c r="R190" s="287">
        <v>0</v>
      </c>
      <c r="S190" s="287">
        <v>0</v>
      </c>
      <c r="T190" s="287">
        <v>0</v>
      </c>
      <c r="U190" s="287">
        <v>0</v>
      </c>
      <c r="V190" s="287">
        <v>0</v>
      </c>
      <c r="W190" s="287">
        <v>0</v>
      </c>
      <c r="X190" s="220">
        <v>0</v>
      </c>
      <c r="Y190" s="319">
        <v>0</v>
      </c>
      <c r="Z190" s="319">
        <v>0</v>
      </c>
      <c r="AA190" s="319">
        <v>0</v>
      </c>
      <c r="AB190" s="323">
        <v>0</v>
      </c>
      <c r="AC190" s="323">
        <v>0</v>
      </c>
      <c r="AD190" s="323">
        <v>0</v>
      </c>
      <c r="AE190" s="323">
        <v>0</v>
      </c>
      <c r="AF190" s="323">
        <v>0</v>
      </c>
      <c r="AG190" s="323">
        <v>0</v>
      </c>
      <c r="AH190" s="323">
        <v>0</v>
      </c>
      <c r="AI190" s="323">
        <v>0</v>
      </c>
      <c r="AJ190" s="323">
        <v>0</v>
      </c>
      <c r="AK190" s="323">
        <v>0</v>
      </c>
      <c r="AL190" s="323">
        <v>0</v>
      </c>
    </row>
    <row r="191" spans="1:38" x14ac:dyDescent="0.25">
      <c r="A191" s="242" t="str">
        <f t="shared" si="2"/>
        <v>Qatar</v>
      </c>
      <c r="B191" s="206" t="s">
        <v>34</v>
      </c>
      <c r="C191" s="206" t="s">
        <v>33</v>
      </c>
      <c r="D191" s="222" t="s">
        <v>300</v>
      </c>
      <c r="E191">
        <v>363</v>
      </c>
      <c r="F191" s="225" t="s">
        <v>300</v>
      </c>
      <c r="G191" s="132" t="s">
        <v>299</v>
      </c>
      <c r="H191" s="224" t="s">
        <v>298</v>
      </c>
      <c r="I191" s="223" t="s">
        <v>297</v>
      </c>
      <c r="J191" s="212" t="s">
        <v>36</v>
      </c>
      <c r="K191" s="206" t="s">
        <v>36</v>
      </c>
      <c r="L191" s="206" t="s">
        <v>36</v>
      </c>
      <c r="M191" s="206" t="s">
        <v>3666</v>
      </c>
      <c r="N191" s="206">
        <v>21</v>
      </c>
      <c r="O191" s="206" t="s">
        <v>3659</v>
      </c>
      <c r="P191" s="287">
        <v>0</v>
      </c>
      <c r="Q191" s="287">
        <v>0</v>
      </c>
      <c r="R191" s="287">
        <v>0</v>
      </c>
      <c r="S191" s="287">
        <v>0</v>
      </c>
      <c r="T191" s="287">
        <v>0</v>
      </c>
      <c r="U191" s="287">
        <v>0</v>
      </c>
      <c r="V191" s="287">
        <v>0</v>
      </c>
      <c r="W191" s="287">
        <v>0</v>
      </c>
      <c r="X191" s="220">
        <v>0</v>
      </c>
      <c r="Y191" s="319">
        <v>0</v>
      </c>
      <c r="Z191" s="319">
        <v>0</v>
      </c>
      <c r="AA191" s="319">
        <v>0</v>
      </c>
      <c r="AB191" s="323">
        <v>0</v>
      </c>
      <c r="AC191" s="323">
        <v>0</v>
      </c>
      <c r="AD191" s="323">
        <v>0</v>
      </c>
      <c r="AE191" s="323">
        <v>0</v>
      </c>
      <c r="AF191" s="323">
        <v>0</v>
      </c>
      <c r="AG191" s="323">
        <v>0</v>
      </c>
      <c r="AH191" s="323">
        <v>0</v>
      </c>
      <c r="AI191" s="323">
        <v>0</v>
      </c>
      <c r="AJ191" s="323">
        <v>0</v>
      </c>
      <c r="AK191" s="323">
        <v>0</v>
      </c>
      <c r="AL191" s="323">
        <v>0</v>
      </c>
    </row>
    <row r="192" spans="1:38" x14ac:dyDescent="0.25">
      <c r="A192" s="242" t="str">
        <f t="shared" si="2"/>
        <v>Qatar</v>
      </c>
      <c r="B192" s="206" t="s">
        <v>34</v>
      </c>
      <c r="C192" s="206" t="s">
        <v>33</v>
      </c>
      <c r="D192" s="222" t="s">
        <v>296</v>
      </c>
      <c r="E192">
        <v>862</v>
      </c>
      <c r="F192" s="225" t="s">
        <v>296</v>
      </c>
      <c r="G192" s="132" t="s">
        <v>295</v>
      </c>
      <c r="H192" s="224" t="s">
        <v>294</v>
      </c>
      <c r="I192" s="223" t="s">
        <v>293</v>
      </c>
      <c r="J192" s="212" t="s">
        <v>36</v>
      </c>
      <c r="K192" s="206" t="s">
        <v>36</v>
      </c>
      <c r="L192" s="206" t="s">
        <v>36</v>
      </c>
      <c r="M192" s="206" t="s">
        <v>3653</v>
      </c>
      <c r="N192" s="206">
        <v>61</v>
      </c>
      <c r="O192" s="206" t="s">
        <v>3654</v>
      </c>
      <c r="P192" s="287">
        <v>0</v>
      </c>
      <c r="Q192" s="287">
        <v>0</v>
      </c>
      <c r="R192" s="287">
        <v>0</v>
      </c>
      <c r="S192" s="287">
        <v>0</v>
      </c>
      <c r="T192" s="287">
        <v>0</v>
      </c>
      <c r="U192" s="287">
        <v>0</v>
      </c>
      <c r="V192" s="287">
        <v>0</v>
      </c>
      <c r="W192" s="287">
        <v>0</v>
      </c>
      <c r="X192" s="220">
        <v>0</v>
      </c>
      <c r="Y192" s="319">
        <v>0</v>
      </c>
      <c r="Z192" s="319">
        <v>0</v>
      </c>
      <c r="AA192" s="319">
        <v>0</v>
      </c>
      <c r="AB192" s="323">
        <v>0</v>
      </c>
      <c r="AC192" s="323">
        <v>0</v>
      </c>
      <c r="AD192" s="323">
        <v>0</v>
      </c>
      <c r="AE192" s="323">
        <v>0</v>
      </c>
      <c r="AF192" s="323">
        <v>0</v>
      </c>
      <c r="AG192" s="323">
        <v>0</v>
      </c>
      <c r="AH192" s="323">
        <v>0</v>
      </c>
      <c r="AI192" s="323">
        <v>0</v>
      </c>
      <c r="AJ192" s="323">
        <v>0</v>
      </c>
      <c r="AK192" s="323">
        <v>0</v>
      </c>
      <c r="AL192" s="323">
        <v>0</v>
      </c>
    </row>
    <row r="193" spans="1:38" x14ac:dyDescent="0.25">
      <c r="A193" s="242" t="str">
        <f t="shared" si="2"/>
        <v>Qatar</v>
      </c>
      <c r="B193" s="206" t="s">
        <v>34</v>
      </c>
      <c r="C193" s="206" t="s">
        <v>33</v>
      </c>
      <c r="D193" s="222" t="s">
        <v>292</v>
      </c>
      <c r="E193">
        <v>135</v>
      </c>
      <c r="F193" s="225" t="s">
        <v>291</v>
      </c>
      <c r="G193" s="132" t="s">
        <v>290</v>
      </c>
      <c r="H193" s="224" t="s">
        <v>289</v>
      </c>
      <c r="I193" s="223" t="s">
        <v>288</v>
      </c>
      <c r="J193" s="212" t="s">
        <v>36</v>
      </c>
      <c r="K193" s="206" t="s">
        <v>36</v>
      </c>
      <c r="L193" s="206" t="s">
        <v>36</v>
      </c>
      <c r="M193" s="206" t="s">
        <v>3649</v>
      </c>
      <c r="N193" s="206">
        <v>39</v>
      </c>
      <c r="O193" s="206" t="s">
        <v>3650</v>
      </c>
      <c r="P193" s="287">
        <v>0</v>
      </c>
      <c r="Q193" s="287">
        <v>0</v>
      </c>
      <c r="R193" s="287">
        <v>0</v>
      </c>
      <c r="S193" s="287">
        <v>0</v>
      </c>
      <c r="T193" s="287">
        <v>0</v>
      </c>
      <c r="U193" s="287">
        <v>0</v>
      </c>
      <c r="V193" s="287">
        <v>0</v>
      </c>
      <c r="W193" s="287">
        <v>0</v>
      </c>
      <c r="X193" s="220">
        <v>0</v>
      </c>
      <c r="Y193" s="319">
        <v>0</v>
      </c>
      <c r="Z193" s="319">
        <v>0</v>
      </c>
      <c r="AA193" s="319">
        <v>0</v>
      </c>
      <c r="AB193" s="323">
        <v>0</v>
      </c>
      <c r="AC193" s="323">
        <v>0</v>
      </c>
      <c r="AD193" s="323">
        <v>0</v>
      </c>
      <c r="AE193" s="323">
        <v>0</v>
      </c>
      <c r="AF193" s="323">
        <v>0</v>
      </c>
      <c r="AG193" s="323">
        <v>0</v>
      </c>
      <c r="AH193" s="323">
        <v>0</v>
      </c>
      <c r="AI193" s="323">
        <v>0</v>
      </c>
      <c r="AJ193" s="323">
        <v>0</v>
      </c>
      <c r="AK193" s="323">
        <v>0</v>
      </c>
      <c r="AL193" s="323">
        <v>0</v>
      </c>
    </row>
    <row r="194" spans="1:38" x14ac:dyDescent="0.25">
      <c r="A194" s="242" t="str">
        <f t="shared" si="2"/>
        <v>Qatar</v>
      </c>
      <c r="B194" s="206" t="s">
        <v>34</v>
      </c>
      <c r="C194" s="206" t="s">
        <v>33</v>
      </c>
      <c r="D194" s="222" t="s">
        <v>287</v>
      </c>
      <c r="E194">
        <v>716</v>
      </c>
      <c r="F194" s="225" t="s">
        <v>286</v>
      </c>
      <c r="G194" s="132" t="s">
        <v>285</v>
      </c>
      <c r="H194" s="224" t="s">
        <v>284</v>
      </c>
      <c r="I194" s="223" t="s">
        <v>283</v>
      </c>
      <c r="J194" s="212" t="s">
        <v>36</v>
      </c>
      <c r="K194" s="206" t="s">
        <v>3655</v>
      </c>
      <c r="L194" s="206">
        <v>17</v>
      </c>
      <c r="M194" s="206" t="s">
        <v>3656</v>
      </c>
      <c r="N194" s="206">
        <v>202</v>
      </c>
      <c r="O194" s="206" t="s">
        <v>3652</v>
      </c>
      <c r="P194" s="287">
        <v>0</v>
      </c>
      <c r="Q194" s="287">
        <v>0</v>
      </c>
      <c r="R194" s="287">
        <v>0</v>
      </c>
      <c r="S194" s="287">
        <v>0</v>
      </c>
      <c r="T194" s="287">
        <v>0</v>
      </c>
      <c r="U194" s="287">
        <v>0</v>
      </c>
      <c r="V194" s="287">
        <v>0</v>
      </c>
      <c r="W194" s="287">
        <v>0</v>
      </c>
      <c r="X194" s="220">
        <v>0</v>
      </c>
      <c r="Y194" s="319">
        <v>0</v>
      </c>
      <c r="Z194" s="319">
        <v>0</v>
      </c>
      <c r="AA194" s="319">
        <v>0</v>
      </c>
      <c r="AB194" s="323">
        <v>0</v>
      </c>
      <c r="AC194" s="323">
        <v>0</v>
      </c>
      <c r="AD194" s="323">
        <v>0</v>
      </c>
      <c r="AE194" s="323">
        <v>0</v>
      </c>
      <c r="AF194" s="323">
        <v>0</v>
      </c>
      <c r="AG194" s="323">
        <v>0</v>
      </c>
      <c r="AH194" s="323">
        <v>0</v>
      </c>
      <c r="AI194" s="323">
        <v>0</v>
      </c>
      <c r="AJ194" s="323">
        <v>0</v>
      </c>
      <c r="AK194" s="323">
        <v>0</v>
      </c>
      <c r="AL194" s="323">
        <v>0</v>
      </c>
    </row>
    <row r="195" spans="1:38" x14ac:dyDescent="0.25">
      <c r="A195" s="242" t="str">
        <f t="shared" si="2"/>
        <v>Qatar</v>
      </c>
      <c r="B195" s="206" t="s">
        <v>34</v>
      </c>
      <c r="C195" s="206" t="s">
        <v>33</v>
      </c>
      <c r="D195" s="222" t="s">
        <v>282</v>
      </c>
      <c r="E195">
        <v>722</v>
      </c>
      <c r="F195" s="225" t="s">
        <v>282</v>
      </c>
      <c r="G195" s="132" t="s">
        <v>281</v>
      </c>
      <c r="H195" s="224" t="s">
        <v>280</v>
      </c>
      <c r="I195" s="223" t="s">
        <v>279</v>
      </c>
      <c r="J195" s="212" t="s">
        <v>36</v>
      </c>
      <c r="K195" s="206" t="s">
        <v>3665</v>
      </c>
      <c r="L195" s="206">
        <v>11</v>
      </c>
      <c r="M195" s="206" t="s">
        <v>3656</v>
      </c>
      <c r="N195" s="206">
        <v>202</v>
      </c>
      <c r="O195" s="206" t="s">
        <v>3652</v>
      </c>
      <c r="P195" s="287">
        <v>0</v>
      </c>
      <c r="Q195" s="287">
        <v>0</v>
      </c>
      <c r="R195" s="287">
        <v>0</v>
      </c>
      <c r="S195" s="287">
        <v>0</v>
      </c>
      <c r="T195" s="287">
        <v>0</v>
      </c>
      <c r="U195" s="287">
        <v>0</v>
      </c>
      <c r="V195" s="287">
        <v>0</v>
      </c>
      <c r="W195" s="287">
        <v>0</v>
      </c>
      <c r="X195" s="220">
        <v>0</v>
      </c>
      <c r="Y195" s="319">
        <v>0</v>
      </c>
      <c r="Z195" s="319">
        <v>0</v>
      </c>
      <c r="AA195" s="319">
        <v>0</v>
      </c>
      <c r="AB195" s="323">
        <v>0</v>
      </c>
      <c r="AC195" s="323">
        <v>0</v>
      </c>
      <c r="AD195" s="323">
        <v>18.971556059999998</v>
      </c>
      <c r="AE195" s="323">
        <v>0</v>
      </c>
      <c r="AF195" s="323">
        <v>16.471392179999999</v>
      </c>
      <c r="AG195" s="323">
        <v>18.740290899999998</v>
      </c>
      <c r="AH195" s="323">
        <v>26.549682369999999</v>
      </c>
      <c r="AI195" s="323">
        <v>41.071867210000001</v>
      </c>
      <c r="AJ195" s="323">
        <v>44.863172740000003</v>
      </c>
      <c r="AK195" s="323">
        <v>0</v>
      </c>
      <c r="AL195" s="323">
        <v>0</v>
      </c>
    </row>
    <row r="196" spans="1:38" x14ac:dyDescent="0.25">
      <c r="A196" s="242" t="str">
        <f t="shared" ref="A196:A250" si="3">A$2</f>
        <v>Qatar</v>
      </c>
      <c r="B196" s="206" t="s">
        <v>34</v>
      </c>
      <c r="C196" s="206" t="s">
        <v>33</v>
      </c>
      <c r="D196" s="222" t="s">
        <v>278</v>
      </c>
      <c r="E196">
        <v>942</v>
      </c>
      <c r="F196" s="225" t="s">
        <v>277</v>
      </c>
      <c r="G196" s="132" t="s">
        <v>276</v>
      </c>
      <c r="H196" s="224" t="s">
        <v>275</v>
      </c>
      <c r="I196" s="223" t="s">
        <v>274</v>
      </c>
      <c r="J196" s="212" t="s">
        <v>36</v>
      </c>
      <c r="K196" s="206" t="s">
        <v>36</v>
      </c>
      <c r="L196" s="206" t="s">
        <v>36</v>
      </c>
      <c r="M196" s="206" t="s">
        <v>3649</v>
      </c>
      <c r="N196" s="206">
        <v>39</v>
      </c>
      <c r="O196" s="206" t="s">
        <v>3650</v>
      </c>
      <c r="P196" s="287">
        <v>0</v>
      </c>
      <c r="Q196" s="287">
        <v>0</v>
      </c>
      <c r="R196" s="287">
        <v>0</v>
      </c>
      <c r="S196" s="287">
        <v>0</v>
      </c>
      <c r="T196" s="287">
        <v>0</v>
      </c>
      <c r="U196" s="287">
        <v>0</v>
      </c>
      <c r="V196" s="287">
        <v>0</v>
      </c>
      <c r="W196" s="287">
        <v>0</v>
      </c>
      <c r="X196" s="220">
        <v>0</v>
      </c>
      <c r="Y196" s="319">
        <v>0</v>
      </c>
      <c r="Z196" s="319">
        <v>0</v>
      </c>
      <c r="AA196" s="319">
        <v>0.59884565000000001</v>
      </c>
      <c r="AB196" s="323">
        <v>0.73047956000000003</v>
      </c>
      <c r="AC196" s="323">
        <v>0.93993713069999996</v>
      </c>
      <c r="AD196" s="323">
        <v>0</v>
      </c>
      <c r="AE196" s="323">
        <v>0.31573440959999999</v>
      </c>
      <c r="AF196" s="323">
        <v>0</v>
      </c>
      <c r="AG196" s="323">
        <v>0.11992999999999999</v>
      </c>
      <c r="AH196" s="323">
        <v>0.66410000000000002</v>
      </c>
      <c r="AI196" s="323">
        <v>1.0076898000000001</v>
      </c>
      <c r="AJ196" s="323">
        <v>0</v>
      </c>
      <c r="AK196" s="323">
        <v>0</v>
      </c>
      <c r="AL196" s="323">
        <v>0</v>
      </c>
    </row>
    <row r="197" spans="1:38" x14ac:dyDescent="0.25">
      <c r="A197" s="242" t="str">
        <f t="shared" si="3"/>
        <v>Qatar</v>
      </c>
      <c r="B197" s="206" t="s">
        <v>34</v>
      </c>
      <c r="C197" s="206" t="s">
        <v>33</v>
      </c>
      <c r="D197" s="222" t="s">
        <v>273</v>
      </c>
      <c r="E197">
        <v>718</v>
      </c>
      <c r="F197" s="225" t="s">
        <v>273</v>
      </c>
      <c r="G197" s="132" t="s">
        <v>272</v>
      </c>
      <c r="H197" s="224" t="s">
        <v>271</v>
      </c>
      <c r="I197" s="223" t="s">
        <v>270</v>
      </c>
      <c r="J197" s="212" t="s">
        <v>36</v>
      </c>
      <c r="K197" s="206" t="s">
        <v>3668</v>
      </c>
      <c r="L197" s="206">
        <v>14</v>
      </c>
      <c r="M197" s="206" t="s">
        <v>3656</v>
      </c>
      <c r="N197" s="206">
        <v>202</v>
      </c>
      <c r="O197" s="206" t="s">
        <v>3652</v>
      </c>
      <c r="P197" s="287">
        <v>0</v>
      </c>
      <c r="Q197" s="287">
        <v>0</v>
      </c>
      <c r="R197" s="287">
        <v>0</v>
      </c>
      <c r="S197" s="287">
        <v>0</v>
      </c>
      <c r="T197" s="287">
        <v>0</v>
      </c>
      <c r="U197" s="287">
        <v>0</v>
      </c>
      <c r="V197" s="287">
        <v>0</v>
      </c>
      <c r="W197" s="287">
        <v>0</v>
      </c>
      <c r="X197" s="220">
        <v>0</v>
      </c>
      <c r="Y197" s="319">
        <v>0</v>
      </c>
      <c r="Z197" s="319">
        <v>0</v>
      </c>
      <c r="AA197" s="319">
        <v>0</v>
      </c>
      <c r="AB197" s="323">
        <v>0</v>
      </c>
      <c r="AC197" s="323">
        <v>0</v>
      </c>
      <c r="AD197" s="323">
        <v>0</v>
      </c>
      <c r="AE197" s="323">
        <v>0</v>
      </c>
      <c r="AF197" s="323">
        <v>0</v>
      </c>
      <c r="AG197" s="323">
        <v>0</v>
      </c>
      <c r="AH197" s="323">
        <v>0</v>
      </c>
      <c r="AI197" s="323">
        <v>0</v>
      </c>
      <c r="AJ197" s="323">
        <v>0</v>
      </c>
      <c r="AK197" s="323">
        <v>0</v>
      </c>
      <c r="AL197" s="323">
        <v>0</v>
      </c>
    </row>
    <row r="198" spans="1:38" x14ac:dyDescent="0.25">
      <c r="A198" s="242" t="str">
        <f t="shared" si="3"/>
        <v>Qatar</v>
      </c>
      <c r="B198" s="206" t="s">
        <v>34</v>
      </c>
      <c r="C198" s="206" t="s">
        <v>33</v>
      </c>
      <c r="D198" s="222" t="s">
        <v>269</v>
      </c>
      <c r="E198">
        <v>724</v>
      </c>
      <c r="F198" s="225" t="s">
        <v>269</v>
      </c>
      <c r="G198" s="132" t="s">
        <v>268</v>
      </c>
      <c r="H198" s="224" t="s">
        <v>267</v>
      </c>
      <c r="I198" s="223" t="s">
        <v>266</v>
      </c>
      <c r="J198" s="212" t="s">
        <v>36</v>
      </c>
      <c r="K198" s="206" t="s">
        <v>3665</v>
      </c>
      <c r="L198" s="206">
        <v>11</v>
      </c>
      <c r="M198" s="206" t="s">
        <v>3656</v>
      </c>
      <c r="N198" s="206">
        <v>202</v>
      </c>
      <c r="O198" s="206" t="s">
        <v>3652</v>
      </c>
      <c r="P198" s="287">
        <v>0</v>
      </c>
      <c r="Q198" s="287">
        <v>0</v>
      </c>
      <c r="R198" s="287">
        <v>0</v>
      </c>
      <c r="S198" s="287">
        <v>0</v>
      </c>
      <c r="T198" s="287">
        <v>0</v>
      </c>
      <c r="U198" s="287">
        <v>0</v>
      </c>
      <c r="V198" s="287">
        <v>0</v>
      </c>
      <c r="W198" s="287">
        <v>0</v>
      </c>
      <c r="X198" s="220">
        <v>0</v>
      </c>
      <c r="Y198" s="319">
        <v>0</v>
      </c>
      <c r="Z198" s="319">
        <v>0</v>
      </c>
      <c r="AA198" s="319">
        <v>0</v>
      </c>
      <c r="AB198" s="323">
        <v>0</v>
      </c>
      <c r="AC198" s="323">
        <v>0</v>
      </c>
      <c r="AD198" s="323">
        <v>0</v>
      </c>
      <c r="AE198" s="323">
        <v>0</v>
      </c>
      <c r="AF198" s="323">
        <v>0</v>
      </c>
      <c r="AG198" s="323">
        <v>0</v>
      </c>
      <c r="AH198" s="323">
        <v>0</v>
      </c>
      <c r="AI198" s="323">
        <v>0</v>
      </c>
      <c r="AJ198" s="323">
        <v>0</v>
      </c>
      <c r="AK198" s="323">
        <v>0</v>
      </c>
      <c r="AL198" s="323">
        <v>0</v>
      </c>
    </row>
    <row r="199" spans="1:38" x14ac:dyDescent="0.25">
      <c r="A199" s="242" t="str">
        <f t="shared" si="3"/>
        <v>Qatar</v>
      </c>
      <c r="B199" s="206" t="s">
        <v>34</v>
      </c>
      <c r="C199" s="206" t="s">
        <v>33</v>
      </c>
      <c r="D199" s="222" t="s">
        <v>265</v>
      </c>
      <c r="E199">
        <v>576</v>
      </c>
      <c r="F199" s="225" t="s">
        <v>265</v>
      </c>
      <c r="G199" s="132" t="s">
        <v>264</v>
      </c>
      <c r="H199" s="224" t="s">
        <v>263</v>
      </c>
      <c r="I199" s="223" t="s">
        <v>262</v>
      </c>
      <c r="J199" s="212" t="s">
        <v>36</v>
      </c>
      <c r="K199" s="206" t="s">
        <v>36</v>
      </c>
      <c r="L199" s="206" t="s">
        <v>36</v>
      </c>
      <c r="M199" s="206" t="s">
        <v>3669</v>
      </c>
      <c r="N199" s="206">
        <v>35</v>
      </c>
      <c r="O199" s="206" t="s">
        <v>3647</v>
      </c>
      <c r="P199" s="287">
        <v>0</v>
      </c>
      <c r="Q199" s="287">
        <v>0</v>
      </c>
      <c r="R199" s="287">
        <v>0</v>
      </c>
      <c r="S199" s="287">
        <v>0</v>
      </c>
      <c r="T199" s="287">
        <v>0</v>
      </c>
      <c r="U199" s="287">
        <v>0</v>
      </c>
      <c r="V199" s="287">
        <v>0</v>
      </c>
      <c r="W199" s="287">
        <v>0</v>
      </c>
      <c r="X199" s="220">
        <v>0</v>
      </c>
      <c r="Y199" s="319">
        <v>291.86261939999997</v>
      </c>
      <c r="Z199" s="319">
        <v>303.92233010000001</v>
      </c>
      <c r="AA199" s="319">
        <v>218.49773200000001</v>
      </c>
      <c r="AB199" s="323">
        <v>208.74540250000001</v>
      </c>
      <c r="AC199" s="323">
        <v>184.22508500000001</v>
      </c>
      <c r="AD199" s="323">
        <v>1453.0386739999999</v>
      </c>
      <c r="AE199" s="323">
        <v>1378.5982039999999</v>
      </c>
      <c r="AF199" s="323">
        <v>1854.525341</v>
      </c>
      <c r="AG199" s="323">
        <v>1792.757744</v>
      </c>
      <c r="AH199" s="323">
        <v>1281.8728020000001</v>
      </c>
      <c r="AI199" s="323">
        <v>2046.4667460000001</v>
      </c>
      <c r="AJ199" s="323">
        <v>1728.3866579999999</v>
      </c>
      <c r="AK199" s="323">
        <v>1283.716801</v>
      </c>
      <c r="AL199" s="323">
        <v>2267.960732</v>
      </c>
    </row>
    <row r="200" spans="1:38" x14ac:dyDescent="0.25">
      <c r="A200" s="242" t="str">
        <f t="shared" si="3"/>
        <v>Qatar</v>
      </c>
      <c r="B200" s="206" t="s">
        <v>34</v>
      </c>
      <c r="C200" s="206" t="s">
        <v>33</v>
      </c>
      <c r="D200" s="222" t="s">
        <v>261</v>
      </c>
      <c r="E200">
        <v>352</v>
      </c>
      <c r="F200" s="225" t="s">
        <v>260</v>
      </c>
      <c r="G200" s="132" t="s">
        <v>259</v>
      </c>
      <c r="H200" s="224" t="s">
        <v>258</v>
      </c>
      <c r="I200" s="223" t="s">
        <v>257</v>
      </c>
      <c r="J200" s="212" t="s">
        <v>36</v>
      </c>
      <c r="K200" s="206" t="s">
        <v>3657</v>
      </c>
      <c r="L200" s="206">
        <v>29</v>
      </c>
      <c r="M200" s="206" t="s">
        <v>3658</v>
      </c>
      <c r="N200" s="206">
        <v>419</v>
      </c>
      <c r="O200" s="206" t="s">
        <v>3659</v>
      </c>
      <c r="P200" s="287">
        <v>0</v>
      </c>
      <c r="Q200" s="287">
        <v>0</v>
      </c>
      <c r="R200" s="287">
        <v>0</v>
      </c>
      <c r="S200" s="287">
        <v>0</v>
      </c>
      <c r="T200" s="287">
        <v>0</v>
      </c>
      <c r="U200" s="287">
        <v>0</v>
      </c>
      <c r="V200" s="287">
        <v>0</v>
      </c>
      <c r="W200" s="287">
        <v>0</v>
      </c>
      <c r="X200" s="220">
        <v>0</v>
      </c>
      <c r="Y200" s="319">
        <v>0</v>
      </c>
      <c r="Z200" s="319">
        <v>0</v>
      </c>
      <c r="AA200" s="319">
        <v>0</v>
      </c>
      <c r="AB200" s="323">
        <v>0</v>
      </c>
      <c r="AC200" s="323">
        <v>0</v>
      </c>
      <c r="AD200" s="323">
        <v>0</v>
      </c>
      <c r="AE200" s="323">
        <v>0</v>
      </c>
      <c r="AF200" s="323">
        <v>0</v>
      </c>
      <c r="AG200" s="323">
        <v>0</v>
      </c>
      <c r="AH200" s="323">
        <v>0</v>
      </c>
      <c r="AI200" s="323">
        <v>0</v>
      </c>
      <c r="AJ200" s="323">
        <v>0</v>
      </c>
      <c r="AK200" s="323">
        <v>0</v>
      </c>
      <c r="AL200" s="323">
        <v>0</v>
      </c>
    </row>
    <row r="201" spans="1:38" x14ac:dyDescent="0.25">
      <c r="A201" s="242" t="str">
        <f t="shared" si="3"/>
        <v>Qatar</v>
      </c>
      <c r="B201" s="206" t="s">
        <v>34</v>
      </c>
      <c r="C201" s="206" t="s">
        <v>33</v>
      </c>
      <c r="D201" s="222" t="s">
        <v>256</v>
      </c>
      <c r="E201">
        <v>936</v>
      </c>
      <c r="F201" s="225" t="s">
        <v>255</v>
      </c>
      <c r="G201" s="132" t="s">
        <v>254</v>
      </c>
      <c r="H201" s="224" t="s">
        <v>253</v>
      </c>
      <c r="I201" s="223" t="s">
        <v>252</v>
      </c>
      <c r="J201" s="212" t="s">
        <v>31</v>
      </c>
      <c r="K201" s="206" t="s">
        <v>36</v>
      </c>
      <c r="L201" s="206" t="s">
        <v>36</v>
      </c>
      <c r="M201" s="206" t="s">
        <v>3663</v>
      </c>
      <c r="N201" s="206">
        <v>151</v>
      </c>
      <c r="O201" s="206" t="s">
        <v>3650</v>
      </c>
      <c r="P201" s="287">
        <v>0</v>
      </c>
      <c r="Q201" s="287">
        <v>0</v>
      </c>
      <c r="R201" s="287">
        <v>0</v>
      </c>
      <c r="S201" s="287">
        <v>0</v>
      </c>
      <c r="T201" s="287">
        <v>0</v>
      </c>
      <c r="U201" s="287">
        <v>0</v>
      </c>
      <c r="V201" s="287">
        <v>0</v>
      </c>
      <c r="W201" s="287">
        <v>0</v>
      </c>
      <c r="X201" s="220">
        <v>0</v>
      </c>
      <c r="Y201" s="319">
        <v>0</v>
      </c>
      <c r="Z201" s="319">
        <v>0</v>
      </c>
      <c r="AA201" s="319">
        <v>0</v>
      </c>
      <c r="AB201" s="323">
        <v>0</v>
      </c>
      <c r="AC201" s="323">
        <v>0</v>
      </c>
      <c r="AD201" s="323">
        <v>0</v>
      </c>
      <c r="AE201" s="323">
        <v>0</v>
      </c>
      <c r="AF201" s="323">
        <v>-3.3731199999999996E-2</v>
      </c>
      <c r="AG201" s="323">
        <v>-0.97263230000000001</v>
      </c>
      <c r="AH201" s="323">
        <v>0</v>
      </c>
      <c r="AI201" s="323">
        <v>-0.22692679999999998</v>
      </c>
      <c r="AJ201" s="323">
        <v>-4.4175599999999995E-2</v>
      </c>
      <c r="AK201" s="323">
        <v>-3.0580200000000002E-2</v>
      </c>
      <c r="AL201" s="323">
        <v>0</v>
      </c>
    </row>
    <row r="202" spans="1:38" x14ac:dyDescent="0.25">
      <c r="A202" s="242" t="str">
        <f t="shared" si="3"/>
        <v>Qatar</v>
      </c>
      <c r="B202" s="206" t="s">
        <v>34</v>
      </c>
      <c r="C202" s="206" t="s">
        <v>33</v>
      </c>
      <c r="D202" s="222" t="s">
        <v>251</v>
      </c>
      <c r="E202">
        <v>961</v>
      </c>
      <c r="F202" s="225" t="s">
        <v>250</v>
      </c>
      <c r="G202" s="132" t="s">
        <v>249</v>
      </c>
      <c r="H202" s="224" t="s">
        <v>248</v>
      </c>
      <c r="I202" s="223" t="s">
        <v>247</v>
      </c>
      <c r="J202" s="212" t="s">
        <v>31</v>
      </c>
      <c r="K202" s="206" t="s">
        <v>36</v>
      </c>
      <c r="L202" s="206" t="s">
        <v>36</v>
      </c>
      <c r="M202" s="206" t="s">
        <v>3649</v>
      </c>
      <c r="N202" s="206">
        <v>39</v>
      </c>
      <c r="O202" s="206" t="s">
        <v>3650</v>
      </c>
      <c r="P202" s="287">
        <v>0</v>
      </c>
      <c r="Q202" s="287">
        <v>0</v>
      </c>
      <c r="R202" s="287">
        <v>0</v>
      </c>
      <c r="S202" s="287">
        <v>0</v>
      </c>
      <c r="T202" s="287">
        <v>0</v>
      </c>
      <c r="U202" s="287">
        <v>0</v>
      </c>
      <c r="V202" s="287">
        <v>0</v>
      </c>
      <c r="W202" s="287">
        <v>0</v>
      </c>
      <c r="X202" s="220">
        <v>0</v>
      </c>
      <c r="Y202" s="319">
        <v>0</v>
      </c>
      <c r="Z202" s="319">
        <v>0</v>
      </c>
      <c r="AA202" s="319">
        <v>0</v>
      </c>
      <c r="AB202" s="323">
        <v>0</v>
      </c>
      <c r="AC202" s="323">
        <v>-6.8954999999999997E-3</v>
      </c>
      <c r="AD202" s="323">
        <v>-0.1505484</v>
      </c>
      <c r="AE202" s="323">
        <v>-0.15568409999999999</v>
      </c>
      <c r="AF202" s="323">
        <v>-0.2477135</v>
      </c>
      <c r="AG202" s="323">
        <v>-0.16310479999999999</v>
      </c>
      <c r="AH202" s="323">
        <v>-0.18892500000000001</v>
      </c>
      <c r="AI202" s="323">
        <v>-7.8638E-2</v>
      </c>
      <c r="AJ202" s="323">
        <v>-1.0724853999999999</v>
      </c>
      <c r="AK202" s="323">
        <v>-6.6823399999999991E-2</v>
      </c>
      <c r="AL202" s="323">
        <v>-1.0666E-3</v>
      </c>
    </row>
    <row r="203" spans="1:38" x14ac:dyDescent="0.25">
      <c r="A203" s="242" t="str">
        <f t="shared" si="3"/>
        <v>Qatar</v>
      </c>
      <c r="B203" s="206" t="s">
        <v>34</v>
      </c>
      <c r="C203" s="206" t="s">
        <v>33</v>
      </c>
      <c r="D203" s="222" t="s">
        <v>246</v>
      </c>
      <c r="E203">
        <v>813</v>
      </c>
      <c r="F203" s="225" t="s">
        <v>246</v>
      </c>
      <c r="G203" s="132" t="s">
        <v>245</v>
      </c>
      <c r="H203" s="224" t="s">
        <v>244</v>
      </c>
      <c r="I203" s="223" t="s">
        <v>243</v>
      </c>
      <c r="J203" s="212" t="s">
        <v>36</v>
      </c>
      <c r="K203" s="206" t="s">
        <v>36</v>
      </c>
      <c r="L203" s="206" t="s">
        <v>36</v>
      </c>
      <c r="M203" s="206" t="s">
        <v>3672</v>
      </c>
      <c r="N203" s="206">
        <v>54</v>
      </c>
      <c r="O203" s="206" t="s">
        <v>3654</v>
      </c>
      <c r="P203" s="287">
        <v>0</v>
      </c>
      <c r="Q203" s="287">
        <v>0</v>
      </c>
      <c r="R203" s="287">
        <v>0</v>
      </c>
      <c r="S203" s="287">
        <v>0</v>
      </c>
      <c r="T203" s="287">
        <v>0</v>
      </c>
      <c r="U203" s="287">
        <v>0</v>
      </c>
      <c r="V203" s="287">
        <v>0</v>
      </c>
      <c r="W203" s="287">
        <v>0</v>
      </c>
      <c r="X203" s="220">
        <v>0</v>
      </c>
      <c r="Y203" s="319">
        <v>0</v>
      </c>
      <c r="Z203" s="319">
        <v>0</v>
      </c>
      <c r="AA203" s="319">
        <v>0</v>
      </c>
      <c r="AB203" s="323">
        <v>0</v>
      </c>
      <c r="AC203" s="323">
        <v>0</v>
      </c>
      <c r="AD203" s="323">
        <v>0</v>
      </c>
      <c r="AE203" s="323">
        <v>0</v>
      </c>
      <c r="AF203" s="323">
        <v>0</v>
      </c>
      <c r="AG203" s="323">
        <v>0</v>
      </c>
      <c r="AH203" s="323">
        <v>0</v>
      </c>
      <c r="AI203" s="323">
        <v>0</v>
      </c>
      <c r="AJ203" s="323">
        <v>0</v>
      </c>
      <c r="AK203" s="323">
        <v>0</v>
      </c>
      <c r="AL203" s="323">
        <v>0</v>
      </c>
    </row>
    <row r="204" spans="1:38" x14ac:dyDescent="0.25">
      <c r="A204" s="242" t="str">
        <f t="shared" si="3"/>
        <v>Qatar</v>
      </c>
      <c r="B204" s="206" t="s">
        <v>34</v>
      </c>
      <c r="C204" s="206" t="s">
        <v>33</v>
      </c>
      <c r="D204" s="222" t="s">
        <v>242</v>
      </c>
      <c r="E204">
        <v>726</v>
      </c>
      <c r="F204" s="225" t="s">
        <v>242</v>
      </c>
      <c r="G204" s="132" t="s">
        <v>241</v>
      </c>
      <c r="H204" s="224" t="s">
        <v>240</v>
      </c>
      <c r="I204" s="223" t="s">
        <v>239</v>
      </c>
      <c r="J204" s="212" t="s">
        <v>36</v>
      </c>
      <c r="K204" s="206" t="s">
        <v>3668</v>
      </c>
      <c r="L204" s="206">
        <v>14</v>
      </c>
      <c r="M204" s="206" t="s">
        <v>3656</v>
      </c>
      <c r="N204" s="206">
        <v>202</v>
      </c>
      <c r="O204" s="206" t="s">
        <v>3652</v>
      </c>
      <c r="P204" s="287">
        <v>0</v>
      </c>
      <c r="Q204" s="287">
        <v>0</v>
      </c>
      <c r="R204" s="287">
        <v>0</v>
      </c>
      <c r="S204" s="287">
        <v>0</v>
      </c>
      <c r="T204" s="287">
        <v>0</v>
      </c>
      <c r="U204" s="287">
        <v>0</v>
      </c>
      <c r="V204" s="287">
        <v>0</v>
      </c>
      <c r="W204" s="287">
        <v>0</v>
      </c>
      <c r="X204" s="220">
        <v>0</v>
      </c>
      <c r="Y204" s="319">
        <v>0</v>
      </c>
      <c r="Z204" s="319">
        <v>0</v>
      </c>
      <c r="AA204" s="319">
        <v>0</v>
      </c>
      <c r="AB204" s="323">
        <v>0</v>
      </c>
      <c r="AC204" s="323">
        <v>0</v>
      </c>
      <c r="AD204" s="323">
        <v>0</v>
      </c>
      <c r="AE204" s="323">
        <v>0</v>
      </c>
      <c r="AF204" s="323">
        <v>0</v>
      </c>
      <c r="AG204" s="323">
        <v>0</v>
      </c>
      <c r="AH204" s="323">
        <v>0</v>
      </c>
      <c r="AI204" s="323">
        <v>0</v>
      </c>
      <c r="AJ204" s="323">
        <v>0</v>
      </c>
      <c r="AK204" s="323">
        <v>0</v>
      </c>
      <c r="AL204" s="323">
        <v>0</v>
      </c>
    </row>
    <row r="205" spans="1:38" x14ac:dyDescent="0.25">
      <c r="A205" s="242" t="str">
        <f t="shared" si="3"/>
        <v>Qatar</v>
      </c>
      <c r="B205" s="206" t="s">
        <v>34</v>
      </c>
      <c r="C205" s="206" t="s">
        <v>33</v>
      </c>
      <c r="D205" s="222" t="s">
        <v>238</v>
      </c>
      <c r="E205">
        <v>199</v>
      </c>
      <c r="F205" s="225" t="s">
        <v>238</v>
      </c>
      <c r="G205" s="132" t="s">
        <v>237</v>
      </c>
      <c r="H205" s="224" t="s">
        <v>236</v>
      </c>
      <c r="I205" s="223" t="s">
        <v>235</v>
      </c>
      <c r="J205" s="212" t="s">
        <v>36</v>
      </c>
      <c r="K205" s="206" t="s">
        <v>3667</v>
      </c>
      <c r="L205" s="206">
        <v>18</v>
      </c>
      <c r="M205" s="206" t="s">
        <v>3656</v>
      </c>
      <c r="N205" s="206">
        <v>202</v>
      </c>
      <c r="O205" s="206" t="s">
        <v>3652</v>
      </c>
      <c r="P205" s="287">
        <v>0</v>
      </c>
      <c r="Q205" s="287">
        <v>0</v>
      </c>
      <c r="R205" s="287">
        <v>0</v>
      </c>
      <c r="S205" s="287">
        <v>0</v>
      </c>
      <c r="T205" s="287">
        <v>0</v>
      </c>
      <c r="U205" s="287">
        <v>0</v>
      </c>
      <c r="V205" s="287">
        <v>0</v>
      </c>
      <c r="W205" s="287">
        <v>0</v>
      </c>
      <c r="X205" s="220">
        <v>0</v>
      </c>
      <c r="Y205" s="319">
        <v>0</v>
      </c>
      <c r="Z205" s="319">
        <v>0</v>
      </c>
      <c r="AA205" s="319">
        <v>0.36841911359999996</v>
      </c>
      <c r="AB205" s="323">
        <v>1.9997294480000001</v>
      </c>
      <c r="AC205" s="323">
        <v>1.2392932220000001</v>
      </c>
      <c r="AD205" s="323">
        <v>0.94983572160000007</v>
      </c>
      <c r="AE205" s="323">
        <v>0.90061112899999995</v>
      </c>
      <c r="AF205" s="323">
        <v>0</v>
      </c>
      <c r="AG205" s="323">
        <v>0</v>
      </c>
      <c r="AH205" s="323">
        <v>0.5564576</v>
      </c>
      <c r="AI205" s="323">
        <v>1.0694775000000001</v>
      </c>
      <c r="AJ205" s="323">
        <v>0.68092299999999994</v>
      </c>
      <c r="AK205" s="323">
        <v>0.88020380000000009</v>
      </c>
      <c r="AL205" s="323">
        <v>0.94153439999999999</v>
      </c>
    </row>
    <row r="206" spans="1:38" ht="25.5" x14ac:dyDescent="0.25">
      <c r="A206" s="242" t="str">
        <f t="shared" si="3"/>
        <v>Qatar</v>
      </c>
      <c r="B206" s="206" t="s">
        <v>34</v>
      </c>
      <c r="C206" s="206" t="s">
        <v>33</v>
      </c>
      <c r="D206" s="222" t="s">
        <v>234</v>
      </c>
      <c r="E206">
        <v>873</v>
      </c>
      <c r="F206" s="225" t="s">
        <v>233</v>
      </c>
      <c r="G206" s="132" t="s">
        <v>232</v>
      </c>
      <c r="H206" s="224" t="s">
        <v>231</v>
      </c>
      <c r="I206" s="223" t="s">
        <v>230</v>
      </c>
      <c r="J206" s="212" t="s">
        <v>36</v>
      </c>
      <c r="K206" s="206" t="s">
        <v>3660</v>
      </c>
      <c r="L206" s="206">
        <v>5</v>
      </c>
      <c r="M206" s="206" t="s">
        <v>3658</v>
      </c>
      <c r="N206" s="206">
        <v>419</v>
      </c>
      <c r="O206" s="206" t="s">
        <v>3659</v>
      </c>
      <c r="P206" s="287">
        <v>0</v>
      </c>
      <c r="Q206" s="287">
        <v>0</v>
      </c>
      <c r="R206" s="287">
        <v>0</v>
      </c>
      <c r="S206" s="287">
        <v>0</v>
      </c>
      <c r="T206" s="287">
        <v>0</v>
      </c>
      <c r="U206" s="287">
        <v>0</v>
      </c>
      <c r="V206" s="287">
        <v>0</v>
      </c>
      <c r="W206" s="287">
        <v>0</v>
      </c>
      <c r="X206" s="220">
        <v>0</v>
      </c>
      <c r="Y206" s="319">
        <v>0</v>
      </c>
      <c r="Z206" s="319">
        <v>0</v>
      </c>
      <c r="AA206" s="319">
        <v>0</v>
      </c>
      <c r="AB206" s="323">
        <v>0</v>
      </c>
      <c r="AC206" s="323">
        <v>0</v>
      </c>
      <c r="AD206" s="323">
        <v>0</v>
      </c>
      <c r="AE206" s="323">
        <v>0</v>
      </c>
      <c r="AF206" s="323">
        <v>0</v>
      </c>
      <c r="AG206" s="323">
        <v>0</v>
      </c>
      <c r="AH206" s="323">
        <v>0</v>
      </c>
      <c r="AI206" s="323">
        <v>0</v>
      </c>
      <c r="AJ206" s="323">
        <v>0</v>
      </c>
      <c r="AK206" s="323">
        <v>0</v>
      </c>
      <c r="AL206" s="323">
        <v>0</v>
      </c>
    </row>
    <row r="207" spans="1:38" x14ac:dyDescent="0.25">
      <c r="A207" s="242" t="str">
        <f t="shared" si="3"/>
        <v>Qatar</v>
      </c>
      <c r="B207" s="206" t="s">
        <v>34</v>
      </c>
      <c r="C207" s="206" t="s">
        <v>33</v>
      </c>
      <c r="D207" s="222" t="s">
        <v>229</v>
      </c>
      <c r="E207">
        <v>733</v>
      </c>
      <c r="F207" s="225" t="s">
        <v>228</v>
      </c>
      <c r="G207" s="132" t="s">
        <v>227</v>
      </c>
      <c r="H207" s="224" t="s">
        <v>226</v>
      </c>
      <c r="I207" s="223" t="s">
        <v>225</v>
      </c>
      <c r="J207" s="212" t="s">
        <v>36</v>
      </c>
      <c r="K207" s="206" t="s">
        <v>3668</v>
      </c>
      <c r="L207" s="206">
        <v>14</v>
      </c>
      <c r="M207" s="206" t="s">
        <v>3656</v>
      </c>
      <c r="N207" s="206">
        <v>202</v>
      </c>
      <c r="O207" s="206" t="s">
        <v>3652</v>
      </c>
      <c r="P207" s="287">
        <v>0</v>
      </c>
      <c r="Q207" s="287">
        <v>0</v>
      </c>
      <c r="R207" s="287">
        <v>0</v>
      </c>
      <c r="S207" s="287">
        <v>0</v>
      </c>
      <c r="T207" s="287">
        <v>0</v>
      </c>
      <c r="U207" s="287">
        <v>0</v>
      </c>
      <c r="V207" s="287">
        <v>0</v>
      </c>
      <c r="W207" s="287">
        <v>0</v>
      </c>
      <c r="X207" s="220">
        <v>0</v>
      </c>
      <c r="Y207" s="319">
        <v>0</v>
      </c>
      <c r="Z207" s="319">
        <v>0</v>
      </c>
      <c r="AA207" s="319">
        <v>0</v>
      </c>
      <c r="AB207" s="323">
        <v>0</v>
      </c>
      <c r="AC207" s="323">
        <v>0</v>
      </c>
      <c r="AD207" s="323">
        <v>0</v>
      </c>
      <c r="AE207" s="323">
        <v>0</v>
      </c>
      <c r="AF207" s="323">
        <v>0</v>
      </c>
      <c r="AG207" s="323">
        <v>0</v>
      </c>
      <c r="AH207" s="323">
        <v>0</v>
      </c>
      <c r="AI207" s="323">
        <v>0</v>
      </c>
      <c r="AJ207" s="323">
        <v>0</v>
      </c>
      <c r="AK207" s="323">
        <v>0</v>
      </c>
      <c r="AL207" s="323">
        <v>0</v>
      </c>
    </row>
    <row r="208" spans="1:38" x14ac:dyDescent="0.25">
      <c r="A208" s="242" t="str">
        <f t="shared" si="3"/>
        <v>Qatar</v>
      </c>
      <c r="B208" s="206" t="s">
        <v>34</v>
      </c>
      <c r="C208" s="206" t="s">
        <v>33</v>
      </c>
      <c r="D208" s="222" t="s">
        <v>224</v>
      </c>
      <c r="E208">
        <v>184</v>
      </c>
      <c r="F208" s="225" t="s">
        <v>224</v>
      </c>
      <c r="G208" s="132" t="s">
        <v>223</v>
      </c>
      <c r="H208" s="224" t="s">
        <v>222</v>
      </c>
      <c r="I208" s="223" t="s">
        <v>221</v>
      </c>
      <c r="J208" s="212" t="s">
        <v>31</v>
      </c>
      <c r="K208" s="206" t="s">
        <v>36</v>
      </c>
      <c r="L208" s="206" t="s">
        <v>36</v>
      </c>
      <c r="M208" s="206" t="s">
        <v>3649</v>
      </c>
      <c r="N208" s="206">
        <v>39</v>
      </c>
      <c r="O208" s="206" t="s">
        <v>3650</v>
      </c>
      <c r="P208" s="287">
        <v>0</v>
      </c>
      <c r="Q208" s="287">
        <v>0</v>
      </c>
      <c r="R208" s="287">
        <v>0</v>
      </c>
      <c r="S208" s="287">
        <v>0</v>
      </c>
      <c r="T208" s="287">
        <v>0</v>
      </c>
      <c r="U208" s="287">
        <v>0</v>
      </c>
      <c r="V208" s="287">
        <v>0</v>
      </c>
      <c r="W208" s="287">
        <v>0</v>
      </c>
      <c r="X208" s="220">
        <v>0</v>
      </c>
      <c r="Y208" s="319">
        <v>0</v>
      </c>
      <c r="Z208" s="319">
        <v>0</v>
      </c>
      <c r="AA208" s="319">
        <v>0</v>
      </c>
      <c r="AB208" s="323">
        <v>0</v>
      </c>
      <c r="AC208" s="323">
        <v>0</v>
      </c>
      <c r="AD208" s="323">
        <v>293.81220000000002</v>
      </c>
      <c r="AE208" s="323">
        <v>0</v>
      </c>
      <c r="AF208" s="323">
        <v>11.5951</v>
      </c>
      <c r="AG208" s="323">
        <v>20.388100000000001</v>
      </c>
      <c r="AH208" s="323">
        <v>3415.5349999999999</v>
      </c>
      <c r="AI208" s="323">
        <v>3506.1314000000002</v>
      </c>
      <c r="AJ208" s="323">
        <v>2784.2899000000002</v>
      </c>
      <c r="AK208" s="323">
        <v>2470.2006000000001</v>
      </c>
      <c r="AL208" s="323">
        <v>1871.883</v>
      </c>
    </row>
    <row r="209" spans="1:38" x14ac:dyDescent="0.25">
      <c r="A209" s="242" t="str">
        <f t="shared" si="3"/>
        <v>Qatar</v>
      </c>
      <c r="B209" s="206" t="s">
        <v>34</v>
      </c>
      <c r="C209" s="206" t="s">
        <v>33</v>
      </c>
      <c r="D209" s="222" t="s">
        <v>220</v>
      </c>
      <c r="E209">
        <v>524</v>
      </c>
      <c r="F209" s="225" t="s">
        <v>220</v>
      </c>
      <c r="G209" s="132" t="s">
        <v>219</v>
      </c>
      <c r="H209" s="224" t="s">
        <v>218</v>
      </c>
      <c r="I209" s="223" t="s">
        <v>217</v>
      </c>
      <c r="J209" s="212" t="s">
        <v>36</v>
      </c>
      <c r="K209" s="206" t="s">
        <v>36</v>
      </c>
      <c r="L209" s="206" t="s">
        <v>36</v>
      </c>
      <c r="M209" s="206" t="s">
        <v>3648</v>
      </c>
      <c r="N209" s="206">
        <v>34</v>
      </c>
      <c r="O209" s="206" t="s">
        <v>3647</v>
      </c>
      <c r="P209" s="287">
        <v>0</v>
      </c>
      <c r="Q209" s="287">
        <v>0</v>
      </c>
      <c r="R209" s="287">
        <v>0</v>
      </c>
      <c r="S209" s="287">
        <v>0</v>
      </c>
      <c r="T209" s="287">
        <v>0</v>
      </c>
      <c r="U209" s="287">
        <v>0</v>
      </c>
      <c r="V209" s="287">
        <v>0</v>
      </c>
      <c r="W209" s="287">
        <v>0</v>
      </c>
      <c r="X209" s="220">
        <v>0</v>
      </c>
      <c r="Y209" s="319">
        <v>0</v>
      </c>
      <c r="Z209" s="319">
        <v>0</v>
      </c>
      <c r="AA209" s="319">
        <v>0</v>
      </c>
      <c r="AB209" s="323">
        <v>0</v>
      </c>
      <c r="AC209" s="323">
        <v>5.1849999999999996</v>
      </c>
      <c r="AD209" s="323">
        <v>6.2839999999999998</v>
      </c>
      <c r="AE209" s="323">
        <v>6.2839999999999998</v>
      </c>
      <c r="AF209" s="323">
        <v>6.2839999999999998</v>
      </c>
      <c r="AG209" s="323">
        <v>6.2839999999999998</v>
      </c>
      <c r="AH209" s="323">
        <v>11.023467910000001</v>
      </c>
      <c r="AI209" s="323">
        <v>11.0836395</v>
      </c>
      <c r="AJ209" s="323">
        <v>11.58873159</v>
      </c>
      <c r="AK209" s="323">
        <v>15.85789166</v>
      </c>
      <c r="AL209" s="323">
        <v>11.0836395</v>
      </c>
    </row>
    <row r="210" spans="1:38" x14ac:dyDescent="0.25">
      <c r="A210" s="242" t="str">
        <f t="shared" si="3"/>
        <v>Qatar</v>
      </c>
      <c r="B210" s="206" t="s">
        <v>34</v>
      </c>
      <c r="C210" s="206" t="s">
        <v>33</v>
      </c>
      <c r="D210" s="222" t="s">
        <v>216</v>
      </c>
      <c r="E210">
        <v>361</v>
      </c>
      <c r="F210" s="225" t="s">
        <v>215</v>
      </c>
      <c r="G210" s="132" t="s">
        <v>214</v>
      </c>
      <c r="H210" s="224" t="s">
        <v>213</v>
      </c>
      <c r="I210" s="223" t="s">
        <v>212</v>
      </c>
      <c r="J210" s="212" t="s">
        <v>36</v>
      </c>
      <c r="K210" s="206" t="s">
        <v>3657</v>
      </c>
      <c r="L210" s="206">
        <v>29</v>
      </c>
      <c r="M210" s="206" t="s">
        <v>3658</v>
      </c>
      <c r="N210" s="206">
        <v>419</v>
      </c>
      <c r="O210" s="206" t="s">
        <v>3659</v>
      </c>
      <c r="P210" s="287">
        <v>0</v>
      </c>
      <c r="Q210" s="287">
        <v>0</v>
      </c>
      <c r="R210" s="287">
        <v>0</v>
      </c>
      <c r="S210" s="287">
        <v>0</v>
      </c>
      <c r="T210" s="287">
        <v>0</v>
      </c>
      <c r="U210" s="287">
        <v>0</v>
      </c>
      <c r="V210" s="287">
        <v>0</v>
      </c>
      <c r="W210" s="287">
        <v>0</v>
      </c>
      <c r="X210" s="220">
        <v>0</v>
      </c>
      <c r="Y210" s="319">
        <v>0</v>
      </c>
      <c r="Z210" s="319">
        <v>0</v>
      </c>
      <c r="AA210" s="319">
        <v>0</v>
      </c>
      <c r="AB210" s="323">
        <v>0</v>
      </c>
      <c r="AC210" s="323">
        <v>0</v>
      </c>
      <c r="AD210" s="323">
        <v>0</v>
      </c>
      <c r="AE210" s="323">
        <v>0</v>
      </c>
      <c r="AF210" s="323">
        <v>0</v>
      </c>
      <c r="AG210" s="323">
        <v>0</v>
      </c>
      <c r="AH210" s="323">
        <v>0</v>
      </c>
      <c r="AI210" s="323">
        <v>0</v>
      </c>
      <c r="AJ210" s="323">
        <v>0</v>
      </c>
      <c r="AK210" s="323">
        <v>0</v>
      </c>
      <c r="AL210" s="323">
        <v>0</v>
      </c>
    </row>
    <row r="211" spans="1:38" x14ac:dyDescent="0.25">
      <c r="A211" s="242" t="str">
        <f t="shared" si="3"/>
        <v>Qatar</v>
      </c>
      <c r="B211" s="206" t="s">
        <v>34</v>
      </c>
      <c r="C211" s="206" t="s">
        <v>33</v>
      </c>
      <c r="D211" s="222" t="s">
        <v>211</v>
      </c>
      <c r="E211">
        <v>362</v>
      </c>
      <c r="F211" s="225" t="s">
        <v>210</v>
      </c>
      <c r="G211" s="132" t="s">
        <v>209</v>
      </c>
      <c r="H211" s="224" t="s">
        <v>208</v>
      </c>
      <c r="I211" s="223" t="s">
        <v>207</v>
      </c>
      <c r="J211" s="212" t="s">
        <v>36</v>
      </c>
      <c r="K211" s="206" t="s">
        <v>3657</v>
      </c>
      <c r="L211" s="206">
        <v>29</v>
      </c>
      <c r="M211" s="206" t="s">
        <v>3658</v>
      </c>
      <c r="N211" s="206">
        <v>419</v>
      </c>
      <c r="O211" s="206" t="s">
        <v>3659</v>
      </c>
      <c r="P211" s="287">
        <v>0</v>
      </c>
      <c r="Q211" s="287">
        <v>0</v>
      </c>
      <c r="R211" s="287">
        <v>0</v>
      </c>
      <c r="S211" s="287">
        <v>0</v>
      </c>
      <c r="T211" s="287">
        <v>0</v>
      </c>
      <c r="U211" s="287">
        <v>0</v>
      </c>
      <c r="V211" s="287">
        <v>0</v>
      </c>
      <c r="W211" s="287">
        <v>0</v>
      </c>
      <c r="X211" s="220">
        <v>0</v>
      </c>
      <c r="Y211" s="319">
        <v>0</v>
      </c>
      <c r="Z211" s="319">
        <v>0</v>
      </c>
      <c r="AA211" s="319">
        <v>0</v>
      </c>
      <c r="AB211" s="323">
        <v>0</v>
      </c>
      <c r="AC211" s="323">
        <v>0</v>
      </c>
      <c r="AD211" s="323">
        <v>0</v>
      </c>
      <c r="AE211" s="323">
        <v>0</v>
      </c>
      <c r="AF211" s="323">
        <v>0</v>
      </c>
      <c r="AG211" s="323">
        <v>0</v>
      </c>
      <c r="AH211" s="323">
        <v>0</v>
      </c>
      <c r="AI211" s="323">
        <v>0</v>
      </c>
      <c r="AJ211" s="323">
        <v>0</v>
      </c>
      <c r="AK211" s="323">
        <v>0</v>
      </c>
      <c r="AL211" s="323">
        <v>0</v>
      </c>
    </row>
    <row r="212" spans="1:38" ht="25.5" x14ac:dyDescent="0.25">
      <c r="A212" s="242" t="str">
        <f t="shared" si="3"/>
        <v>Qatar</v>
      </c>
      <c r="B212" s="206" t="s">
        <v>34</v>
      </c>
      <c r="C212" s="206" t="s">
        <v>33</v>
      </c>
      <c r="D212" s="222" t="s">
        <v>206</v>
      </c>
      <c r="E212">
        <v>364</v>
      </c>
      <c r="F212" s="225" t="s">
        <v>205</v>
      </c>
      <c r="G212" s="132" t="s">
        <v>204</v>
      </c>
      <c r="H212" s="224" t="s">
        <v>203</v>
      </c>
      <c r="I212" s="223" t="s">
        <v>202</v>
      </c>
      <c r="J212" s="212" t="s">
        <v>36</v>
      </c>
      <c r="K212" s="206" t="s">
        <v>3657</v>
      </c>
      <c r="L212" s="206">
        <v>29</v>
      </c>
      <c r="M212" s="206" t="s">
        <v>3658</v>
      </c>
      <c r="N212" s="206">
        <v>419</v>
      </c>
      <c r="O212" s="206" t="s">
        <v>3659</v>
      </c>
      <c r="P212" s="287">
        <v>0</v>
      </c>
      <c r="Q212" s="287">
        <v>0</v>
      </c>
      <c r="R212" s="287">
        <v>0</v>
      </c>
      <c r="S212" s="287">
        <v>0</v>
      </c>
      <c r="T212" s="287">
        <v>0</v>
      </c>
      <c r="U212" s="287">
        <v>0</v>
      </c>
      <c r="V212" s="287">
        <v>0</v>
      </c>
      <c r="W212" s="287">
        <v>0</v>
      </c>
      <c r="X212" s="220">
        <v>0</v>
      </c>
      <c r="Y212" s="319">
        <v>0</v>
      </c>
      <c r="Z212" s="319">
        <v>0</v>
      </c>
      <c r="AA212" s="319">
        <v>0</v>
      </c>
      <c r="AB212" s="323">
        <v>0</v>
      </c>
      <c r="AC212" s="323">
        <v>0</v>
      </c>
      <c r="AD212" s="323">
        <v>0</v>
      </c>
      <c r="AE212" s="323">
        <v>0</v>
      </c>
      <c r="AF212" s="323">
        <v>0</v>
      </c>
      <c r="AG212" s="323">
        <v>0</v>
      </c>
      <c r="AH212" s="323">
        <v>0</v>
      </c>
      <c r="AI212" s="323">
        <v>0</v>
      </c>
      <c r="AJ212" s="323">
        <v>0</v>
      </c>
      <c r="AK212" s="323">
        <v>0</v>
      </c>
      <c r="AL212" s="323">
        <v>0</v>
      </c>
    </row>
    <row r="213" spans="1:38" x14ac:dyDescent="0.25">
      <c r="A213" s="242" t="str">
        <f t="shared" si="3"/>
        <v>Qatar</v>
      </c>
      <c r="B213" s="206" t="s">
        <v>34</v>
      </c>
      <c r="C213" s="206" t="s">
        <v>33</v>
      </c>
      <c r="D213" s="222" t="s">
        <v>201</v>
      </c>
      <c r="E213">
        <v>732</v>
      </c>
      <c r="F213" s="225" t="s">
        <v>201</v>
      </c>
      <c r="G213" s="132" t="s">
        <v>200</v>
      </c>
      <c r="H213" s="224" t="s">
        <v>199</v>
      </c>
      <c r="I213" s="223" t="s">
        <v>198</v>
      </c>
      <c r="J213" s="212" t="s">
        <v>36</v>
      </c>
      <c r="K213" s="206" t="s">
        <v>36</v>
      </c>
      <c r="L213" s="206" t="s">
        <v>36</v>
      </c>
      <c r="M213" s="206" t="s">
        <v>3651</v>
      </c>
      <c r="N213" s="206">
        <v>15</v>
      </c>
      <c r="O213" s="206" t="s">
        <v>3652</v>
      </c>
      <c r="P213" s="287">
        <v>0</v>
      </c>
      <c r="Q213" s="287">
        <v>0</v>
      </c>
      <c r="R213" s="287">
        <v>0</v>
      </c>
      <c r="S213" s="287">
        <v>0</v>
      </c>
      <c r="T213" s="287">
        <v>0</v>
      </c>
      <c r="U213" s="287">
        <v>0</v>
      </c>
      <c r="V213" s="287">
        <v>0</v>
      </c>
      <c r="W213" s="287">
        <v>0</v>
      </c>
      <c r="X213" s="220">
        <v>0</v>
      </c>
      <c r="Y213" s="319">
        <v>0</v>
      </c>
      <c r="Z213" s="319">
        <v>0</v>
      </c>
      <c r="AA213" s="319">
        <v>0</v>
      </c>
      <c r="AB213" s="323">
        <v>0</v>
      </c>
      <c r="AC213" s="323">
        <v>0</v>
      </c>
      <c r="AD213" s="323">
        <v>0</v>
      </c>
      <c r="AE213" s="323">
        <v>0</v>
      </c>
      <c r="AF213" s="323">
        <v>0</v>
      </c>
      <c r="AG213" s="323">
        <v>0</v>
      </c>
      <c r="AH213" s="323">
        <v>0</v>
      </c>
      <c r="AI213" s="323">
        <v>0</v>
      </c>
      <c r="AJ213" s="323">
        <v>0</v>
      </c>
      <c r="AK213" s="323">
        <v>0</v>
      </c>
      <c r="AL213" s="323">
        <v>0</v>
      </c>
    </row>
    <row r="214" spans="1:38" x14ac:dyDescent="0.25">
      <c r="A214" s="242" t="str">
        <f t="shared" si="3"/>
        <v>Qatar</v>
      </c>
      <c r="B214" s="206" t="s">
        <v>34</v>
      </c>
      <c r="C214" s="206" t="s">
        <v>33</v>
      </c>
      <c r="D214" s="222" t="s">
        <v>197</v>
      </c>
      <c r="E214">
        <v>366</v>
      </c>
      <c r="F214" s="225" t="s">
        <v>197</v>
      </c>
      <c r="G214" s="132" t="s">
        <v>196</v>
      </c>
      <c r="H214" s="224" t="s">
        <v>195</v>
      </c>
      <c r="I214" s="223" t="s">
        <v>194</v>
      </c>
      <c r="J214" s="212" t="s">
        <v>36</v>
      </c>
      <c r="K214" s="206" t="s">
        <v>3660</v>
      </c>
      <c r="L214" s="206">
        <v>5</v>
      </c>
      <c r="M214" s="206" t="s">
        <v>3658</v>
      </c>
      <c r="N214" s="206">
        <v>419</v>
      </c>
      <c r="O214" s="206" t="s">
        <v>3659</v>
      </c>
      <c r="P214" s="287">
        <v>0</v>
      </c>
      <c r="Q214" s="287">
        <v>0</v>
      </c>
      <c r="R214" s="287">
        <v>0</v>
      </c>
      <c r="S214" s="287">
        <v>0</v>
      </c>
      <c r="T214" s="287">
        <v>0</v>
      </c>
      <c r="U214" s="287">
        <v>0</v>
      </c>
      <c r="V214" s="287">
        <v>0</v>
      </c>
      <c r="W214" s="287">
        <v>0</v>
      </c>
      <c r="X214" s="220">
        <v>0</v>
      </c>
      <c r="Y214" s="319">
        <v>0</v>
      </c>
      <c r="Z214" s="319">
        <v>0</v>
      </c>
      <c r="AA214" s="319">
        <v>0</v>
      </c>
      <c r="AB214" s="323">
        <v>0</v>
      </c>
      <c r="AC214" s="323">
        <v>0</v>
      </c>
      <c r="AD214" s="323">
        <v>0</v>
      </c>
      <c r="AE214" s="323">
        <v>0</v>
      </c>
      <c r="AF214" s="323">
        <v>0</v>
      </c>
      <c r="AG214" s="323">
        <v>0</v>
      </c>
      <c r="AH214" s="323">
        <v>0</v>
      </c>
      <c r="AI214" s="323">
        <v>0</v>
      </c>
      <c r="AJ214" s="323">
        <v>0</v>
      </c>
      <c r="AK214" s="323">
        <v>0</v>
      </c>
      <c r="AL214" s="323">
        <v>0</v>
      </c>
    </row>
    <row r="215" spans="1:38" x14ac:dyDescent="0.25">
      <c r="A215" s="242" t="str">
        <f t="shared" si="3"/>
        <v>Qatar</v>
      </c>
      <c r="B215" s="206" t="s">
        <v>34</v>
      </c>
      <c r="C215" s="206" t="s">
        <v>33</v>
      </c>
      <c r="D215" s="222" t="s">
        <v>193</v>
      </c>
      <c r="E215">
        <v>144</v>
      </c>
      <c r="F215" s="225" t="s">
        <v>193</v>
      </c>
      <c r="G215" s="132" t="s">
        <v>192</v>
      </c>
      <c r="H215" s="224" t="s">
        <v>191</v>
      </c>
      <c r="I215" s="223" t="s">
        <v>190</v>
      </c>
      <c r="J215" s="212" t="s">
        <v>31</v>
      </c>
      <c r="K215" s="206" t="s">
        <v>36</v>
      </c>
      <c r="L215" s="206" t="s">
        <v>36</v>
      </c>
      <c r="M215" s="206" t="s">
        <v>3671</v>
      </c>
      <c r="N215" s="206">
        <v>154</v>
      </c>
      <c r="O215" s="206" t="s">
        <v>3650</v>
      </c>
      <c r="P215" s="287">
        <v>0</v>
      </c>
      <c r="Q215" s="287">
        <v>0</v>
      </c>
      <c r="R215" s="287">
        <v>0</v>
      </c>
      <c r="S215" s="287">
        <v>0</v>
      </c>
      <c r="T215" s="287">
        <v>0</v>
      </c>
      <c r="U215" s="287">
        <v>0</v>
      </c>
      <c r="V215" s="287">
        <v>0</v>
      </c>
      <c r="W215" s="287">
        <v>0</v>
      </c>
      <c r="X215" s="220">
        <v>0</v>
      </c>
      <c r="Y215" s="319">
        <v>0</v>
      </c>
      <c r="Z215" s="319">
        <v>0</v>
      </c>
      <c r="AA215" s="319">
        <v>0</v>
      </c>
      <c r="AB215" s="323">
        <v>0</v>
      </c>
      <c r="AC215" s="323">
        <v>0</v>
      </c>
      <c r="AD215" s="323">
        <v>0</v>
      </c>
      <c r="AE215" s="323">
        <v>0</v>
      </c>
      <c r="AF215" s="323">
        <v>0</v>
      </c>
      <c r="AG215" s="323">
        <v>0</v>
      </c>
      <c r="AH215" s="323">
        <v>0</v>
      </c>
      <c r="AI215" s="323">
        <v>-24.302904519999998</v>
      </c>
      <c r="AJ215" s="323">
        <v>0</v>
      </c>
      <c r="AK215" s="323">
        <v>0</v>
      </c>
      <c r="AL215" s="323">
        <v>0</v>
      </c>
    </row>
    <row r="216" spans="1:38" x14ac:dyDescent="0.25">
      <c r="A216" s="242" t="str">
        <f t="shared" si="3"/>
        <v>Qatar</v>
      </c>
      <c r="B216" s="206" t="s">
        <v>34</v>
      </c>
      <c r="C216" s="206" t="s">
        <v>33</v>
      </c>
      <c r="D216" s="222" t="s">
        <v>189</v>
      </c>
      <c r="E216">
        <v>146</v>
      </c>
      <c r="F216" s="225" t="s">
        <v>189</v>
      </c>
      <c r="G216" s="132" t="s">
        <v>188</v>
      </c>
      <c r="H216" s="224" t="s">
        <v>187</v>
      </c>
      <c r="I216" s="223" t="s">
        <v>186</v>
      </c>
      <c r="J216" s="212" t="s">
        <v>36</v>
      </c>
      <c r="K216" s="206" t="s">
        <v>36</v>
      </c>
      <c r="L216" s="206" t="s">
        <v>36</v>
      </c>
      <c r="M216" s="206" t="s">
        <v>3662</v>
      </c>
      <c r="N216" s="206">
        <v>155</v>
      </c>
      <c r="O216" s="206" t="s">
        <v>3650</v>
      </c>
      <c r="P216" s="287">
        <v>0</v>
      </c>
      <c r="Q216" s="287">
        <v>0</v>
      </c>
      <c r="R216" s="287">
        <v>0</v>
      </c>
      <c r="S216" s="287">
        <v>0</v>
      </c>
      <c r="T216" s="287">
        <v>0</v>
      </c>
      <c r="U216" s="287">
        <v>0</v>
      </c>
      <c r="V216" s="287">
        <v>0</v>
      </c>
      <c r="W216" s="287">
        <v>0</v>
      </c>
      <c r="X216" s="220">
        <v>0</v>
      </c>
      <c r="Y216" s="319">
        <v>0</v>
      </c>
      <c r="Z216" s="319">
        <v>0</v>
      </c>
      <c r="AA216" s="319">
        <v>0</v>
      </c>
      <c r="AB216" s="323">
        <v>0</v>
      </c>
      <c r="AC216" s="323">
        <v>0</v>
      </c>
      <c r="AD216" s="323">
        <v>0</v>
      </c>
      <c r="AE216" s="323">
        <v>0</v>
      </c>
      <c r="AF216" s="323">
        <v>0</v>
      </c>
      <c r="AG216" s="323">
        <v>0</v>
      </c>
      <c r="AH216" s="323">
        <v>0</v>
      </c>
      <c r="AI216" s="323">
        <v>0</v>
      </c>
      <c r="AJ216" s="323">
        <v>0</v>
      </c>
      <c r="AK216" s="323">
        <v>0</v>
      </c>
      <c r="AL216" s="323">
        <v>0</v>
      </c>
    </row>
    <row r="217" spans="1:38" x14ac:dyDescent="0.25">
      <c r="A217" s="242" t="str">
        <f t="shared" si="3"/>
        <v>Qatar</v>
      </c>
      <c r="B217" s="206" t="s">
        <v>34</v>
      </c>
      <c r="C217" s="206" t="s">
        <v>33</v>
      </c>
      <c r="D217" s="222" t="s">
        <v>185</v>
      </c>
      <c r="E217">
        <v>463</v>
      </c>
      <c r="F217" s="225" t="s">
        <v>184</v>
      </c>
      <c r="G217" s="132" t="s">
        <v>183</v>
      </c>
      <c r="H217" s="224" t="s">
        <v>182</v>
      </c>
      <c r="I217" s="223" t="s">
        <v>181</v>
      </c>
      <c r="J217" s="212" t="s">
        <v>36</v>
      </c>
      <c r="K217" s="206" t="s">
        <v>36</v>
      </c>
      <c r="L217" s="206" t="s">
        <v>36</v>
      </c>
      <c r="M217" s="206" t="s">
        <v>3646</v>
      </c>
      <c r="N217" s="206">
        <v>145</v>
      </c>
      <c r="O217" s="206" t="s">
        <v>3647</v>
      </c>
      <c r="P217" s="287">
        <v>0</v>
      </c>
      <c r="Q217" s="287">
        <v>0</v>
      </c>
      <c r="R217" s="287">
        <v>0</v>
      </c>
      <c r="S217" s="287">
        <v>0</v>
      </c>
      <c r="T217" s="287">
        <v>0</v>
      </c>
      <c r="U217" s="287">
        <v>0</v>
      </c>
      <c r="V217" s="287">
        <v>0</v>
      </c>
      <c r="W217" s="287">
        <v>0</v>
      </c>
      <c r="X217" s="220">
        <v>0</v>
      </c>
      <c r="Y217" s="319">
        <v>0</v>
      </c>
      <c r="Z217" s="319">
        <v>0</v>
      </c>
      <c r="AA217" s="319">
        <v>0</v>
      </c>
      <c r="AB217" s="323">
        <v>0</v>
      </c>
      <c r="AC217" s="323">
        <v>0</v>
      </c>
      <c r="AD217" s="323">
        <v>0</v>
      </c>
      <c r="AE217" s="323">
        <v>0</v>
      </c>
      <c r="AF217" s="323">
        <v>0</v>
      </c>
      <c r="AG217" s="323">
        <v>0</v>
      </c>
      <c r="AH217" s="323">
        <v>0</v>
      </c>
      <c r="AI217" s="323">
        <v>0</v>
      </c>
      <c r="AJ217" s="323">
        <v>0</v>
      </c>
      <c r="AK217" s="323">
        <v>0</v>
      </c>
      <c r="AL217" s="323">
        <v>0</v>
      </c>
    </row>
    <row r="218" spans="1:38" x14ac:dyDescent="0.25">
      <c r="A218" s="242" t="str">
        <f t="shared" si="3"/>
        <v>Qatar</v>
      </c>
      <c r="B218" s="206" t="s">
        <v>34</v>
      </c>
      <c r="C218" s="206" t="s">
        <v>33</v>
      </c>
      <c r="D218" s="222" t="s">
        <v>180</v>
      </c>
      <c r="E218">
        <v>528</v>
      </c>
      <c r="F218" s="228" t="s">
        <v>179</v>
      </c>
      <c r="G218" s="213">
        <v>158</v>
      </c>
      <c r="H218" s="227" t="s">
        <v>178</v>
      </c>
      <c r="I218" s="213" t="s">
        <v>177</v>
      </c>
      <c r="J218" s="212" t="s">
        <v>36</v>
      </c>
      <c r="K218" s="226" t="str">
        <f>K54</f>
        <v/>
      </c>
      <c r="L218" s="226" t="str">
        <f>L54</f>
        <v/>
      </c>
      <c r="M218" s="226" t="str">
        <f>M54</f>
        <v>Eastern Asia</v>
      </c>
      <c r="N218" s="226">
        <f>N54</f>
        <v>30</v>
      </c>
      <c r="O218" s="226" t="str">
        <f>O54</f>
        <v>Asia</v>
      </c>
      <c r="P218" s="287">
        <v>0</v>
      </c>
      <c r="Q218" s="287">
        <v>0</v>
      </c>
      <c r="R218" s="287">
        <v>0</v>
      </c>
      <c r="S218" s="287">
        <v>0</v>
      </c>
      <c r="T218" s="287">
        <v>0</v>
      </c>
      <c r="U218" s="287">
        <v>0</v>
      </c>
      <c r="V218" s="287">
        <v>0</v>
      </c>
      <c r="W218" s="287">
        <v>0</v>
      </c>
      <c r="X218" s="220">
        <v>0</v>
      </c>
      <c r="Y218" s="319">
        <v>0</v>
      </c>
      <c r="Z218" s="319">
        <v>0</v>
      </c>
      <c r="AA218" s="319">
        <v>0</v>
      </c>
      <c r="AB218" s="323">
        <v>0</v>
      </c>
      <c r="AC218" s="323">
        <v>0</v>
      </c>
      <c r="AD218" s="323">
        <v>0</v>
      </c>
      <c r="AE218" s="323">
        <v>0</v>
      </c>
      <c r="AF218" s="323">
        <v>0</v>
      </c>
      <c r="AG218" s="323">
        <v>0</v>
      </c>
      <c r="AH218" s="323">
        <v>0</v>
      </c>
      <c r="AI218" s="323">
        <v>0</v>
      </c>
      <c r="AJ218" s="323">
        <v>0</v>
      </c>
      <c r="AK218" s="323">
        <v>0</v>
      </c>
      <c r="AL218" s="323">
        <v>0</v>
      </c>
    </row>
    <row r="219" spans="1:38" x14ac:dyDescent="0.25">
      <c r="A219" s="242" t="str">
        <f t="shared" si="3"/>
        <v>Qatar</v>
      </c>
      <c r="B219" s="206" t="s">
        <v>34</v>
      </c>
      <c r="C219" s="206" t="s">
        <v>33</v>
      </c>
      <c r="D219" s="222" t="s">
        <v>176</v>
      </c>
      <c r="E219">
        <v>923</v>
      </c>
      <c r="F219" s="225" t="s">
        <v>175</v>
      </c>
      <c r="G219" s="132" t="s">
        <v>174</v>
      </c>
      <c r="H219" s="224" t="s">
        <v>173</v>
      </c>
      <c r="I219" s="223" t="s">
        <v>172</v>
      </c>
      <c r="J219" s="212" t="s">
        <v>36</v>
      </c>
      <c r="K219" s="206" t="s">
        <v>36</v>
      </c>
      <c r="L219" s="206" t="s">
        <v>36</v>
      </c>
      <c r="M219" s="206" t="s">
        <v>3673</v>
      </c>
      <c r="N219" s="206">
        <v>143</v>
      </c>
      <c r="O219" s="206" t="s">
        <v>3647</v>
      </c>
      <c r="P219" s="287">
        <v>0</v>
      </c>
      <c r="Q219" s="287">
        <v>0</v>
      </c>
      <c r="R219" s="287">
        <v>0</v>
      </c>
      <c r="S219" s="287">
        <v>0</v>
      </c>
      <c r="T219" s="287">
        <v>0</v>
      </c>
      <c r="U219" s="287">
        <v>0</v>
      </c>
      <c r="V219" s="287">
        <v>0</v>
      </c>
      <c r="W219" s="287">
        <v>0</v>
      </c>
      <c r="X219" s="220">
        <v>0</v>
      </c>
      <c r="Y219" s="319">
        <v>0</v>
      </c>
      <c r="Z219" s="319">
        <v>0</v>
      </c>
      <c r="AA219" s="319">
        <v>0</v>
      </c>
      <c r="AB219" s="323">
        <v>0</v>
      </c>
      <c r="AC219" s="323">
        <v>0</v>
      </c>
      <c r="AD219" s="323">
        <v>0</v>
      </c>
      <c r="AE219" s="323">
        <v>60.984780000000001</v>
      </c>
      <c r="AF219" s="323">
        <v>61.484699999999997</v>
      </c>
      <c r="AG219" s="323">
        <v>61.484699999999997</v>
      </c>
      <c r="AH219" s="323">
        <v>62.03078</v>
      </c>
      <c r="AI219" s="323">
        <v>62.030700000000003</v>
      </c>
      <c r="AJ219" s="323">
        <v>62.030700000000003</v>
      </c>
      <c r="AK219" s="323">
        <v>62.03078</v>
      </c>
      <c r="AL219" s="323">
        <v>62.03078</v>
      </c>
    </row>
    <row r="220" spans="1:38" x14ac:dyDescent="0.25">
      <c r="A220" s="242" t="str">
        <f t="shared" si="3"/>
        <v>Qatar</v>
      </c>
      <c r="B220" s="206" t="s">
        <v>34</v>
      </c>
      <c r="C220" s="206" t="s">
        <v>33</v>
      </c>
      <c r="D220" s="222" t="s">
        <v>171</v>
      </c>
      <c r="E220">
        <v>738</v>
      </c>
      <c r="F220" s="225" t="s">
        <v>170</v>
      </c>
      <c r="G220" s="132" t="s">
        <v>169</v>
      </c>
      <c r="H220" s="224" t="s">
        <v>168</v>
      </c>
      <c r="I220" s="223" t="s">
        <v>167</v>
      </c>
      <c r="J220" s="212" t="s">
        <v>36</v>
      </c>
      <c r="K220" s="206" t="s">
        <v>3668</v>
      </c>
      <c r="L220" s="206">
        <v>14</v>
      </c>
      <c r="M220" s="206" t="s">
        <v>3656</v>
      </c>
      <c r="N220" s="206">
        <v>202</v>
      </c>
      <c r="O220" s="206" t="s">
        <v>3652</v>
      </c>
      <c r="P220" s="287">
        <v>0</v>
      </c>
      <c r="Q220" s="287">
        <v>0</v>
      </c>
      <c r="R220" s="287">
        <v>0</v>
      </c>
      <c r="S220" s="287">
        <v>0</v>
      </c>
      <c r="T220" s="287">
        <v>0</v>
      </c>
      <c r="U220" s="287">
        <v>0</v>
      </c>
      <c r="V220" s="287">
        <v>0</v>
      </c>
      <c r="W220" s="287">
        <v>0</v>
      </c>
      <c r="X220" s="220">
        <v>0</v>
      </c>
      <c r="Y220" s="319">
        <v>0</v>
      </c>
      <c r="Z220" s="319">
        <v>0</v>
      </c>
      <c r="AA220" s="319">
        <v>0</v>
      </c>
      <c r="AB220" s="323">
        <v>0</v>
      </c>
      <c r="AC220" s="323">
        <v>0</v>
      </c>
      <c r="AD220" s="323">
        <v>0</v>
      </c>
      <c r="AE220" s="323">
        <v>0</v>
      </c>
      <c r="AF220" s="323">
        <v>0</v>
      </c>
      <c r="AG220" s="323">
        <v>0</v>
      </c>
      <c r="AH220" s="323">
        <v>0</v>
      </c>
      <c r="AI220" s="323">
        <v>0</v>
      </c>
      <c r="AJ220" s="323">
        <v>0</v>
      </c>
      <c r="AK220" s="323">
        <v>0</v>
      </c>
      <c r="AL220" s="323">
        <v>0</v>
      </c>
    </row>
    <row r="221" spans="1:38" x14ac:dyDescent="0.25">
      <c r="A221" s="242" t="str">
        <f t="shared" si="3"/>
        <v>Qatar</v>
      </c>
      <c r="B221" s="206" t="s">
        <v>34</v>
      </c>
      <c r="C221" s="206" t="s">
        <v>33</v>
      </c>
      <c r="D221" s="222" t="s">
        <v>166</v>
      </c>
      <c r="E221">
        <v>578</v>
      </c>
      <c r="F221" s="225" t="s">
        <v>166</v>
      </c>
      <c r="G221" s="132" t="s">
        <v>165</v>
      </c>
      <c r="H221" s="224" t="s">
        <v>164</v>
      </c>
      <c r="I221" s="223" t="s">
        <v>163</v>
      </c>
      <c r="J221" s="212" t="s">
        <v>36</v>
      </c>
      <c r="K221" s="206" t="s">
        <v>36</v>
      </c>
      <c r="L221" s="206" t="s">
        <v>36</v>
      </c>
      <c r="M221" s="206" t="s">
        <v>3669</v>
      </c>
      <c r="N221" s="206">
        <v>35</v>
      </c>
      <c r="O221" s="206" t="s">
        <v>3647</v>
      </c>
      <c r="P221" s="287">
        <v>0</v>
      </c>
      <c r="Q221" s="287">
        <v>0</v>
      </c>
      <c r="R221" s="287">
        <v>0</v>
      </c>
      <c r="S221" s="287">
        <v>0</v>
      </c>
      <c r="T221" s="287">
        <v>0</v>
      </c>
      <c r="U221" s="287">
        <v>0</v>
      </c>
      <c r="V221" s="287">
        <v>0</v>
      </c>
      <c r="W221" s="287">
        <v>0</v>
      </c>
      <c r="X221" s="220">
        <v>0</v>
      </c>
      <c r="Y221" s="319">
        <v>18.746687489999999</v>
      </c>
      <c r="Z221" s="319">
        <v>23.422590710000001</v>
      </c>
      <c r="AA221" s="319">
        <v>31.457152749999999</v>
      </c>
      <c r="AB221" s="323">
        <v>27.4333469</v>
      </c>
      <c r="AC221" s="323">
        <v>29.12114901</v>
      </c>
      <c r="AD221" s="323">
        <v>31.457152749999999</v>
      </c>
      <c r="AE221" s="323">
        <v>29.981206879999998</v>
      </c>
      <c r="AF221" s="323">
        <v>10.65678896</v>
      </c>
      <c r="AG221" s="323">
        <v>13.770860669999999</v>
      </c>
      <c r="AH221" s="323">
        <v>18.193805609999998</v>
      </c>
      <c r="AI221" s="323">
        <v>20.991433920000002</v>
      </c>
      <c r="AJ221" s="323">
        <v>21.42234414</v>
      </c>
      <c r="AK221" s="323">
        <v>19.431123289999999</v>
      </c>
      <c r="AL221" s="323">
        <v>19.710069600000001</v>
      </c>
    </row>
    <row r="222" spans="1:38" x14ac:dyDescent="0.25">
      <c r="A222" s="242" t="str">
        <f t="shared" si="3"/>
        <v>Qatar</v>
      </c>
      <c r="B222" s="206" t="s">
        <v>34</v>
      </c>
      <c r="C222" s="206" t="s">
        <v>33</v>
      </c>
      <c r="D222" s="222" t="s">
        <v>162</v>
      </c>
      <c r="E222">
        <v>537</v>
      </c>
      <c r="F222" s="225" t="s">
        <v>161</v>
      </c>
      <c r="G222" s="132" t="s">
        <v>160</v>
      </c>
      <c r="H222" s="224" t="s">
        <v>159</v>
      </c>
      <c r="I222" s="223" t="s">
        <v>158</v>
      </c>
      <c r="J222" s="212" t="s">
        <v>36</v>
      </c>
      <c r="K222" s="206" t="s">
        <v>36</v>
      </c>
      <c r="L222" s="206" t="s">
        <v>36</v>
      </c>
      <c r="M222" s="206" t="s">
        <v>3669</v>
      </c>
      <c r="N222" s="206">
        <v>35</v>
      </c>
      <c r="O222" s="206" t="s">
        <v>3647</v>
      </c>
      <c r="P222" s="287">
        <v>0</v>
      </c>
      <c r="Q222" s="287">
        <v>0</v>
      </c>
      <c r="R222" s="287">
        <v>0</v>
      </c>
      <c r="S222" s="287">
        <v>0</v>
      </c>
      <c r="T222" s="287">
        <v>0</v>
      </c>
      <c r="U222" s="287">
        <v>0</v>
      </c>
      <c r="V222" s="287">
        <v>0</v>
      </c>
      <c r="W222" s="287">
        <v>0</v>
      </c>
      <c r="X222" s="220">
        <v>0</v>
      </c>
      <c r="Y222" s="319">
        <v>0</v>
      </c>
      <c r="Z222" s="319">
        <v>0</v>
      </c>
      <c r="AA222" s="319">
        <v>0</v>
      </c>
      <c r="AB222" s="323">
        <v>0</v>
      </c>
      <c r="AC222" s="323">
        <v>0</v>
      </c>
      <c r="AD222" s="323">
        <v>0</v>
      </c>
      <c r="AE222" s="323">
        <v>0</v>
      </c>
      <c r="AF222" s="323">
        <v>0</v>
      </c>
      <c r="AG222" s="323">
        <v>0</v>
      </c>
      <c r="AH222" s="323">
        <v>0</v>
      </c>
      <c r="AI222" s="323">
        <v>0</v>
      </c>
      <c r="AJ222" s="323">
        <v>0</v>
      </c>
      <c r="AK222" s="323">
        <v>0</v>
      </c>
      <c r="AL222" s="323">
        <v>0</v>
      </c>
    </row>
    <row r="223" spans="1:38" x14ac:dyDescent="0.25">
      <c r="A223" s="242" t="str">
        <f t="shared" si="3"/>
        <v>Qatar</v>
      </c>
      <c r="B223" s="206" t="s">
        <v>34</v>
      </c>
      <c r="C223" s="206" t="s">
        <v>33</v>
      </c>
      <c r="D223" s="222" t="s">
        <v>157</v>
      </c>
      <c r="E223">
        <v>742</v>
      </c>
      <c r="F223" s="225" t="s">
        <v>157</v>
      </c>
      <c r="G223" s="132" t="s">
        <v>156</v>
      </c>
      <c r="H223" s="224" t="s">
        <v>155</v>
      </c>
      <c r="I223" s="223" t="s">
        <v>154</v>
      </c>
      <c r="J223" s="212" t="s">
        <v>36</v>
      </c>
      <c r="K223" s="206" t="s">
        <v>3665</v>
      </c>
      <c r="L223" s="206">
        <v>11</v>
      </c>
      <c r="M223" s="206" t="s">
        <v>3656</v>
      </c>
      <c r="N223" s="206">
        <v>202</v>
      </c>
      <c r="O223" s="206" t="s">
        <v>3652</v>
      </c>
      <c r="P223" s="287">
        <v>0</v>
      </c>
      <c r="Q223" s="287">
        <v>0</v>
      </c>
      <c r="R223" s="287">
        <v>0</v>
      </c>
      <c r="S223" s="287">
        <v>0</v>
      </c>
      <c r="T223" s="287">
        <v>0</v>
      </c>
      <c r="U223" s="287">
        <v>0</v>
      </c>
      <c r="V223" s="287">
        <v>0</v>
      </c>
      <c r="W223" s="287">
        <v>0</v>
      </c>
      <c r="X223" s="220">
        <v>0</v>
      </c>
      <c r="Y223" s="319">
        <v>0</v>
      </c>
      <c r="Z223" s="319">
        <v>0</v>
      </c>
      <c r="AA223" s="319">
        <v>0</v>
      </c>
      <c r="AB223" s="323">
        <v>0</v>
      </c>
      <c r="AC223" s="323">
        <v>0</v>
      </c>
      <c r="AD223" s="323">
        <v>393.98829789999996</v>
      </c>
      <c r="AE223" s="323">
        <v>365.47724579999999</v>
      </c>
      <c r="AF223" s="323">
        <v>457.87752560000001</v>
      </c>
      <c r="AG223" s="323">
        <v>364.67173430000003</v>
      </c>
      <c r="AH223" s="323">
        <v>546.34426010000004</v>
      </c>
      <c r="AI223" s="323">
        <v>292.91064369999998</v>
      </c>
      <c r="AJ223" s="323">
        <v>412.26640510000004</v>
      </c>
      <c r="AK223" s="323">
        <v>438.29675980000002</v>
      </c>
      <c r="AL223" s="323">
        <v>715.96647079999991</v>
      </c>
    </row>
    <row r="224" spans="1:38" x14ac:dyDescent="0.25">
      <c r="A224" s="242" t="str">
        <f t="shared" si="3"/>
        <v>Qatar</v>
      </c>
      <c r="B224" s="206" t="s">
        <v>34</v>
      </c>
      <c r="C224" s="206" t="s">
        <v>33</v>
      </c>
      <c r="D224" s="222" t="s">
        <v>153</v>
      </c>
      <c r="E224">
        <v>818</v>
      </c>
      <c r="F224" s="225" t="s">
        <v>153</v>
      </c>
      <c r="G224" s="132" t="s">
        <v>152</v>
      </c>
      <c r="H224" s="224" t="s">
        <v>151</v>
      </c>
      <c r="I224" s="223" t="s">
        <v>150</v>
      </c>
      <c r="J224" s="212" t="s">
        <v>36</v>
      </c>
      <c r="K224" s="206" t="s">
        <v>36</v>
      </c>
      <c r="L224" s="206" t="s">
        <v>36</v>
      </c>
      <c r="M224" s="206" t="s">
        <v>3653</v>
      </c>
      <c r="N224" s="206">
        <v>61</v>
      </c>
      <c r="O224" s="206" t="s">
        <v>3654</v>
      </c>
      <c r="P224" s="287">
        <v>0</v>
      </c>
      <c r="Q224" s="287">
        <v>0</v>
      </c>
      <c r="R224" s="287">
        <v>0</v>
      </c>
      <c r="S224" s="287">
        <v>0</v>
      </c>
      <c r="T224" s="287">
        <v>0</v>
      </c>
      <c r="U224" s="287">
        <v>0</v>
      </c>
      <c r="V224" s="287">
        <v>0</v>
      </c>
      <c r="W224" s="287">
        <v>0</v>
      </c>
      <c r="X224" s="220">
        <v>0</v>
      </c>
      <c r="Y224" s="319">
        <v>0</v>
      </c>
      <c r="Z224" s="319">
        <v>0</v>
      </c>
      <c r="AA224" s="319">
        <v>0</v>
      </c>
      <c r="AB224" s="323">
        <v>0</v>
      </c>
      <c r="AC224" s="323">
        <v>0</v>
      </c>
      <c r="AD224" s="323">
        <v>0</v>
      </c>
      <c r="AE224" s="323">
        <v>0</v>
      </c>
      <c r="AF224" s="323">
        <v>0</v>
      </c>
      <c r="AG224" s="323">
        <v>0</v>
      </c>
      <c r="AH224" s="323">
        <v>0</v>
      </c>
      <c r="AI224" s="323">
        <v>0</v>
      </c>
      <c r="AJ224" s="323">
        <v>0</v>
      </c>
      <c r="AK224" s="323">
        <v>0</v>
      </c>
      <c r="AL224" s="323">
        <v>0</v>
      </c>
    </row>
    <row r="225" spans="1:38" x14ac:dyDescent="0.25">
      <c r="A225" s="242" t="str">
        <f t="shared" si="3"/>
        <v>Qatar</v>
      </c>
      <c r="B225" s="206" t="s">
        <v>34</v>
      </c>
      <c r="C225" s="206" t="s">
        <v>33</v>
      </c>
      <c r="D225" s="222" t="s">
        <v>149</v>
      </c>
      <c r="E225">
        <v>866</v>
      </c>
      <c r="F225" s="225" t="s">
        <v>149</v>
      </c>
      <c r="G225" s="132" t="s">
        <v>148</v>
      </c>
      <c r="H225" s="224" t="s">
        <v>147</v>
      </c>
      <c r="I225" s="223" t="s">
        <v>146</v>
      </c>
      <c r="J225" s="212" t="s">
        <v>36</v>
      </c>
      <c r="K225" s="206" t="s">
        <v>36</v>
      </c>
      <c r="L225" s="206" t="s">
        <v>36</v>
      </c>
      <c r="M225" s="206" t="s">
        <v>3653</v>
      </c>
      <c r="N225" s="206">
        <v>61</v>
      </c>
      <c r="O225" s="206" t="s">
        <v>3654</v>
      </c>
      <c r="P225" s="287">
        <v>0</v>
      </c>
      <c r="Q225" s="287">
        <v>0</v>
      </c>
      <c r="R225" s="287">
        <v>0</v>
      </c>
      <c r="S225" s="287">
        <v>0</v>
      </c>
      <c r="T225" s="287">
        <v>0</v>
      </c>
      <c r="U225" s="287">
        <v>0</v>
      </c>
      <c r="V225" s="287">
        <v>0</v>
      </c>
      <c r="W225" s="287">
        <v>0</v>
      </c>
      <c r="X225" s="220">
        <v>0</v>
      </c>
      <c r="Y225" s="319">
        <v>0</v>
      </c>
      <c r="Z225" s="319">
        <v>0</v>
      </c>
      <c r="AA225" s="319">
        <v>0</v>
      </c>
      <c r="AB225" s="323">
        <v>0</v>
      </c>
      <c r="AC225" s="323">
        <v>0</v>
      </c>
      <c r="AD225" s="323">
        <v>0</v>
      </c>
      <c r="AE225" s="323">
        <v>0</v>
      </c>
      <c r="AF225" s="323">
        <v>0</v>
      </c>
      <c r="AG225" s="323">
        <v>0</v>
      </c>
      <c r="AH225" s="323">
        <v>0</v>
      </c>
      <c r="AI225" s="323">
        <v>0</v>
      </c>
      <c r="AJ225" s="323">
        <v>0</v>
      </c>
      <c r="AK225" s="323">
        <v>0</v>
      </c>
      <c r="AL225" s="323">
        <v>0</v>
      </c>
    </row>
    <row r="226" spans="1:38" x14ac:dyDescent="0.25">
      <c r="A226" s="242" t="str">
        <f t="shared" si="3"/>
        <v>Qatar</v>
      </c>
      <c r="B226" s="206" t="s">
        <v>34</v>
      </c>
      <c r="C226" s="206" t="s">
        <v>33</v>
      </c>
      <c r="D226" s="222" t="s">
        <v>145</v>
      </c>
      <c r="E226">
        <v>369</v>
      </c>
      <c r="F226" s="225" t="s">
        <v>145</v>
      </c>
      <c r="G226" s="132" t="s">
        <v>144</v>
      </c>
      <c r="H226" s="224" t="s">
        <v>143</v>
      </c>
      <c r="I226" s="223" t="s">
        <v>142</v>
      </c>
      <c r="J226" s="212" t="s">
        <v>36</v>
      </c>
      <c r="K226" s="206" t="s">
        <v>3657</v>
      </c>
      <c r="L226" s="206">
        <v>29</v>
      </c>
      <c r="M226" s="206" t="s">
        <v>3658</v>
      </c>
      <c r="N226" s="206">
        <v>419</v>
      </c>
      <c r="O226" s="206" t="s">
        <v>3659</v>
      </c>
      <c r="P226" s="287">
        <v>0</v>
      </c>
      <c r="Q226" s="287">
        <v>0</v>
      </c>
      <c r="R226" s="287">
        <v>0</v>
      </c>
      <c r="S226" s="287">
        <v>0</v>
      </c>
      <c r="T226" s="287">
        <v>0</v>
      </c>
      <c r="U226" s="287">
        <v>0</v>
      </c>
      <c r="V226" s="287">
        <v>0</v>
      </c>
      <c r="W226" s="287">
        <v>0</v>
      </c>
      <c r="X226" s="220">
        <v>0</v>
      </c>
      <c r="Y226" s="319">
        <v>0</v>
      </c>
      <c r="Z226" s="319">
        <v>0</v>
      </c>
      <c r="AA226" s="319">
        <v>0</v>
      </c>
      <c r="AB226" s="323">
        <v>0</v>
      </c>
      <c r="AC226" s="323">
        <v>0</v>
      </c>
      <c r="AD226" s="323">
        <v>0</v>
      </c>
      <c r="AE226" s="323">
        <v>0</v>
      </c>
      <c r="AF226" s="323">
        <v>0</v>
      </c>
      <c r="AG226" s="323">
        <v>0</v>
      </c>
      <c r="AH226" s="323">
        <v>0</v>
      </c>
      <c r="AI226" s="323">
        <v>0</v>
      </c>
      <c r="AJ226" s="323">
        <v>0</v>
      </c>
      <c r="AK226" s="323">
        <v>0</v>
      </c>
      <c r="AL226" s="323">
        <v>0</v>
      </c>
    </row>
    <row r="227" spans="1:38" x14ac:dyDescent="0.25">
      <c r="A227" s="242" t="str">
        <f t="shared" si="3"/>
        <v>Qatar</v>
      </c>
      <c r="B227" s="206" t="s">
        <v>34</v>
      </c>
      <c r="C227" s="206" t="s">
        <v>33</v>
      </c>
      <c r="D227" s="222" t="s">
        <v>141</v>
      </c>
      <c r="E227">
        <v>744</v>
      </c>
      <c r="F227" s="225" t="s">
        <v>141</v>
      </c>
      <c r="G227" s="132" t="s">
        <v>140</v>
      </c>
      <c r="H227" s="224" t="s">
        <v>139</v>
      </c>
      <c r="I227" s="223" t="s">
        <v>138</v>
      </c>
      <c r="J227" s="212" t="s">
        <v>36</v>
      </c>
      <c r="K227" s="206" t="s">
        <v>36</v>
      </c>
      <c r="L227" s="206" t="s">
        <v>36</v>
      </c>
      <c r="M227" s="206" t="s">
        <v>3651</v>
      </c>
      <c r="N227" s="206">
        <v>15</v>
      </c>
      <c r="O227" s="206" t="s">
        <v>3652</v>
      </c>
      <c r="P227" s="287">
        <v>0</v>
      </c>
      <c r="Q227" s="287">
        <v>0</v>
      </c>
      <c r="R227" s="287">
        <v>0</v>
      </c>
      <c r="S227" s="287">
        <v>0</v>
      </c>
      <c r="T227" s="287">
        <v>0</v>
      </c>
      <c r="U227" s="287">
        <v>0</v>
      </c>
      <c r="V227" s="287">
        <v>0</v>
      </c>
      <c r="W227" s="287">
        <v>0</v>
      </c>
      <c r="X227" s="220">
        <v>0</v>
      </c>
      <c r="Y227" s="319">
        <v>0</v>
      </c>
      <c r="Z227" s="319">
        <v>0</v>
      </c>
      <c r="AA227" s="319">
        <v>0</v>
      </c>
      <c r="AB227" s="323">
        <v>0</v>
      </c>
      <c r="AC227" s="323">
        <v>0</v>
      </c>
      <c r="AD227" s="323">
        <v>0</v>
      </c>
      <c r="AE227" s="323">
        <v>0</v>
      </c>
      <c r="AF227" s="323">
        <v>0</v>
      </c>
      <c r="AG227" s="323">
        <v>0</v>
      </c>
      <c r="AH227" s="323">
        <v>0</v>
      </c>
      <c r="AI227" s="323">
        <v>0</v>
      </c>
      <c r="AJ227" s="323">
        <v>0</v>
      </c>
      <c r="AK227" s="323">
        <v>0</v>
      </c>
      <c r="AL227" s="323">
        <v>0</v>
      </c>
    </row>
    <row r="228" spans="1:38" x14ac:dyDescent="0.25">
      <c r="A228" s="242" t="str">
        <f t="shared" si="3"/>
        <v>Qatar</v>
      </c>
      <c r="B228" s="206" t="s">
        <v>34</v>
      </c>
      <c r="C228" s="206" t="s">
        <v>33</v>
      </c>
      <c r="D228" s="222" t="s">
        <v>137</v>
      </c>
      <c r="E228">
        <v>186</v>
      </c>
      <c r="F228" s="225" t="s">
        <v>136</v>
      </c>
      <c r="G228" s="132" t="s">
        <v>135</v>
      </c>
      <c r="H228" s="224" t="s">
        <v>134</v>
      </c>
      <c r="I228" s="223" t="s">
        <v>133</v>
      </c>
      <c r="J228" s="212" t="s">
        <v>36</v>
      </c>
      <c r="K228" s="206" t="s">
        <v>36</v>
      </c>
      <c r="L228" s="206" t="s">
        <v>36</v>
      </c>
      <c r="M228" s="206" t="s">
        <v>3646</v>
      </c>
      <c r="N228" s="206">
        <v>145</v>
      </c>
      <c r="O228" s="206" t="s">
        <v>3647</v>
      </c>
      <c r="P228" s="287">
        <v>0</v>
      </c>
      <c r="Q228" s="287">
        <v>0</v>
      </c>
      <c r="R228" s="287">
        <v>0</v>
      </c>
      <c r="S228" s="287">
        <v>0</v>
      </c>
      <c r="T228" s="287">
        <v>0</v>
      </c>
      <c r="U228" s="287">
        <v>0</v>
      </c>
      <c r="V228" s="287">
        <v>0</v>
      </c>
      <c r="W228" s="287">
        <v>0</v>
      </c>
      <c r="X228" s="220">
        <v>0</v>
      </c>
      <c r="Y228" s="319">
        <v>85</v>
      </c>
      <c r="Z228" s="319">
        <v>507</v>
      </c>
      <c r="AA228" s="319">
        <v>38</v>
      </c>
      <c r="AB228" s="323">
        <v>44</v>
      </c>
      <c r="AC228" s="323">
        <v>319</v>
      </c>
      <c r="AD228" s="323">
        <v>781</v>
      </c>
      <c r="AE228" s="323">
        <v>768</v>
      </c>
      <c r="AF228" s="323">
        <v>4996</v>
      </c>
      <c r="AG228" s="323">
        <v>5591</v>
      </c>
      <c r="AH228" s="323">
        <v>6306</v>
      </c>
      <c r="AI228" s="323">
        <v>21729</v>
      </c>
      <c r="AJ228" s="323">
        <v>32445</v>
      </c>
      <c r="AK228" s="323">
        <v>10042</v>
      </c>
      <c r="AL228" s="323">
        <v>9504</v>
      </c>
    </row>
    <row r="229" spans="1:38" x14ac:dyDescent="0.25">
      <c r="A229" s="242" t="str">
        <f t="shared" si="3"/>
        <v>Qatar</v>
      </c>
      <c r="B229" s="206" t="s">
        <v>34</v>
      </c>
      <c r="C229" s="206" t="s">
        <v>33</v>
      </c>
      <c r="D229" s="222" t="s">
        <v>132</v>
      </c>
      <c r="E229">
        <v>925</v>
      </c>
      <c r="F229" s="225" t="s">
        <v>132</v>
      </c>
      <c r="G229" s="132" t="s">
        <v>131</v>
      </c>
      <c r="H229" s="224" t="s">
        <v>130</v>
      </c>
      <c r="I229" s="223" t="s">
        <v>129</v>
      </c>
      <c r="J229" s="212" t="s">
        <v>36</v>
      </c>
      <c r="K229" s="206" t="s">
        <v>36</v>
      </c>
      <c r="L229" s="206" t="s">
        <v>36</v>
      </c>
      <c r="M229" s="206" t="s">
        <v>3673</v>
      </c>
      <c r="N229" s="206">
        <v>143</v>
      </c>
      <c r="O229" s="206" t="s">
        <v>3647</v>
      </c>
      <c r="P229" s="287">
        <v>0</v>
      </c>
      <c r="Q229" s="287">
        <v>0</v>
      </c>
      <c r="R229" s="287">
        <v>0</v>
      </c>
      <c r="S229" s="287">
        <v>0</v>
      </c>
      <c r="T229" s="287">
        <v>0</v>
      </c>
      <c r="U229" s="287">
        <v>0</v>
      </c>
      <c r="V229" s="287">
        <v>0</v>
      </c>
      <c r="W229" s="287">
        <v>0</v>
      </c>
      <c r="X229" s="220">
        <v>0</v>
      </c>
      <c r="Y229" s="319">
        <v>0</v>
      </c>
      <c r="Z229" s="319">
        <v>0</v>
      </c>
      <c r="AA229" s="319">
        <v>0</v>
      </c>
      <c r="AB229" s="323">
        <v>0</v>
      </c>
      <c r="AC229" s="323">
        <v>0</v>
      </c>
      <c r="AD229" s="323">
        <v>0</v>
      </c>
      <c r="AE229" s="323">
        <v>0</v>
      </c>
      <c r="AF229" s="323">
        <v>0</v>
      </c>
      <c r="AG229" s="323">
        <v>0</v>
      </c>
      <c r="AH229" s="323">
        <v>0</v>
      </c>
      <c r="AI229" s="323">
        <v>0</v>
      </c>
      <c r="AJ229" s="323">
        <v>0</v>
      </c>
      <c r="AK229" s="323">
        <v>0</v>
      </c>
      <c r="AL229" s="323">
        <v>0</v>
      </c>
    </row>
    <row r="230" spans="1:38" x14ac:dyDescent="0.25">
      <c r="A230" s="242" t="str">
        <f t="shared" si="3"/>
        <v>Qatar</v>
      </c>
      <c r="B230" s="206" t="s">
        <v>34</v>
      </c>
      <c r="C230" s="206" t="s">
        <v>33</v>
      </c>
      <c r="D230" s="222" t="s">
        <v>128</v>
      </c>
      <c r="E230">
        <v>381</v>
      </c>
      <c r="F230" s="225" t="s">
        <v>128</v>
      </c>
      <c r="G230" s="132" t="s">
        <v>127</v>
      </c>
      <c r="H230" s="224" t="s">
        <v>126</v>
      </c>
      <c r="I230" s="223" t="s">
        <v>125</v>
      </c>
      <c r="J230" s="212" t="s">
        <v>36</v>
      </c>
      <c r="K230" s="206" t="s">
        <v>3657</v>
      </c>
      <c r="L230" s="206">
        <v>29</v>
      </c>
      <c r="M230" s="206" t="s">
        <v>3658</v>
      </c>
      <c r="N230" s="206">
        <v>419</v>
      </c>
      <c r="O230" s="206" t="s">
        <v>3659</v>
      </c>
      <c r="P230" s="287">
        <v>0</v>
      </c>
      <c r="Q230" s="287">
        <v>0</v>
      </c>
      <c r="R230" s="287">
        <v>0</v>
      </c>
      <c r="S230" s="287">
        <v>0</v>
      </c>
      <c r="T230" s="287">
        <v>0</v>
      </c>
      <c r="U230" s="287">
        <v>0</v>
      </c>
      <c r="V230" s="287">
        <v>0</v>
      </c>
      <c r="W230" s="287">
        <v>0</v>
      </c>
      <c r="X230" s="220">
        <v>0</v>
      </c>
      <c r="Y230" s="319">
        <v>0</v>
      </c>
      <c r="Z230" s="319">
        <v>0</v>
      </c>
      <c r="AA230" s="319">
        <v>0</v>
      </c>
      <c r="AB230" s="323">
        <v>0</v>
      </c>
      <c r="AC230" s="323">
        <v>0</v>
      </c>
      <c r="AD230" s="323">
        <v>0</v>
      </c>
      <c r="AE230" s="323">
        <v>0</v>
      </c>
      <c r="AF230" s="323">
        <v>0</v>
      </c>
      <c r="AG230" s="323">
        <v>0</v>
      </c>
      <c r="AH230" s="323">
        <v>0</v>
      </c>
      <c r="AI230" s="323">
        <v>0</v>
      </c>
      <c r="AJ230" s="323">
        <v>0</v>
      </c>
      <c r="AK230" s="323">
        <v>0</v>
      </c>
      <c r="AL230" s="323">
        <v>0</v>
      </c>
    </row>
    <row r="231" spans="1:38" x14ac:dyDescent="0.25">
      <c r="A231" s="242" t="str">
        <f t="shared" si="3"/>
        <v>Qatar</v>
      </c>
      <c r="B231" s="206" t="s">
        <v>34</v>
      </c>
      <c r="C231" s="206" t="s">
        <v>33</v>
      </c>
      <c r="D231" s="222" t="s">
        <v>124</v>
      </c>
      <c r="E231">
        <v>869</v>
      </c>
      <c r="F231" s="225" t="s">
        <v>124</v>
      </c>
      <c r="G231" s="132" t="s">
        <v>123</v>
      </c>
      <c r="H231" s="224" t="s">
        <v>122</v>
      </c>
      <c r="I231" s="223" t="s">
        <v>121</v>
      </c>
      <c r="J231" s="212" t="s">
        <v>36</v>
      </c>
      <c r="K231" s="206" t="s">
        <v>36</v>
      </c>
      <c r="L231" s="206" t="s">
        <v>36</v>
      </c>
      <c r="M231" s="206" t="s">
        <v>3653</v>
      </c>
      <c r="N231" s="206">
        <v>61</v>
      </c>
      <c r="O231" s="206" t="s">
        <v>3654</v>
      </c>
      <c r="P231" s="287">
        <v>0</v>
      </c>
      <c r="Q231" s="287">
        <v>0</v>
      </c>
      <c r="R231" s="287">
        <v>0</v>
      </c>
      <c r="S231" s="287">
        <v>0</v>
      </c>
      <c r="T231" s="287">
        <v>0</v>
      </c>
      <c r="U231" s="287">
        <v>0</v>
      </c>
      <c r="V231" s="287">
        <v>0</v>
      </c>
      <c r="W231" s="287">
        <v>0</v>
      </c>
      <c r="X231" s="220">
        <v>0</v>
      </c>
      <c r="Y231" s="319">
        <v>0</v>
      </c>
      <c r="Z231" s="319">
        <v>0</v>
      </c>
      <c r="AA231" s="319">
        <v>0</v>
      </c>
      <c r="AB231" s="323">
        <v>0</v>
      </c>
      <c r="AC231" s="323">
        <v>0</v>
      </c>
      <c r="AD231" s="323">
        <v>0</v>
      </c>
      <c r="AE231" s="323">
        <v>0</v>
      </c>
      <c r="AF231" s="323">
        <v>0</v>
      </c>
      <c r="AG231" s="323">
        <v>0</v>
      </c>
      <c r="AH231" s="323">
        <v>0</v>
      </c>
      <c r="AI231" s="323">
        <v>0</v>
      </c>
      <c r="AJ231" s="323">
        <v>0</v>
      </c>
      <c r="AK231" s="323">
        <v>0</v>
      </c>
      <c r="AL231" s="323">
        <v>0</v>
      </c>
    </row>
    <row r="232" spans="1:38" x14ac:dyDescent="0.25">
      <c r="A232" s="242" t="str">
        <f t="shared" si="3"/>
        <v>Qatar</v>
      </c>
      <c r="B232" s="206" t="s">
        <v>34</v>
      </c>
      <c r="C232" s="206" t="s">
        <v>33</v>
      </c>
      <c r="D232" s="222" t="s">
        <v>120</v>
      </c>
      <c r="E232">
        <v>746</v>
      </c>
      <c r="F232" s="225" t="s">
        <v>120</v>
      </c>
      <c r="G232" s="132" t="s">
        <v>119</v>
      </c>
      <c r="H232" s="224" t="s">
        <v>118</v>
      </c>
      <c r="I232" s="223" t="s">
        <v>117</v>
      </c>
      <c r="J232" s="212" t="s">
        <v>36</v>
      </c>
      <c r="K232" s="206" t="s">
        <v>3668</v>
      </c>
      <c r="L232" s="206">
        <v>14</v>
      </c>
      <c r="M232" s="206" t="s">
        <v>3656</v>
      </c>
      <c r="N232" s="206">
        <v>202</v>
      </c>
      <c r="O232" s="206" t="s">
        <v>3652</v>
      </c>
      <c r="P232" s="287">
        <v>0</v>
      </c>
      <c r="Q232" s="287">
        <v>0</v>
      </c>
      <c r="R232" s="287">
        <v>0</v>
      </c>
      <c r="S232" s="287">
        <v>0</v>
      </c>
      <c r="T232" s="287">
        <v>0</v>
      </c>
      <c r="U232" s="287">
        <v>0</v>
      </c>
      <c r="V232" s="287">
        <v>0</v>
      </c>
      <c r="W232" s="287">
        <v>0</v>
      </c>
      <c r="X232" s="220">
        <v>0</v>
      </c>
      <c r="Y232" s="319">
        <v>0</v>
      </c>
      <c r="Z232" s="319">
        <v>0</v>
      </c>
      <c r="AA232" s="319">
        <v>0</v>
      </c>
      <c r="AB232" s="323">
        <v>0</v>
      </c>
      <c r="AC232" s="323">
        <v>0</v>
      </c>
      <c r="AD232" s="323">
        <v>0</v>
      </c>
      <c r="AE232" s="323">
        <v>0</v>
      </c>
      <c r="AF232" s="323">
        <v>0</v>
      </c>
      <c r="AG232" s="323">
        <v>0</v>
      </c>
      <c r="AH232" s="323">
        <v>0</v>
      </c>
      <c r="AI232" s="323">
        <v>0</v>
      </c>
      <c r="AJ232" s="323">
        <v>0</v>
      </c>
      <c r="AK232" s="323">
        <v>0</v>
      </c>
      <c r="AL232" s="323">
        <v>0</v>
      </c>
    </row>
    <row r="233" spans="1:38" x14ac:dyDescent="0.25">
      <c r="A233" s="242" t="str">
        <f t="shared" si="3"/>
        <v>Qatar</v>
      </c>
      <c r="B233" s="206" t="s">
        <v>34</v>
      </c>
      <c r="C233" s="206" t="s">
        <v>33</v>
      </c>
      <c r="D233" s="222" t="s">
        <v>116</v>
      </c>
      <c r="E233">
        <v>926</v>
      </c>
      <c r="F233" s="225" t="s">
        <v>116</v>
      </c>
      <c r="G233" s="132" t="s">
        <v>115</v>
      </c>
      <c r="H233" s="224" t="s">
        <v>114</v>
      </c>
      <c r="I233" s="223" t="s">
        <v>113</v>
      </c>
      <c r="J233" s="212" t="s">
        <v>36</v>
      </c>
      <c r="K233" s="206" t="s">
        <v>36</v>
      </c>
      <c r="L233" s="206" t="s">
        <v>36</v>
      </c>
      <c r="M233" s="206" t="s">
        <v>3663</v>
      </c>
      <c r="N233" s="206">
        <v>151</v>
      </c>
      <c r="O233" s="206" t="s">
        <v>3650</v>
      </c>
      <c r="P233" s="287">
        <v>0</v>
      </c>
      <c r="Q233" s="287">
        <v>0</v>
      </c>
      <c r="R233" s="287">
        <v>0</v>
      </c>
      <c r="S233" s="287">
        <v>0</v>
      </c>
      <c r="T233" s="287">
        <v>0</v>
      </c>
      <c r="U233" s="287">
        <v>0</v>
      </c>
      <c r="V233" s="287">
        <v>0</v>
      </c>
      <c r="W233" s="287">
        <v>0</v>
      </c>
      <c r="X233" s="220">
        <v>0</v>
      </c>
      <c r="Y233" s="319">
        <v>0.4536</v>
      </c>
      <c r="Z233" s="319">
        <v>0.69610000000000005</v>
      </c>
      <c r="AA233" s="319">
        <v>0</v>
      </c>
      <c r="AB233" s="323">
        <v>0</v>
      </c>
      <c r="AC233" s="323">
        <v>0</v>
      </c>
      <c r="AD233" s="323">
        <v>0</v>
      </c>
      <c r="AE233" s="323">
        <v>0</v>
      </c>
      <c r="AF233" s="323">
        <v>0</v>
      </c>
      <c r="AG233" s="323">
        <v>0</v>
      </c>
      <c r="AH233" s="323">
        <v>0</v>
      </c>
      <c r="AI233" s="323">
        <v>0</v>
      </c>
      <c r="AJ233" s="323">
        <v>1.527590134</v>
      </c>
      <c r="AK233" s="323">
        <v>7.9422139289999993</v>
      </c>
      <c r="AL233" s="323">
        <v>0</v>
      </c>
    </row>
    <row r="234" spans="1:38" ht="25.5" x14ac:dyDescent="0.25">
      <c r="A234" s="242" t="str">
        <f t="shared" si="3"/>
        <v>Qatar</v>
      </c>
      <c r="B234" s="206" t="s">
        <v>34</v>
      </c>
      <c r="C234" s="206" t="s">
        <v>33</v>
      </c>
      <c r="D234" s="222" t="s">
        <v>112</v>
      </c>
      <c r="E234">
        <v>112</v>
      </c>
      <c r="F234" s="225" t="s">
        <v>111</v>
      </c>
      <c r="G234" s="132" t="s">
        <v>110</v>
      </c>
      <c r="H234" s="224" t="s">
        <v>109</v>
      </c>
      <c r="I234" s="223" t="s">
        <v>108</v>
      </c>
      <c r="J234" s="212" t="s">
        <v>36</v>
      </c>
      <c r="K234" s="206" t="s">
        <v>36</v>
      </c>
      <c r="L234" s="206" t="s">
        <v>36</v>
      </c>
      <c r="M234" s="206" t="s">
        <v>3671</v>
      </c>
      <c r="N234" s="206">
        <v>154</v>
      </c>
      <c r="O234" s="206" t="s">
        <v>3650</v>
      </c>
      <c r="P234" s="287">
        <v>0</v>
      </c>
      <c r="Q234" s="287">
        <v>0</v>
      </c>
      <c r="R234" s="287">
        <v>0</v>
      </c>
      <c r="S234" s="287">
        <v>0</v>
      </c>
      <c r="T234" s="287">
        <v>0</v>
      </c>
      <c r="U234" s="287">
        <v>0</v>
      </c>
      <c r="V234" s="287">
        <v>0</v>
      </c>
      <c r="W234" s="287">
        <v>0</v>
      </c>
      <c r="X234" s="220">
        <v>596.18131868131866</v>
      </c>
      <c r="Y234" s="319">
        <v>0</v>
      </c>
      <c r="Z234" s="319">
        <v>184.72900000000001</v>
      </c>
      <c r="AA234" s="319">
        <v>179.3476</v>
      </c>
      <c r="AB234" s="323">
        <v>0</v>
      </c>
      <c r="AC234" s="323">
        <v>0</v>
      </c>
      <c r="AD234" s="323">
        <v>0</v>
      </c>
      <c r="AE234" s="323">
        <v>143.74430000000001</v>
      </c>
      <c r="AF234" s="323">
        <v>62.740200000000002</v>
      </c>
      <c r="AG234" s="323">
        <v>145.92420000000001</v>
      </c>
      <c r="AH234" s="323">
        <v>0</v>
      </c>
      <c r="AI234" s="323">
        <v>0</v>
      </c>
      <c r="AJ234" s="323">
        <v>0</v>
      </c>
      <c r="AK234" s="323">
        <v>1086.8106</v>
      </c>
      <c r="AL234" s="323">
        <v>0</v>
      </c>
    </row>
    <row r="235" spans="1:38" x14ac:dyDescent="0.25">
      <c r="A235" s="242" t="str">
        <f t="shared" si="3"/>
        <v>Qatar</v>
      </c>
      <c r="B235" s="206" t="s">
        <v>34</v>
      </c>
      <c r="C235" s="206" t="s">
        <v>33</v>
      </c>
      <c r="D235" s="222" t="s">
        <v>107</v>
      </c>
      <c r="E235">
        <v>111</v>
      </c>
      <c r="F235" s="225" t="s">
        <v>106</v>
      </c>
      <c r="G235" s="132" t="s">
        <v>105</v>
      </c>
      <c r="H235" s="224" t="s">
        <v>104</v>
      </c>
      <c r="I235" s="223" t="s">
        <v>103</v>
      </c>
      <c r="J235" s="212" t="s">
        <v>36</v>
      </c>
      <c r="K235" s="206" t="s">
        <v>36</v>
      </c>
      <c r="L235" s="206" t="s">
        <v>36</v>
      </c>
      <c r="M235" s="206" t="s">
        <v>3666</v>
      </c>
      <c r="N235" s="206">
        <v>21</v>
      </c>
      <c r="O235" s="206" t="s">
        <v>3659</v>
      </c>
      <c r="P235" s="287">
        <v>0</v>
      </c>
      <c r="Q235" s="287">
        <v>0</v>
      </c>
      <c r="R235" s="287">
        <v>0</v>
      </c>
      <c r="S235" s="287">
        <v>0</v>
      </c>
      <c r="T235" s="287">
        <v>0</v>
      </c>
      <c r="U235" s="287">
        <v>0</v>
      </c>
      <c r="V235" s="287">
        <v>0</v>
      </c>
      <c r="W235" s="287">
        <v>0</v>
      </c>
      <c r="X235" s="220">
        <v>568.59890109890102</v>
      </c>
      <c r="Y235" s="319">
        <v>0</v>
      </c>
      <c r="Z235" s="319">
        <v>0</v>
      </c>
      <c r="AA235" s="319">
        <v>0</v>
      </c>
      <c r="AB235" s="323">
        <v>0</v>
      </c>
      <c r="AC235" s="323">
        <v>0</v>
      </c>
      <c r="AD235" s="323">
        <v>2080</v>
      </c>
      <c r="AE235" s="323">
        <v>0</v>
      </c>
      <c r="AF235" s="323">
        <v>2229</v>
      </c>
      <c r="AG235" s="323">
        <v>2472</v>
      </c>
      <c r="AH235" s="323">
        <v>0</v>
      </c>
      <c r="AI235" s="323">
        <v>0</v>
      </c>
      <c r="AJ235" s="323">
        <v>0</v>
      </c>
      <c r="AK235" s="323">
        <v>0</v>
      </c>
      <c r="AL235" s="323">
        <v>0</v>
      </c>
    </row>
    <row r="236" spans="1:38" x14ac:dyDescent="0.25">
      <c r="A236" s="242" t="str">
        <f t="shared" si="3"/>
        <v>Qatar</v>
      </c>
      <c r="B236" s="206" t="s">
        <v>34</v>
      </c>
      <c r="C236" s="206" t="s">
        <v>33</v>
      </c>
      <c r="D236" s="222" t="s">
        <v>102</v>
      </c>
      <c r="E236">
        <v>373</v>
      </c>
      <c r="F236" s="225" t="s">
        <v>102</v>
      </c>
      <c r="G236" s="132" t="s">
        <v>101</v>
      </c>
      <c r="H236" s="224" t="s">
        <v>100</v>
      </c>
      <c r="I236" s="223" t="s">
        <v>99</v>
      </c>
      <c r="J236" s="212" t="s">
        <v>36</v>
      </c>
      <c r="K236" s="206" t="s">
        <v>3657</v>
      </c>
      <c r="L236" s="206">
        <v>29</v>
      </c>
      <c r="M236" s="206" t="s">
        <v>3658</v>
      </c>
      <c r="N236" s="206">
        <v>419</v>
      </c>
      <c r="O236" s="206" t="s">
        <v>3659</v>
      </c>
      <c r="P236" s="287">
        <v>0</v>
      </c>
      <c r="Q236" s="287">
        <v>0</v>
      </c>
      <c r="R236" s="287">
        <v>0</v>
      </c>
      <c r="S236" s="287">
        <v>0</v>
      </c>
      <c r="T236" s="287">
        <v>0</v>
      </c>
      <c r="U236" s="287">
        <v>0</v>
      </c>
      <c r="V236" s="287">
        <v>0</v>
      </c>
      <c r="W236" s="287">
        <v>0</v>
      </c>
      <c r="X236" s="220">
        <v>0</v>
      </c>
      <c r="Y236" s="319">
        <v>0</v>
      </c>
      <c r="Z236" s="319">
        <v>0</v>
      </c>
      <c r="AA236" s="319">
        <v>0</v>
      </c>
      <c r="AB236" s="323">
        <v>0</v>
      </c>
      <c r="AC236" s="323">
        <v>0</v>
      </c>
      <c r="AD236" s="323">
        <v>0</v>
      </c>
      <c r="AE236" s="323">
        <v>0</v>
      </c>
      <c r="AF236" s="323">
        <v>0</v>
      </c>
      <c r="AG236" s="323">
        <v>0</v>
      </c>
      <c r="AH236" s="323">
        <v>0</v>
      </c>
      <c r="AI236" s="323">
        <v>0</v>
      </c>
      <c r="AJ236" s="323">
        <v>0</v>
      </c>
      <c r="AK236" s="323">
        <v>0</v>
      </c>
      <c r="AL236" s="323">
        <v>0</v>
      </c>
    </row>
    <row r="237" spans="1:38" x14ac:dyDescent="0.25">
      <c r="A237" s="242" t="str">
        <f t="shared" si="3"/>
        <v>Qatar</v>
      </c>
      <c r="B237" s="206" t="s">
        <v>34</v>
      </c>
      <c r="C237" s="206" t="s">
        <v>33</v>
      </c>
      <c r="D237" s="222" t="s">
        <v>98</v>
      </c>
      <c r="E237">
        <v>298</v>
      </c>
      <c r="F237" s="225" t="s">
        <v>98</v>
      </c>
      <c r="G237" s="132" t="s">
        <v>97</v>
      </c>
      <c r="H237" s="224" t="s">
        <v>96</v>
      </c>
      <c r="I237" s="223" t="s">
        <v>95</v>
      </c>
      <c r="J237" s="212" t="s">
        <v>36</v>
      </c>
      <c r="K237" s="206" t="s">
        <v>3660</v>
      </c>
      <c r="L237" s="206">
        <v>5</v>
      </c>
      <c r="M237" s="206" t="s">
        <v>3658</v>
      </c>
      <c r="N237" s="206">
        <v>419</v>
      </c>
      <c r="O237" s="206" t="s">
        <v>3659</v>
      </c>
      <c r="P237" s="287">
        <v>0</v>
      </c>
      <c r="Q237" s="287">
        <v>0</v>
      </c>
      <c r="R237" s="287">
        <v>0</v>
      </c>
      <c r="S237" s="287">
        <v>0</v>
      </c>
      <c r="T237" s="287">
        <v>0</v>
      </c>
      <c r="U237" s="287">
        <v>0</v>
      </c>
      <c r="V237" s="287">
        <v>0</v>
      </c>
      <c r="W237" s="287">
        <v>0</v>
      </c>
      <c r="X237" s="220">
        <v>0</v>
      </c>
      <c r="Y237" s="319">
        <v>0</v>
      </c>
      <c r="Z237" s="319">
        <v>0</v>
      </c>
      <c r="AA237" s="319">
        <v>0</v>
      </c>
      <c r="AB237" s="323">
        <v>0</v>
      </c>
      <c r="AC237" s="323">
        <v>0</v>
      </c>
      <c r="AD237" s="323">
        <v>0</v>
      </c>
      <c r="AE237" s="323">
        <v>0</v>
      </c>
      <c r="AF237" s="323">
        <v>0</v>
      </c>
      <c r="AG237" s="323">
        <v>0</v>
      </c>
      <c r="AH237" s="323">
        <v>0</v>
      </c>
      <c r="AI237" s="323">
        <v>0</v>
      </c>
      <c r="AJ237" s="323">
        <v>0</v>
      </c>
      <c r="AK237" s="323">
        <v>0</v>
      </c>
      <c r="AL237" s="323">
        <v>0</v>
      </c>
    </row>
    <row r="238" spans="1:38" ht="25.5" x14ac:dyDescent="0.25">
      <c r="A238" s="242" t="str">
        <f t="shared" si="3"/>
        <v>Qatar</v>
      </c>
      <c r="B238" s="206" t="s">
        <v>34</v>
      </c>
      <c r="C238" s="206" t="s">
        <v>33</v>
      </c>
      <c r="D238" s="222" t="s">
        <v>94</v>
      </c>
      <c r="E238">
        <v>374</v>
      </c>
      <c r="F238" s="225" t="s">
        <v>93</v>
      </c>
      <c r="G238" s="132" t="s">
        <v>92</v>
      </c>
      <c r="H238" s="224" t="s">
        <v>91</v>
      </c>
      <c r="I238" s="223" t="s">
        <v>90</v>
      </c>
      <c r="J238" s="212" t="s">
        <v>36</v>
      </c>
      <c r="K238" s="206" t="s">
        <v>36</v>
      </c>
      <c r="L238" s="206" t="s">
        <v>36</v>
      </c>
      <c r="M238" s="206" t="s">
        <v>2238</v>
      </c>
      <c r="N238" s="206">
        <v>57</v>
      </c>
      <c r="O238" s="206" t="s">
        <v>3654</v>
      </c>
      <c r="P238" s="287">
        <v>0</v>
      </c>
      <c r="Q238" s="287">
        <v>0</v>
      </c>
      <c r="R238" s="287">
        <v>0</v>
      </c>
      <c r="S238" s="287">
        <v>0</v>
      </c>
      <c r="T238" s="287">
        <v>0</v>
      </c>
      <c r="U238" s="287">
        <v>0</v>
      </c>
      <c r="V238" s="287">
        <v>0</v>
      </c>
      <c r="W238" s="287">
        <v>0</v>
      </c>
      <c r="X238" s="220">
        <v>0</v>
      </c>
      <c r="Y238" s="319">
        <v>0</v>
      </c>
      <c r="Z238" s="319">
        <v>0</v>
      </c>
      <c r="AA238" s="319">
        <v>0</v>
      </c>
      <c r="AB238" s="323">
        <v>0</v>
      </c>
      <c r="AC238" s="323">
        <v>0</v>
      </c>
      <c r="AD238" s="323">
        <v>0</v>
      </c>
      <c r="AE238" s="323">
        <v>0</v>
      </c>
      <c r="AF238" s="323">
        <v>0</v>
      </c>
      <c r="AG238" s="323">
        <v>0</v>
      </c>
      <c r="AH238" s="323">
        <v>0</v>
      </c>
      <c r="AI238" s="323">
        <v>0</v>
      </c>
      <c r="AJ238" s="323">
        <v>0</v>
      </c>
      <c r="AK238" s="323">
        <v>0</v>
      </c>
      <c r="AL238" s="323">
        <v>0</v>
      </c>
    </row>
    <row r="239" spans="1:38" x14ac:dyDescent="0.25">
      <c r="A239" s="242" t="str">
        <f t="shared" si="3"/>
        <v>Qatar</v>
      </c>
      <c r="B239" s="206" t="s">
        <v>34</v>
      </c>
      <c r="C239" s="206" t="s">
        <v>33</v>
      </c>
      <c r="D239" s="222" t="s">
        <v>89</v>
      </c>
      <c r="E239">
        <v>927</v>
      </c>
      <c r="F239" s="225" t="s">
        <v>88</v>
      </c>
      <c r="G239" s="132" t="s">
        <v>87</v>
      </c>
      <c r="H239" s="224" t="s">
        <v>86</v>
      </c>
      <c r="I239" s="223" t="s">
        <v>85</v>
      </c>
      <c r="J239" s="212" t="s">
        <v>36</v>
      </c>
      <c r="K239" s="206" t="s">
        <v>36</v>
      </c>
      <c r="L239" s="206" t="s">
        <v>36</v>
      </c>
      <c r="M239" s="206" t="s">
        <v>3673</v>
      </c>
      <c r="N239" s="206">
        <v>143</v>
      </c>
      <c r="O239" s="206" t="s">
        <v>3647</v>
      </c>
      <c r="P239" s="287">
        <v>0</v>
      </c>
      <c r="Q239" s="287">
        <v>0</v>
      </c>
      <c r="R239" s="287">
        <v>0</v>
      </c>
      <c r="S239" s="287">
        <v>0</v>
      </c>
      <c r="T239" s="287">
        <v>0</v>
      </c>
      <c r="U239" s="287">
        <v>0</v>
      </c>
      <c r="V239" s="287">
        <v>0</v>
      </c>
      <c r="W239" s="287">
        <v>0</v>
      </c>
      <c r="X239" s="220">
        <v>0</v>
      </c>
      <c r="Y239" s="319">
        <v>0</v>
      </c>
      <c r="Z239" s="319">
        <v>0</v>
      </c>
      <c r="AA239" s="319">
        <v>0</v>
      </c>
      <c r="AB239" s="323">
        <v>0</v>
      </c>
      <c r="AC239" s="323">
        <v>0</v>
      </c>
      <c r="AD239" s="323">
        <v>0</v>
      </c>
      <c r="AE239" s="323">
        <v>0</v>
      </c>
      <c r="AF239" s="323">
        <v>0</v>
      </c>
      <c r="AG239" s="323">
        <v>0</v>
      </c>
      <c r="AH239" s="323">
        <v>0</v>
      </c>
      <c r="AI239" s="323">
        <v>0</v>
      </c>
      <c r="AJ239" s="323">
        <v>0</v>
      </c>
      <c r="AK239" s="323">
        <v>0</v>
      </c>
      <c r="AL239" s="323">
        <v>0</v>
      </c>
    </row>
    <row r="240" spans="1:38" x14ac:dyDescent="0.25">
      <c r="A240" s="242" t="str">
        <f t="shared" si="3"/>
        <v>Qatar</v>
      </c>
      <c r="B240" s="206" t="s">
        <v>34</v>
      </c>
      <c r="C240" s="206" t="s">
        <v>33</v>
      </c>
      <c r="D240" s="222" t="s">
        <v>84</v>
      </c>
      <c r="E240">
        <v>846</v>
      </c>
      <c r="F240" s="225" t="s">
        <v>84</v>
      </c>
      <c r="G240" s="132" t="s">
        <v>83</v>
      </c>
      <c r="H240" s="224" t="s">
        <v>82</v>
      </c>
      <c r="I240" s="223" t="s">
        <v>81</v>
      </c>
      <c r="J240" s="212" t="s">
        <v>36</v>
      </c>
      <c r="K240" s="206" t="s">
        <v>36</v>
      </c>
      <c r="L240" s="206" t="s">
        <v>36</v>
      </c>
      <c r="M240" s="206" t="s">
        <v>3672</v>
      </c>
      <c r="N240" s="206">
        <v>54</v>
      </c>
      <c r="O240" s="206" t="s">
        <v>3654</v>
      </c>
      <c r="P240" s="287">
        <v>0</v>
      </c>
      <c r="Q240" s="287">
        <v>0</v>
      </c>
      <c r="R240" s="287">
        <v>0</v>
      </c>
      <c r="S240" s="287">
        <v>0</v>
      </c>
      <c r="T240" s="287">
        <v>0</v>
      </c>
      <c r="U240" s="287">
        <v>0</v>
      </c>
      <c r="V240" s="287">
        <v>0</v>
      </c>
      <c r="W240" s="287">
        <v>0</v>
      </c>
      <c r="X240" s="220">
        <v>0</v>
      </c>
      <c r="Y240" s="319">
        <v>0</v>
      </c>
      <c r="Z240" s="319">
        <v>0</v>
      </c>
      <c r="AA240" s="319">
        <v>0</v>
      </c>
      <c r="AB240" s="323">
        <v>0</v>
      </c>
      <c r="AC240" s="323">
        <v>0</v>
      </c>
      <c r="AD240" s="323">
        <v>0</v>
      </c>
      <c r="AE240" s="323">
        <v>0</v>
      </c>
      <c r="AF240" s="323">
        <v>0</v>
      </c>
      <c r="AG240" s="323">
        <v>0</v>
      </c>
      <c r="AH240" s="323">
        <v>0</v>
      </c>
      <c r="AI240" s="323">
        <v>0</v>
      </c>
      <c r="AJ240" s="323">
        <v>0</v>
      </c>
      <c r="AK240" s="323">
        <v>0</v>
      </c>
      <c r="AL240" s="323">
        <v>0</v>
      </c>
    </row>
    <row r="241" spans="1:38" ht="25.5" x14ac:dyDescent="0.25">
      <c r="A241" s="242" t="str">
        <f t="shared" si="3"/>
        <v>Qatar</v>
      </c>
      <c r="B241" s="206" t="s">
        <v>34</v>
      </c>
      <c r="C241" s="206" t="s">
        <v>33</v>
      </c>
      <c r="D241" s="222" t="s">
        <v>80</v>
      </c>
      <c r="E241">
        <v>299</v>
      </c>
      <c r="F241" s="225" t="s">
        <v>79</v>
      </c>
      <c r="G241" s="132" t="s">
        <v>78</v>
      </c>
      <c r="H241" s="224" t="s">
        <v>77</v>
      </c>
      <c r="I241" s="223" t="s">
        <v>76</v>
      </c>
      <c r="J241" s="212" t="s">
        <v>36</v>
      </c>
      <c r="K241" s="206" t="s">
        <v>3660</v>
      </c>
      <c r="L241" s="206">
        <v>5</v>
      </c>
      <c r="M241" s="206" t="s">
        <v>3658</v>
      </c>
      <c r="N241" s="206">
        <v>419</v>
      </c>
      <c r="O241" s="206" t="s">
        <v>3659</v>
      </c>
      <c r="P241" s="287">
        <v>0</v>
      </c>
      <c r="Q241" s="287">
        <v>0</v>
      </c>
      <c r="R241" s="287">
        <v>0</v>
      </c>
      <c r="S241" s="287">
        <v>0</v>
      </c>
      <c r="T241" s="287">
        <v>0</v>
      </c>
      <c r="U241" s="287">
        <v>0</v>
      </c>
      <c r="V241" s="287">
        <v>0</v>
      </c>
      <c r="W241" s="287">
        <v>0</v>
      </c>
      <c r="X241" s="220">
        <v>0</v>
      </c>
      <c r="Y241" s="319">
        <v>0</v>
      </c>
      <c r="Z241" s="319">
        <v>0</v>
      </c>
      <c r="AA241" s="319">
        <v>0</v>
      </c>
      <c r="AB241" s="323">
        <v>0</v>
      </c>
      <c r="AC241" s="323">
        <v>0</v>
      </c>
      <c r="AD241" s="323">
        <v>0</v>
      </c>
      <c r="AE241" s="323">
        <v>0</v>
      </c>
      <c r="AF241" s="323">
        <v>0</v>
      </c>
      <c r="AG241" s="323">
        <v>0</v>
      </c>
      <c r="AH241" s="323">
        <v>0</v>
      </c>
      <c r="AI241" s="323">
        <v>0</v>
      </c>
      <c r="AJ241" s="323">
        <v>0</v>
      </c>
      <c r="AK241" s="323">
        <v>0</v>
      </c>
      <c r="AL241" s="323">
        <v>0</v>
      </c>
    </row>
    <row r="242" spans="1:38" x14ac:dyDescent="0.25">
      <c r="A242" s="242" t="str">
        <f t="shared" si="3"/>
        <v>Qatar</v>
      </c>
      <c r="B242" s="206" t="s">
        <v>34</v>
      </c>
      <c r="C242" s="206" t="s">
        <v>33</v>
      </c>
      <c r="D242" s="222" t="s">
        <v>75</v>
      </c>
      <c r="E242">
        <v>582</v>
      </c>
      <c r="F242" s="225" t="s">
        <v>74</v>
      </c>
      <c r="G242" s="132" t="s">
        <v>73</v>
      </c>
      <c r="H242" s="224" t="s">
        <v>72</v>
      </c>
      <c r="I242" s="223" t="s">
        <v>71</v>
      </c>
      <c r="J242" s="212" t="s">
        <v>36</v>
      </c>
      <c r="K242" s="206" t="s">
        <v>36</v>
      </c>
      <c r="L242" s="206" t="s">
        <v>36</v>
      </c>
      <c r="M242" s="206" t="s">
        <v>3669</v>
      </c>
      <c r="N242" s="206">
        <v>35</v>
      </c>
      <c r="O242" s="206" t="s">
        <v>3647</v>
      </c>
      <c r="P242" s="287">
        <v>0</v>
      </c>
      <c r="Q242" s="287">
        <v>0</v>
      </c>
      <c r="R242" s="287">
        <v>0</v>
      </c>
      <c r="S242" s="287">
        <v>0</v>
      </c>
      <c r="T242" s="287">
        <v>0</v>
      </c>
      <c r="U242" s="287">
        <v>0</v>
      </c>
      <c r="V242" s="287">
        <v>0</v>
      </c>
      <c r="W242" s="287">
        <v>0</v>
      </c>
      <c r="X242" s="220">
        <v>0</v>
      </c>
      <c r="Y242" s="319">
        <v>0</v>
      </c>
      <c r="Z242" s="319">
        <v>0</v>
      </c>
      <c r="AA242" s="319">
        <v>0</v>
      </c>
      <c r="AB242" s="323">
        <v>0</v>
      </c>
      <c r="AC242" s="323">
        <v>0</v>
      </c>
      <c r="AD242" s="323">
        <v>0</v>
      </c>
      <c r="AE242" s="323">
        <v>0</v>
      </c>
      <c r="AF242" s="323">
        <v>0</v>
      </c>
      <c r="AG242" s="323">
        <v>0</v>
      </c>
      <c r="AH242" s="323">
        <v>0</v>
      </c>
      <c r="AI242" s="323">
        <v>0</v>
      </c>
      <c r="AJ242" s="323">
        <v>0</v>
      </c>
      <c r="AK242" s="323">
        <v>0</v>
      </c>
      <c r="AL242" s="323">
        <v>0</v>
      </c>
    </row>
    <row r="243" spans="1:38" x14ac:dyDescent="0.25">
      <c r="A243" s="242" t="str">
        <f t="shared" si="3"/>
        <v>Qatar</v>
      </c>
      <c r="B243" s="206" t="s">
        <v>34</v>
      </c>
      <c r="C243" s="206" t="s">
        <v>33</v>
      </c>
      <c r="D243" s="222" t="s">
        <v>70</v>
      </c>
      <c r="E243">
        <v>857</v>
      </c>
      <c r="F243" s="225" t="s">
        <v>70</v>
      </c>
      <c r="G243" s="132" t="s">
        <v>69</v>
      </c>
      <c r="H243" s="224" t="s">
        <v>68</v>
      </c>
      <c r="I243" s="223" t="s">
        <v>67</v>
      </c>
      <c r="J243" s="212" t="s">
        <v>36</v>
      </c>
      <c r="K243" s="206" t="s">
        <v>36</v>
      </c>
      <c r="L243" s="206" t="s">
        <v>36</v>
      </c>
      <c r="M243" s="206" t="s">
        <v>3653</v>
      </c>
      <c r="N243" s="206">
        <v>61</v>
      </c>
      <c r="O243" s="206" t="s">
        <v>3654</v>
      </c>
      <c r="P243" s="287">
        <v>0</v>
      </c>
      <c r="Q243" s="287">
        <v>0</v>
      </c>
      <c r="R243" s="287">
        <v>0</v>
      </c>
      <c r="S243" s="287">
        <v>0</v>
      </c>
      <c r="T243" s="287">
        <v>0</v>
      </c>
      <c r="U243" s="287">
        <v>0</v>
      </c>
      <c r="V243" s="287">
        <v>0</v>
      </c>
      <c r="W243" s="287">
        <v>0</v>
      </c>
      <c r="X243" s="220">
        <v>0</v>
      </c>
      <c r="Y243" s="319">
        <v>0</v>
      </c>
      <c r="Z243" s="319">
        <v>0</v>
      </c>
      <c r="AA243" s="319">
        <v>0</v>
      </c>
      <c r="AB243" s="323">
        <v>0</v>
      </c>
      <c r="AC243" s="323">
        <v>0</v>
      </c>
      <c r="AD243" s="323">
        <v>0</v>
      </c>
      <c r="AE243" s="323">
        <v>0</v>
      </c>
      <c r="AF243" s="323">
        <v>0</v>
      </c>
      <c r="AG243" s="323">
        <v>0</v>
      </c>
      <c r="AH243" s="323">
        <v>0</v>
      </c>
      <c r="AI243" s="323">
        <v>0</v>
      </c>
      <c r="AJ243" s="323">
        <v>0</v>
      </c>
      <c r="AK243" s="323">
        <v>0</v>
      </c>
      <c r="AL243" s="323">
        <v>0</v>
      </c>
    </row>
    <row r="244" spans="1:38" x14ac:dyDescent="0.25">
      <c r="A244" s="242" t="str">
        <f t="shared" si="3"/>
        <v>Qatar</v>
      </c>
      <c r="B244" s="206" t="s">
        <v>34</v>
      </c>
      <c r="C244" s="206" t="s">
        <v>33</v>
      </c>
      <c r="D244" s="222" t="s">
        <v>66</v>
      </c>
      <c r="E244">
        <v>487</v>
      </c>
      <c r="F244" s="225" t="s">
        <v>65</v>
      </c>
      <c r="G244" s="132" t="s">
        <v>64</v>
      </c>
      <c r="H244" s="224" t="s">
        <v>63</v>
      </c>
      <c r="I244" s="223" t="s">
        <v>62</v>
      </c>
      <c r="J244" s="212" t="s">
        <v>36</v>
      </c>
      <c r="K244" s="206" t="s">
        <v>36</v>
      </c>
      <c r="L244" s="206" t="s">
        <v>36</v>
      </c>
      <c r="M244" s="206" t="s">
        <v>3646</v>
      </c>
      <c r="N244" s="206">
        <v>145</v>
      </c>
      <c r="O244" s="206" t="s">
        <v>3647</v>
      </c>
      <c r="P244" s="287">
        <v>0</v>
      </c>
      <c r="Q244" s="287">
        <v>0</v>
      </c>
      <c r="R244" s="287">
        <v>0</v>
      </c>
      <c r="S244" s="287">
        <v>0</v>
      </c>
      <c r="T244" s="287">
        <v>0</v>
      </c>
      <c r="U244" s="287">
        <v>0</v>
      </c>
      <c r="V244" s="287">
        <v>0</v>
      </c>
      <c r="W244" s="287">
        <v>0</v>
      </c>
      <c r="X244" s="220">
        <v>0</v>
      </c>
      <c r="Y244" s="319">
        <v>0</v>
      </c>
      <c r="Z244" s="319">
        <v>173.7</v>
      </c>
      <c r="AA244" s="319">
        <v>164</v>
      </c>
      <c r="AB244" s="323">
        <v>133</v>
      </c>
      <c r="AC244" s="323">
        <v>134</v>
      </c>
      <c r="AD244" s="323">
        <v>129</v>
      </c>
      <c r="AE244" s="323">
        <v>129.1481623</v>
      </c>
      <c r="AF244" s="323">
        <v>129.59</v>
      </c>
      <c r="AG244" s="323">
        <v>130</v>
      </c>
      <c r="AH244" s="323">
        <v>124</v>
      </c>
      <c r="AI244" s="323">
        <v>145.69999999999999</v>
      </c>
      <c r="AJ244" s="323">
        <v>149</v>
      </c>
      <c r="AK244" s="323">
        <v>158</v>
      </c>
      <c r="AL244" s="323">
        <v>149</v>
      </c>
    </row>
    <row r="245" spans="1:38" x14ac:dyDescent="0.25">
      <c r="A245" s="242" t="str">
        <f t="shared" si="3"/>
        <v>Qatar</v>
      </c>
      <c r="B245" s="206" t="s">
        <v>34</v>
      </c>
      <c r="C245" s="206" t="s">
        <v>33</v>
      </c>
      <c r="D245" s="222" t="s">
        <v>61</v>
      </c>
      <c r="E245">
        <v>793</v>
      </c>
      <c r="F245" s="225" t="s">
        <v>61</v>
      </c>
      <c r="G245" s="132" t="s">
        <v>60</v>
      </c>
      <c r="H245" s="224" t="s">
        <v>59</v>
      </c>
      <c r="I245" s="223" t="s">
        <v>58</v>
      </c>
      <c r="J245" s="212" t="s">
        <v>36</v>
      </c>
      <c r="K245" s="206" t="s">
        <v>36</v>
      </c>
      <c r="L245" s="206" t="s">
        <v>36</v>
      </c>
      <c r="M245" s="206" t="s">
        <v>3651</v>
      </c>
      <c r="N245" s="206">
        <v>15</v>
      </c>
      <c r="O245" s="206" t="s">
        <v>3652</v>
      </c>
      <c r="P245" s="287">
        <v>0</v>
      </c>
      <c r="Q245" s="287">
        <v>0</v>
      </c>
      <c r="R245" s="287">
        <v>0</v>
      </c>
      <c r="S245" s="287">
        <v>0</v>
      </c>
      <c r="T245" s="287">
        <v>0</v>
      </c>
      <c r="U245" s="287">
        <v>0</v>
      </c>
      <c r="V245" s="287">
        <v>0</v>
      </c>
      <c r="W245" s="287">
        <v>0</v>
      </c>
      <c r="X245" s="220">
        <v>0</v>
      </c>
      <c r="Y245" s="319">
        <v>0</v>
      </c>
      <c r="Z245" s="319">
        <v>0</v>
      </c>
      <c r="AA245" s="319">
        <v>0</v>
      </c>
      <c r="AB245" s="323">
        <v>0</v>
      </c>
      <c r="AC245" s="323">
        <v>0</v>
      </c>
      <c r="AD245" s="323">
        <v>0</v>
      </c>
      <c r="AE245" s="323">
        <v>0</v>
      </c>
      <c r="AF245" s="323">
        <v>0</v>
      </c>
      <c r="AG245" s="323">
        <v>0</v>
      </c>
      <c r="AH245" s="323">
        <v>0</v>
      </c>
      <c r="AI245" s="323">
        <v>0</v>
      </c>
      <c r="AJ245" s="323">
        <v>0</v>
      </c>
      <c r="AK245" s="323">
        <v>0</v>
      </c>
      <c r="AL245" s="323">
        <v>0</v>
      </c>
    </row>
    <row r="246" spans="1:38" x14ac:dyDescent="0.25">
      <c r="A246" s="242" t="str">
        <f t="shared" si="3"/>
        <v>Qatar</v>
      </c>
      <c r="B246" s="206" t="s">
        <v>34</v>
      </c>
      <c r="C246" s="206" t="s">
        <v>33</v>
      </c>
      <c r="D246" s="222" t="s">
        <v>57</v>
      </c>
      <c r="E246">
        <v>474</v>
      </c>
      <c r="F246" s="225" t="s">
        <v>56</v>
      </c>
      <c r="G246" s="132" t="s">
        <v>55</v>
      </c>
      <c r="H246" s="224" t="s">
        <v>54</v>
      </c>
      <c r="I246" s="223" t="s">
        <v>53</v>
      </c>
      <c r="J246" s="212" t="s">
        <v>36</v>
      </c>
      <c r="K246" s="206" t="s">
        <v>36</v>
      </c>
      <c r="L246" s="206" t="s">
        <v>36</v>
      </c>
      <c r="M246" s="206" t="s">
        <v>3646</v>
      </c>
      <c r="N246" s="206">
        <v>145</v>
      </c>
      <c r="O246" s="206" t="s">
        <v>3647</v>
      </c>
      <c r="P246" s="287">
        <v>0</v>
      </c>
      <c r="Q246" s="287">
        <v>0</v>
      </c>
      <c r="R246" s="287">
        <v>0</v>
      </c>
      <c r="S246" s="287">
        <v>0</v>
      </c>
      <c r="T246" s="287">
        <v>0</v>
      </c>
      <c r="U246" s="287">
        <v>0</v>
      </c>
      <c r="V246" s="287">
        <v>0</v>
      </c>
      <c r="W246" s="287">
        <v>0</v>
      </c>
      <c r="X246" s="220">
        <v>0</v>
      </c>
      <c r="Y246" s="319">
        <v>0</v>
      </c>
      <c r="Z246" s="319">
        <v>0</v>
      </c>
      <c r="AA246" s="319">
        <v>0</v>
      </c>
      <c r="AB246" s="323">
        <v>0</v>
      </c>
      <c r="AC246" s="323">
        <v>0</v>
      </c>
      <c r="AD246" s="323">
        <v>0</v>
      </c>
      <c r="AE246" s="323">
        <v>0</v>
      </c>
      <c r="AF246" s="323">
        <v>0</v>
      </c>
      <c r="AG246" s="323">
        <v>0</v>
      </c>
      <c r="AH246" s="323">
        <v>0</v>
      </c>
      <c r="AI246" s="323">
        <v>0</v>
      </c>
      <c r="AJ246" s="323">
        <v>0</v>
      </c>
      <c r="AK246" s="323">
        <v>0</v>
      </c>
      <c r="AL246" s="323">
        <v>0</v>
      </c>
    </row>
    <row r="247" spans="1:38" x14ac:dyDescent="0.25">
      <c r="A247" s="242" t="str">
        <f t="shared" si="3"/>
        <v>Qatar</v>
      </c>
      <c r="B247" s="206" t="s">
        <v>34</v>
      </c>
      <c r="C247" s="206" t="s">
        <v>33</v>
      </c>
      <c r="D247" s="222" t="s">
        <v>52</v>
      </c>
      <c r="E247">
        <v>754</v>
      </c>
      <c r="F247" s="225" t="s">
        <v>52</v>
      </c>
      <c r="G247" s="132" t="s">
        <v>51</v>
      </c>
      <c r="H247" s="224" t="s">
        <v>50</v>
      </c>
      <c r="I247" s="223" t="s">
        <v>49</v>
      </c>
      <c r="J247" s="212" t="s">
        <v>36</v>
      </c>
      <c r="K247" s="206" t="s">
        <v>3668</v>
      </c>
      <c r="L247" s="206">
        <v>14</v>
      </c>
      <c r="M247" s="206" t="s">
        <v>3656</v>
      </c>
      <c r="N247" s="206">
        <v>202</v>
      </c>
      <c r="O247" s="206" t="s">
        <v>3652</v>
      </c>
      <c r="P247" s="287">
        <v>0</v>
      </c>
      <c r="Q247" s="287">
        <v>0</v>
      </c>
      <c r="R247" s="287">
        <v>0</v>
      </c>
      <c r="S247" s="287">
        <v>0</v>
      </c>
      <c r="T247" s="287">
        <v>0</v>
      </c>
      <c r="U247" s="287">
        <v>0</v>
      </c>
      <c r="V247" s="287">
        <v>0</v>
      </c>
      <c r="W247" s="287">
        <v>0</v>
      </c>
      <c r="X247" s="220">
        <v>0</v>
      </c>
      <c r="Y247" s="319">
        <v>0</v>
      </c>
      <c r="Z247" s="319">
        <v>0</v>
      </c>
      <c r="AA247" s="319">
        <v>0</v>
      </c>
      <c r="AB247" s="323">
        <v>0</v>
      </c>
      <c r="AC247" s="323">
        <v>0</v>
      </c>
      <c r="AD247" s="323">
        <v>0</v>
      </c>
      <c r="AE247" s="323">
        <v>0</v>
      </c>
      <c r="AF247" s="323">
        <v>0</v>
      </c>
      <c r="AG247" s="323">
        <v>0</v>
      </c>
      <c r="AH247" s="323">
        <v>0</v>
      </c>
      <c r="AI247" s="323">
        <v>0</v>
      </c>
      <c r="AJ247" s="323">
        <v>0</v>
      </c>
      <c r="AK247" s="323">
        <v>0</v>
      </c>
      <c r="AL247" s="323">
        <v>0</v>
      </c>
    </row>
    <row r="248" spans="1:38" x14ac:dyDescent="0.25">
      <c r="A248" s="242" t="str">
        <f t="shared" si="3"/>
        <v>Qatar</v>
      </c>
      <c r="B248" s="206" t="s">
        <v>34</v>
      </c>
      <c r="C248" s="206" t="s">
        <v>33</v>
      </c>
      <c r="D248" s="222" t="s">
        <v>48</v>
      </c>
      <c r="E248">
        <v>698</v>
      </c>
      <c r="F248" s="225" t="s">
        <v>48</v>
      </c>
      <c r="G248" s="132" t="s">
        <v>47</v>
      </c>
      <c r="H248" s="224" t="s">
        <v>46</v>
      </c>
      <c r="I248" s="223" t="s">
        <v>45</v>
      </c>
      <c r="J248" s="212" t="s">
        <v>36</v>
      </c>
      <c r="K248" s="206" t="s">
        <v>3668</v>
      </c>
      <c r="L248" s="206">
        <v>14</v>
      </c>
      <c r="M248" s="206" t="s">
        <v>3656</v>
      </c>
      <c r="N248" s="206">
        <v>202</v>
      </c>
      <c r="O248" s="206" t="s">
        <v>3652</v>
      </c>
      <c r="P248" s="287">
        <v>0</v>
      </c>
      <c r="Q248" s="287">
        <v>0</v>
      </c>
      <c r="R248" s="287">
        <v>0</v>
      </c>
      <c r="S248" s="287">
        <v>0</v>
      </c>
      <c r="T248" s="287">
        <v>0</v>
      </c>
      <c r="U248" s="287">
        <v>0</v>
      </c>
      <c r="V248" s="287">
        <v>0</v>
      </c>
      <c r="W248" s="287">
        <v>0</v>
      </c>
      <c r="X248" s="220">
        <v>0</v>
      </c>
      <c r="Y248" s="319">
        <v>0</v>
      </c>
      <c r="Z248" s="319">
        <v>0</v>
      </c>
      <c r="AA248" s="319">
        <v>0</v>
      </c>
      <c r="AB248" s="323">
        <v>0</v>
      </c>
      <c r="AC248" s="323">
        <v>0</v>
      </c>
      <c r="AD248" s="323">
        <v>0</v>
      </c>
      <c r="AE248" s="323">
        <v>0</v>
      </c>
      <c r="AF248" s="323">
        <v>0</v>
      </c>
      <c r="AG248" s="323">
        <v>0</v>
      </c>
      <c r="AH248" s="323">
        <v>0</v>
      </c>
      <c r="AI248" s="323">
        <v>0</v>
      </c>
      <c r="AJ248" s="323">
        <v>0</v>
      </c>
      <c r="AK248" s="323">
        <v>0</v>
      </c>
      <c r="AL248" s="323">
        <v>0</v>
      </c>
    </row>
    <row r="249" spans="1:38" x14ac:dyDescent="0.25">
      <c r="A249" s="242" t="str">
        <f t="shared" si="3"/>
        <v>Qatar</v>
      </c>
      <c r="B249" s="206" t="s">
        <v>34</v>
      </c>
      <c r="C249" s="206" t="s">
        <v>33</v>
      </c>
      <c r="D249" s="222" t="s">
        <v>44</v>
      </c>
      <c r="E249">
        <v>983</v>
      </c>
      <c r="F249" t="s">
        <v>44</v>
      </c>
      <c r="G249" s="221" t="s">
        <v>43</v>
      </c>
      <c r="H249" s="214" t="s">
        <v>42</v>
      </c>
      <c r="I249" s="213" t="s">
        <v>41</v>
      </c>
      <c r="J249" s="212" t="s">
        <v>36</v>
      </c>
      <c r="M249" s="206"/>
      <c r="N249" s="206"/>
      <c r="O249" t="s">
        <v>35</v>
      </c>
      <c r="P249" s="295">
        <v>74</v>
      </c>
      <c r="Q249" s="295">
        <v>92</v>
      </c>
      <c r="R249" s="295">
        <v>70</v>
      </c>
      <c r="S249" s="295">
        <v>159</v>
      </c>
      <c r="T249" s="295">
        <v>597</v>
      </c>
      <c r="U249" s="295">
        <v>948</v>
      </c>
      <c r="V249" s="295">
        <v>1076</v>
      </c>
      <c r="W249" s="295">
        <v>3809</v>
      </c>
      <c r="X249" s="295">
        <v>1269</v>
      </c>
      <c r="Y249" s="323">
        <v>2132</v>
      </c>
      <c r="Z249" s="323">
        <v>3346</v>
      </c>
      <c r="AA249" s="323">
        <v>4372</v>
      </c>
      <c r="AB249" s="323">
        <v>7391</v>
      </c>
      <c r="AC249" s="323">
        <v>6434</v>
      </c>
      <c r="AD249" s="323">
        <v>6171</v>
      </c>
      <c r="AE249" s="323">
        <v>5369</v>
      </c>
      <c r="AF249" s="323">
        <v>5208</v>
      </c>
      <c r="AG249" s="323">
        <v>5012</v>
      </c>
      <c r="AH249" s="323">
        <v>4296</v>
      </c>
      <c r="AI249" s="323">
        <v>4521</v>
      </c>
      <c r="AJ249" s="323">
        <v>4056</v>
      </c>
      <c r="AK249" s="323">
        <v>4017</v>
      </c>
      <c r="AL249" s="323">
        <v>5208</v>
      </c>
    </row>
    <row r="250" spans="1:38" x14ac:dyDescent="0.25">
      <c r="A250" s="242" t="str">
        <f t="shared" si="3"/>
        <v>Qatar</v>
      </c>
      <c r="B250" s="206" t="s">
        <v>34</v>
      </c>
      <c r="C250" s="206" t="s">
        <v>33</v>
      </c>
      <c r="D250" s="218" t="s">
        <v>35</v>
      </c>
      <c r="E250">
        <v>1</v>
      </c>
      <c r="F250" t="s">
        <v>35</v>
      </c>
      <c r="G250" s="215" t="s">
        <v>39</v>
      </c>
      <c r="H250" s="214" t="s">
        <v>38</v>
      </c>
      <c r="I250" s="213" t="s">
        <v>37</v>
      </c>
      <c r="J250" s="212" t="s">
        <v>36</v>
      </c>
      <c r="M250" s="206"/>
      <c r="N250" s="206"/>
      <c r="O250" t="s">
        <v>35</v>
      </c>
      <c r="P250" s="210">
        <v>74</v>
      </c>
      <c r="Q250" s="210">
        <v>92</v>
      </c>
      <c r="R250" s="210">
        <v>70</v>
      </c>
      <c r="S250" s="210">
        <v>159</v>
      </c>
      <c r="T250" s="210">
        <v>597</v>
      </c>
      <c r="U250" s="210">
        <v>948</v>
      </c>
      <c r="V250" s="210">
        <v>1076</v>
      </c>
      <c r="W250" s="210">
        <v>3809.4505494505502</v>
      </c>
      <c r="X250" s="210">
        <v>7467.2252747252742</v>
      </c>
      <c r="Y250" s="210">
        <v>13745.770535997905</v>
      </c>
      <c r="Z250" s="210">
        <v>16034.715426402623</v>
      </c>
      <c r="AA250" s="210">
        <v>18047.423400736334</v>
      </c>
      <c r="AB250" s="210">
        <v>35382.735672475064</v>
      </c>
      <c r="AC250" s="210">
        <v>32370.76393858009</v>
      </c>
      <c r="AD250" s="210">
        <v>37190.47799737702</v>
      </c>
      <c r="AE250" s="210">
        <v>46442.803375212578</v>
      </c>
      <c r="AF250" s="210">
        <v>50210.132031056768</v>
      </c>
      <c r="AG250" s="210">
        <v>61945.643697487802</v>
      </c>
      <c r="AH250" s="210">
        <v>61136.27004289491</v>
      </c>
      <c r="AI250" s="210">
        <v>79026.67286525885</v>
      </c>
      <c r="AJ250" s="210">
        <v>79599.57990507978</v>
      </c>
      <c r="AK250" s="210">
        <v>56109.709619833651</v>
      </c>
      <c r="AL250" s="210">
        <v>54897.96923646162</v>
      </c>
    </row>
    <row r="251" spans="1:38" x14ac:dyDescent="0.25">
      <c r="B251" s="206"/>
      <c r="C251" s="206"/>
      <c r="J251" s="207">
        <v>0</v>
      </c>
      <c r="M251" s="206"/>
      <c r="N251" s="206"/>
      <c r="O251" s="206"/>
      <c r="P251" s="217">
        <f t="shared" ref="P251:AK251" si="4">ROUND(P250-SUM(P3:P249),0)</f>
        <v>0</v>
      </c>
      <c r="Q251" s="217">
        <f t="shared" si="4"/>
        <v>0</v>
      </c>
      <c r="R251" s="217">
        <f t="shared" si="4"/>
        <v>0</v>
      </c>
      <c r="S251" s="217">
        <f t="shared" si="4"/>
        <v>0</v>
      </c>
      <c r="T251" s="217">
        <f t="shared" si="4"/>
        <v>0</v>
      </c>
      <c r="U251" s="217">
        <f t="shared" si="4"/>
        <v>0</v>
      </c>
      <c r="V251" s="217">
        <f t="shared" si="4"/>
        <v>0</v>
      </c>
      <c r="W251" s="217">
        <f t="shared" si="4"/>
        <v>0</v>
      </c>
      <c r="X251" s="217">
        <f t="shared" si="4"/>
        <v>0</v>
      </c>
      <c r="Y251" s="217">
        <f t="shared" si="4"/>
        <v>0</v>
      </c>
      <c r="Z251" s="217">
        <f t="shared" si="4"/>
        <v>0</v>
      </c>
      <c r="AA251" s="217">
        <f t="shared" si="4"/>
        <v>0</v>
      </c>
      <c r="AB251" s="217">
        <f t="shared" si="4"/>
        <v>0</v>
      </c>
      <c r="AC251" s="217">
        <f t="shared" si="4"/>
        <v>0</v>
      </c>
      <c r="AD251" s="217">
        <f t="shared" si="4"/>
        <v>0</v>
      </c>
      <c r="AE251" s="217">
        <f t="shared" si="4"/>
        <v>0</v>
      </c>
      <c r="AF251" s="217">
        <f t="shared" si="4"/>
        <v>0</v>
      </c>
      <c r="AG251" s="217">
        <f t="shared" si="4"/>
        <v>0</v>
      </c>
      <c r="AH251" s="217">
        <f t="shared" si="4"/>
        <v>0</v>
      </c>
      <c r="AI251" s="217">
        <f t="shared" si="4"/>
        <v>0</v>
      </c>
      <c r="AJ251" s="217">
        <f t="shared" si="4"/>
        <v>0</v>
      </c>
      <c r="AK251" s="217">
        <f t="shared" si="4"/>
        <v>0</v>
      </c>
      <c r="AL251" s="217">
        <f>ROUND(AL250-SUM(AL3:AL249),0)</f>
        <v>0</v>
      </c>
    </row>
    <row r="252" spans="1:38" x14ac:dyDescent="0.25">
      <c r="B252" s="206"/>
      <c r="C252" s="206"/>
      <c r="D252" s="216"/>
      <c r="G252" s="215"/>
      <c r="H252" s="214"/>
      <c r="I252" s="213"/>
      <c r="J252" s="212"/>
      <c r="M252" s="206"/>
      <c r="N252" s="206"/>
      <c r="P252" s="304"/>
      <c r="Q252" s="304"/>
      <c r="R252" s="304"/>
      <c r="S252" s="304"/>
      <c r="T252" s="304"/>
      <c r="U252" s="304"/>
      <c r="V252" s="304"/>
      <c r="W252" s="304"/>
      <c r="X252" s="304"/>
      <c r="Y252" s="304"/>
      <c r="Z252" s="304"/>
      <c r="AA252" s="304"/>
      <c r="AB252" s="304"/>
      <c r="AC252" s="304"/>
      <c r="AD252" s="304"/>
      <c r="AE252" s="304"/>
      <c r="AF252" s="304"/>
      <c r="AG252" s="304"/>
      <c r="AH252" s="304"/>
      <c r="AI252" s="304"/>
      <c r="AJ252" s="304"/>
      <c r="AK252" s="304"/>
      <c r="AL252" s="304"/>
    </row>
    <row r="253" spans="1:38" x14ac:dyDescent="0.25">
      <c r="P253" s="295"/>
      <c r="Q253" s="295"/>
      <c r="R253" s="295"/>
      <c r="S253" s="295"/>
      <c r="T253" s="295"/>
      <c r="U253" s="295"/>
      <c r="V253" s="295"/>
      <c r="W253" s="295"/>
      <c r="X253" s="295"/>
      <c r="Y253" s="295"/>
      <c r="Z253" s="295"/>
      <c r="AA253" s="295"/>
      <c r="AB253" s="295"/>
      <c r="AC253" s="295"/>
      <c r="AD253" s="295"/>
      <c r="AE253" s="295"/>
      <c r="AF253" s="295"/>
      <c r="AG253" s="295"/>
      <c r="AH253" s="295"/>
      <c r="AI253" s="295"/>
      <c r="AJ253" s="295"/>
      <c r="AK253" s="295"/>
      <c r="AL253" s="295"/>
    </row>
    <row r="255" spans="1:38" x14ac:dyDescent="0.25">
      <c r="B255" s="109"/>
      <c r="C255" s="109"/>
      <c r="F255" s="116" t="s">
        <v>32</v>
      </c>
      <c r="G255" s="116"/>
      <c r="H255" s="116"/>
      <c r="I255" s="116"/>
      <c r="J255" s="115" t="s">
        <v>31</v>
      </c>
      <c r="K255" s="110"/>
      <c r="L255" s="110"/>
      <c r="M255" s="109"/>
      <c r="N255" s="109"/>
      <c r="O255" s="109"/>
      <c r="P255" s="109"/>
      <c r="Q255" s="109"/>
      <c r="R255" s="109"/>
      <c r="S255" s="109"/>
      <c r="T255" s="109"/>
      <c r="U255" s="109"/>
      <c r="V255" s="109"/>
      <c r="W255" s="109"/>
      <c r="X255" s="109"/>
      <c r="Y255" s="197">
        <f t="shared" ref="Y255:AL255" si="5">SUMIF($J$3:$J$249,$J255,Y$3:Y$249)</f>
        <v>3571.0807648734103</v>
      </c>
      <c r="Z255" s="197">
        <f t="shared" si="5"/>
        <v>3152.0123665843703</v>
      </c>
      <c r="AA255" s="197">
        <f t="shared" si="5"/>
        <v>2791.4027880444473</v>
      </c>
      <c r="AB255" s="197">
        <f t="shared" si="5"/>
        <v>13153.580568893722</v>
      </c>
      <c r="AC255" s="197">
        <f t="shared" si="5"/>
        <v>14296.317393473904</v>
      </c>
      <c r="AD255" s="197">
        <f t="shared" si="5"/>
        <v>15884.052581957998</v>
      </c>
      <c r="AE255" s="197">
        <f t="shared" si="5"/>
        <v>27634.819214678802</v>
      </c>
      <c r="AF255" s="197">
        <f t="shared" si="5"/>
        <v>24067.336493908198</v>
      </c>
      <c r="AG255" s="197">
        <f t="shared" si="5"/>
        <v>34173.391236315802</v>
      </c>
      <c r="AH255" s="197">
        <f t="shared" si="5"/>
        <v>35761.891281370554</v>
      </c>
      <c r="AI255" s="197">
        <f t="shared" si="5"/>
        <v>35350.540546390104</v>
      </c>
      <c r="AJ255" s="197">
        <f t="shared" si="5"/>
        <v>28517.367836805999</v>
      </c>
      <c r="AK255" s="197">
        <f t="shared" si="5"/>
        <v>24396.391486349999</v>
      </c>
      <c r="AL255" s="197">
        <f t="shared" si="5"/>
        <v>20932.02558315</v>
      </c>
    </row>
    <row r="256" spans="1:38" x14ac:dyDescent="0.25">
      <c r="B256" s="109"/>
      <c r="C256" s="109"/>
      <c r="F256" s="116" t="s">
        <v>30</v>
      </c>
      <c r="G256" s="109"/>
      <c r="H256" s="109"/>
      <c r="I256" s="109"/>
      <c r="J256" s="111"/>
      <c r="K256" s="110"/>
      <c r="L256" s="110"/>
      <c r="M256" s="109"/>
      <c r="N256" s="109"/>
      <c r="O256" s="109"/>
      <c r="P256" s="109"/>
      <c r="Q256" s="109"/>
      <c r="R256" s="109"/>
      <c r="S256" s="109"/>
      <c r="T256" s="109"/>
      <c r="U256" s="109"/>
      <c r="V256" s="109"/>
      <c r="W256" s="109"/>
      <c r="X256" s="109"/>
      <c r="Y256" s="109"/>
      <c r="Z256" s="114">
        <f>Z255-Y255</f>
        <v>-419.06839828904003</v>
      </c>
      <c r="AA256" s="114">
        <f t="shared" ref="AA256:AL256" si="6">AA255-Z255</f>
        <v>-360.60957853992295</v>
      </c>
      <c r="AB256" s="114">
        <f t="shared" si="6"/>
        <v>10362.177780849273</v>
      </c>
      <c r="AC256" s="114">
        <f t="shared" si="6"/>
        <v>1142.7368245801827</v>
      </c>
      <c r="AD256" s="114">
        <f t="shared" si="6"/>
        <v>1587.7351884840937</v>
      </c>
      <c r="AE256" s="114">
        <f t="shared" si="6"/>
        <v>11750.766632720804</v>
      </c>
      <c r="AF256" s="114">
        <f t="shared" si="6"/>
        <v>-3567.4827207706039</v>
      </c>
      <c r="AG256" s="114">
        <f t="shared" si="6"/>
        <v>10106.054742407603</v>
      </c>
      <c r="AH256" s="114">
        <f t="shared" si="6"/>
        <v>1588.5000450547523</v>
      </c>
      <c r="AI256" s="114">
        <f t="shared" si="6"/>
        <v>-411.35073498044949</v>
      </c>
      <c r="AJ256" s="114">
        <f t="shared" si="6"/>
        <v>-6833.1727095841052</v>
      </c>
      <c r="AK256" s="114">
        <f t="shared" si="6"/>
        <v>-4120.9763504559996</v>
      </c>
      <c r="AL256" s="114">
        <f t="shared" si="6"/>
        <v>-3464.3659031999996</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AL256"/>
  <sheetViews>
    <sheetView workbookViewId="0">
      <pane xSplit="15" ySplit="1" topLeftCell="AC216" activePane="bottomRight" state="frozen"/>
      <selection activeCell="AM241" sqref="AM241"/>
      <selection pane="topRight" activeCell="AM241" sqref="AM241"/>
      <selection pane="bottomLeft" activeCell="AM241" sqref="AM241"/>
      <selection pane="bottomRight" activeCell="AN16" sqref="AN16"/>
    </sheetView>
  </sheetViews>
  <sheetFormatPr defaultRowHeight="15" x14ac:dyDescent="0.25"/>
  <cols>
    <col min="1" max="1" width="10.5703125" customWidth="1"/>
    <col min="2" max="2" width="10.85546875" customWidth="1"/>
    <col min="3" max="3" width="18.5703125" customWidth="1"/>
    <col min="4" max="4" width="45.28515625" customWidth="1"/>
    <col min="5" max="5" width="10.28515625" customWidth="1"/>
    <col min="6" max="6" width="19.85546875" customWidth="1"/>
    <col min="7" max="7" width="9" bestFit="1" customWidth="1"/>
    <col min="8" max="9" width="7.85546875" bestFit="1" customWidth="1"/>
    <col min="10" max="10" width="7.85546875" style="207" customWidth="1"/>
    <col min="11" max="11" width="23.85546875" style="206" customWidth="1"/>
    <col min="12" max="12" width="7.42578125" style="206" customWidth="1"/>
    <col min="13" max="13" width="27.7109375" customWidth="1"/>
    <col min="14" max="15" width="9.140625" customWidth="1"/>
  </cols>
  <sheetData>
    <row r="1" spans="1:38" s="269" customFormat="1" ht="12.75" x14ac:dyDescent="0.2">
      <c r="A1" s="193" t="s">
        <v>1120</v>
      </c>
      <c r="B1" s="193" t="s">
        <v>1107</v>
      </c>
      <c r="C1" s="193" t="s">
        <v>1106</v>
      </c>
      <c r="D1" s="272" t="s">
        <v>1119</v>
      </c>
      <c r="E1" s="271" t="s">
        <v>1118</v>
      </c>
      <c r="F1" s="193" t="s">
        <v>1117</v>
      </c>
      <c r="G1" s="193" t="s">
        <v>1116</v>
      </c>
      <c r="H1" s="193" t="s">
        <v>1115</v>
      </c>
      <c r="I1" s="193" t="s">
        <v>1114</v>
      </c>
      <c r="J1" s="193" t="s">
        <v>1113</v>
      </c>
      <c r="K1" s="193" t="s">
        <v>1112</v>
      </c>
      <c r="L1" s="193" t="s">
        <v>1111</v>
      </c>
      <c r="M1" s="193" t="s">
        <v>1110</v>
      </c>
      <c r="N1" s="193" t="s">
        <v>1109</v>
      </c>
      <c r="O1" s="193" t="s">
        <v>1108</v>
      </c>
      <c r="P1" s="270">
        <v>2000</v>
      </c>
      <c r="Q1" s="270">
        <v>2001</v>
      </c>
      <c r="R1" s="270">
        <v>2002</v>
      </c>
      <c r="S1" s="270">
        <v>2003</v>
      </c>
      <c r="T1" s="270">
        <v>2004</v>
      </c>
      <c r="U1" s="270">
        <v>2005</v>
      </c>
      <c r="V1" s="270">
        <v>2006</v>
      </c>
      <c r="W1" s="270">
        <v>2007</v>
      </c>
      <c r="X1" s="270">
        <v>2008</v>
      </c>
      <c r="Y1" s="270">
        <v>2009</v>
      </c>
      <c r="Z1" s="270">
        <v>2010</v>
      </c>
      <c r="AA1" s="270">
        <v>2011</v>
      </c>
      <c r="AB1" s="270">
        <v>2012</v>
      </c>
      <c r="AC1" s="270">
        <v>2013</v>
      </c>
      <c r="AD1" s="270">
        <v>2014</v>
      </c>
      <c r="AE1" s="270">
        <v>2015</v>
      </c>
      <c r="AF1" s="270">
        <v>2016</v>
      </c>
      <c r="AG1" s="270">
        <v>2017</v>
      </c>
      <c r="AH1" s="270">
        <v>2018</v>
      </c>
      <c r="AI1" s="270">
        <v>2019</v>
      </c>
      <c r="AJ1" s="270">
        <v>2020</v>
      </c>
      <c r="AK1" s="270">
        <v>2021</v>
      </c>
      <c r="AL1" s="270">
        <v>2022</v>
      </c>
    </row>
    <row r="2" spans="1:38" s="264" customFormat="1" ht="12.75" x14ac:dyDescent="0.2">
      <c r="A2" s="190" t="s">
        <v>1082</v>
      </c>
      <c r="B2" s="189"/>
      <c r="C2" s="189"/>
      <c r="D2" s="268"/>
      <c r="E2" s="267"/>
      <c r="F2" s="190"/>
      <c r="G2" s="190"/>
      <c r="H2" s="190"/>
      <c r="I2" s="190"/>
      <c r="J2" s="190"/>
      <c r="K2" s="189"/>
      <c r="L2" s="189"/>
      <c r="M2" s="189"/>
      <c r="N2" s="189"/>
      <c r="O2" s="189"/>
      <c r="P2" s="285"/>
      <c r="Q2" s="285"/>
      <c r="R2" s="285"/>
      <c r="S2" s="285"/>
      <c r="T2" s="285"/>
      <c r="U2" s="285"/>
      <c r="V2" s="285"/>
      <c r="W2" s="285"/>
      <c r="X2" s="285"/>
      <c r="Y2" s="329" t="s">
        <v>1121</v>
      </c>
      <c r="Z2" s="329" t="s">
        <v>1121</v>
      </c>
      <c r="AA2" s="329" t="s">
        <v>1121</v>
      </c>
      <c r="AB2" s="329" t="s">
        <v>1121</v>
      </c>
      <c r="AC2" s="329" t="s">
        <v>1121</v>
      </c>
      <c r="AD2" s="329" t="s">
        <v>1121</v>
      </c>
      <c r="AE2" s="329" t="s">
        <v>1121</v>
      </c>
      <c r="AF2" s="329" t="s">
        <v>1121</v>
      </c>
      <c r="AG2" s="329" t="s">
        <v>1121</v>
      </c>
      <c r="AH2" s="329" t="s">
        <v>1121</v>
      </c>
      <c r="AI2" s="329" t="s">
        <v>1121</v>
      </c>
      <c r="AJ2" s="329" t="s">
        <v>1121</v>
      </c>
      <c r="AK2" s="329" t="s">
        <v>1121</v>
      </c>
      <c r="AL2" s="329" t="s">
        <v>1121</v>
      </c>
    </row>
    <row r="3" spans="1:38" x14ac:dyDescent="0.25">
      <c r="A3" s="236" t="str">
        <f>A$2</f>
        <v>Kuwait</v>
      </c>
      <c r="B3" s="206" t="s">
        <v>34</v>
      </c>
      <c r="C3" s="206" t="s">
        <v>33</v>
      </c>
      <c r="D3" s="263" t="s">
        <v>40</v>
      </c>
      <c r="E3" s="262">
        <v>466</v>
      </c>
      <c r="F3" s="261" t="s">
        <v>40</v>
      </c>
      <c r="G3" s="182" t="s">
        <v>1102</v>
      </c>
      <c r="H3" s="260" t="s">
        <v>1101</v>
      </c>
      <c r="I3" s="259" t="s">
        <v>1100</v>
      </c>
      <c r="J3" s="212" t="s">
        <v>1078</v>
      </c>
      <c r="K3" s="206" t="s">
        <v>36</v>
      </c>
      <c r="L3" s="206" t="s">
        <v>36</v>
      </c>
      <c r="M3" s="206" t="s">
        <v>3646</v>
      </c>
      <c r="N3" s="206">
        <v>145</v>
      </c>
      <c r="O3" s="206" t="s">
        <v>3647</v>
      </c>
      <c r="P3" s="287">
        <v>0</v>
      </c>
      <c r="Q3" s="287">
        <v>0</v>
      </c>
      <c r="R3" s="287">
        <v>0</v>
      </c>
      <c r="S3" s="287">
        <v>0</v>
      </c>
      <c r="T3" s="287">
        <v>0</v>
      </c>
      <c r="U3" s="287">
        <v>0</v>
      </c>
      <c r="V3" s="287">
        <v>0</v>
      </c>
      <c r="W3" s="287">
        <v>0</v>
      </c>
      <c r="X3" s="287">
        <v>0</v>
      </c>
      <c r="Y3" s="220">
        <v>482.9826726</v>
      </c>
      <c r="Z3" s="220">
        <v>569.11743049999995</v>
      </c>
      <c r="AA3" s="220">
        <v>624.83391760000006</v>
      </c>
      <c r="AB3" s="220">
        <v>576.24329179999995</v>
      </c>
      <c r="AC3" s="220">
        <v>639.41330740000001</v>
      </c>
      <c r="AD3" s="220">
        <v>664.79815870000004</v>
      </c>
      <c r="AE3" s="220">
        <v>615.86493860000007</v>
      </c>
      <c r="AF3" s="220">
        <v>632.84307690000003</v>
      </c>
      <c r="AG3" s="220">
        <v>678.42115269999999</v>
      </c>
      <c r="AH3" s="220">
        <v>879.80892770000003</v>
      </c>
      <c r="AI3" s="220">
        <v>890.89679590000003</v>
      </c>
      <c r="AJ3" s="220">
        <v>818.80755270000009</v>
      </c>
      <c r="AK3" s="220">
        <v>734.15537189999998</v>
      </c>
      <c r="AL3" s="220">
        <v>885.58078750000004</v>
      </c>
    </row>
    <row r="4" spans="1:38" x14ac:dyDescent="0.25">
      <c r="A4" s="236" t="str">
        <f t="shared" ref="A4:A67" si="0">A$2</f>
        <v>Kuwait</v>
      </c>
      <c r="B4" s="206" t="s">
        <v>34</v>
      </c>
      <c r="C4" s="206" t="s">
        <v>33</v>
      </c>
      <c r="D4" s="258" t="s">
        <v>1099</v>
      </c>
      <c r="E4" s="257">
        <v>419</v>
      </c>
      <c r="F4" s="219" t="s">
        <v>1098</v>
      </c>
      <c r="G4" s="175" t="s">
        <v>1097</v>
      </c>
      <c r="H4" s="256" t="s">
        <v>1096</v>
      </c>
      <c r="I4" s="255" t="s">
        <v>1095</v>
      </c>
      <c r="J4" s="212" t="s">
        <v>1078</v>
      </c>
      <c r="K4" s="206" t="s">
        <v>36</v>
      </c>
      <c r="L4" s="206" t="s">
        <v>36</v>
      </c>
      <c r="M4" s="206" t="s">
        <v>3646</v>
      </c>
      <c r="N4" s="206">
        <v>145</v>
      </c>
      <c r="O4" s="206" t="s">
        <v>3647</v>
      </c>
      <c r="P4" s="287">
        <v>0</v>
      </c>
      <c r="Q4" s="287">
        <v>0</v>
      </c>
      <c r="R4" s="287">
        <v>0</v>
      </c>
      <c r="S4" s="287">
        <v>0</v>
      </c>
      <c r="T4" s="287">
        <v>0</v>
      </c>
      <c r="U4" s="287">
        <v>0</v>
      </c>
      <c r="V4" s="287">
        <v>0</v>
      </c>
      <c r="W4" s="287">
        <v>0</v>
      </c>
      <c r="X4" s="287">
        <v>0</v>
      </c>
      <c r="Y4" s="220">
        <v>1514.413368</v>
      </c>
      <c r="Z4" s="220">
        <v>1578.546632</v>
      </c>
      <c r="AA4" s="220">
        <v>1623.1053469999999</v>
      </c>
      <c r="AB4" s="220">
        <v>765.59534759999997</v>
      </c>
      <c r="AC4" s="220">
        <v>1008.921892</v>
      </c>
      <c r="AD4" s="220">
        <v>1117.2896229999999</v>
      </c>
      <c r="AE4" s="220">
        <v>1102.46469</v>
      </c>
      <c r="AF4" s="220">
        <v>1028.439294</v>
      </c>
      <c r="AG4" s="220">
        <v>1012.065545</v>
      </c>
      <c r="AH4" s="220">
        <v>883.27787839999996</v>
      </c>
      <c r="AI4" s="220">
        <v>831.68793600000004</v>
      </c>
      <c r="AJ4" s="220">
        <v>758.02070160000005</v>
      </c>
      <c r="AK4" s="220">
        <v>785.8413223</v>
      </c>
      <c r="AL4" s="220">
        <v>795.58895610000002</v>
      </c>
    </row>
    <row r="5" spans="1:38" x14ac:dyDescent="0.25">
      <c r="A5" s="236" t="str">
        <f t="shared" si="0"/>
        <v>Kuwait</v>
      </c>
      <c r="B5" s="206" t="s">
        <v>34</v>
      </c>
      <c r="C5" s="206" t="s">
        <v>33</v>
      </c>
      <c r="D5" s="253" t="s">
        <v>1094</v>
      </c>
      <c r="E5" s="252">
        <v>456</v>
      </c>
      <c r="F5" s="251" t="s">
        <v>1094</v>
      </c>
      <c r="G5" s="168" t="s">
        <v>1093</v>
      </c>
      <c r="H5" s="250" t="s">
        <v>1092</v>
      </c>
      <c r="I5" s="249" t="s">
        <v>1091</v>
      </c>
      <c r="J5" s="212" t="s">
        <v>1078</v>
      </c>
      <c r="K5" s="206" t="s">
        <v>36</v>
      </c>
      <c r="L5" s="206" t="s">
        <v>36</v>
      </c>
      <c r="M5" s="206" t="s">
        <v>3646</v>
      </c>
      <c r="N5" s="206">
        <v>145</v>
      </c>
      <c r="O5" s="206" t="s">
        <v>3647</v>
      </c>
      <c r="P5" s="287">
        <v>0</v>
      </c>
      <c r="Q5" s="287">
        <v>0</v>
      </c>
      <c r="R5" s="287">
        <v>0</v>
      </c>
      <c r="S5" s="287">
        <v>0</v>
      </c>
      <c r="T5" s="287">
        <v>0</v>
      </c>
      <c r="U5" s="287">
        <v>0</v>
      </c>
      <c r="V5" s="287">
        <v>0</v>
      </c>
      <c r="W5" s="287">
        <v>0</v>
      </c>
      <c r="X5" s="287">
        <v>0</v>
      </c>
      <c r="Y5" s="220">
        <v>420.91921210000004</v>
      </c>
      <c r="Z5" s="220">
        <v>520.04242339999996</v>
      </c>
      <c r="AA5" s="220">
        <v>561.14016629999992</v>
      </c>
      <c r="AB5" s="220">
        <v>555.49523870000007</v>
      </c>
      <c r="AC5" s="220">
        <v>595.61315420000005</v>
      </c>
      <c r="AD5" s="220">
        <v>623.97928200000001</v>
      </c>
      <c r="AE5" s="220">
        <v>610.43212960000005</v>
      </c>
      <c r="AF5" s="220">
        <v>745.76688549999994</v>
      </c>
      <c r="AG5" s="220">
        <v>677.82881420000001</v>
      </c>
      <c r="AH5" s="220">
        <v>673.49365839999996</v>
      </c>
      <c r="AI5" s="220">
        <v>968.93251939999993</v>
      </c>
      <c r="AJ5" s="220">
        <v>905.92424240000003</v>
      </c>
      <c r="AK5" s="220">
        <v>977.28264460000003</v>
      </c>
      <c r="AL5" s="220">
        <v>1028.227414</v>
      </c>
    </row>
    <row r="6" spans="1:38" x14ac:dyDescent="0.25">
      <c r="A6" s="236" t="str">
        <f t="shared" si="0"/>
        <v>Kuwait</v>
      </c>
      <c r="B6" s="206" t="s">
        <v>34</v>
      </c>
      <c r="C6" s="206" t="s">
        <v>33</v>
      </c>
      <c r="D6" s="248" t="s">
        <v>1090</v>
      </c>
      <c r="E6" s="247">
        <v>449</v>
      </c>
      <c r="F6" s="246" t="s">
        <v>1090</v>
      </c>
      <c r="G6" s="160" t="s">
        <v>1089</v>
      </c>
      <c r="H6" s="245" t="s">
        <v>1088</v>
      </c>
      <c r="I6" s="244" t="s">
        <v>1087</v>
      </c>
      <c r="J6" s="212" t="s">
        <v>1078</v>
      </c>
      <c r="K6" s="206" t="s">
        <v>36</v>
      </c>
      <c r="L6" s="206" t="s">
        <v>36</v>
      </c>
      <c r="M6" s="206" t="s">
        <v>3646</v>
      </c>
      <c r="N6" s="206">
        <v>145</v>
      </c>
      <c r="O6" s="206" t="s">
        <v>3647</v>
      </c>
      <c r="P6" s="287">
        <v>0</v>
      </c>
      <c r="Q6" s="287">
        <v>0</v>
      </c>
      <c r="R6" s="287">
        <v>0</v>
      </c>
      <c r="S6" s="287">
        <v>0</v>
      </c>
      <c r="T6" s="287">
        <v>0</v>
      </c>
      <c r="U6" s="287">
        <v>0</v>
      </c>
      <c r="V6" s="287">
        <v>0</v>
      </c>
      <c r="W6" s="287">
        <v>0</v>
      </c>
      <c r="X6" s="287">
        <v>0</v>
      </c>
      <c r="Y6" s="220">
        <v>291.70568800000001</v>
      </c>
      <c r="Z6" s="220">
        <v>352.7441197</v>
      </c>
      <c r="AA6" s="220">
        <v>458.61532</v>
      </c>
      <c r="AB6" s="220">
        <v>432.65820819999999</v>
      </c>
      <c r="AC6" s="220">
        <v>484.55753569999996</v>
      </c>
      <c r="AD6" s="220">
        <v>522.92014860000006</v>
      </c>
      <c r="AE6" s="220">
        <v>476.37561069999998</v>
      </c>
      <c r="AF6" s="220">
        <v>478.74244650000003</v>
      </c>
      <c r="AG6" s="220">
        <v>502.39019539999998</v>
      </c>
      <c r="AH6" s="220">
        <v>497.93444239999997</v>
      </c>
      <c r="AI6" s="220">
        <v>448.75433099999998</v>
      </c>
      <c r="AJ6" s="220">
        <v>436.89262189999999</v>
      </c>
      <c r="AK6" s="220">
        <v>483.11735539999995</v>
      </c>
      <c r="AL6" s="220">
        <v>505.11027610000002</v>
      </c>
    </row>
    <row r="7" spans="1:38" x14ac:dyDescent="0.25">
      <c r="A7" s="236" t="str">
        <f t="shared" si="0"/>
        <v>Kuwait</v>
      </c>
      <c r="B7" s="206" t="s">
        <v>34</v>
      </c>
      <c r="C7" s="206" t="s">
        <v>33</v>
      </c>
      <c r="D7" s="243" t="s">
        <v>1086</v>
      </c>
      <c r="E7" s="242">
        <v>453</v>
      </c>
      <c r="F7" s="241" t="s">
        <v>1086</v>
      </c>
      <c r="G7" s="153" t="s">
        <v>1085</v>
      </c>
      <c r="H7" s="240" t="s">
        <v>1084</v>
      </c>
      <c r="I7" s="239" t="s">
        <v>1083</v>
      </c>
      <c r="J7" s="212" t="s">
        <v>1078</v>
      </c>
      <c r="K7" s="206" t="s">
        <v>36</v>
      </c>
      <c r="L7" s="206" t="s">
        <v>36</v>
      </c>
      <c r="M7" s="206" t="s">
        <v>3646</v>
      </c>
      <c r="N7" s="206">
        <v>145</v>
      </c>
      <c r="O7" s="206" t="s">
        <v>3647</v>
      </c>
      <c r="P7" s="287">
        <v>0</v>
      </c>
      <c r="Q7" s="287">
        <v>0</v>
      </c>
      <c r="R7" s="287">
        <v>0</v>
      </c>
      <c r="S7" s="287">
        <v>0</v>
      </c>
      <c r="T7" s="287">
        <v>0</v>
      </c>
      <c r="U7" s="287">
        <v>0</v>
      </c>
      <c r="V7" s="287">
        <v>0</v>
      </c>
      <c r="W7" s="287">
        <v>0</v>
      </c>
      <c r="X7" s="287">
        <v>0</v>
      </c>
      <c r="Y7" s="220">
        <v>1461.787646</v>
      </c>
      <c r="Z7" s="220">
        <v>2553.8074270000002</v>
      </c>
      <c r="AA7" s="220">
        <v>4133.0982050000002</v>
      </c>
      <c r="AB7" s="220">
        <v>7170.358784</v>
      </c>
      <c r="AC7" s="220">
        <v>6205.3158649999996</v>
      </c>
      <c r="AD7" s="220">
        <v>5251.2396310000004</v>
      </c>
      <c r="AE7" s="220">
        <v>4436.8774370000001</v>
      </c>
      <c r="AF7" s="220">
        <v>4377.5751399999999</v>
      </c>
      <c r="AG7" s="220">
        <v>4164.7320300000001</v>
      </c>
      <c r="AH7" s="220">
        <v>3457.4337009999999</v>
      </c>
      <c r="AI7" s="220">
        <v>3673.6512130000001</v>
      </c>
      <c r="AJ7" s="220">
        <v>3291.6884060000002</v>
      </c>
      <c r="AK7" s="220">
        <v>3294.5818180000001</v>
      </c>
      <c r="AL7" s="220">
        <v>4281.9669990000002</v>
      </c>
    </row>
    <row r="8" spans="1:38" x14ac:dyDescent="0.25">
      <c r="A8" s="236" t="str">
        <f t="shared" si="0"/>
        <v>Kuwait</v>
      </c>
      <c r="B8" s="206" t="s">
        <v>34</v>
      </c>
      <c r="C8" s="206" t="s">
        <v>33</v>
      </c>
      <c r="D8" s="238" t="s">
        <v>1082</v>
      </c>
      <c r="E8" s="237">
        <v>443</v>
      </c>
      <c r="F8" s="236" t="s">
        <v>1082</v>
      </c>
      <c r="G8" s="146" t="s">
        <v>1081</v>
      </c>
      <c r="H8" s="235" t="s">
        <v>1080</v>
      </c>
      <c r="I8" s="234" t="s">
        <v>1079</v>
      </c>
      <c r="J8" s="212" t="s">
        <v>1078</v>
      </c>
      <c r="K8" s="206" t="s">
        <v>36</v>
      </c>
      <c r="L8" s="206" t="s">
        <v>36</v>
      </c>
      <c r="M8" s="206" t="s">
        <v>3646</v>
      </c>
      <c r="N8" s="206">
        <v>145</v>
      </c>
      <c r="O8" s="206" t="s">
        <v>3647</v>
      </c>
      <c r="P8" s="287">
        <v>0</v>
      </c>
      <c r="Q8" s="287">
        <v>0</v>
      </c>
      <c r="R8" s="287">
        <v>0</v>
      </c>
      <c r="S8" s="287">
        <v>0</v>
      </c>
      <c r="T8" s="287">
        <v>0</v>
      </c>
      <c r="U8" s="287">
        <v>0</v>
      </c>
      <c r="V8" s="287">
        <v>0</v>
      </c>
      <c r="W8" s="287">
        <v>0</v>
      </c>
      <c r="X8" s="287">
        <v>0</v>
      </c>
      <c r="Y8" s="273">
        <v>0</v>
      </c>
      <c r="Z8" s="273">
        <v>0</v>
      </c>
      <c r="AA8" s="273">
        <v>0</v>
      </c>
      <c r="AB8" s="273">
        <v>0</v>
      </c>
      <c r="AC8" s="273">
        <v>0</v>
      </c>
      <c r="AD8" s="273">
        <v>0</v>
      </c>
      <c r="AE8" s="273">
        <v>0</v>
      </c>
      <c r="AF8" s="273">
        <v>0</v>
      </c>
      <c r="AG8" s="273">
        <v>0</v>
      </c>
      <c r="AH8" s="273">
        <v>0</v>
      </c>
      <c r="AI8" s="273">
        <v>0</v>
      </c>
      <c r="AJ8" s="273">
        <v>0</v>
      </c>
      <c r="AK8" s="273">
        <v>0</v>
      </c>
      <c r="AL8" s="273">
        <v>0</v>
      </c>
    </row>
    <row r="9" spans="1:38" x14ac:dyDescent="0.25">
      <c r="A9" s="236" t="str">
        <f t="shared" si="0"/>
        <v>Kuwait</v>
      </c>
      <c r="B9" s="206" t="s">
        <v>34</v>
      </c>
      <c r="C9" s="206" t="s">
        <v>33</v>
      </c>
      <c r="D9" s="233" t="s">
        <v>1077</v>
      </c>
      <c r="E9">
        <v>512</v>
      </c>
      <c r="F9" s="225" t="s">
        <v>1076</v>
      </c>
      <c r="G9" s="132" t="s">
        <v>1075</v>
      </c>
      <c r="H9" s="224" t="s">
        <v>1074</v>
      </c>
      <c r="I9" s="223" t="s">
        <v>1073</v>
      </c>
      <c r="J9" s="212" t="s">
        <v>36</v>
      </c>
      <c r="K9" s="206" t="s">
        <v>36</v>
      </c>
      <c r="L9" s="206" t="s">
        <v>36</v>
      </c>
      <c r="M9" s="206" t="s">
        <v>3648</v>
      </c>
      <c r="N9" s="206">
        <v>34</v>
      </c>
      <c r="O9" s="206" t="s">
        <v>3647</v>
      </c>
      <c r="P9" s="287">
        <v>0</v>
      </c>
      <c r="Q9" s="287">
        <v>0</v>
      </c>
      <c r="R9" s="287">
        <v>0</v>
      </c>
      <c r="S9" s="287">
        <v>0</v>
      </c>
      <c r="T9" s="287">
        <v>0</v>
      </c>
      <c r="U9" s="287">
        <v>0</v>
      </c>
      <c r="V9" s="287">
        <v>0</v>
      </c>
      <c r="W9" s="287">
        <v>0</v>
      </c>
      <c r="X9" s="287">
        <v>0</v>
      </c>
      <c r="Y9" s="220">
        <v>0</v>
      </c>
      <c r="Z9" s="220">
        <v>0</v>
      </c>
      <c r="AA9" s="220">
        <v>0</v>
      </c>
      <c r="AB9" s="220">
        <v>0</v>
      </c>
      <c r="AC9" s="220">
        <v>0</v>
      </c>
      <c r="AD9" s="220">
        <v>0</v>
      </c>
      <c r="AE9" s="220">
        <v>0</v>
      </c>
      <c r="AF9" s="220">
        <v>0</v>
      </c>
      <c r="AG9" s="220">
        <v>0</v>
      </c>
      <c r="AH9" s="220">
        <v>0</v>
      </c>
      <c r="AI9" s="220">
        <v>0</v>
      </c>
      <c r="AJ9" s="220">
        <v>0</v>
      </c>
      <c r="AK9" s="220">
        <v>0</v>
      </c>
      <c r="AL9" s="220">
        <v>0</v>
      </c>
    </row>
    <row r="10" spans="1:38" x14ac:dyDescent="0.25">
      <c r="A10" s="236" t="str">
        <f t="shared" si="0"/>
        <v>Kuwait</v>
      </c>
      <c r="B10" s="206" t="s">
        <v>34</v>
      </c>
      <c r="C10" s="206" t="s">
        <v>33</v>
      </c>
      <c r="D10" s="222" t="s">
        <v>1072</v>
      </c>
      <c r="E10">
        <v>914</v>
      </c>
      <c r="F10" s="225" t="s">
        <v>1072</v>
      </c>
      <c r="G10" s="132" t="s">
        <v>1071</v>
      </c>
      <c r="H10" s="224" t="s">
        <v>1070</v>
      </c>
      <c r="I10" s="223" t="s">
        <v>1069</v>
      </c>
      <c r="J10" s="212" t="s">
        <v>36</v>
      </c>
      <c r="K10" s="206" t="s">
        <v>36</v>
      </c>
      <c r="L10" s="206" t="s">
        <v>36</v>
      </c>
      <c r="M10" s="206" t="s">
        <v>3649</v>
      </c>
      <c r="N10" s="206">
        <v>39</v>
      </c>
      <c r="O10" s="206" t="s">
        <v>3650</v>
      </c>
      <c r="P10" s="287">
        <v>0</v>
      </c>
      <c r="Q10" s="287">
        <v>0</v>
      </c>
      <c r="R10" s="287">
        <v>0</v>
      </c>
      <c r="S10" s="287">
        <v>0</v>
      </c>
      <c r="T10" s="287">
        <v>0</v>
      </c>
      <c r="U10" s="287">
        <v>0</v>
      </c>
      <c r="V10" s="287">
        <v>0</v>
      </c>
      <c r="W10" s="287">
        <v>0</v>
      </c>
      <c r="X10" s="287">
        <v>0</v>
      </c>
      <c r="Y10" s="220">
        <v>0</v>
      </c>
      <c r="Z10" s="220">
        <v>0</v>
      </c>
      <c r="AA10" s="220">
        <v>0</v>
      </c>
      <c r="AB10" s="220">
        <v>0</v>
      </c>
      <c r="AC10" s="220">
        <v>0</v>
      </c>
      <c r="AD10" s="220">
        <v>0</v>
      </c>
      <c r="AE10" s="220">
        <v>0</v>
      </c>
      <c r="AF10" s="220">
        <v>0</v>
      </c>
      <c r="AG10" s="220">
        <v>0</v>
      </c>
      <c r="AH10" s="220">
        <v>0</v>
      </c>
      <c r="AI10" s="220">
        <v>0</v>
      </c>
      <c r="AJ10" s="220">
        <v>2.3936037289999996</v>
      </c>
      <c r="AK10" s="220">
        <v>2.2655340720000003</v>
      </c>
      <c r="AL10" s="220">
        <v>0</v>
      </c>
    </row>
    <row r="11" spans="1:38" x14ac:dyDescent="0.25">
      <c r="A11" s="236" t="str">
        <f t="shared" si="0"/>
        <v>Kuwait</v>
      </c>
      <c r="B11" s="206" t="s">
        <v>34</v>
      </c>
      <c r="C11" s="206" t="s">
        <v>33</v>
      </c>
      <c r="D11" s="222" t="s">
        <v>1068</v>
      </c>
      <c r="E11">
        <v>612</v>
      </c>
      <c r="F11" s="225" t="s">
        <v>1068</v>
      </c>
      <c r="G11" s="132" t="s">
        <v>1067</v>
      </c>
      <c r="H11" s="224" t="s">
        <v>1066</v>
      </c>
      <c r="I11" s="223" t="s">
        <v>1065</v>
      </c>
      <c r="J11" s="212" t="s">
        <v>36</v>
      </c>
      <c r="K11" s="206" t="s">
        <v>36</v>
      </c>
      <c r="L11" s="206" t="s">
        <v>36</v>
      </c>
      <c r="M11" s="206" t="s">
        <v>3651</v>
      </c>
      <c r="N11" s="206">
        <v>15</v>
      </c>
      <c r="O11" s="206" t="s">
        <v>3652</v>
      </c>
      <c r="P11" s="287">
        <v>0</v>
      </c>
      <c r="Q11" s="287">
        <v>0</v>
      </c>
      <c r="R11" s="287">
        <v>0</v>
      </c>
      <c r="S11" s="287">
        <v>0</v>
      </c>
      <c r="T11" s="287">
        <v>0</v>
      </c>
      <c r="U11" s="287">
        <v>0</v>
      </c>
      <c r="V11" s="287">
        <v>0</v>
      </c>
      <c r="W11" s="287">
        <v>0</v>
      </c>
      <c r="X11" s="287">
        <v>0</v>
      </c>
      <c r="Y11" s="220">
        <v>0</v>
      </c>
      <c r="Z11" s="220">
        <v>0</v>
      </c>
      <c r="AA11" s="220">
        <v>0</v>
      </c>
      <c r="AB11" s="220">
        <v>0</v>
      </c>
      <c r="AC11" s="220">
        <v>0</v>
      </c>
      <c r="AD11" s="220">
        <v>0</v>
      </c>
      <c r="AE11" s="220">
        <v>0</v>
      </c>
      <c r="AF11" s="220">
        <v>0</v>
      </c>
      <c r="AG11" s="220">
        <v>0</v>
      </c>
      <c r="AH11" s="220">
        <v>0</v>
      </c>
      <c r="AI11" s="220">
        <v>0</v>
      </c>
      <c r="AJ11" s="220">
        <v>0</v>
      </c>
      <c r="AK11" s="220">
        <v>0</v>
      </c>
      <c r="AL11" s="220">
        <v>0</v>
      </c>
    </row>
    <row r="12" spans="1:38" x14ac:dyDescent="0.25">
      <c r="A12" s="236" t="str">
        <f t="shared" si="0"/>
        <v>Kuwait</v>
      </c>
      <c r="B12" s="206" t="s">
        <v>34</v>
      </c>
      <c r="C12" s="206" t="s">
        <v>33</v>
      </c>
      <c r="D12" s="222" t="s">
        <v>1064</v>
      </c>
      <c r="E12">
        <v>859</v>
      </c>
      <c r="F12" s="225" t="s">
        <v>1064</v>
      </c>
      <c r="G12" s="132" t="s">
        <v>1063</v>
      </c>
      <c r="H12" s="224" t="s">
        <v>1062</v>
      </c>
      <c r="I12" s="223" t="s">
        <v>1061</v>
      </c>
      <c r="J12" s="212" t="s">
        <v>36</v>
      </c>
      <c r="K12" s="206" t="s">
        <v>36</v>
      </c>
      <c r="L12" s="206" t="s">
        <v>36</v>
      </c>
      <c r="M12" s="206" t="s">
        <v>3653</v>
      </c>
      <c r="N12" s="206">
        <v>61</v>
      </c>
      <c r="O12" s="206" t="s">
        <v>3654</v>
      </c>
      <c r="P12" s="287">
        <v>0</v>
      </c>
      <c r="Q12" s="287">
        <v>0</v>
      </c>
      <c r="R12" s="287">
        <v>0</v>
      </c>
      <c r="S12" s="287">
        <v>0</v>
      </c>
      <c r="T12" s="287">
        <v>0</v>
      </c>
      <c r="U12" s="287">
        <v>0</v>
      </c>
      <c r="V12" s="287">
        <v>0</v>
      </c>
      <c r="W12" s="287">
        <v>0</v>
      </c>
      <c r="X12" s="287">
        <v>0</v>
      </c>
      <c r="Y12" s="220">
        <v>0</v>
      </c>
      <c r="Z12" s="220">
        <v>0</v>
      </c>
      <c r="AA12" s="220">
        <v>0</v>
      </c>
      <c r="AB12" s="220">
        <v>0</v>
      </c>
      <c r="AC12" s="220">
        <v>0</v>
      </c>
      <c r="AD12" s="220">
        <v>0</v>
      </c>
      <c r="AE12" s="220">
        <v>0</v>
      </c>
      <c r="AF12" s="220">
        <v>0</v>
      </c>
      <c r="AG12" s="220">
        <v>0</v>
      </c>
      <c r="AH12" s="220">
        <v>0</v>
      </c>
      <c r="AI12" s="220">
        <v>0</v>
      </c>
      <c r="AJ12" s="220">
        <v>0</v>
      </c>
      <c r="AK12" s="220">
        <v>0</v>
      </c>
      <c r="AL12" s="220">
        <v>0</v>
      </c>
    </row>
    <row r="13" spans="1:38" x14ac:dyDescent="0.25">
      <c r="A13" s="236" t="str">
        <f t="shared" si="0"/>
        <v>Kuwait</v>
      </c>
      <c r="B13" s="206" t="s">
        <v>34</v>
      </c>
      <c r="C13" s="206" t="s">
        <v>33</v>
      </c>
      <c r="D13" s="222" t="s">
        <v>1060</v>
      </c>
      <c r="E13">
        <v>171</v>
      </c>
      <c r="F13" s="225" t="s">
        <v>1059</v>
      </c>
      <c r="G13" s="132" t="s">
        <v>1058</v>
      </c>
      <c r="H13" s="224" t="s">
        <v>1057</v>
      </c>
      <c r="I13" s="223" t="s">
        <v>1056</v>
      </c>
      <c r="J13" s="212" t="s">
        <v>36</v>
      </c>
      <c r="K13" s="206" t="s">
        <v>36</v>
      </c>
      <c r="L13" s="206" t="s">
        <v>36</v>
      </c>
      <c r="M13" s="206" t="s">
        <v>3649</v>
      </c>
      <c r="N13" s="206">
        <v>39</v>
      </c>
      <c r="O13" s="206" t="s">
        <v>3650</v>
      </c>
      <c r="P13" s="287">
        <v>0</v>
      </c>
      <c r="Q13" s="287">
        <v>0</v>
      </c>
      <c r="R13" s="287">
        <v>0</v>
      </c>
      <c r="S13" s="287">
        <v>0</v>
      </c>
      <c r="T13" s="287">
        <v>0</v>
      </c>
      <c r="U13" s="287">
        <v>0</v>
      </c>
      <c r="V13" s="287">
        <v>0</v>
      </c>
      <c r="W13" s="287">
        <v>0</v>
      </c>
      <c r="X13" s="287">
        <v>0</v>
      </c>
      <c r="Y13" s="220">
        <v>0</v>
      </c>
      <c r="Z13" s="220">
        <v>0</v>
      </c>
      <c r="AA13" s="220">
        <v>0</v>
      </c>
      <c r="AB13" s="220">
        <v>0</v>
      </c>
      <c r="AC13" s="220">
        <v>0</v>
      </c>
      <c r="AD13" s="220">
        <v>0</v>
      </c>
      <c r="AE13" s="220">
        <v>0</v>
      </c>
      <c r="AF13" s="220">
        <v>0</v>
      </c>
      <c r="AG13" s="220">
        <v>0</v>
      </c>
      <c r="AH13" s="220">
        <v>0</v>
      </c>
      <c r="AI13" s="220">
        <v>0</v>
      </c>
      <c r="AJ13" s="220">
        <v>0</v>
      </c>
      <c r="AK13" s="220">
        <v>0</v>
      </c>
      <c r="AL13" s="220">
        <v>0</v>
      </c>
    </row>
    <row r="14" spans="1:38" x14ac:dyDescent="0.25">
      <c r="A14" s="236" t="str">
        <f t="shared" si="0"/>
        <v>Kuwait</v>
      </c>
      <c r="B14" s="206" t="s">
        <v>34</v>
      </c>
      <c r="C14" s="206" t="s">
        <v>33</v>
      </c>
      <c r="D14" s="222" t="s">
        <v>1055</v>
      </c>
      <c r="E14">
        <v>614</v>
      </c>
      <c r="F14" s="225" t="s">
        <v>1055</v>
      </c>
      <c r="G14" s="132" t="s">
        <v>1054</v>
      </c>
      <c r="H14" s="224" t="s">
        <v>1053</v>
      </c>
      <c r="I14" s="223" t="s">
        <v>1052</v>
      </c>
      <c r="J14" s="212" t="s">
        <v>36</v>
      </c>
      <c r="K14" s="206" t="s">
        <v>3655</v>
      </c>
      <c r="L14" s="206">
        <v>17</v>
      </c>
      <c r="M14" s="206" t="s">
        <v>3656</v>
      </c>
      <c r="N14" s="206">
        <v>202</v>
      </c>
      <c r="O14" s="206" t="s">
        <v>3652</v>
      </c>
      <c r="P14" s="287">
        <v>0</v>
      </c>
      <c r="Q14" s="287">
        <v>0</v>
      </c>
      <c r="R14" s="287">
        <v>0</v>
      </c>
      <c r="S14" s="287">
        <v>0</v>
      </c>
      <c r="T14" s="287">
        <v>0</v>
      </c>
      <c r="U14" s="287">
        <v>0</v>
      </c>
      <c r="V14" s="287">
        <v>0</v>
      </c>
      <c r="W14" s="287">
        <v>0</v>
      </c>
      <c r="X14" s="287">
        <v>0</v>
      </c>
      <c r="Y14" s="220">
        <v>0</v>
      </c>
      <c r="Z14" s="220">
        <v>0</v>
      </c>
      <c r="AA14" s="220">
        <v>0</v>
      </c>
      <c r="AB14" s="220">
        <v>0</v>
      </c>
      <c r="AC14" s="220">
        <v>0</v>
      </c>
      <c r="AD14" s="220">
        <v>0</v>
      </c>
      <c r="AE14" s="220">
        <v>0</v>
      </c>
      <c r="AF14" s="220">
        <v>0</v>
      </c>
      <c r="AG14" s="220">
        <v>0</v>
      </c>
      <c r="AH14" s="220">
        <v>0</v>
      </c>
      <c r="AI14" s="220">
        <v>0</v>
      </c>
      <c r="AJ14" s="220">
        <v>0</v>
      </c>
      <c r="AK14" s="220">
        <v>0</v>
      </c>
      <c r="AL14" s="220">
        <v>0</v>
      </c>
    </row>
    <row r="15" spans="1:38" x14ac:dyDescent="0.25">
      <c r="A15" s="236" t="str">
        <f t="shared" si="0"/>
        <v>Kuwait</v>
      </c>
      <c r="B15" s="206" t="s">
        <v>34</v>
      </c>
      <c r="C15" s="206" t="s">
        <v>33</v>
      </c>
      <c r="D15" s="222" t="s">
        <v>1051</v>
      </c>
      <c r="E15">
        <v>312</v>
      </c>
      <c r="F15" s="225" t="s">
        <v>1051</v>
      </c>
      <c r="G15" s="132" t="s">
        <v>1050</v>
      </c>
      <c r="H15" s="224" t="s">
        <v>1049</v>
      </c>
      <c r="I15" s="223" t="s">
        <v>1048</v>
      </c>
      <c r="J15" s="212" t="s">
        <v>36</v>
      </c>
      <c r="K15" s="206" t="s">
        <v>3657</v>
      </c>
      <c r="L15" s="206">
        <v>29</v>
      </c>
      <c r="M15" s="206" t="s">
        <v>3658</v>
      </c>
      <c r="N15" s="206">
        <v>419</v>
      </c>
      <c r="O15" s="206" t="s">
        <v>3659</v>
      </c>
      <c r="P15" s="287">
        <v>0</v>
      </c>
      <c r="Q15" s="287">
        <v>0</v>
      </c>
      <c r="R15" s="287">
        <v>0</v>
      </c>
      <c r="S15" s="287">
        <v>0</v>
      </c>
      <c r="T15" s="287">
        <v>0</v>
      </c>
      <c r="U15" s="287">
        <v>0</v>
      </c>
      <c r="V15" s="287">
        <v>0</v>
      </c>
      <c r="W15" s="287">
        <v>0</v>
      </c>
      <c r="X15" s="287">
        <v>0</v>
      </c>
      <c r="Y15" s="220">
        <v>0</v>
      </c>
      <c r="Z15" s="220">
        <v>0</v>
      </c>
      <c r="AA15" s="220">
        <v>0</v>
      </c>
      <c r="AB15" s="220">
        <v>0</v>
      </c>
      <c r="AC15" s="220">
        <v>0</v>
      </c>
      <c r="AD15" s="220">
        <v>0</v>
      </c>
      <c r="AE15" s="220">
        <v>0</v>
      </c>
      <c r="AF15" s="220">
        <v>0</v>
      </c>
      <c r="AG15" s="220">
        <v>0</v>
      </c>
      <c r="AH15" s="220">
        <v>0</v>
      </c>
      <c r="AI15" s="220">
        <v>0</v>
      </c>
      <c r="AJ15" s="220">
        <v>0</v>
      </c>
      <c r="AK15" s="220">
        <v>0</v>
      </c>
      <c r="AL15" s="220">
        <v>0</v>
      </c>
    </row>
    <row r="16" spans="1:38" x14ac:dyDescent="0.25">
      <c r="A16" s="236" t="str">
        <f t="shared" si="0"/>
        <v>Kuwait</v>
      </c>
      <c r="B16" s="206" t="s">
        <v>34</v>
      </c>
      <c r="C16" s="206" t="s">
        <v>33</v>
      </c>
      <c r="D16" s="222" t="s">
        <v>1047</v>
      </c>
      <c r="E16">
        <v>311</v>
      </c>
      <c r="F16" s="225" t="s">
        <v>1047</v>
      </c>
      <c r="G16" s="132" t="s">
        <v>1046</v>
      </c>
      <c r="H16" s="224" t="s">
        <v>1045</v>
      </c>
      <c r="I16" s="223" t="s">
        <v>1044</v>
      </c>
      <c r="J16" s="212" t="s">
        <v>36</v>
      </c>
      <c r="K16" s="206" t="s">
        <v>3657</v>
      </c>
      <c r="L16" s="206">
        <v>29</v>
      </c>
      <c r="M16" s="206" t="s">
        <v>3658</v>
      </c>
      <c r="N16" s="206">
        <v>419</v>
      </c>
      <c r="O16" s="206" t="s">
        <v>3659</v>
      </c>
      <c r="P16" s="287">
        <v>0</v>
      </c>
      <c r="Q16" s="287">
        <v>0</v>
      </c>
      <c r="R16" s="287">
        <v>0</v>
      </c>
      <c r="S16" s="287">
        <v>0</v>
      </c>
      <c r="T16" s="287">
        <v>0</v>
      </c>
      <c r="U16" s="287">
        <v>0</v>
      </c>
      <c r="V16" s="287">
        <v>0</v>
      </c>
      <c r="W16" s="287">
        <v>0</v>
      </c>
      <c r="X16" s="287">
        <v>0</v>
      </c>
      <c r="Y16" s="220">
        <v>0</v>
      </c>
      <c r="Z16" s="220">
        <v>0</v>
      </c>
      <c r="AA16" s="220">
        <v>0</v>
      </c>
      <c r="AB16" s="220">
        <v>0</v>
      </c>
      <c r="AC16" s="220">
        <v>0</v>
      </c>
      <c r="AD16" s="220">
        <v>0</v>
      </c>
      <c r="AE16" s="220">
        <v>0</v>
      </c>
      <c r="AF16" s="220">
        <v>0</v>
      </c>
      <c r="AG16" s="220">
        <v>0</v>
      </c>
      <c r="AH16" s="220">
        <v>0</v>
      </c>
      <c r="AI16" s="220">
        <v>0</v>
      </c>
      <c r="AJ16" s="220">
        <v>0</v>
      </c>
      <c r="AK16" s="220">
        <v>0</v>
      </c>
      <c r="AL16" s="220">
        <v>0</v>
      </c>
    </row>
    <row r="17" spans="1:38" x14ac:dyDescent="0.25">
      <c r="A17" s="236" t="str">
        <f t="shared" si="0"/>
        <v>Kuwait</v>
      </c>
      <c r="B17" s="206" t="s">
        <v>34</v>
      </c>
      <c r="C17" s="206" t="s">
        <v>33</v>
      </c>
      <c r="D17" s="222" t="s">
        <v>1043</v>
      </c>
      <c r="E17">
        <v>213</v>
      </c>
      <c r="F17" s="225" t="s">
        <v>1043</v>
      </c>
      <c r="G17" s="132" t="s">
        <v>1042</v>
      </c>
      <c r="H17" s="224" t="s">
        <v>1041</v>
      </c>
      <c r="I17" s="223" t="s">
        <v>1040</v>
      </c>
      <c r="J17" s="212" t="s">
        <v>36</v>
      </c>
      <c r="K17" s="206" t="s">
        <v>3660</v>
      </c>
      <c r="L17" s="206">
        <v>5</v>
      </c>
      <c r="M17" s="206" t="s">
        <v>3658</v>
      </c>
      <c r="N17" s="206">
        <v>419</v>
      </c>
      <c r="O17" s="206" t="s">
        <v>3659</v>
      </c>
      <c r="P17" s="287">
        <v>0</v>
      </c>
      <c r="Q17" s="287">
        <v>0</v>
      </c>
      <c r="R17" s="287">
        <v>0</v>
      </c>
      <c r="S17" s="287">
        <v>0</v>
      </c>
      <c r="T17" s="287">
        <v>0</v>
      </c>
      <c r="U17" s="287">
        <v>0</v>
      </c>
      <c r="V17" s="287">
        <v>0</v>
      </c>
      <c r="W17" s="287">
        <v>0</v>
      </c>
      <c r="X17" s="287">
        <v>0</v>
      </c>
      <c r="Y17" s="220">
        <v>0</v>
      </c>
      <c r="Z17" s="220">
        <v>0</v>
      </c>
      <c r="AA17" s="220">
        <v>0</v>
      </c>
      <c r="AB17" s="220">
        <v>0</v>
      </c>
      <c r="AC17" s="220">
        <v>0</v>
      </c>
      <c r="AD17" s="220">
        <v>0</v>
      </c>
      <c r="AE17" s="220">
        <v>0</v>
      </c>
      <c r="AF17" s="220">
        <v>0</v>
      </c>
      <c r="AG17" s="220">
        <v>0</v>
      </c>
      <c r="AH17" s="220">
        <v>0</v>
      </c>
      <c r="AI17" s="220">
        <v>0</v>
      </c>
      <c r="AJ17" s="220">
        <v>0</v>
      </c>
      <c r="AK17" s="220">
        <v>0</v>
      </c>
      <c r="AL17" s="220">
        <v>0</v>
      </c>
    </row>
    <row r="18" spans="1:38" x14ac:dyDescent="0.25">
      <c r="A18" s="236" t="str">
        <f t="shared" si="0"/>
        <v>Kuwait</v>
      </c>
      <c r="B18" s="206" t="s">
        <v>34</v>
      </c>
      <c r="C18" s="206" t="s">
        <v>33</v>
      </c>
      <c r="D18" s="222" t="s">
        <v>1039</v>
      </c>
      <c r="E18">
        <v>911</v>
      </c>
      <c r="F18" s="225" t="s">
        <v>1038</v>
      </c>
      <c r="G18" s="132" t="s">
        <v>1037</v>
      </c>
      <c r="H18" s="224" t="s">
        <v>1036</v>
      </c>
      <c r="I18" s="223" t="s">
        <v>1035</v>
      </c>
      <c r="J18" s="212" t="s">
        <v>36</v>
      </c>
      <c r="K18" s="206" t="s">
        <v>36</v>
      </c>
      <c r="L18" s="206" t="s">
        <v>36</v>
      </c>
      <c r="M18" s="206" t="s">
        <v>3646</v>
      </c>
      <c r="N18" s="206">
        <v>145</v>
      </c>
      <c r="O18" s="206" t="s">
        <v>3647</v>
      </c>
      <c r="P18" s="287">
        <v>0</v>
      </c>
      <c r="Q18" s="287">
        <v>0</v>
      </c>
      <c r="R18" s="287">
        <v>0</v>
      </c>
      <c r="S18" s="287">
        <v>0</v>
      </c>
      <c r="T18" s="287">
        <v>0</v>
      </c>
      <c r="U18" s="287">
        <v>0</v>
      </c>
      <c r="V18" s="287">
        <v>0</v>
      </c>
      <c r="W18" s="287">
        <v>0</v>
      </c>
      <c r="X18" s="287">
        <v>0</v>
      </c>
      <c r="Y18" s="220">
        <v>0</v>
      </c>
      <c r="Z18" s="220">
        <v>0</v>
      </c>
      <c r="AA18" s="220">
        <v>0</v>
      </c>
      <c r="AB18" s="220">
        <v>0</v>
      </c>
      <c r="AC18" s="220">
        <v>0</v>
      </c>
      <c r="AD18" s="220">
        <v>0</v>
      </c>
      <c r="AE18" s="220">
        <v>0</v>
      </c>
      <c r="AF18" s="220">
        <v>0</v>
      </c>
      <c r="AG18" s="220">
        <v>0</v>
      </c>
      <c r="AH18" s="220">
        <v>0</v>
      </c>
      <c r="AI18" s="220">
        <v>0</v>
      </c>
      <c r="AJ18" s="220">
        <v>0</v>
      </c>
      <c r="AK18" s="220">
        <v>0</v>
      </c>
      <c r="AL18" s="220">
        <v>0</v>
      </c>
    </row>
    <row r="19" spans="1:38" x14ac:dyDescent="0.25">
      <c r="A19" s="236" t="str">
        <f t="shared" si="0"/>
        <v>Kuwait</v>
      </c>
      <c r="B19" s="206" t="s">
        <v>34</v>
      </c>
      <c r="C19" s="206" t="s">
        <v>33</v>
      </c>
      <c r="D19" s="222" t="s">
        <v>1034</v>
      </c>
      <c r="E19">
        <v>314</v>
      </c>
      <c r="F19" s="225" t="s">
        <v>1033</v>
      </c>
      <c r="G19" s="132" t="s">
        <v>1032</v>
      </c>
      <c r="H19" s="224" t="s">
        <v>1031</v>
      </c>
      <c r="I19" s="223" t="s">
        <v>1030</v>
      </c>
      <c r="J19" s="212" t="s">
        <v>36</v>
      </c>
      <c r="K19" s="206" t="s">
        <v>3657</v>
      </c>
      <c r="L19" s="206">
        <v>29</v>
      </c>
      <c r="M19" s="206" t="s">
        <v>3658</v>
      </c>
      <c r="N19" s="206">
        <v>419</v>
      </c>
      <c r="O19" s="206" t="s">
        <v>3659</v>
      </c>
      <c r="P19" s="287">
        <v>0</v>
      </c>
      <c r="Q19" s="287">
        <v>0</v>
      </c>
      <c r="R19" s="287">
        <v>0</v>
      </c>
      <c r="S19" s="287">
        <v>0</v>
      </c>
      <c r="T19" s="287">
        <v>0</v>
      </c>
      <c r="U19" s="287">
        <v>0</v>
      </c>
      <c r="V19" s="287">
        <v>0</v>
      </c>
      <c r="W19" s="287">
        <v>0</v>
      </c>
      <c r="X19" s="287">
        <v>0</v>
      </c>
      <c r="Y19" s="220">
        <v>0</v>
      </c>
      <c r="Z19" s="220">
        <v>0</v>
      </c>
      <c r="AA19" s="220">
        <v>0</v>
      </c>
      <c r="AB19" s="220">
        <v>0</v>
      </c>
      <c r="AC19" s="220">
        <v>0</v>
      </c>
      <c r="AD19" s="220">
        <v>0</v>
      </c>
      <c r="AE19" s="220">
        <v>0</v>
      </c>
      <c r="AF19" s="220">
        <v>0</v>
      </c>
      <c r="AG19" s="220">
        <v>0</v>
      </c>
      <c r="AH19" s="220">
        <v>0</v>
      </c>
      <c r="AI19" s="220">
        <v>0</v>
      </c>
      <c r="AJ19" s="220">
        <v>0</v>
      </c>
      <c r="AK19" s="220">
        <v>0</v>
      </c>
      <c r="AL19" s="220">
        <v>0</v>
      </c>
    </row>
    <row r="20" spans="1:38" x14ac:dyDescent="0.25">
      <c r="A20" s="236" t="str">
        <f t="shared" si="0"/>
        <v>Kuwait</v>
      </c>
      <c r="B20" s="206" t="s">
        <v>34</v>
      </c>
      <c r="C20" s="206" t="s">
        <v>33</v>
      </c>
      <c r="D20" s="222" t="s">
        <v>1029</v>
      </c>
      <c r="E20">
        <v>193</v>
      </c>
      <c r="F20" s="225" t="s">
        <v>1029</v>
      </c>
      <c r="G20" s="132" t="s">
        <v>1028</v>
      </c>
      <c r="H20" s="224" t="s">
        <v>1027</v>
      </c>
      <c r="I20" s="223" t="s">
        <v>1026</v>
      </c>
      <c r="J20" s="212" t="s">
        <v>36</v>
      </c>
      <c r="K20" s="206" t="s">
        <v>36</v>
      </c>
      <c r="L20" s="206" t="s">
        <v>36</v>
      </c>
      <c r="M20" s="206" t="s">
        <v>3661</v>
      </c>
      <c r="N20" s="206">
        <v>53</v>
      </c>
      <c r="O20" s="206" t="s">
        <v>3654</v>
      </c>
      <c r="P20" s="287">
        <v>0</v>
      </c>
      <c r="Q20" s="287">
        <v>0</v>
      </c>
      <c r="R20" s="287">
        <v>0</v>
      </c>
      <c r="S20" s="287">
        <v>0</v>
      </c>
      <c r="T20" s="287">
        <v>0</v>
      </c>
      <c r="U20" s="287">
        <v>0</v>
      </c>
      <c r="V20" s="287">
        <v>0</v>
      </c>
      <c r="W20" s="287">
        <v>0</v>
      </c>
      <c r="X20" s="287">
        <v>0</v>
      </c>
      <c r="Y20" s="220">
        <v>0</v>
      </c>
      <c r="Z20" s="220">
        <v>0</v>
      </c>
      <c r="AA20" s="220">
        <v>0</v>
      </c>
      <c r="AB20" s="220">
        <v>0</v>
      </c>
      <c r="AC20" s="220">
        <v>0</v>
      </c>
      <c r="AD20" s="220">
        <v>0</v>
      </c>
      <c r="AE20" s="220">
        <v>0</v>
      </c>
      <c r="AF20" s="220">
        <v>0</v>
      </c>
      <c r="AG20" s="220">
        <v>0</v>
      </c>
      <c r="AH20" s="220">
        <v>0</v>
      </c>
      <c r="AI20" s="220">
        <v>0</v>
      </c>
      <c r="AJ20" s="220">
        <v>0</v>
      </c>
      <c r="AK20" s="220">
        <v>0</v>
      </c>
      <c r="AL20" s="220">
        <v>0</v>
      </c>
    </row>
    <row r="21" spans="1:38" x14ac:dyDescent="0.25">
      <c r="A21" s="236" t="str">
        <f t="shared" si="0"/>
        <v>Kuwait</v>
      </c>
      <c r="B21" s="206" t="s">
        <v>34</v>
      </c>
      <c r="C21" s="206" t="s">
        <v>33</v>
      </c>
      <c r="D21" s="222" t="s">
        <v>1025</v>
      </c>
      <c r="E21">
        <v>122</v>
      </c>
      <c r="F21" s="225" t="s">
        <v>1025</v>
      </c>
      <c r="G21" s="132" t="s">
        <v>1024</v>
      </c>
      <c r="H21" s="224" t="s">
        <v>1023</v>
      </c>
      <c r="I21" s="223" t="s">
        <v>1022</v>
      </c>
      <c r="J21" s="212" t="s">
        <v>31</v>
      </c>
      <c r="K21" s="206" t="s">
        <v>36</v>
      </c>
      <c r="L21" s="206" t="s">
        <v>36</v>
      </c>
      <c r="M21" s="206" t="s">
        <v>3662</v>
      </c>
      <c r="N21" s="206">
        <v>155</v>
      </c>
      <c r="O21" s="206" t="s">
        <v>3650</v>
      </c>
      <c r="P21" s="287">
        <v>0</v>
      </c>
      <c r="Q21" s="287">
        <v>0</v>
      </c>
      <c r="R21" s="287">
        <v>0</v>
      </c>
      <c r="S21" s="287">
        <v>0</v>
      </c>
      <c r="T21" s="287">
        <v>0</v>
      </c>
      <c r="U21" s="287">
        <v>0</v>
      </c>
      <c r="V21" s="287">
        <v>0</v>
      </c>
      <c r="W21" s="287">
        <v>0</v>
      </c>
      <c r="X21" s="287">
        <v>0</v>
      </c>
      <c r="Y21" s="220">
        <v>0</v>
      </c>
      <c r="Z21" s="220">
        <v>0</v>
      </c>
      <c r="AA21" s="220">
        <v>0</v>
      </c>
      <c r="AB21" s="220">
        <v>0</v>
      </c>
      <c r="AC21" s="220">
        <v>0</v>
      </c>
      <c r="AD21" s="220">
        <v>0</v>
      </c>
      <c r="AE21" s="220">
        <v>0</v>
      </c>
      <c r="AF21" s="220">
        <v>0</v>
      </c>
      <c r="AG21" s="220">
        <v>0</v>
      </c>
      <c r="AH21" s="220">
        <v>0</v>
      </c>
      <c r="AI21" s="220">
        <v>0</v>
      </c>
      <c r="AJ21" s="220">
        <v>0</v>
      </c>
      <c r="AK21" s="220">
        <v>0</v>
      </c>
      <c r="AL21" s="220">
        <v>0</v>
      </c>
    </row>
    <row r="22" spans="1:38" x14ac:dyDescent="0.25">
      <c r="A22" s="236" t="str">
        <f t="shared" si="0"/>
        <v>Kuwait</v>
      </c>
      <c r="B22" s="206" t="s">
        <v>34</v>
      </c>
      <c r="C22" s="206" t="s">
        <v>33</v>
      </c>
      <c r="D22" s="222" t="s">
        <v>1021</v>
      </c>
      <c r="E22">
        <v>912</v>
      </c>
      <c r="F22" s="225" t="s">
        <v>1020</v>
      </c>
      <c r="G22" s="132" t="s">
        <v>1019</v>
      </c>
      <c r="H22" s="224" t="s">
        <v>1018</v>
      </c>
      <c r="I22" s="223" t="s">
        <v>1017</v>
      </c>
      <c r="J22" s="212" t="s">
        <v>36</v>
      </c>
      <c r="K22" s="206" t="s">
        <v>36</v>
      </c>
      <c r="L22" s="206" t="s">
        <v>36</v>
      </c>
      <c r="M22" s="206" t="s">
        <v>3646</v>
      </c>
      <c r="N22" s="206">
        <v>145</v>
      </c>
      <c r="O22" s="206" t="s">
        <v>3647</v>
      </c>
      <c r="P22" s="287">
        <v>0</v>
      </c>
      <c r="Q22" s="287">
        <v>0</v>
      </c>
      <c r="R22" s="287">
        <v>0</v>
      </c>
      <c r="S22" s="287">
        <v>0</v>
      </c>
      <c r="T22" s="287">
        <v>0</v>
      </c>
      <c r="U22" s="287">
        <v>0</v>
      </c>
      <c r="V22" s="287">
        <v>0</v>
      </c>
      <c r="W22" s="287">
        <v>0</v>
      </c>
      <c r="X22" s="287">
        <v>0</v>
      </c>
      <c r="Y22" s="220">
        <v>0</v>
      </c>
      <c r="Z22" s="220">
        <v>0.40200000000000002</v>
      </c>
      <c r="AA22" s="220">
        <v>0.40200000000000002</v>
      </c>
      <c r="AB22" s="220">
        <v>0.40200000000000002</v>
      </c>
      <c r="AC22" s="220">
        <v>0.40200000000000002</v>
      </c>
      <c r="AD22" s="220">
        <v>0.4017</v>
      </c>
      <c r="AE22" s="220">
        <v>0.4017</v>
      </c>
      <c r="AF22" s="220">
        <v>0.4017</v>
      </c>
      <c r="AG22" s="220">
        <v>0.60170000000000001</v>
      </c>
      <c r="AH22" s="220">
        <v>0.81569999999999998</v>
      </c>
      <c r="AI22" s="220">
        <v>0.81569999999999998</v>
      </c>
      <c r="AJ22" s="220">
        <v>0.81569999999999998</v>
      </c>
      <c r="AK22" s="220">
        <v>0.81569999999999998</v>
      </c>
      <c r="AL22" s="220">
        <v>0.81569999999999998</v>
      </c>
    </row>
    <row r="23" spans="1:38" x14ac:dyDescent="0.25">
      <c r="A23" s="236" t="str">
        <f t="shared" si="0"/>
        <v>Kuwait</v>
      </c>
      <c r="B23" s="206" t="s">
        <v>34</v>
      </c>
      <c r="C23" s="206" t="s">
        <v>33</v>
      </c>
      <c r="D23" s="222" t="s">
        <v>1016</v>
      </c>
      <c r="E23">
        <v>313</v>
      </c>
      <c r="F23" s="225" t="s">
        <v>1015</v>
      </c>
      <c r="G23" s="132" t="s">
        <v>1014</v>
      </c>
      <c r="H23" s="224" t="s">
        <v>1013</v>
      </c>
      <c r="I23" s="223" t="s">
        <v>1012</v>
      </c>
      <c r="J23" s="212" t="s">
        <v>36</v>
      </c>
      <c r="K23" s="206" t="s">
        <v>3657</v>
      </c>
      <c r="L23" s="206">
        <v>29</v>
      </c>
      <c r="M23" s="206" t="s">
        <v>3658</v>
      </c>
      <c r="N23" s="206">
        <v>419</v>
      </c>
      <c r="O23" s="206" t="s">
        <v>3659</v>
      </c>
      <c r="P23" s="287">
        <v>0</v>
      </c>
      <c r="Q23" s="287">
        <v>0</v>
      </c>
      <c r="R23" s="287">
        <v>0</v>
      </c>
      <c r="S23" s="287">
        <v>0</v>
      </c>
      <c r="T23" s="287">
        <v>0</v>
      </c>
      <c r="U23" s="287">
        <v>0</v>
      </c>
      <c r="V23" s="287">
        <v>0</v>
      </c>
      <c r="W23" s="287">
        <v>0</v>
      </c>
      <c r="X23" s="287">
        <v>0</v>
      </c>
      <c r="Y23" s="220">
        <v>0</v>
      </c>
      <c r="Z23" s="220">
        <v>0</v>
      </c>
      <c r="AA23" s="220">
        <v>0</v>
      </c>
      <c r="AB23" s="220">
        <v>0</v>
      </c>
      <c r="AC23" s="220">
        <v>0</v>
      </c>
      <c r="AD23" s="220">
        <v>0</v>
      </c>
      <c r="AE23" s="220">
        <v>0</v>
      </c>
      <c r="AF23" s="220">
        <v>0</v>
      </c>
      <c r="AG23" s="220">
        <v>0</v>
      </c>
      <c r="AH23" s="220">
        <v>0</v>
      </c>
      <c r="AI23" s="220">
        <v>0</v>
      </c>
      <c r="AJ23" s="220">
        <v>0</v>
      </c>
      <c r="AK23" s="220">
        <v>0</v>
      </c>
      <c r="AL23" s="220">
        <v>0</v>
      </c>
    </row>
    <row r="24" spans="1:38" x14ac:dyDescent="0.25">
      <c r="A24" s="236" t="str">
        <f t="shared" si="0"/>
        <v>Kuwait</v>
      </c>
      <c r="B24" s="206" t="s">
        <v>34</v>
      </c>
      <c r="C24" s="206" t="s">
        <v>33</v>
      </c>
      <c r="D24" s="222" t="s">
        <v>1011</v>
      </c>
      <c r="E24">
        <v>513</v>
      </c>
      <c r="F24" s="225" t="s">
        <v>1011</v>
      </c>
      <c r="G24" s="132" t="s">
        <v>1010</v>
      </c>
      <c r="H24" s="224" t="s">
        <v>1009</v>
      </c>
      <c r="I24" s="223" t="s">
        <v>1008</v>
      </c>
      <c r="J24" s="212" t="s">
        <v>36</v>
      </c>
      <c r="K24" s="206" t="s">
        <v>36</v>
      </c>
      <c r="L24" s="206" t="s">
        <v>36</v>
      </c>
      <c r="M24" s="206" t="s">
        <v>3648</v>
      </c>
      <c r="N24" s="206">
        <v>34</v>
      </c>
      <c r="O24" s="206" t="s">
        <v>3647</v>
      </c>
      <c r="P24" s="287">
        <v>0</v>
      </c>
      <c r="Q24" s="287">
        <v>0</v>
      </c>
      <c r="R24" s="287">
        <v>0</v>
      </c>
      <c r="S24" s="287">
        <v>0</v>
      </c>
      <c r="T24" s="287">
        <v>0</v>
      </c>
      <c r="U24" s="287">
        <v>0</v>
      </c>
      <c r="V24" s="287">
        <v>0</v>
      </c>
      <c r="W24" s="287">
        <v>0</v>
      </c>
      <c r="X24" s="287">
        <v>0</v>
      </c>
      <c r="Y24" s="220">
        <v>0</v>
      </c>
      <c r="Z24" s="220">
        <v>0</v>
      </c>
      <c r="AA24" s="220">
        <v>0</v>
      </c>
      <c r="AB24" s="220">
        <v>0</v>
      </c>
      <c r="AC24" s="220">
        <v>0</v>
      </c>
      <c r="AD24" s="220">
        <v>0</v>
      </c>
      <c r="AE24" s="220">
        <v>0</v>
      </c>
      <c r="AF24" s="220">
        <v>0</v>
      </c>
      <c r="AG24" s="220">
        <v>0</v>
      </c>
      <c r="AH24" s="220">
        <v>0</v>
      </c>
      <c r="AI24" s="220">
        <v>0</v>
      </c>
      <c r="AJ24" s="220">
        <v>0</v>
      </c>
      <c r="AK24" s="220">
        <v>0</v>
      </c>
      <c r="AL24" s="220">
        <v>0</v>
      </c>
    </row>
    <row r="25" spans="1:38" x14ac:dyDescent="0.25">
      <c r="A25" s="236" t="str">
        <f t="shared" si="0"/>
        <v>Kuwait</v>
      </c>
      <c r="B25" s="206" t="s">
        <v>34</v>
      </c>
      <c r="C25" s="206" t="s">
        <v>33</v>
      </c>
      <c r="D25" s="222" t="s">
        <v>1007</v>
      </c>
      <c r="E25">
        <v>316</v>
      </c>
      <c r="F25" s="225" t="s">
        <v>1007</v>
      </c>
      <c r="G25" s="132" t="s">
        <v>1006</v>
      </c>
      <c r="H25" s="224" t="s">
        <v>1005</v>
      </c>
      <c r="I25" s="223" t="s">
        <v>1004</v>
      </c>
      <c r="J25" s="212" t="s">
        <v>36</v>
      </c>
      <c r="K25" s="206" t="s">
        <v>3657</v>
      </c>
      <c r="L25" s="206">
        <v>29</v>
      </c>
      <c r="M25" s="206" t="s">
        <v>3658</v>
      </c>
      <c r="N25" s="206">
        <v>419</v>
      </c>
      <c r="O25" s="206" t="s">
        <v>3659</v>
      </c>
      <c r="P25" s="287">
        <v>0</v>
      </c>
      <c r="Q25" s="287">
        <v>0</v>
      </c>
      <c r="R25" s="287">
        <v>0</v>
      </c>
      <c r="S25" s="287">
        <v>0</v>
      </c>
      <c r="T25" s="287">
        <v>0</v>
      </c>
      <c r="U25" s="287">
        <v>0</v>
      </c>
      <c r="V25" s="287">
        <v>0</v>
      </c>
      <c r="W25" s="287">
        <v>0</v>
      </c>
      <c r="X25" s="287">
        <v>0</v>
      </c>
      <c r="Y25" s="220">
        <v>0</v>
      </c>
      <c r="Z25" s="220">
        <v>0</v>
      </c>
      <c r="AA25" s="220">
        <v>0</v>
      </c>
      <c r="AB25" s="220">
        <v>0</v>
      </c>
      <c r="AC25" s="220">
        <v>0</v>
      </c>
      <c r="AD25" s="220">
        <v>0</v>
      </c>
      <c r="AE25" s="220">
        <v>0</v>
      </c>
      <c r="AF25" s="220">
        <v>0</v>
      </c>
      <c r="AG25" s="220">
        <v>0</v>
      </c>
      <c r="AH25" s="220">
        <v>0</v>
      </c>
      <c r="AI25" s="220">
        <v>0</v>
      </c>
      <c r="AJ25" s="220">
        <v>0</v>
      </c>
      <c r="AK25" s="220">
        <v>0</v>
      </c>
      <c r="AL25" s="220">
        <v>0</v>
      </c>
    </row>
    <row r="26" spans="1:38" x14ac:dyDescent="0.25">
      <c r="A26" s="236" t="str">
        <f t="shared" si="0"/>
        <v>Kuwait</v>
      </c>
      <c r="B26" s="206" t="s">
        <v>34</v>
      </c>
      <c r="C26" s="206" t="s">
        <v>33</v>
      </c>
      <c r="D26" s="222" t="s">
        <v>1003</v>
      </c>
      <c r="E26">
        <v>913</v>
      </c>
      <c r="F26" s="225" t="s">
        <v>1002</v>
      </c>
      <c r="G26" s="132" t="s">
        <v>1001</v>
      </c>
      <c r="H26" s="224" t="s">
        <v>1000</v>
      </c>
      <c r="I26" s="223" t="s">
        <v>999</v>
      </c>
      <c r="J26" s="212" t="s">
        <v>36</v>
      </c>
      <c r="K26" s="206" t="s">
        <v>36</v>
      </c>
      <c r="L26" s="206" t="s">
        <v>36</v>
      </c>
      <c r="M26" s="206" t="s">
        <v>3663</v>
      </c>
      <c r="N26" s="206">
        <v>151</v>
      </c>
      <c r="O26" s="206" t="s">
        <v>3650</v>
      </c>
      <c r="P26" s="287">
        <v>0</v>
      </c>
      <c r="Q26" s="287">
        <v>0</v>
      </c>
      <c r="R26" s="287">
        <v>0</v>
      </c>
      <c r="S26" s="287">
        <v>0</v>
      </c>
      <c r="T26" s="287">
        <v>0</v>
      </c>
      <c r="U26" s="287">
        <v>0</v>
      </c>
      <c r="V26" s="287">
        <v>0</v>
      </c>
      <c r="W26" s="287">
        <v>0</v>
      </c>
      <c r="X26" s="287">
        <v>0</v>
      </c>
      <c r="Y26" s="220">
        <v>0</v>
      </c>
      <c r="Z26" s="220">
        <v>0</v>
      </c>
      <c r="AA26" s="220">
        <v>0</v>
      </c>
      <c r="AB26" s="220">
        <v>0</v>
      </c>
      <c r="AC26" s="220">
        <v>0</v>
      </c>
      <c r="AD26" s="220">
        <v>0</v>
      </c>
      <c r="AE26" s="220">
        <v>0</v>
      </c>
      <c r="AF26" s="220">
        <v>0</v>
      </c>
      <c r="AG26" s="220">
        <v>0</v>
      </c>
      <c r="AH26" s="220">
        <v>0</v>
      </c>
      <c r="AI26" s="220">
        <v>0</v>
      </c>
      <c r="AJ26" s="220">
        <v>0</v>
      </c>
      <c r="AK26" s="220">
        <v>0</v>
      </c>
      <c r="AL26" s="220">
        <v>0</v>
      </c>
    </row>
    <row r="27" spans="1:38" x14ac:dyDescent="0.25">
      <c r="A27" s="236" t="str">
        <f t="shared" si="0"/>
        <v>Kuwait</v>
      </c>
      <c r="B27" s="206" t="s">
        <v>34</v>
      </c>
      <c r="C27" s="206" t="s">
        <v>33</v>
      </c>
      <c r="D27" s="222" t="s">
        <v>998</v>
      </c>
      <c r="E27">
        <v>124</v>
      </c>
      <c r="F27" s="225" t="s">
        <v>998</v>
      </c>
      <c r="G27" s="132" t="s">
        <v>997</v>
      </c>
      <c r="H27" s="224" t="s">
        <v>996</v>
      </c>
      <c r="I27" s="223" t="s">
        <v>995</v>
      </c>
      <c r="J27" s="212" t="s">
        <v>31</v>
      </c>
      <c r="K27" s="206" t="s">
        <v>36</v>
      </c>
      <c r="L27" s="206" t="s">
        <v>36</v>
      </c>
      <c r="M27" s="206" t="s">
        <v>3662</v>
      </c>
      <c r="N27" s="206">
        <v>155</v>
      </c>
      <c r="O27" s="206" t="s">
        <v>3650</v>
      </c>
      <c r="P27" s="287">
        <v>0</v>
      </c>
      <c r="Q27" s="287">
        <v>0</v>
      </c>
      <c r="R27" s="287">
        <v>0</v>
      </c>
      <c r="S27" s="287">
        <v>0</v>
      </c>
      <c r="T27" s="287">
        <v>0</v>
      </c>
      <c r="U27" s="287">
        <v>0</v>
      </c>
      <c r="V27" s="287">
        <v>0</v>
      </c>
      <c r="W27" s="287">
        <v>0</v>
      </c>
      <c r="X27" s="287">
        <v>0</v>
      </c>
      <c r="Y27" s="220">
        <v>0</v>
      </c>
      <c r="Z27" s="220">
        <v>0</v>
      </c>
      <c r="AA27" s="220">
        <v>2.4584100000000002</v>
      </c>
      <c r="AB27" s="220">
        <v>0.52776000000000001</v>
      </c>
      <c r="AC27" s="220">
        <v>0.82745999999999997</v>
      </c>
      <c r="AD27" s="220">
        <v>0</v>
      </c>
      <c r="AE27" s="220">
        <v>0</v>
      </c>
      <c r="AF27" s="220">
        <v>0</v>
      </c>
      <c r="AG27" s="220">
        <v>0</v>
      </c>
      <c r="AH27" s="220">
        <v>0</v>
      </c>
      <c r="AI27" s="220">
        <v>0</v>
      </c>
      <c r="AJ27" s="220">
        <v>0</v>
      </c>
      <c r="AK27" s="220">
        <v>0</v>
      </c>
      <c r="AL27" s="220">
        <v>0</v>
      </c>
    </row>
    <row r="28" spans="1:38" x14ac:dyDescent="0.25">
      <c r="A28" s="236" t="str">
        <f t="shared" si="0"/>
        <v>Kuwait</v>
      </c>
      <c r="B28" s="206" t="s">
        <v>34</v>
      </c>
      <c r="C28" s="206" t="s">
        <v>33</v>
      </c>
      <c r="D28" s="222" t="s">
        <v>994</v>
      </c>
      <c r="E28">
        <v>339</v>
      </c>
      <c r="F28" s="225" t="s">
        <v>994</v>
      </c>
      <c r="G28" s="132" t="s">
        <v>993</v>
      </c>
      <c r="H28" s="224" t="s">
        <v>992</v>
      </c>
      <c r="I28" s="223" t="s">
        <v>991</v>
      </c>
      <c r="J28" s="212" t="s">
        <v>36</v>
      </c>
      <c r="K28" s="206" t="s">
        <v>3664</v>
      </c>
      <c r="L28" s="206">
        <v>13</v>
      </c>
      <c r="M28" s="206" t="s">
        <v>3658</v>
      </c>
      <c r="N28" s="206">
        <v>419</v>
      </c>
      <c r="O28" s="206" t="s">
        <v>3659</v>
      </c>
      <c r="P28" s="287">
        <v>0</v>
      </c>
      <c r="Q28" s="287">
        <v>0</v>
      </c>
      <c r="R28" s="287">
        <v>0</v>
      </c>
      <c r="S28" s="287">
        <v>0</v>
      </c>
      <c r="T28" s="287">
        <v>0</v>
      </c>
      <c r="U28" s="287">
        <v>0</v>
      </c>
      <c r="V28" s="287">
        <v>0</v>
      </c>
      <c r="W28" s="287">
        <v>0</v>
      </c>
      <c r="X28" s="287">
        <v>0</v>
      </c>
      <c r="Y28" s="220">
        <v>0</v>
      </c>
      <c r="Z28" s="220">
        <v>0</v>
      </c>
      <c r="AA28" s="220">
        <v>0</v>
      </c>
      <c r="AB28" s="220">
        <v>0</v>
      </c>
      <c r="AC28" s="220">
        <v>0</v>
      </c>
      <c r="AD28" s="220">
        <v>0</v>
      </c>
      <c r="AE28" s="220">
        <v>0</v>
      </c>
      <c r="AF28" s="220">
        <v>0</v>
      </c>
      <c r="AG28" s="220">
        <v>0</v>
      </c>
      <c r="AH28" s="220">
        <v>0</v>
      </c>
      <c r="AI28" s="220">
        <v>0</v>
      </c>
      <c r="AJ28" s="220">
        <v>0</v>
      </c>
      <c r="AK28" s="220">
        <v>0</v>
      </c>
      <c r="AL28" s="220">
        <v>0</v>
      </c>
    </row>
    <row r="29" spans="1:38" x14ac:dyDescent="0.25">
      <c r="A29" s="236" t="str">
        <f t="shared" si="0"/>
        <v>Kuwait</v>
      </c>
      <c r="B29" s="206" t="s">
        <v>34</v>
      </c>
      <c r="C29" s="206" t="s">
        <v>33</v>
      </c>
      <c r="D29" s="222" t="s">
        <v>990</v>
      </c>
      <c r="E29">
        <v>638</v>
      </c>
      <c r="F29" s="225" t="s">
        <v>990</v>
      </c>
      <c r="G29" s="132" t="s">
        <v>989</v>
      </c>
      <c r="H29" s="224" t="s">
        <v>988</v>
      </c>
      <c r="I29" s="223" t="s">
        <v>987</v>
      </c>
      <c r="J29" s="212" t="s">
        <v>36</v>
      </c>
      <c r="K29" s="206" t="s">
        <v>3665</v>
      </c>
      <c r="L29" s="206">
        <v>11</v>
      </c>
      <c r="M29" s="206" t="s">
        <v>3656</v>
      </c>
      <c r="N29" s="206">
        <v>202</v>
      </c>
      <c r="O29" s="206" t="s">
        <v>3652</v>
      </c>
      <c r="P29" s="287">
        <v>0</v>
      </c>
      <c r="Q29" s="287">
        <v>0</v>
      </c>
      <c r="R29" s="287">
        <v>0</v>
      </c>
      <c r="S29" s="287">
        <v>0</v>
      </c>
      <c r="T29" s="287">
        <v>0</v>
      </c>
      <c r="U29" s="287">
        <v>0</v>
      </c>
      <c r="V29" s="287">
        <v>0</v>
      </c>
      <c r="W29" s="287">
        <v>0</v>
      </c>
      <c r="X29" s="287">
        <v>0</v>
      </c>
      <c r="Y29" s="220">
        <v>0</v>
      </c>
      <c r="Z29" s="220">
        <v>0</v>
      </c>
      <c r="AA29" s="220">
        <v>0</v>
      </c>
      <c r="AB29" s="220">
        <v>0</v>
      </c>
      <c r="AC29" s="220">
        <v>0</v>
      </c>
      <c r="AD29" s="220">
        <v>0</v>
      </c>
      <c r="AE29" s="220">
        <v>0</v>
      </c>
      <c r="AF29" s="220">
        <v>0</v>
      </c>
      <c r="AG29" s="220">
        <v>0</v>
      </c>
      <c r="AH29" s="220">
        <v>0</v>
      </c>
      <c r="AI29" s="220">
        <v>0</v>
      </c>
      <c r="AJ29" s="220">
        <v>0</v>
      </c>
      <c r="AK29" s="220">
        <v>0</v>
      </c>
      <c r="AL29" s="220">
        <v>0</v>
      </c>
    </row>
    <row r="30" spans="1:38" x14ac:dyDescent="0.25">
      <c r="A30" s="236" t="str">
        <f t="shared" si="0"/>
        <v>Kuwait</v>
      </c>
      <c r="B30" s="206" t="s">
        <v>34</v>
      </c>
      <c r="C30" s="206" t="s">
        <v>33</v>
      </c>
      <c r="D30" s="222" t="s">
        <v>986</v>
      </c>
      <c r="E30">
        <v>319</v>
      </c>
      <c r="F30" s="225" t="s">
        <v>986</v>
      </c>
      <c r="G30" s="132" t="s">
        <v>985</v>
      </c>
      <c r="H30" s="224" t="s">
        <v>984</v>
      </c>
      <c r="I30" s="223" t="s">
        <v>983</v>
      </c>
      <c r="J30" s="212" t="s">
        <v>36</v>
      </c>
      <c r="K30" s="206" t="s">
        <v>36</v>
      </c>
      <c r="L30" s="206" t="s">
        <v>36</v>
      </c>
      <c r="M30" s="206" t="s">
        <v>3666</v>
      </c>
      <c r="N30" s="206">
        <v>21</v>
      </c>
      <c r="O30" s="206" t="s">
        <v>3659</v>
      </c>
      <c r="P30" s="287">
        <v>0</v>
      </c>
      <c r="Q30" s="287">
        <v>0</v>
      </c>
      <c r="R30" s="287">
        <v>0</v>
      </c>
      <c r="S30" s="287">
        <v>0</v>
      </c>
      <c r="T30" s="287">
        <v>0</v>
      </c>
      <c r="U30" s="287">
        <v>0</v>
      </c>
      <c r="V30" s="287">
        <v>0</v>
      </c>
      <c r="W30" s="287">
        <v>0</v>
      </c>
      <c r="X30" s="287">
        <v>0</v>
      </c>
      <c r="Y30" s="220">
        <v>0</v>
      </c>
      <c r="Z30" s="220">
        <v>0</v>
      </c>
      <c r="AA30" s="220">
        <v>0</v>
      </c>
      <c r="AB30" s="220">
        <v>0</v>
      </c>
      <c r="AC30" s="220">
        <v>0</v>
      </c>
      <c r="AD30" s="220">
        <v>0</v>
      </c>
      <c r="AE30" s="220">
        <v>0</v>
      </c>
      <c r="AF30" s="220">
        <v>0</v>
      </c>
      <c r="AG30" s="220">
        <v>0.40746273599999999</v>
      </c>
      <c r="AH30" s="220">
        <v>0</v>
      </c>
      <c r="AI30" s="220">
        <v>0</v>
      </c>
      <c r="AJ30" s="220">
        <v>0</v>
      </c>
      <c r="AK30" s="220">
        <v>0</v>
      </c>
      <c r="AL30" s="220">
        <v>0</v>
      </c>
    </row>
    <row r="31" spans="1:38" x14ac:dyDescent="0.25">
      <c r="A31" s="236" t="str">
        <f t="shared" si="0"/>
        <v>Kuwait</v>
      </c>
      <c r="B31" s="206" t="s">
        <v>34</v>
      </c>
      <c r="C31" s="206" t="s">
        <v>33</v>
      </c>
      <c r="D31" s="222" t="s">
        <v>982</v>
      </c>
      <c r="E31">
        <v>514</v>
      </c>
      <c r="F31" s="225" t="s">
        <v>982</v>
      </c>
      <c r="G31" s="132" t="s">
        <v>981</v>
      </c>
      <c r="H31" s="224" t="s">
        <v>980</v>
      </c>
      <c r="I31" s="223" t="s">
        <v>979</v>
      </c>
      <c r="J31" s="212" t="s">
        <v>36</v>
      </c>
      <c r="K31" s="206" t="s">
        <v>36</v>
      </c>
      <c r="L31" s="206" t="s">
        <v>36</v>
      </c>
      <c r="M31" s="206" t="s">
        <v>3648</v>
      </c>
      <c r="N31" s="206">
        <v>34</v>
      </c>
      <c r="O31" s="206" t="s">
        <v>3647</v>
      </c>
      <c r="P31" s="287">
        <v>0</v>
      </c>
      <c r="Q31" s="287">
        <v>0</v>
      </c>
      <c r="R31" s="287">
        <v>0</v>
      </c>
      <c r="S31" s="287">
        <v>0</v>
      </c>
      <c r="T31" s="287">
        <v>0</v>
      </c>
      <c r="U31" s="287">
        <v>0</v>
      </c>
      <c r="V31" s="287">
        <v>0</v>
      </c>
      <c r="W31" s="287">
        <v>0</v>
      </c>
      <c r="X31" s="287">
        <v>0</v>
      </c>
      <c r="Y31" s="220">
        <v>0</v>
      </c>
      <c r="Z31" s="220">
        <v>0</v>
      </c>
      <c r="AA31" s="220">
        <v>0</v>
      </c>
      <c r="AB31" s="220">
        <v>0</v>
      </c>
      <c r="AC31" s="220">
        <v>0</v>
      </c>
      <c r="AD31" s="220">
        <v>0</v>
      </c>
      <c r="AE31" s="220">
        <v>0</v>
      </c>
      <c r="AF31" s="220">
        <v>0</v>
      </c>
      <c r="AG31" s="220">
        <v>0</v>
      </c>
      <c r="AH31" s="220">
        <v>0</v>
      </c>
      <c r="AI31" s="220">
        <v>0</v>
      </c>
      <c r="AJ31" s="220">
        <v>0</v>
      </c>
      <c r="AK31" s="220">
        <v>0</v>
      </c>
      <c r="AL31" s="220">
        <v>0</v>
      </c>
    </row>
    <row r="32" spans="1:38" ht="25.5" x14ac:dyDescent="0.25">
      <c r="A32" s="236" t="str">
        <f t="shared" si="0"/>
        <v>Kuwait</v>
      </c>
      <c r="B32" s="206" t="s">
        <v>34</v>
      </c>
      <c r="C32" s="206" t="s">
        <v>33</v>
      </c>
      <c r="D32" s="222" t="s">
        <v>978</v>
      </c>
      <c r="E32">
        <v>218</v>
      </c>
      <c r="F32" s="225" t="s">
        <v>977</v>
      </c>
      <c r="G32" s="132" t="s">
        <v>976</v>
      </c>
      <c r="H32" s="224" t="s">
        <v>975</v>
      </c>
      <c r="I32" s="223" t="s">
        <v>974</v>
      </c>
      <c r="J32" s="212" t="s">
        <v>36</v>
      </c>
      <c r="K32" s="206" t="s">
        <v>3660</v>
      </c>
      <c r="L32" s="206">
        <v>5</v>
      </c>
      <c r="M32" s="206" t="s">
        <v>3658</v>
      </c>
      <c r="N32" s="206">
        <v>419</v>
      </c>
      <c r="O32" s="206" t="s">
        <v>3659</v>
      </c>
      <c r="P32" s="287">
        <v>0</v>
      </c>
      <c r="Q32" s="287">
        <v>0</v>
      </c>
      <c r="R32" s="287">
        <v>0</v>
      </c>
      <c r="S32" s="287">
        <v>0</v>
      </c>
      <c r="T32" s="287">
        <v>0</v>
      </c>
      <c r="U32" s="287">
        <v>0</v>
      </c>
      <c r="V32" s="287">
        <v>0</v>
      </c>
      <c r="W32" s="287">
        <v>0</v>
      </c>
      <c r="X32" s="287">
        <v>0</v>
      </c>
      <c r="Y32" s="220">
        <v>0</v>
      </c>
      <c r="Z32" s="220">
        <v>0</v>
      </c>
      <c r="AA32" s="220">
        <v>0</v>
      </c>
      <c r="AB32" s="220">
        <v>0</v>
      </c>
      <c r="AC32" s="220">
        <v>0</v>
      </c>
      <c r="AD32" s="220">
        <v>0</v>
      </c>
      <c r="AE32" s="220">
        <v>0</v>
      </c>
      <c r="AF32" s="220">
        <v>0</v>
      </c>
      <c r="AG32" s="220">
        <v>0</v>
      </c>
      <c r="AH32" s="220">
        <v>0</v>
      </c>
      <c r="AI32" s="220">
        <v>0</v>
      </c>
      <c r="AJ32" s="220">
        <v>0</v>
      </c>
      <c r="AK32" s="220">
        <v>0</v>
      </c>
      <c r="AL32" s="220">
        <v>0</v>
      </c>
    </row>
    <row r="33" spans="1:38" ht="25.5" x14ac:dyDescent="0.25">
      <c r="A33" s="236" t="str">
        <f t="shared" si="0"/>
        <v>Kuwait</v>
      </c>
      <c r="B33" s="206" t="s">
        <v>34</v>
      </c>
      <c r="C33" s="206" t="s">
        <v>33</v>
      </c>
      <c r="D33" s="222" t="s">
        <v>973</v>
      </c>
      <c r="E33">
        <v>357</v>
      </c>
      <c r="F33" s="225" t="s">
        <v>972</v>
      </c>
      <c r="G33" s="132" t="s">
        <v>971</v>
      </c>
      <c r="H33" s="224" t="s">
        <v>970</v>
      </c>
      <c r="I33" s="223" t="s">
        <v>969</v>
      </c>
      <c r="J33" s="212" t="s">
        <v>36</v>
      </c>
      <c r="K33" s="206" t="s">
        <v>3657</v>
      </c>
      <c r="L33" s="206">
        <v>29</v>
      </c>
      <c r="M33" s="206" t="s">
        <v>3658</v>
      </c>
      <c r="N33" s="206">
        <v>419</v>
      </c>
      <c r="O33" s="206" t="s">
        <v>3659</v>
      </c>
      <c r="P33" s="287">
        <v>0</v>
      </c>
      <c r="Q33" s="287">
        <v>0</v>
      </c>
      <c r="R33" s="287">
        <v>0</v>
      </c>
      <c r="S33" s="287">
        <v>0</v>
      </c>
      <c r="T33" s="287">
        <v>0</v>
      </c>
      <c r="U33" s="287">
        <v>0</v>
      </c>
      <c r="V33" s="287">
        <v>0</v>
      </c>
      <c r="W33" s="287">
        <v>0</v>
      </c>
      <c r="X33" s="287">
        <v>0</v>
      </c>
      <c r="Y33" s="220">
        <v>0</v>
      </c>
      <c r="Z33" s="220">
        <v>0</v>
      </c>
      <c r="AA33" s="220">
        <v>0</v>
      </c>
      <c r="AB33" s="220">
        <v>0</v>
      </c>
      <c r="AC33" s="220">
        <v>0</v>
      </c>
      <c r="AD33" s="220">
        <v>0</v>
      </c>
      <c r="AE33" s="220">
        <v>0</v>
      </c>
      <c r="AF33" s="220">
        <v>0</v>
      </c>
      <c r="AG33" s="220">
        <v>0</v>
      </c>
      <c r="AH33" s="220">
        <v>0</v>
      </c>
      <c r="AI33" s="220">
        <v>0</v>
      </c>
      <c r="AJ33" s="220">
        <v>0</v>
      </c>
      <c r="AK33" s="220">
        <v>0</v>
      </c>
      <c r="AL33" s="220">
        <v>0</v>
      </c>
    </row>
    <row r="34" spans="1:38" ht="25.5" x14ac:dyDescent="0.25">
      <c r="A34" s="236" t="str">
        <f t="shared" si="0"/>
        <v>Kuwait</v>
      </c>
      <c r="B34" s="206" t="s">
        <v>34</v>
      </c>
      <c r="C34" s="206" t="s">
        <v>33</v>
      </c>
      <c r="D34" s="222" t="s">
        <v>968</v>
      </c>
      <c r="E34">
        <v>963</v>
      </c>
      <c r="F34" s="225" t="s">
        <v>968</v>
      </c>
      <c r="G34" s="132" t="s">
        <v>967</v>
      </c>
      <c r="H34" s="224" t="s">
        <v>966</v>
      </c>
      <c r="I34" s="223" t="s">
        <v>965</v>
      </c>
      <c r="J34" s="212" t="s">
        <v>36</v>
      </c>
      <c r="K34" s="206" t="s">
        <v>36</v>
      </c>
      <c r="L34" s="206" t="s">
        <v>36</v>
      </c>
      <c r="M34" s="206" t="s">
        <v>3649</v>
      </c>
      <c r="N34" s="206">
        <v>39</v>
      </c>
      <c r="O34" s="206" t="s">
        <v>3650</v>
      </c>
      <c r="P34" s="287">
        <v>0</v>
      </c>
      <c r="Q34" s="287">
        <v>0</v>
      </c>
      <c r="R34" s="287">
        <v>0</v>
      </c>
      <c r="S34" s="287">
        <v>0</v>
      </c>
      <c r="T34" s="287">
        <v>0</v>
      </c>
      <c r="U34" s="287">
        <v>0</v>
      </c>
      <c r="V34" s="287">
        <v>0</v>
      </c>
      <c r="W34" s="287">
        <v>0</v>
      </c>
      <c r="X34" s="287">
        <v>0</v>
      </c>
      <c r="Y34" s="220">
        <v>0</v>
      </c>
      <c r="Z34" s="220">
        <v>0</v>
      </c>
      <c r="AA34" s="220">
        <v>0</v>
      </c>
      <c r="AB34" s="220">
        <v>0</v>
      </c>
      <c r="AC34" s="220">
        <v>0</v>
      </c>
      <c r="AD34" s="220">
        <v>0</v>
      </c>
      <c r="AE34" s="220">
        <v>0</v>
      </c>
      <c r="AF34" s="220">
        <v>0</v>
      </c>
      <c r="AG34" s="220">
        <v>0</v>
      </c>
      <c r="AH34" s="220">
        <v>0</v>
      </c>
      <c r="AI34" s="220">
        <v>0</v>
      </c>
      <c r="AJ34" s="220">
        <v>0</v>
      </c>
      <c r="AK34" s="220">
        <v>0</v>
      </c>
      <c r="AL34" s="220">
        <v>0</v>
      </c>
    </row>
    <row r="35" spans="1:38" x14ac:dyDescent="0.25">
      <c r="A35" s="236" t="str">
        <f t="shared" si="0"/>
        <v>Kuwait</v>
      </c>
      <c r="B35" s="206" t="s">
        <v>34</v>
      </c>
      <c r="C35" s="206" t="s">
        <v>33</v>
      </c>
      <c r="D35" s="222" t="s">
        <v>964</v>
      </c>
      <c r="E35">
        <v>616</v>
      </c>
      <c r="F35" s="225" t="s">
        <v>964</v>
      </c>
      <c r="G35" s="132" t="s">
        <v>963</v>
      </c>
      <c r="H35" s="224" t="s">
        <v>962</v>
      </c>
      <c r="I35" s="223" t="s">
        <v>961</v>
      </c>
      <c r="J35" s="212" t="s">
        <v>36</v>
      </c>
      <c r="K35" s="206" t="s">
        <v>3667</v>
      </c>
      <c r="L35" s="206">
        <v>18</v>
      </c>
      <c r="M35" s="206" t="s">
        <v>3656</v>
      </c>
      <c r="N35" s="206">
        <v>202</v>
      </c>
      <c r="O35" s="206" t="s">
        <v>3652</v>
      </c>
      <c r="P35" s="287">
        <v>0</v>
      </c>
      <c r="Q35" s="287">
        <v>0</v>
      </c>
      <c r="R35" s="287">
        <v>0</v>
      </c>
      <c r="S35" s="287">
        <v>0</v>
      </c>
      <c r="T35" s="287">
        <v>0</v>
      </c>
      <c r="U35" s="287">
        <v>0</v>
      </c>
      <c r="V35" s="287">
        <v>0</v>
      </c>
      <c r="W35" s="287">
        <v>0</v>
      </c>
      <c r="X35" s="287">
        <v>0</v>
      </c>
      <c r="Y35" s="220">
        <v>0</v>
      </c>
      <c r="Z35" s="220">
        <v>0</v>
      </c>
      <c r="AA35" s="220">
        <v>0</v>
      </c>
      <c r="AB35" s="220">
        <v>0</v>
      </c>
      <c r="AC35" s="220">
        <v>0</v>
      </c>
      <c r="AD35" s="220">
        <v>0</v>
      </c>
      <c r="AE35" s="220">
        <v>0</v>
      </c>
      <c r="AF35" s="220">
        <v>0</v>
      </c>
      <c r="AG35" s="220">
        <v>0</v>
      </c>
      <c r="AH35" s="220">
        <v>0</v>
      </c>
      <c r="AI35" s="220">
        <v>0</v>
      </c>
      <c r="AJ35" s="220">
        <v>0</v>
      </c>
      <c r="AK35" s="220">
        <v>0</v>
      </c>
      <c r="AL35" s="220">
        <v>0</v>
      </c>
    </row>
    <row r="36" spans="1:38" x14ac:dyDescent="0.25">
      <c r="A36" s="236" t="str">
        <f t="shared" si="0"/>
        <v>Kuwait</v>
      </c>
      <c r="B36" s="206" t="s">
        <v>34</v>
      </c>
      <c r="C36" s="206" t="s">
        <v>33</v>
      </c>
      <c r="D36" s="222" t="s">
        <v>960</v>
      </c>
      <c r="E36">
        <v>871</v>
      </c>
      <c r="F36" s="225" t="s">
        <v>960</v>
      </c>
      <c r="G36" s="132" t="s">
        <v>959</v>
      </c>
      <c r="H36" s="224" t="s">
        <v>958</v>
      </c>
      <c r="I36" s="223" t="s">
        <v>957</v>
      </c>
      <c r="J36" s="212" t="s">
        <v>36</v>
      </c>
      <c r="K36" s="206" t="s">
        <v>3660</v>
      </c>
      <c r="L36" s="206">
        <v>5</v>
      </c>
      <c r="M36" s="206" t="s">
        <v>3658</v>
      </c>
      <c r="N36" s="206">
        <v>419</v>
      </c>
      <c r="O36" s="206" t="s">
        <v>3659</v>
      </c>
      <c r="P36" s="287">
        <v>0</v>
      </c>
      <c r="Q36" s="287">
        <v>0</v>
      </c>
      <c r="R36" s="287">
        <v>0</v>
      </c>
      <c r="S36" s="287">
        <v>0</v>
      </c>
      <c r="T36" s="287">
        <v>0</v>
      </c>
      <c r="U36" s="287">
        <v>0</v>
      </c>
      <c r="V36" s="287">
        <v>0</v>
      </c>
      <c r="W36" s="287">
        <v>0</v>
      </c>
      <c r="X36" s="287">
        <v>0</v>
      </c>
      <c r="Y36" s="220">
        <v>0</v>
      </c>
      <c r="Z36" s="220">
        <v>0</v>
      </c>
      <c r="AA36" s="220">
        <v>0</v>
      </c>
      <c r="AB36" s="220">
        <v>0</v>
      </c>
      <c r="AC36" s="220">
        <v>0</v>
      </c>
      <c r="AD36" s="220">
        <v>0</v>
      </c>
      <c r="AE36" s="220">
        <v>0</v>
      </c>
      <c r="AF36" s="220">
        <v>0</v>
      </c>
      <c r="AG36" s="220">
        <v>0</v>
      </c>
      <c r="AH36" s="220">
        <v>0</v>
      </c>
      <c r="AI36" s="220">
        <v>0</v>
      </c>
      <c r="AJ36" s="220">
        <v>0</v>
      </c>
      <c r="AK36" s="220">
        <v>0</v>
      </c>
      <c r="AL36" s="220">
        <v>0</v>
      </c>
    </row>
    <row r="37" spans="1:38" x14ac:dyDescent="0.25">
      <c r="A37" s="236" t="str">
        <f t="shared" si="0"/>
        <v>Kuwait</v>
      </c>
      <c r="B37" s="206" t="s">
        <v>34</v>
      </c>
      <c r="C37" s="206" t="s">
        <v>33</v>
      </c>
      <c r="D37" s="222" t="s">
        <v>956</v>
      </c>
      <c r="E37">
        <v>223</v>
      </c>
      <c r="F37" s="225" t="s">
        <v>956</v>
      </c>
      <c r="G37" s="132" t="s">
        <v>955</v>
      </c>
      <c r="H37" s="224" t="s">
        <v>954</v>
      </c>
      <c r="I37" s="223" t="s">
        <v>953</v>
      </c>
      <c r="J37" s="212" t="s">
        <v>36</v>
      </c>
      <c r="K37" s="206" t="s">
        <v>3660</v>
      </c>
      <c r="L37" s="206">
        <v>5</v>
      </c>
      <c r="M37" s="206" t="s">
        <v>3658</v>
      </c>
      <c r="N37" s="206">
        <v>419</v>
      </c>
      <c r="O37" s="206" t="s">
        <v>3659</v>
      </c>
      <c r="P37" s="287">
        <v>0</v>
      </c>
      <c r="Q37" s="287">
        <v>0</v>
      </c>
      <c r="R37" s="287">
        <v>0</v>
      </c>
      <c r="S37" s="287">
        <v>0</v>
      </c>
      <c r="T37" s="287">
        <v>0</v>
      </c>
      <c r="U37" s="287">
        <v>0</v>
      </c>
      <c r="V37" s="287">
        <v>0</v>
      </c>
      <c r="W37" s="287">
        <v>0</v>
      </c>
      <c r="X37" s="287">
        <v>0</v>
      </c>
      <c r="Y37" s="220">
        <v>0</v>
      </c>
      <c r="Z37" s="220">
        <v>0</v>
      </c>
      <c r="AA37" s="220">
        <v>0</v>
      </c>
      <c r="AB37" s="220">
        <v>0</v>
      </c>
      <c r="AC37" s="220">
        <v>0</v>
      </c>
      <c r="AD37" s="220">
        <v>0</v>
      </c>
      <c r="AE37" s="220">
        <v>0</v>
      </c>
      <c r="AF37" s="220">
        <v>0</v>
      </c>
      <c r="AG37" s="220">
        <v>0.74092617000000005</v>
      </c>
      <c r="AH37" s="220">
        <v>0</v>
      </c>
      <c r="AI37" s="220">
        <v>0</v>
      </c>
      <c r="AJ37" s="220">
        <v>0</v>
      </c>
      <c r="AK37" s="220">
        <v>0</v>
      </c>
      <c r="AL37" s="220">
        <v>0</v>
      </c>
    </row>
    <row r="38" spans="1:38" ht="25.5" x14ac:dyDescent="0.25">
      <c r="A38" s="236" t="str">
        <f t="shared" si="0"/>
        <v>Kuwait</v>
      </c>
      <c r="B38" s="206" t="s">
        <v>34</v>
      </c>
      <c r="C38" s="206" t="s">
        <v>33</v>
      </c>
      <c r="D38" s="222" t="s">
        <v>952</v>
      </c>
      <c r="E38">
        <v>585</v>
      </c>
      <c r="F38" s="225" t="s">
        <v>952</v>
      </c>
      <c r="G38" s="132" t="s">
        <v>951</v>
      </c>
      <c r="H38" s="224" t="s">
        <v>950</v>
      </c>
      <c r="I38" s="223" t="s">
        <v>949</v>
      </c>
      <c r="J38" s="212" t="s">
        <v>36</v>
      </c>
      <c r="K38" s="206" t="s">
        <v>3668</v>
      </c>
      <c r="L38" s="206">
        <v>14</v>
      </c>
      <c r="M38" s="206" t="s">
        <v>3656</v>
      </c>
      <c r="N38" s="206">
        <v>202</v>
      </c>
      <c r="O38" s="206" t="s">
        <v>3652</v>
      </c>
      <c r="P38" s="287">
        <v>0</v>
      </c>
      <c r="Q38" s="287">
        <v>0</v>
      </c>
      <c r="R38" s="287">
        <v>0</v>
      </c>
      <c r="S38" s="287">
        <v>0</v>
      </c>
      <c r="T38" s="287">
        <v>0</v>
      </c>
      <c r="U38" s="287">
        <v>0</v>
      </c>
      <c r="V38" s="287">
        <v>0</v>
      </c>
      <c r="W38" s="287">
        <v>0</v>
      </c>
      <c r="X38" s="287">
        <v>0</v>
      </c>
      <c r="Y38" s="220">
        <v>0</v>
      </c>
      <c r="Z38" s="220">
        <v>0</v>
      </c>
      <c r="AA38" s="220">
        <v>0</v>
      </c>
      <c r="AB38" s="220">
        <v>0</v>
      </c>
      <c r="AC38" s="220">
        <v>0</v>
      </c>
      <c r="AD38" s="220">
        <v>0</v>
      </c>
      <c r="AE38" s="220">
        <v>0</v>
      </c>
      <c r="AF38" s="220">
        <v>0</v>
      </c>
      <c r="AG38" s="220">
        <v>0</v>
      </c>
      <c r="AH38" s="220">
        <v>0</v>
      </c>
      <c r="AI38" s="220">
        <v>0</v>
      </c>
      <c r="AJ38" s="220">
        <v>0</v>
      </c>
      <c r="AK38" s="220">
        <v>0</v>
      </c>
      <c r="AL38" s="220">
        <v>0</v>
      </c>
    </row>
    <row r="39" spans="1:38" x14ac:dyDescent="0.25">
      <c r="A39" s="236" t="str">
        <f t="shared" si="0"/>
        <v>Kuwait</v>
      </c>
      <c r="B39" s="206" t="s">
        <v>34</v>
      </c>
      <c r="C39" s="206" t="s">
        <v>33</v>
      </c>
      <c r="D39" s="222" t="s">
        <v>948</v>
      </c>
      <c r="E39">
        <v>371</v>
      </c>
      <c r="F39" s="225" t="s">
        <v>948</v>
      </c>
      <c r="G39" s="132" t="s">
        <v>947</v>
      </c>
      <c r="H39" s="224" t="s">
        <v>946</v>
      </c>
      <c r="I39" s="223" t="s">
        <v>945</v>
      </c>
      <c r="J39" s="212" t="s">
        <v>36</v>
      </c>
      <c r="K39" s="206" t="s">
        <v>3657</v>
      </c>
      <c r="L39" s="206">
        <v>29</v>
      </c>
      <c r="M39" s="206" t="s">
        <v>3658</v>
      </c>
      <c r="N39" s="206">
        <v>419</v>
      </c>
      <c r="O39" s="206" t="s">
        <v>3659</v>
      </c>
      <c r="P39" s="287">
        <v>0</v>
      </c>
      <c r="Q39" s="287">
        <v>0</v>
      </c>
      <c r="R39" s="287">
        <v>0</v>
      </c>
      <c r="S39" s="287">
        <v>0</v>
      </c>
      <c r="T39" s="287">
        <v>0</v>
      </c>
      <c r="U39" s="287">
        <v>0</v>
      </c>
      <c r="V39" s="287">
        <v>0</v>
      </c>
      <c r="W39" s="287">
        <v>0</v>
      </c>
      <c r="X39" s="287">
        <v>0</v>
      </c>
      <c r="Y39" s="220">
        <v>0</v>
      </c>
      <c r="Z39" s="220">
        <v>0</v>
      </c>
      <c r="AA39" s="220">
        <v>0</v>
      </c>
      <c r="AB39" s="220">
        <v>0</v>
      </c>
      <c r="AC39" s="220">
        <v>0</v>
      </c>
      <c r="AD39" s="220">
        <v>0</v>
      </c>
      <c r="AE39" s="220">
        <v>0</v>
      </c>
      <c r="AF39" s="220">
        <v>0</v>
      </c>
      <c r="AG39" s="220">
        <v>0</v>
      </c>
      <c r="AH39" s="220">
        <v>0</v>
      </c>
      <c r="AI39" s="220">
        <v>0</v>
      </c>
      <c r="AJ39" s="220">
        <v>0</v>
      </c>
      <c r="AK39" s="220">
        <v>0</v>
      </c>
      <c r="AL39" s="220">
        <v>0</v>
      </c>
    </row>
    <row r="40" spans="1:38" x14ac:dyDescent="0.25">
      <c r="A40" s="236" t="str">
        <f t="shared" si="0"/>
        <v>Kuwait</v>
      </c>
      <c r="B40" s="206" t="s">
        <v>34</v>
      </c>
      <c r="C40" s="206" t="s">
        <v>33</v>
      </c>
      <c r="D40" s="222" t="s">
        <v>944</v>
      </c>
      <c r="E40">
        <v>516</v>
      </c>
      <c r="F40" s="225" t="s">
        <v>944</v>
      </c>
      <c r="G40" s="132" t="s">
        <v>943</v>
      </c>
      <c r="H40" s="224" t="s">
        <v>942</v>
      </c>
      <c r="I40" s="223" t="s">
        <v>941</v>
      </c>
      <c r="J40" s="212" t="s">
        <v>36</v>
      </c>
      <c r="K40" s="206" t="s">
        <v>36</v>
      </c>
      <c r="L40" s="206" t="s">
        <v>36</v>
      </c>
      <c r="M40" s="206" t="s">
        <v>3669</v>
      </c>
      <c r="N40" s="206">
        <v>35</v>
      </c>
      <c r="O40" s="206" t="s">
        <v>3647</v>
      </c>
      <c r="P40" s="287">
        <v>0</v>
      </c>
      <c r="Q40" s="287">
        <v>0</v>
      </c>
      <c r="R40" s="287">
        <v>0</v>
      </c>
      <c r="S40" s="287">
        <v>0</v>
      </c>
      <c r="T40" s="287">
        <v>0</v>
      </c>
      <c r="U40" s="287">
        <v>0</v>
      </c>
      <c r="V40" s="287">
        <v>0</v>
      </c>
      <c r="W40" s="287">
        <v>0</v>
      </c>
      <c r="X40" s="287">
        <v>0</v>
      </c>
      <c r="Y40" s="220">
        <v>0</v>
      </c>
      <c r="Z40" s="220">
        <v>0</v>
      </c>
      <c r="AA40" s="220">
        <v>0</v>
      </c>
      <c r="AB40" s="220">
        <v>0</v>
      </c>
      <c r="AC40" s="220">
        <v>0</v>
      </c>
      <c r="AD40" s="220">
        <v>0</v>
      </c>
      <c r="AE40" s="220">
        <v>0</v>
      </c>
      <c r="AF40" s="220">
        <v>0</v>
      </c>
      <c r="AG40" s="220">
        <v>0</v>
      </c>
      <c r="AH40" s="220">
        <v>0</v>
      </c>
      <c r="AI40" s="220">
        <v>0</v>
      </c>
      <c r="AJ40" s="220">
        <v>0</v>
      </c>
      <c r="AK40" s="220">
        <v>0</v>
      </c>
      <c r="AL40" s="220">
        <v>0</v>
      </c>
    </row>
    <row r="41" spans="1:38" x14ac:dyDescent="0.25">
      <c r="A41" s="236" t="str">
        <f t="shared" si="0"/>
        <v>Kuwait</v>
      </c>
      <c r="B41" s="206" t="s">
        <v>34</v>
      </c>
      <c r="C41" s="206" t="s">
        <v>33</v>
      </c>
      <c r="D41" s="222" t="s">
        <v>940</v>
      </c>
      <c r="E41">
        <v>918</v>
      </c>
      <c r="F41" s="225" t="s">
        <v>940</v>
      </c>
      <c r="G41" s="132" t="s">
        <v>939</v>
      </c>
      <c r="H41" s="224" t="s">
        <v>938</v>
      </c>
      <c r="I41" s="223" t="s">
        <v>937</v>
      </c>
      <c r="J41" s="212" t="s">
        <v>31</v>
      </c>
      <c r="K41" s="206" t="s">
        <v>36</v>
      </c>
      <c r="L41" s="206" t="s">
        <v>36</v>
      </c>
      <c r="M41" s="206" t="s">
        <v>3663</v>
      </c>
      <c r="N41" s="206">
        <v>151</v>
      </c>
      <c r="O41" s="206" t="s">
        <v>3650</v>
      </c>
      <c r="P41" s="287">
        <v>0</v>
      </c>
      <c r="Q41" s="287">
        <v>0</v>
      </c>
      <c r="R41" s="287">
        <v>0</v>
      </c>
      <c r="S41" s="287">
        <v>0</v>
      </c>
      <c r="T41" s="287">
        <v>0</v>
      </c>
      <c r="U41" s="287">
        <v>0</v>
      </c>
      <c r="V41" s="287">
        <v>0</v>
      </c>
      <c r="W41" s="287">
        <v>0</v>
      </c>
      <c r="X41" s="287">
        <v>0</v>
      </c>
      <c r="Y41" s="220">
        <v>0</v>
      </c>
      <c r="Z41" s="220">
        <v>0</v>
      </c>
      <c r="AA41" s="220">
        <v>0</v>
      </c>
      <c r="AB41" s="220">
        <v>0</v>
      </c>
      <c r="AC41" s="220">
        <v>0</v>
      </c>
      <c r="AD41" s="220">
        <v>0</v>
      </c>
      <c r="AE41" s="220">
        <v>-0.39103960669999999</v>
      </c>
      <c r="AF41" s="220">
        <v>3.2336297489999999E-2</v>
      </c>
      <c r="AG41" s="220">
        <v>3.6791758650000006E-2</v>
      </c>
      <c r="AH41" s="220">
        <v>3.5124692659999998E-2</v>
      </c>
      <c r="AI41" s="220">
        <v>3.4462952329999998E-2</v>
      </c>
      <c r="AJ41" s="220">
        <v>3.7643515900000001E-2</v>
      </c>
      <c r="AK41" s="220">
        <v>3.4744339569999998E-2</v>
      </c>
      <c r="AL41" s="220">
        <v>3.2720728579999997E-2</v>
      </c>
    </row>
    <row r="42" spans="1:38" x14ac:dyDescent="0.25">
      <c r="A42" s="236" t="str">
        <f t="shared" si="0"/>
        <v>Kuwait</v>
      </c>
      <c r="B42" s="206" t="s">
        <v>34</v>
      </c>
      <c r="C42" s="206" t="s">
        <v>33</v>
      </c>
      <c r="D42" s="222" t="s">
        <v>936</v>
      </c>
      <c r="E42">
        <v>748</v>
      </c>
      <c r="F42" s="225" t="s">
        <v>936</v>
      </c>
      <c r="G42" s="132" t="s">
        <v>935</v>
      </c>
      <c r="H42" s="224" t="s">
        <v>934</v>
      </c>
      <c r="I42" s="223" t="s">
        <v>933</v>
      </c>
      <c r="J42" s="212" t="s">
        <v>36</v>
      </c>
      <c r="K42" s="206" t="s">
        <v>3665</v>
      </c>
      <c r="L42" s="206">
        <v>11</v>
      </c>
      <c r="M42" s="206" t="s">
        <v>3656</v>
      </c>
      <c r="N42" s="206">
        <v>202</v>
      </c>
      <c r="O42" s="206" t="s">
        <v>3652</v>
      </c>
      <c r="P42" s="287">
        <v>0</v>
      </c>
      <c r="Q42" s="287">
        <v>0</v>
      </c>
      <c r="R42" s="287">
        <v>0</v>
      </c>
      <c r="S42" s="287">
        <v>0</v>
      </c>
      <c r="T42" s="287">
        <v>0</v>
      </c>
      <c r="U42" s="287">
        <v>0</v>
      </c>
      <c r="V42" s="287">
        <v>0</v>
      </c>
      <c r="W42" s="287">
        <v>0</v>
      </c>
      <c r="X42" s="287">
        <v>0</v>
      </c>
      <c r="Y42" s="220">
        <v>0</v>
      </c>
      <c r="Z42" s="220">
        <v>0</v>
      </c>
      <c r="AA42" s="220">
        <v>0</v>
      </c>
      <c r="AB42" s="220">
        <v>0</v>
      </c>
      <c r="AC42" s="220">
        <v>0</v>
      </c>
      <c r="AD42" s="220">
        <v>0</v>
      </c>
      <c r="AE42" s="220">
        <v>0</v>
      </c>
      <c r="AF42" s="220">
        <v>0</v>
      </c>
      <c r="AG42" s="220">
        <v>0</v>
      </c>
      <c r="AH42" s="220">
        <v>0</v>
      </c>
      <c r="AI42" s="220">
        <v>0</v>
      </c>
      <c r="AJ42" s="220">
        <v>0</v>
      </c>
      <c r="AK42" s="220">
        <v>0</v>
      </c>
      <c r="AL42" s="220">
        <v>0</v>
      </c>
    </row>
    <row r="43" spans="1:38" x14ac:dyDescent="0.25">
      <c r="A43" s="236" t="str">
        <f t="shared" si="0"/>
        <v>Kuwait</v>
      </c>
      <c r="B43" s="206" t="s">
        <v>34</v>
      </c>
      <c r="C43" s="206" t="s">
        <v>33</v>
      </c>
      <c r="D43" s="222" t="s">
        <v>932</v>
      </c>
      <c r="E43">
        <v>618</v>
      </c>
      <c r="F43" s="225" t="s">
        <v>932</v>
      </c>
      <c r="G43" s="132" t="s">
        <v>931</v>
      </c>
      <c r="H43" s="224" t="s">
        <v>930</v>
      </c>
      <c r="I43" s="223" t="s">
        <v>929</v>
      </c>
      <c r="J43" s="212" t="s">
        <v>36</v>
      </c>
      <c r="K43" s="206" t="s">
        <v>3668</v>
      </c>
      <c r="L43" s="206">
        <v>14</v>
      </c>
      <c r="M43" s="206" t="s">
        <v>3656</v>
      </c>
      <c r="N43" s="206">
        <v>202</v>
      </c>
      <c r="O43" s="206" t="s">
        <v>3652</v>
      </c>
      <c r="P43" s="287">
        <v>0</v>
      </c>
      <c r="Q43" s="287">
        <v>0</v>
      </c>
      <c r="R43" s="287">
        <v>0</v>
      </c>
      <c r="S43" s="287">
        <v>0</v>
      </c>
      <c r="T43" s="287">
        <v>0</v>
      </c>
      <c r="U43" s="287">
        <v>0</v>
      </c>
      <c r="V43" s="287">
        <v>0</v>
      </c>
      <c r="W43" s="287">
        <v>0</v>
      </c>
      <c r="X43" s="287">
        <v>0</v>
      </c>
      <c r="Y43" s="220">
        <v>0</v>
      </c>
      <c r="Z43" s="220">
        <v>0</v>
      </c>
      <c r="AA43" s="220">
        <v>0</v>
      </c>
      <c r="AB43" s="220">
        <v>0</v>
      </c>
      <c r="AC43" s="220">
        <v>0</v>
      </c>
      <c r="AD43" s="220">
        <v>0</v>
      </c>
      <c r="AE43" s="220">
        <v>0</v>
      </c>
      <c r="AF43" s="220">
        <v>0</v>
      </c>
      <c r="AG43" s="220">
        <v>0</v>
      </c>
      <c r="AH43" s="220">
        <v>0</v>
      </c>
      <c r="AI43" s="220">
        <v>0</v>
      </c>
      <c r="AJ43" s="220">
        <v>0</v>
      </c>
      <c r="AK43" s="220">
        <v>0</v>
      </c>
      <c r="AL43" s="220">
        <v>0</v>
      </c>
    </row>
    <row r="44" spans="1:38" x14ac:dyDescent="0.25">
      <c r="A44" s="236" t="str">
        <f t="shared" si="0"/>
        <v>Kuwait</v>
      </c>
      <c r="B44" s="206" t="s">
        <v>34</v>
      </c>
      <c r="C44" s="206" t="s">
        <v>33</v>
      </c>
      <c r="D44" s="222" t="s">
        <v>928</v>
      </c>
      <c r="E44">
        <v>624</v>
      </c>
      <c r="F44" s="225" t="s">
        <v>928</v>
      </c>
      <c r="G44" s="132" t="s">
        <v>927</v>
      </c>
      <c r="H44" s="224" t="s">
        <v>926</v>
      </c>
      <c r="I44" s="223" t="s">
        <v>925</v>
      </c>
      <c r="J44" s="212" t="s">
        <v>36</v>
      </c>
      <c r="K44" s="206" t="s">
        <v>3665</v>
      </c>
      <c r="L44" s="206">
        <v>11</v>
      </c>
      <c r="M44" s="206" t="s">
        <v>3656</v>
      </c>
      <c r="N44" s="206">
        <v>202</v>
      </c>
      <c r="O44" s="206" t="s">
        <v>3652</v>
      </c>
      <c r="P44" s="287">
        <v>0</v>
      </c>
      <c r="Q44" s="287">
        <v>0</v>
      </c>
      <c r="R44" s="287">
        <v>0</v>
      </c>
      <c r="S44" s="287">
        <v>0</v>
      </c>
      <c r="T44" s="287">
        <v>0</v>
      </c>
      <c r="U44" s="287">
        <v>0</v>
      </c>
      <c r="V44" s="287">
        <v>0</v>
      </c>
      <c r="W44" s="287">
        <v>0</v>
      </c>
      <c r="X44" s="287">
        <v>0</v>
      </c>
      <c r="Y44" s="220">
        <v>0</v>
      </c>
      <c r="Z44" s="220">
        <v>0</v>
      </c>
      <c r="AA44" s="220">
        <v>0</v>
      </c>
      <c r="AB44" s="220">
        <v>0</v>
      </c>
      <c r="AC44" s="220">
        <v>0</v>
      </c>
      <c r="AD44" s="220">
        <v>0</v>
      </c>
      <c r="AE44" s="220">
        <v>0</v>
      </c>
      <c r="AF44" s="220">
        <v>0</v>
      </c>
      <c r="AG44" s="220">
        <v>0</v>
      </c>
      <c r="AH44" s="220">
        <v>0</v>
      </c>
      <c r="AI44" s="220">
        <v>0</v>
      </c>
      <c r="AJ44" s="220">
        <v>0</v>
      </c>
      <c r="AK44" s="220">
        <v>0</v>
      </c>
      <c r="AL44" s="220">
        <v>0</v>
      </c>
    </row>
    <row r="45" spans="1:38" x14ac:dyDescent="0.25">
      <c r="A45" s="236" t="str">
        <f t="shared" si="0"/>
        <v>Kuwait</v>
      </c>
      <c r="B45" s="206" t="s">
        <v>34</v>
      </c>
      <c r="C45" s="206" t="s">
        <v>33</v>
      </c>
      <c r="D45" s="222" t="s">
        <v>924</v>
      </c>
      <c r="E45">
        <v>522</v>
      </c>
      <c r="F45" s="225" t="s">
        <v>924</v>
      </c>
      <c r="G45" s="132" t="s">
        <v>923</v>
      </c>
      <c r="H45" s="224" t="s">
        <v>922</v>
      </c>
      <c r="I45" s="223" t="s">
        <v>921</v>
      </c>
      <c r="J45" s="212" t="s">
        <v>36</v>
      </c>
      <c r="K45" s="206" t="s">
        <v>36</v>
      </c>
      <c r="L45" s="206" t="s">
        <v>36</v>
      </c>
      <c r="M45" s="206" t="s">
        <v>3669</v>
      </c>
      <c r="N45" s="206">
        <v>35</v>
      </c>
      <c r="O45" s="206" t="s">
        <v>3647</v>
      </c>
      <c r="P45" s="287">
        <v>0</v>
      </c>
      <c r="Q45" s="287">
        <v>0</v>
      </c>
      <c r="R45" s="287">
        <v>0</v>
      </c>
      <c r="S45" s="287">
        <v>0</v>
      </c>
      <c r="T45" s="287">
        <v>0</v>
      </c>
      <c r="U45" s="287">
        <v>0</v>
      </c>
      <c r="V45" s="287">
        <v>0</v>
      </c>
      <c r="W45" s="287">
        <v>0</v>
      </c>
      <c r="X45" s="287">
        <v>0</v>
      </c>
      <c r="Y45" s="220">
        <v>0</v>
      </c>
      <c r="Z45" s="220">
        <v>0</v>
      </c>
      <c r="AA45" s="220">
        <v>0</v>
      </c>
      <c r="AB45" s="220">
        <v>0</v>
      </c>
      <c r="AC45" s="220">
        <v>0</v>
      </c>
      <c r="AD45" s="220">
        <v>0</v>
      </c>
      <c r="AE45" s="220">
        <v>0</v>
      </c>
      <c r="AF45" s="220">
        <v>0</v>
      </c>
      <c r="AG45" s="220">
        <v>0</v>
      </c>
      <c r="AH45" s="220">
        <v>0</v>
      </c>
      <c r="AI45" s="220">
        <v>0</v>
      </c>
      <c r="AJ45" s="220">
        <v>0</v>
      </c>
      <c r="AK45" s="220">
        <v>0</v>
      </c>
      <c r="AL45" s="220">
        <v>0</v>
      </c>
    </row>
    <row r="46" spans="1:38" x14ac:dyDescent="0.25">
      <c r="A46" s="236" t="str">
        <f t="shared" si="0"/>
        <v>Kuwait</v>
      </c>
      <c r="B46" s="206" t="s">
        <v>34</v>
      </c>
      <c r="C46" s="206" t="s">
        <v>33</v>
      </c>
      <c r="D46" s="222" t="s">
        <v>920</v>
      </c>
      <c r="E46">
        <v>622</v>
      </c>
      <c r="F46" s="225" t="s">
        <v>920</v>
      </c>
      <c r="G46" s="132" t="s">
        <v>919</v>
      </c>
      <c r="H46" s="224" t="s">
        <v>918</v>
      </c>
      <c r="I46" s="223" t="s">
        <v>917</v>
      </c>
      <c r="J46" s="212" t="s">
        <v>36</v>
      </c>
      <c r="K46" s="206" t="s">
        <v>3655</v>
      </c>
      <c r="L46" s="206">
        <v>17</v>
      </c>
      <c r="M46" s="206" t="s">
        <v>3656</v>
      </c>
      <c r="N46" s="206">
        <v>202</v>
      </c>
      <c r="O46" s="206" t="s">
        <v>3652</v>
      </c>
      <c r="P46" s="287">
        <v>0</v>
      </c>
      <c r="Q46" s="287">
        <v>0</v>
      </c>
      <c r="R46" s="287">
        <v>0</v>
      </c>
      <c r="S46" s="287">
        <v>0</v>
      </c>
      <c r="T46" s="287">
        <v>0</v>
      </c>
      <c r="U46" s="287">
        <v>0</v>
      </c>
      <c r="V46" s="287">
        <v>0</v>
      </c>
      <c r="W46" s="287">
        <v>0</v>
      </c>
      <c r="X46" s="287">
        <v>0</v>
      </c>
      <c r="Y46" s="220">
        <v>0</v>
      </c>
      <c r="Z46" s="220">
        <v>0</v>
      </c>
      <c r="AA46" s="220">
        <v>0</v>
      </c>
      <c r="AB46" s="220">
        <v>0</v>
      </c>
      <c r="AC46" s="220">
        <v>0</v>
      </c>
      <c r="AD46" s="220">
        <v>0</v>
      </c>
      <c r="AE46" s="220">
        <v>0</v>
      </c>
      <c r="AF46" s="220">
        <v>0</v>
      </c>
      <c r="AG46" s="220">
        <v>0</v>
      </c>
      <c r="AH46" s="220">
        <v>0</v>
      </c>
      <c r="AI46" s="220">
        <v>0</v>
      </c>
      <c r="AJ46" s="220">
        <v>0</v>
      </c>
      <c r="AK46" s="220">
        <v>0</v>
      </c>
      <c r="AL46" s="220">
        <v>0</v>
      </c>
    </row>
    <row r="47" spans="1:38" x14ac:dyDescent="0.25">
      <c r="A47" s="236" t="str">
        <f t="shared" si="0"/>
        <v>Kuwait</v>
      </c>
      <c r="B47" s="206" t="s">
        <v>34</v>
      </c>
      <c r="C47" s="206" t="s">
        <v>33</v>
      </c>
      <c r="D47" s="222" t="s">
        <v>916</v>
      </c>
      <c r="E47">
        <v>156</v>
      </c>
      <c r="F47" s="225" t="s">
        <v>916</v>
      </c>
      <c r="G47" s="132" t="s">
        <v>915</v>
      </c>
      <c r="H47" s="224" t="s">
        <v>914</v>
      </c>
      <c r="I47" s="223" t="s">
        <v>913</v>
      </c>
      <c r="J47" s="212" t="s">
        <v>36</v>
      </c>
      <c r="K47" s="206" t="s">
        <v>36</v>
      </c>
      <c r="L47" s="206" t="s">
        <v>36</v>
      </c>
      <c r="M47" s="206" t="s">
        <v>3666</v>
      </c>
      <c r="N47" s="206">
        <v>21</v>
      </c>
      <c r="O47" s="206" t="s">
        <v>3659</v>
      </c>
      <c r="P47" s="287">
        <v>0</v>
      </c>
      <c r="Q47" s="287">
        <v>0</v>
      </c>
      <c r="R47" s="287">
        <v>0</v>
      </c>
      <c r="S47" s="287">
        <v>0</v>
      </c>
      <c r="T47" s="287">
        <v>0</v>
      </c>
      <c r="U47" s="287">
        <v>0</v>
      </c>
      <c r="V47" s="287">
        <v>0</v>
      </c>
      <c r="W47" s="287">
        <v>0</v>
      </c>
      <c r="X47" s="287">
        <v>0</v>
      </c>
      <c r="Y47" s="220">
        <v>7.7258247980000005</v>
      </c>
      <c r="Z47" s="220">
        <v>0</v>
      </c>
      <c r="AA47" s="220">
        <v>26.385591730000002</v>
      </c>
      <c r="AB47" s="220">
        <v>27.550221710000002</v>
      </c>
      <c r="AC47" s="220">
        <v>0</v>
      </c>
      <c r="AD47" s="220">
        <v>-1.9912076550000001E-2</v>
      </c>
      <c r="AE47" s="220">
        <v>-1.6690751449999999E-2</v>
      </c>
      <c r="AF47" s="220">
        <v>0</v>
      </c>
      <c r="AG47" s="220">
        <v>116.0019874</v>
      </c>
      <c r="AH47" s="220">
        <v>112.58771209999999</v>
      </c>
      <c r="AI47" s="220">
        <v>61.260433419999998</v>
      </c>
      <c r="AJ47" s="220">
        <v>0</v>
      </c>
      <c r="AK47" s="220">
        <v>275.60661160000001</v>
      </c>
      <c r="AL47" s="220">
        <v>326.88122860000004</v>
      </c>
    </row>
    <row r="48" spans="1:38" x14ac:dyDescent="0.25">
      <c r="A48" s="236" t="str">
        <f t="shared" si="0"/>
        <v>Kuwait</v>
      </c>
      <c r="B48" s="206" t="s">
        <v>34</v>
      </c>
      <c r="C48" s="206" t="s">
        <v>33</v>
      </c>
      <c r="D48" s="222" t="s">
        <v>912</v>
      </c>
      <c r="E48">
        <v>377</v>
      </c>
      <c r="F48" s="225" t="s">
        <v>912</v>
      </c>
      <c r="G48" s="132" t="s">
        <v>911</v>
      </c>
      <c r="H48" s="224" t="s">
        <v>910</v>
      </c>
      <c r="I48" s="223" t="s">
        <v>909</v>
      </c>
      <c r="J48" s="212" t="s">
        <v>36</v>
      </c>
      <c r="K48" s="206" t="s">
        <v>3657</v>
      </c>
      <c r="L48" s="206">
        <v>29</v>
      </c>
      <c r="M48" s="206" t="s">
        <v>3658</v>
      </c>
      <c r="N48" s="206">
        <v>419</v>
      </c>
      <c r="O48" s="206" t="s">
        <v>3659</v>
      </c>
      <c r="P48" s="287">
        <v>0</v>
      </c>
      <c r="Q48" s="287">
        <v>0</v>
      </c>
      <c r="R48" s="287">
        <v>0</v>
      </c>
      <c r="S48" s="287">
        <v>0</v>
      </c>
      <c r="T48" s="287">
        <v>0</v>
      </c>
      <c r="U48" s="287">
        <v>0</v>
      </c>
      <c r="V48" s="287">
        <v>0</v>
      </c>
      <c r="W48" s="287">
        <v>0</v>
      </c>
      <c r="X48" s="287">
        <v>0</v>
      </c>
      <c r="Y48" s="220">
        <v>0</v>
      </c>
      <c r="Z48" s="220">
        <v>13.727501779999999</v>
      </c>
      <c r="AA48" s="220">
        <v>21.339451829999998</v>
      </c>
      <c r="AB48" s="220">
        <v>8.03174484</v>
      </c>
      <c r="AC48" s="220">
        <v>8.3085246999999995</v>
      </c>
      <c r="AD48" s="220">
        <v>8.3504085000000003</v>
      </c>
      <c r="AE48" s="220">
        <v>12.2504382</v>
      </c>
      <c r="AF48" s="220">
        <v>18.121835699999998</v>
      </c>
      <c r="AG48" s="220">
        <v>18.618747930000001</v>
      </c>
      <c r="AH48" s="220">
        <v>21.311151379999998</v>
      </c>
      <c r="AI48" s="220">
        <v>14.621349609999999</v>
      </c>
      <c r="AJ48" s="220">
        <v>23.49472991</v>
      </c>
      <c r="AK48" s="220">
        <v>28.039669420000003</v>
      </c>
      <c r="AL48" s="220">
        <v>27.867995430000001</v>
      </c>
    </row>
    <row r="49" spans="1:38" ht="25.5" x14ac:dyDescent="0.25">
      <c r="A49" s="236" t="str">
        <f t="shared" si="0"/>
        <v>Kuwait</v>
      </c>
      <c r="B49" s="206" t="s">
        <v>34</v>
      </c>
      <c r="C49" s="206" t="s">
        <v>33</v>
      </c>
      <c r="D49" s="222" t="s">
        <v>908</v>
      </c>
      <c r="E49">
        <v>626</v>
      </c>
      <c r="F49" s="225" t="s">
        <v>907</v>
      </c>
      <c r="G49" s="132" t="s">
        <v>906</v>
      </c>
      <c r="H49" s="224" t="s">
        <v>905</v>
      </c>
      <c r="I49" s="223" t="s">
        <v>904</v>
      </c>
      <c r="J49" s="212" t="s">
        <v>36</v>
      </c>
      <c r="K49" s="206" t="s">
        <v>3655</v>
      </c>
      <c r="L49" s="206">
        <v>17</v>
      </c>
      <c r="M49" s="206" t="s">
        <v>3656</v>
      </c>
      <c r="N49" s="206">
        <v>202</v>
      </c>
      <c r="O49" s="206" t="s">
        <v>3652</v>
      </c>
      <c r="P49" s="287">
        <v>0</v>
      </c>
      <c r="Q49" s="287">
        <v>0</v>
      </c>
      <c r="R49" s="287">
        <v>0</v>
      </c>
      <c r="S49" s="287">
        <v>0</v>
      </c>
      <c r="T49" s="287">
        <v>0</v>
      </c>
      <c r="U49" s="287">
        <v>0</v>
      </c>
      <c r="V49" s="287">
        <v>0</v>
      </c>
      <c r="W49" s="287">
        <v>0</v>
      </c>
      <c r="X49" s="287">
        <v>0</v>
      </c>
      <c r="Y49" s="220">
        <v>0</v>
      </c>
      <c r="Z49" s="220">
        <v>0</v>
      </c>
      <c r="AA49" s="220">
        <v>0</v>
      </c>
      <c r="AB49" s="220">
        <v>0</v>
      </c>
      <c r="AC49" s="220">
        <v>0</v>
      </c>
      <c r="AD49" s="220">
        <v>0</v>
      </c>
      <c r="AE49" s="220">
        <v>0</v>
      </c>
      <c r="AF49" s="220">
        <v>0</v>
      </c>
      <c r="AG49" s="220">
        <v>0</v>
      </c>
      <c r="AH49" s="220">
        <v>0</v>
      </c>
      <c r="AI49" s="220">
        <v>0</v>
      </c>
      <c r="AJ49" s="220">
        <v>0</v>
      </c>
      <c r="AK49" s="220">
        <v>0</v>
      </c>
      <c r="AL49" s="220">
        <v>0</v>
      </c>
    </row>
    <row r="50" spans="1:38" x14ac:dyDescent="0.25">
      <c r="A50" s="236" t="str">
        <f t="shared" si="0"/>
        <v>Kuwait</v>
      </c>
      <c r="B50" s="206" t="s">
        <v>34</v>
      </c>
      <c r="C50" s="206" t="s">
        <v>33</v>
      </c>
      <c r="D50" s="222" t="s">
        <v>903</v>
      </c>
      <c r="E50">
        <v>628</v>
      </c>
      <c r="F50" s="225" t="s">
        <v>903</v>
      </c>
      <c r="G50" s="132" t="s">
        <v>902</v>
      </c>
      <c r="H50" s="224" t="s">
        <v>901</v>
      </c>
      <c r="I50" s="223" t="s">
        <v>900</v>
      </c>
      <c r="J50" s="212" t="s">
        <v>36</v>
      </c>
      <c r="K50" s="206" t="s">
        <v>3655</v>
      </c>
      <c r="L50" s="206">
        <v>17</v>
      </c>
      <c r="M50" s="206" t="s">
        <v>3656</v>
      </c>
      <c r="N50" s="206">
        <v>202</v>
      </c>
      <c r="O50" s="206" t="s">
        <v>3652</v>
      </c>
      <c r="P50" s="287">
        <v>0</v>
      </c>
      <c r="Q50" s="287">
        <v>0</v>
      </c>
      <c r="R50" s="287">
        <v>0</v>
      </c>
      <c r="S50" s="287">
        <v>0</v>
      </c>
      <c r="T50" s="287">
        <v>0</v>
      </c>
      <c r="U50" s="287">
        <v>0</v>
      </c>
      <c r="V50" s="287">
        <v>0</v>
      </c>
      <c r="W50" s="287">
        <v>0</v>
      </c>
      <c r="X50" s="287">
        <v>0</v>
      </c>
      <c r="Y50" s="220">
        <v>0</v>
      </c>
      <c r="Z50" s="220">
        <v>0</v>
      </c>
      <c r="AA50" s="220">
        <v>0</v>
      </c>
      <c r="AB50" s="220">
        <v>0</v>
      </c>
      <c r="AC50" s="220">
        <v>0</v>
      </c>
      <c r="AD50" s="220">
        <v>0</v>
      </c>
      <c r="AE50" s="220">
        <v>0</v>
      </c>
      <c r="AF50" s="220">
        <v>0</v>
      </c>
      <c r="AG50" s="220">
        <v>0</v>
      </c>
      <c r="AH50" s="220">
        <v>0</v>
      </c>
      <c r="AI50" s="220">
        <v>0</v>
      </c>
      <c r="AJ50" s="220">
        <v>0</v>
      </c>
      <c r="AK50" s="220">
        <v>0</v>
      </c>
      <c r="AL50" s="220">
        <v>0</v>
      </c>
    </row>
    <row r="51" spans="1:38" x14ac:dyDescent="0.25">
      <c r="A51" s="236" t="str">
        <f t="shared" si="0"/>
        <v>Kuwait</v>
      </c>
      <c r="B51" s="206" t="s">
        <v>34</v>
      </c>
      <c r="C51" s="206" t="s">
        <v>33</v>
      </c>
      <c r="D51" s="222" t="s">
        <v>899</v>
      </c>
      <c r="E51">
        <v>228</v>
      </c>
      <c r="F51" s="225" t="s">
        <v>899</v>
      </c>
      <c r="G51" s="132" t="s">
        <v>898</v>
      </c>
      <c r="H51" s="224" t="s">
        <v>897</v>
      </c>
      <c r="I51" s="223" t="s">
        <v>896</v>
      </c>
      <c r="J51" s="212" t="s">
        <v>36</v>
      </c>
      <c r="K51" s="206" t="s">
        <v>3660</v>
      </c>
      <c r="L51" s="206">
        <v>5</v>
      </c>
      <c r="M51" s="206" t="s">
        <v>3658</v>
      </c>
      <c r="N51" s="206">
        <v>419</v>
      </c>
      <c r="O51" s="206" t="s">
        <v>3659</v>
      </c>
      <c r="P51" s="287">
        <v>0</v>
      </c>
      <c r="Q51" s="287">
        <v>0</v>
      </c>
      <c r="R51" s="287">
        <v>0</v>
      </c>
      <c r="S51" s="287">
        <v>0</v>
      </c>
      <c r="T51" s="287">
        <v>0</v>
      </c>
      <c r="U51" s="287">
        <v>0</v>
      </c>
      <c r="V51" s="287">
        <v>0</v>
      </c>
      <c r="W51" s="287">
        <v>0</v>
      </c>
      <c r="X51" s="287">
        <v>0</v>
      </c>
      <c r="Y51" s="220">
        <v>0</v>
      </c>
      <c r="Z51" s="220">
        <v>0</v>
      </c>
      <c r="AA51" s="220">
        <v>0</v>
      </c>
      <c r="AB51" s="220">
        <v>0</v>
      </c>
      <c r="AC51" s="220">
        <v>0</v>
      </c>
      <c r="AD51" s="220">
        <v>0</v>
      </c>
      <c r="AE51" s="220">
        <v>0</v>
      </c>
      <c r="AF51" s="220">
        <v>0</v>
      </c>
      <c r="AG51" s="220">
        <v>0</v>
      </c>
      <c r="AH51" s="220">
        <v>0</v>
      </c>
      <c r="AI51" s="220">
        <v>0</v>
      </c>
      <c r="AJ51" s="220">
        <v>0</v>
      </c>
      <c r="AK51" s="220">
        <v>0</v>
      </c>
      <c r="AL51" s="220">
        <v>0</v>
      </c>
    </row>
    <row r="52" spans="1:38" ht="38.25" x14ac:dyDescent="0.25">
      <c r="A52" s="236" t="str">
        <f t="shared" si="0"/>
        <v>Kuwait</v>
      </c>
      <c r="B52" s="206" t="s">
        <v>34</v>
      </c>
      <c r="C52" s="206" t="s">
        <v>33</v>
      </c>
      <c r="D52" s="222" t="s">
        <v>895</v>
      </c>
      <c r="E52">
        <v>532</v>
      </c>
      <c r="F52" s="225" t="s">
        <v>894</v>
      </c>
      <c r="G52" s="132" t="s">
        <v>893</v>
      </c>
      <c r="H52" s="224" t="s">
        <v>892</v>
      </c>
      <c r="I52" s="223" t="s">
        <v>891</v>
      </c>
      <c r="J52" s="212" t="s">
        <v>36</v>
      </c>
      <c r="K52" s="206" t="s">
        <v>36</v>
      </c>
      <c r="L52" s="206" t="s">
        <v>36</v>
      </c>
      <c r="M52" s="206" t="s">
        <v>3670</v>
      </c>
      <c r="N52" s="206">
        <v>30</v>
      </c>
      <c r="O52" s="206" t="s">
        <v>3647</v>
      </c>
      <c r="P52" s="287">
        <v>0</v>
      </c>
      <c r="Q52" s="287">
        <v>0</v>
      </c>
      <c r="R52" s="287">
        <v>0</v>
      </c>
      <c r="S52" s="287">
        <v>0</v>
      </c>
      <c r="T52" s="287">
        <v>0</v>
      </c>
      <c r="U52" s="287">
        <v>0</v>
      </c>
      <c r="V52" s="287">
        <v>0</v>
      </c>
      <c r="W52" s="287">
        <v>0</v>
      </c>
      <c r="X52" s="287">
        <v>0</v>
      </c>
      <c r="Y52" s="220">
        <v>0</v>
      </c>
      <c r="Z52" s="220">
        <v>0</v>
      </c>
      <c r="AA52" s="220">
        <v>0</v>
      </c>
      <c r="AB52" s="220">
        <v>0</v>
      </c>
      <c r="AC52" s="220">
        <v>0</v>
      </c>
      <c r="AD52" s="220">
        <v>57.954225700000002</v>
      </c>
      <c r="AE52" s="220">
        <v>0</v>
      </c>
      <c r="AF52" s="220">
        <v>0</v>
      </c>
      <c r="AG52" s="220">
        <v>0</v>
      </c>
      <c r="AH52" s="220">
        <v>0</v>
      </c>
      <c r="AI52" s="220">
        <v>0</v>
      </c>
      <c r="AJ52" s="220">
        <v>0</v>
      </c>
      <c r="AK52" s="220">
        <v>0</v>
      </c>
      <c r="AL52" s="220">
        <v>0</v>
      </c>
    </row>
    <row r="53" spans="1:38" ht="38.25" x14ac:dyDescent="0.25">
      <c r="A53" s="236" t="str">
        <f t="shared" si="0"/>
        <v>Kuwait</v>
      </c>
      <c r="B53" s="206" t="s">
        <v>34</v>
      </c>
      <c r="C53" s="206" t="s">
        <v>33</v>
      </c>
      <c r="D53" s="222" t="s">
        <v>890</v>
      </c>
      <c r="E53">
        <v>546</v>
      </c>
      <c r="F53" s="225" t="s">
        <v>889</v>
      </c>
      <c r="G53" s="132" t="s">
        <v>888</v>
      </c>
      <c r="H53" s="224" t="s">
        <v>887</v>
      </c>
      <c r="I53" s="223" t="s">
        <v>886</v>
      </c>
      <c r="J53" s="212" t="s">
        <v>36</v>
      </c>
      <c r="K53" s="206" t="s">
        <v>36</v>
      </c>
      <c r="L53" s="206" t="s">
        <v>36</v>
      </c>
      <c r="M53" s="206" t="s">
        <v>3670</v>
      </c>
      <c r="N53" s="206">
        <v>30</v>
      </c>
      <c r="O53" s="206" t="s">
        <v>3647</v>
      </c>
      <c r="P53" s="287">
        <v>0</v>
      </c>
      <c r="Q53" s="287">
        <v>0</v>
      </c>
      <c r="R53" s="287">
        <v>0</v>
      </c>
      <c r="S53" s="287">
        <v>0</v>
      </c>
      <c r="T53" s="287">
        <v>0</v>
      </c>
      <c r="U53" s="287">
        <v>0</v>
      </c>
      <c r="V53" s="287">
        <v>0</v>
      </c>
      <c r="W53" s="287">
        <v>0</v>
      </c>
      <c r="X53" s="287">
        <v>0</v>
      </c>
      <c r="Y53" s="220">
        <v>0</v>
      </c>
      <c r="Z53" s="220">
        <v>0</v>
      </c>
      <c r="AA53" s="220">
        <v>0</v>
      </c>
      <c r="AB53" s="220">
        <v>0</v>
      </c>
      <c r="AC53" s="220">
        <v>0</v>
      </c>
      <c r="AD53" s="220">
        <v>0</v>
      </c>
      <c r="AE53" s="220">
        <v>0</v>
      </c>
      <c r="AF53" s="220">
        <v>0</v>
      </c>
      <c r="AG53" s="220">
        <v>0</v>
      </c>
      <c r="AH53" s="220">
        <v>0</v>
      </c>
      <c r="AI53" s="220">
        <v>0</v>
      </c>
      <c r="AJ53" s="220">
        <v>0</v>
      </c>
      <c r="AK53" s="220">
        <v>0</v>
      </c>
      <c r="AL53" s="220">
        <v>0</v>
      </c>
    </row>
    <row r="54" spans="1:38" x14ac:dyDescent="0.25">
      <c r="A54" s="236" t="str">
        <f t="shared" si="0"/>
        <v>Kuwait</v>
      </c>
      <c r="B54" s="206" t="s">
        <v>34</v>
      </c>
      <c r="C54" s="206" t="s">
        <v>33</v>
      </c>
      <c r="D54" s="222" t="s">
        <v>885</v>
      </c>
      <c r="E54">
        <v>924</v>
      </c>
      <c r="F54" s="225" t="s">
        <v>884</v>
      </c>
      <c r="G54" s="132" t="s">
        <v>883</v>
      </c>
      <c r="H54" s="224" t="s">
        <v>882</v>
      </c>
      <c r="I54" s="223" t="s">
        <v>881</v>
      </c>
      <c r="J54" s="212" t="s">
        <v>36</v>
      </c>
      <c r="K54" s="206" t="s">
        <v>36</v>
      </c>
      <c r="L54" s="206" t="s">
        <v>36</v>
      </c>
      <c r="M54" s="206" t="s">
        <v>3670</v>
      </c>
      <c r="N54" s="206">
        <v>30</v>
      </c>
      <c r="O54" s="206" t="s">
        <v>3647</v>
      </c>
      <c r="P54" s="287">
        <v>0</v>
      </c>
      <c r="Q54" s="287">
        <v>0</v>
      </c>
      <c r="R54" s="287">
        <v>0</v>
      </c>
      <c r="S54" s="287">
        <v>0</v>
      </c>
      <c r="T54" s="287">
        <v>0</v>
      </c>
      <c r="U54" s="287">
        <v>0</v>
      </c>
      <c r="V54" s="287">
        <v>0</v>
      </c>
      <c r="W54" s="287">
        <v>0</v>
      </c>
      <c r="X54" s="287">
        <v>0</v>
      </c>
      <c r="Y54" s="220">
        <v>0</v>
      </c>
      <c r="Z54" s="220">
        <v>0</v>
      </c>
      <c r="AA54" s="220">
        <v>0</v>
      </c>
      <c r="AB54" s="220">
        <v>0</v>
      </c>
      <c r="AC54" s="220">
        <v>0</v>
      </c>
      <c r="AD54" s="220">
        <v>0</v>
      </c>
      <c r="AE54" s="220">
        <v>55.911158100000002</v>
      </c>
      <c r="AF54" s="220">
        <v>50.357667810000002</v>
      </c>
      <c r="AG54" s="220">
        <v>51.984100700000006</v>
      </c>
      <c r="AH54" s="220">
        <v>51.701531869999997</v>
      </c>
      <c r="AI54" s="220">
        <v>54.522356049999999</v>
      </c>
      <c r="AJ54" s="220">
        <v>55.036231880000003</v>
      </c>
      <c r="AK54" s="220">
        <v>57.444628100000003</v>
      </c>
      <c r="AL54" s="220">
        <v>59.075314490000004</v>
      </c>
    </row>
    <row r="55" spans="1:38" x14ac:dyDescent="0.25">
      <c r="A55" s="236" t="str">
        <f t="shared" si="0"/>
        <v>Kuwait</v>
      </c>
      <c r="B55" s="206" t="s">
        <v>34</v>
      </c>
      <c r="C55" s="206" t="s">
        <v>33</v>
      </c>
      <c r="D55" s="222" t="s">
        <v>880</v>
      </c>
      <c r="E55">
        <v>814</v>
      </c>
      <c r="F55" s="225" t="s">
        <v>880</v>
      </c>
      <c r="G55" s="132" t="s">
        <v>879</v>
      </c>
      <c r="H55" s="224" t="s">
        <v>878</v>
      </c>
      <c r="I55" s="223" t="s">
        <v>877</v>
      </c>
      <c r="J55" s="212" t="s">
        <v>36</v>
      </c>
      <c r="K55" s="206" t="s">
        <v>36</v>
      </c>
      <c r="L55" s="206" t="s">
        <v>36</v>
      </c>
      <c r="M55" s="206" t="s">
        <v>3661</v>
      </c>
      <c r="N55" s="206">
        <v>53</v>
      </c>
      <c r="O55" s="206" t="s">
        <v>3654</v>
      </c>
      <c r="P55" s="287">
        <v>0</v>
      </c>
      <c r="Q55" s="287">
        <v>0</v>
      </c>
      <c r="R55" s="287">
        <v>0</v>
      </c>
      <c r="S55" s="287">
        <v>0</v>
      </c>
      <c r="T55" s="287">
        <v>0</v>
      </c>
      <c r="U55" s="287">
        <v>0</v>
      </c>
      <c r="V55" s="287">
        <v>0</v>
      </c>
      <c r="W55" s="287">
        <v>0</v>
      </c>
      <c r="X55" s="287">
        <v>0</v>
      </c>
      <c r="Y55" s="220">
        <v>0</v>
      </c>
      <c r="Z55" s="220">
        <v>0</v>
      </c>
      <c r="AA55" s="220">
        <v>0</v>
      </c>
      <c r="AB55" s="220">
        <v>0</v>
      </c>
      <c r="AC55" s="220">
        <v>0</v>
      </c>
      <c r="AD55" s="220">
        <v>0</v>
      </c>
      <c r="AE55" s="220">
        <v>0</v>
      </c>
      <c r="AF55" s="220">
        <v>0</v>
      </c>
      <c r="AG55" s="220">
        <v>0</v>
      </c>
      <c r="AH55" s="220">
        <v>0</v>
      </c>
      <c r="AI55" s="220">
        <v>0</v>
      </c>
      <c r="AJ55" s="220">
        <v>0</v>
      </c>
      <c r="AK55" s="220">
        <v>0</v>
      </c>
      <c r="AL55" s="220">
        <v>0</v>
      </c>
    </row>
    <row r="56" spans="1:38" ht="25.5" x14ac:dyDescent="0.25">
      <c r="A56" s="236" t="str">
        <f t="shared" si="0"/>
        <v>Kuwait</v>
      </c>
      <c r="B56" s="206" t="s">
        <v>34</v>
      </c>
      <c r="C56" s="206" t="s">
        <v>33</v>
      </c>
      <c r="D56" s="222" t="s">
        <v>876</v>
      </c>
      <c r="E56">
        <v>865</v>
      </c>
      <c r="F56" s="225" t="s">
        <v>876</v>
      </c>
      <c r="G56" s="132" t="s">
        <v>875</v>
      </c>
      <c r="H56" s="224" t="s">
        <v>874</v>
      </c>
      <c r="I56" s="223" t="s">
        <v>873</v>
      </c>
      <c r="J56" s="212" t="s">
        <v>36</v>
      </c>
      <c r="K56" s="206" t="s">
        <v>36</v>
      </c>
      <c r="L56" s="206" t="s">
        <v>36</v>
      </c>
      <c r="M56" s="206" t="s">
        <v>3661</v>
      </c>
      <c r="N56" s="206">
        <v>53</v>
      </c>
      <c r="O56" s="206" t="s">
        <v>3654</v>
      </c>
      <c r="P56" s="287">
        <v>0</v>
      </c>
      <c r="Q56" s="287">
        <v>0</v>
      </c>
      <c r="R56" s="287">
        <v>0</v>
      </c>
      <c r="S56" s="287">
        <v>0</v>
      </c>
      <c r="T56" s="287">
        <v>0</v>
      </c>
      <c r="U56" s="287">
        <v>0</v>
      </c>
      <c r="V56" s="287">
        <v>0</v>
      </c>
      <c r="W56" s="287">
        <v>0</v>
      </c>
      <c r="X56" s="287">
        <v>0</v>
      </c>
      <c r="Y56" s="220">
        <v>0</v>
      </c>
      <c r="Z56" s="220">
        <v>0</v>
      </c>
      <c r="AA56" s="220">
        <v>0</v>
      </c>
      <c r="AB56" s="220">
        <v>0</v>
      </c>
      <c r="AC56" s="220">
        <v>0</v>
      </c>
      <c r="AD56" s="220">
        <v>0</v>
      </c>
      <c r="AE56" s="220">
        <v>0</v>
      </c>
      <c r="AF56" s="220">
        <v>0</v>
      </c>
      <c r="AG56" s="220">
        <v>0</v>
      </c>
      <c r="AH56" s="220">
        <v>0</v>
      </c>
      <c r="AI56" s="220">
        <v>0</v>
      </c>
      <c r="AJ56" s="220">
        <v>0</v>
      </c>
      <c r="AK56" s="220">
        <v>0</v>
      </c>
      <c r="AL56" s="220">
        <v>0</v>
      </c>
    </row>
    <row r="57" spans="1:38" x14ac:dyDescent="0.25">
      <c r="A57" s="236" t="str">
        <f t="shared" si="0"/>
        <v>Kuwait</v>
      </c>
      <c r="B57" s="206" t="s">
        <v>34</v>
      </c>
      <c r="C57" s="206" t="s">
        <v>33</v>
      </c>
      <c r="D57" s="222" t="s">
        <v>872</v>
      </c>
      <c r="E57">
        <v>233</v>
      </c>
      <c r="F57" s="225" t="s">
        <v>872</v>
      </c>
      <c r="G57" s="132" t="s">
        <v>871</v>
      </c>
      <c r="H57" s="224" t="s">
        <v>870</v>
      </c>
      <c r="I57" s="223" t="s">
        <v>869</v>
      </c>
      <c r="J57" s="212" t="s">
        <v>36</v>
      </c>
      <c r="K57" s="206" t="s">
        <v>3660</v>
      </c>
      <c r="L57" s="206">
        <v>5</v>
      </c>
      <c r="M57" s="206" t="s">
        <v>3658</v>
      </c>
      <c r="N57" s="206">
        <v>419</v>
      </c>
      <c r="O57" s="206" t="s">
        <v>3659</v>
      </c>
      <c r="P57" s="287">
        <v>0</v>
      </c>
      <c r="Q57" s="287">
        <v>0</v>
      </c>
      <c r="R57" s="287">
        <v>0</v>
      </c>
      <c r="S57" s="287">
        <v>0</v>
      </c>
      <c r="T57" s="287">
        <v>0</v>
      </c>
      <c r="U57" s="287">
        <v>0</v>
      </c>
      <c r="V57" s="287">
        <v>0</v>
      </c>
      <c r="W57" s="287">
        <v>0</v>
      </c>
      <c r="X57" s="287">
        <v>0</v>
      </c>
      <c r="Y57" s="220">
        <v>0</v>
      </c>
      <c r="Z57" s="220">
        <v>0</v>
      </c>
      <c r="AA57" s="220">
        <v>0</v>
      </c>
      <c r="AB57" s="220">
        <v>0</v>
      </c>
      <c r="AC57" s="220">
        <v>0</v>
      </c>
      <c r="AD57" s="220">
        <v>0</v>
      </c>
      <c r="AE57" s="220">
        <v>0</v>
      </c>
      <c r="AF57" s="220">
        <v>0</v>
      </c>
      <c r="AG57" s="220">
        <v>0</v>
      </c>
      <c r="AH57" s="220">
        <v>0</v>
      </c>
      <c r="AI57" s="220">
        <v>0</v>
      </c>
      <c r="AJ57" s="220">
        <v>0</v>
      </c>
      <c r="AK57" s="220">
        <v>0</v>
      </c>
      <c r="AL57" s="220">
        <v>0</v>
      </c>
    </row>
    <row r="58" spans="1:38" x14ac:dyDescent="0.25">
      <c r="A58" s="236" t="str">
        <f t="shared" si="0"/>
        <v>Kuwait</v>
      </c>
      <c r="B58" s="206" t="s">
        <v>34</v>
      </c>
      <c r="C58" s="206" t="s">
        <v>33</v>
      </c>
      <c r="D58" s="222" t="s">
        <v>868</v>
      </c>
      <c r="E58">
        <v>632</v>
      </c>
      <c r="F58" s="225" t="s">
        <v>867</v>
      </c>
      <c r="G58" s="132" t="s">
        <v>866</v>
      </c>
      <c r="H58" s="224" t="s">
        <v>865</v>
      </c>
      <c r="I58" s="223" t="s">
        <v>864</v>
      </c>
      <c r="J58" s="212" t="s">
        <v>36</v>
      </c>
      <c r="K58" s="206" t="s">
        <v>3668</v>
      </c>
      <c r="L58" s="206">
        <v>14</v>
      </c>
      <c r="M58" s="206" t="s">
        <v>3656</v>
      </c>
      <c r="N58" s="206">
        <v>202</v>
      </c>
      <c r="O58" s="206" t="s">
        <v>3652</v>
      </c>
      <c r="P58" s="287">
        <v>0</v>
      </c>
      <c r="Q58" s="287">
        <v>0</v>
      </c>
      <c r="R58" s="287">
        <v>0</v>
      </c>
      <c r="S58" s="287">
        <v>0</v>
      </c>
      <c r="T58" s="287">
        <v>0</v>
      </c>
      <c r="U58" s="287">
        <v>0</v>
      </c>
      <c r="V58" s="287">
        <v>0</v>
      </c>
      <c r="W58" s="287">
        <v>0</v>
      </c>
      <c r="X58" s="287">
        <v>0</v>
      </c>
      <c r="Y58" s="220">
        <v>0</v>
      </c>
      <c r="Z58" s="220">
        <v>0</v>
      </c>
      <c r="AA58" s="220">
        <v>0</v>
      </c>
      <c r="AB58" s="220">
        <v>0</v>
      </c>
      <c r="AC58" s="220">
        <v>0</v>
      </c>
      <c r="AD58" s="220">
        <v>0</v>
      </c>
      <c r="AE58" s="220">
        <v>0</v>
      </c>
      <c r="AF58" s="220">
        <v>0</v>
      </c>
      <c r="AG58" s="220">
        <v>0</v>
      </c>
      <c r="AH58" s="220">
        <v>0</v>
      </c>
      <c r="AI58" s="220">
        <v>0</v>
      </c>
      <c r="AJ58" s="220">
        <v>0</v>
      </c>
      <c r="AK58" s="220">
        <v>0</v>
      </c>
      <c r="AL58" s="220">
        <v>0</v>
      </c>
    </row>
    <row r="59" spans="1:38" ht="25.5" x14ac:dyDescent="0.25">
      <c r="A59" s="236" t="str">
        <f t="shared" si="0"/>
        <v>Kuwait</v>
      </c>
      <c r="B59" s="206" t="s">
        <v>34</v>
      </c>
      <c r="C59" s="206" t="s">
        <v>33</v>
      </c>
      <c r="D59" s="222" t="s">
        <v>863</v>
      </c>
      <c r="E59">
        <v>636</v>
      </c>
      <c r="F59" s="225" t="s">
        <v>862</v>
      </c>
      <c r="G59" s="132" t="s">
        <v>861</v>
      </c>
      <c r="H59" s="224" t="s">
        <v>860</v>
      </c>
      <c r="I59" s="223" t="s">
        <v>859</v>
      </c>
      <c r="J59" s="212" t="s">
        <v>36</v>
      </c>
      <c r="K59" s="206" t="s">
        <v>3655</v>
      </c>
      <c r="L59" s="206">
        <v>17</v>
      </c>
      <c r="M59" s="206" t="s">
        <v>3656</v>
      </c>
      <c r="N59" s="206">
        <v>202</v>
      </c>
      <c r="O59" s="206" t="s">
        <v>3652</v>
      </c>
      <c r="P59" s="287">
        <v>0</v>
      </c>
      <c r="Q59" s="287">
        <v>0</v>
      </c>
      <c r="R59" s="287">
        <v>0</v>
      </c>
      <c r="S59" s="287">
        <v>0</v>
      </c>
      <c r="T59" s="287">
        <v>0</v>
      </c>
      <c r="U59" s="287">
        <v>0</v>
      </c>
      <c r="V59" s="287">
        <v>0</v>
      </c>
      <c r="W59" s="287">
        <v>0</v>
      </c>
      <c r="X59" s="287">
        <v>0</v>
      </c>
      <c r="Y59" s="220">
        <v>0</v>
      </c>
      <c r="Z59" s="220">
        <v>0</v>
      </c>
      <c r="AA59" s="220">
        <v>0</v>
      </c>
      <c r="AB59" s="220">
        <v>0</v>
      </c>
      <c r="AC59" s="220">
        <v>0</v>
      </c>
      <c r="AD59" s="220">
        <v>0</v>
      </c>
      <c r="AE59" s="220">
        <v>0</v>
      </c>
      <c r="AF59" s="220">
        <v>0</v>
      </c>
      <c r="AG59" s="220">
        <v>0</v>
      </c>
      <c r="AH59" s="220">
        <v>0</v>
      </c>
      <c r="AI59" s="220">
        <v>0</v>
      </c>
      <c r="AJ59" s="220">
        <v>0</v>
      </c>
      <c r="AK59" s="220">
        <v>0</v>
      </c>
      <c r="AL59" s="220">
        <v>0</v>
      </c>
    </row>
    <row r="60" spans="1:38" x14ac:dyDescent="0.25">
      <c r="A60" s="236" t="str">
        <f t="shared" si="0"/>
        <v>Kuwait</v>
      </c>
      <c r="B60" s="206" t="s">
        <v>34</v>
      </c>
      <c r="C60" s="206" t="s">
        <v>33</v>
      </c>
      <c r="D60" s="222" t="s">
        <v>858</v>
      </c>
      <c r="E60">
        <v>634</v>
      </c>
      <c r="F60" s="225" t="s">
        <v>857</v>
      </c>
      <c r="G60" s="132" t="s">
        <v>856</v>
      </c>
      <c r="H60" s="224" t="s">
        <v>855</v>
      </c>
      <c r="I60" s="223" t="s">
        <v>854</v>
      </c>
      <c r="J60" s="212" t="s">
        <v>36</v>
      </c>
      <c r="K60" s="206" t="s">
        <v>3655</v>
      </c>
      <c r="L60" s="206">
        <v>17</v>
      </c>
      <c r="M60" s="206" t="s">
        <v>3656</v>
      </c>
      <c r="N60" s="206">
        <v>202</v>
      </c>
      <c r="O60" s="206" t="s">
        <v>3652</v>
      </c>
      <c r="P60" s="287">
        <v>0</v>
      </c>
      <c r="Q60" s="287">
        <v>0</v>
      </c>
      <c r="R60" s="287">
        <v>0</v>
      </c>
      <c r="S60" s="287">
        <v>0</v>
      </c>
      <c r="T60" s="287">
        <v>0</v>
      </c>
      <c r="U60" s="287">
        <v>0</v>
      </c>
      <c r="V60" s="287">
        <v>0</v>
      </c>
      <c r="W60" s="287">
        <v>0</v>
      </c>
      <c r="X60" s="287">
        <v>0</v>
      </c>
      <c r="Y60" s="220">
        <v>0</v>
      </c>
      <c r="Z60" s="220">
        <v>0</v>
      </c>
      <c r="AA60" s="220">
        <v>0</v>
      </c>
      <c r="AB60" s="220">
        <v>0</v>
      </c>
      <c r="AC60" s="220">
        <v>0</v>
      </c>
      <c r="AD60" s="220">
        <v>0</v>
      </c>
      <c r="AE60" s="220">
        <v>0</v>
      </c>
      <c r="AF60" s="220">
        <v>0</v>
      </c>
      <c r="AG60" s="220">
        <v>0</v>
      </c>
      <c r="AH60" s="220">
        <v>0</v>
      </c>
      <c r="AI60" s="220">
        <v>0</v>
      </c>
      <c r="AJ60" s="220">
        <v>0</v>
      </c>
      <c r="AK60" s="220">
        <v>0</v>
      </c>
      <c r="AL60" s="220">
        <v>0</v>
      </c>
    </row>
    <row r="61" spans="1:38" x14ac:dyDescent="0.25">
      <c r="A61" s="236" t="str">
        <f t="shared" si="0"/>
        <v>Kuwait</v>
      </c>
      <c r="B61" s="206" t="s">
        <v>34</v>
      </c>
      <c r="C61" s="206" t="s">
        <v>33</v>
      </c>
      <c r="D61" s="222" t="s">
        <v>853</v>
      </c>
      <c r="E61">
        <v>815</v>
      </c>
      <c r="F61" s="225" t="s">
        <v>853</v>
      </c>
      <c r="G61" s="132" t="s">
        <v>852</v>
      </c>
      <c r="H61" s="224" t="s">
        <v>851</v>
      </c>
      <c r="I61" s="223" t="s">
        <v>850</v>
      </c>
      <c r="J61" s="212" t="s">
        <v>36</v>
      </c>
      <c r="K61" s="206" t="s">
        <v>36</v>
      </c>
      <c r="L61" s="206" t="s">
        <v>36</v>
      </c>
      <c r="M61" s="206" t="s">
        <v>3653</v>
      </c>
      <c r="N61" s="206">
        <v>61</v>
      </c>
      <c r="O61" s="206" t="s">
        <v>3654</v>
      </c>
      <c r="P61" s="287">
        <v>0</v>
      </c>
      <c r="Q61" s="287">
        <v>0</v>
      </c>
      <c r="R61" s="287">
        <v>0</v>
      </c>
      <c r="S61" s="287">
        <v>0</v>
      </c>
      <c r="T61" s="287">
        <v>0</v>
      </c>
      <c r="U61" s="287">
        <v>0</v>
      </c>
      <c r="V61" s="287">
        <v>0</v>
      </c>
      <c r="W61" s="287">
        <v>0</v>
      </c>
      <c r="X61" s="287">
        <v>0</v>
      </c>
      <c r="Y61" s="220">
        <v>0</v>
      </c>
      <c r="Z61" s="220">
        <v>0</v>
      </c>
      <c r="AA61" s="220">
        <v>0</v>
      </c>
      <c r="AB61" s="220">
        <v>0</v>
      </c>
      <c r="AC61" s="220">
        <v>0</v>
      </c>
      <c r="AD61" s="220">
        <v>0</v>
      </c>
      <c r="AE61" s="220">
        <v>0</v>
      </c>
      <c r="AF61" s="220">
        <v>0</v>
      </c>
      <c r="AG61" s="220">
        <v>0</v>
      </c>
      <c r="AH61" s="220">
        <v>0</v>
      </c>
      <c r="AI61" s="220">
        <v>0</v>
      </c>
      <c r="AJ61" s="220">
        <v>0</v>
      </c>
      <c r="AK61" s="220">
        <v>0</v>
      </c>
      <c r="AL61" s="220">
        <v>0</v>
      </c>
    </row>
    <row r="62" spans="1:38" x14ac:dyDescent="0.25">
      <c r="A62" s="236" t="str">
        <f t="shared" si="0"/>
        <v>Kuwait</v>
      </c>
      <c r="B62" s="206" t="s">
        <v>34</v>
      </c>
      <c r="C62" s="206" t="s">
        <v>33</v>
      </c>
      <c r="D62" s="222" t="s">
        <v>849</v>
      </c>
      <c r="E62">
        <v>238</v>
      </c>
      <c r="F62" s="225" t="s">
        <v>849</v>
      </c>
      <c r="G62" s="132" t="s">
        <v>848</v>
      </c>
      <c r="H62" s="224" t="s">
        <v>847</v>
      </c>
      <c r="I62" s="223" t="s">
        <v>846</v>
      </c>
      <c r="J62" s="212" t="s">
        <v>36</v>
      </c>
      <c r="K62" s="206" t="s">
        <v>3664</v>
      </c>
      <c r="L62" s="206">
        <v>13</v>
      </c>
      <c r="M62" s="206" t="s">
        <v>3658</v>
      </c>
      <c r="N62" s="206">
        <v>419</v>
      </c>
      <c r="O62" s="206" t="s">
        <v>3659</v>
      </c>
      <c r="P62" s="287">
        <v>0</v>
      </c>
      <c r="Q62" s="287">
        <v>0</v>
      </c>
      <c r="R62" s="287">
        <v>0</v>
      </c>
      <c r="S62" s="287">
        <v>0</v>
      </c>
      <c r="T62" s="287">
        <v>0</v>
      </c>
      <c r="U62" s="287">
        <v>0</v>
      </c>
      <c r="V62" s="287">
        <v>0</v>
      </c>
      <c r="W62" s="287">
        <v>0</v>
      </c>
      <c r="X62" s="287">
        <v>0</v>
      </c>
      <c r="Y62" s="220">
        <v>0</v>
      </c>
      <c r="Z62" s="220">
        <v>0</v>
      </c>
      <c r="AA62" s="220">
        <v>0</v>
      </c>
      <c r="AB62" s="220">
        <v>0</v>
      </c>
      <c r="AC62" s="220">
        <v>0</v>
      </c>
      <c r="AD62" s="220">
        <v>0</v>
      </c>
      <c r="AE62" s="220">
        <v>0</v>
      </c>
      <c r="AF62" s="220">
        <v>0</v>
      </c>
      <c r="AG62" s="220">
        <v>0</v>
      </c>
      <c r="AH62" s="220">
        <v>0</v>
      </c>
      <c r="AI62" s="220">
        <v>0</v>
      </c>
      <c r="AJ62" s="220">
        <v>0</v>
      </c>
      <c r="AK62" s="220">
        <v>0</v>
      </c>
      <c r="AL62" s="220">
        <v>0</v>
      </c>
    </row>
    <row r="63" spans="1:38" x14ac:dyDescent="0.25">
      <c r="A63" s="236" t="str">
        <f t="shared" si="0"/>
        <v>Kuwait</v>
      </c>
      <c r="B63" s="206" t="s">
        <v>34</v>
      </c>
      <c r="C63" s="206" t="s">
        <v>33</v>
      </c>
      <c r="D63" s="222" t="s">
        <v>845</v>
      </c>
      <c r="E63">
        <v>662</v>
      </c>
      <c r="F63" s="225" t="s">
        <v>844</v>
      </c>
      <c r="G63" s="132" t="s">
        <v>843</v>
      </c>
      <c r="H63" s="224" t="s">
        <v>842</v>
      </c>
      <c r="I63" s="223" t="s">
        <v>841</v>
      </c>
      <c r="J63" s="212" t="s">
        <v>36</v>
      </c>
      <c r="K63" s="206" t="s">
        <v>3665</v>
      </c>
      <c r="L63" s="206">
        <v>11</v>
      </c>
      <c r="M63" s="206" t="s">
        <v>3656</v>
      </c>
      <c r="N63" s="206">
        <v>202</v>
      </c>
      <c r="O63" s="206" t="s">
        <v>3652</v>
      </c>
      <c r="P63" s="287">
        <v>0</v>
      </c>
      <c r="Q63" s="287">
        <v>0</v>
      </c>
      <c r="R63" s="287">
        <v>0</v>
      </c>
      <c r="S63" s="287">
        <v>0</v>
      </c>
      <c r="T63" s="287">
        <v>0</v>
      </c>
      <c r="U63" s="287">
        <v>0</v>
      </c>
      <c r="V63" s="287">
        <v>0</v>
      </c>
      <c r="W63" s="287">
        <v>0</v>
      </c>
      <c r="X63" s="287">
        <v>0</v>
      </c>
      <c r="Y63" s="220">
        <v>0</v>
      </c>
      <c r="Z63" s="220">
        <v>0</v>
      </c>
      <c r="AA63" s="220">
        <v>0</v>
      </c>
      <c r="AB63" s="220">
        <v>0</v>
      </c>
      <c r="AC63" s="220">
        <v>0</v>
      </c>
      <c r="AD63" s="220">
        <v>0</v>
      </c>
      <c r="AE63" s="220">
        <v>0</v>
      </c>
      <c r="AF63" s="220">
        <v>0</v>
      </c>
      <c r="AG63" s="220">
        <v>0</v>
      </c>
      <c r="AH63" s="220">
        <v>0</v>
      </c>
      <c r="AI63" s="220">
        <v>0</v>
      </c>
      <c r="AJ63" s="220">
        <v>0</v>
      </c>
      <c r="AK63" s="220">
        <v>0</v>
      </c>
      <c r="AL63" s="220">
        <v>0</v>
      </c>
    </row>
    <row r="64" spans="1:38" x14ac:dyDescent="0.25">
      <c r="A64" s="236" t="str">
        <f t="shared" si="0"/>
        <v>Kuwait</v>
      </c>
      <c r="B64" s="206" t="s">
        <v>34</v>
      </c>
      <c r="C64" s="206" t="s">
        <v>33</v>
      </c>
      <c r="D64" s="222" t="s">
        <v>840</v>
      </c>
      <c r="E64">
        <v>960</v>
      </c>
      <c r="F64" s="225" t="s">
        <v>839</v>
      </c>
      <c r="G64" s="132" t="s">
        <v>838</v>
      </c>
      <c r="H64" s="224" t="s">
        <v>837</v>
      </c>
      <c r="I64" s="223" t="s">
        <v>836</v>
      </c>
      <c r="J64" s="212" t="s">
        <v>31</v>
      </c>
      <c r="K64" s="206" t="s">
        <v>36</v>
      </c>
      <c r="L64" s="206" t="s">
        <v>36</v>
      </c>
      <c r="M64" s="206" t="s">
        <v>3649</v>
      </c>
      <c r="N64" s="206">
        <v>39</v>
      </c>
      <c r="O64" s="206" t="s">
        <v>3650</v>
      </c>
      <c r="P64" s="287">
        <v>0</v>
      </c>
      <c r="Q64" s="287">
        <v>0</v>
      </c>
      <c r="R64" s="287">
        <v>0</v>
      </c>
      <c r="S64" s="287">
        <v>0</v>
      </c>
      <c r="T64" s="287">
        <v>0</v>
      </c>
      <c r="U64" s="287">
        <v>0</v>
      </c>
      <c r="V64" s="287">
        <v>0</v>
      </c>
      <c r="W64" s="287">
        <v>0</v>
      </c>
      <c r="X64" s="287">
        <v>0</v>
      </c>
      <c r="Y64" s="220">
        <v>0</v>
      </c>
      <c r="Z64" s="220">
        <v>0</v>
      </c>
      <c r="AA64" s="220">
        <v>0</v>
      </c>
      <c r="AB64" s="220">
        <v>0</v>
      </c>
      <c r="AC64" s="220">
        <v>0</v>
      </c>
      <c r="AD64" s="220">
        <v>0</v>
      </c>
      <c r="AE64" s="220">
        <v>0</v>
      </c>
      <c r="AF64" s="220">
        <v>0</v>
      </c>
      <c r="AG64" s="220">
        <v>0</v>
      </c>
      <c r="AH64" s="220">
        <v>0</v>
      </c>
      <c r="AI64" s="220">
        <v>0</v>
      </c>
      <c r="AJ64" s="220">
        <v>0</v>
      </c>
      <c r="AK64" s="220">
        <v>0</v>
      </c>
      <c r="AL64" s="220">
        <v>0</v>
      </c>
    </row>
    <row r="65" spans="1:38" x14ac:dyDescent="0.25">
      <c r="A65" s="236" t="str">
        <f t="shared" si="0"/>
        <v>Kuwait</v>
      </c>
      <c r="B65" s="206" t="s">
        <v>34</v>
      </c>
      <c r="C65" s="206" t="s">
        <v>33</v>
      </c>
      <c r="D65" s="222" t="s">
        <v>835</v>
      </c>
      <c r="E65">
        <v>928</v>
      </c>
      <c r="F65" s="225" t="s">
        <v>835</v>
      </c>
      <c r="G65" s="132" t="s">
        <v>834</v>
      </c>
      <c r="H65" s="224" t="s">
        <v>833</v>
      </c>
      <c r="I65" s="223" t="s">
        <v>832</v>
      </c>
      <c r="J65" s="212" t="s">
        <v>36</v>
      </c>
      <c r="K65" s="206" t="s">
        <v>3657</v>
      </c>
      <c r="L65" s="206">
        <v>29</v>
      </c>
      <c r="M65" s="206" t="s">
        <v>3658</v>
      </c>
      <c r="N65" s="206">
        <v>419</v>
      </c>
      <c r="O65" s="206" t="s">
        <v>3659</v>
      </c>
      <c r="P65" s="287">
        <v>0</v>
      </c>
      <c r="Q65" s="287">
        <v>0</v>
      </c>
      <c r="R65" s="287">
        <v>0</v>
      </c>
      <c r="S65" s="287">
        <v>0</v>
      </c>
      <c r="T65" s="287">
        <v>0</v>
      </c>
      <c r="U65" s="287">
        <v>0</v>
      </c>
      <c r="V65" s="287">
        <v>0</v>
      </c>
      <c r="W65" s="287">
        <v>0</v>
      </c>
      <c r="X65" s="287">
        <v>0</v>
      </c>
      <c r="Y65" s="220">
        <v>0</v>
      </c>
      <c r="Z65" s="220">
        <v>0</v>
      </c>
      <c r="AA65" s="220">
        <v>0</v>
      </c>
      <c r="AB65" s="220">
        <v>0</v>
      </c>
      <c r="AC65" s="220">
        <v>0</v>
      </c>
      <c r="AD65" s="220">
        <v>0</v>
      </c>
      <c r="AE65" s="220">
        <v>0</v>
      </c>
      <c r="AF65" s="220">
        <v>0</v>
      </c>
      <c r="AG65" s="220">
        <v>0</v>
      </c>
      <c r="AH65" s="220">
        <v>0</v>
      </c>
      <c r="AI65" s="220">
        <v>0</v>
      </c>
      <c r="AJ65" s="220">
        <v>0</v>
      </c>
      <c r="AK65" s="220">
        <v>0</v>
      </c>
      <c r="AL65" s="220">
        <v>0</v>
      </c>
    </row>
    <row r="66" spans="1:38" x14ac:dyDescent="0.25">
      <c r="A66" s="236" t="str">
        <f t="shared" si="0"/>
        <v>Kuwait</v>
      </c>
      <c r="B66" s="206" t="s">
        <v>34</v>
      </c>
      <c r="C66" s="206" t="s">
        <v>33</v>
      </c>
      <c r="D66" s="222" t="s">
        <v>831</v>
      </c>
      <c r="E66">
        <v>354</v>
      </c>
      <c r="F66" s="225" t="s">
        <v>830</v>
      </c>
      <c r="G66" s="132" t="s">
        <v>829</v>
      </c>
      <c r="H66" s="224" t="s">
        <v>828</v>
      </c>
      <c r="I66" s="223" t="s">
        <v>827</v>
      </c>
      <c r="J66" s="212" t="s">
        <v>36</v>
      </c>
      <c r="K66" s="206" t="s">
        <v>3657</v>
      </c>
      <c r="L66" s="206">
        <v>29</v>
      </c>
      <c r="M66" s="206" t="s">
        <v>3658</v>
      </c>
      <c r="N66" s="206">
        <v>419</v>
      </c>
      <c r="O66" s="206" t="s">
        <v>3659</v>
      </c>
      <c r="P66" s="287">
        <v>0</v>
      </c>
      <c r="Q66" s="287">
        <v>0</v>
      </c>
      <c r="R66" s="287">
        <v>0</v>
      </c>
      <c r="S66" s="287">
        <v>0</v>
      </c>
      <c r="T66" s="287">
        <v>0</v>
      </c>
      <c r="U66" s="287">
        <v>0</v>
      </c>
      <c r="V66" s="287">
        <v>0</v>
      </c>
      <c r="W66" s="287">
        <v>0</v>
      </c>
      <c r="X66" s="287">
        <v>0</v>
      </c>
      <c r="Y66" s="220">
        <v>0</v>
      </c>
      <c r="Z66" s="220">
        <v>0</v>
      </c>
      <c r="AA66" s="220">
        <v>0</v>
      </c>
      <c r="AB66" s="220">
        <v>0</v>
      </c>
      <c r="AC66" s="220">
        <v>0</v>
      </c>
      <c r="AD66" s="220">
        <v>0</v>
      </c>
      <c r="AE66" s="220">
        <v>0</v>
      </c>
      <c r="AF66" s="220">
        <v>0</v>
      </c>
      <c r="AG66" s="220">
        <v>0</v>
      </c>
      <c r="AH66" s="220">
        <v>0</v>
      </c>
      <c r="AI66" s="220">
        <v>0</v>
      </c>
      <c r="AJ66" s="220">
        <v>0</v>
      </c>
      <c r="AK66" s="220">
        <v>0</v>
      </c>
      <c r="AL66" s="220">
        <v>0</v>
      </c>
    </row>
    <row r="67" spans="1:38" x14ac:dyDescent="0.25">
      <c r="A67" s="236" t="str">
        <f t="shared" si="0"/>
        <v>Kuwait</v>
      </c>
      <c r="B67" s="206" t="s">
        <v>34</v>
      </c>
      <c r="C67" s="206" t="s">
        <v>33</v>
      </c>
      <c r="D67" s="222" t="s">
        <v>826</v>
      </c>
      <c r="E67">
        <v>423</v>
      </c>
      <c r="F67" s="225" t="s">
        <v>826</v>
      </c>
      <c r="G67" s="132" t="s">
        <v>825</v>
      </c>
      <c r="H67" s="224" t="s">
        <v>824</v>
      </c>
      <c r="I67" s="223" t="s">
        <v>823</v>
      </c>
      <c r="J67" s="212" t="s">
        <v>31</v>
      </c>
      <c r="K67" s="206" t="s">
        <v>36</v>
      </c>
      <c r="L67" s="206" t="s">
        <v>36</v>
      </c>
      <c r="M67" s="206" t="s">
        <v>3646</v>
      </c>
      <c r="N67" s="206">
        <v>145</v>
      </c>
      <c r="O67" s="206" t="s">
        <v>3647</v>
      </c>
      <c r="P67" s="287">
        <v>0</v>
      </c>
      <c r="Q67" s="287">
        <v>0</v>
      </c>
      <c r="R67" s="287">
        <v>0</v>
      </c>
      <c r="S67" s="287">
        <v>0</v>
      </c>
      <c r="T67" s="287">
        <v>0</v>
      </c>
      <c r="U67" s="287">
        <v>0</v>
      </c>
      <c r="V67" s="287">
        <v>0</v>
      </c>
      <c r="W67" s="287">
        <v>0</v>
      </c>
      <c r="X67" s="287">
        <v>0</v>
      </c>
      <c r="Y67" s="220">
        <v>0</v>
      </c>
      <c r="Z67" s="220">
        <v>0</v>
      </c>
      <c r="AA67" s="220">
        <v>0</v>
      </c>
      <c r="AB67" s="220">
        <v>0</v>
      </c>
      <c r="AC67" s="220">
        <v>0</v>
      </c>
      <c r="AD67" s="220">
        <v>0</v>
      </c>
      <c r="AE67" s="220">
        <v>0</v>
      </c>
      <c r="AF67" s="220">
        <v>0</v>
      </c>
      <c r="AG67" s="220">
        <v>0</v>
      </c>
      <c r="AH67" s="220">
        <v>0</v>
      </c>
      <c r="AI67" s="220">
        <v>0</v>
      </c>
      <c r="AJ67" s="220">
        <v>0</v>
      </c>
      <c r="AK67" s="220">
        <v>0</v>
      </c>
      <c r="AL67" s="220">
        <v>0</v>
      </c>
    </row>
    <row r="68" spans="1:38" x14ac:dyDescent="0.25">
      <c r="A68" s="236" t="str">
        <f t="shared" ref="A68:A131" si="1">A$2</f>
        <v>Kuwait</v>
      </c>
      <c r="B68" s="206" t="s">
        <v>34</v>
      </c>
      <c r="C68" s="206" t="s">
        <v>33</v>
      </c>
      <c r="D68" s="222" t="s">
        <v>822</v>
      </c>
      <c r="E68">
        <v>935</v>
      </c>
      <c r="F68" s="225" t="s">
        <v>821</v>
      </c>
      <c r="G68" s="132" t="s">
        <v>820</v>
      </c>
      <c r="H68" s="224" t="s">
        <v>819</v>
      </c>
      <c r="I68" s="223" t="s">
        <v>818</v>
      </c>
      <c r="J68" s="212" t="s">
        <v>31</v>
      </c>
      <c r="K68" s="206" t="s">
        <v>36</v>
      </c>
      <c r="L68" s="206" t="s">
        <v>36</v>
      </c>
      <c r="M68" s="206" t="s">
        <v>3663</v>
      </c>
      <c r="N68" s="206">
        <v>151</v>
      </c>
      <c r="O68" s="206" t="s">
        <v>3650</v>
      </c>
      <c r="P68" s="287">
        <v>0</v>
      </c>
      <c r="Q68" s="287">
        <v>0</v>
      </c>
      <c r="R68" s="287">
        <v>0</v>
      </c>
      <c r="S68" s="287">
        <v>0</v>
      </c>
      <c r="T68" s="287">
        <v>0</v>
      </c>
      <c r="U68" s="287">
        <v>0</v>
      </c>
      <c r="V68" s="287">
        <v>0</v>
      </c>
      <c r="W68" s="287">
        <v>0</v>
      </c>
      <c r="X68" s="287">
        <v>0</v>
      </c>
      <c r="Y68" s="220">
        <v>0</v>
      </c>
      <c r="Z68" s="220">
        <v>0</v>
      </c>
      <c r="AA68" s="220">
        <v>0</v>
      </c>
      <c r="AB68" s="220">
        <v>0</v>
      </c>
      <c r="AC68" s="220">
        <v>0</v>
      </c>
      <c r="AD68" s="220">
        <v>0</v>
      </c>
      <c r="AE68" s="220">
        <v>0</v>
      </c>
      <c r="AF68" s="220">
        <v>0</v>
      </c>
      <c r="AG68" s="220">
        <v>0</v>
      </c>
      <c r="AH68" s="220">
        <v>0</v>
      </c>
      <c r="AI68" s="220">
        <v>0</v>
      </c>
      <c r="AJ68" s="220">
        <v>0</v>
      </c>
      <c r="AK68" s="220">
        <v>0</v>
      </c>
      <c r="AL68" s="220">
        <v>4.421648391E-5</v>
      </c>
    </row>
    <row r="69" spans="1:38" x14ac:dyDescent="0.25">
      <c r="A69" s="236" t="str">
        <f t="shared" si="1"/>
        <v>Kuwait</v>
      </c>
      <c r="B69" s="206" t="s">
        <v>34</v>
      </c>
      <c r="C69" s="206" t="s">
        <v>33</v>
      </c>
      <c r="D69" s="222" t="s">
        <v>817</v>
      </c>
      <c r="E69">
        <v>128</v>
      </c>
      <c r="F69" s="225" t="s">
        <v>817</v>
      </c>
      <c r="G69" s="132" t="s">
        <v>816</v>
      </c>
      <c r="H69" s="224" t="s">
        <v>815</v>
      </c>
      <c r="I69" s="223" t="s">
        <v>814</v>
      </c>
      <c r="J69" s="212" t="s">
        <v>31</v>
      </c>
      <c r="K69" s="206" t="s">
        <v>36</v>
      </c>
      <c r="L69" s="206" t="s">
        <v>36</v>
      </c>
      <c r="M69" s="206" t="s">
        <v>3671</v>
      </c>
      <c r="N69" s="206">
        <v>154</v>
      </c>
      <c r="O69" s="206" t="s">
        <v>3650</v>
      </c>
      <c r="P69" s="287">
        <v>0</v>
      </c>
      <c r="Q69" s="287">
        <v>0</v>
      </c>
      <c r="R69" s="287">
        <v>0</v>
      </c>
      <c r="S69" s="287">
        <v>0</v>
      </c>
      <c r="T69" s="287">
        <v>0</v>
      </c>
      <c r="U69" s="287">
        <v>0</v>
      </c>
      <c r="V69" s="287">
        <v>0</v>
      </c>
      <c r="W69" s="287">
        <v>0</v>
      </c>
      <c r="X69" s="287">
        <v>0</v>
      </c>
      <c r="Y69" s="220">
        <v>0</v>
      </c>
      <c r="Z69" s="220">
        <v>0</v>
      </c>
      <c r="AA69" s="220">
        <v>0</v>
      </c>
      <c r="AB69" s="220">
        <v>0</v>
      </c>
      <c r="AC69" s="220">
        <v>12.74779685</v>
      </c>
      <c r="AD69" s="220">
        <v>0</v>
      </c>
      <c r="AE69" s="220">
        <v>9.3704245969999995</v>
      </c>
      <c r="AF69" s="220">
        <v>10.917649730000001</v>
      </c>
      <c r="AG69" s="220">
        <v>13.370491490000001</v>
      </c>
      <c r="AH69" s="220">
        <v>21.627757160000002</v>
      </c>
      <c r="AI69" s="220">
        <v>26.962656719999998</v>
      </c>
      <c r="AJ69" s="220">
        <v>0</v>
      </c>
      <c r="AK69" s="220">
        <v>46.790221299999999</v>
      </c>
      <c r="AL69" s="220">
        <v>-171.96867559999998</v>
      </c>
    </row>
    <row r="70" spans="1:38" x14ac:dyDescent="0.25">
      <c r="A70" s="236" t="str">
        <f t="shared" si="1"/>
        <v>Kuwait</v>
      </c>
      <c r="B70" s="206" t="s">
        <v>34</v>
      </c>
      <c r="C70" s="206" t="s">
        <v>33</v>
      </c>
      <c r="D70" s="222" t="s">
        <v>813</v>
      </c>
      <c r="E70">
        <v>611</v>
      </c>
      <c r="F70" s="225" t="s">
        <v>813</v>
      </c>
      <c r="G70" s="132" t="s">
        <v>812</v>
      </c>
      <c r="H70" s="224" t="s">
        <v>811</v>
      </c>
      <c r="I70" s="223" t="s">
        <v>810</v>
      </c>
      <c r="J70" s="212" t="s">
        <v>36</v>
      </c>
      <c r="K70" s="206" t="s">
        <v>3668</v>
      </c>
      <c r="L70" s="206">
        <v>14</v>
      </c>
      <c r="M70" s="206" t="s">
        <v>3656</v>
      </c>
      <c r="N70" s="206">
        <v>202</v>
      </c>
      <c r="O70" s="206" t="s">
        <v>3652</v>
      </c>
      <c r="P70" s="287">
        <v>0</v>
      </c>
      <c r="Q70" s="287">
        <v>0</v>
      </c>
      <c r="R70" s="287">
        <v>0</v>
      </c>
      <c r="S70" s="287">
        <v>0</v>
      </c>
      <c r="T70" s="287">
        <v>0</v>
      </c>
      <c r="U70" s="287">
        <v>0</v>
      </c>
      <c r="V70" s="287">
        <v>0</v>
      </c>
      <c r="W70" s="287">
        <v>0</v>
      </c>
      <c r="X70" s="287">
        <v>0</v>
      </c>
      <c r="Y70" s="220">
        <v>0</v>
      </c>
      <c r="Z70" s="220">
        <v>0</v>
      </c>
      <c r="AA70" s="220">
        <v>0</v>
      </c>
      <c r="AB70" s="220">
        <v>0</v>
      </c>
      <c r="AC70" s="220">
        <v>0</v>
      </c>
      <c r="AD70" s="220">
        <v>0</v>
      </c>
      <c r="AE70" s="220">
        <v>0</v>
      </c>
      <c r="AF70" s="220">
        <v>0</v>
      </c>
      <c r="AG70" s="220">
        <v>0</v>
      </c>
      <c r="AH70" s="220">
        <v>0</v>
      </c>
      <c r="AI70" s="220">
        <v>0</v>
      </c>
      <c r="AJ70" s="220">
        <v>0</v>
      </c>
      <c r="AK70" s="220">
        <v>0</v>
      </c>
      <c r="AL70" s="220">
        <v>0</v>
      </c>
    </row>
    <row r="71" spans="1:38" x14ac:dyDescent="0.25">
      <c r="A71" s="236" t="str">
        <f t="shared" si="1"/>
        <v>Kuwait</v>
      </c>
      <c r="B71" s="206" t="s">
        <v>34</v>
      </c>
      <c r="C71" s="206" t="s">
        <v>33</v>
      </c>
      <c r="D71" s="222" t="s">
        <v>809</v>
      </c>
      <c r="E71">
        <v>321</v>
      </c>
      <c r="F71" s="225" t="s">
        <v>809</v>
      </c>
      <c r="G71" s="132" t="s">
        <v>808</v>
      </c>
      <c r="H71" s="224" t="s">
        <v>807</v>
      </c>
      <c r="I71" s="223" t="s">
        <v>806</v>
      </c>
      <c r="J71" s="212" t="s">
        <v>36</v>
      </c>
      <c r="K71" s="206" t="s">
        <v>3657</v>
      </c>
      <c r="L71" s="206">
        <v>29</v>
      </c>
      <c r="M71" s="206" t="s">
        <v>3658</v>
      </c>
      <c r="N71" s="206">
        <v>419</v>
      </c>
      <c r="O71" s="206" t="s">
        <v>3659</v>
      </c>
      <c r="P71" s="287">
        <v>0</v>
      </c>
      <c r="Q71" s="287">
        <v>0</v>
      </c>
      <c r="R71" s="287">
        <v>0</v>
      </c>
      <c r="S71" s="287">
        <v>0</v>
      </c>
      <c r="T71" s="287">
        <v>0</v>
      </c>
      <c r="U71" s="287">
        <v>0</v>
      </c>
      <c r="V71" s="287">
        <v>0</v>
      </c>
      <c r="W71" s="287">
        <v>0</v>
      </c>
      <c r="X71" s="287">
        <v>0</v>
      </c>
      <c r="Y71" s="220">
        <v>0</v>
      </c>
      <c r="Z71" s="220">
        <v>0</v>
      </c>
      <c r="AA71" s="220">
        <v>0</v>
      </c>
      <c r="AB71" s="220">
        <v>0</v>
      </c>
      <c r="AC71" s="220">
        <v>0</v>
      </c>
      <c r="AD71" s="220">
        <v>0</v>
      </c>
      <c r="AE71" s="220">
        <v>0</v>
      </c>
      <c r="AF71" s="220">
        <v>0</v>
      </c>
      <c r="AG71" s="220">
        <v>0</v>
      </c>
      <c r="AH71" s="220">
        <v>0</v>
      </c>
      <c r="AI71" s="220">
        <v>0</v>
      </c>
      <c r="AJ71" s="220">
        <v>0</v>
      </c>
      <c r="AK71" s="220">
        <v>0</v>
      </c>
      <c r="AL71" s="220">
        <v>0</v>
      </c>
    </row>
    <row r="72" spans="1:38" x14ac:dyDescent="0.25">
      <c r="A72" s="236" t="str">
        <f t="shared" si="1"/>
        <v>Kuwait</v>
      </c>
      <c r="B72" s="206" t="s">
        <v>34</v>
      </c>
      <c r="C72" s="206" t="s">
        <v>33</v>
      </c>
      <c r="D72" s="222" t="s">
        <v>805</v>
      </c>
      <c r="E72">
        <v>243</v>
      </c>
      <c r="F72" s="225" t="s">
        <v>804</v>
      </c>
      <c r="G72" s="132" t="s">
        <v>803</v>
      </c>
      <c r="H72" s="224" t="s">
        <v>802</v>
      </c>
      <c r="I72" s="223" t="s">
        <v>801</v>
      </c>
      <c r="J72" s="212" t="s">
        <v>36</v>
      </c>
      <c r="K72" s="206" t="s">
        <v>3657</v>
      </c>
      <c r="L72" s="206">
        <v>29</v>
      </c>
      <c r="M72" s="206" t="s">
        <v>3658</v>
      </c>
      <c r="N72" s="206">
        <v>419</v>
      </c>
      <c r="O72" s="206" t="s">
        <v>3659</v>
      </c>
      <c r="P72" s="287">
        <v>0</v>
      </c>
      <c r="Q72" s="287">
        <v>0</v>
      </c>
      <c r="R72" s="287">
        <v>0</v>
      </c>
      <c r="S72" s="287">
        <v>0</v>
      </c>
      <c r="T72" s="287">
        <v>0</v>
      </c>
      <c r="U72" s="287">
        <v>0</v>
      </c>
      <c r="V72" s="287">
        <v>0</v>
      </c>
      <c r="W72" s="287">
        <v>0</v>
      </c>
      <c r="X72" s="287">
        <v>0</v>
      </c>
      <c r="Y72" s="220">
        <v>0</v>
      </c>
      <c r="Z72" s="220">
        <v>0</v>
      </c>
      <c r="AA72" s="220">
        <v>0</v>
      </c>
      <c r="AB72" s="220">
        <v>0</v>
      </c>
      <c r="AC72" s="220">
        <v>0</v>
      </c>
      <c r="AD72" s="220">
        <v>0</v>
      </c>
      <c r="AE72" s="220">
        <v>0</v>
      </c>
      <c r="AF72" s="220">
        <v>0</v>
      </c>
      <c r="AG72" s="220">
        <v>0</v>
      </c>
      <c r="AH72" s="220">
        <v>0</v>
      </c>
      <c r="AI72" s="220">
        <v>0</v>
      </c>
      <c r="AJ72" s="220">
        <v>0</v>
      </c>
      <c r="AK72" s="220">
        <v>0</v>
      </c>
      <c r="AL72" s="220">
        <v>0</v>
      </c>
    </row>
    <row r="73" spans="1:38" x14ac:dyDescent="0.25">
      <c r="A73" s="236" t="str">
        <f t="shared" si="1"/>
        <v>Kuwait</v>
      </c>
      <c r="B73" s="206" t="s">
        <v>34</v>
      </c>
      <c r="C73" s="206" t="s">
        <v>33</v>
      </c>
      <c r="D73" s="222" t="s">
        <v>800</v>
      </c>
      <c r="E73">
        <v>248</v>
      </c>
      <c r="F73" s="225" t="s">
        <v>800</v>
      </c>
      <c r="G73" s="132" t="s">
        <v>799</v>
      </c>
      <c r="H73" s="224" t="s">
        <v>798</v>
      </c>
      <c r="I73" s="223" t="s">
        <v>797</v>
      </c>
      <c r="J73" s="212" t="s">
        <v>36</v>
      </c>
      <c r="K73" s="206" t="s">
        <v>3660</v>
      </c>
      <c r="L73" s="206">
        <v>5</v>
      </c>
      <c r="M73" s="206" t="s">
        <v>3658</v>
      </c>
      <c r="N73" s="206">
        <v>419</v>
      </c>
      <c r="O73" s="206" t="s">
        <v>3659</v>
      </c>
      <c r="P73" s="287">
        <v>0</v>
      </c>
      <c r="Q73" s="287">
        <v>0</v>
      </c>
      <c r="R73" s="287">
        <v>0</v>
      </c>
      <c r="S73" s="287">
        <v>0</v>
      </c>
      <c r="T73" s="287">
        <v>0</v>
      </c>
      <c r="U73" s="287">
        <v>0</v>
      </c>
      <c r="V73" s="287">
        <v>0</v>
      </c>
      <c r="W73" s="287">
        <v>0</v>
      </c>
      <c r="X73" s="287">
        <v>0</v>
      </c>
      <c r="Y73" s="220">
        <v>0</v>
      </c>
      <c r="Z73" s="220">
        <v>0</v>
      </c>
      <c r="AA73" s="220">
        <v>0</v>
      </c>
      <c r="AB73" s="220">
        <v>0</v>
      </c>
      <c r="AC73" s="220">
        <v>0</v>
      </c>
      <c r="AD73" s="220">
        <v>0</v>
      </c>
      <c r="AE73" s="220">
        <v>0</v>
      </c>
      <c r="AF73" s="220">
        <v>0</v>
      </c>
      <c r="AG73" s="220">
        <v>0</v>
      </c>
      <c r="AH73" s="220">
        <v>0</v>
      </c>
      <c r="AI73" s="220">
        <v>0</v>
      </c>
      <c r="AJ73" s="220">
        <v>0</v>
      </c>
      <c r="AK73" s="220">
        <v>0</v>
      </c>
      <c r="AL73" s="220">
        <v>0</v>
      </c>
    </row>
    <row r="74" spans="1:38" x14ac:dyDescent="0.25">
      <c r="A74" s="236" t="str">
        <f t="shared" si="1"/>
        <v>Kuwait</v>
      </c>
      <c r="B74" s="206" t="s">
        <v>34</v>
      </c>
      <c r="C74" s="206" t="s">
        <v>33</v>
      </c>
      <c r="D74" s="222" t="s">
        <v>796</v>
      </c>
      <c r="E74">
        <v>469</v>
      </c>
      <c r="F74" s="225" t="s">
        <v>795</v>
      </c>
      <c r="G74" s="132" t="s">
        <v>794</v>
      </c>
      <c r="H74" s="224" t="s">
        <v>793</v>
      </c>
      <c r="I74" s="223" t="s">
        <v>792</v>
      </c>
      <c r="J74" s="212" t="s">
        <v>36</v>
      </c>
      <c r="K74" s="206" t="s">
        <v>36</v>
      </c>
      <c r="L74" s="206" t="s">
        <v>36</v>
      </c>
      <c r="M74" s="206" t="s">
        <v>3651</v>
      </c>
      <c r="N74" s="206">
        <v>15</v>
      </c>
      <c r="O74" s="206" t="s">
        <v>3652</v>
      </c>
      <c r="P74" s="287">
        <v>0</v>
      </c>
      <c r="Q74" s="287">
        <v>0</v>
      </c>
      <c r="R74" s="287">
        <v>0</v>
      </c>
      <c r="S74" s="287">
        <v>0</v>
      </c>
      <c r="T74" s="287">
        <v>0</v>
      </c>
      <c r="U74" s="287">
        <v>0</v>
      </c>
      <c r="V74" s="287">
        <v>0</v>
      </c>
      <c r="W74" s="287">
        <v>0</v>
      </c>
      <c r="X74" s="287">
        <v>0</v>
      </c>
      <c r="Y74" s="220">
        <v>0</v>
      </c>
      <c r="Z74" s="220">
        <v>0</v>
      </c>
      <c r="AA74" s="220">
        <v>0</v>
      </c>
      <c r="AB74" s="220">
        <v>0</v>
      </c>
      <c r="AC74" s="220">
        <v>0</v>
      </c>
      <c r="AD74" s="220">
        <v>6.1885235999999999</v>
      </c>
      <c r="AE74" s="220">
        <v>0</v>
      </c>
      <c r="AF74" s="220">
        <v>0</v>
      </c>
      <c r="AG74" s="220">
        <v>0</v>
      </c>
      <c r="AH74" s="220">
        <v>0</v>
      </c>
      <c r="AI74" s="220">
        <v>0</v>
      </c>
      <c r="AJ74" s="220">
        <v>0</v>
      </c>
      <c r="AK74" s="220">
        <v>1.86446281</v>
      </c>
      <c r="AL74" s="220">
        <v>6.5348799220000002E-3</v>
      </c>
    </row>
    <row r="75" spans="1:38" x14ac:dyDescent="0.25">
      <c r="A75" s="236" t="str">
        <f t="shared" si="1"/>
        <v>Kuwait</v>
      </c>
      <c r="B75" s="206" t="s">
        <v>34</v>
      </c>
      <c r="C75" s="206" t="s">
        <v>33</v>
      </c>
      <c r="D75" s="222" t="s">
        <v>791</v>
      </c>
      <c r="E75">
        <v>253</v>
      </c>
      <c r="F75" s="225" t="s">
        <v>791</v>
      </c>
      <c r="G75" s="132" t="s">
        <v>790</v>
      </c>
      <c r="H75" s="224" t="s">
        <v>789</v>
      </c>
      <c r="I75" s="223" t="s">
        <v>788</v>
      </c>
      <c r="J75" s="212" t="s">
        <v>36</v>
      </c>
      <c r="K75" s="206" t="s">
        <v>3664</v>
      </c>
      <c r="L75" s="206">
        <v>13</v>
      </c>
      <c r="M75" s="206" t="s">
        <v>3658</v>
      </c>
      <c r="N75" s="206">
        <v>419</v>
      </c>
      <c r="O75" s="206" t="s">
        <v>3659</v>
      </c>
      <c r="P75" s="287">
        <v>0</v>
      </c>
      <c r="Q75" s="287">
        <v>0</v>
      </c>
      <c r="R75" s="287">
        <v>0</v>
      </c>
      <c r="S75" s="287">
        <v>0</v>
      </c>
      <c r="T75" s="287">
        <v>0</v>
      </c>
      <c r="U75" s="287">
        <v>0</v>
      </c>
      <c r="V75" s="287">
        <v>0</v>
      </c>
      <c r="W75" s="287">
        <v>0</v>
      </c>
      <c r="X75" s="287">
        <v>0</v>
      </c>
      <c r="Y75" s="220">
        <v>0</v>
      </c>
      <c r="Z75" s="220">
        <v>0</v>
      </c>
      <c r="AA75" s="220">
        <v>0</v>
      </c>
      <c r="AB75" s="220">
        <v>0</v>
      </c>
      <c r="AC75" s="220">
        <v>0</v>
      </c>
      <c r="AD75" s="220">
        <v>0</v>
      </c>
      <c r="AE75" s="220">
        <v>0</v>
      </c>
      <c r="AF75" s="220">
        <v>0</v>
      </c>
      <c r="AG75" s="220">
        <v>0</v>
      </c>
      <c r="AH75" s="220">
        <v>0</v>
      </c>
      <c r="AI75" s="220">
        <v>0</v>
      </c>
      <c r="AJ75" s="220">
        <v>0</v>
      </c>
      <c r="AK75" s="220">
        <v>0</v>
      </c>
      <c r="AL75" s="220">
        <v>0</v>
      </c>
    </row>
    <row r="76" spans="1:38" x14ac:dyDescent="0.25">
      <c r="A76" s="236" t="str">
        <f t="shared" si="1"/>
        <v>Kuwait</v>
      </c>
      <c r="B76" s="206" t="s">
        <v>34</v>
      </c>
      <c r="C76" s="206" t="s">
        <v>33</v>
      </c>
      <c r="D76" s="222" t="s">
        <v>787</v>
      </c>
      <c r="E76">
        <v>642</v>
      </c>
      <c r="F76" s="225" t="s">
        <v>786</v>
      </c>
      <c r="G76" s="132" t="s">
        <v>785</v>
      </c>
      <c r="H76" s="224" t="s">
        <v>784</v>
      </c>
      <c r="I76" s="223" t="s">
        <v>783</v>
      </c>
      <c r="J76" s="212" t="s">
        <v>36</v>
      </c>
      <c r="K76" s="206" t="s">
        <v>3655</v>
      </c>
      <c r="L76" s="206">
        <v>17</v>
      </c>
      <c r="M76" s="206" t="s">
        <v>3656</v>
      </c>
      <c r="N76" s="206">
        <v>202</v>
      </c>
      <c r="O76" s="206" t="s">
        <v>3652</v>
      </c>
      <c r="P76" s="287">
        <v>0</v>
      </c>
      <c r="Q76" s="287">
        <v>0</v>
      </c>
      <c r="R76" s="287">
        <v>0</v>
      </c>
      <c r="S76" s="287">
        <v>0</v>
      </c>
      <c r="T76" s="287">
        <v>0</v>
      </c>
      <c r="U76" s="287">
        <v>0</v>
      </c>
      <c r="V76" s="287">
        <v>0</v>
      </c>
      <c r="W76" s="287">
        <v>0</v>
      </c>
      <c r="X76" s="287">
        <v>0</v>
      </c>
      <c r="Y76" s="220">
        <v>0</v>
      </c>
      <c r="Z76" s="220">
        <v>0</v>
      </c>
      <c r="AA76" s="220">
        <v>0</v>
      </c>
      <c r="AB76" s="220">
        <v>0</v>
      </c>
      <c r="AC76" s="220">
        <v>0</v>
      </c>
      <c r="AD76" s="220">
        <v>0</v>
      </c>
      <c r="AE76" s="220">
        <v>0</v>
      </c>
      <c r="AF76" s="220">
        <v>0</v>
      </c>
      <c r="AG76" s="220">
        <v>0</v>
      </c>
      <c r="AH76" s="220">
        <v>0</v>
      </c>
      <c r="AI76" s="220">
        <v>0</v>
      </c>
      <c r="AJ76" s="220">
        <v>0</v>
      </c>
      <c r="AK76" s="220">
        <v>0</v>
      </c>
      <c r="AL76" s="220">
        <v>0</v>
      </c>
    </row>
    <row r="77" spans="1:38" x14ac:dyDescent="0.25">
      <c r="A77" s="236" t="str">
        <f t="shared" si="1"/>
        <v>Kuwait</v>
      </c>
      <c r="B77" s="206" t="s">
        <v>34</v>
      </c>
      <c r="C77" s="206" t="s">
        <v>33</v>
      </c>
      <c r="D77" s="222" t="s">
        <v>782</v>
      </c>
      <c r="E77">
        <v>643</v>
      </c>
      <c r="F77" s="225" t="s">
        <v>781</v>
      </c>
      <c r="G77" s="132" t="s">
        <v>780</v>
      </c>
      <c r="H77" s="224" t="s">
        <v>779</v>
      </c>
      <c r="I77" s="223" t="s">
        <v>778</v>
      </c>
      <c r="J77" s="212" t="s">
        <v>36</v>
      </c>
      <c r="K77" s="206" t="s">
        <v>3668</v>
      </c>
      <c r="L77" s="206">
        <v>14</v>
      </c>
      <c r="M77" s="206" t="s">
        <v>3656</v>
      </c>
      <c r="N77" s="206">
        <v>202</v>
      </c>
      <c r="O77" s="206" t="s">
        <v>3652</v>
      </c>
      <c r="P77" s="287">
        <v>0</v>
      </c>
      <c r="Q77" s="287">
        <v>0</v>
      </c>
      <c r="R77" s="287">
        <v>0</v>
      </c>
      <c r="S77" s="287">
        <v>0</v>
      </c>
      <c r="T77" s="287">
        <v>0</v>
      </c>
      <c r="U77" s="287">
        <v>0</v>
      </c>
      <c r="V77" s="287">
        <v>0</v>
      </c>
      <c r="W77" s="287">
        <v>0</v>
      </c>
      <c r="X77" s="287">
        <v>0</v>
      </c>
      <c r="Y77" s="220">
        <v>0</v>
      </c>
      <c r="Z77" s="220">
        <v>0</v>
      </c>
      <c r="AA77" s="220">
        <v>0</v>
      </c>
      <c r="AB77" s="220">
        <v>0</v>
      </c>
      <c r="AC77" s="220">
        <v>0</v>
      </c>
      <c r="AD77" s="220">
        <v>0</v>
      </c>
      <c r="AE77" s="220">
        <v>0</v>
      </c>
      <c r="AF77" s="220">
        <v>0</v>
      </c>
      <c r="AG77" s="220">
        <v>0</v>
      </c>
      <c r="AH77" s="220">
        <v>0</v>
      </c>
      <c r="AI77" s="220">
        <v>0</v>
      </c>
      <c r="AJ77" s="220">
        <v>0</v>
      </c>
      <c r="AK77" s="220">
        <v>0</v>
      </c>
      <c r="AL77" s="220">
        <v>0</v>
      </c>
    </row>
    <row r="78" spans="1:38" x14ac:dyDescent="0.25">
      <c r="A78" s="236" t="str">
        <f t="shared" si="1"/>
        <v>Kuwait</v>
      </c>
      <c r="B78" s="206" t="s">
        <v>34</v>
      </c>
      <c r="C78" s="206" t="s">
        <v>33</v>
      </c>
      <c r="D78" s="222" t="s">
        <v>777</v>
      </c>
      <c r="E78">
        <v>939</v>
      </c>
      <c r="F78" s="225" t="s">
        <v>776</v>
      </c>
      <c r="G78" s="132" t="s">
        <v>775</v>
      </c>
      <c r="H78" s="224" t="s">
        <v>774</v>
      </c>
      <c r="I78" s="223" t="s">
        <v>773</v>
      </c>
      <c r="J78" s="212" t="s">
        <v>31</v>
      </c>
      <c r="K78" s="206" t="s">
        <v>36</v>
      </c>
      <c r="L78" s="206" t="s">
        <v>36</v>
      </c>
      <c r="M78" s="206" t="s">
        <v>3671</v>
      </c>
      <c r="N78" s="206">
        <v>154</v>
      </c>
      <c r="O78" s="206" t="s">
        <v>3650</v>
      </c>
      <c r="P78" s="287">
        <v>0</v>
      </c>
      <c r="Q78" s="287">
        <v>0</v>
      </c>
      <c r="R78" s="287">
        <v>0</v>
      </c>
      <c r="S78" s="287">
        <v>0</v>
      </c>
      <c r="T78" s="287">
        <v>0</v>
      </c>
      <c r="U78" s="287">
        <v>0</v>
      </c>
      <c r="V78" s="287">
        <v>0</v>
      </c>
      <c r="W78" s="287">
        <v>0</v>
      </c>
      <c r="X78" s="287">
        <v>0</v>
      </c>
      <c r="Y78" s="220">
        <v>0</v>
      </c>
      <c r="Z78" s="220">
        <v>0</v>
      </c>
      <c r="AA78" s="220">
        <v>0</v>
      </c>
      <c r="AB78" s="220">
        <v>0</v>
      </c>
      <c r="AC78" s="220">
        <v>0</v>
      </c>
      <c r="AD78" s="220">
        <v>0</v>
      </c>
      <c r="AE78" s="220">
        <v>0</v>
      </c>
      <c r="AF78" s="220">
        <v>0</v>
      </c>
      <c r="AG78" s="220">
        <v>0</v>
      </c>
      <c r="AH78" s="220">
        <v>0</v>
      </c>
      <c r="AI78" s="220">
        <v>0</v>
      </c>
      <c r="AJ78" s="220">
        <v>0</v>
      </c>
      <c r="AK78" s="220">
        <v>0</v>
      </c>
      <c r="AL78" s="220">
        <v>0</v>
      </c>
    </row>
    <row r="79" spans="1:38" x14ac:dyDescent="0.25">
      <c r="A79" s="236" t="str">
        <f t="shared" si="1"/>
        <v>Kuwait</v>
      </c>
      <c r="B79" s="206" t="s">
        <v>34</v>
      </c>
      <c r="C79" s="206" t="s">
        <v>33</v>
      </c>
      <c r="D79" s="222" t="s">
        <v>772</v>
      </c>
      <c r="E79">
        <v>734</v>
      </c>
      <c r="F79" s="225" t="s">
        <v>771</v>
      </c>
      <c r="G79" s="132" t="s">
        <v>770</v>
      </c>
      <c r="H79" s="224" t="s">
        <v>769</v>
      </c>
      <c r="I79" s="223" t="s">
        <v>768</v>
      </c>
      <c r="J79" s="212" t="s">
        <v>36</v>
      </c>
      <c r="K79" s="206" t="s">
        <v>3667</v>
      </c>
      <c r="L79" s="206">
        <v>18</v>
      </c>
      <c r="M79" s="206" t="s">
        <v>3656</v>
      </c>
      <c r="N79" s="206">
        <v>202</v>
      </c>
      <c r="O79" s="206" t="s">
        <v>3652</v>
      </c>
      <c r="P79" s="287">
        <v>0</v>
      </c>
      <c r="Q79" s="287">
        <v>0</v>
      </c>
      <c r="R79" s="287">
        <v>0</v>
      </c>
      <c r="S79" s="287">
        <v>0</v>
      </c>
      <c r="T79" s="287">
        <v>0</v>
      </c>
      <c r="U79" s="287">
        <v>0</v>
      </c>
      <c r="V79" s="287">
        <v>0</v>
      </c>
      <c r="W79" s="287">
        <v>0</v>
      </c>
      <c r="X79" s="287">
        <v>0</v>
      </c>
      <c r="Y79" s="220">
        <v>0</v>
      </c>
      <c r="Z79" s="220">
        <v>0</v>
      </c>
      <c r="AA79" s="220">
        <v>0</v>
      </c>
      <c r="AB79" s="220">
        <v>0</v>
      </c>
      <c r="AC79" s="220">
        <v>0</v>
      </c>
      <c r="AD79" s="220">
        <v>0</v>
      </c>
      <c r="AE79" s="220">
        <v>0</v>
      </c>
      <c r="AF79" s="220">
        <v>0</v>
      </c>
      <c r="AG79" s="220">
        <v>0</v>
      </c>
      <c r="AH79" s="220">
        <v>0</v>
      </c>
      <c r="AI79" s="220">
        <v>0</v>
      </c>
      <c r="AJ79" s="220">
        <v>0</v>
      </c>
      <c r="AK79" s="220">
        <v>0</v>
      </c>
      <c r="AL79" s="220">
        <v>0</v>
      </c>
    </row>
    <row r="80" spans="1:38" x14ac:dyDescent="0.25">
      <c r="A80" s="236" t="str">
        <f t="shared" si="1"/>
        <v>Kuwait</v>
      </c>
      <c r="B80" s="206" t="s">
        <v>34</v>
      </c>
      <c r="C80" s="206" t="s">
        <v>33</v>
      </c>
      <c r="D80" s="222" t="s">
        <v>767</v>
      </c>
      <c r="E80">
        <v>644</v>
      </c>
      <c r="F80" s="225" t="s">
        <v>766</v>
      </c>
      <c r="G80" s="132" t="s">
        <v>765</v>
      </c>
      <c r="H80" s="224" t="s">
        <v>764</v>
      </c>
      <c r="I80" s="223" t="s">
        <v>763</v>
      </c>
      <c r="J80" s="212" t="s">
        <v>36</v>
      </c>
      <c r="K80" s="206" t="s">
        <v>3668</v>
      </c>
      <c r="L80" s="206">
        <v>14</v>
      </c>
      <c r="M80" s="206" t="s">
        <v>3656</v>
      </c>
      <c r="N80" s="206">
        <v>202</v>
      </c>
      <c r="O80" s="206" t="s">
        <v>3652</v>
      </c>
      <c r="P80" s="287">
        <v>0</v>
      </c>
      <c r="Q80" s="287">
        <v>0</v>
      </c>
      <c r="R80" s="287">
        <v>0</v>
      </c>
      <c r="S80" s="287">
        <v>0</v>
      </c>
      <c r="T80" s="287">
        <v>0</v>
      </c>
      <c r="U80" s="287">
        <v>0</v>
      </c>
      <c r="V80" s="287">
        <v>0</v>
      </c>
      <c r="W80" s="287">
        <v>0</v>
      </c>
      <c r="X80" s="287">
        <v>0</v>
      </c>
      <c r="Y80" s="220">
        <v>0</v>
      </c>
      <c r="Z80" s="220">
        <v>0</v>
      </c>
      <c r="AA80" s="220">
        <v>0</v>
      </c>
      <c r="AB80" s="220">
        <v>0</v>
      </c>
      <c r="AC80" s="220">
        <v>0</v>
      </c>
      <c r="AD80" s="220">
        <v>0</v>
      </c>
      <c r="AE80" s="220">
        <v>0</v>
      </c>
      <c r="AF80" s="220">
        <v>0</v>
      </c>
      <c r="AG80" s="220">
        <v>0</v>
      </c>
      <c r="AH80" s="220">
        <v>0</v>
      </c>
      <c r="AI80" s="220">
        <v>0</v>
      </c>
      <c r="AJ80" s="220">
        <v>0</v>
      </c>
      <c r="AK80" s="220">
        <v>0</v>
      </c>
      <c r="AL80" s="220">
        <v>0</v>
      </c>
    </row>
    <row r="81" spans="1:38" ht="25.5" x14ac:dyDescent="0.25">
      <c r="A81" s="236" t="str">
        <f t="shared" si="1"/>
        <v>Kuwait</v>
      </c>
      <c r="B81" s="206" t="s">
        <v>34</v>
      </c>
      <c r="C81" s="206" t="s">
        <v>33</v>
      </c>
      <c r="D81" s="222" t="s">
        <v>762</v>
      </c>
      <c r="E81">
        <v>323</v>
      </c>
      <c r="F81" s="225" t="s">
        <v>762</v>
      </c>
      <c r="G81" s="132" t="s">
        <v>761</v>
      </c>
      <c r="H81" s="224" t="s">
        <v>760</v>
      </c>
      <c r="I81" s="223" t="s">
        <v>759</v>
      </c>
      <c r="J81" s="212" t="s">
        <v>36</v>
      </c>
      <c r="K81" s="206" t="s">
        <v>3660</v>
      </c>
      <c r="L81" s="206">
        <v>5</v>
      </c>
      <c r="M81" s="206" t="s">
        <v>3658</v>
      </c>
      <c r="N81" s="206">
        <v>419</v>
      </c>
      <c r="O81" s="206" t="s">
        <v>3659</v>
      </c>
      <c r="P81" s="287">
        <v>0</v>
      </c>
      <c r="Q81" s="287">
        <v>0</v>
      </c>
      <c r="R81" s="287">
        <v>0</v>
      </c>
      <c r="S81" s="287">
        <v>0</v>
      </c>
      <c r="T81" s="287">
        <v>0</v>
      </c>
      <c r="U81" s="287">
        <v>0</v>
      </c>
      <c r="V81" s="287">
        <v>0</v>
      </c>
      <c r="W81" s="287">
        <v>0</v>
      </c>
      <c r="X81" s="287">
        <v>0</v>
      </c>
      <c r="Y81" s="220">
        <v>0</v>
      </c>
      <c r="Z81" s="220">
        <v>0</v>
      </c>
      <c r="AA81" s="220">
        <v>0</v>
      </c>
      <c r="AB81" s="220">
        <v>0</v>
      </c>
      <c r="AC81" s="220">
        <v>0</v>
      </c>
      <c r="AD81" s="220">
        <v>0</v>
      </c>
      <c r="AE81" s="220">
        <v>0</v>
      </c>
      <c r="AF81" s="220">
        <v>0</v>
      </c>
      <c r="AG81" s="220">
        <v>0</v>
      </c>
      <c r="AH81" s="220">
        <v>0</v>
      </c>
      <c r="AI81" s="220">
        <v>0</v>
      </c>
      <c r="AJ81" s="220">
        <v>0</v>
      </c>
      <c r="AK81" s="220">
        <v>0</v>
      </c>
      <c r="AL81" s="220">
        <v>0</v>
      </c>
    </row>
    <row r="82" spans="1:38" x14ac:dyDescent="0.25">
      <c r="A82" s="236" t="str">
        <f t="shared" si="1"/>
        <v>Kuwait</v>
      </c>
      <c r="B82" s="206" t="s">
        <v>34</v>
      </c>
      <c r="C82" s="206" t="s">
        <v>33</v>
      </c>
      <c r="D82" s="222" t="s">
        <v>758</v>
      </c>
      <c r="E82">
        <v>816</v>
      </c>
      <c r="F82" s="225" t="s">
        <v>758</v>
      </c>
      <c r="G82" s="132" t="s">
        <v>757</v>
      </c>
      <c r="H82" s="224" t="s">
        <v>756</v>
      </c>
      <c r="I82" s="223" t="s">
        <v>755</v>
      </c>
      <c r="J82" s="212" t="s">
        <v>36</v>
      </c>
      <c r="K82" s="206" t="s">
        <v>36</v>
      </c>
      <c r="L82" s="206" t="s">
        <v>36</v>
      </c>
      <c r="M82" s="206" t="s">
        <v>3671</v>
      </c>
      <c r="N82" s="206">
        <v>154</v>
      </c>
      <c r="O82" s="206" t="s">
        <v>3650</v>
      </c>
      <c r="P82" s="287">
        <v>0</v>
      </c>
      <c r="Q82" s="287">
        <v>0</v>
      </c>
      <c r="R82" s="287">
        <v>0</v>
      </c>
      <c r="S82" s="287">
        <v>0</v>
      </c>
      <c r="T82" s="287">
        <v>0</v>
      </c>
      <c r="U82" s="287">
        <v>0</v>
      </c>
      <c r="V82" s="287">
        <v>0</v>
      </c>
      <c r="W82" s="287">
        <v>0</v>
      </c>
      <c r="X82" s="287">
        <v>0</v>
      </c>
      <c r="Y82" s="220">
        <v>0</v>
      </c>
      <c r="Z82" s="220">
        <v>0</v>
      </c>
      <c r="AA82" s="220">
        <v>0</v>
      </c>
      <c r="AB82" s="220">
        <v>0</v>
      </c>
      <c r="AC82" s="220">
        <v>0</v>
      </c>
      <c r="AD82" s="220">
        <v>0</v>
      </c>
      <c r="AE82" s="220">
        <v>0</v>
      </c>
      <c r="AF82" s="220">
        <v>0</v>
      </c>
      <c r="AG82" s="220">
        <v>0</v>
      </c>
      <c r="AH82" s="220">
        <v>0</v>
      </c>
      <c r="AI82" s="220">
        <v>0</v>
      </c>
      <c r="AJ82" s="220">
        <v>0</v>
      </c>
      <c r="AK82" s="220">
        <v>0</v>
      </c>
      <c r="AL82" s="220">
        <v>0</v>
      </c>
    </row>
    <row r="83" spans="1:38" x14ac:dyDescent="0.25">
      <c r="A83" s="236" t="str">
        <f t="shared" si="1"/>
        <v>Kuwait</v>
      </c>
      <c r="B83" s="206" t="s">
        <v>34</v>
      </c>
      <c r="C83" s="206" t="s">
        <v>33</v>
      </c>
      <c r="D83" s="222" t="s">
        <v>754</v>
      </c>
      <c r="E83">
        <v>819</v>
      </c>
      <c r="F83" s="225" t="s">
        <v>753</v>
      </c>
      <c r="G83" s="132" t="s">
        <v>752</v>
      </c>
      <c r="H83" s="224" t="s">
        <v>751</v>
      </c>
      <c r="I83" s="223" t="s">
        <v>750</v>
      </c>
      <c r="J83" s="212" t="s">
        <v>36</v>
      </c>
      <c r="K83" s="206" t="s">
        <v>36</v>
      </c>
      <c r="L83" s="206" t="s">
        <v>36</v>
      </c>
      <c r="M83" s="206" t="s">
        <v>3672</v>
      </c>
      <c r="N83" s="206">
        <v>54</v>
      </c>
      <c r="O83" s="206" t="s">
        <v>3654</v>
      </c>
      <c r="P83" s="287">
        <v>0</v>
      </c>
      <c r="Q83" s="287">
        <v>0</v>
      </c>
      <c r="R83" s="287">
        <v>0</v>
      </c>
      <c r="S83" s="287">
        <v>0</v>
      </c>
      <c r="T83" s="287">
        <v>0</v>
      </c>
      <c r="U83" s="287">
        <v>0</v>
      </c>
      <c r="V83" s="287">
        <v>0</v>
      </c>
      <c r="W83" s="287">
        <v>0</v>
      </c>
      <c r="X83" s="287">
        <v>0</v>
      </c>
      <c r="Y83" s="220">
        <v>0</v>
      </c>
      <c r="Z83" s="220">
        <v>0</v>
      </c>
      <c r="AA83" s="220">
        <v>0</v>
      </c>
      <c r="AB83" s="220">
        <v>0</v>
      </c>
      <c r="AC83" s="220">
        <v>0</v>
      </c>
      <c r="AD83" s="220">
        <v>0</v>
      </c>
      <c r="AE83" s="220">
        <v>0</v>
      </c>
      <c r="AF83" s="220">
        <v>0</v>
      </c>
      <c r="AG83" s="220">
        <v>0</v>
      </c>
      <c r="AH83" s="220">
        <v>0</v>
      </c>
      <c r="AI83" s="220">
        <v>0</v>
      </c>
      <c r="AJ83" s="220">
        <v>0</v>
      </c>
      <c r="AK83" s="220">
        <v>0</v>
      </c>
      <c r="AL83" s="220">
        <v>0</v>
      </c>
    </row>
    <row r="84" spans="1:38" x14ac:dyDescent="0.25">
      <c r="A84" s="236" t="str">
        <f t="shared" si="1"/>
        <v>Kuwait</v>
      </c>
      <c r="B84" s="206" t="s">
        <v>34</v>
      </c>
      <c r="C84" s="206" t="s">
        <v>33</v>
      </c>
      <c r="D84" s="222" t="s">
        <v>749</v>
      </c>
      <c r="E84">
        <v>172</v>
      </c>
      <c r="F84" s="225" t="s">
        <v>749</v>
      </c>
      <c r="G84" s="132" t="s">
        <v>748</v>
      </c>
      <c r="H84" s="224" t="s">
        <v>747</v>
      </c>
      <c r="I84" s="223" t="s">
        <v>746</v>
      </c>
      <c r="J84" s="212" t="s">
        <v>31</v>
      </c>
      <c r="K84" s="206" t="s">
        <v>36</v>
      </c>
      <c r="L84" s="206" t="s">
        <v>36</v>
      </c>
      <c r="M84" s="206" t="s">
        <v>3671</v>
      </c>
      <c r="N84" s="206">
        <v>154</v>
      </c>
      <c r="O84" s="206" t="s">
        <v>3650</v>
      </c>
      <c r="P84" s="287">
        <v>0</v>
      </c>
      <c r="Q84" s="287">
        <v>0</v>
      </c>
      <c r="R84" s="287">
        <v>0</v>
      </c>
      <c r="S84" s="287">
        <v>0</v>
      </c>
      <c r="T84" s="287">
        <v>0</v>
      </c>
      <c r="U84" s="287">
        <v>0</v>
      </c>
      <c r="V84" s="287">
        <v>0</v>
      </c>
      <c r="W84" s="287">
        <v>0</v>
      </c>
      <c r="X84" s="287">
        <v>0</v>
      </c>
      <c r="Y84" s="220">
        <v>0</v>
      </c>
      <c r="Z84" s="220">
        <v>0</v>
      </c>
      <c r="AA84" s="220">
        <v>0</v>
      </c>
      <c r="AB84" s="220">
        <v>0</v>
      </c>
      <c r="AC84" s="220">
        <v>0</v>
      </c>
      <c r="AD84" s="220">
        <v>0</v>
      </c>
      <c r="AE84" s="220">
        <v>0</v>
      </c>
      <c r="AF84" s="220">
        <v>0</v>
      </c>
      <c r="AG84" s="220">
        <v>-2.3986000000000001</v>
      </c>
      <c r="AH84" s="220">
        <v>0</v>
      </c>
      <c r="AI84" s="220">
        <v>0</v>
      </c>
      <c r="AJ84" s="220">
        <v>-4.9084000000000003</v>
      </c>
      <c r="AK84" s="220">
        <v>-5.6630000000000003</v>
      </c>
      <c r="AL84" s="220">
        <v>-5.3330000000000002</v>
      </c>
    </row>
    <row r="85" spans="1:38" x14ac:dyDescent="0.25">
      <c r="A85" s="236" t="str">
        <f t="shared" si="1"/>
        <v>Kuwait</v>
      </c>
      <c r="B85" s="206" t="s">
        <v>34</v>
      </c>
      <c r="C85" s="206" t="s">
        <v>33</v>
      </c>
      <c r="D85" s="222" t="s">
        <v>745</v>
      </c>
      <c r="E85">
        <v>132</v>
      </c>
      <c r="F85" s="225" t="s">
        <v>745</v>
      </c>
      <c r="G85" s="132" t="s">
        <v>744</v>
      </c>
      <c r="H85" s="224" t="s">
        <v>743</v>
      </c>
      <c r="I85" s="223" t="s">
        <v>742</v>
      </c>
      <c r="J85" s="212" t="s">
        <v>31</v>
      </c>
      <c r="K85" s="206" t="s">
        <v>36</v>
      </c>
      <c r="L85" s="206" t="s">
        <v>36</v>
      </c>
      <c r="M85" s="206" t="s">
        <v>3662</v>
      </c>
      <c r="N85" s="206">
        <v>155</v>
      </c>
      <c r="O85" s="206" t="s">
        <v>3650</v>
      </c>
      <c r="P85" s="287">
        <v>0</v>
      </c>
      <c r="Q85" s="287">
        <v>0</v>
      </c>
      <c r="R85" s="287">
        <v>0</v>
      </c>
      <c r="S85" s="287">
        <v>0</v>
      </c>
      <c r="T85" s="287">
        <v>0</v>
      </c>
      <c r="U85" s="287">
        <v>0</v>
      </c>
      <c r="V85" s="287">
        <v>0</v>
      </c>
      <c r="W85" s="287">
        <v>0</v>
      </c>
      <c r="X85" s="287">
        <v>0</v>
      </c>
      <c r="Y85" s="220">
        <v>53.470078000000001</v>
      </c>
      <c r="Z85" s="220">
        <v>60.787598000000003</v>
      </c>
      <c r="AA85" s="220">
        <v>55.163939999999997</v>
      </c>
      <c r="AB85" s="220">
        <v>57.796278000000001</v>
      </c>
      <c r="AC85" s="220">
        <v>57.057731500000003</v>
      </c>
      <c r="AD85" s="220">
        <v>58.043023499999997</v>
      </c>
      <c r="AE85" s="220">
        <v>133.67079809999998</v>
      </c>
      <c r="AF85" s="220">
        <v>61.665850069999998</v>
      </c>
      <c r="AG85" s="220">
        <v>65.084465049999991</v>
      </c>
      <c r="AH85" s="220">
        <v>46.12749135</v>
      </c>
      <c r="AI85" s="220">
        <v>55.499092560000001</v>
      </c>
      <c r="AJ85" s="220">
        <v>54.9571805</v>
      </c>
      <c r="AK85" s="220">
        <v>54.667768600000002</v>
      </c>
      <c r="AL85" s="220">
        <v>49.429831729999997</v>
      </c>
    </row>
    <row r="86" spans="1:38" x14ac:dyDescent="0.25">
      <c r="A86" s="236" t="str">
        <f t="shared" si="1"/>
        <v>Kuwait</v>
      </c>
      <c r="B86" s="206" t="s">
        <v>34</v>
      </c>
      <c r="C86" s="206" t="s">
        <v>33</v>
      </c>
      <c r="D86" s="222" t="s">
        <v>741</v>
      </c>
      <c r="E86">
        <v>887</v>
      </c>
      <c r="F86" s="225" t="s">
        <v>741</v>
      </c>
      <c r="G86" s="132" t="s">
        <v>740</v>
      </c>
      <c r="H86" s="224" t="s">
        <v>739</v>
      </c>
      <c r="I86" s="223" t="s">
        <v>738</v>
      </c>
      <c r="J86" s="212" t="s">
        <v>36</v>
      </c>
      <c r="K86" s="206" t="s">
        <v>36</v>
      </c>
      <c r="L86" s="206" t="s">
        <v>36</v>
      </c>
      <c r="M86" s="206" t="s">
        <v>3653</v>
      </c>
      <c r="N86" s="206">
        <v>61</v>
      </c>
      <c r="O86" s="206" t="s">
        <v>3654</v>
      </c>
      <c r="P86" s="287">
        <v>0</v>
      </c>
      <c r="Q86" s="287">
        <v>0</v>
      </c>
      <c r="R86" s="287">
        <v>0</v>
      </c>
      <c r="S86" s="287">
        <v>0</v>
      </c>
      <c r="T86" s="287">
        <v>0</v>
      </c>
      <c r="U86" s="287">
        <v>0</v>
      </c>
      <c r="V86" s="287">
        <v>0</v>
      </c>
      <c r="W86" s="287">
        <v>0</v>
      </c>
      <c r="X86" s="287">
        <v>0</v>
      </c>
      <c r="Y86" s="220">
        <v>0</v>
      </c>
      <c r="Z86" s="220">
        <v>0</v>
      </c>
      <c r="AA86" s="220">
        <v>0</v>
      </c>
      <c r="AB86" s="220">
        <v>0</v>
      </c>
      <c r="AC86" s="220">
        <v>0</v>
      </c>
      <c r="AD86" s="220">
        <v>0</v>
      </c>
      <c r="AE86" s="220">
        <v>0</v>
      </c>
      <c r="AF86" s="220">
        <v>0</v>
      </c>
      <c r="AG86" s="220">
        <v>0</v>
      </c>
      <c r="AH86" s="220">
        <v>0</v>
      </c>
      <c r="AI86" s="220">
        <v>0</v>
      </c>
      <c r="AJ86" s="220">
        <v>0</v>
      </c>
      <c r="AK86" s="220">
        <v>0</v>
      </c>
      <c r="AL86" s="220">
        <v>0</v>
      </c>
    </row>
    <row r="87" spans="1:38" ht="25.5" x14ac:dyDescent="0.25">
      <c r="A87" s="236" t="str">
        <f t="shared" si="1"/>
        <v>Kuwait</v>
      </c>
      <c r="B87" s="206" t="s">
        <v>34</v>
      </c>
      <c r="C87" s="206" t="s">
        <v>33</v>
      </c>
      <c r="D87" s="222" t="s">
        <v>737</v>
      </c>
      <c r="E87">
        <v>876</v>
      </c>
      <c r="F87" s="225" t="s">
        <v>737</v>
      </c>
      <c r="G87" s="132" t="s">
        <v>736</v>
      </c>
      <c r="H87" s="224" t="s">
        <v>735</v>
      </c>
      <c r="I87" s="223" t="s">
        <v>734</v>
      </c>
      <c r="J87" s="212" t="s">
        <v>36</v>
      </c>
      <c r="K87" s="206" t="s">
        <v>3668</v>
      </c>
      <c r="L87" s="206">
        <v>14</v>
      </c>
      <c r="M87" s="206" t="s">
        <v>3656</v>
      </c>
      <c r="N87" s="206">
        <v>202</v>
      </c>
      <c r="O87" s="206" t="s">
        <v>3652</v>
      </c>
      <c r="P87" s="287">
        <v>0</v>
      </c>
      <c r="Q87" s="287">
        <v>0</v>
      </c>
      <c r="R87" s="287">
        <v>0</v>
      </c>
      <c r="S87" s="287">
        <v>0</v>
      </c>
      <c r="T87" s="287">
        <v>0</v>
      </c>
      <c r="U87" s="287">
        <v>0</v>
      </c>
      <c r="V87" s="287">
        <v>0</v>
      </c>
      <c r="W87" s="287">
        <v>0</v>
      </c>
      <c r="X87" s="287">
        <v>0</v>
      </c>
      <c r="Y87" s="220">
        <v>0</v>
      </c>
      <c r="Z87" s="220">
        <v>0</v>
      </c>
      <c r="AA87" s="220">
        <v>0</v>
      </c>
      <c r="AB87" s="220">
        <v>0</v>
      </c>
      <c r="AC87" s="220">
        <v>0</v>
      </c>
      <c r="AD87" s="220">
        <v>0</v>
      </c>
      <c r="AE87" s="220">
        <v>0</v>
      </c>
      <c r="AF87" s="220">
        <v>0</v>
      </c>
      <c r="AG87" s="220">
        <v>0</v>
      </c>
      <c r="AH87" s="220">
        <v>0</v>
      </c>
      <c r="AI87" s="220">
        <v>0</v>
      </c>
      <c r="AJ87" s="220">
        <v>0</v>
      </c>
      <c r="AK87" s="220">
        <v>0</v>
      </c>
      <c r="AL87" s="220">
        <v>0</v>
      </c>
    </row>
    <row r="88" spans="1:38" x14ac:dyDescent="0.25">
      <c r="A88" s="236" t="str">
        <f t="shared" si="1"/>
        <v>Kuwait</v>
      </c>
      <c r="B88" s="206" t="s">
        <v>34</v>
      </c>
      <c r="C88" s="206" t="s">
        <v>33</v>
      </c>
      <c r="D88" s="222" t="s">
        <v>733</v>
      </c>
      <c r="E88">
        <v>646</v>
      </c>
      <c r="F88" s="225" t="s">
        <v>733</v>
      </c>
      <c r="G88" s="132" t="s">
        <v>732</v>
      </c>
      <c r="H88" s="224" t="s">
        <v>731</v>
      </c>
      <c r="I88" s="223" t="s">
        <v>730</v>
      </c>
      <c r="J88" s="212" t="s">
        <v>36</v>
      </c>
      <c r="K88" s="206" t="s">
        <v>3655</v>
      </c>
      <c r="L88" s="206">
        <v>17</v>
      </c>
      <c r="M88" s="206" t="s">
        <v>3656</v>
      </c>
      <c r="N88" s="206">
        <v>202</v>
      </c>
      <c r="O88" s="206" t="s">
        <v>3652</v>
      </c>
      <c r="P88" s="287">
        <v>0</v>
      </c>
      <c r="Q88" s="287">
        <v>0</v>
      </c>
      <c r="R88" s="287">
        <v>0</v>
      </c>
      <c r="S88" s="287">
        <v>0</v>
      </c>
      <c r="T88" s="287">
        <v>0</v>
      </c>
      <c r="U88" s="287">
        <v>0</v>
      </c>
      <c r="V88" s="287">
        <v>0</v>
      </c>
      <c r="W88" s="287">
        <v>0</v>
      </c>
      <c r="X88" s="287">
        <v>0</v>
      </c>
      <c r="Y88" s="220">
        <v>0</v>
      </c>
      <c r="Z88" s="220">
        <v>0</v>
      </c>
      <c r="AA88" s="220">
        <v>0</v>
      </c>
      <c r="AB88" s="220">
        <v>0</v>
      </c>
      <c r="AC88" s="220">
        <v>0</v>
      </c>
      <c r="AD88" s="220">
        <v>0</v>
      </c>
      <c r="AE88" s="220">
        <v>0</v>
      </c>
      <c r="AF88" s="220">
        <v>0</v>
      </c>
      <c r="AG88" s="220">
        <v>0</v>
      </c>
      <c r="AH88" s="220">
        <v>0</v>
      </c>
      <c r="AI88" s="220">
        <v>0</v>
      </c>
      <c r="AJ88" s="220">
        <v>0</v>
      </c>
      <c r="AK88" s="220">
        <v>0</v>
      </c>
      <c r="AL88" s="220">
        <v>0</v>
      </c>
    </row>
    <row r="89" spans="1:38" x14ac:dyDescent="0.25">
      <c r="A89" s="236" t="str">
        <f t="shared" si="1"/>
        <v>Kuwait</v>
      </c>
      <c r="B89" s="206" t="s">
        <v>34</v>
      </c>
      <c r="C89" s="206" t="s">
        <v>33</v>
      </c>
      <c r="D89" s="222" t="s">
        <v>729</v>
      </c>
      <c r="E89">
        <v>648</v>
      </c>
      <c r="F89" s="225" t="s">
        <v>728</v>
      </c>
      <c r="G89" s="132" t="s">
        <v>727</v>
      </c>
      <c r="H89" s="224" t="s">
        <v>726</v>
      </c>
      <c r="I89" s="223" t="s">
        <v>725</v>
      </c>
      <c r="J89" s="212" t="s">
        <v>36</v>
      </c>
      <c r="K89" s="206" t="s">
        <v>3665</v>
      </c>
      <c r="L89" s="206">
        <v>11</v>
      </c>
      <c r="M89" s="206" t="s">
        <v>3656</v>
      </c>
      <c r="N89" s="206">
        <v>202</v>
      </c>
      <c r="O89" s="206" t="s">
        <v>3652</v>
      </c>
      <c r="P89" s="287">
        <v>0</v>
      </c>
      <c r="Q89" s="287">
        <v>0</v>
      </c>
      <c r="R89" s="287">
        <v>0</v>
      </c>
      <c r="S89" s="287">
        <v>0</v>
      </c>
      <c r="T89" s="287">
        <v>0</v>
      </c>
      <c r="U89" s="287">
        <v>0</v>
      </c>
      <c r="V89" s="287">
        <v>0</v>
      </c>
      <c r="W89" s="287">
        <v>0</v>
      </c>
      <c r="X89" s="287">
        <v>0</v>
      </c>
      <c r="Y89" s="220">
        <v>0</v>
      </c>
      <c r="Z89" s="220">
        <v>0</v>
      </c>
      <c r="AA89" s="220">
        <v>0</v>
      </c>
      <c r="AB89" s="220">
        <v>0</v>
      </c>
      <c r="AC89" s="220">
        <v>0</v>
      </c>
      <c r="AD89" s="220">
        <v>0</v>
      </c>
      <c r="AE89" s="220">
        <v>0</v>
      </c>
      <c r="AF89" s="220">
        <v>0</v>
      </c>
      <c r="AG89" s="220">
        <v>0</v>
      </c>
      <c r="AH89" s="220">
        <v>0</v>
      </c>
      <c r="AI89" s="220">
        <v>0</v>
      </c>
      <c r="AJ89" s="220">
        <v>0</v>
      </c>
      <c r="AK89" s="220">
        <v>0</v>
      </c>
      <c r="AL89" s="220">
        <v>0</v>
      </c>
    </row>
    <row r="90" spans="1:38" x14ac:dyDescent="0.25">
      <c r="A90" s="236" t="str">
        <f t="shared" si="1"/>
        <v>Kuwait</v>
      </c>
      <c r="B90" s="206" t="s">
        <v>34</v>
      </c>
      <c r="C90" s="206" t="s">
        <v>33</v>
      </c>
      <c r="D90" s="222" t="s">
        <v>724</v>
      </c>
      <c r="E90">
        <v>915</v>
      </c>
      <c r="F90" s="225" t="s">
        <v>724</v>
      </c>
      <c r="G90" s="132" t="s">
        <v>723</v>
      </c>
      <c r="H90" s="224" t="s">
        <v>722</v>
      </c>
      <c r="I90" s="223" t="s">
        <v>721</v>
      </c>
      <c r="J90" s="212" t="s">
        <v>36</v>
      </c>
      <c r="K90" s="206" t="s">
        <v>36</v>
      </c>
      <c r="L90" s="206" t="s">
        <v>36</v>
      </c>
      <c r="M90" s="206" t="s">
        <v>3646</v>
      </c>
      <c r="N90" s="206">
        <v>145</v>
      </c>
      <c r="O90" s="206" t="s">
        <v>3647</v>
      </c>
      <c r="P90" s="287">
        <v>0</v>
      </c>
      <c r="Q90" s="287">
        <v>0</v>
      </c>
      <c r="R90" s="287">
        <v>0</v>
      </c>
      <c r="S90" s="287">
        <v>0</v>
      </c>
      <c r="T90" s="287">
        <v>0</v>
      </c>
      <c r="U90" s="287">
        <v>0</v>
      </c>
      <c r="V90" s="287">
        <v>0</v>
      </c>
      <c r="W90" s="287">
        <v>0</v>
      </c>
      <c r="X90" s="287">
        <v>0</v>
      </c>
      <c r="Y90" s="220">
        <v>0</v>
      </c>
      <c r="Z90" s="220">
        <v>0</v>
      </c>
      <c r="AA90" s="220">
        <v>0</v>
      </c>
      <c r="AB90" s="220">
        <v>0</v>
      </c>
      <c r="AC90" s="220">
        <v>0</v>
      </c>
      <c r="AD90" s="220">
        <v>0</v>
      </c>
      <c r="AE90" s="220">
        <v>0</v>
      </c>
      <c r="AF90" s="220">
        <v>0</v>
      </c>
      <c r="AG90" s="220">
        <v>0</v>
      </c>
      <c r="AH90" s="220">
        <v>0</v>
      </c>
      <c r="AI90" s="220">
        <v>0</v>
      </c>
      <c r="AJ90" s="220">
        <v>0</v>
      </c>
      <c r="AK90" s="220">
        <v>0</v>
      </c>
      <c r="AL90" s="220">
        <v>0</v>
      </c>
    </row>
    <row r="91" spans="1:38" x14ac:dyDescent="0.25">
      <c r="A91" s="236" t="str">
        <f t="shared" si="1"/>
        <v>Kuwait</v>
      </c>
      <c r="B91" s="206" t="s">
        <v>34</v>
      </c>
      <c r="C91" s="206" t="s">
        <v>33</v>
      </c>
      <c r="D91" s="222" t="s">
        <v>720</v>
      </c>
      <c r="E91">
        <v>134</v>
      </c>
      <c r="F91" s="225" t="s">
        <v>720</v>
      </c>
      <c r="G91" s="132" t="s">
        <v>719</v>
      </c>
      <c r="H91" s="224" t="s">
        <v>718</v>
      </c>
      <c r="I91" s="223" t="s">
        <v>717</v>
      </c>
      <c r="J91" s="212" t="s">
        <v>31</v>
      </c>
      <c r="K91" s="206" t="s">
        <v>36</v>
      </c>
      <c r="L91" s="206" t="s">
        <v>36</v>
      </c>
      <c r="M91" s="206" t="s">
        <v>3662</v>
      </c>
      <c r="N91" s="206">
        <v>155</v>
      </c>
      <c r="O91" s="206" t="s">
        <v>3650</v>
      </c>
      <c r="P91" s="287">
        <v>0</v>
      </c>
      <c r="Q91" s="287">
        <v>0</v>
      </c>
      <c r="R91" s="287">
        <v>0</v>
      </c>
      <c r="S91" s="287">
        <v>0</v>
      </c>
      <c r="T91" s="287">
        <v>0</v>
      </c>
      <c r="U91" s="287">
        <v>0</v>
      </c>
      <c r="V91" s="287">
        <v>0</v>
      </c>
      <c r="W91" s="287">
        <v>0</v>
      </c>
      <c r="X91" s="287">
        <v>0</v>
      </c>
      <c r="Y91" s="220">
        <v>0</v>
      </c>
      <c r="Z91" s="220">
        <v>4.5499251599999999</v>
      </c>
      <c r="AA91" s="220">
        <v>4.5833853099999997</v>
      </c>
      <c r="AB91" s="220">
        <v>6.8573301600000001</v>
      </c>
      <c r="AC91" s="220">
        <v>6.2847533000000002</v>
      </c>
      <c r="AD91" s="220">
        <v>6.3431342309999996</v>
      </c>
      <c r="AE91" s="220">
        <v>6.1819243290000001</v>
      </c>
      <c r="AF91" s="220">
        <v>6.2486689530000001</v>
      </c>
      <c r="AG91" s="220">
        <v>4.5195428949999998</v>
      </c>
      <c r="AH91" s="220">
        <v>321.28699999999998</v>
      </c>
      <c r="AI91" s="220">
        <v>224.68</v>
      </c>
      <c r="AJ91" s="220">
        <v>148.47909999999999</v>
      </c>
      <c r="AK91" s="220">
        <v>149.50319999999999</v>
      </c>
      <c r="AL91" s="220">
        <v>579.16380000000004</v>
      </c>
    </row>
    <row r="92" spans="1:38" x14ac:dyDescent="0.25">
      <c r="A92" s="236" t="str">
        <f t="shared" si="1"/>
        <v>Kuwait</v>
      </c>
      <c r="B92" s="206" t="s">
        <v>34</v>
      </c>
      <c r="C92" s="206" t="s">
        <v>33</v>
      </c>
      <c r="D92" s="222" t="s">
        <v>716</v>
      </c>
      <c r="E92">
        <v>652</v>
      </c>
      <c r="F92" s="225" t="s">
        <v>716</v>
      </c>
      <c r="G92" s="132" t="s">
        <v>715</v>
      </c>
      <c r="H92" s="224" t="s">
        <v>714</v>
      </c>
      <c r="I92" s="223" t="s">
        <v>713</v>
      </c>
      <c r="J92" s="212" t="s">
        <v>36</v>
      </c>
      <c r="K92" s="206" t="s">
        <v>3665</v>
      </c>
      <c r="L92" s="206">
        <v>11</v>
      </c>
      <c r="M92" s="206" t="s">
        <v>3656</v>
      </c>
      <c r="N92" s="206">
        <v>202</v>
      </c>
      <c r="O92" s="206" t="s">
        <v>3652</v>
      </c>
      <c r="P92" s="287">
        <v>0</v>
      </c>
      <c r="Q92" s="287">
        <v>0</v>
      </c>
      <c r="R92" s="287">
        <v>0</v>
      </c>
      <c r="S92" s="287">
        <v>0</v>
      </c>
      <c r="T92" s="287">
        <v>0</v>
      </c>
      <c r="U92" s="287">
        <v>0</v>
      </c>
      <c r="V92" s="287">
        <v>0</v>
      </c>
      <c r="W92" s="287">
        <v>0</v>
      </c>
      <c r="X92" s="287">
        <v>0</v>
      </c>
      <c r="Y92" s="220">
        <v>0</v>
      </c>
      <c r="Z92" s="220">
        <v>0</v>
      </c>
      <c r="AA92" s="220">
        <v>0</v>
      </c>
      <c r="AB92" s="220">
        <v>0</v>
      </c>
      <c r="AC92" s="220">
        <v>0</v>
      </c>
      <c r="AD92" s="220">
        <v>0</v>
      </c>
      <c r="AE92" s="220">
        <v>0</v>
      </c>
      <c r="AF92" s="220">
        <v>0</v>
      </c>
      <c r="AG92" s="220">
        <v>0</v>
      </c>
      <c r="AH92" s="220">
        <v>0</v>
      </c>
      <c r="AI92" s="220">
        <v>0</v>
      </c>
      <c r="AJ92" s="220">
        <v>0</v>
      </c>
      <c r="AK92" s="220">
        <v>0</v>
      </c>
      <c r="AL92" s="220">
        <v>0</v>
      </c>
    </row>
    <row r="93" spans="1:38" x14ac:dyDescent="0.25">
      <c r="A93" s="236" t="str">
        <f t="shared" si="1"/>
        <v>Kuwait</v>
      </c>
      <c r="B93" s="206" t="s">
        <v>34</v>
      </c>
      <c r="C93" s="206" t="s">
        <v>33</v>
      </c>
      <c r="D93" s="222" t="s">
        <v>712</v>
      </c>
      <c r="E93">
        <v>823</v>
      </c>
      <c r="F93" s="225" t="s">
        <v>712</v>
      </c>
      <c r="G93" s="132" t="s">
        <v>711</v>
      </c>
      <c r="H93" s="224" t="s">
        <v>710</v>
      </c>
      <c r="I93" s="223" t="s">
        <v>709</v>
      </c>
      <c r="J93" s="212" t="s">
        <v>36</v>
      </c>
      <c r="K93" s="206" t="s">
        <v>36</v>
      </c>
      <c r="L93" s="206" t="s">
        <v>36</v>
      </c>
      <c r="M93" s="206" t="s">
        <v>3649</v>
      </c>
      <c r="N93" s="206">
        <v>39</v>
      </c>
      <c r="O93" s="206" t="s">
        <v>3650</v>
      </c>
      <c r="P93" s="287">
        <v>0</v>
      </c>
      <c r="Q93" s="287">
        <v>0</v>
      </c>
      <c r="R93" s="287">
        <v>0</v>
      </c>
      <c r="S93" s="287">
        <v>0</v>
      </c>
      <c r="T93" s="287">
        <v>0</v>
      </c>
      <c r="U93" s="287">
        <v>0</v>
      </c>
      <c r="V93" s="287">
        <v>0</v>
      </c>
      <c r="W93" s="287">
        <v>0</v>
      </c>
      <c r="X93" s="287">
        <v>0</v>
      </c>
      <c r="Y93" s="220">
        <v>0</v>
      </c>
      <c r="Z93" s="220">
        <v>0</v>
      </c>
      <c r="AA93" s="220">
        <v>0</v>
      </c>
      <c r="AB93" s="220">
        <v>0</v>
      </c>
      <c r="AC93" s="220">
        <v>0</v>
      </c>
      <c r="AD93" s="220">
        <v>0</v>
      </c>
      <c r="AE93" s="220">
        <v>0</v>
      </c>
      <c r="AF93" s="220">
        <v>0</v>
      </c>
      <c r="AG93" s="220">
        <v>0</v>
      </c>
      <c r="AH93" s="220">
        <v>0</v>
      </c>
      <c r="AI93" s="220">
        <v>0</v>
      </c>
      <c r="AJ93" s="220">
        <v>0</v>
      </c>
      <c r="AK93" s="220">
        <v>0</v>
      </c>
      <c r="AL93" s="220">
        <v>0</v>
      </c>
    </row>
    <row r="94" spans="1:38" x14ac:dyDescent="0.25">
      <c r="A94" s="236" t="str">
        <f t="shared" si="1"/>
        <v>Kuwait</v>
      </c>
      <c r="B94" s="206" t="s">
        <v>34</v>
      </c>
      <c r="C94" s="206" t="s">
        <v>33</v>
      </c>
      <c r="D94" s="222" t="s">
        <v>708</v>
      </c>
      <c r="E94">
        <v>174</v>
      </c>
      <c r="F94" s="225" t="s">
        <v>708</v>
      </c>
      <c r="G94" s="132" t="s">
        <v>707</v>
      </c>
      <c r="H94" s="224" t="s">
        <v>706</v>
      </c>
      <c r="I94" s="223" t="s">
        <v>705</v>
      </c>
      <c r="J94" s="212" t="s">
        <v>31</v>
      </c>
      <c r="K94" s="206" t="s">
        <v>36</v>
      </c>
      <c r="L94" s="206" t="s">
        <v>36</v>
      </c>
      <c r="M94" s="206" t="s">
        <v>3649</v>
      </c>
      <c r="N94" s="206">
        <v>39</v>
      </c>
      <c r="O94" s="206" t="s">
        <v>3650</v>
      </c>
      <c r="P94" s="287">
        <v>0</v>
      </c>
      <c r="Q94" s="287">
        <v>0</v>
      </c>
      <c r="R94" s="287">
        <v>0</v>
      </c>
      <c r="S94" s="287">
        <v>0</v>
      </c>
      <c r="T94" s="287">
        <v>0</v>
      </c>
      <c r="U94" s="287">
        <v>0</v>
      </c>
      <c r="V94" s="287">
        <v>0</v>
      </c>
      <c r="W94" s="287">
        <v>0</v>
      </c>
      <c r="X94" s="287">
        <v>0</v>
      </c>
      <c r="Y94" s="220">
        <v>0</v>
      </c>
      <c r="Z94" s="220">
        <v>5.3448000000000002</v>
      </c>
      <c r="AA94" s="220">
        <v>0</v>
      </c>
      <c r="AB94" s="220">
        <v>13.233582</v>
      </c>
      <c r="AC94" s="220">
        <v>15.981853429999999</v>
      </c>
      <c r="AD94" s="220">
        <v>0</v>
      </c>
      <c r="AE94" s="220">
        <v>0</v>
      </c>
      <c r="AF94" s="220">
        <v>0</v>
      </c>
      <c r="AG94" s="220">
        <v>0</v>
      </c>
      <c r="AH94" s="220">
        <v>0</v>
      </c>
      <c r="AI94" s="220">
        <v>0</v>
      </c>
      <c r="AJ94" s="220">
        <v>0</v>
      </c>
      <c r="AK94" s="220">
        <v>0</v>
      </c>
      <c r="AL94" s="220">
        <v>0</v>
      </c>
    </row>
    <row r="95" spans="1:38" x14ac:dyDescent="0.25">
      <c r="A95" s="236" t="str">
        <f t="shared" si="1"/>
        <v>Kuwait</v>
      </c>
      <c r="B95" s="206" t="s">
        <v>34</v>
      </c>
      <c r="C95" s="206" t="s">
        <v>33</v>
      </c>
      <c r="D95" s="222" t="s">
        <v>704</v>
      </c>
      <c r="E95">
        <v>326</v>
      </c>
      <c r="F95" s="225" t="s">
        <v>704</v>
      </c>
      <c r="G95" s="132" t="s">
        <v>703</v>
      </c>
      <c r="H95" s="224" t="s">
        <v>702</v>
      </c>
      <c r="I95" s="223" t="s">
        <v>701</v>
      </c>
      <c r="J95" s="212" t="s">
        <v>36</v>
      </c>
      <c r="K95" s="206" t="s">
        <v>36</v>
      </c>
      <c r="L95" s="206" t="s">
        <v>36</v>
      </c>
      <c r="M95" s="206" t="s">
        <v>3666</v>
      </c>
      <c r="N95" s="206">
        <v>21</v>
      </c>
      <c r="O95" s="206" t="s">
        <v>3659</v>
      </c>
      <c r="P95" s="287">
        <v>0</v>
      </c>
      <c r="Q95" s="287">
        <v>0</v>
      </c>
      <c r="R95" s="287">
        <v>0</v>
      </c>
      <c r="S95" s="287">
        <v>0</v>
      </c>
      <c r="T95" s="287">
        <v>0</v>
      </c>
      <c r="U95" s="287">
        <v>0</v>
      </c>
      <c r="V95" s="287">
        <v>0</v>
      </c>
      <c r="W95" s="287">
        <v>0</v>
      </c>
      <c r="X95" s="287">
        <v>0</v>
      </c>
      <c r="Y95" s="220">
        <v>0</v>
      </c>
      <c r="Z95" s="220">
        <v>0</v>
      </c>
      <c r="AA95" s="220">
        <v>0</v>
      </c>
      <c r="AB95" s="220">
        <v>0</v>
      </c>
      <c r="AC95" s="220">
        <v>0</v>
      </c>
      <c r="AD95" s="220">
        <v>0</v>
      </c>
      <c r="AE95" s="220">
        <v>0</v>
      </c>
      <c r="AF95" s="220">
        <v>0</v>
      </c>
      <c r="AG95" s="220">
        <v>0</v>
      </c>
      <c r="AH95" s="220">
        <v>0</v>
      </c>
      <c r="AI95" s="220">
        <v>0</v>
      </c>
      <c r="AJ95" s="220">
        <v>0</v>
      </c>
      <c r="AK95" s="220">
        <v>0</v>
      </c>
      <c r="AL95" s="220">
        <v>0</v>
      </c>
    </row>
    <row r="96" spans="1:38" x14ac:dyDescent="0.25">
      <c r="A96" s="236" t="str">
        <f t="shared" si="1"/>
        <v>Kuwait</v>
      </c>
      <c r="B96" s="206" t="s">
        <v>34</v>
      </c>
      <c r="C96" s="206" t="s">
        <v>33</v>
      </c>
      <c r="D96" s="222" t="s">
        <v>700</v>
      </c>
      <c r="E96">
        <v>328</v>
      </c>
      <c r="F96" s="225" t="s">
        <v>700</v>
      </c>
      <c r="G96" s="132" t="s">
        <v>699</v>
      </c>
      <c r="H96" s="224" t="s">
        <v>698</v>
      </c>
      <c r="I96" s="223" t="s">
        <v>697</v>
      </c>
      <c r="J96" s="212" t="s">
        <v>36</v>
      </c>
      <c r="K96" s="206" t="s">
        <v>3657</v>
      </c>
      <c r="L96" s="206">
        <v>29</v>
      </c>
      <c r="M96" s="206" t="s">
        <v>3658</v>
      </c>
      <c r="N96" s="206">
        <v>419</v>
      </c>
      <c r="O96" s="206" t="s">
        <v>3659</v>
      </c>
      <c r="P96" s="287">
        <v>0</v>
      </c>
      <c r="Q96" s="287">
        <v>0</v>
      </c>
      <c r="R96" s="287">
        <v>0</v>
      </c>
      <c r="S96" s="287">
        <v>0</v>
      </c>
      <c r="T96" s="287">
        <v>0</v>
      </c>
      <c r="U96" s="287">
        <v>0</v>
      </c>
      <c r="V96" s="287">
        <v>0</v>
      </c>
      <c r="W96" s="287">
        <v>0</v>
      </c>
      <c r="X96" s="287">
        <v>0</v>
      </c>
      <c r="Y96" s="220">
        <v>0</v>
      </c>
      <c r="Z96" s="220">
        <v>0</v>
      </c>
      <c r="AA96" s="220">
        <v>0</v>
      </c>
      <c r="AB96" s="220">
        <v>0</v>
      </c>
      <c r="AC96" s="220">
        <v>0</v>
      </c>
      <c r="AD96" s="220">
        <v>0</v>
      </c>
      <c r="AE96" s="220">
        <v>0</v>
      </c>
      <c r="AF96" s="220">
        <v>0</v>
      </c>
      <c r="AG96" s="220">
        <v>0</v>
      </c>
      <c r="AH96" s="220">
        <v>0</v>
      </c>
      <c r="AI96" s="220">
        <v>0</v>
      </c>
      <c r="AJ96" s="220">
        <v>0</v>
      </c>
      <c r="AK96" s="220">
        <v>0</v>
      </c>
      <c r="AL96" s="220">
        <v>0</v>
      </c>
    </row>
    <row r="97" spans="1:38" x14ac:dyDescent="0.25">
      <c r="A97" s="236" t="str">
        <f t="shared" si="1"/>
        <v>Kuwait</v>
      </c>
      <c r="B97" s="206" t="s">
        <v>34</v>
      </c>
      <c r="C97" s="206" t="s">
        <v>33</v>
      </c>
      <c r="D97" s="222" t="s">
        <v>696</v>
      </c>
      <c r="E97">
        <v>329</v>
      </c>
      <c r="F97" s="225" t="s">
        <v>696</v>
      </c>
      <c r="G97" s="132" t="s">
        <v>695</v>
      </c>
      <c r="H97" s="224" t="s">
        <v>694</v>
      </c>
      <c r="I97" s="223" t="s">
        <v>693</v>
      </c>
      <c r="J97" s="212" t="s">
        <v>36</v>
      </c>
      <c r="K97" s="206" t="s">
        <v>3657</v>
      </c>
      <c r="L97" s="206">
        <v>29</v>
      </c>
      <c r="M97" s="206" t="s">
        <v>3658</v>
      </c>
      <c r="N97" s="206">
        <v>419</v>
      </c>
      <c r="O97" s="206" t="s">
        <v>3659</v>
      </c>
      <c r="P97" s="287">
        <v>0</v>
      </c>
      <c r="Q97" s="287">
        <v>0</v>
      </c>
      <c r="R97" s="287">
        <v>0</v>
      </c>
      <c r="S97" s="287">
        <v>0</v>
      </c>
      <c r="T97" s="287">
        <v>0</v>
      </c>
      <c r="U97" s="287">
        <v>0</v>
      </c>
      <c r="V97" s="287">
        <v>0</v>
      </c>
      <c r="W97" s="287">
        <v>0</v>
      </c>
      <c r="X97" s="287">
        <v>0</v>
      </c>
      <c r="Y97" s="220">
        <v>0</v>
      </c>
      <c r="Z97" s="220">
        <v>0</v>
      </c>
      <c r="AA97" s="220">
        <v>0</v>
      </c>
      <c r="AB97" s="220">
        <v>0</v>
      </c>
      <c r="AC97" s="220">
        <v>0</v>
      </c>
      <c r="AD97" s="220">
        <v>0</v>
      </c>
      <c r="AE97" s="220">
        <v>0</v>
      </c>
      <c r="AF97" s="220">
        <v>0</v>
      </c>
      <c r="AG97" s="220">
        <v>0</v>
      </c>
      <c r="AH97" s="220">
        <v>0</v>
      </c>
      <c r="AI97" s="220">
        <v>0</v>
      </c>
      <c r="AJ97" s="220">
        <v>0</v>
      </c>
      <c r="AK97" s="220">
        <v>0</v>
      </c>
      <c r="AL97" s="220">
        <v>0</v>
      </c>
    </row>
    <row r="98" spans="1:38" x14ac:dyDescent="0.25">
      <c r="A98" s="236" t="str">
        <f t="shared" si="1"/>
        <v>Kuwait</v>
      </c>
      <c r="B98" s="206" t="s">
        <v>34</v>
      </c>
      <c r="C98" s="206" t="s">
        <v>33</v>
      </c>
      <c r="D98" s="222" t="s">
        <v>692</v>
      </c>
      <c r="E98">
        <v>829</v>
      </c>
      <c r="F98" s="225" t="s">
        <v>692</v>
      </c>
      <c r="G98" s="132" t="s">
        <v>691</v>
      </c>
      <c r="H98" s="224" t="s">
        <v>690</v>
      </c>
      <c r="I98" s="223" t="s">
        <v>689</v>
      </c>
      <c r="J98" s="212" t="s">
        <v>36</v>
      </c>
      <c r="K98" s="206" t="s">
        <v>36</v>
      </c>
      <c r="L98" s="206" t="s">
        <v>36</v>
      </c>
      <c r="M98" s="206" t="s">
        <v>2238</v>
      </c>
      <c r="N98" s="206">
        <v>57</v>
      </c>
      <c r="O98" s="206" t="s">
        <v>3654</v>
      </c>
      <c r="P98" s="287">
        <v>0</v>
      </c>
      <c r="Q98" s="287">
        <v>0</v>
      </c>
      <c r="R98" s="287">
        <v>0</v>
      </c>
      <c r="S98" s="287">
        <v>0</v>
      </c>
      <c r="T98" s="287">
        <v>0</v>
      </c>
      <c r="U98" s="287">
        <v>0</v>
      </c>
      <c r="V98" s="287">
        <v>0</v>
      </c>
      <c r="W98" s="287">
        <v>0</v>
      </c>
      <c r="X98" s="287">
        <v>0</v>
      </c>
      <c r="Y98" s="220">
        <v>0</v>
      </c>
      <c r="Z98" s="220">
        <v>0</v>
      </c>
      <c r="AA98" s="220">
        <v>0</v>
      </c>
      <c r="AB98" s="220">
        <v>0</v>
      </c>
      <c r="AC98" s="220">
        <v>0</v>
      </c>
      <c r="AD98" s="220">
        <v>0</v>
      </c>
      <c r="AE98" s="220">
        <v>0</v>
      </c>
      <c r="AF98" s="220">
        <v>0</v>
      </c>
      <c r="AG98" s="220">
        <v>0</v>
      </c>
      <c r="AH98" s="220">
        <v>0</v>
      </c>
      <c r="AI98" s="220">
        <v>0</v>
      </c>
      <c r="AJ98" s="220">
        <v>0</v>
      </c>
      <c r="AK98" s="220">
        <v>0</v>
      </c>
      <c r="AL98" s="220">
        <v>0</v>
      </c>
    </row>
    <row r="99" spans="1:38" x14ac:dyDescent="0.25">
      <c r="A99" s="236" t="str">
        <f t="shared" si="1"/>
        <v>Kuwait</v>
      </c>
      <c r="B99" s="206" t="s">
        <v>34</v>
      </c>
      <c r="C99" s="206" t="s">
        <v>33</v>
      </c>
      <c r="D99" s="222" t="s">
        <v>688</v>
      </c>
      <c r="E99">
        <v>258</v>
      </c>
      <c r="F99" s="225" t="s">
        <v>688</v>
      </c>
      <c r="G99" s="132" t="s">
        <v>687</v>
      </c>
      <c r="H99" s="224" t="s">
        <v>686</v>
      </c>
      <c r="I99" s="223" t="s">
        <v>685</v>
      </c>
      <c r="J99" s="212" t="s">
        <v>36</v>
      </c>
      <c r="K99" s="206" t="s">
        <v>3664</v>
      </c>
      <c r="L99" s="206">
        <v>13</v>
      </c>
      <c r="M99" s="206" t="s">
        <v>3658</v>
      </c>
      <c r="N99" s="206">
        <v>419</v>
      </c>
      <c r="O99" s="206" t="s">
        <v>3659</v>
      </c>
      <c r="P99" s="287">
        <v>0</v>
      </c>
      <c r="Q99" s="287">
        <v>0</v>
      </c>
      <c r="R99" s="287">
        <v>0</v>
      </c>
      <c r="S99" s="287">
        <v>0</v>
      </c>
      <c r="T99" s="287">
        <v>0</v>
      </c>
      <c r="U99" s="287">
        <v>0</v>
      </c>
      <c r="V99" s="287">
        <v>0</v>
      </c>
      <c r="W99" s="287">
        <v>0</v>
      </c>
      <c r="X99" s="287">
        <v>0</v>
      </c>
      <c r="Y99" s="220">
        <v>0</v>
      </c>
      <c r="Z99" s="220">
        <v>0</v>
      </c>
      <c r="AA99" s="220">
        <v>0</v>
      </c>
      <c r="AB99" s="220">
        <v>0</v>
      </c>
      <c r="AC99" s="220">
        <v>0</v>
      </c>
      <c r="AD99" s="220">
        <v>0</v>
      </c>
      <c r="AE99" s="220">
        <v>0</v>
      </c>
      <c r="AF99" s="220">
        <v>0</v>
      </c>
      <c r="AG99" s="220">
        <v>0</v>
      </c>
      <c r="AH99" s="220">
        <v>0</v>
      </c>
      <c r="AI99" s="220">
        <v>0</v>
      </c>
      <c r="AJ99" s="220">
        <v>0</v>
      </c>
      <c r="AK99" s="220">
        <v>0</v>
      </c>
      <c r="AL99" s="220">
        <v>0</v>
      </c>
    </row>
    <row r="100" spans="1:38" x14ac:dyDescent="0.25">
      <c r="A100" s="236" t="str">
        <f t="shared" si="1"/>
        <v>Kuwait</v>
      </c>
      <c r="B100" s="206" t="s">
        <v>34</v>
      </c>
      <c r="C100" s="206" t="s">
        <v>33</v>
      </c>
      <c r="D100" s="222" t="s">
        <v>684</v>
      </c>
      <c r="E100">
        <v>113</v>
      </c>
      <c r="F100" s="225" t="s">
        <v>684</v>
      </c>
      <c r="G100" s="132" t="s">
        <v>683</v>
      </c>
      <c r="H100" s="224" t="s">
        <v>682</v>
      </c>
      <c r="I100" s="223" t="s">
        <v>681</v>
      </c>
      <c r="J100" s="212" t="s">
        <v>36</v>
      </c>
      <c r="K100" s="206" t="s">
        <v>3476</v>
      </c>
      <c r="L100" s="206">
        <v>830</v>
      </c>
      <c r="M100" s="206" t="s">
        <v>3671</v>
      </c>
      <c r="N100" s="206">
        <v>154</v>
      </c>
      <c r="O100" s="206" t="s">
        <v>3650</v>
      </c>
      <c r="P100" s="287">
        <v>0</v>
      </c>
      <c r="Q100" s="287">
        <v>0</v>
      </c>
      <c r="R100" s="287">
        <v>0</v>
      </c>
      <c r="S100" s="287">
        <v>0</v>
      </c>
      <c r="T100" s="287">
        <v>0</v>
      </c>
      <c r="U100" s="287">
        <v>0</v>
      </c>
      <c r="V100" s="287">
        <v>0</v>
      </c>
      <c r="W100" s="287">
        <v>0</v>
      </c>
      <c r="X100" s="287">
        <v>0</v>
      </c>
      <c r="Y100" s="220">
        <v>0</v>
      </c>
      <c r="Z100" s="220">
        <v>0</v>
      </c>
      <c r="AA100" s="220">
        <v>0</v>
      </c>
      <c r="AB100" s="220">
        <v>0</v>
      </c>
      <c r="AC100" s="220">
        <v>0</v>
      </c>
      <c r="AD100" s="220">
        <v>0</v>
      </c>
      <c r="AE100" s="220">
        <v>0</v>
      </c>
      <c r="AF100" s="220">
        <v>0</v>
      </c>
      <c r="AG100" s="220">
        <v>0</v>
      </c>
      <c r="AH100" s="220">
        <v>0</v>
      </c>
      <c r="AI100" s="220">
        <v>0</v>
      </c>
      <c r="AJ100" s="220">
        <v>0</v>
      </c>
      <c r="AK100" s="220">
        <v>0</v>
      </c>
      <c r="AL100" s="220">
        <v>0</v>
      </c>
    </row>
    <row r="101" spans="1:38" x14ac:dyDescent="0.25">
      <c r="A101" s="236" t="str">
        <f t="shared" si="1"/>
        <v>Kuwait</v>
      </c>
      <c r="B101" s="206" t="s">
        <v>34</v>
      </c>
      <c r="C101" s="206" t="s">
        <v>33</v>
      </c>
      <c r="D101" s="222" t="s">
        <v>680</v>
      </c>
      <c r="E101">
        <v>333</v>
      </c>
      <c r="F101" s="225" t="s">
        <v>679</v>
      </c>
      <c r="G101" s="132" t="s">
        <v>678</v>
      </c>
      <c r="H101" s="224" t="s">
        <v>677</v>
      </c>
      <c r="I101" s="223" t="s">
        <v>676</v>
      </c>
      <c r="J101" s="212" t="s">
        <v>36</v>
      </c>
      <c r="K101" s="206" t="s">
        <v>3660</v>
      </c>
      <c r="L101" s="206">
        <v>5</v>
      </c>
      <c r="M101" s="206" t="s">
        <v>3658</v>
      </c>
      <c r="N101" s="206">
        <v>419</v>
      </c>
      <c r="O101" s="206" t="s">
        <v>3659</v>
      </c>
      <c r="P101" s="287">
        <v>0</v>
      </c>
      <c r="Q101" s="287">
        <v>0</v>
      </c>
      <c r="R101" s="287">
        <v>0</v>
      </c>
      <c r="S101" s="287">
        <v>0</v>
      </c>
      <c r="T101" s="287">
        <v>0</v>
      </c>
      <c r="U101" s="287">
        <v>0</v>
      </c>
      <c r="V101" s="287">
        <v>0</v>
      </c>
      <c r="W101" s="287">
        <v>0</v>
      </c>
      <c r="X101" s="287">
        <v>0</v>
      </c>
      <c r="Y101" s="220">
        <v>0</v>
      </c>
      <c r="Z101" s="220">
        <v>0</v>
      </c>
      <c r="AA101" s="220">
        <v>0</v>
      </c>
      <c r="AB101" s="220">
        <v>0</v>
      </c>
      <c r="AC101" s="220">
        <v>0</v>
      </c>
      <c r="AD101" s="220">
        <v>0</v>
      </c>
      <c r="AE101" s="220">
        <v>0</v>
      </c>
      <c r="AF101" s="220">
        <v>0</v>
      </c>
      <c r="AG101" s="220">
        <v>0</v>
      </c>
      <c r="AH101" s="220">
        <v>0</v>
      </c>
      <c r="AI101" s="220">
        <v>0</v>
      </c>
      <c r="AJ101" s="220">
        <v>0</v>
      </c>
      <c r="AK101" s="220">
        <v>0</v>
      </c>
      <c r="AL101" s="220">
        <v>0</v>
      </c>
    </row>
    <row r="102" spans="1:38" x14ac:dyDescent="0.25">
      <c r="A102" s="236" t="str">
        <f t="shared" si="1"/>
        <v>Kuwait</v>
      </c>
      <c r="B102" s="206" t="s">
        <v>34</v>
      </c>
      <c r="C102" s="206" t="s">
        <v>33</v>
      </c>
      <c r="D102" s="222" t="s">
        <v>675</v>
      </c>
      <c r="E102">
        <v>656</v>
      </c>
      <c r="F102" s="225" t="s">
        <v>675</v>
      </c>
      <c r="G102" s="132" t="s">
        <v>674</v>
      </c>
      <c r="H102" s="224" t="s">
        <v>673</v>
      </c>
      <c r="I102" s="223" t="s">
        <v>672</v>
      </c>
      <c r="J102" s="212" t="s">
        <v>36</v>
      </c>
      <c r="K102" s="206" t="s">
        <v>3665</v>
      </c>
      <c r="L102" s="206">
        <v>11</v>
      </c>
      <c r="M102" s="206" t="s">
        <v>3656</v>
      </c>
      <c r="N102" s="206">
        <v>202</v>
      </c>
      <c r="O102" s="206" t="s">
        <v>3652</v>
      </c>
      <c r="P102" s="287">
        <v>0</v>
      </c>
      <c r="Q102" s="287">
        <v>0</v>
      </c>
      <c r="R102" s="287">
        <v>0</v>
      </c>
      <c r="S102" s="287">
        <v>0</v>
      </c>
      <c r="T102" s="287">
        <v>0</v>
      </c>
      <c r="U102" s="287">
        <v>0</v>
      </c>
      <c r="V102" s="287">
        <v>0</v>
      </c>
      <c r="W102" s="287">
        <v>0</v>
      </c>
      <c r="X102" s="287">
        <v>0</v>
      </c>
      <c r="Y102" s="220">
        <v>0</v>
      </c>
      <c r="Z102" s="220">
        <v>0</v>
      </c>
      <c r="AA102" s="220">
        <v>0</v>
      </c>
      <c r="AB102" s="220">
        <v>0</v>
      </c>
      <c r="AC102" s="220">
        <v>0</v>
      </c>
      <c r="AD102" s="220">
        <v>0</v>
      </c>
      <c r="AE102" s="220">
        <v>0</v>
      </c>
      <c r="AF102" s="220">
        <v>0</v>
      </c>
      <c r="AG102" s="220">
        <v>0</v>
      </c>
      <c r="AH102" s="220">
        <v>0</v>
      </c>
      <c r="AI102" s="220">
        <v>0</v>
      </c>
      <c r="AJ102" s="220">
        <v>0</v>
      </c>
      <c r="AK102" s="220">
        <v>0</v>
      </c>
      <c r="AL102" s="220">
        <v>0</v>
      </c>
    </row>
    <row r="103" spans="1:38" x14ac:dyDescent="0.25">
      <c r="A103" s="236" t="str">
        <f t="shared" si="1"/>
        <v>Kuwait</v>
      </c>
      <c r="B103" s="206" t="s">
        <v>34</v>
      </c>
      <c r="C103" s="206" t="s">
        <v>33</v>
      </c>
      <c r="D103" s="222" t="s">
        <v>671</v>
      </c>
      <c r="E103">
        <v>654</v>
      </c>
      <c r="F103" s="225" t="s">
        <v>671</v>
      </c>
      <c r="G103" s="132" t="s">
        <v>670</v>
      </c>
      <c r="H103" s="224" t="s">
        <v>669</v>
      </c>
      <c r="I103" s="223" t="s">
        <v>668</v>
      </c>
      <c r="J103" s="212" t="s">
        <v>36</v>
      </c>
      <c r="K103" s="206" t="s">
        <v>3665</v>
      </c>
      <c r="L103" s="206">
        <v>11</v>
      </c>
      <c r="M103" s="206" t="s">
        <v>3656</v>
      </c>
      <c r="N103" s="206">
        <v>202</v>
      </c>
      <c r="O103" s="206" t="s">
        <v>3652</v>
      </c>
      <c r="P103" s="287">
        <v>0</v>
      </c>
      <c r="Q103" s="287">
        <v>0</v>
      </c>
      <c r="R103" s="287">
        <v>0</v>
      </c>
      <c r="S103" s="287">
        <v>0</v>
      </c>
      <c r="T103" s="287">
        <v>0</v>
      </c>
      <c r="U103" s="287">
        <v>0</v>
      </c>
      <c r="V103" s="287">
        <v>0</v>
      </c>
      <c r="W103" s="287">
        <v>0</v>
      </c>
      <c r="X103" s="287">
        <v>0</v>
      </c>
      <c r="Y103" s="220">
        <v>0</v>
      </c>
      <c r="Z103" s="220">
        <v>0</v>
      </c>
      <c r="AA103" s="220">
        <v>0</v>
      </c>
      <c r="AB103" s="220">
        <v>0</v>
      </c>
      <c r="AC103" s="220">
        <v>0</v>
      </c>
      <c r="AD103" s="220">
        <v>0</v>
      </c>
      <c r="AE103" s="220">
        <v>0</v>
      </c>
      <c r="AF103" s="220">
        <v>0</v>
      </c>
      <c r="AG103" s="220">
        <v>0</v>
      </c>
      <c r="AH103" s="220">
        <v>0</v>
      </c>
      <c r="AI103" s="220">
        <v>0</v>
      </c>
      <c r="AJ103" s="220">
        <v>0</v>
      </c>
      <c r="AK103" s="220">
        <v>0</v>
      </c>
      <c r="AL103" s="220">
        <v>0</v>
      </c>
    </row>
    <row r="104" spans="1:38" x14ac:dyDescent="0.25">
      <c r="A104" s="236" t="str">
        <f t="shared" si="1"/>
        <v>Kuwait</v>
      </c>
      <c r="B104" s="206" t="s">
        <v>34</v>
      </c>
      <c r="C104" s="206" t="s">
        <v>33</v>
      </c>
      <c r="D104" s="222" t="s">
        <v>667</v>
      </c>
      <c r="E104">
        <v>336</v>
      </c>
      <c r="F104" s="225" t="s">
        <v>667</v>
      </c>
      <c r="G104" s="132" t="s">
        <v>666</v>
      </c>
      <c r="H104" s="224" t="s">
        <v>665</v>
      </c>
      <c r="I104" s="223" t="s">
        <v>664</v>
      </c>
      <c r="J104" s="212" t="s">
        <v>36</v>
      </c>
      <c r="K104" s="206" t="s">
        <v>3660</v>
      </c>
      <c r="L104" s="206">
        <v>5</v>
      </c>
      <c r="M104" s="206" t="s">
        <v>3658</v>
      </c>
      <c r="N104" s="206">
        <v>419</v>
      </c>
      <c r="O104" s="206" t="s">
        <v>3659</v>
      </c>
      <c r="P104" s="287">
        <v>0</v>
      </c>
      <c r="Q104" s="287">
        <v>0</v>
      </c>
      <c r="R104" s="287">
        <v>0</v>
      </c>
      <c r="S104" s="287">
        <v>0</v>
      </c>
      <c r="T104" s="287">
        <v>0</v>
      </c>
      <c r="U104" s="287">
        <v>0</v>
      </c>
      <c r="V104" s="287">
        <v>0</v>
      </c>
      <c r="W104" s="287">
        <v>0</v>
      </c>
      <c r="X104" s="287">
        <v>0</v>
      </c>
      <c r="Y104" s="220">
        <v>0</v>
      </c>
      <c r="Z104" s="220">
        <v>0</v>
      </c>
      <c r="AA104" s="220">
        <v>0</v>
      </c>
      <c r="AB104" s="220">
        <v>0</v>
      </c>
      <c r="AC104" s="220">
        <v>0</v>
      </c>
      <c r="AD104" s="220">
        <v>0</v>
      </c>
      <c r="AE104" s="220">
        <v>0</v>
      </c>
      <c r="AF104" s="220">
        <v>0</v>
      </c>
      <c r="AG104" s="220">
        <v>0</v>
      </c>
      <c r="AH104" s="220">
        <v>0</v>
      </c>
      <c r="AI104" s="220">
        <v>0</v>
      </c>
      <c r="AJ104" s="220">
        <v>0</v>
      </c>
      <c r="AK104" s="220">
        <v>0</v>
      </c>
      <c r="AL104" s="220">
        <v>0</v>
      </c>
    </row>
    <row r="105" spans="1:38" x14ac:dyDescent="0.25">
      <c r="A105" s="236" t="str">
        <f t="shared" si="1"/>
        <v>Kuwait</v>
      </c>
      <c r="B105" s="206" t="s">
        <v>34</v>
      </c>
      <c r="C105" s="206" t="s">
        <v>33</v>
      </c>
      <c r="D105" s="222" t="s">
        <v>663</v>
      </c>
      <c r="E105">
        <v>263</v>
      </c>
      <c r="F105" s="225" t="s">
        <v>663</v>
      </c>
      <c r="G105" s="132" t="s">
        <v>662</v>
      </c>
      <c r="H105" s="224" t="s">
        <v>661</v>
      </c>
      <c r="I105" s="223" t="s">
        <v>660</v>
      </c>
      <c r="J105" s="212" t="s">
        <v>36</v>
      </c>
      <c r="K105" s="206" t="s">
        <v>3657</v>
      </c>
      <c r="L105" s="206">
        <v>29</v>
      </c>
      <c r="M105" s="206" t="s">
        <v>3658</v>
      </c>
      <c r="N105" s="206">
        <v>419</v>
      </c>
      <c r="O105" s="206" t="s">
        <v>3659</v>
      </c>
      <c r="P105" s="287">
        <v>0</v>
      </c>
      <c r="Q105" s="287">
        <v>0</v>
      </c>
      <c r="R105" s="287">
        <v>0</v>
      </c>
      <c r="S105" s="287">
        <v>0</v>
      </c>
      <c r="T105" s="287">
        <v>0</v>
      </c>
      <c r="U105" s="287">
        <v>0</v>
      </c>
      <c r="V105" s="287">
        <v>0</v>
      </c>
      <c r="W105" s="287">
        <v>0</v>
      </c>
      <c r="X105" s="287">
        <v>0</v>
      </c>
      <c r="Y105" s="220">
        <v>0</v>
      </c>
      <c r="Z105" s="220">
        <v>0</v>
      </c>
      <c r="AA105" s="220">
        <v>0</v>
      </c>
      <c r="AB105" s="220">
        <v>0</v>
      </c>
      <c r="AC105" s="220">
        <v>0</v>
      </c>
      <c r="AD105" s="220">
        <v>0</v>
      </c>
      <c r="AE105" s="220">
        <v>0</v>
      </c>
      <c r="AF105" s="220">
        <v>0</v>
      </c>
      <c r="AG105" s="220">
        <v>0</v>
      </c>
      <c r="AH105" s="220">
        <v>0</v>
      </c>
      <c r="AI105" s="220">
        <v>0</v>
      </c>
      <c r="AJ105" s="220">
        <v>0</v>
      </c>
      <c r="AK105" s="220">
        <v>0</v>
      </c>
      <c r="AL105" s="220">
        <v>0</v>
      </c>
    </row>
    <row r="106" spans="1:38" ht="25.5" x14ac:dyDescent="0.25">
      <c r="A106" s="236" t="str">
        <f t="shared" si="1"/>
        <v>Kuwait</v>
      </c>
      <c r="B106" s="206" t="s">
        <v>34</v>
      </c>
      <c r="C106" s="206" t="s">
        <v>33</v>
      </c>
      <c r="D106" s="222" t="s">
        <v>659</v>
      </c>
      <c r="E106">
        <v>872</v>
      </c>
      <c r="F106" s="225" t="s">
        <v>659</v>
      </c>
      <c r="G106" s="132" t="s">
        <v>658</v>
      </c>
      <c r="H106" s="224" t="s">
        <v>657</v>
      </c>
      <c r="I106" s="223" t="s">
        <v>656</v>
      </c>
      <c r="J106" s="212" t="s">
        <v>36</v>
      </c>
      <c r="K106" s="206" t="s">
        <v>36</v>
      </c>
      <c r="L106" s="206" t="s">
        <v>36</v>
      </c>
      <c r="M106" s="206" t="s">
        <v>3661</v>
      </c>
      <c r="N106" s="206">
        <v>53</v>
      </c>
      <c r="O106" s="206" t="s">
        <v>3654</v>
      </c>
      <c r="P106" s="287">
        <v>0</v>
      </c>
      <c r="Q106" s="287">
        <v>0</v>
      </c>
      <c r="R106" s="287">
        <v>0</v>
      </c>
      <c r="S106" s="287">
        <v>0</v>
      </c>
      <c r="T106" s="287">
        <v>0</v>
      </c>
      <c r="U106" s="287">
        <v>0</v>
      </c>
      <c r="V106" s="287">
        <v>0</v>
      </c>
      <c r="W106" s="287">
        <v>0</v>
      </c>
      <c r="X106" s="287">
        <v>0</v>
      </c>
      <c r="Y106" s="220">
        <v>0</v>
      </c>
      <c r="Z106" s="220">
        <v>0</v>
      </c>
      <c r="AA106" s="220">
        <v>0</v>
      </c>
      <c r="AB106" s="220">
        <v>0</v>
      </c>
      <c r="AC106" s="220">
        <v>0</v>
      </c>
      <c r="AD106" s="220">
        <v>0</v>
      </c>
      <c r="AE106" s="220">
        <v>0</v>
      </c>
      <c r="AF106" s="220">
        <v>0</v>
      </c>
      <c r="AG106" s="220">
        <v>0</v>
      </c>
      <c r="AH106" s="220">
        <v>0</v>
      </c>
      <c r="AI106" s="220">
        <v>0</v>
      </c>
      <c r="AJ106" s="220">
        <v>0</v>
      </c>
      <c r="AK106" s="220">
        <v>0</v>
      </c>
      <c r="AL106" s="220">
        <v>0</v>
      </c>
    </row>
    <row r="107" spans="1:38" x14ac:dyDescent="0.25">
      <c r="A107" s="236" t="str">
        <f t="shared" si="1"/>
        <v>Kuwait</v>
      </c>
      <c r="B107" s="206" t="s">
        <v>34</v>
      </c>
      <c r="C107" s="206" t="s">
        <v>33</v>
      </c>
      <c r="D107" s="222" t="s">
        <v>655</v>
      </c>
      <c r="E107">
        <v>187</v>
      </c>
      <c r="F107" s="225" t="s">
        <v>655</v>
      </c>
      <c r="G107" s="132" t="s">
        <v>654</v>
      </c>
      <c r="H107" s="224" t="s">
        <v>653</v>
      </c>
      <c r="I107" s="223" t="s">
        <v>652</v>
      </c>
      <c r="J107" s="212" t="s">
        <v>36</v>
      </c>
      <c r="K107" s="206" t="s">
        <v>36</v>
      </c>
      <c r="L107" s="206" t="s">
        <v>36</v>
      </c>
      <c r="M107" s="206" t="s">
        <v>3649</v>
      </c>
      <c r="N107" s="206">
        <v>39</v>
      </c>
      <c r="O107" s="206" t="s">
        <v>3650</v>
      </c>
      <c r="P107" s="287">
        <v>0</v>
      </c>
      <c r="Q107" s="287">
        <v>0</v>
      </c>
      <c r="R107" s="287">
        <v>0</v>
      </c>
      <c r="S107" s="287">
        <v>0</v>
      </c>
      <c r="T107" s="287">
        <v>0</v>
      </c>
      <c r="U107" s="287">
        <v>0</v>
      </c>
      <c r="V107" s="287">
        <v>0</v>
      </c>
      <c r="W107" s="287">
        <v>0</v>
      </c>
      <c r="X107" s="287">
        <v>0</v>
      </c>
      <c r="Y107" s="220">
        <v>0</v>
      </c>
      <c r="Z107" s="220">
        <v>0</v>
      </c>
      <c r="AA107" s="220">
        <v>0</v>
      </c>
      <c r="AB107" s="220">
        <v>0</v>
      </c>
      <c r="AC107" s="220">
        <v>0</v>
      </c>
      <c r="AD107" s="220">
        <v>0</v>
      </c>
      <c r="AE107" s="220">
        <v>0</v>
      </c>
      <c r="AF107" s="220">
        <v>0</v>
      </c>
      <c r="AG107" s="220">
        <v>0</v>
      </c>
      <c r="AH107" s="220">
        <v>0</v>
      </c>
      <c r="AI107" s="220">
        <v>0</v>
      </c>
      <c r="AJ107" s="220">
        <v>0</v>
      </c>
      <c r="AK107" s="220">
        <v>0</v>
      </c>
      <c r="AL107" s="220">
        <v>0</v>
      </c>
    </row>
    <row r="108" spans="1:38" x14ac:dyDescent="0.25">
      <c r="A108" s="236" t="str">
        <f t="shared" si="1"/>
        <v>Kuwait</v>
      </c>
      <c r="B108" s="206" t="s">
        <v>34</v>
      </c>
      <c r="C108" s="206" t="s">
        <v>33</v>
      </c>
      <c r="D108" s="222" t="s">
        <v>651</v>
      </c>
      <c r="E108">
        <v>268</v>
      </c>
      <c r="F108" s="225" t="s">
        <v>651</v>
      </c>
      <c r="G108" s="132" t="s">
        <v>650</v>
      </c>
      <c r="H108" s="224" t="s">
        <v>649</v>
      </c>
      <c r="I108" s="223" t="s">
        <v>648</v>
      </c>
      <c r="J108" s="212" t="s">
        <v>36</v>
      </c>
      <c r="K108" s="206" t="s">
        <v>3664</v>
      </c>
      <c r="L108" s="206">
        <v>13</v>
      </c>
      <c r="M108" s="206" t="s">
        <v>3658</v>
      </c>
      <c r="N108" s="206">
        <v>419</v>
      </c>
      <c r="O108" s="206" t="s">
        <v>3659</v>
      </c>
      <c r="P108" s="287">
        <v>0</v>
      </c>
      <c r="Q108" s="287">
        <v>0</v>
      </c>
      <c r="R108" s="287">
        <v>0</v>
      </c>
      <c r="S108" s="287">
        <v>0</v>
      </c>
      <c r="T108" s="287">
        <v>0</v>
      </c>
      <c r="U108" s="287">
        <v>0</v>
      </c>
      <c r="V108" s="287">
        <v>0</v>
      </c>
      <c r="W108" s="287">
        <v>0</v>
      </c>
      <c r="X108" s="287">
        <v>0</v>
      </c>
      <c r="Y108" s="220">
        <v>0</v>
      </c>
      <c r="Z108" s="220">
        <v>0</v>
      </c>
      <c r="AA108" s="220">
        <v>0</v>
      </c>
      <c r="AB108" s="220">
        <v>0</v>
      </c>
      <c r="AC108" s="220">
        <v>0</v>
      </c>
      <c r="AD108" s="220">
        <v>0</v>
      </c>
      <c r="AE108" s="220">
        <v>0</v>
      </c>
      <c r="AF108" s="220">
        <v>0</v>
      </c>
      <c r="AG108" s="220">
        <v>0</v>
      </c>
      <c r="AH108" s="220">
        <v>0</v>
      </c>
      <c r="AI108" s="220">
        <v>0</v>
      </c>
      <c r="AJ108" s="220">
        <v>0</v>
      </c>
      <c r="AK108" s="220">
        <v>0</v>
      </c>
      <c r="AL108" s="220">
        <v>0</v>
      </c>
    </row>
    <row r="109" spans="1:38" x14ac:dyDescent="0.25">
      <c r="A109" s="236" t="str">
        <f t="shared" si="1"/>
        <v>Kuwait</v>
      </c>
      <c r="B109" s="206" t="s">
        <v>34</v>
      </c>
      <c r="C109" s="206" t="s">
        <v>33</v>
      </c>
      <c r="D109" s="222" t="s">
        <v>647</v>
      </c>
      <c r="E109">
        <v>944</v>
      </c>
      <c r="F109" s="225" t="s">
        <v>647</v>
      </c>
      <c r="G109" s="132" t="s">
        <v>646</v>
      </c>
      <c r="H109" s="224" t="s">
        <v>645</v>
      </c>
      <c r="I109" s="223" t="s">
        <v>644</v>
      </c>
      <c r="J109" s="212" t="s">
        <v>31</v>
      </c>
      <c r="K109" s="206" t="s">
        <v>36</v>
      </c>
      <c r="L109" s="206" t="s">
        <v>36</v>
      </c>
      <c r="M109" s="206" t="s">
        <v>3663</v>
      </c>
      <c r="N109" s="206">
        <v>151</v>
      </c>
      <c r="O109" s="206" t="s">
        <v>3650</v>
      </c>
      <c r="P109" s="287">
        <v>0</v>
      </c>
      <c r="Q109" s="287">
        <v>0</v>
      </c>
      <c r="R109" s="287">
        <v>0</v>
      </c>
      <c r="S109" s="287">
        <v>0</v>
      </c>
      <c r="T109" s="287">
        <v>0</v>
      </c>
      <c r="U109" s="287">
        <v>0</v>
      </c>
      <c r="V109" s="287">
        <v>0</v>
      </c>
      <c r="W109" s="287">
        <v>0</v>
      </c>
      <c r="X109" s="287">
        <v>0</v>
      </c>
      <c r="Y109" s="220">
        <v>0</v>
      </c>
      <c r="Z109" s="220">
        <v>0</v>
      </c>
      <c r="AA109" s="220">
        <v>0</v>
      </c>
      <c r="AB109" s="220">
        <v>0</v>
      </c>
      <c r="AC109" s="220">
        <v>0</v>
      </c>
      <c r="AD109" s="220">
        <v>0</v>
      </c>
      <c r="AE109" s="220">
        <v>0</v>
      </c>
      <c r="AF109" s="220">
        <v>0</v>
      </c>
      <c r="AG109" s="220">
        <v>0</v>
      </c>
      <c r="AH109" s="220">
        <v>0</v>
      </c>
      <c r="AI109" s="220">
        <v>0</v>
      </c>
      <c r="AJ109" s="220">
        <v>0</v>
      </c>
      <c r="AK109" s="220">
        <v>0</v>
      </c>
      <c r="AL109" s="220">
        <v>0</v>
      </c>
    </row>
    <row r="110" spans="1:38" x14ac:dyDescent="0.25">
      <c r="A110" s="236" t="str">
        <f t="shared" si="1"/>
        <v>Kuwait</v>
      </c>
      <c r="B110" s="206" t="s">
        <v>34</v>
      </c>
      <c r="C110" s="206" t="s">
        <v>33</v>
      </c>
      <c r="D110" s="222" t="s">
        <v>643</v>
      </c>
      <c r="E110">
        <v>176</v>
      </c>
      <c r="F110" s="225" t="s">
        <v>643</v>
      </c>
      <c r="G110" s="132" t="s">
        <v>642</v>
      </c>
      <c r="H110" s="224" t="s">
        <v>641</v>
      </c>
      <c r="I110" s="223" t="s">
        <v>640</v>
      </c>
      <c r="J110" s="212" t="s">
        <v>36</v>
      </c>
      <c r="K110" s="206" t="s">
        <v>36</v>
      </c>
      <c r="L110" s="206" t="s">
        <v>36</v>
      </c>
      <c r="M110" s="206" t="s">
        <v>3671</v>
      </c>
      <c r="N110" s="206">
        <v>154</v>
      </c>
      <c r="O110" s="206" t="s">
        <v>3650</v>
      </c>
      <c r="P110" s="287">
        <v>0</v>
      </c>
      <c r="Q110" s="287">
        <v>0</v>
      </c>
      <c r="R110" s="287">
        <v>0</v>
      </c>
      <c r="S110" s="287">
        <v>0</v>
      </c>
      <c r="T110" s="287">
        <v>0</v>
      </c>
      <c r="U110" s="287">
        <v>0</v>
      </c>
      <c r="V110" s="287">
        <v>0</v>
      </c>
      <c r="W110" s="287">
        <v>0</v>
      </c>
      <c r="X110" s="287">
        <v>0</v>
      </c>
      <c r="Y110" s="220">
        <v>-0.37628502799999997</v>
      </c>
      <c r="Z110" s="220">
        <v>0</v>
      </c>
      <c r="AA110" s="220">
        <v>0</v>
      </c>
      <c r="AB110" s="220">
        <v>0</v>
      </c>
      <c r="AC110" s="220">
        <v>0</v>
      </c>
      <c r="AD110" s="220">
        <v>0</v>
      </c>
      <c r="AE110" s="220">
        <v>0</v>
      </c>
      <c r="AF110" s="220">
        <v>0</v>
      </c>
      <c r="AG110" s="220">
        <v>0</v>
      </c>
      <c r="AH110" s="220">
        <v>0</v>
      </c>
      <c r="AI110" s="220">
        <v>0</v>
      </c>
      <c r="AJ110" s="220">
        <v>0</v>
      </c>
      <c r="AK110" s="220">
        <v>0</v>
      </c>
      <c r="AL110" s="220">
        <v>0</v>
      </c>
    </row>
    <row r="111" spans="1:38" x14ac:dyDescent="0.25">
      <c r="A111" s="236" t="str">
        <f t="shared" si="1"/>
        <v>Kuwait</v>
      </c>
      <c r="B111" s="206" t="s">
        <v>34</v>
      </c>
      <c r="C111" s="206" t="s">
        <v>33</v>
      </c>
      <c r="D111" s="222" t="s">
        <v>639</v>
      </c>
      <c r="E111">
        <v>534</v>
      </c>
      <c r="F111" s="225" t="s">
        <v>639</v>
      </c>
      <c r="G111" s="132" t="s">
        <v>638</v>
      </c>
      <c r="H111" s="224" t="s">
        <v>637</v>
      </c>
      <c r="I111" s="223" t="s">
        <v>636</v>
      </c>
      <c r="J111" s="212" t="s">
        <v>36</v>
      </c>
      <c r="K111" s="206" t="s">
        <v>36</v>
      </c>
      <c r="L111" s="206" t="s">
        <v>36</v>
      </c>
      <c r="M111" s="206" t="s">
        <v>3648</v>
      </c>
      <c r="N111" s="206">
        <v>34</v>
      </c>
      <c r="O111" s="206" t="s">
        <v>3647</v>
      </c>
      <c r="P111" s="287">
        <v>0</v>
      </c>
      <c r="Q111" s="287">
        <v>0</v>
      </c>
      <c r="R111" s="287">
        <v>0</v>
      </c>
      <c r="S111" s="287">
        <v>0</v>
      </c>
      <c r="T111" s="287">
        <v>0</v>
      </c>
      <c r="U111" s="287">
        <v>0</v>
      </c>
      <c r="V111" s="287">
        <v>0</v>
      </c>
      <c r="W111" s="287">
        <v>0</v>
      </c>
      <c r="X111" s="287">
        <v>0</v>
      </c>
      <c r="Y111" s="220">
        <v>5.7074522630000004</v>
      </c>
      <c r="Z111" s="220">
        <v>0</v>
      </c>
      <c r="AA111" s="220">
        <v>4.4157215399999998</v>
      </c>
      <c r="AB111" s="220">
        <v>4.6525026</v>
      </c>
      <c r="AC111" s="220">
        <v>13.07059566</v>
      </c>
      <c r="AD111" s="220">
        <v>5.8162559000000007</v>
      </c>
      <c r="AE111" s="220">
        <v>6.4878557939999997</v>
      </c>
      <c r="AF111" s="220">
        <v>0.8492569002</v>
      </c>
      <c r="AG111" s="220">
        <v>0.78213846040000001</v>
      </c>
      <c r="AH111" s="220">
        <v>3.4387747650000002</v>
      </c>
      <c r="AI111" s="220">
        <v>4.04074417</v>
      </c>
      <c r="AJ111" s="220">
        <v>3.8328022160000002</v>
      </c>
      <c r="AK111" s="220">
        <v>6.975206612</v>
      </c>
      <c r="AL111" s="220">
        <v>6.9073680769999992</v>
      </c>
    </row>
    <row r="112" spans="1:38" x14ac:dyDescent="0.25">
      <c r="A112" s="236" t="str">
        <f t="shared" si="1"/>
        <v>Kuwait</v>
      </c>
      <c r="B112" s="206" t="s">
        <v>34</v>
      </c>
      <c r="C112" s="206" t="s">
        <v>33</v>
      </c>
      <c r="D112" s="222" t="s">
        <v>635</v>
      </c>
      <c r="E112">
        <v>536</v>
      </c>
      <c r="F112" s="225" t="s">
        <v>635</v>
      </c>
      <c r="G112" s="132" t="s">
        <v>634</v>
      </c>
      <c r="H112" s="224" t="s">
        <v>633</v>
      </c>
      <c r="I112" s="223" t="s">
        <v>632</v>
      </c>
      <c r="J112" s="212" t="s">
        <v>36</v>
      </c>
      <c r="K112" s="206" t="s">
        <v>36</v>
      </c>
      <c r="L112" s="206" t="s">
        <v>36</v>
      </c>
      <c r="M112" s="206" t="s">
        <v>3669</v>
      </c>
      <c r="N112" s="206">
        <v>35</v>
      </c>
      <c r="O112" s="206" t="s">
        <v>3647</v>
      </c>
      <c r="P112" s="287">
        <v>0</v>
      </c>
      <c r="Q112" s="287">
        <v>0</v>
      </c>
      <c r="R112" s="287">
        <v>0</v>
      </c>
      <c r="S112" s="287">
        <v>0</v>
      </c>
      <c r="T112" s="287">
        <v>0</v>
      </c>
      <c r="U112" s="287">
        <v>0</v>
      </c>
      <c r="V112" s="287">
        <v>0</v>
      </c>
      <c r="W112" s="287">
        <v>0</v>
      </c>
      <c r="X112" s="287">
        <v>0</v>
      </c>
      <c r="Y112" s="220">
        <v>0</v>
      </c>
      <c r="Z112" s="220">
        <v>0</v>
      </c>
      <c r="AA112" s="220">
        <v>0</v>
      </c>
      <c r="AB112" s="220">
        <v>0</v>
      </c>
      <c r="AC112" s="220">
        <v>0</v>
      </c>
      <c r="AD112" s="220">
        <v>0</v>
      </c>
      <c r="AE112" s="220">
        <v>0</v>
      </c>
      <c r="AF112" s="220">
        <v>0</v>
      </c>
      <c r="AG112" s="220">
        <v>0</v>
      </c>
      <c r="AH112" s="220">
        <v>0</v>
      </c>
      <c r="AI112" s="220">
        <v>0</v>
      </c>
      <c r="AJ112" s="220">
        <v>0</v>
      </c>
      <c r="AK112" s="220">
        <v>0</v>
      </c>
      <c r="AL112" s="220">
        <v>0</v>
      </c>
    </row>
    <row r="113" spans="1:38" ht="25.5" x14ac:dyDescent="0.25">
      <c r="A113" s="236" t="str">
        <f t="shared" si="1"/>
        <v>Kuwait</v>
      </c>
      <c r="B113" s="206" t="s">
        <v>34</v>
      </c>
      <c r="C113" s="206" t="s">
        <v>33</v>
      </c>
      <c r="D113" s="222" t="s">
        <v>631</v>
      </c>
      <c r="E113">
        <v>429</v>
      </c>
      <c r="F113" s="225" t="s">
        <v>630</v>
      </c>
      <c r="G113" s="132" t="s">
        <v>629</v>
      </c>
      <c r="H113" s="224" t="s">
        <v>628</v>
      </c>
      <c r="I113" s="223" t="s">
        <v>627</v>
      </c>
      <c r="J113" s="212" t="s">
        <v>36</v>
      </c>
      <c r="K113" s="206" t="s">
        <v>36</v>
      </c>
      <c r="L113" s="206" t="s">
        <v>36</v>
      </c>
      <c r="M113" s="206" t="s">
        <v>3648</v>
      </c>
      <c r="N113" s="206">
        <v>34</v>
      </c>
      <c r="O113" s="206" t="s">
        <v>3647</v>
      </c>
      <c r="P113" s="287">
        <v>0</v>
      </c>
      <c r="Q113" s="287">
        <v>0</v>
      </c>
      <c r="R113" s="287">
        <v>0</v>
      </c>
      <c r="S113" s="287">
        <v>0</v>
      </c>
      <c r="T113" s="287">
        <v>0</v>
      </c>
      <c r="U113" s="287">
        <v>0</v>
      </c>
      <c r="V113" s="287">
        <v>0</v>
      </c>
      <c r="W113" s="287">
        <v>0</v>
      </c>
      <c r="X113" s="287">
        <v>0</v>
      </c>
      <c r="Y113" s="220">
        <v>3.036608792</v>
      </c>
      <c r="Z113" s="220">
        <v>1.2223806129999999</v>
      </c>
      <c r="AA113" s="220">
        <v>1.2313700000000001</v>
      </c>
      <c r="AB113" s="220">
        <v>3.2963967599999999</v>
      </c>
      <c r="AC113" s="220">
        <v>3.3802797</v>
      </c>
      <c r="AD113" s="220">
        <v>1.2445797190000001</v>
      </c>
      <c r="AE113" s="220">
        <v>1.2040915509999999</v>
      </c>
      <c r="AF113" s="220">
        <v>1.1996864280000001</v>
      </c>
      <c r="AG113" s="220">
        <v>1.1019807879999999</v>
      </c>
      <c r="AH113" s="220">
        <v>0.88918464829999999</v>
      </c>
      <c r="AI113" s="220">
        <v>0</v>
      </c>
      <c r="AJ113" s="220">
        <v>0</v>
      </c>
      <c r="AK113" s="220">
        <v>0</v>
      </c>
      <c r="AL113" s="220">
        <v>0</v>
      </c>
    </row>
    <row r="114" spans="1:38" x14ac:dyDescent="0.25">
      <c r="A114" s="236" t="str">
        <f t="shared" si="1"/>
        <v>Kuwait</v>
      </c>
      <c r="B114" s="206" t="s">
        <v>34</v>
      </c>
      <c r="C114" s="206" t="s">
        <v>33</v>
      </c>
      <c r="D114" s="222" t="s">
        <v>626</v>
      </c>
      <c r="E114">
        <v>433</v>
      </c>
      <c r="F114" s="225" t="s">
        <v>626</v>
      </c>
      <c r="G114" s="132" t="s">
        <v>625</v>
      </c>
      <c r="H114" s="224" t="s">
        <v>624</v>
      </c>
      <c r="I114" s="223" t="s">
        <v>623</v>
      </c>
      <c r="J114" s="212" t="s">
        <v>36</v>
      </c>
      <c r="K114" s="206" t="s">
        <v>36</v>
      </c>
      <c r="L114" s="206" t="s">
        <v>36</v>
      </c>
      <c r="M114" s="206" t="s">
        <v>3646</v>
      </c>
      <c r="N114" s="206">
        <v>145</v>
      </c>
      <c r="O114" s="206" t="s">
        <v>3647</v>
      </c>
      <c r="P114" s="287">
        <v>0</v>
      </c>
      <c r="Q114" s="287">
        <v>0</v>
      </c>
      <c r="R114" s="287">
        <v>0</v>
      </c>
      <c r="S114" s="287">
        <v>0</v>
      </c>
      <c r="T114" s="287">
        <v>0</v>
      </c>
      <c r="U114" s="287">
        <v>0</v>
      </c>
      <c r="V114" s="287">
        <v>0</v>
      </c>
      <c r="W114" s="287">
        <v>0</v>
      </c>
      <c r="X114" s="287">
        <v>0</v>
      </c>
      <c r="Y114" s="220">
        <v>0</v>
      </c>
      <c r="Z114" s="220">
        <v>0</v>
      </c>
      <c r="AA114" s="220">
        <v>0</v>
      </c>
      <c r="AB114" s="220">
        <v>0</v>
      </c>
      <c r="AC114" s="220">
        <v>0</v>
      </c>
      <c r="AD114" s="220">
        <v>0</v>
      </c>
      <c r="AE114" s="220">
        <v>0</v>
      </c>
      <c r="AF114" s="220">
        <v>0</v>
      </c>
      <c r="AG114" s="220">
        <v>0</v>
      </c>
      <c r="AH114" s="220">
        <v>0</v>
      </c>
      <c r="AI114" s="220">
        <v>0</v>
      </c>
      <c r="AJ114" s="220">
        <v>0</v>
      </c>
      <c r="AK114" s="220">
        <v>0</v>
      </c>
      <c r="AL114" s="220">
        <v>0</v>
      </c>
    </row>
    <row r="115" spans="1:38" x14ac:dyDescent="0.25">
      <c r="A115" s="236" t="str">
        <f t="shared" si="1"/>
        <v>Kuwait</v>
      </c>
      <c r="B115" s="206" t="s">
        <v>34</v>
      </c>
      <c r="C115" s="206" t="s">
        <v>33</v>
      </c>
      <c r="D115" s="222" t="s">
        <v>622</v>
      </c>
      <c r="E115">
        <v>178</v>
      </c>
      <c r="F115" s="225" t="s">
        <v>622</v>
      </c>
      <c r="G115" s="132" t="s">
        <v>621</v>
      </c>
      <c r="H115" s="224" t="s">
        <v>620</v>
      </c>
      <c r="I115" s="223" t="s">
        <v>619</v>
      </c>
      <c r="J115" s="212" t="s">
        <v>31</v>
      </c>
      <c r="K115" s="206" t="s">
        <v>36</v>
      </c>
      <c r="L115" s="206" t="s">
        <v>36</v>
      </c>
      <c r="M115" s="206" t="s">
        <v>3671</v>
      </c>
      <c r="N115" s="206">
        <v>154</v>
      </c>
      <c r="O115" s="206" t="s">
        <v>3650</v>
      </c>
      <c r="P115" s="287">
        <v>0</v>
      </c>
      <c r="Q115" s="287">
        <v>0</v>
      </c>
      <c r="R115" s="287">
        <v>0</v>
      </c>
      <c r="S115" s="287">
        <v>0</v>
      </c>
      <c r="T115" s="287">
        <v>0</v>
      </c>
      <c r="U115" s="287">
        <v>0</v>
      </c>
      <c r="V115" s="287">
        <v>0</v>
      </c>
      <c r="W115" s="287">
        <v>0</v>
      </c>
      <c r="X115" s="287">
        <v>0</v>
      </c>
      <c r="Y115" s="220">
        <v>0</v>
      </c>
      <c r="Z115" s="220">
        <v>0</v>
      </c>
      <c r="AA115" s="220">
        <v>0</v>
      </c>
      <c r="AB115" s="220">
        <v>0</v>
      </c>
      <c r="AC115" s="220">
        <v>0</v>
      </c>
      <c r="AD115" s="220">
        <v>0</v>
      </c>
      <c r="AE115" s="220">
        <v>0</v>
      </c>
      <c r="AF115" s="220">
        <v>0</v>
      </c>
      <c r="AG115" s="220">
        <v>0</v>
      </c>
      <c r="AH115" s="220">
        <v>0</v>
      </c>
      <c r="AI115" s="220">
        <v>0</v>
      </c>
      <c r="AJ115" s="220">
        <v>0</v>
      </c>
      <c r="AK115" s="220">
        <v>0</v>
      </c>
      <c r="AL115" s="220">
        <v>0</v>
      </c>
    </row>
    <row r="116" spans="1:38" x14ac:dyDescent="0.25">
      <c r="A116" s="236" t="str">
        <f t="shared" si="1"/>
        <v>Kuwait</v>
      </c>
      <c r="B116" s="206" t="s">
        <v>34</v>
      </c>
      <c r="C116" s="206" t="s">
        <v>33</v>
      </c>
      <c r="D116" s="222" t="s">
        <v>618</v>
      </c>
      <c r="E116">
        <v>118</v>
      </c>
      <c r="F116" s="225" t="s">
        <v>618</v>
      </c>
      <c r="G116" s="132" t="s">
        <v>617</v>
      </c>
      <c r="H116" s="224" t="s">
        <v>616</v>
      </c>
      <c r="I116" s="223" t="s">
        <v>615</v>
      </c>
      <c r="J116" s="212" t="s">
        <v>36</v>
      </c>
      <c r="K116" s="206" t="s">
        <v>36</v>
      </c>
      <c r="L116" s="206" t="s">
        <v>36</v>
      </c>
      <c r="M116" s="206" t="s">
        <v>3671</v>
      </c>
      <c r="N116" s="206">
        <v>154</v>
      </c>
      <c r="O116" s="206" t="s">
        <v>3650</v>
      </c>
      <c r="P116" s="287">
        <v>0</v>
      </c>
      <c r="Q116" s="287">
        <v>0</v>
      </c>
      <c r="R116" s="287">
        <v>0</v>
      </c>
      <c r="S116" s="287">
        <v>0</v>
      </c>
      <c r="T116" s="287">
        <v>0</v>
      </c>
      <c r="U116" s="287">
        <v>0</v>
      </c>
      <c r="V116" s="287">
        <v>0</v>
      </c>
      <c r="W116" s="287">
        <v>0</v>
      </c>
      <c r="X116" s="287">
        <v>0</v>
      </c>
      <c r="Y116" s="220">
        <v>0</v>
      </c>
      <c r="Z116" s="220">
        <v>0</v>
      </c>
      <c r="AA116" s="220">
        <v>0</v>
      </c>
      <c r="AB116" s="220">
        <v>0</v>
      </c>
      <c r="AC116" s="220">
        <v>0</v>
      </c>
      <c r="AD116" s="220">
        <v>0</v>
      </c>
      <c r="AE116" s="220">
        <v>0</v>
      </c>
      <c r="AF116" s="220">
        <v>0</v>
      </c>
      <c r="AG116" s="220">
        <v>0</v>
      </c>
      <c r="AH116" s="220">
        <v>0</v>
      </c>
      <c r="AI116" s="220">
        <v>0</v>
      </c>
      <c r="AJ116" s="220">
        <v>0</v>
      </c>
      <c r="AK116" s="220">
        <v>0</v>
      </c>
      <c r="AL116" s="220">
        <v>0</v>
      </c>
    </row>
    <row r="117" spans="1:38" x14ac:dyDescent="0.25">
      <c r="A117" s="236" t="str">
        <f t="shared" si="1"/>
        <v>Kuwait</v>
      </c>
      <c r="B117" s="206" t="s">
        <v>34</v>
      </c>
      <c r="C117" s="206" t="s">
        <v>33</v>
      </c>
      <c r="D117" s="222" t="s">
        <v>614</v>
      </c>
      <c r="E117">
        <v>436</v>
      </c>
      <c r="F117" s="225" t="s">
        <v>614</v>
      </c>
      <c r="G117" s="132" t="s">
        <v>613</v>
      </c>
      <c r="H117" s="224" t="s">
        <v>612</v>
      </c>
      <c r="I117" s="223" t="s">
        <v>611</v>
      </c>
      <c r="J117" s="212" t="s">
        <v>36</v>
      </c>
      <c r="K117" s="206" t="s">
        <v>36</v>
      </c>
      <c r="L117" s="206" t="s">
        <v>36</v>
      </c>
      <c r="M117" s="206" t="s">
        <v>3646</v>
      </c>
      <c r="N117" s="206">
        <v>145</v>
      </c>
      <c r="O117" s="206" t="s">
        <v>3647</v>
      </c>
      <c r="P117" s="287">
        <v>0</v>
      </c>
      <c r="Q117" s="287">
        <v>0</v>
      </c>
      <c r="R117" s="287">
        <v>0</v>
      </c>
      <c r="S117" s="287">
        <v>0</v>
      </c>
      <c r="T117" s="287">
        <v>0</v>
      </c>
      <c r="U117" s="287">
        <v>0</v>
      </c>
      <c r="V117" s="287">
        <v>0</v>
      </c>
      <c r="W117" s="287">
        <v>0</v>
      </c>
      <c r="X117" s="287">
        <v>0</v>
      </c>
      <c r="Y117" s="220">
        <v>0</v>
      </c>
      <c r="Z117" s="220">
        <v>0</v>
      </c>
      <c r="AA117" s="220">
        <v>0</v>
      </c>
      <c r="AB117" s="220">
        <v>0</v>
      </c>
      <c r="AC117" s="220">
        <v>0</v>
      </c>
      <c r="AD117" s="220">
        <v>0</v>
      </c>
      <c r="AE117" s="220">
        <v>0</v>
      </c>
      <c r="AF117" s="220">
        <v>0</v>
      </c>
      <c r="AG117" s="220">
        <v>0</v>
      </c>
      <c r="AH117" s="220">
        <v>0</v>
      </c>
      <c r="AI117" s="220">
        <v>0</v>
      </c>
      <c r="AJ117" s="220">
        <v>0</v>
      </c>
      <c r="AK117" s="220">
        <v>0</v>
      </c>
      <c r="AL117" s="220">
        <v>0</v>
      </c>
    </row>
    <row r="118" spans="1:38" x14ac:dyDescent="0.25">
      <c r="A118" s="236" t="str">
        <f t="shared" si="1"/>
        <v>Kuwait</v>
      </c>
      <c r="B118" s="206" t="s">
        <v>34</v>
      </c>
      <c r="C118" s="206" t="s">
        <v>33</v>
      </c>
      <c r="D118" s="222" t="s">
        <v>610</v>
      </c>
      <c r="E118">
        <v>136</v>
      </c>
      <c r="F118" s="225" t="s">
        <v>610</v>
      </c>
      <c r="G118" s="132" t="s">
        <v>609</v>
      </c>
      <c r="H118" s="224" t="s">
        <v>608</v>
      </c>
      <c r="I118" s="223" t="s">
        <v>607</v>
      </c>
      <c r="J118" s="212" t="s">
        <v>31</v>
      </c>
      <c r="K118" s="206" t="s">
        <v>36</v>
      </c>
      <c r="L118" s="206" t="s">
        <v>36</v>
      </c>
      <c r="M118" s="206" t="s">
        <v>3649</v>
      </c>
      <c r="N118" s="206">
        <v>39</v>
      </c>
      <c r="O118" s="206" t="s">
        <v>3650</v>
      </c>
      <c r="P118" s="287">
        <v>0</v>
      </c>
      <c r="Q118" s="287">
        <v>0</v>
      </c>
      <c r="R118" s="287">
        <v>0</v>
      </c>
      <c r="S118" s="287">
        <v>0</v>
      </c>
      <c r="T118" s="287">
        <v>0</v>
      </c>
      <c r="U118" s="287">
        <v>0</v>
      </c>
      <c r="V118" s="287">
        <v>0</v>
      </c>
      <c r="W118" s="287">
        <v>0</v>
      </c>
      <c r="X118" s="287">
        <v>0</v>
      </c>
      <c r="Y118" s="220">
        <v>284.05345699999998</v>
      </c>
      <c r="Z118" s="220">
        <v>781.8812408</v>
      </c>
      <c r="AA118" s="220">
        <v>1367.7053940000001</v>
      </c>
      <c r="AB118" s="220">
        <v>2414.8397060000002</v>
      </c>
      <c r="AC118" s="220">
        <v>2635.7237409999998</v>
      </c>
      <c r="AD118" s="220">
        <v>2697.278898</v>
      </c>
      <c r="AE118" s="220">
        <v>1634.0340590000001</v>
      </c>
      <c r="AF118" s="220">
        <v>1699.4943490000001</v>
      </c>
      <c r="AG118" s="220">
        <v>2503.0201910000001</v>
      </c>
      <c r="AH118" s="220">
        <v>2648.8967980000002</v>
      </c>
      <c r="AI118" s="220">
        <v>2708.2444139999998</v>
      </c>
      <c r="AJ118" s="220">
        <v>2801.9625940000001</v>
      </c>
      <c r="AK118" s="220">
        <v>2623.5569049999999</v>
      </c>
      <c r="AL118" s="220">
        <v>2442.4798689999998</v>
      </c>
    </row>
    <row r="119" spans="1:38" x14ac:dyDescent="0.25">
      <c r="A119" s="236" t="str">
        <f t="shared" si="1"/>
        <v>Kuwait</v>
      </c>
      <c r="B119" s="206" t="s">
        <v>34</v>
      </c>
      <c r="C119" s="206" t="s">
        <v>33</v>
      </c>
      <c r="D119" s="222" t="s">
        <v>606</v>
      </c>
      <c r="E119">
        <v>343</v>
      </c>
      <c r="F119" s="225" t="s">
        <v>606</v>
      </c>
      <c r="G119" s="132" t="s">
        <v>605</v>
      </c>
      <c r="H119" s="224" t="s">
        <v>604</v>
      </c>
      <c r="I119" s="223" t="s">
        <v>603</v>
      </c>
      <c r="J119" s="212" t="s">
        <v>36</v>
      </c>
      <c r="K119" s="206" t="s">
        <v>3657</v>
      </c>
      <c r="L119" s="206">
        <v>29</v>
      </c>
      <c r="M119" s="206" t="s">
        <v>3658</v>
      </c>
      <c r="N119" s="206">
        <v>419</v>
      </c>
      <c r="O119" s="206" t="s">
        <v>3659</v>
      </c>
      <c r="P119" s="287">
        <v>0</v>
      </c>
      <c r="Q119" s="287">
        <v>0</v>
      </c>
      <c r="R119" s="287">
        <v>0</v>
      </c>
      <c r="S119" s="287">
        <v>0</v>
      </c>
      <c r="T119" s="287">
        <v>0</v>
      </c>
      <c r="U119" s="287">
        <v>0</v>
      </c>
      <c r="V119" s="287">
        <v>0</v>
      </c>
      <c r="W119" s="287">
        <v>0</v>
      </c>
      <c r="X119" s="287">
        <v>0</v>
      </c>
      <c r="Y119" s="220">
        <v>0</v>
      </c>
      <c r="Z119" s="220">
        <v>0</v>
      </c>
      <c r="AA119" s="220">
        <v>0</v>
      </c>
      <c r="AB119" s="220">
        <v>0</v>
      </c>
      <c r="AC119" s="220">
        <v>0</v>
      </c>
      <c r="AD119" s="220">
        <v>0</v>
      </c>
      <c r="AE119" s="220">
        <v>0</v>
      </c>
      <c r="AF119" s="220">
        <v>0</v>
      </c>
      <c r="AG119" s="220">
        <v>0</v>
      </c>
      <c r="AH119" s="220">
        <v>0</v>
      </c>
      <c r="AI119" s="220">
        <v>0</v>
      </c>
      <c r="AJ119" s="220">
        <v>0</v>
      </c>
      <c r="AK119" s="220">
        <v>0</v>
      </c>
      <c r="AL119" s="220">
        <v>0</v>
      </c>
    </row>
    <row r="120" spans="1:38" x14ac:dyDescent="0.25">
      <c r="A120" s="236" t="str">
        <f t="shared" si="1"/>
        <v>Kuwait</v>
      </c>
      <c r="B120" s="206" t="s">
        <v>34</v>
      </c>
      <c r="C120" s="206" t="s">
        <v>33</v>
      </c>
      <c r="D120" s="222" t="s">
        <v>602</v>
      </c>
      <c r="E120">
        <v>158</v>
      </c>
      <c r="F120" s="225" t="s">
        <v>602</v>
      </c>
      <c r="G120" s="132" t="s">
        <v>601</v>
      </c>
      <c r="H120" s="224" t="s">
        <v>600</v>
      </c>
      <c r="I120" s="223" t="s">
        <v>599</v>
      </c>
      <c r="J120" s="212" t="s">
        <v>36</v>
      </c>
      <c r="K120" s="206" t="s">
        <v>36</v>
      </c>
      <c r="L120" s="206" t="s">
        <v>36</v>
      </c>
      <c r="M120" s="206" t="s">
        <v>3670</v>
      </c>
      <c r="N120" s="206">
        <v>30</v>
      </c>
      <c r="O120" s="206" t="s">
        <v>3647</v>
      </c>
      <c r="P120" s="287">
        <v>0</v>
      </c>
      <c r="Q120" s="287">
        <v>0</v>
      </c>
      <c r="R120" s="287">
        <v>0</v>
      </c>
      <c r="S120" s="287">
        <v>0</v>
      </c>
      <c r="T120" s="287">
        <v>0</v>
      </c>
      <c r="U120" s="287">
        <v>0</v>
      </c>
      <c r="V120" s="287">
        <v>0</v>
      </c>
      <c r="W120" s="287">
        <v>0</v>
      </c>
      <c r="X120" s="287">
        <v>0</v>
      </c>
      <c r="Y120" s="220">
        <v>107.2595225</v>
      </c>
      <c r="Z120" s="220">
        <v>112.28782609999999</v>
      </c>
      <c r="AA120" s="220">
        <v>114.23730379999999</v>
      </c>
      <c r="AB120" s="220">
        <v>0</v>
      </c>
      <c r="AC120" s="220">
        <v>0</v>
      </c>
      <c r="AD120" s="220">
        <v>0</v>
      </c>
      <c r="AE120" s="220">
        <v>0</v>
      </c>
      <c r="AF120" s="220">
        <v>0</v>
      </c>
      <c r="AG120" s="220">
        <v>0</v>
      </c>
      <c r="AH120" s="220">
        <v>0</v>
      </c>
      <c r="AI120" s="220">
        <v>0</v>
      </c>
      <c r="AJ120" s="220">
        <v>0</v>
      </c>
      <c r="AK120" s="220">
        <v>0</v>
      </c>
      <c r="AL120" s="220">
        <v>0</v>
      </c>
    </row>
    <row r="121" spans="1:38" x14ac:dyDescent="0.25">
      <c r="A121" s="236" t="str">
        <f t="shared" si="1"/>
        <v>Kuwait</v>
      </c>
      <c r="B121" s="206" t="s">
        <v>34</v>
      </c>
      <c r="C121" s="206" t="s">
        <v>33</v>
      </c>
      <c r="D121" s="222" t="s">
        <v>598</v>
      </c>
      <c r="E121">
        <v>117</v>
      </c>
      <c r="F121" s="225" t="s">
        <v>598</v>
      </c>
      <c r="G121" s="132" t="s">
        <v>597</v>
      </c>
      <c r="H121" s="224" t="s">
        <v>596</v>
      </c>
      <c r="I121" s="223" t="s">
        <v>595</v>
      </c>
      <c r="J121" s="212" t="s">
        <v>36</v>
      </c>
      <c r="K121" s="206" t="s">
        <v>3476</v>
      </c>
      <c r="L121" s="206">
        <v>830</v>
      </c>
      <c r="M121" s="206" t="s">
        <v>3671</v>
      </c>
      <c r="N121" s="206">
        <v>154</v>
      </c>
      <c r="O121" s="206" t="s">
        <v>3650</v>
      </c>
      <c r="P121" s="287">
        <v>0</v>
      </c>
      <c r="Q121" s="287">
        <v>0</v>
      </c>
      <c r="R121" s="287">
        <v>0</v>
      </c>
      <c r="S121" s="287">
        <v>0</v>
      </c>
      <c r="T121" s="287">
        <v>0</v>
      </c>
      <c r="U121" s="287">
        <v>0</v>
      </c>
      <c r="V121" s="287">
        <v>0</v>
      </c>
      <c r="W121" s="287">
        <v>0</v>
      </c>
      <c r="X121" s="287">
        <v>0</v>
      </c>
      <c r="Y121" s="220">
        <v>91.810930799999994</v>
      </c>
      <c r="Z121" s="220">
        <v>96.23663578</v>
      </c>
      <c r="AA121" s="220">
        <v>96.664339999999996</v>
      </c>
      <c r="AB121" s="220">
        <v>116.7019032</v>
      </c>
      <c r="AC121" s="220">
        <v>104.457521</v>
      </c>
      <c r="AD121" s="220">
        <v>130.95284789999999</v>
      </c>
      <c r="AE121" s="220">
        <v>146.1354048</v>
      </c>
      <c r="AF121" s="220">
        <v>166.47721709999999</v>
      </c>
      <c r="AG121" s="220">
        <v>167.10831400000001</v>
      </c>
      <c r="AH121" s="220">
        <v>0</v>
      </c>
      <c r="AI121" s="220">
        <v>0</v>
      </c>
      <c r="AJ121" s="220">
        <v>0</v>
      </c>
      <c r="AK121" s="220">
        <v>0</v>
      </c>
      <c r="AL121" s="220">
        <v>0</v>
      </c>
    </row>
    <row r="122" spans="1:38" x14ac:dyDescent="0.25">
      <c r="A122" s="236" t="str">
        <f t="shared" si="1"/>
        <v>Kuwait</v>
      </c>
      <c r="B122" s="206" t="s">
        <v>34</v>
      </c>
      <c r="C122" s="206" t="s">
        <v>33</v>
      </c>
      <c r="D122" s="222" t="s">
        <v>594</v>
      </c>
      <c r="E122">
        <v>439</v>
      </c>
      <c r="F122" s="225" t="s">
        <v>594</v>
      </c>
      <c r="G122" s="132" t="s">
        <v>593</v>
      </c>
      <c r="H122" s="224" t="s">
        <v>592</v>
      </c>
      <c r="I122" s="223" t="s">
        <v>591</v>
      </c>
      <c r="J122" s="212" t="s">
        <v>36</v>
      </c>
      <c r="K122" s="206" t="s">
        <v>36</v>
      </c>
      <c r="L122" s="206" t="s">
        <v>36</v>
      </c>
      <c r="M122" s="206" t="s">
        <v>3646</v>
      </c>
      <c r="N122" s="206">
        <v>145</v>
      </c>
      <c r="O122" s="206" t="s">
        <v>3647</v>
      </c>
      <c r="P122" s="287">
        <v>0</v>
      </c>
      <c r="Q122" s="287">
        <v>0</v>
      </c>
      <c r="R122" s="287">
        <v>0</v>
      </c>
      <c r="S122" s="287">
        <v>0</v>
      </c>
      <c r="T122" s="287">
        <v>0</v>
      </c>
      <c r="U122" s="287">
        <v>0</v>
      </c>
      <c r="V122" s="287">
        <v>0</v>
      </c>
      <c r="W122" s="287">
        <v>0</v>
      </c>
      <c r="X122" s="287">
        <v>0</v>
      </c>
      <c r="Y122" s="220">
        <v>0</v>
      </c>
      <c r="Z122" s="220">
        <v>0</v>
      </c>
      <c r="AA122" s="220">
        <v>0</v>
      </c>
      <c r="AB122" s="220">
        <v>0</v>
      </c>
      <c r="AC122" s="220">
        <v>0</v>
      </c>
      <c r="AD122" s="220">
        <v>0</v>
      </c>
      <c r="AE122" s="220">
        <v>0.91544513130000005</v>
      </c>
      <c r="AF122" s="220">
        <v>0</v>
      </c>
      <c r="AG122" s="220">
        <v>0</v>
      </c>
      <c r="AH122" s="220">
        <v>0</v>
      </c>
      <c r="AI122" s="220">
        <v>0</v>
      </c>
      <c r="AJ122" s="220">
        <v>0</v>
      </c>
      <c r="AK122" s="220">
        <v>5.1867768600000002</v>
      </c>
      <c r="AL122" s="220">
        <v>4.0418232310000004</v>
      </c>
    </row>
    <row r="123" spans="1:38" x14ac:dyDescent="0.25">
      <c r="A123" s="236" t="str">
        <f t="shared" si="1"/>
        <v>Kuwait</v>
      </c>
      <c r="B123" s="206" t="s">
        <v>34</v>
      </c>
      <c r="C123" s="206" t="s">
        <v>33</v>
      </c>
      <c r="D123" s="222" t="s">
        <v>590</v>
      </c>
      <c r="E123">
        <v>916</v>
      </c>
      <c r="F123" s="225" t="s">
        <v>589</v>
      </c>
      <c r="G123" s="132" t="s">
        <v>588</v>
      </c>
      <c r="H123" s="224" t="s">
        <v>587</v>
      </c>
      <c r="I123" s="223" t="s">
        <v>586</v>
      </c>
      <c r="J123" s="212" t="s">
        <v>36</v>
      </c>
      <c r="K123" s="206" t="s">
        <v>36</v>
      </c>
      <c r="L123" s="206" t="s">
        <v>36</v>
      </c>
      <c r="M123" s="206" t="s">
        <v>3673</v>
      </c>
      <c r="N123" s="206">
        <v>143</v>
      </c>
      <c r="O123" s="206" t="s">
        <v>3647</v>
      </c>
      <c r="P123" s="287">
        <v>0</v>
      </c>
      <c r="Q123" s="287">
        <v>0</v>
      </c>
      <c r="R123" s="287">
        <v>0</v>
      </c>
      <c r="S123" s="287">
        <v>0</v>
      </c>
      <c r="T123" s="287">
        <v>0</v>
      </c>
      <c r="U123" s="287">
        <v>0</v>
      </c>
      <c r="V123" s="287">
        <v>0</v>
      </c>
      <c r="W123" s="287">
        <v>0</v>
      </c>
      <c r="X123" s="287">
        <v>0</v>
      </c>
      <c r="Y123" s="220">
        <v>0</v>
      </c>
      <c r="Z123" s="220">
        <v>0</v>
      </c>
      <c r="AA123" s="220">
        <v>0</v>
      </c>
      <c r="AB123" s="220">
        <v>0</v>
      </c>
      <c r="AC123" s="220">
        <v>0</v>
      </c>
      <c r="AD123" s="220">
        <v>0</v>
      </c>
      <c r="AE123" s="220">
        <v>0</v>
      </c>
      <c r="AF123" s="220">
        <v>0</v>
      </c>
      <c r="AG123" s="220">
        <v>0</v>
      </c>
      <c r="AH123" s="220">
        <v>0</v>
      </c>
      <c r="AI123" s="220">
        <v>0</v>
      </c>
      <c r="AJ123" s="220">
        <v>0</v>
      </c>
      <c r="AK123" s="220">
        <v>0</v>
      </c>
      <c r="AL123" s="220">
        <v>0</v>
      </c>
    </row>
    <row r="124" spans="1:38" x14ac:dyDescent="0.25">
      <c r="A124" s="236" t="str">
        <f t="shared" si="1"/>
        <v>Kuwait</v>
      </c>
      <c r="B124" s="206" t="s">
        <v>34</v>
      </c>
      <c r="C124" s="206" t="s">
        <v>33</v>
      </c>
      <c r="D124" s="222" t="s">
        <v>585</v>
      </c>
      <c r="E124">
        <v>664</v>
      </c>
      <c r="F124" s="225" t="s">
        <v>585</v>
      </c>
      <c r="G124" s="132" t="s">
        <v>584</v>
      </c>
      <c r="H124" s="224" t="s">
        <v>583</v>
      </c>
      <c r="I124" s="223" t="s">
        <v>582</v>
      </c>
      <c r="J124" s="212" t="s">
        <v>36</v>
      </c>
      <c r="K124" s="206" t="s">
        <v>3668</v>
      </c>
      <c r="L124" s="206">
        <v>14</v>
      </c>
      <c r="M124" s="206" t="s">
        <v>3656</v>
      </c>
      <c r="N124" s="206">
        <v>202</v>
      </c>
      <c r="O124" s="206" t="s">
        <v>3652</v>
      </c>
      <c r="P124" s="287">
        <v>0</v>
      </c>
      <c r="Q124" s="287">
        <v>0</v>
      </c>
      <c r="R124" s="287">
        <v>0</v>
      </c>
      <c r="S124" s="287">
        <v>0</v>
      </c>
      <c r="T124" s="287">
        <v>0</v>
      </c>
      <c r="U124" s="287">
        <v>0</v>
      </c>
      <c r="V124" s="287">
        <v>0</v>
      </c>
      <c r="W124" s="287">
        <v>0</v>
      </c>
      <c r="X124" s="287">
        <v>0</v>
      </c>
      <c r="Y124" s="220">
        <v>0</v>
      </c>
      <c r="Z124" s="220">
        <v>0</v>
      </c>
      <c r="AA124" s="220">
        <v>0</v>
      </c>
      <c r="AB124" s="220">
        <v>0</v>
      </c>
      <c r="AC124" s="220">
        <v>0</v>
      </c>
      <c r="AD124" s="220">
        <v>0</v>
      </c>
      <c r="AE124" s="220">
        <v>0</v>
      </c>
      <c r="AF124" s="220">
        <v>0</v>
      </c>
      <c r="AG124" s="220">
        <v>0</v>
      </c>
      <c r="AH124" s="220">
        <v>0</v>
      </c>
      <c r="AI124" s="220">
        <v>0</v>
      </c>
      <c r="AJ124" s="220">
        <v>0</v>
      </c>
      <c r="AK124" s="220">
        <v>0</v>
      </c>
      <c r="AL124" s="220">
        <v>0</v>
      </c>
    </row>
    <row r="125" spans="1:38" x14ac:dyDescent="0.25">
      <c r="A125" s="236" t="str">
        <f t="shared" si="1"/>
        <v>Kuwait</v>
      </c>
      <c r="B125" s="206" t="s">
        <v>34</v>
      </c>
      <c r="C125" s="206" t="s">
        <v>33</v>
      </c>
      <c r="D125" s="222" t="s">
        <v>581</v>
      </c>
      <c r="E125">
        <v>826</v>
      </c>
      <c r="F125" s="225" t="s">
        <v>581</v>
      </c>
      <c r="G125" s="132" t="s">
        <v>580</v>
      </c>
      <c r="H125" s="224" t="s">
        <v>579</v>
      </c>
      <c r="I125" s="223" t="s">
        <v>578</v>
      </c>
      <c r="J125" s="212" t="s">
        <v>36</v>
      </c>
      <c r="K125" s="206" t="s">
        <v>36</v>
      </c>
      <c r="L125" s="206" t="s">
        <v>36</v>
      </c>
      <c r="M125" s="206" t="s">
        <v>2238</v>
      </c>
      <c r="N125" s="206">
        <v>57</v>
      </c>
      <c r="O125" s="206" t="s">
        <v>3654</v>
      </c>
      <c r="P125" s="287">
        <v>0</v>
      </c>
      <c r="Q125" s="287">
        <v>0</v>
      </c>
      <c r="R125" s="287">
        <v>0</v>
      </c>
      <c r="S125" s="287">
        <v>0</v>
      </c>
      <c r="T125" s="287">
        <v>0</v>
      </c>
      <c r="U125" s="287">
        <v>0</v>
      </c>
      <c r="V125" s="287">
        <v>0</v>
      </c>
      <c r="W125" s="287">
        <v>0</v>
      </c>
      <c r="X125" s="287">
        <v>0</v>
      </c>
      <c r="Y125" s="220">
        <v>0</v>
      </c>
      <c r="Z125" s="220">
        <v>0</v>
      </c>
      <c r="AA125" s="220">
        <v>0</v>
      </c>
      <c r="AB125" s="220">
        <v>0</v>
      </c>
      <c r="AC125" s="220">
        <v>0</v>
      </c>
      <c r="AD125" s="220">
        <v>0</v>
      </c>
      <c r="AE125" s="220">
        <v>0</v>
      </c>
      <c r="AF125" s="220">
        <v>0</v>
      </c>
      <c r="AG125" s="220">
        <v>0</v>
      </c>
      <c r="AH125" s="220">
        <v>0</v>
      </c>
      <c r="AI125" s="220">
        <v>0</v>
      </c>
      <c r="AJ125" s="220">
        <v>0</v>
      </c>
      <c r="AK125" s="220">
        <v>0</v>
      </c>
      <c r="AL125" s="220">
        <v>0</v>
      </c>
    </row>
    <row r="126" spans="1:38" ht="25.5" x14ac:dyDescent="0.25">
      <c r="A126" s="236" t="str">
        <f t="shared" si="1"/>
        <v>Kuwait</v>
      </c>
      <c r="B126" s="206" t="s">
        <v>34</v>
      </c>
      <c r="C126" s="206" t="s">
        <v>33</v>
      </c>
      <c r="D126" s="222" t="s">
        <v>577</v>
      </c>
      <c r="E126">
        <v>954</v>
      </c>
      <c r="F126" s="225" t="s">
        <v>576</v>
      </c>
      <c r="G126" s="132" t="s">
        <v>575</v>
      </c>
      <c r="H126" s="224" t="s">
        <v>574</v>
      </c>
      <c r="I126" s="223" t="s">
        <v>573</v>
      </c>
      <c r="J126" s="212" t="s">
        <v>36</v>
      </c>
      <c r="K126" s="206" t="s">
        <v>36</v>
      </c>
      <c r="L126" s="206" t="s">
        <v>36</v>
      </c>
      <c r="M126" s="206" t="s">
        <v>3670</v>
      </c>
      <c r="N126" s="206">
        <v>30</v>
      </c>
      <c r="O126" s="206" t="s">
        <v>3647</v>
      </c>
      <c r="P126" s="287">
        <v>0</v>
      </c>
      <c r="Q126" s="287">
        <v>0</v>
      </c>
      <c r="R126" s="287">
        <v>0</v>
      </c>
      <c r="S126" s="287">
        <v>0</v>
      </c>
      <c r="T126" s="287">
        <v>0</v>
      </c>
      <c r="U126" s="287">
        <v>0</v>
      </c>
      <c r="V126" s="287">
        <v>0</v>
      </c>
      <c r="W126" s="287">
        <v>0</v>
      </c>
      <c r="X126" s="287">
        <v>0</v>
      </c>
      <c r="Y126" s="220">
        <v>0</v>
      </c>
      <c r="Z126" s="220">
        <v>0</v>
      </c>
      <c r="AA126" s="220">
        <v>0</v>
      </c>
      <c r="AB126" s="220">
        <v>0</v>
      </c>
      <c r="AC126" s="220">
        <v>0</v>
      </c>
      <c r="AD126" s="220">
        <v>0</v>
      </c>
      <c r="AE126" s="220">
        <v>0</v>
      </c>
      <c r="AF126" s="220">
        <v>0</v>
      </c>
      <c r="AG126" s="220">
        <v>0</v>
      </c>
      <c r="AH126" s="220">
        <v>0</v>
      </c>
      <c r="AI126" s="220">
        <v>0</v>
      </c>
      <c r="AJ126" s="220">
        <v>0</v>
      </c>
      <c r="AK126" s="220">
        <v>0</v>
      </c>
      <c r="AL126" s="220">
        <v>1.7284757390000001</v>
      </c>
    </row>
    <row r="127" spans="1:38" x14ac:dyDescent="0.25">
      <c r="A127" s="236" t="str">
        <f t="shared" si="1"/>
        <v>Kuwait</v>
      </c>
      <c r="B127" s="206" t="s">
        <v>34</v>
      </c>
      <c r="C127" s="206" t="s">
        <v>33</v>
      </c>
      <c r="D127" s="222" t="s">
        <v>572</v>
      </c>
      <c r="E127">
        <v>542</v>
      </c>
      <c r="F127" s="225" t="s">
        <v>571</v>
      </c>
      <c r="G127" s="132" t="s">
        <v>570</v>
      </c>
      <c r="H127" s="224" t="s">
        <v>569</v>
      </c>
      <c r="I127" s="223" t="s">
        <v>568</v>
      </c>
      <c r="J127" s="212" t="s">
        <v>36</v>
      </c>
      <c r="K127" s="206" t="s">
        <v>36</v>
      </c>
      <c r="L127" s="206" t="s">
        <v>36</v>
      </c>
      <c r="M127" s="206" t="s">
        <v>3670</v>
      </c>
      <c r="N127" s="206">
        <v>30</v>
      </c>
      <c r="O127" s="206" t="s">
        <v>3647</v>
      </c>
      <c r="P127" s="287">
        <v>0</v>
      </c>
      <c r="Q127" s="287">
        <v>0</v>
      </c>
      <c r="R127" s="287">
        <v>0</v>
      </c>
      <c r="S127" s="287">
        <v>0</v>
      </c>
      <c r="T127" s="287">
        <v>0</v>
      </c>
      <c r="U127" s="287">
        <v>0</v>
      </c>
      <c r="V127" s="287">
        <v>0</v>
      </c>
      <c r="W127" s="287">
        <v>0</v>
      </c>
      <c r="X127" s="287">
        <v>0</v>
      </c>
      <c r="Y127" s="220">
        <v>25.805698710000001</v>
      </c>
      <c r="Z127" s="220">
        <v>45.787017110000001</v>
      </c>
      <c r="AA127" s="220">
        <v>46.299583799999994</v>
      </c>
      <c r="AB127" s="220">
        <v>60.009639</v>
      </c>
      <c r="AC127" s="220">
        <v>48.888594590000004</v>
      </c>
      <c r="AD127" s="220">
        <v>44.961502369999998</v>
      </c>
      <c r="AE127" s="220">
        <v>29.118448109999999</v>
      </c>
      <c r="AF127" s="220">
        <v>29.435995429999998</v>
      </c>
      <c r="AG127" s="220">
        <v>21.06981451</v>
      </c>
      <c r="AH127" s="220">
        <v>3.2844671389999998</v>
      </c>
      <c r="AI127" s="220">
        <v>1.5278006929999999</v>
      </c>
      <c r="AJ127" s="220">
        <v>1.6271409750000001</v>
      </c>
      <c r="AK127" s="220">
        <v>1.6033057849999999</v>
      </c>
      <c r="AL127" s="220">
        <v>6.4077778399999996</v>
      </c>
    </row>
    <row r="128" spans="1:38" x14ac:dyDescent="0.25">
      <c r="A128" s="236" t="str">
        <f t="shared" si="1"/>
        <v>Kuwait</v>
      </c>
      <c r="B128" s="206" t="s">
        <v>34</v>
      </c>
      <c r="C128" s="206" t="s">
        <v>33</v>
      </c>
      <c r="D128" s="222" t="s">
        <v>567</v>
      </c>
      <c r="E128">
        <v>967</v>
      </c>
      <c r="F128" s="228" t="s">
        <v>566</v>
      </c>
      <c r="G128" s="232"/>
      <c r="H128" s="227" t="s">
        <v>565</v>
      </c>
      <c r="I128" s="229" t="s">
        <v>564</v>
      </c>
      <c r="J128" s="212" t="s">
        <v>36</v>
      </c>
      <c r="K128" s="226" t="str">
        <f>'T1-FDI-Inw-BHR'!K172</f>
        <v/>
      </c>
      <c r="L128" s="226" t="str">
        <f>'T1-FDI-Inw-BHR'!L172</f>
        <v/>
      </c>
      <c r="M128" s="226" t="str">
        <f>'T1-FDI-Inw-BHR'!M172</f>
        <v>Southern Europe</v>
      </c>
      <c r="N128" s="226">
        <f>'T1-FDI-Inw-BHR'!N172</f>
        <v>39</v>
      </c>
      <c r="O128" s="226" t="str">
        <f>'T1-FDI-Inw-BHR'!O172</f>
        <v>Europe</v>
      </c>
      <c r="P128" s="287">
        <v>0</v>
      </c>
      <c r="Q128" s="287">
        <v>0</v>
      </c>
      <c r="R128" s="287">
        <v>0</v>
      </c>
      <c r="S128" s="287">
        <v>0</v>
      </c>
      <c r="T128" s="287">
        <v>0</v>
      </c>
      <c r="U128" s="287">
        <v>0</v>
      </c>
      <c r="V128" s="287">
        <v>0</v>
      </c>
      <c r="W128" s="287">
        <v>0</v>
      </c>
      <c r="X128" s="287">
        <v>0</v>
      </c>
      <c r="Y128" s="220">
        <v>0</v>
      </c>
      <c r="Z128" s="220">
        <v>0</v>
      </c>
      <c r="AA128" s="220">
        <v>0</v>
      </c>
      <c r="AB128" s="220">
        <v>0</v>
      </c>
      <c r="AC128" s="220">
        <v>0</v>
      </c>
      <c r="AD128" s="220">
        <v>0</v>
      </c>
      <c r="AE128" s="220">
        <v>0</v>
      </c>
      <c r="AF128" s="220">
        <v>0</v>
      </c>
      <c r="AG128" s="220">
        <v>0</v>
      </c>
      <c r="AH128" s="220">
        <v>0</v>
      </c>
      <c r="AI128" s="220">
        <v>0</v>
      </c>
      <c r="AJ128" s="220">
        <v>0</v>
      </c>
      <c r="AK128" s="220">
        <v>0</v>
      </c>
      <c r="AL128" s="220">
        <v>0</v>
      </c>
    </row>
    <row r="129" spans="1:38" x14ac:dyDescent="0.25">
      <c r="A129" s="236" t="str">
        <f t="shared" si="1"/>
        <v>Kuwait</v>
      </c>
      <c r="B129" s="206" t="s">
        <v>34</v>
      </c>
      <c r="C129" s="206" t="s">
        <v>33</v>
      </c>
      <c r="D129" s="222" t="s">
        <v>563</v>
      </c>
      <c r="E129">
        <v>917</v>
      </c>
      <c r="F129" s="225" t="s">
        <v>562</v>
      </c>
      <c r="G129" s="132" t="s">
        <v>561</v>
      </c>
      <c r="H129" s="224" t="s">
        <v>560</v>
      </c>
      <c r="I129" s="223" t="s">
        <v>559</v>
      </c>
      <c r="J129" s="212" t="s">
        <v>36</v>
      </c>
      <c r="K129" s="206" t="s">
        <v>36</v>
      </c>
      <c r="L129" s="206" t="s">
        <v>36</v>
      </c>
      <c r="M129" s="206" t="s">
        <v>3673</v>
      </c>
      <c r="N129" s="206">
        <v>143</v>
      </c>
      <c r="O129" s="206" t="s">
        <v>3647</v>
      </c>
      <c r="P129" s="287">
        <v>0</v>
      </c>
      <c r="Q129" s="287">
        <v>0</v>
      </c>
      <c r="R129" s="287">
        <v>0</v>
      </c>
      <c r="S129" s="287">
        <v>0</v>
      </c>
      <c r="T129" s="287">
        <v>0</v>
      </c>
      <c r="U129" s="287">
        <v>0</v>
      </c>
      <c r="V129" s="287">
        <v>0</v>
      </c>
      <c r="W129" s="287">
        <v>0</v>
      </c>
      <c r="X129" s="287">
        <v>0</v>
      </c>
      <c r="Y129" s="220">
        <v>0</v>
      </c>
      <c r="Z129" s="220">
        <v>0</v>
      </c>
      <c r="AA129" s="220">
        <v>0</v>
      </c>
      <c r="AB129" s="220">
        <v>0</v>
      </c>
      <c r="AC129" s="220">
        <v>0</v>
      </c>
      <c r="AD129" s="220">
        <v>0</v>
      </c>
      <c r="AE129" s="220">
        <v>0</v>
      </c>
      <c r="AF129" s="220">
        <v>0</v>
      </c>
      <c r="AG129" s="220">
        <v>0</v>
      </c>
      <c r="AH129" s="220">
        <v>0</v>
      </c>
      <c r="AI129" s="220">
        <v>0</v>
      </c>
      <c r="AJ129" s="220">
        <v>0</v>
      </c>
      <c r="AK129" s="220">
        <v>0</v>
      </c>
      <c r="AL129" s="220">
        <v>0</v>
      </c>
    </row>
    <row r="130" spans="1:38" ht="25.5" x14ac:dyDescent="0.25">
      <c r="A130" s="236" t="str">
        <f t="shared" si="1"/>
        <v>Kuwait</v>
      </c>
      <c r="B130" s="206" t="s">
        <v>34</v>
      </c>
      <c r="C130" s="206" t="s">
        <v>33</v>
      </c>
      <c r="D130" s="222" t="s">
        <v>558</v>
      </c>
      <c r="E130">
        <v>544</v>
      </c>
      <c r="F130" s="225" t="s">
        <v>557</v>
      </c>
      <c r="G130" s="132" t="s">
        <v>556</v>
      </c>
      <c r="H130" s="224" t="s">
        <v>555</v>
      </c>
      <c r="I130" s="223" t="s">
        <v>554</v>
      </c>
      <c r="J130" s="212" t="s">
        <v>36</v>
      </c>
      <c r="K130" s="206" t="s">
        <v>36</v>
      </c>
      <c r="L130" s="206" t="s">
        <v>36</v>
      </c>
      <c r="M130" s="206" t="s">
        <v>3669</v>
      </c>
      <c r="N130" s="206">
        <v>35</v>
      </c>
      <c r="O130" s="206" t="s">
        <v>3647</v>
      </c>
      <c r="P130" s="287">
        <v>0</v>
      </c>
      <c r="Q130" s="287">
        <v>0</v>
      </c>
      <c r="R130" s="287">
        <v>0</v>
      </c>
      <c r="S130" s="287">
        <v>0</v>
      </c>
      <c r="T130" s="287">
        <v>0</v>
      </c>
      <c r="U130" s="287">
        <v>0</v>
      </c>
      <c r="V130" s="287">
        <v>0</v>
      </c>
      <c r="W130" s="287">
        <v>0</v>
      </c>
      <c r="X130" s="287">
        <v>0</v>
      </c>
      <c r="Y130" s="220">
        <v>0</v>
      </c>
      <c r="Z130" s="220">
        <v>0</v>
      </c>
      <c r="AA130" s="220">
        <v>0</v>
      </c>
      <c r="AB130" s="220">
        <v>0</v>
      </c>
      <c r="AC130" s="220">
        <v>0</v>
      </c>
      <c r="AD130" s="220">
        <v>0</v>
      </c>
      <c r="AE130" s="220">
        <v>0</v>
      </c>
      <c r="AF130" s="220">
        <v>0</v>
      </c>
      <c r="AG130" s="220">
        <v>0</v>
      </c>
      <c r="AH130" s="220">
        <v>0</v>
      </c>
      <c r="AI130" s="220">
        <v>0</v>
      </c>
      <c r="AJ130" s="220">
        <v>0</v>
      </c>
      <c r="AK130" s="220">
        <v>0</v>
      </c>
      <c r="AL130" s="220">
        <v>0</v>
      </c>
    </row>
    <row r="131" spans="1:38" x14ac:dyDescent="0.25">
      <c r="A131" s="236" t="str">
        <f t="shared" si="1"/>
        <v>Kuwait</v>
      </c>
      <c r="B131" s="206" t="s">
        <v>34</v>
      </c>
      <c r="C131" s="206" t="s">
        <v>33</v>
      </c>
      <c r="D131" s="222" t="s">
        <v>553</v>
      </c>
      <c r="E131">
        <v>941</v>
      </c>
      <c r="F131" s="225" t="s">
        <v>553</v>
      </c>
      <c r="G131" s="132" t="s">
        <v>552</v>
      </c>
      <c r="H131" s="224" t="s">
        <v>551</v>
      </c>
      <c r="I131" s="223" t="s">
        <v>550</v>
      </c>
      <c r="J131" s="212" t="s">
        <v>31</v>
      </c>
      <c r="K131" s="206" t="s">
        <v>36</v>
      </c>
      <c r="L131" s="206" t="s">
        <v>36</v>
      </c>
      <c r="M131" s="206" t="s">
        <v>3671</v>
      </c>
      <c r="N131" s="206">
        <v>154</v>
      </c>
      <c r="O131" s="206" t="s">
        <v>3650</v>
      </c>
      <c r="P131" s="287">
        <v>0</v>
      </c>
      <c r="Q131" s="287">
        <v>0</v>
      </c>
      <c r="R131" s="287">
        <v>0</v>
      </c>
      <c r="S131" s="287">
        <v>0</v>
      </c>
      <c r="T131" s="287">
        <v>0</v>
      </c>
      <c r="U131" s="287">
        <v>0</v>
      </c>
      <c r="V131" s="287">
        <v>0</v>
      </c>
      <c r="W131" s="287">
        <v>0</v>
      </c>
      <c r="X131" s="287">
        <v>0</v>
      </c>
      <c r="Y131" s="220">
        <v>0</v>
      </c>
      <c r="Z131" s="220">
        <v>0</v>
      </c>
      <c r="AA131" s="220">
        <v>0</v>
      </c>
      <c r="AB131" s="220">
        <v>0</v>
      </c>
      <c r="AC131" s="220">
        <v>0</v>
      </c>
      <c r="AD131" s="220">
        <v>0</v>
      </c>
      <c r="AE131" s="220">
        <v>0</v>
      </c>
      <c r="AF131" s="220">
        <v>0</v>
      </c>
      <c r="AG131" s="220">
        <v>0</v>
      </c>
      <c r="AH131" s="220">
        <v>0</v>
      </c>
      <c r="AI131" s="220">
        <v>0</v>
      </c>
      <c r="AJ131" s="220">
        <v>0</v>
      </c>
      <c r="AK131" s="220">
        <v>0</v>
      </c>
      <c r="AL131" s="220">
        <v>0</v>
      </c>
    </row>
    <row r="132" spans="1:38" x14ac:dyDescent="0.25">
      <c r="A132" s="236" t="str">
        <f t="shared" ref="A132:A195" si="2">A$2</f>
        <v>Kuwait</v>
      </c>
      <c r="B132" s="206" t="s">
        <v>34</v>
      </c>
      <c r="C132" s="206" t="s">
        <v>33</v>
      </c>
      <c r="D132" s="222" t="s">
        <v>549</v>
      </c>
      <c r="E132">
        <v>446</v>
      </c>
      <c r="F132" s="225" t="s">
        <v>549</v>
      </c>
      <c r="G132" s="132" t="s">
        <v>548</v>
      </c>
      <c r="H132" s="224" t="s">
        <v>547</v>
      </c>
      <c r="I132" s="223" t="s">
        <v>546</v>
      </c>
      <c r="J132" s="212" t="s">
        <v>36</v>
      </c>
      <c r="K132" s="206" t="s">
        <v>36</v>
      </c>
      <c r="L132" s="206" t="s">
        <v>36</v>
      </c>
      <c r="M132" s="206" t="s">
        <v>3646</v>
      </c>
      <c r="N132" s="206">
        <v>145</v>
      </c>
      <c r="O132" s="206" t="s">
        <v>3647</v>
      </c>
      <c r="P132" s="287">
        <v>0</v>
      </c>
      <c r="Q132" s="287">
        <v>0</v>
      </c>
      <c r="R132" s="287">
        <v>0</v>
      </c>
      <c r="S132" s="287">
        <v>0</v>
      </c>
      <c r="T132" s="287">
        <v>0</v>
      </c>
      <c r="U132" s="287">
        <v>0</v>
      </c>
      <c r="V132" s="287">
        <v>0</v>
      </c>
      <c r="W132" s="287">
        <v>0</v>
      </c>
      <c r="X132" s="287">
        <v>0</v>
      </c>
      <c r="Y132" s="220">
        <v>15.577993789999999</v>
      </c>
      <c r="Z132" s="220">
        <v>1.559771917</v>
      </c>
      <c r="AA132" s="220">
        <v>22.062829649999998</v>
      </c>
      <c r="AB132" s="220">
        <v>0.48000599999999999</v>
      </c>
      <c r="AC132" s="220">
        <v>-6.9273560620000003</v>
      </c>
      <c r="AD132" s="220">
        <v>-1.7566615460000001</v>
      </c>
      <c r="AE132" s="220">
        <v>3.2949000000000002</v>
      </c>
      <c r="AF132" s="220">
        <v>3.2663726930000001</v>
      </c>
      <c r="AG132" s="220">
        <v>20.578462579999997</v>
      </c>
      <c r="AH132" s="220">
        <v>65.016960389999994</v>
      </c>
      <c r="AI132" s="220">
        <v>1.492542504</v>
      </c>
      <c r="AJ132" s="220">
        <v>5.3980218630000003</v>
      </c>
      <c r="AK132" s="220">
        <v>-12.929588449999999</v>
      </c>
      <c r="AL132" s="220">
        <v>8.4051244230000002</v>
      </c>
    </row>
    <row r="133" spans="1:38" x14ac:dyDescent="0.25">
      <c r="A133" s="236" t="str">
        <f t="shared" si="2"/>
        <v>Kuwait</v>
      </c>
      <c r="B133" s="206" t="s">
        <v>34</v>
      </c>
      <c r="C133" s="206" t="s">
        <v>33</v>
      </c>
      <c r="D133" s="222" t="s">
        <v>545</v>
      </c>
      <c r="E133">
        <v>666</v>
      </c>
      <c r="F133" s="225" t="s">
        <v>544</v>
      </c>
      <c r="G133" s="132" t="s">
        <v>543</v>
      </c>
      <c r="H133" s="224" t="s">
        <v>542</v>
      </c>
      <c r="I133" s="223" t="s">
        <v>541</v>
      </c>
      <c r="J133" s="212" t="s">
        <v>36</v>
      </c>
      <c r="K133" s="206" t="s">
        <v>3667</v>
      </c>
      <c r="L133" s="206">
        <v>18</v>
      </c>
      <c r="M133" s="206" t="s">
        <v>3656</v>
      </c>
      <c r="N133" s="206">
        <v>202</v>
      </c>
      <c r="O133" s="206" t="s">
        <v>3652</v>
      </c>
      <c r="P133" s="287">
        <v>0</v>
      </c>
      <c r="Q133" s="287">
        <v>0</v>
      </c>
      <c r="R133" s="287">
        <v>0</v>
      </c>
      <c r="S133" s="287">
        <v>0</v>
      </c>
      <c r="T133" s="287">
        <v>0</v>
      </c>
      <c r="U133" s="287">
        <v>0</v>
      </c>
      <c r="V133" s="287">
        <v>0</v>
      </c>
      <c r="W133" s="287">
        <v>0</v>
      </c>
      <c r="X133" s="287">
        <v>0</v>
      </c>
      <c r="Y133" s="220">
        <v>0</v>
      </c>
      <c r="Z133" s="220">
        <v>0</v>
      </c>
      <c r="AA133" s="220">
        <v>0</v>
      </c>
      <c r="AB133" s="220">
        <v>0</v>
      </c>
      <c r="AC133" s="220">
        <v>0</v>
      </c>
      <c r="AD133" s="220">
        <v>0</v>
      </c>
      <c r="AE133" s="220">
        <v>0</v>
      </c>
      <c r="AF133" s="220">
        <v>0</v>
      </c>
      <c r="AG133" s="220">
        <v>0</v>
      </c>
      <c r="AH133" s="220">
        <v>0</v>
      </c>
      <c r="AI133" s="220">
        <v>0</v>
      </c>
      <c r="AJ133" s="220">
        <v>0</v>
      </c>
      <c r="AK133" s="220">
        <v>0</v>
      </c>
      <c r="AL133" s="220">
        <v>0</v>
      </c>
    </row>
    <row r="134" spans="1:38" x14ac:dyDescent="0.25">
      <c r="A134" s="236" t="str">
        <f t="shared" si="2"/>
        <v>Kuwait</v>
      </c>
      <c r="B134" s="206" t="s">
        <v>34</v>
      </c>
      <c r="C134" s="206" t="s">
        <v>33</v>
      </c>
      <c r="D134" s="222" t="s">
        <v>540</v>
      </c>
      <c r="E134">
        <v>668</v>
      </c>
      <c r="F134" s="225" t="s">
        <v>540</v>
      </c>
      <c r="G134" s="132" t="s">
        <v>539</v>
      </c>
      <c r="H134" s="224" t="s">
        <v>538</v>
      </c>
      <c r="I134" s="223" t="s">
        <v>537</v>
      </c>
      <c r="J134" s="212" t="s">
        <v>36</v>
      </c>
      <c r="K134" s="206" t="s">
        <v>3665</v>
      </c>
      <c r="L134" s="206">
        <v>11</v>
      </c>
      <c r="M134" s="206" t="s">
        <v>3656</v>
      </c>
      <c r="N134" s="206">
        <v>202</v>
      </c>
      <c r="O134" s="206" t="s">
        <v>3652</v>
      </c>
      <c r="P134" s="287">
        <v>0</v>
      </c>
      <c r="Q134" s="287">
        <v>0</v>
      </c>
      <c r="R134" s="287">
        <v>0</v>
      </c>
      <c r="S134" s="287">
        <v>0</v>
      </c>
      <c r="T134" s="287">
        <v>0</v>
      </c>
      <c r="U134" s="287">
        <v>0</v>
      </c>
      <c r="V134" s="287">
        <v>0</v>
      </c>
      <c r="W134" s="287">
        <v>0</v>
      </c>
      <c r="X134" s="287">
        <v>0</v>
      </c>
      <c r="Y134" s="220">
        <v>0</v>
      </c>
      <c r="Z134" s="220">
        <v>0</v>
      </c>
      <c r="AA134" s="220">
        <v>0</v>
      </c>
      <c r="AB134" s="220">
        <v>0</v>
      </c>
      <c r="AC134" s="220">
        <v>0</v>
      </c>
      <c r="AD134" s="220">
        <v>0</v>
      </c>
      <c r="AE134" s="220">
        <v>0</v>
      </c>
      <c r="AF134" s="220">
        <v>0</v>
      </c>
      <c r="AG134" s="220">
        <v>0</v>
      </c>
      <c r="AH134" s="220">
        <v>0</v>
      </c>
      <c r="AI134" s="220">
        <v>0</v>
      </c>
      <c r="AJ134" s="220">
        <v>0</v>
      </c>
      <c r="AK134" s="220">
        <v>0</v>
      </c>
      <c r="AL134" s="220">
        <v>0</v>
      </c>
    </row>
    <row r="135" spans="1:38" x14ac:dyDescent="0.25">
      <c r="A135" s="236" t="str">
        <f t="shared" si="2"/>
        <v>Kuwait</v>
      </c>
      <c r="B135" s="206" t="s">
        <v>34</v>
      </c>
      <c r="C135" s="206" t="s">
        <v>33</v>
      </c>
      <c r="D135" s="222" t="s">
        <v>536</v>
      </c>
      <c r="E135">
        <v>672</v>
      </c>
      <c r="F135" s="225" t="s">
        <v>536</v>
      </c>
      <c r="G135" s="132" t="s">
        <v>535</v>
      </c>
      <c r="H135" s="224" t="s">
        <v>534</v>
      </c>
      <c r="I135" s="223" t="s">
        <v>533</v>
      </c>
      <c r="J135" s="212" t="s">
        <v>36</v>
      </c>
      <c r="K135" s="206" t="s">
        <v>36</v>
      </c>
      <c r="L135" s="206" t="s">
        <v>36</v>
      </c>
      <c r="M135" s="206" t="s">
        <v>3651</v>
      </c>
      <c r="N135" s="206">
        <v>15</v>
      </c>
      <c r="O135" s="206" t="s">
        <v>3652</v>
      </c>
      <c r="P135" s="287">
        <v>0</v>
      </c>
      <c r="Q135" s="287">
        <v>0</v>
      </c>
      <c r="R135" s="287">
        <v>0</v>
      </c>
      <c r="S135" s="287">
        <v>0</v>
      </c>
      <c r="T135" s="287">
        <v>0</v>
      </c>
      <c r="U135" s="287">
        <v>0</v>
      </c>
      <c r="V135" s="287">
        <v>0</v>
      </c>
      <c r="W135" s="287">
        <v>0</v>
      </c>
      <c r="X135" s="287">
        <v>0</v>
      </c>
      <c r="Y135" s="220">
        <v>0</v>
      </c>
      <c r="Z135" s="220">
        <v>0</v>
      </c>
      <c r="AA135" s="220">
        <v>0</v>
      </c>
      <c r="AB135" s="220">
        <v>0</v>
      </c>
      <c r="AC135" s="220">
        <v>0</v>
      </c>
      <c r="AD135" s="220">
        <v>0</v>
      </c>
      <c r="AE135" s="220">
        <v>0</v>
      </c>
      <c r="AF135" s="220">
        <v>0</v>
      </c>
      <c r="AG135" s="220">
        <v>0</v>
      </c>
      <c r="AH135" s="220">
        <v>0</v>
      </c>
      <c r="AI135" s="220">
        <v>0</v>
      </c>
      <c r="AJ135" s="220">
        <v>0</v>
      </c>
      <c r="AK135" s="220">
        <v>0</v>
      </c>
      <c r="AL135" s="220">
        <v>0</v>
      </c>
    </row>
    <row r="136" spans="1:38" x14ac:dyDescent="0.25">
      <c r="A136" s="236" t="str">
        <f t="shared" si="2"/>
        <v>Kuwait</v>
      </c>
      <c r="B136" s="206" t="s">
        <v>34</v>
      </c>
      <c r="C136" s="206" t="s">
        <v>33</v>
      </c>
      <c r="D136" s="222" t="s">
        <v>532</v>
      </c>
      <c r="E136">
        <v>147</v>
      </c>
      <c r="F136" s="225" t="s">
        <v>532</v>
      </c>
      <c r="G136" s="132" t="s">
        <v>531</v>
      </c>
      <c r="H136" s="224" t="s">
        <v>530</v>
      </c>
      <c r="I136" s="223" t="s">
        <v>529</v>
      </c>
      <c r="J136" s="212" t="s">
        <v>36</v>
      </c>
      <c r="K136" s="206" t="s">
        <v>36</v>
      </c>
      <c r="L136" s="206" t="s">
        <v>36</v>
      </c>
      <c r="M136" s="206" t="s">
        <v>3662</v>
      </c>
      <c r="N136" s="206">
        <v>155</v>
      </c>
      <c r="O136" s="206" t="s">
        <v>3650</v>
      </c>
      <c r="P136" s="287">
        <v>0</v>
      </c>
      <c r="Q136" s="287">
        <v>0</v>
      </c>
      <c r="R136" s="287">
        <v>0</v>
      </c>
      <c r="S136" s="287">
        <v>0</v>
      </c>
      <c r="T136" s="287">
        <v>0</v>
      </c>
      <c r="U136" s="287">
        <v>0</v>
      </c>
      <c r="V136" s="287">
        <v>0</v>
      </c>
      <c r="W136" s="287">
        <v>0</v>
      </c>
      <c r="X136" s="287">
        <v>0</v>
      </c>
      <c r="Y136" s="220">
        <v>0</v>
      </c>
      <c r="Z136" s="220">
        <v>0</v>
      </c>
      <c r="AA136" s="220">
        <v>0</v>
      </c>
      <c r="AB136" s="220">
        <v>0</v>
      </c>
      <c r="AC136" s="220">
        <v>0</v>
      </c>
      <c r="AD136" s="220">
        <v>0</v>
      </c>
      <c r="AE136" s="220">
        <v>0</v>
      </c>
      <c r="AF136" s="220">
        <v>0</v>
      </c>
      <c r="AG136" s="220">
        <v>0</v>
      </c>
      <c r="AH136" s="220">
        <v>0</v>
      </c>
      <c r="AI136" s="220">
        <v>0</v>
      </c>
      <c r="AJ136" s="220">
        <v>0</v>
      </c>
      <c r="AK136" s="220">
        <v>0</v>
      </c>
      <c r="AL136" s="220">
        <v>0</v>
      </c>
    </row>
    <row r="137" spans="1:38" x14ac:dyDescent="0.25">
      <c r="A137" s="236" t="str">
        <f t="shared" si="2"/>
        <v>Kuwait</v>
      </c>
      <c r="B137" s="206" t="s">
        <v>34</v>
      </c>
      <c r="C137" s="206" t="s">
        <v>33</v>
      </c>
      <c r="D137" s="222" t="s">
        <v>528</v>
      </c>
      <c r="E137">
        <v>946</v>
      </c>
      <c r="F137" s="225" t="s">
        <v>528</v>
      </c>
      <c r="G137" s="132" t="s">
        <v>527</v>
      </c>
      <c r="H137" s="224" t="s">
        <v>526</v>
      </c>
      <c r="I137" s="223" t="s">
        <v>525</v>
      </c>
      <c r="J137" s="212" t="s">
        <v>31</v>
      </c>
      <c r="K137" s="206" t="s">
        <v>36</v>
      </c>
      <c r="L137" s="206" t="s">
        <v>36</v>
      </c>
      <c r="M137" s="206" t="s">
        <v>3671</v>
      </c>
      <c r="N137" s="206">
        <v>154</v>
      </c>
      <c r="O137" s="206" t="s">
        <v>3650</v>
      </c>
      <c r="P137" s="287">
        <v>0</v>
      </c>
      <c r="Q137" s="287">
        <v>0</v>
      </c>
      <c r="R137" s="287">
        <v>0</v>
      </c>
      <c r="S137" s="287">
        <v>0</v>
      </c>
      <c r="T137" s="287">
        <v>0</v>
      </c>
      <c r="U137" s="287">
        <v>0</v>
      </c>
      <c r="V137" s="287">
        <v>0</v>
      </c>
      <c r="W137" s="287">
        <v>0</v>
      </c>
      <c r="X137" s="287">
        <v>0</v>
      </c>
      <c r="Y137" s="220">
        <v>0</v>
      </c>
      <c r="Z137" s="220">
        <v>0</v>
      </c>
      <c r="AA137" s="220">
        <v>0</v>
      </c>
      <c r="AB137" s="220">
        <v>0</v>
      </c>
      <c r="AC137" s="220">
        <v>0</v>
      </c>
      <c r="AD137" s="220">
        <v>0</v>
      </c>
      <c r="AE137" s="220">
        <v>0</v>
      </c>
      <c r="AF137" s="220">
        <v>0</v>
      </c>
      <c r="AG137" s="220">
        <v>0</v>
      </c>
      <c r="AH137" s="220">
        <v>0</v>
      </c>
      <c r="AI137" s="220">
        <v>0</v>
      </c>
      <c r="AJ137" s="220">
        <v>0</v>
      </c>
      <c r="AK137" s="220">
        <v>0</v>
      </c>
      <c r="AL137" s="220">
        <v>0</v>
      </c>
    </row>
    <row r="138" spans="1:38" x14ac:dyDescent="0.25">
      <c r="A138" s="236" t="str">
        <f t="shared" si="2"/>
        <v>Kuwait</v>
      </c>
      <c r="B138" s="206" t="s">
        <v>34</v>
      </c>
      <c r="C138" s="206" t="s">
        <v>33</v>
      </c>
      <c r="D138" s="222" t="s">
        <v>524</v>
      </c>
      <c r="E138">
        <v>137</v>
      </c>
      <c r="F138" s="225" t="s">
        <v>524</v>
      </c>
      <c r="G138" s="132" t="s">
        <v>523</v>
      </c>
      <c r="H138" s="224" t="s">
        <v>522</v>
      </c>
      <c r="I138" s="223" t="s">
        <v>521</v>
      </c>
      <c r="J138" s="212" t="s">
        <v>31</v>
      </c>
      <c r="K138" s="206" t="s">
        <v>36</v>
      </c>
      <c r="L138" s="206" t="s">
        <v>36</v>
      </c>
      <c r="M138" s="206" t="s">
        <v>3662</v>
      </c>
      <c r="N138" s="206">
        <v>155</v>
      </c>
      <c r="O138" s="206" t="s">
        <v>3650</v>
      </c>
      <c r="P138" s="287">
        <v>0</v>
      </c>
      <c r="Q138" s="287">
        <v>0</v>
      </c>
      <c r="R138" s="287">
        <v>0</v>
      </c>
      <c r="S138" s="287">
        <v>0</v>
      </c>
      <c r="T138" s="287">
        <v>0</v>
      </c>
      <c r="U138" s="287">
        <v>0</v>
      </c>
      <c r="V138" s="287">
        <v>0</v>
      </c>
      <c r="W138" s="287">
        <v>0</v>
      </c>
      <c r="X138" s="287">
        <v>0</v>
      </c>
      <c r="Y138" s="220">
        <v>0</v>
      </c>
      <c r="Z138" s="220">
        <v>0</v>
      </c>
      <c r="AA138" s="220">
        <v>0</v>
      </c>
      <c r="AB138" s="220">
        <v>3.546786011</v>
      </c>
      <c r="AC138" s="220">
        <v>1.901900261</v>
      </c>
      <c r="AD138" s="220">
        <v>0</v>
      </c>
      <c r="AE138" s="220">
        <v>2.0005112899999999</v>
      </c>
      <c r="AF138" s="220">
        <v>0.12071974839999999</v>
      </c>
      <c r="AG138" s="220">
        <v>0</v>
      </c>
      <c r="AH138" s="220">
        <v>0</v>
      </c>
      <c r="AI138" s="220">
        <v>0</v>
      </c>
      <c r="AJ138" s="220">
        <v>0</v>
      </c>
      <c r="AK138" s="220">
        <v>2.7993375580000004</v>
      </c>
      <c r="AL138" s="220">
        <v>2.5923265030000002</v>
      </c>
    </row>
    <row r="139" spans="1:38" x14ac:dyDescent="0.25">
      <c r="A139" s="236" t="str">
        <f t="shared" si="2"/>
        <v>Kuwait</v>
      </c>
      <c r="B139" s="206" t="s">
        <v>34</v>
      </c>
      <c r="C139" s="206" t="s">
        <v>33</v>
      </c>
      <c r="D139" s="222" t="s">
        <v>520</v>
      </c>
      <c r="E139">
        <v>674</v>
      </c>
      <c r="F139" s="225" t="s">
        <v>519</v>
      </c>
      <c r="G139" s="132" t="s">
        <v>518</v>
      </c>
      <c r="H139" s="224" t="s">
        <v>517</v>
      </c>
      <c r="I139" s="223" t="s">
        <v>516</v>
      </c>
      <c r="J139" s="212" t="s">
        <v>36</v>
      </c>
      <c r="K139" s="206" t="s">
        <v>3668</v>
      </c>
      <c r="L139" s="206">
        <v>14</v>
      </c>
      <c r="M139" s="206" t="s">
        <v>3656</v>
      </c>
      <c r="N139" s="206">
        <v>202</v>
      </c>
      <c r="O139" s="206" t="s">
        <v>3652</v>
      </c>
      <c r="P139" s="287">
        <v>0</v>
      </c>
      <c r="Q139" s="287">
        <v>0</v>
      </c>
      <c r="R139" s="287">
        <v>0</v>
      </c>
      <c r="S139" s="287">
        <v>0</v>
      </c>
      <c r="T139" s="287">
        <v>0</v>
      </c>
      <c r="U139" s="287">
        <v>0</v>
      </c>
      <c r="V139" s="287">
        <v>0</v>
      </c>
      <c r="W139" s="287">
        <v>0</v>
      </c>
      <c r="X139" s="287">
        <v>0</v>
      </c>
      <c r="Y139" s="220">
        <v>0</v>
      </c>
      <c r="Z139" s="220">
        <v>0</v>
      </c>
      <c r="AA139" s="220">
        <v>0</v>
      </c>
      <c r="AB139" s="220">
        <v>0</v>
      </c>
      <c r="AC139" s="220">
        <v>0</v>
      </c>
      <c r="AD139" s="220">
        <v>0</v>
      </c>
      <c r="AE139" s="220">
        <v>0</v>
      </c>
      <c r="AF139" s="220">
        <v>0</v>
      </c>
      <c r="AG139" s="220">
        <v>0</v>
      </c>
      <c r="AH139" s="220">
        <v>0</v>
      </c>
      <c r="AI139" s="220">
        <v>0</v>
      </c>
      <c r="AJ139" s="220">
        <v>0</v>
      </c>
      <c r="AK139" s="220">
        <v>0</v>
      </c>
      <c r="AL139" s="220">
        <v>0</v>
      </c>
    </row>
    <row r="140" spans="1:38" x14ac:dyDescent="0.25">
      <c r="A140" s="236" t="str">
        <f t="shared" si="2"/>
        <v>Kuwait</v>
      </c>
      <c r="B140" s="206" t="s">
        <v>34</v>
      </c>
      <c r="C140" s="206" t="s">
        <v>33</v>
      </c>
      <c r="D140" s="222" t="s">
        <v>515</v>
      </c>
      <c r="E140">
        <v>676</v>
      </c>
      <c r="F140" s="225" t="s">
        <v>515</v>
      </c>
      <c r="G140" s="132" t="s">
        <v>514</v>
      </c>
      <c r="H140" s="224" t="s">
        <v>513</v>
      </c>
      <c r="I140" s="223" t="s">
        <v>512</v>
      </c>
      <c r="J140" s="212" t="s">
        <v>36</v>
      </c>
      <c r="K140" s="206" t="s">
        <v>3668</v>
      </c>
      <c r="L140" s="206">
        <v>14</v>
      </c>
      <c r="M140" s="206" t="s">
        <v>3656</v>
      </c>
      <c r="N140" s="206">
        <v>202</v>
      </c>
      <c r="O140" s="206" t="s">
        <v>3652</v>
      </c>
      <c r="P140" s="287">
        <v>0</v>
      </c>
      <c r="Q140" s="287">
        <v>0</v>
      </c>
      <c r="R140" s="287">
        <v>0</v>
      </c>
      <c r="S140" s="287">
        <v>0</v>
      </c>
      <c r="T140" s="287">
        <v>0</v>
      </c>
      <c r="U140" s="287">
        <v>0</v>
      </c>
      <c r="V140" s="287">
        <v>0</v>
      </c>
      <c r="W140" s="287">
        <v>0</v>
      </c>
      <c r="X140" s="287">
        <v>0</v>
      </c>
      <c r="Y140" s="220">
        <v>0</v>
      </c>
      <c r="Z140" s="220">
        <v>0</v>
      </c>
      <c r="AA140" s="220">
        <v>0</v>
      </c>
      <c r="AB140" s="220">
        <v>0</v>
      </c>
      <c r="AC140" s="220">
        <v>0</v>
      </c>
      <c r="AD140" s="220">
        <v>0</v>
      </c>
      <c r="AE140" s="220">
        <v>0</v>
      </c>
      <c r="AF140" s="220">
        <v>0</v>
      </c>
      <c r="AG140" s="220">
        <v>0</v>
      </c>
      <c r="AH140" s="220">
        <v>0</v>
      </c>
      <c r="AI140" s="220">
        <v>0</v>
      </c>
      <c r="AJ140" s="220">
        <v>0</v>
      </c>
      <c r="AK140" s="220">
        <v>0</v>
      </c>
      <c r="AL140" s="220">
        <v>0</v>
      </c>
    </row>
    <row r="141" spans="1:38" x14ac:dyDescent="0.25">
      <c r="A141" s="236" t="str">
        <f t="shared" si="2"/>
        <v>Kuwait</v>
      </c>
      <c r="B141" s="206" t="s">
        <v>34</v>
      </c>
      <c r="C141" s="206" t="s">
        <v>33</v>
      </c>
      <c r="D141" s="222" t="s">
        <v>511</v>
      </c>
      <c r="E141">
        <v>548</v>
      </c>
      <c r="F141" s="225" t="s">
        <v>511</v>
      </c>
      <c r="G141" s="132" t="s">
        <v>510</v>
      </c>
      <c r="H141" s="224" t="s">
        <v>509</v>
      </c>
      <c r="I141" s="223" t="s">
        <v>508</v>
      </c>
      <c r="J141" s="212" t="s">
        <v>36</v>
      </c>
      <c r="K141" s="206" t="s">
        <v>36</v>
      </c>
      <c r="L141" s="206" t="s">
        <v>36</v>
      </c>
      <c r="M141" s="206" t="s">
        <v>3669</v>
      </c>
      <c r="N141" s="206">
        <v>35</v>
      </c>
      <c r="O141" s="206" t="s">
        <v>3647</v>
      </c>
      <c r="P141" s="287">
        <v>0</v>
      </c>
      <c r="Q141" s="287">
        <v>0</v>
      </c>
      <c r="R141" s="287">
        <v>0</v>
      </c>
      <c r="S141" s="287">
        <v>0</v>
      </c>
      <c r="T141" s="287">
        <v>0</v>
      </c>
      <c r="U141" s="287">
        <v>0</v>
      </c>
      <c r="V141" s="287">
        <v>0</v>
      </c>
      <c r="W141" s="287">
        <v>0</v>
      </c>
      <c r="X141" s="287">
        <v>0</v>
      </c>
      <c r="Y141" s="220">
        <v>0</v>
      </c>
      <c r="Z141" s="220">
        <v>0</v>
      </c>
      <c r="AA141" s="220">
        <v>0</v>
      </c>
      <c r="AB141" s="220">
        <v>0</v>
      </c>
      <c r="AC141" s="220">
        <v>0</v>
      </c>
      <c r="AD141" s="220">
        <v>0</v>
      </c>
      <c r="AE141" s="220">
        <v>0</v>
      </c>
      <c r="AF141" s="220">
        <v>0</v>
      </c>
      <c r="AG141" s="220">
        <v>0</v>
      </c>
      <c r="AH141" s="220">
        <v>0</v>
      </c>
      <c r="AI141" s="220">
        <v>0</v>
      </c>
      <c r="AJ141" s="220">
        <v>0</v>
      </c>
      <c r="AK141" s="220">
        <v>0</v>
      </c>
      <c r="AL141" s="220">
        <v>0</v>
      </c>
    </row>
    <row r="142" spans="1:38" x14ac:dyDescent="0.25">
      <c r="A142" s="236" t="str">
        <f t="shared" si="2"/>
        <v>Kuwait</v>
      </c>
      <c r="B142" s="206" t="s">
        <v>34</v>
      </c>
      <c r="C142" s="206" t="s">
        <v>33</v>
      </c>
      <c r="D142" s="222" t="s">
        <v>507</v>
      </c>
      <c r="E142">
        <v>556</v>
      </c>
      <c r="F142" s="225" t="s">
        <v>507</v>
      </c>
      <c r="G142" s="132" t="s">
        <v>506</v>
      </c>
      <c r="H142" s="224" t="s">
        <v>505</v>
      </c>
      <c r="I142" s="223" t="s">
        <v>504</v>
      </c>
      <c r="J142" s="212" t="s">
        <v>36</v>
      </c>
      <c r="K142" s="206" t="s">
        <v>36</v>
      </c>
      <c r="L142" s="206" t="s">
        <v>36</v>
      </c>
      <c r="M142" s="206" t="s">
        <v>3648</v>
      </c>
      <c r="N142" s="206">
        <v>34</v>
      </c>
      <c r="O142" s="206" t="s">
        <v>3647</v>
      </c>
      <c r="P142" s="287">
        <v>0</v>
      </c>
      <c r="Q142" s="287">
        <v>0</v>
      </c>
      <c r="R142" s="287">
        <v>0</v>
      </c>
      <c r="S142" s="287">
        <v>0</v>
      </c>
      <c r="T142" s="287">
        <v>0</v>
      </c>
      <c r="U142" s="287">
        <v>0</v>
      </c>
      <c r="V142" s="287">
        <v>0</v>
      </c>
      <c r="W142" s="287">
        <v>0</v>
      </c>
      <c r="X142" s="287">
        <v>0</v>
      </c>
      <c r="Y142" s="220">
        <v>0</v>
      </c>
      <c r="Z142" s="220">
        <v>0</v>
      </c>
      <c r="AA142" s="220">
        <v>0</v>
      </c>
      <c r="AB142" s="220">
        <v>0</v>
      </c>
      <c r="AC142" s="220">
        <v>0</v>
      </c>
      <c r="AD142" s="220">
        <v>0</v>
      </c>
      <c r="AE142" s="220">
        <v>0</v>
      </c>
      <c r="AF142" s="220">
        <v>0</v>
      </c>
      <c r="AG142" s="220">
        <v>0</v>
      </c>
      <c r="AH142" s="220">
        <v>0</v>
      </c>
      <c r="AI142" s="220">
        <v>0</v>
      </c>
      <c r="AJ142" s="220">
        <v>0</v>
      </c>
      <c r="AK142" s="220">
        <v>0</v>
      </c>
      <c r="AL142" s="220">
        <v>0</v>
      </c>
    </row>
    <row r="143" spans="1:38" x14ac:dyDescent="0.25">
      <c r="A143" s="236" t="str">
        <f t="shared" si="2"/>
        <v>Kuwait</v>
      </c>
      <c r="B143" s="206" t="s">
        <v>34</v>
      </c>
      <c r="C143" s="206" t="s">
        <v>33</v>
      </c>
      <c r="D143" s="222" t="s">
        <v>503</v>
      </c>
      <c r="E143">
        <v>678</v>
      </c>
      <c r="F143" s="225" t="s">
        <v>503</v>
      </c>
      <c r="G143" s="132" t="s">
        <v>502</v>
      </c>
      <c r="H143" s="224" t="s">
        <v>501</v>
      </c>
      <c r="I143" s="223" t="s">
        <v>500</v>
      </c>
      <c r="J143" s="212" t="s">
        <v>36</v>
      </c>
      <c r="K143" s="206" t="s">
        <v>3665</v>
      </c>
      <c r="L143" s="206">
        <v>11</v>
      </c>
      <c r="M143" s="206" t="s">
        <v>3656</v>
      </c>
      <c r="N143" s="206">
        <v>202</v>
      </c>
      <c r="O143" s="206" t="s">
        <v>3652</v>
      </c>
      <c r="P143" s="287">
        <v>0</v>
      </c>
      <c r="Q143" s="287">
        <v>0</v>
      </c>
      <c r="R143" s="287">
        <v>0</v>
      </c>
      <c r="S143" s="287">
        <v>0</v>
      </c>
      <c r="T143" s="287">
        <v>0</v>
      </c>
      <c r="U143" s="287">
        <v>0</v>
      </c>
      <c r="V143" s="287">
        <v>0</v>
      </c>
      <c r="W143" s="287">
        <v>0</v>
      </c>
      <c r="X143" s="287">
        <v>0</v>
      </c>
      <c r="Y143" s="220">
        <v>0</v>
      </c>
      <c r="Z143" s="220">
        <v>0</v>
      </c>
      <c r="AA143" s="220">
        <v>0</v>
      </c>
      <c r="AB143" s="220">
        <v>0</v>
      </c>
      <c r="AC143" s="220">
        <v>0</v>
      </c>
      <c r="AD143" s="220">
        <v>0</v>
      </c>
      <c r="AE143" s="220">
        <v>0</v>
      </c>
      <c r="AF143" s="220">
        <v>0</v>
      </c>
      <c r="AG143" s="220">
        <v>0</v>
      </c>
      <c r="AH143" s="220">
        <v>0</v>
      </c>
      <c r="AI143" s="220">
        <v>0</v>
      </c>
      <c r="AJ143" s="220">
        <v>0</v>
      </c>
      <c r="AK143" s="220">
        <v>0</v>
      </c>
      <c r="AL143" s="220">
        <v>0</v>
      </c>
    </row>
    <row r="144" spans="1:38" x14ac:dyDescent="0.25">
      <c r="A144" s="236" t="str">
        <f t="shared" si="2"/>
        <v>Kuwait</v>
      </c>
      <c r="B144" s="206" t="s">
        <v>34</v>
      </c>
      <c r="C144" s="206" t="s">
        <v>33</v>
      </c>
      <c r="D144" s="222" t="s">
        <v>499</v>
      </c>
      <c r="E144">
        <v>181</v>
      </c>
      <c r="F144" s="225" t="s">
        <v>499</v>
      </c>
      <c r="G144" s="132" t="s">
        <v>498</v>
      </c>
      <c r="H144" s="224" t="s">
        <v>497</v>
      </c>
      <c r="I144" s="223" t="s">
        <v>496</v>
      </c>
      <c r="J144" s="212" t="s">
        <v>31</v>
      </c>
      <c r="K144" s="206" t="s">
        <v>36</v>
      </c>
      <c r="L144" s="206" t="s">
        <v>36</v>
      </c>
      <c r="M144" s="206" t="s">
        <v>3649</v>
      </c>
      <c r="N144" s="206">
        <v>39</v>
      </c>
      <c r="O144" s="206" t="s">
        <v>3650</v>
      </c>
      <c r="P144" s="287">
        <v>0</v>
      </c>
      <c r="Q144" s="287">
        <v>0</v>
      </c>
      <c r="R144" s="287">
        <v>0</v>
      </c>
      <c r="S144" s="287">
        <v>0</v>
      </c>
      <c r="T144" s="287">
        <v>0</v>
      </c>
      <c r="U144" s="287">
        <v>0</v>
      </c>
      <c r="V144" s="287">
        <v>0</v>
      </c>
      <c r="W144" s="287">
        <v>0</v>
      </c>
      <c r="X144" s="287">
        <v>0</v>
      </c>
      <c r="Y144" s="220">
        <v>0</v>
      </c>
      <c r="Z144" s="220">
        <v>0</v>
      </c>
      <c r="AA144" s="220">
        <v>0</v>
      </c>
      <c r="AB144" s="220">
        <v>0</v>
      </c>
      <c r="AC144" s="220">
        <v>0</v>
      </c>
      <c r="AD144" s="220">
        <v>0</v>
      </c>
      <c r="AE144" s="220">
        <v>0</v>
      </c>
      <c r="AF144" s="220">
        <v>0</v>
      </c>
      <c r="AG144" s="220">
        <v>0</v>
      </c>
      <c r="AH144" s="220">
        <v>252.4725</v>
      </c>
      <c r="AI144" s="220">
        <v>243.4171886</v>
      </c>
      <c r="AJ144" s="220">
        <v>262.50984090000003</v>
      </c>
      <c r="AK144" s="220">
        <v>238.55160980000002</v>
      </c>
      <c r="AL144" s="220">
        <v>221.87938840000001</v>
      </c>
    </row>
    <row r="145" spans="1:38" x14ac:dyDescent="0.25">
      <c r="A145" s="236" t="str">
        <f t="shared" si="2"/>
        <v>Kuwait</v>
      </c>
      <c r="B145" s="206" t="s">
        <v>34</v>
      </c>
      <c r="C145" s="206" t="s">
        <v>33</v>
      </c>
      <c r="D145" s="222" t="s">
        <v>495</v>
      </c>
      <c r="E145">
        <v>867</v>
      </c>
      <c r="F145" s="225" t="s">
        <v>494</v>
      </c>
      <c r="G145" s="132" t="s">
        <v>493</v>
      </c>
      <c r="H145" s="224" t="s">
        <v>492</v>
      </c>
      <c r="I145" s="223" t="s">
        <v>491</v>
      </c>
      <c r="J145" s="212" t="s">
        <v>36</v>
      </c>
      <c r="K145" s="206" t="s">
        <v>36</v>
      </c>
      <c r="L145" s="206" t="s">
        <v>36</v>
      </c>
      <c r="M145" s="206" t="s">
        <v>2238</v>
      </c>
      <c r="N145" s="206">
        <v>57</v>
      </c>
      <c r="O145" s="206" t="s">
        <v>3654</v>
      </c>
      <c r="P145" s="287">
        <v>0</v>
      </c>
      <c r="Q145" s="287">
        <v>0</v>
      </c>
      <c r="R145" s="287">
        <v>0</v>
      </c>
      <c r="S145" s="287">
        <v>0</v>
      </c>
      <c r="T145" s="287">
        <v>0</v>
      </c>
      <c r="U145" s="287">
        <v>0</v>
      </c>
      <c r="V145" s="287">
        <v>0</v>
      </c>
      <c r="W145" s="287">
        <v>0</v>
      </c>
      <c r="X145" s="287">
        <v>0</v>
      </c>
      <c r="Y145" s="220">
        <v>0</v>
      </c>
      <c r="Z145" s="220">
        <v>0</v>
      </c>
      <c r="AA145" s="220">
        <v>0</v>
      </c>
      <c r="AB145" s="220">
        <v>0</v>
      </c>
      <c r="AC145" s="220">
        <v>0</v>
      </c>
      <c r="AD145" s="220">
        <v>0</v>
      </c>
      <c r="AE145" s="220">
        <v>0</v>
      </c>
      <c r="AF145" s="220">
        <v>0</v>
      </c>
      <c r="AG145" s="220">
        <v>0</v>
      </c>
      <c r="AH145" s="220">
        <v>0</v>
      </c>
      <c r="AI145" s="220">
        <v>0</v>
      </c>
      <c r="AJ145" s="220">
        <v>0</v>
      </c>
      <c r="AK145" s="220">
        <v>0</v>
      </c>
      <c r="AL145" s="220">
        <v>0</v>
      </c>
    </row>
    <row r="146" spans="1:38" x14ac:dyDescent="0.25">
      <c r="A146" s="236" t="str">
        <f t="shared" si="2"/>
        <v>Kuwait</v>
      </c>
      <c r="B146" s="206" t="s">
        <v>34</v>
      </c>
      <c r="C146" s="206" t="s">
        <v>33</v>
      </c>
      <c r="D146" s="222" t="s">
        <v>490</v>
      </c>
      <c r="E146">
        <v>349</v>
      </c>
      <c r="F146" s="225" t="s">
        <v>490</v>
      </c>
      <c r="G146" s="132" t="s">
        <v>489</v>
      </c>
      <c r="H146" s="224" t="s">
        <v>488</v>
      </c>
      <c r="I146" s="223" t="s">
        <v>487</v>
      </c>
      <c r="J146" s="212" t="s">
        <v>36</v>
      </c>
      <c r="K146" s="206" t="s">
        <v>3657</v>
      </c>
      <c r="L146" s="206">
        <v>29</v>
      </c>
      <c r="M146" s="206" t="s">
        <v>3658</v>
      </c>
      <c r="N146" s="206">
        <v>419</v>
      </c>
      <c r="O146" s="206" t="s">
        <v>3659</v>
      </c>
      <c r="P146" s="287">
        <v>0</v>
      </c>
      <c r="Q146" s="287">
        <v>0</v>
      </c>
      <c r="R146" s="287">
        <v>0</v>
      </c>
      <c r="S146" s="287">
        <v>0</v>
      </c>
      <c r="T146" s="287">
        <v>0</v>
      </c>
      <c r="U146" s="287">
        <v>0</v>
      </c>
      <c r="V146" s="287">
        <v>0</v>
      </c>
      <c r="W146" s="287">
        <v>0</v>
      </c>
      <c r="X146" s="287">
        <v>0</v>
      </c>
      <c r="Y146" s="220">
        <v>0</v>
      </c>
      <c r="Z146" s="220">
        <v>0</v>
      </c>
      <c r="AA146" s="220">
        <v>0</v>
      </c>
      <c r="AB146" s="220">
        <v>0</v>
      </c>
      <c r="AC146" s="220">
        <v>0</v>
      </c>
      <c r="AD146" s="220">
        <v>0</v>
      </c>
      <c r="AE146" s="220">
        <v>0</v>
      </c>
      <c r="AF146" s="220">
        <v>0</v>
      </c>
      <c r="AG146" s="220">
        <v>0</v>
      </c>
      <c r="AH146" s="220">
        <v>0</v>
      </c>
      <c r="AI146" s="220">
        <v>0</v>
      </c>
      <c r="AJ146" s="220">
        <v>0</v>
      </c>
      <c r="AK146" s="220">
        <v>0</v>
      </c>
      <c r="AL146" s="220">
        <v>0</v>
      </c>
    </row>
    <row r="147" spans="1:38" x14ac:dyDescent="0.25">
      <c r="A147" s="236" t="str">
        <f t="shared" si="2"/>
        <v>Kuwait</v>
      </c>
      <c r="B147" s="206" t="s">
        <v>34</v>
      </c>
      <c r="C147" s="206" t="s">
        <v>33</v>
      </c>
      <c r="D147" s="222" t="s">
        <v>486</v>
      </c>
      <c r="E147">
        <v>682</v>
      </c>
      <c r="F147" s="225" t="s">
        <v>485</v>
      </c>
      <c r="G147" s="132" t="s">
        <v>484</v>
      </c>
      <c r="H147" s="224" t="s">
        <v>483</v>
      </c>
      <c r="I147" s="223" t="s">
        <v>482</v>
      </c>
      <c r="J147" s="212" t="s">
        <v>36</v>
      </c>
      <c r="K147" s="206" t="s">
        <v>3665</v>
      </c>
      <c r="L147" s="206">
        <v>11</v>
      </c>
      <c r="M147" s="206" t="s">
        <v>3656</v>
      </c>
      <c r="N147" s="206">
        <v>202</v>
      </c>
      <c r="O147" s="206" t="s">
        <v>3652</v>
      </c>
      <c r="P147" s="287">
        <v>0</v>
      </c>
      <c r="Q147" s="287">
        <v>0</v>
      </c>
      <c r="R147" s="287">
        <v>0</v>
      </c>
      <c r="S147" s="287">
        <v>0</v>
      </c>
      <c r="T147" s="287">
        <v>0</v>
      </c>
      <c r="U147" s="287">
        <v>0</v>
      </c>
      <c r="V147" s="287">
        <v>0</v>
      </c>
      <c r="W147" s="287">
        <v>0</v>
      </c>
      <c r="X147" s="287">
        <v>0</v>
      </c>
      <c r="Y147" s="220">
        <v>0</v>
      </c>
      <c r="Z147" s="220">
        <v>0</v>
      </c>
      <c r="AA147" s="220">
        <v>0</v>
      </c>
      <c r="AB147" s="220">
        <v>0</v>
      </c>
      <c r="AC147" s="220">
        <v>0</v>
      </c>
      <c r="AD147" s="220">
        <v>0</v>
      </c>
      <c r="AE147" s="220">
        <v>0</v>
      </c>
      <c r="AF147" s="220">
        <v>0</v>
      </c>
      <c r="AG147" s="220">
        <v>0</v>
      </c>
      <c r="AH147" s="220">
        <v>0</v>
      </c>
      <c r="AI147" s="220">
        <v>0</v>
      </c>
      <c r="AJ147" s="220">
        <v>0</v>
      </c>
      <c r="AK147" s="220">
        <v>0</v>
      </c>
      <c r="AL147" s="220">
        <v>0</v>
      </c>
    </row>
    <row r="148" spans="1:38" x14ac:dyDescent="0.25">
      <c r="A148" s="236" t="str">
        <f t="shared" si="2"/>
        <v>Kuwait</v>
      </c>
      <c r="B148" s="206" t="s">
        <v>34</v>
      </c>
      <c r="C148" s="206" t="s">
        <v>33</v>
      </c>
      <c r="D148" s="222" t="s">
        <v>481</v>
      </c>
      <c r="E148">
        <v>684</v>
      </c>
      <c r="F148" s="225" t="s">
        <v>481</v>
      </c>
      <c r="G148" s="132" t="s">
        <v>480</v>
      </c>
      <c r="H148" s="224" t="s">
        <v>479</v>
      </c>
      <c r="I148" s="223" t="s">
        <v>478</v>
      </c>
      <c r="J148" s="212" t="s">
        <v>36</v>
      </c>
      <c r="K148" s="206" t="s">
        <v>3668</v>
      </c>
      <c r="L148" s="206">
        <v>14</v>
      </c>
      <c r="M148" s="206" t="s">
        <v>3656</v>
      </c>
      <c r="N148" s="206">
        <v>202</v>
      </c>
      <c r="O148" s="206" t="s">
        <v>3652</v>
      </c>
      <c r="P148" s="287">
        <v>0</v>
      </c>
      <c r="Q148" s="287">
        <v>0</v>
      </c>
      <c r="R148" s="287">
        <v>0</v>
      </c>
      <c r="S148" s="287">
        <v>0</v>
      </c>
      <c r="T148" s="287">
        <v>0</v>
      </c>
      <c r="U148" s="287">
        <v>0</v>
      </c>
      <c r="V148" s="287">
        <v>0</v>
      </c>
      <c r="W148" s="287">
        <v>0</v>
      </c>
      <c r="X148" s="287">
        <v>0</v>
      </c>
      <c r="Y148" s="220">
        <v>0</v>
      </c>
      <c r="Z148" s="220">
        <v>0</v>
      </c>
      <c r="AA148" s="220">
        <v>0</v>
      </c>
      <c r="AB148" s="220">
        <v>10.29</v>
      </c>
      <c r="AC148" s="220">
        <v>8.49</v>
      </c>
      <c r="AD148" s="220">
        <v>0</v>
      </c>
      <c r="AE148" s="220">
        <v>0</v>
      </c>
      <c r="AF148" s="220">
        <v>1.3</v>
      </c>
      <c r="AG148" s="220">
        <v>0</v>
      </c>
      <c r="AH148" s="220">
        <v>0</v>
      </c>
      <c r="AI148" s="220">
        <v>3</v>
      </c>
      <c r="AJ148" s="220">
        <v>3</v>
      </c>
      <c r="AK148" s="220">
        <v>3</v>
      </c>
      <c r="AL148" s="220">
        <v>0</v>
      </c>
    </row>
    <row r="149" spans="1:38" x14ac:dyDescent="0.25">
      <c r="A149" s="236" t="str">
        <f t="shared" si="2"/>
        <v>Kuwait</v>
      </c>
      <c r="B149" s="206" t="s">
        <v>34</v>
      </c>
      <c r="C149" s="206" t="s">
        <v>33</v>
      </c>
      <c r="D149" s="222" t="s">
        <v>477</v>
      </c>
      <c r="E149">
        <v>920</v>
      </c>
      <c r="F149" s="225" t="s">
        <v>477</v>
      </c>
      <c r="G149" s="132" t="s">
        <v>476</v>
      </c>
      <c r="H149" s="224" t="s">
        <v>475</v>
      </c>
      <c r="I149" s="223" t="s">
        <v>474</v>
      </c>
      <c r="J149" s="212" t="s">
        <v>36</v>
      </c>
      <c r="K149" s="206" t="s">
        <v>3668</v>
      </c>
      <c r="L149" s="206">
        <v>14</v>
      </c>
      <c r="M149" s="206" t="s">
        <v>3656</v>
      </c>
      <c r="N149" s="206">
        <v>202</v>
      </c>
      <c r="O149" s="206" t="s">
        <v>3652</v>
      </c>
      <c r="P149" s="287">
        <v>0</v>
      </c>
      <c r="Q149" s="287">
        <v>0</v>
      </c>
      <c r="R149" s="287">
        <v>0</v>
      </c>
      <c r="S149" s="287">
        <v>0</v>
      </c>
      <c r="T149" s="287">
        <v>0</v>
      </c>
      <c r="U149" s="287">
        <v>0</v>
      </c>
      <c r="V149" s="287">
        <v>0</v>
      </c>
      <c r="W149" s="287">
        <v>0</v>
      </c>
      <c r="X149" s="287">
        <v>0</v>
      </c>
      <c r="Y149" s="220">
        <v>0</v>
      </c>
      <c r="Z149" s="220">
        <v>0</v>
      </c>
      <c r="AA149" s="220">
        <v>0</v>
      </c>
      <c r="AB149" s="220">
        <v>0</v>
      </c>
      <c r="AC149" s="220">
        <v>0</v>
      </c>
      <c r="AD149" s="220">
        <v>0</v>
      </c>
      <c r="AE149" s="220">
        <v>0</v>
      </c>
      <c r="AF149" s="220">
        <v>0</v>
      </c>
      <c r="AG149" s="220">
        <v>0</v>
      </c>
      <c r="AH149" s="220">
        <v>0</v>
      </c>
      <c r="AI149" s="220">
        <v>0</v>
      </c>
      <c r="AJ149" s="220">
        <v>0</v>
      </c>
      <c r="AK149" s="220">
        <v>0</v>
      </c>
      <c r="AL149" s="220">
        <v>0</v>
      </c>
    </row>
    <row r="150" spans="1:38" x14ac:dyDescent="0.25">
      <c r="A150" s="236" t="str">
        <f t="shared" si="2"/>
        <v>Kuwait</v>
      </c>
      <c r="B150" s="206" t="s">
        <v>34</v>
      </c>
      <c r="C150" s="206" t="s">
        <v>33</v>
      </c>
      <c r="D150" s="222" t="s">
        <v>473</v>
      </c>
      <c r="E150">
        <v>273</v>
      </c>
      <c r="F150" s="225" t="s">
        <v>473</v>
      </c>
      <c r="G150" s="132" t="s">
        <v>472</v>
      </c>
      <c r="H150" s="224" t="s">
        <v>471</v>
      </c>
      <c r="I150" s="223" t="s">
        <v>470</v>
      </c>
      <c r="J150" s="212" t="s">
        <v>36</v>
      </c>
      <c r="K150" s="206" t="s">
        <v>3664</v>
      </c>
      <c r="L150" s="206">
        <v>13</v>
      </c>
      <c r="M150" s="206" t="s">
        <v>3658</v>
      </c>
      <c r="N150" s="206">
        <v>419</v>
      </c>
      <c r="O150" s="206" t="s">
        <v>3659</v>
      </c>
      <c r="P150" s="287">
        <v>0</v>
      </c>
      <c r="Q150" s="287">
        <v>0</v>
      </c>
      <c r="R150" s="287">
        <v>0</v>
      </c>
      <c r="S150" s="287">
        <v>0</v>
      </c>
      <c r="T150" s="287">
        <v>0</v>
      </c>
      <c r="U150" s="287">
        <v>0</v>
      </c>
      <c r="V150" s="287">
        <v>0</v>
      </c>
      <c r="W150" s="287">
        <v>0</v>
      </c>
      <c r="X150" s="287">
        <v>0</v>
      </c>
      <c r="Y150" s="220">
        <v>0</v>
      </c>
      <c r="Z150" s="220">
        <v>0</v>
      </c>
      <c r="AA150" s="220">
        <v>0</v>
      </c>
      <c r="AB150" s="220">
        <v>0</v>
      </c>
      <c r="AC150" s="220">
        <v>0</v>
      </c>
      <c r="AD150" s="220">
        <v>0</v>
      </c>
      <c r="AE150" s="220">
        <v>0</v>
      </c>
      <c r="AF150" s="220">
        <v>0</v>
      </c>
      <c r="AG150" s="220">
        <v>0</v>
      </c>
      <c r="AH150" s="220">
        <v>0</v>
      </c>
      <c r="AI150" s="220">
        <v>0</v>
      </c>
      <c r="AJ150" s="220">
        <v>0</v>
      </c>
      <c r="AK150" s="220">
        <v>0</v>
      </c>
      <c r="AL150" s="220">
        <v>0</v>
      </c>
    </row>
    <row r="151" spans="1:38" ht="25.5" x14ac:dyDescent="0.25">
      <c r="A151" s="236" t="str">
        <f t="shared" si="2"/>
        <v>Kuwait</v>
      </c>
      <c r="B151" s="206" t="s">
        <v>34</v>
      </c>
      <c r="C151" s="206" t="s">
        <v>33</v>
      </c>
      <c r="D151" s="222" t="s">
        <v>469</v>
      </c>
      <c r="E151">
        <v>868</v>
      </c>
      <c r="F151" s="225" t="s">
        <v>468</v>
      </c>
      <c r="G151" s="132" t="s">
        <v>467</v>
      </c>
      <c r="H151" s="224" t="s">
        <v>466</v>
      </c>
      <c r="I151" s="223" t="s">
        <v>465</v>
      </c>
      <c r="J151" s="212" t="s">
        <v>36</v>
      </c>
      <c r="K151" s="206" t="s">
        <v>36</v>
      </c>
      <c r="L151" s="206" t="s">
        <v>36</v>
      </c>
      <c r="M151" s="206" t="s">
        <v>2238</v>
      </c>
      <c r="N151" s="206">
        <v>57</v>
      </c>
      <c r="O151" s="206" t="s">
        <v>3654</v>
      </c>
      <c r="P151" s="287">
        <v>0</v>
      </c>
      <c r="Q151" s="287">
        <v>0</v>
      </c>
      <c r="R151" s="287">
        <v>0</v>
      </c>
      <c r="S151" s="287">
        <v>0</v>
      </c>
      <c r="T151" s="287">
        <v>0</v>
      </c>
      <c r="U151" s="287">
        <v>0</v>
      </c>
      <c r="V151" s="287">
        <v>0</v>
      </c>
      <c r="W151" s="287">
        <v>0</v>
      </c>
      <c r="X151" s="287">
        <v>0</v>
      </c>
      <c r="Y151" s="220">
        <v>0</v>
      </c>
      <c r="Z151" s="220">
        <v>0</v>
      </c>
      <c r="AA151" s="220">
        <v>0</v>
      </c>
      <c r="AB151" s="220">
        <v>0</v>
      </c>
      <c r="AC151" s="220">
        <v>0</v>
      </c>
      <c r="AD151" s="220">
        <v>0</v>
      </c>
      <c r="AE151" s="220">
        <v>0</v>
      </c>
      <c r="AF151" s="220">
        <v>0</v>
      </c>
      <c r="AG151" s="220">
        <v>0</v>
      </c>
      <c r="AH151" s="220">
        <v>0</v>
      </c>
      <c r="AI151" s="220">
        <v>0</v>
      </c>
      <c r="AJ151" s="220">
        <v>0</v>
      </c>
      <c r="AK151" s="220">
        <v>0</v>
      </c>
      <c r="AL151" s="220">
        <v>0</v>
      </c>
    </row>
    <row r="152" spans="1:38" x14ac:dyDescent="0.25">
      <c r="A152" s="236" t="str">
        <f t="shared" si="2"/>
        <v>Kuwait</v>
      </c>
      <c r="B152" s="206" t="s">
        <v>34</v>
      </c>
      <c r="C152" s="206" t="s">
        <v>33</v>
      </c>
      <c r="D152" s="222" t="s">
        <v>464</v>
      </c>
      <c r="E152">
        <v>921</v>
      </c>
      <c r="F152" s="225" t="s">
        <v>463</v>
      </c>
      <c r="G152" s="132" t="s">
        <v>462</v>
      </c>
      <c r="H152" s="224" t="s">
        <v>461</v>
      </c>
      <c r="I152" s="223" t="s">
        <v>460</v>
      </c>
      <c r="J152" s="212" t="s">
        <v>36</v>
      </c>
      <c r="K152" s="206" t="s">
        <v>36</v>
      </c>
      <c r="L152" s="206" t="s">
        <v>36</v>
      </c>
      <c r="M152" s="206" t="s">
        <v>3663</v>
      </c>
      <c r="N152" s="206">
        <v>151</v>
      </c>
      <c r="O152" s="206" t="s">
        <v>3650</v>
      </c>
      <c r="P152" s="287">
        <v>0</v>
      </c>
      <c r="Q152" s="287">
        <v>0</v>
      </c>
      <c r="R152" s="287">
        <v>0</v>
      </c>
      <c r="S152" s="287">
        <v>0</v>
      </c>
      <c r="T152" s="287">
        <v>0</v>
      </c>
      <c r="U152" s="287">
        <v>0</v>
      </c>
      <c r="V152" s="287">
        <v>0</v>
      </c>
      <c r="W152" s="287">
        <v>0</v>
      </c>
      <c r="X152" s="287">
        <v>0</v>
      </c>
      <c r="Y152" s="220">
        <v>0</v>
      </c>
      <c r="Z152" s="220">
        <v>0</v>
      </c>
      <c r="AA152" s="220">
        <v>0</v>
      </c>
      <c r="AB152" s="220">
        <v>0</v>
      </c>
      <c r="AC152" s="220">
        <v>0</v>
      </c>
      <c r="AD152" s="220">
        <v>0</v>
      </c>
      <c r="AE152" s="220">
        <v>0</v>
      </c>
      <c r="AF152" s="220">
        <v>0</v>
      </c>
      <c r="AG152" s="220">
        <v>0</v>
      </c>
      <c r="AH152" s="220">
        <v>0</v>
      </c>
      <c r="AI152" s="220">
        <v>0</v>
      </c>
      <c r="AJ152" s="220">
        <v>0</v>
      </c>
      <c r="AK152" s="220">
        <v>0</v>
      </c>
      <c r="AL152" s="220">
        <v>0</v>
      </c>
    </row>
    <row r="153" spans="1:38" x14ac:dyDescent="0.25">
      <c r="A153" s="236" t="str">
        <f t="shared" si="2"/>
        <v>Kuwait</v>
      </c>
      <c r="B153" s="206" t="s">
        <v>34</v>
      </c>
      <c r="C153" s="206" t="s">
        <v>33</v>
      </c>
      <c r="D153" s="222" t="s">
        <v>459</v>
      </c>
      <c r="E153">
        <v>183</v>
      </c>
      <c r="F153" s="225" t="s">
        <v>459</v>
      </c>
      <c r="G153" s="132" t="s">
        <v>458</v>
      </c>
      <c r="H153" s="224" t="s">
        <v>457</v>
      </c>
      <c r="I153" s="223" t="s">
        <v>456</v>
      </c>
      <c r="J153" s="212" t="s">
        <v>36</v>
      </c>
      <c r="K153" s="206" t="s">
        <v>36</v>
      </c>
      <c r="L153" s="206" t="s">
        <v>36</v>
      </c>
      <c r="M153" s="206" t="s">
        <v>3662</v>
      </c>
      <c r="N153" s="206">
        <v>155</v>
      </c>
      <c r="O153" s="206" t="s">
        <v>3650</v>
      </c>
      <c r="P153" s="287">
        <v>0</v>
      </c>
      <c r="Q153" s="287">
        <v>0</v>
      </c>
      <c r="R153" s="287">
        <v>0</v>
      </c>
      <c r="S153" s="287">
        <v>0</v>
      </c>
      <c r="T153" s="287">
        <v>0</v>
      </c>
      <c r="U153" s="287">
        <v>0</v>
      </c>
      <c r="V153" s="287">
        <v>0</v>
      </c>
      <c r="W153" s="287">
        <v>0</v>
      </c>
      <c r="X153" s="287">
        <v>0</v>
      </c>
      <c r="Y153" s="220">
        <v>0</v>
      </c>
      <c r="Z153" s="220">
        <v>0</v>
      </c>
      <c r="AA153" s="220">
        <v>0</v>
      </c>
      <c r="AB153" s="220">
        <v>0</v>
      </c>
      <c r="AC153" s="220">
        <v>0</v>
      </c>
      <c r="AD153" s="220">
        <v>0</v>
      </c>
      <c r="AE153" s="220">
        <v>0</v>
      </c>
      <c r="AF153" s="220">
        <v>0</v>
      </c>
      <c r="AG153" s="220">
        <v>0</v>
      </c>
      <c r="AH153" s="220">
        <v>0</v>
      </c>
      <c r="AI153" s="220">
        <v>0</v>
      </c>
      <c r="AJ153" s="220">
        <v>0</v>
      </c>
      <c r="AK153" s="220">
        <v>0</v>
      </c>
      <c r="AL153" s="220">
        <v>0</v>
      </c>
    </row>
    <row r="154" spans="1:38" x14ac:dyDescent="0.25">
      <c r="A154" s="236" t="str">
        <f t="shared" si="2"/>
        <v>Kuwait</v>
      </c>
      <c r="B154" s="206" t="s">
        <v>34</v>
      </c>
      <c r="C154" s="206" t="s">
        <v>33</v>
      </c>
      <c r="D154" s="222" t="s">
        <v>455</v>
      </c>
      <c r="E154">
        <v>948</v>
      </c>
      <c r="F154" s="225" t="s">
        <v>455</v>
      </c>
      <c r="G154" s="132" t="s">
        <v>454</v>
      </c>
      <c r="H154" s="224" t="s">
        <v>453</v>
      </c>
      <c r="I154" s="223" t="s">
        <v>452</v>
      </c>
      <c r="J154" s="212" t="s">
        <v>36</v>
      </c>
      <c r="K154" s="206" t="s">
        <v>36</v>
      </c>
      <c r="L154" s="206" t="s">
        <v>36</v>
      </c>
      <c r="M154" s="206" t="s">
        <v>3670</v>
      </c>
      <c r="N154" s="206">
        <v>30</v>
      </c>
      <c r="O154" s="206" t="s">
        <v>3647</v>
      </c>
      <c r="P154" s="287">
        <v>0</v>
      </c>
      <c r="Q154" s="287">
        <v>0</v>
      </c>
      <c r="R154" s="287">
        <v>0</v>
      </c>
      <c r="S154" s="287">
        <v>0</v>
      </c>
      <c r="T154" s="287">
        <v>0</v>
      </c>
      <c r="U154" s="287">
        <v>0</v>
      </c>
      <c r="V154" s="287">
        <v>0</v>
      </c>
      <c r="W154" s="287">
        <v>0</v>
      </c>
      <c r="X154" s="287">
        <v>0</v>
      </c>
      <c r="Y154" s="220">
        <v>0</v>
      </c>
      <c r="Z154" s="220">
        <v>0</v>
      </c>
      <c r="AA154" s="220">
        <v>0</v>
      </c>
      <c r="AB154" s="220">
        <v>0</v>
      </c>
      <c r="AC154" s="220">
        <v>0</v>
      </c>
      <c r="AD154" s="220">
        <v>0</v>
      </c>
      <c r="AE154" s="220">
        <v>0</v>
      </c>
      <c r="AF154" s="220">
        <v>0</v>
      </c>
      <c r="AG154" s="220">
        <v>0</v>
      </c>
      <c r="AH154" s="220">
        <v>0</v>
      </c>
      <c r="AI154" s="220">
        <v>0</v>
      </c>
      <c r="AJ154" s="220">
        <v>0</v>
      </c>
      <c r="AK154" s="220">
        <v>0</v>
      </c>
      <c r="AL154" s="220">
        <v>0</v>
      </c>
    </row>
    <row r="155" spans="1:38" x14ac:dyDescent="0.25">
      <c r="A155" s="236" t="str">
        <f t="shared" si="2"/>
        <v>Kuwait</v>
      </c>
      <c r="B155" s="206" t="s">
        <v>34</v>
      </c>
      <c r="C155" s="206" t="s">
        <v>33</v>
      </c>
      <c r="D155" s="222" t="s">
        <v>451</v>
      </c>
      <c r="E155">
        <v>943</v>
      </c>
      <c r="F155" s="225" t="s">
        <v>451</v>
      </c>
      <c r="G155" s="132" t="s">
        <v>450</v>
      </c>
      <c r="H155" s="224" t="s">
        <v>449</v>
      </c>
      <c r="I155" s="223" t="s">
        <v>448</v>
      </c>
      <c r="J155" s="212" t="s">
        <v>36</v>
      </c>
      <c r="K155" s="206" t="s">
        <v>36</v>
      </c>
      <c r="L155" s="206" t="s">
        <v>36</v>
      </c>
      <c r="M155" s="206" t="s">
        <v>3649</v>
      </c>
      <c r="N155" s="206">
        <v>39</v>
      </c>
      <c r="O155" s="206" t="s">
        <v>3650</v>
      </c>
      <c r="P155" s="287">
        <v>0</v>
      </c>
      <c r="Q155" s="287">
        <v>0</v>
      </c>
      <c r="R155" s="287">
        <v>0</v>
      </c>
      <c r="S155" s="287">
        <v>0</v>
      </c>
      <c r="T155" s="287">
        <v>0</v>
      </c>
      <c r="U155" s="287">
        <v>0</v>
      </c>
      <c r="V155" s="287">
        <v>0</v>
      </c>
      <c r="W155" s="287">
        <v>0</v>
      </c>
      <c r="X155" s="287">
        <v>0</v>
      </c>
      <c r="Y155" s="220">
        <v>0</v>
      </c>
      <c r="Z155" s="220">
        <v>0</v>
      </c>
      <c r="AA155" s="220">
        <v>0</v>
      </c>
      <c r="AB155" s="220">
        <v>0</v>
      </c>
      <c r="AC155" s="220">
        <v>0</v>
      </c>
      <c r="AD155" s="220">
        <v>0</v>
      </c>
      <c r="AE155" s="220">
        <v>0</v>
      </c>
      <c r="AF155" s="220">
        <v>0</v>
      </c>
      <c r="AG155" s="220">
        <v>0</v>
      </c>
      <c r="AH155" s="220">
        <v>0</v>
      </c>
      <c r="AI155" s="220">
        <v>0</v>
      </c>
      <c r="AJ155" s="220">
        <v>0</v>
      </c>
      <c r="AK155" s="220">
        <v>0</v>
      </c>
      <c r="AL155" s="220">
        <v>0</v>
      </c>
    </row>
    <row r="156" spans="1:38" x14ac:dyDescent="0.25">
      <c r="A156" s="236" t="str">
        <f t="shared" si="2"/>
        <v>Kuwait</v>
      </c>
      <c r="B156" s="206" t="s">
        <v>34</v>
      </c>
      <c r="C156" s="206" t="s">
        <v>33</v>
      </c>
      <c r="D156" s="222" t="s">
        <v>447</v>
      </c>
      <c r="E156">
        <v>351</v>
      </c>
      <c r="F156" s="225" t="s">
        <v>447</v>
      </c>
      <c r="G156" s="132" t="s">
        <v>446</v>
      </c>
      <c r="H156" s="224" t="s">
        <v>445</v>
      </c>
      <c r="I156" s="223" t="s">
        <v>444</v>
      </c>
      <c r="J156" s="212" t="s">
        <v>36</v>
      </c>
      <c r="K156" s="206" t="s">
        <v>3657</v>
      </c>
      <c r="L156" s="206">
        <v>29</v>
      </c>
      <c r="M156" s="206" t="s">
        <v>3658</v>
      </c>
      <c r="N156" s="206">
        <v>419</v>
      </c>
      <c r="O156" s="206" t="s">
        <v>3659</v>
      </c>
      <c r="P156" s="287">
        <v>0</v>
      </c>
      <c r="Q156" s="287">
        <v>0</v>
      </c>
      <c r="R156" s="287">
        <v>0</v>
      </c>
      <c r="S156" s="287">
        <v>0</v>
      </c>
      <c r="T156" s="287">
        <v>0</v>
      </c>
      <c r="U156" s="287">
        <v>0</v>
      </c>
      <c r="V156" s="287">
        <v>0</v>
      </c>
      <c r="W156" s="287">
        <v>0</v>
      </c>
      <c r="X156" s="287">
        <v>0</v>
      </c>
      <c r="Y156" s="220">
        <v>0</v>
      </c>
      <c r="Z156" s="220">
        <v>0</v>
      </c>
      <c r="AA156" s="220">
        <v>0</v>
      </c>
      <c r="AB156" s="220">
        <v>0</v>
      </c>
      <c r="AC156" s="220">
        <v>0</v>
      </c>
      <c r="AD156" s="220">
        <v>0</v>
      </c>
      <c r="AE156" s="220">
        <v>0</v>
      </c>
      <c r="AF156" s="220">
        <v>0</v>
      </c>
      <c r="AG156" s="220">
        <v>0</v>
      </c>
      <c r="AH156" s="220">
        <v>0</v>
      </c>
      <c r="AI156" s="220">
        <v>0</v>
      </c>
      <c r="AJ156" s="220">
        <v>0</v>
      </c>
      <c r="AK156" s="220">
        <v>0</v>
      </c>
      <c r="AL156" s="220">
        <v>0</v>
      </c>
    </row>
    <row r="157" spans="1:38" x14ac:dyDescent="0.25">
      <c r="A157" s="236" t="str">
        <f t="shared" si="2"/>
        <v>Kuwait</v>
      </c>
      <c r="B157" s="206" t="s">
        <v>34</v>
      </c>
      <c r="C157" s="206" t="s">
        <v>33</v>
      </c>
      <c r="D157" s="222" t="s">
        <v>443</v>
      </c>
      <c r="E157">
        <v>686</v>
      </c>
      <c r="F157" s="225" t="s">
        <v>443</v>
      </c>
      <c r="G157" s="132" t="s">
        <v>442</v>
      </c>
      <c r="H157" s="224" t="s">
        <v>441</v>
      </c>
      <c r="I157" s="223" t="s">
        <v>440</v>
      </c>
      <c r="J157" s="212" t="s">
        <v>36</v>
      </c>
      <c r="K157" s="206" t="s">
        <v>36</v>
      </c>
      <c r="L157" s="206" t="s">
        <v>36</v>
      </c>
      <c r="M157" s="206" t="s">
        <v>3651</v>
      </c>
      <c r="N157" s="206">
        <v>15</v>
      </c>
      <c r="O157" s="206" t="s">
        <v>3652</v>
      </c>
      <c r="P157" s="287">
        <v>0</v>
      </c>
      <c r="Q157" s="287">
        <v>0</v>
      </c>
      <c r="R157" s="287">
        <v>0</v>
      </c>
      <c r="S157" s="287">
        <v>0</v>
      </c>
      <c r="T157" s="287">
        <v>0</v>
      </c>
      <c r="U157" s="287">
        <v>0</v>
      </c>
      <c r="V157" s="287">
        <v>0</v>
      </c>
      <c r="W157" s="287">
        <v>0</v>
      </c>
      <c r="X157" s="287">
        <v>0</v>
      </c>
      <c r="Y157" s="220">
        <v>0</v>
      </c>
      <c r="Z157" s="220">
        <v>0</v>
      </c>
      <c r="AA157" s="220">
        <v>0</v>
      </c>
      <c r="AB157" s="220">
        <v>0</v>
      </c>
      <c r="AC157" s="220">
        <v>0</v>
      </c>
      <c r="AD157" s="220">
        <v>0</v>
      </c>
      <c r="AE157" s="220">
        <v>0</v>
      </c>
      <c r="AF157" s="220">
        <v>0</v>
      </c>
      <c r="AG157" s="220">
        <v>0</v>
      </c>
      <c r="AH157" s="220">
        <v>0</v>
      </c>
      <c r="AI157" s="220">
        <v>0</v>
      </c>
      <c r="AJ157" s="220">
        <v>0</v>
      </c>
      <c r="AK157" s="220">
        <v>0</v>
      </c>
      <c r="AL157" s="220">
        <v>0</v>
      </c>
    </row>
    <row r="158" spans="1:38" x14ac:dyDescent="0.25">
      <c r="A158" s="236" t="str">
        <f t="shared" si="2"/>
        <v>Kuwait</v>
      </c>
      <c r="B158" s="206" t="s">
        <v>34</v>
      </c>
      <c r="C158" s="206" t="s">
        <v>33</v>
      </c>
      <c r="D158" s="222" t="s">
        <v>439</v>
      </c>
      <c r="E158">
        <v>688</v>
      </c>
      <c r="F158" s="225" t="s">
        <v>438</v>
      </c>
      <c r="G158" s="132" t="s">
        <v>437</v>
      </c>
      <c r="H158" s="224" t="s">
        <v>436</v>
      </c>
      <c r="I158" s="223" t="s">
        <v>435</v>
      </c>
      <c r="J158" s="212" t="s">
        <v>36</v>
      </c>
      <c r="K158" s="206" t="s">
        <v>3668</v>
      </c>
      <c r="L158" s="206">
        <v>14</v>
      </c>
      <c r="M158" s="206" t="s">
        <v>3656</v>
      </c>
      <c r="N158" s="206">
        <v>202</v>
      </c>
      <c r="O158" s="206" t="s">
        <v>3652</v>
      </c>
      <c r="P158" s="287">
        <v>0</v>
      </c>
      <c r="Q158" s="287">
        <v>0</v>
      </c>
      <c r="R158" s="287">
        <v>0</v>
      </c>
      <c r="S158" s="287">
        <v>0</v>
      </c>
      <c r="T158" s="287">
        <v>0</v>
      </c>
      <c r="U158" s="287">
        <v>0</v>
      </c>
      <c r="V158" s="287">
        <v>0</v>
      </c>
      <c r="W158" s="287">
        <v>0</v>
      </c>
      <c r="X158" s="287">
        <v>0</v>
      </c>
      <c r="Y158" s="220">
        <v>0</v>
      </c>
      <c r="Z158" s="220">
        <v>0</v>
      </c>
      <c r="AA158" s="220">
        <v>0</v>
      </c>
      <c r="AB158" s="220">
        <v>0</v>
      </c>
      <c r="AC158" s="220">
        <v>0</v>
      </c>
      <c r="AD158" s="220">
        <v>0</v>
      </c>
      <c r="AE158" s="220">
        <v>0</v>
      </c>
      <c r="AF158" s="220">
        <v>0</v>
      </c>
      <c r="AG158" s="220">
        <v>0</v>
      </c>
      <c r="AH158" s="220">
        <v>0</v>
      </c>
      <c r="AI158" s="220">
        <v>0</v>
      </c>
      <c r="AJ158" s="220">
        <v>0</v>
      </c>
      <c r="AK158" s="220">
        <v>0</v>
      </c>
      <c r="AL158" s="220">
        <v>0</v>
      </c>
    </row>
    <row r="159" spans="1:38" x14ac:dyDescent="0.25">
      <c r="A159" s="236" t="str">
        <f t="shared" si="2"/>
        <v>Kuwait</v>
      </c>
      <c r="B159" s="206" t="s">
        <v>34</v>
      </c>
      <c r="C159" s="206" t="s">
        <v>33</v>
      </c>
      <c r="D159" s="222" t="s">
        <v>434</v>
      </c>
      <c r="E159">
        <v>518</v>
      </c>
      <c r="F159" s="225" t="s">
        <v>434</v>
      </c>
      <c r="G159" s="132" t="s">
        <v>433</v>
      </c>
      <c r="H159" s="224" t="s">
        <v>432</v>
      </c>
      <c r="I159" s="223" t="s">
        <v>431</v>
      </c>
      <c r="J159" s="212" t="s">
        <v>36</v>
      </c>
      <c r="K159" s="206" t="s">
        <v>36</v>
      </c>
      <c r="L159" s="206" t="s">
        <v>36</v>
      </c>
      <c r="M159" s="206" t="s">
        <v>3669</v>
      </c>
      <c r="N159" s="206">
        <v>35</v>
      </c>
      <c r="O159" s="206" t="s">
        <v>3647</v>
      </c>
      <c r="P159" s="287">
        <v>0</v>
      </c>
      <c r="Q159" s="287">
        <v>0</v>
      </c>
      <c r="R159" s="287">
        <v>0</v>
      </c>
      <c r="S159" s="287">
        <v>0</v>
      </c>
      <c r="T159" s="287">
        <v>0</v>
      </c>
      <c r="U159" s="287">
        <v>0</v>
      </c>
      <c r="V159" s="287">
        <v>0</v>
      </c>
      <c r="W159" s="287">
        <v>0</v>
      </c>
      <c r="X159" s="287">
        <v>0</v>
      </c>
      <c r="Y159" s="220">
        <v>0</v>
      </c>
      <c r="Z159" s="220">
        <v>0</v>
      </c>
      <c r="AA159" s="220">
        <v>0</v>
      </c>
      <c r="AB159" s="220">
        <v>0</v>
      </c>
      <c r="AC159" s="220">
        <v>0</v>
      </c>
      <c r="AD159" s="220">
        <v>0</v>
      </c>
      <c r="AE159" s="220">
        <v>0</v>
      </c>
      <c r="AF159" s="220">
        <v>0</v>
      </c>
      <c r="AG159" s="220">
        <v>0</v>
      </c>
      <c r="AH159" s="220">
        <v>0</v>
      </c>
      <c r="AI159" s="220">
        <v>0</v>
      </c>
      <c r="AJ159" s="220">
        <v>0</v>
      </c>
      <c r="AK159" s="220">
        <v>0</v>
      </c>
      <c r="AL159" s="220">
        <v>0</v>
      </c>
    </row>
    <row r="160" spans="1:38" x14ac:dyDescent="0.25">
      <c r="A160" s="236" t="str">
        <f t="shared" si="2"/>
        <v>Kuwait</v>
      </c>
      <c r="B160" s="206" t="s">
        <v>34</v>
      </c>
      <c r="C160" s="206" t="s">
        <v>33</v>
      </c>
      <c r="D160" s="222" t="s">
        <v>430</v>
      </c>
      <c r="E160">
        <v>728</v>
      </c>
      <c r="F160" s="225" t="s">
        <v>430</v>
      </c>
      <c r="G160" s="132" t="s">
        <v>429</v>
      </c>
      <c r="H160" s="224" t="s">
        <v>428</v>
      </c>
      <c r="I160" s="223" t="s">
        <v>427</v>
      </c>
      <c r="J160" s="212" t="s">
        <v>36</v>
      </c>
      <c r="K160" s="206" t="s">
        <v>3667</v>
      </c>
      <c r="L160" s="206">
        <v>18</v>
      </c>
      <c r="M160" s="206" t="s">
        <v>3656</v>
      </c>
      <c r="N160" s="206">
        <v>202</v>
      </c>
      <c r="O160" s="206" t="s">
        <v>3652</v>
      </c>
      <c r="P160" s="287">
        <v>0</v>
      </c>
      <c r="Q160" s="287">
        <v>0</v>
      </c>
      <c r="R160" s="287">
        <v>0</v>
      </c>
      <c r="S160" s="287">
        <v>0</v>
      </c>
      <c r="T160" s="287">
        <v>0</v>
      </c>
      <c r="U160" s="287">
        <v>0</v>
      </c>
      <c r="V160" s="287">
        <v>0</v>
      </c>
      <c r="W160" s="287">
        <v>0</v>
      </c>
      <c r="X160" s="287">
        <v>0</v>
      </c>
      <c r="Y160" s="220">
        <v>0</v>
      </c>
      <c r="Z160" s="220">
        <v>0</v>
      </c>
      <c r="AA160" s="220">
        <v>0</v>
      </c>
      <c r="AB160" s="220">
        <v>0</v>
      </c>
      <c r="AC160" s="220">
        <v>0</v>
      </c>
      <c r="AD160" s="220">
        <v>0</v>
      </c>
      <c r="AE160" s="220">
        <v>0</v>
      </c>
      <c r="AF160" s="220">
        <v>0</v>
      </c>
      <c r="AG160" s="220">
        <v>0</v>
      </c>
      <c r="AH160" s="220">
        <v>0</v>
      </c>
      <c r="AI160" s="220">
        <v>0</v>
      </c>
      <c r="AJ160" s="220">
        <v>0</v>
      </c>
      <c r="AK160" s="220">
        <v>0</v>
      </c>
      <c r="AL160" s="220">
        <v>0</v>
      </c>
    </row>
    <row r="161" spans="1:38" x14ac:dyDescent="0.25">
      <c r="A161" s="236" t="str">
        <f t="shared" si="2"/>
        <v>Kuwait</v>
      </c>
      <c r="B161" s="206" t="s">
        <v>34</v>
      </c>
      <c r="C161" s="206" t="s">
        <v>33</v>
      </c>
      <c r="D161" s="222" t="s">
        <v>426</v>
      </c>
      <c r="E161">
        <v>836</v>
      </c>
      <c r="F161" s="225" t="s">
        <v>425</v>
      </c>
      <c r="G161" s="132" t="s">
        <v>424</v>
      </c>
      <c r="H161" s="224" t="s">
        <v>423</v>
      </c>
      <c r="I161" s="223" t="s">
        <v>422</v>
      </c>
      <c r="J161" s="212" t="s">
        <v>36</v>
      </c>
      <c r="K161" s="206" t="s">
        <v>36</v>
      </c>
      <c r="L161" s="206" t="s">
        <v>36</v>
      </c>
      <c r="M161" s="206" t="s">
        <v>2238</v>
      </c>
      <c r="N161" s="206">
        <v>57</v>
      </c>
      <c r="O161" s="206" t="s">
        <v>3654</v>
      </c>
      <c r="P161" s="287">
        <v>0</v>
      </c>
      <c r="Q161" s="287">
        <v>0</v>
      </c>
      <c r="R161" s="287">
        <v>0</v>
      </c>
      <c r="S161" s="287">
        <v>0</v>
      </c>
      <c r="T161" s="287">
        <v>0</v>
      </c>
      <c r="U161" s="287">
        <v>0</v>
      </c>
      <c r="V161" s="287">
        <v>0</v>
      </c>
      <c r="W161" s="287">
        <v>0</v>
      </c>
      <c r="X161" s="287">
        <v>0</v>
      </c>
      <c r="Y161" s="220">
        <v>0</v>
      </c>
      <c r="Z161" s="220">
        <v>0</v>
      </c>
      <c r="AA161" s="220">
        <v>0</v>
      </c>
      <c r="AB161" s="220">
        <v>0</v>
      </c>
      <c r="AC161" s="220">
        <v>0</v>
      </c>
      <c r="AD161" s="220">
        <v>0</v>
      </c>
      <c r="AE161" s="220">
        <v>0</v>
      </c>
      <c r="AF161" s="220">
        <v>0</v>
      </c>
      <c r="AG161" s="220">
        <v>0</v>
      </c>
      <c r="AH161" s="220">
        <v>0</v>
      </c>
      <c r="AI161" s="220">
        <v>0</v>
      </c>
      <c r="AJ161" s="220">
        <v>0</v>
      </c>
      <c r="AK161" s="220">
        <v>0</v>
      </c>
      <c r="AL161" s="220">
        <v>0</v>
      </c>
    </row>
    <row r="162" spans="1:38" x14ac:dyDescent="0.25">
      <c r="A162" s="236" t="str">
        <f t="shared" si="2"/>
        <v>Kuwait</v>
      </c>
      <c r="B162" s="206" t="s">
        <v>34</v>
      </c>
      <c r="C162" s="206" t="s">
        <v>33</v>
      </c>
      <c r="D162" s="222" t="s">
        <v>421</v>
      </c>
      <c r="E162">
        <v>558</v>
      </c>
      <c r="F162" s="225" t="s">
        <v>421</v>
      </c>
      <c r="G162" s="132" t="s">
        <v>420</v>
      </c>
      <c r="H162" s="224" t="s">
        <v>419</v>
      </c>
      <c r="I162" s="223" t="s">
        <v>418</v>
      </c>
      <c r="J162" s="212" t="s">
        <v>36</v>
      </c>
      <c r="K162" s="206" t="s">
        <v>36</v>
      </c>
      <c r="L162" s="206" t="s">
        <v>36</v>
      </c>
      <c r="M162" s="206" t="s">
        <v>3648</v>
      </c>
      <c r="N162" s="206">
        <v>34</v>
      </c>
      <c r="O162" s="206" t="s">
        <v>3647</v>
      </c>
      <c r="P162" s="287">
        <v>0</v>
      </c>
      <c r="Q162" s="287">
        <v>0</v>
      </c>
      <c r="R162" s="287">
        <v>0</v>
      </c>
      <c r="S162" s="287">
        <v>0</v>
      </c>
      <c r="T162" s="287">
        <v>0</v>
      </c>
      <c r="U162" s="287">
        <v>0</v>
      </c>
      <c r="V162" s="287">
        <v>0</v>
      </c>
      <c r="W162" s="287">
        <v>0</v>
      </c>
      <c r="X162" s="287">
        <v>0</v>
      </c>
      <c r="Y162" s="220">
        <v>0</v>
      </c>
      <c r="Z162" s="220">
        <v>0</v>
      </c>
      <c r="AA162" s="220">
        <v>0</v>
      </c>
      <c r="AB162" s="220">
        <v>0</v>
      </c>
      <c r="AC162" s="220">
        <v>0</v>
      </c>
      <c r="AD162" s="220">
        <v>0</v>
      </c>
      <c r="AE162" s="220">
        <v>0</v>
      </c>
      <c r="AF162" s="220">
        <v>0</v>
      </c>
      <c r="AG162" s="220">
        <v>0</v>
      </c>
      <c r="AH162" s="220">
        <v>0</v>
      </c>
      <c r="AI162" s="220">
        <v>0</v>
      </c>
      <c r="AJ162" s="220">
        <v>0</v>
      </c>
      <c r="AK162" s="220">
        <v>0</v>
      </c>
      <c r="AL162" s="220">
        <v>0</v>
      </c>
    </row>
    <row r="163" spans="1:38" x14ac:dyDescent="0.25">
      <c r="A163" s="236" t="str">
        <f t="shared" si="2"/>
        <v>Kuwait</v>
      </c>
      <c r="B163" s="206" t="s">
        <v>34</v>
      </c>
      <c r="C163" s="206" t="s">
        <v>33</v>
      </c>
      <c r="D163" s="222" t="s">
        <v>417</v>
      </c>
      <c r="E163">
        <v>353</v>
      </c>
      <c r="F163" s="231" t="s">
        <v>417</v>
      </c>
      <c r="G163" s="139">
        <v>530</v>
      </c>
      <c r="H163" s="230" t="s">
        <v>416</v>
      </c>
      <c r="I163" s="229" t="s">
        <v>415</v>
      </c>
      <c r="J163" s="212" t="s">
        <v>36</v>
      </c>
      <c r="K163" s="226" t="str">
        <f>K119</f>
        <v>Caribbean</v>
      </c>
      <c r="L163" s="226">
        <f>L119</f>
        <v>29</v>
      </c>
      <c r="M163" s="226" t="str">
        <f>M119</f>
        <v>Latin America and the Caribbean</v>
      </c>
      <c r="N163" s="226">
        <f>N119</f>
        <v>419</v>
      </c>
      <c r="O163" s="226" t="str">
        <f>O119</f>
        <v>Americas</v>
      </c>
      <c r="P163" s="287">
        <v>0</v>
      </c>
      <c r="Q163" s="287">
        <v>0</v>
      </c>
      <c r="R163" s="287">
        <v>0</v>
      </c>
      <c r="S163" s="287">
        <v>0</v>
      </c>
      <c r="T163" s="287">
        <v>0</v>
      </c>
      <c r="U163" s="287">
        <v>0</v>
      </c>
      <c r="V163" s="287">
        <v>0</v>
      </c>
      <c r="W163" s="287">
        <v>0</v>
      </c>
      <c r="X163" s="287">
        <v>0</v>
      </c>
      <c r="Y163" s="220">
        <v>0</v>
      </c>
      <c r="Z163" s="220">
        <v>0</v>
      </c>
      <c r="AA163" s="220">
        <v>0</v>
      </c>
      <c r="AB163" s="220">
        <v>0</v>
      </c>
      <c r="AC163" s="220">
        <v>0</v>
      </c>
      <c r="AD163" s="220">
        <v>0</v>
      </c>
      <c r="AE163" s="220">
        <v>0</v>
      </c>
      <c r="AF163" s="220">
        <v>0</v>
      </c>
      <c r="AG163" s="220">
        <v>0</v>
      </c>
      <c r="AH163" s="220">
        <v>0</v>
      </c>
      <c r="AI163" s="220">
        <v>0</v>
      </c>
      <c r="AJ163" s="220">
        <v>0</v>
      </c>
      <c r="AK163" s="220">
        <v>0</v>
      </c>
      <c r="AL163" s="220">
        <v>0</v>
      </c>
    </row>
    <row r="164" spans="1:38" x14ac:dyDescent="0.25">
      <c r="A164" s="236" t="str">
        <f t="shared" si="2"/>
        <v>Kuwait</v>
      </c>
      <c r="B164" s="206" t="s">
        <v>34</v>
      </c>
      <c r="C164" s="206" t="s">
        <v>33</v>
      </c>
      <c r="D164" s="222" t="s">
        <v>414</v>
      </c>
      <c r="E164">
        <v>138</v>
      </c>
      <c r="F164" s="225" t="s">
        <v>413</v>
      </c>
      <c r="G164" s="132" t="s">
        <v>412</v>
      </c>
      <c r="H164" s="224" t="s">
        <v>411</v>
      </c>
      <c r="I164" s="223" t="s">
        <v>410</v>
      </c>
      <c r="J164" s="212" t="s">
        <v>31</v>
      </c>
      <c r="K164" s="206" t="s">
        <v>36</v>
      </c>
      <c r="L164" s="206" t="s">
        <v>36</v>
      </c>
      <c r="M164" s="206" t="s">
        <v>3662</v>
      </c>
      <c r="N164" s="206">
        <v>155</v>
      </c>
      <c r="O164" s="206" t="s">
        <v>3650</v>
      </c>
      <c r="P164" s="287">
        <v>0</v>
      </c>
      <c r="Q164" s="287">
        <v>0</v>
      </c>
      <c r="R164" s="287">
        <v>0</v>
      </c>
      <c r="S164" s="287">
        <v>0</v>
      </c>
      <c r="T164" s="287">
        <v>0</v>
      </c>
      <c r="U164" s="287">
        <v>0</v>
      </c>
      <c r="V164" s="287">
        <v>0</v>
      </c>
      <c r="W164" s="287">
        <v>0</v>
      </c>
      <c r="X164" s="287">
        <v>0</v>
      </c>
      <c r="Y164" s="220">
        <v>0</v>
      </c>
      <c r="Z164" s="220">
        <v>0</v>
      </c>
      <c r="AA164" s="220">
        <v>0</v>
      </c>
      <c r="AB164" s="220">
        <v>0</v>
      </c>
      <c r="AC164" s="220">
        <v>0</v>
      </c>
      <c r="AD164" s="220">
        <v>0</v>
      </c>
      <c r="AE164" s="220">
        <v>1383.7376999999999</v>
      </c>
      <c r="AF164" s="220">
        <v>914.9588</v>
      </c>
      <c r="AG164" s="220">
        <v>1489.5306</v>
      </c>
      <c r="AH164" s="220">
        <v>1582.39</v>
      </c>
      <c r="AI164" s="220">
        <v>1315.5014000000001</v>
      </c>
      <c r="AJ164" s="220">
        <v>235.60319999999999</v>
      </c>
      <c r="AK164" s="220">
        <v>644.44939999999997</v>
      </c>
      <c r="AL164" s="220">
        <v>607.96199999999999</v>
      </c>
    </row>
    <row r="165" spans="1:38" x14ac:dyDescent="0.25">
      <c r="A165" s="236" t="str">
        <f t="shared" si="2"/>
        <v>Kuwait</v>
      </c>
      <c r="B165" s="206" t="s">
        <v>34</v>
      </c>
      <c r="C165" s="206" t="s">
        <v>33</v>
      </c>
      <c r="D165" s="222" t="s">
        <v>409</v>
      </c>
      <c r="E165">
        <v>839</v>
      </c>
      <c r="F165" s="225" t="s">
        <v>409</v>
      </c>
      <c r="G165" s="132" t="s">
        <v>408</v>
      </c>
      <c r="H165" s="224" t="s">
        <v>407</v>
      </c>
      <c r="I165" s="223" t="s">
        <v>406</v>
      </c>
      <c r="J165" s="212" t="s">
        <v>36</v>
      </c>
      <c r="K165" s="206" t="s">
        <v>36</v>
      </c>
      <c r="L165" s="206" t="s">
        <v>36</v>
      </c>
      <c r="M165" s="206" t="s">
        <v>3672</v>
      </c>
      <c r="N165" s="206">
        <v>54</v>
      </c>
      <c r="O165" s="206" t="s">
        <v>3654</v>
      </c>
      <c r="P165" s="287">
        <v>0</v>
      </c>
      <c r="Q165" s="287">
        <v>0</v>
      </c>
      <c r="R165" s="287">
        <v>0</v>
      </c>
      <c r="S165" s="287">
        <v>0</v>
      </c>
      <c r="T165" s="287">
        <v>0</v>
      </c>
      <c r="U165" s="287">
        <v>0</v>
      </c>
      <c r="V165" s="287">
        <v>0</v>
      </c>
      <c r="W165" s="287">
        <v>0</v>
      </c>
      <c r="X165" s="287">
        <v>0</v>
      </c>
      <c r="Y165" s="220">
        <v>0</v>
      </c>
      <c r="Z165" s="220">
        <v>0</v>
      </c>
      <c r="AA165" s="220">
        <v>0</v>
      </c>
      <c r="AB165" s="220">
        <v>0</v>
      </c>
      <c r="AC165" s="220">
        <v>0</v>
      </c>
      <c r="AD165" s="220">
        <v>0</v>
      </c>
      <c r="AE165" s="220">
        <v>0</v>
      </c>
      <c r="AF165" s="220">
        <v>0</v>
      </c>
      <c r="AG165" s="220">
        <v>0</v>
      </c>
      <c r="AH165" s="220">
        <v>0</v>
      </c>
      <c r="AI165" s="220">
        <v>0</v>
      </c>
      <c r="AJ165" s="220">
        <v>0</v>
      </c>
      <c r="AK165" s="220">
        <v>0</v>
      </c>
      <c r="AL165" s="220">
        <v>0</v>
      </c>
    </row>
    <row r="166" spans="1:38" x14ac:dyDescent="0.25">
      <c r="A166" s="236" t="str">
        <f t="shared" si="2"/>
        <v>Kuwait</v>
      </c>
      <c r="B166" s="206" t="s">
        <v>34</v>
      </c>
      <c r="C166" s="206" t="s">
        <v>33</v>
      </c>
      <c r="D166" s="222" t="s">
        <v>405</v>
      </c>
      <c r="E166">
        <v>196</v>
      </c>
      <c r="F166" s="225" t="s">
        <v>405</v>
      </c>
      <c r="G166" s="132" t="s">
        <v>404</v>
      </c>
      <c r="H166" s="224" t="s">
        <v>403</v>
      </c>
      <c r="I166" s="223" t="s">
        <v>402</v>
      </c>
      <c r="J166" s="212" t="s">
        <v>36</v>
      </c>
      <c r="K166" s="206" t="s">
        <v>36</v>
      </c>
      <c r="L166" s="206" t="s">
        <v>36</v>
      </c>
      <c r="M166" s="206" t="s">
        <v>3661</v>
      </c>
      <c r="N166" s="206">
        <v>53</v>
      </c>
      <c r="O166" s="206" t="s">
        <v>3654</v>
      </c>
      <c r="P166" s="287">
        <v>0</v>
      </c>
      <c r="Q166" s="287">
        <v>0</v>
      </c>
      <c r="R166" s="287">
        <v>0</v>
      </c>
      <c r="S166" s="287">
        <v>0</v>
      </c>
      <c r="T166" s="287">
        <v>0</v>
      </c>
      <c r="U166" s="287">
        <v>0</v>
      </c>
      <c r="V166" s="287">
        <v>0</v>
      </c>
      <c r="W166" s="287">
        <v>0</v>
      </c>
      <c r="X166" s="287">
        <v>0</v>
      </c>
      <c r="Y166" s="220">
        <v>0</v>
      </c>
      <c r="Z166" s="220">
        <v>0</v>
      </c>
      <c r="AA166" s="220">
        <v>0</v>
      </c>
      <c r="AB166" s="220">
        <v>0</v>
      </c>
      <c r="AC166" s="220">
        <v>0</v>
      </c>
      <c r="AD166" s="220">
        <v>0</v>
      </c>
      <c r="AE166" s="220">
        <v>0</v>
      </c>
      <c r="AF166" s="220">
        <v>0</v>
      </c>
      <c r="AG166" s="220">
        <v>0</v>
      </c>
      <c r="AH166" s="220">
        <v>0</v>
      </c>
      <c r="AI166" s="220">
        <v>0</v>
      </c>
      <c r="AJ166" s="220">
        <v>0</v>
      </c>
      <c r="AK166" s="220">
        <v>0</v>
      </c>
      <c r="AL166" s="220">
        <v>0</v>
      </c>
    </row>
    <row r="167" spans="1:38" x14ac:dyDescent="0.25">
      <c r="A167" s="236" t="str">
        <f t="shared" si="2"/>
        <v>Kuwait</v>
      </c>
      <c r="B167" s="206" t="s">
        <v>34</v>
      </c>
      <c r="C167" s="206" t="s">
        <v>33</v>
      </c>
      <c r="D167" s="222" t="s">
        <v>401</v>
      </c>
      <c r="E167">
        <v>278</v>
      </c>
      <c r="F167" s="225" t="s">
        <v>401</v>
      </c>
      <c r="G167" s="132" t="s">
        <v>400</v>
      </c>
      <c r="H167" s="224" t="s">
        <v>399</v>
      </c>
      <c r="I167" s="223" t="s">
        <v>398</v>
      </c>
      <c r="J167" s="212" t="s">
        <v>36</v>
      </c>
      <c r="K167" s="206" t="s">
        <v>3664</v>
      </c>
      <c r="L167" s="206">
        <v>13</v>
      </c>
      <c r="M167" s="206" t="s">
        <v>3658</v>
      </c>
      <c r="N167" s="206">
        <v>419</v>
      </c>
      <c r="O167" s="206" t="s">
        <v>3659</v>
      </c>
      <c r="P167" s="287">
        <v>0</v>
      </c>
      <c r="Q167" s="287">
        <v>0</v>
      </c>
      <c r="R167" s="287">
        <v>0</v>
      </c>
      <c r="S167" s="287">
        <v>0</v>
      </c>
      <c r="T167" s="287">
        <v>0</v>
      </c>
      <c r="U167" s="287">
        <v>0</v>
      </c>
      <c r="V167" s="287">
        <v>0</v>
      </c>
      <c r="W167" s="287">
        <v>0</v>
      </c>
      <c r="X167" s="287">
        <v>0</v>
      </c>
      <c r="Y167" s="220">
        <v>0</v>
      </c>
      <c r="Z167" s="220">
        <v>0</v>
      </c>
      <c r="AA167" s="220">
        <v>0</v>
      </c>
      <c r="AB167" s="220">
        <v>0</v>
      </c>
      <c r="AC167" s="220">
        <v>0</v>
      </c>
      <c r="AD167" s="220">
        <v>0</v>
      </c>
      <c r="AE167" s="220">
        <v>0</v>
      </c>
      <c r="AF167" s="220">
        <v>0</v>
      </c>
      <c r="AG167" s="220">
        <v>0</v>
      </c>
      <c r="AH167" s="220">
        <v>0</v>
      </c>
      <c r="AI167" s="220">
        <v>0</v>
      </c>
      <c r="AJ167" s="220">
        <v>0</v>
      </c>
      <c r="AK167" s="220">
        <v>0</v>
      </c>
      <c r="AL167" s="220">
        <v>0</v>
      </c>
    </row>
    <row r="168" spans="1:38" x14ac:dyDescent="0.25">
      <c r="A168" s="236" t="str">
        <f t="shared" si="2"/>
        <v>Kuwait</v>
      </c>
      <c r="B168" s="206" t="s">
        <v>34</v>
      </c>
      <c r="C168" s="206" t="s">
        <v>33</v>
      </c>
      <c r="D168" s="222" t="s">
        <v>397</v>
      </c>
      <c r="E168">
        <v>692</v>
      </c>
      <c r="F168" s="225" t="s">
        <v>397</v>
      </c>
      <c r="G168" s="132" t="s">
        <v>396</v>
      </c>
      <c r="H168" s="224" t="s">
        <v>395</v>
      </c>
      <c r="I168" s="223" t="s">
        <v>394</v>
      </c>
      <c r="J168" s="212" t="s">
        <v>36</v>
      </c>
      <c r="K168" s="206" t="s">
        <v>3665</v>
      </c>
      <c r="L168" s="206">
        <v>11</v>
      </c>
      <c r="M168" s="206" t="s">
        <v>3656</v>
      </c>
      <c r="N168" s="206">
        <v>202</v>
      </c>
      <c r="O168" s="206" t="s">
        <v>3652</v>
      </c>
      <c r="P168" s="287">
        <v>0</v>
      </c>
      <c r="Q168" s="287">
        <v>0</v>
      </c>
      <c r="R168" s="287">
        <v>0</v>
      </c>
      <c r="S168" s="287">
        <v>0</v>
      </c>
      <c r="T168" s="287">
        <v>0</v>
      </c>
      <c r="U168" s="287">
        <v>0</v>
      </c>
      <c r="V168" s="287">
        <v>0</v>
      </c>
      <c r="W168" s="287">
        <v>0</v>
      </c>
      <c r="X168" s="287">
        <v>0</v>
      </c>
      <c r="Y168" s="220">
        <v>0</v>
      </c>
      <c r="Z168" s="220">
        <v>0</v>
      </c>
      <c r="AA168" s="220">
        <v>0</v>
      </c>
      <c r="AB168" s="220">
        <v>0</v>
      </c>
      <c r="AC168" s="220">
        <v>0</v>
      </c>
      <c r="AD168" s="220">
        <v>0</v>
      </c>
      <c r="AE168" s="220">
        <v>0</v>
      </c>
      <c r="AF168" s="220">
        <v>0</v>
      </c>
      <c r="AG168" s="220">
        <v>0</v>
      </c>
      <c r="AH168" s="220">
        <v>0</v>
      </c>
      <c r="AI168" s="220">
        <v>0</v>
      </c>
      <c r="AJ168" s="220">
        <v>0</v>
      </c>
      <c r="AK168" s="220">
        <v>0</v>
      </c>
      <c r="AL168" s="220">
        <v>0</v>
      </c>
    </row>
    <row r="169" spans="1:38" x14ac:dyDescent="0.25">
      <c r="A169" s="236" t="str">
        <f t="shared" si="2"/>
        <v>Kuwait</v>
      </c>
      <c r="B169" s="206" t="s">
        <v>34</v>
      </c>
      <c r="C169" s="206" t="s">
        <v>33</v>
      </c>
      <c r="D169" s="222" t="s">
        <v>393</v>
      </c>
      <c r="E169">
        <v>694</v>
      </c>
      <c r="F169" s="225" t="s">
        <v>393</v>
      </c>
      <c r="G169" s="132" t="s">
        <v>392</v>
      </c>
      <c r="H169" s="224" t="s">
        <v>391</v>
      </c>
      <c r="I169" s="223" t="s">
        <v>390</v>
      </c>
      <c r="J169" s="212" t="s">
        <v>36</v>
      </c>
      <c r="K169" s="206" t="s">
        <v>3665</v>
      </c>
      <c r="L169" s="206">
        <v>11</v>
      </c>
      <c r="M169" s="206" t="s">
        <v>3656</v>
      </c>
      <c r="N169" s="206">
        <v>202</v>
      </c>
      <c r="O169" s="206" t="s">
        <v>3652</v>
      </c>
      <c r="P169" s="287">
        <v>0</v>
      </c>
      <c r="Q169" s="287">
        <v>0</v>
      </c>
      <c r="R169" s="287">
        <v>0</v>
      </c>
      <c r="S169" s="287">
        <v>0</v>
      </c>
      <c r="T169" s="287">
        <v>0</v>
      </c>
      <c r="U169" s="287">
        <v>0</v>
      </c>
      <c r="V169" s="287">
        <v>0</v>
      </c>
      <c r="W169" s="287">
        <v>0</v>
      </c>
      <c r="X169" s="287">
        <v>0</v>
      </c>
      <c r="Y169" s="220">
        <v>0</v>
      </c>
      <c r="Z169" s="220">
        <v>0</v>
      </c>
      <c r="AA169" s="220">
        <v>0</v>
      </c>
      <c r="AB169" s="220">
        <v>0</v>
      </c>
      <c r="AC169" s="220">
        <v>0</v>
      </c>
      <c r="AD169" s="220">
        <v>0</v>
      </c>
      <c r="AE169" s="220">
        <v>0</v>
      </c>
      <c r="AF169" s="220">
        <v>0</v>
      </c>
      <c r="AG169" s="220">
        <v>1.416339869E-2</v>
      </c>
      <c r="AH169" s="220">
        <v>1.411726384E-2</v>
      </c>
      <c r="AI169" s="220">
        <v>1.411726384E-2</v>
      </c>
      <c r="AJ169" s="220">
        <v>0</v>
      </c>
      <c r="AK169" s="220">
        <v>3.3103448279999999E-3</v>
      </c>
      <c r="AL169" s="220">
        <v>0</v>
      </c>
    </row>
    <row r="170" spans="1:38" x14ac:dyDescent="0.25">
      <c r="A170" s="236" t="str">
        <f t="shared" si="2"/>
        <v>Kuwait</v>
      </c>
      <c r="B170" s="206" t="s">
        <v>34</v>
      </c>
      <c r="C170" s="206" t="s">
        <v>33</v>
      </c>
      <c r="D170" s="222" t="s">
        <v>389</v>
      </c>
      <c r="E170">
        <v>851</v>
      </c>
      <c r="F170" s="225" t="s">
        <v>389</v>
      </c>
      <c r="G170" s="132" t="s">
        <v>388</v>
      </c>
      <c r="H170" s="224" t="s">
        <v>387</v>
      </c>
      <c r="I170" s="223" t="s">
        <v>386</v>
      </c>
      <c r="J170" s="212" t="s">
        <v>36</v>
      </c>
      <c r="K170" s="206" t="s">
        <v>36</v>
      </c>
      <c r="L170" s="206" t="s">
        <v>36</v>
      </c>
      <c r="M170" s="206" t="s">
        <v>3653</v>
      </c>
      <c r="N170" s="206">
        <v>61</v>
      </c>
      <c r="O170" s="206" t="s">
        <v>3654</v>
      </c>
      <c r="P170" s="287">
        <v>0</v>
      </c>
      <c r="Q170" s="287">
        <v>0</v>
      </c>
      <c r="R170" s="287">
        <v>0</v>
      </c>
      <c r="S170" s="287">
        <v>0</v>
      </c>
      <c r="T170" s="287">
        <v>0</v>
      </c>
      <c r="U170" s="287">
        <v>0</v>
      </c>
      <c r="V170" s="287">
        <v>0</v>
      </c>
      <c r="W170" s="287">
        <v>0</v>
      </c>
      <c r="X170" s="287">
        <v>0</v>
      </c>
      <c r="Y170" s="220">
        <v>0</v>
      </c>
      <c r="Z170" s="220">
        <v>0</v>
      </c>
      <c r="AA170" s="220">
        <v>0</v>
      </c>
      <c r="AB170" s="220">
        <v>0</v>
      </c>
      <c r="AC170" s="220">
        <v>0</v>
      </c>
      <c r="AD170" s="220">
        <v>0</v>
      </c>
      <c r="AE170" s="220">
        <v>0</v>
      </c>
      <c r="AF170" s="220">
        <v>0</v>
      </c>
      <c r="AG170" s="220">
        <v>0</v>
      </c>
      <c r="AH170" s="220">
        <v>0</v>
      </c>
      <c r="AI170" s="220">
        <v>0</v>
      </c>
      <c r="AJ170" s="220">
        <v>0</v>
      </c>
      <c r="AK170" s="220">
        <v>0</v>
      </c>
      <c r="AL170" s="220">
        <v>0</v>
      </c>
    </row>
    <row r="171" spans="1:38" x14ac:dyDescent="0.25">
      <c r="A171" s="236" t="str">
        <f t="shared" si="2"/>
        <v>Kuwait</v>
      </c>
      <c r="B171" s="206" t="s">
        <v>34</v>
      </c>
      <c r="C171" s="206" t="s">
        <v>33</v>
      </c>
      <c r="D171" s="222" t="s">
        <v>385</v>
      </c>
      <c r="E171">
        <v>849</v>
      </c>
      <c r="F171" s="225" t="s">
        <v>385</v>
      </c>
      <c r="G171" s="132" t="s">
        <v>384</v>
      </c>
      <c r="H171" s="224" t="s">
        <v>383</v>
      </c>
      <c r="I171" s="223" t="s">
        <v>382</v>
      </c>
      <c r="J171" s="212" t="s">
        <v>36</v>
      </c>
      <c r="K171" s="206" t="s">
        <v>36</v>
      </c>
      <c r="L171" s="206" t="s">
        <v>36</v>
      </c>
      <c r="M171" s="206" t="s">
        <v>3661</v>
      </c>
      <c r="N171" s="206">
        <v>53</v>
      </c>
      <c r="O171" s="206" t="s">
        <v>3654</v>
      </c>
      <c r="P171" s="287">
        <v>0</v>
      </c>
      <c r="Q171" s="287">
        <v>0</v>
      </c>
      <c r="R171" s="287">
        <v>0</v>
      </c>
      <c r="S171" s="287">
        <v>0</v>
      </c>
      <c r="T171" s="287">
        <v>0</v>
      </c>
      <c r="U171" s="287">
        <v>0</v>
      </c>
      <c r="V171" s="287">
        <v>0</v>
      </c>
      <c r="W171" s="287">
        <v>0</v>
      </c>
      <c r="X171" s="287">
        <v>0</v>
      </c>
      <c r="Y171" s="220">
        <v>0</v>
      </c>
      <c r="Z171" s="220">
        <v>0</v>
      </c>
      <c r="AA171" s="220">
        <v>0</v>
      </c>
      <c r="AB171" s="220">
        <v>0</v>
      </c>
      <c r="AC171" s="220">
        <v>0</v>
      </c>
      <c r="AD171" s="220">
        <v>0</v>
      </c>
      <c r="AE171" s="220">
        <v>0</v>
      </c>
      <c r="AF171" s="220">
        <v>0</v>
      </c>
      <c r="AG171" s="220">
        <v>0</v>
      </c>
      <c r="AH171" s="220">
        <v>0</v>
      </c>
      <c r="AI171" s="220">
        <v>0</v>
      </c>
      <c r="AJ171" s="220">
        <v>0</v>
      </c>
      <c r="AK171" s="220">
        <v>0</v>
      </c>
      <c r="AL171" s="220">
        <v>0</v>
      </c>
    </row>
    <row r="172" spans="1:38" x14ac:dyDescent="0.25">
      <c r="A172" s="236" t="str">
        <f t="shared" si="2"/>
        <v>Kuwait</v>
      </c>
      <c r="B172" s="206" t="s">
        <v>34</v>
      </c>
      <c r="C172" s="206" t="s">
        <v>33</v>
      </c>
      <c r="D172" s="222" t="s">
        <v>381</v>
      </c>
      <c r="E172">
        <v>962</v>
      </c>
      <c r="F172" s="225" t="s">
        <v>380</v>
      </c>
      <c r="G172" s="132" t="s">
        <v>379</v>
      </c>
      <c r="H172" s="224" t="s">
        <v>378</v>
      </c>
      <c r="I172" s="223" t="s">
        <v>377</v>
      </c>
      <c r="J172" s="212" t="s">
        <v>36</v>
      </c>
      <c r="K172" s="206" t="s">
        <v>36</v>
      </c>
      <c r="L172" s="206" t="s">
        <v>36</v>
      </c>
      <c r="M172" s="206" t="s">
        <v>3649</v>
      </c>
      <c r="N172" s="206">
        <v>39</v>
      </c>
      <c r="O172" s="206" t="s">
        <v>3650</v>
      </c>
      <c r="P172" s="287">
        <v>0</v>
      </c>
      <c r="Q172" s="287">
        <v>0</v>
      </c>
      <c r="R172" s="287">
        <v>0</v>
      </c>
      <c r="S172" s="287">
        <v>0</v>
      </c>
      <c r="T172" s="287">
        <v>0</v>
      </c>
      <c r="U172" s="287">
        <v>0</v>
      </c>
      <c r="V172" s="287">
        <v>0</v>
      </c>
      <c r="W172" s="287">
        <v>0</v>
      </c>
      <c r="X172" s="287">
        <v>0</v>
      </c>
      <c r="Y172" s="220">
        <v>0</v>
      </c>
      <c r="Z172" s="220">
        <v>0</v>
      </c>
      <c r="AA172" s="220">
        <v>0</v>
      </c>
      <c r="AB172" s="220">
        <v>0</v>
      </c>
      <c r="AC172" s="220">
        <v>0</v>
      </c>
      <c r="AD172" s="220">
        <v>0</v>
      </c>
      <c r="AE172" s="220">
        <v>0</v>
      </c>
      <c r="AF172" s="220">
        <v>0</v>
      </c>
      <c r="AG172" s="220">
        <v>0</v>
      </c>
      <c r="AH172" s="220">
        <v>0</v>
      </c>
      <c r="AI172" s="220">
        <v>0</v>
      </c>
      <c r="AJ172" s="220">
        <v>0</v>
      </c>
      <c r="AK172" s="220">
        <v>0</v>
      </c>
      <c r="AL172" s="220">
        <v>0</v>
      </c>
    </row>
    <row r="173" spans="1:38" ht="25.5" x14ac:dyDescent="0.25">
      <c r="A173" s="236" t="str">
        <f t="shared" si="2"/>
        <v>Kuwait</v>
      </c>
      <c r="B173" s="206" t="s">
        <v>34</v>
      </c>
      <c r="C173" s="206" t="s">
        <v>33</v>
      </c>
      <c r="D173" s="222" t="s">
        <v>376</v>
      </c>
      <c r="E173">
        <v>817</v>
      </c>
      <c r="F173" s="225" t="s">
        <v>376</v>
      </c>
      <c r="G173" s="132" t="s">
        <v>375</v>
      </c>
      <c r="H173" s="224" t="s">
        <v>374</v>
      </c>
      <c r="I173" s="223" t="s">
        <v>373</v>
      </c>
      <c r="J173" s="212" t="s">
        <v>36</v>
      </c>
      <c r="K173" s="206" t="s">
        <v>36</v>
      </c>
      <c r="L173" s="206" t="s">
        <v>36</v>
      </c>
      <c r="M173" s="206" t="s">
        <v>2238</v>
      </c>
      <c r="N173" s="206">
        <v>57</v>
      </c>
      <c r="O173" s="206" t="s">
        <v>3654</v>
      </c>
      <c r="P173" s="287">
        <v>0</v>
      </c>
      <c r="Q173" s="287">
        <v>0</v>
      </c>
      <c r="R173" s="287">
        <v>0</v>
      </c>
      <c r="S173" s="287">
        <v>0</v>
      </c>
      <c r="T173" s="287">
        <v>0</v>
      </c>
      <c r="U173" s="287">
        <v>0</v>
      </c>
      <c r="V173" s="287">
        <v>0</v>
      </c>
      <c r="W173" s="287">
        <v>0</v>
      </c>
      <c r="X173" s="287">
        <v>0</v>
      </c>
      <c r="Y173" s="220">
        <v>0</v>
      </c>
      <c r="Z173" s="220">
        <v>0</v>
      </c>
      <c r="AA173" s="220">
        <v>0</v>
      </c>
      <c r="AB173" s="220">
        <v>0</v>
      </c>
      <c r="AC173" s="220">
        <v>0</v>
      </c>
      <c r="AD173" s="220">
        <v>0</v>
      </c>
      <c r="AE173" s="220">
        <v>0</v>
      </c>
      <c r="AF173" s="220">
        <v>0</v>
      </c>
      <c r="AG173" s="220">
        <v>0</v>
      </c>
      <c r="AH173" s="220">
        <v>0</v>
      </c>
      <c r="AI173" s="220">
        <v>0</v>
      </c>
      <c r="AJ173" s="220">
        <v>0</v>
      </c>
      <c r="AK173" s="220">
        <v>0</v>
      </c>
      <c r="AL173" s="220">
        <v>0</v>
      </c>
    </row>
    <row r="174" spans="1:38" x14ac:dyDescent="0.25">
      <c r="A174" s="236" t="str">
        <f t="shared" si="2"/>
        <v>Kuwait</v>
      </c>
      <c r="B174" s="206" t="s">
        <v>34</v>
      </c>
      <c r="C174" s="206" t="s">
        <v>33</v>
      </c>
      <c r="D174" s="222" t="s">
        <v>372</v>
      </c>
      <c r="E174">
        <v>142</v>
      </c>
      <c r="F174" s="225" t="s">
        <v>372</v>
      </c>
      <c r="G174" s="132" t="s">
        <v>371</v>
      </c>
      <c r="H174" s="224" t="s">
        <v>370</v>
      </c>
      <c r="I174" s="223" t="s">
        <v>369</v>
      </c>
      <c r="J174" s="212" t="s">
        <v>36</v>
      </c>
      <c r="K174" s="206" t="s">
        <v>36</v>
      </c>
      <c r="L174" s="206" t="s">
        <v>36</v>
      </c>
      <c r="M174" s="206" t="s">
        <v>3671</v>
      </c>
      <c r="N174" s="206">
        <v>154</v>
      </c>
      <c r="O174" s="206" t="s">
        <v>3650</v>
      </c>
      <c r="P174" s="287">
        <v>0</v>
      </c>
      <c r="Q174" s="287">
        <v>0</v>
      </c>
      <c r="R174" s="287">
        <v>0</v>
      </c>
      <c r="S174" s="287">
        <v>0</v>
      </c>
      <c r="T174" s="287">
        <v>0</v>
      </c>
      <c r="U174" s="287">
        <v>0</v>
      </c>
      <c r="V174" s="287">
        <v>0</v>
      </c>
      <c r="W174" s="287">
        <v>0</v>
      </c>
      <c r="X174" s="287">
        <v>0</v>
      </c>
      <c r="Y174" s="220">
        <v>0</v>
      </c>
      <c r="Z174" s="220">
        <v>0</v>
      </c>
      <c r="AA174" s="220">
        <v>0</v>
      </c>
      <c r="AB174" s="220">
        <v>0</v>
      </c>
      <c r="AC174" s="220">
        <v>1.809210526</v>
      </c>
      <c r="AD174" s="220">
        <v>1.8842530279999998</v>
      </c>
      <c r="AE174" s="220">
        <v>0.90805902379999992</v>
      </c>
      <c r="AF174" s="220">
        <v>0.69605568449999999</v>
      </c>
      <c r="AG174" s="220">
        <v>-0.1218026797</v>
      </c>
      <c r="AH174" s="220">
        <v>2.1864211739999999</v>
      </c>
      <c r="AI174" s="220">
        <v>0.68337129839999999</v>
      </c>
      <c r="AJ174" s="220">
        <v>2.1101992969999999</v>
      </c>
      <c r="AK174" s="220">
        <v>2.1541950110000001</v>
      </c>
      <c r="AL174" s="220">
        <v>1.926977688</v>
      </c>
    </row>
    <row r="175" spans="1:38" x14ac:dyDescent="0.25">
      <c r="A175" s="236" t="str">
        <f t="shared" si="2"/>
        <v>Kuwait</v>
      </c>
      <c r="B175" s="206" t="s">
        <v>34</v>
      </c>
      <c r="C175" s="206" t="s">
        <v>33</v>
      </c>
      <c r="D175" s="222" t="s">
        <v>368</v>
      </c>
      <c r="E175">
        <v>564</v>
      </c>
      <c r="F175" s="225" t="s">
        <v>368</v>
      </c>
      <c r="G175" s="132" t="s">
        <v>367</v>
      </c>
      <c r="H175" s="224" t="s">
        <v>366</v>
      </c>
      <c r="I175" s="223" t="s">
        <v>365</v>
      </c>
      <c r="J175" s="212" t="s">
        <v>36</v>
      </c>
      <c r="K175" s="206" t="s">
        <v>36</v>
      </c>
      <c r="L175" s="206" t="s">
        <v>36</v>
      </c>
      <c r="M175" s="206" t="s">
        <v>3648</v>
      </c>
      <c r="N175" s="206">
        <v>34</v>
      </c>
      <c r="O175" s="206" t="s">
        <v>3647</v>
      </c>
      <c r="P175" s="287">
        <v>0</v>
      </c>
      <c r="Q175" s="287">
        <v>0</v>
      </c>
      <c r="R175" s="287">
        <v>0</v>
      </c>
      <c r="S175" s="287">
        <v>0</v>
      </c>
      <c r="T175" s="287">
        <v>0</v>
      </c>
      <c r="U175" s="287">
        <v>0</v>
      </c>
      <c r="V175" s="287">
        <v>0</v>
      </c>
      <c r="W175" s="287">
        <v>0</v>
      </c>
      <c r="X175" s="287">
        <v>0</v>
      </c>
      <c r="Y175" s="220">
        <v>0</v>
      </c>
      <c r="Z175" s="220">
        <v>0</v>
      </c>
      <c r="AA175" s="220">
        <v>0</v>
      </c>
      <c r="AB175" s="220">
        <v>0</v>
      </c>
      <c r="AC175" s="220">
        <v>0</v>
      </c>
      <c r="AD175" s="220">
        <v>0</v>
      </c>
      <c r="AE175" s="220">
        <v>0</v>
      </c>
      <c r="AF175" s="220">
        <v>0</v>
      </c>
      <c r="AG175" s="220">
        <v>0</v>
      </c>
      <c r="AH175" s="220">
        <v>0</v>
      </c>
      <c r="AI175" s="220">
        <v>0</v>
      </c>
      <c r="AJ175" s="220">
        <v>0</v>
      </c>
      <c r="AK175" s="220">
        <v>0</v>
      </c>
      <c r="AL175" s="220">
        <v>0</v>
      </c>
    </row>
    <row r="176" spans="1:38" x14ac:dyDescent="0.25">
      <c r="A176" s="236" t="str">
        <f t="shared" si="2"/>
        <v>Kuwait</v>
      </c>
      <c r="B176" s="206" t="s">
        <v>34</v>
      </c>
      <c r="C176" s="206" t="s">
        <v>33</v>
      </c>
      <c r="D176" s="222" t="s">
        <v>364</v>
      </c>
      <c r="E176">
        <v>565</v>
      </c>
      <c r="F176" s="225" t="s">
        <v>363</v>
      </c>
      <c r="G176" s="132" t="s">
        <v>362</v>
      </c>
      <c r="H176" s="224" t="s">
        <v>361</v>
      </c>
      <c r="I176" s="223" t="s">
        <v>360</v>
      </c>
      <c r="J176" s="212" t="s">
        <v>36</v>
      </c>
      <c r="K176" s="206" t="s">
        <v>36</v>
      </c>
      <c r="L176" s="206" t="s">
        <v>36</v>
      </c>
      <c r="M176" s="206" t="s">
        <v>2238</v>
      </c>
      <c r="N176" s="206">
        <v>57</v>
      </c>
      <c r="O176" s="206" t="s">
        <v>3654</v>
      </c>
      <c r="P176" s="287">
        <v>0</v>
      </c>
      <c r="Q176" s="287">
        <v>0</v>
      </c>
      <c r="R176" s="287">
        <v>0</v>
      </c>
      <c r="S176" s="287">
        <v>0</v>
      </c>
      <c r="T176" s="287">
        <v>0</v>
      </c>
      <c r="U176" s="287">
        <v>0</v>
      </c>
      <c r="V176" s="287">
        <v>0</v>
      </c>
      <c r="W176" s="287">
        <v>0</v>
      </c>
      <c r="X176" s="287">
        <v>0</v>
      </c>
      <c r="Y176" s="220">
        <v>0</v>
      </c>
      <c r="Z176" s="220">
        <v>0</v>
      </c>
      <c r="AA176" s="220">
        <v>0</v>
      </c>
      <c r="AB176" s="220">
        <v>0</v>
      </c>
      <c r="AC176" s="220">
        <v>0</v>
      </c>
      <c r="AD176" s="220">
        <v>0</v>
      </c>
      <c r="AE176" s="220">
        <v>0</v>
      </c>
      <c r="AF176" s="220">
        <v>0</v>
      </c>
      <c r="AG176" s="220">
        <v>0</v>
      </c>
      <c r="AH176" s="220">
        <v>0</v>
      </c>
      <c r="AI176" s="220">
        <v>0</v>
      </c>
      <c r="AJ176" s="220">
        <v>0</v>
      </c>
      <c r="AK176" s="220">
        <v>0</v>
      </c>
      <c r="AL176" s="220">
        <v>0</v>
      </c>
    </row>
    <row r="177" spans="1:38" x14ac:dyDescent="0.25">
      <c r="A177" s="236" t="str">
        <f t="shared" si="2"/>
        <v>Kuwait</v>
      </c>
      <c r="B177" s="206" t="s">
        <v>34</v>
      </c>
      <c r="C177" s="206" t="s">
        <v>33</v>
      </c>
      <c r="D177" s="222" t="s">
        <v>359</v>
      </c>
      <c r="E177">
        <v>283</v>
      </c>
      <c r="F177" s="225" t="s">
        <v>359</v>
      </c>
      <c r="G177" s="132" t="s">
        <v>358</v>
      </c>
      <c r="H177" s="224" t="s">
        <v>357</v>
      </c>
      <c r="I177" s="223" t="s">
        <v>356</v>
      </c>
      <c r="J177" s="212" t="s">
        <v>36</v>
      </c>
      <c r="K177" s="206" t="s">
        <v>3664</v>
      </c>
      <c r="L177" s="206">
        <v>13</v>
      </c>
      <c r="M177" s="206" t="s">
        <v>3658</v>
      </c>
      <c r="N177" s="206">
        <v>419</v>
      </c>
      <c r="O177" s="206" t="s">
        <v>3659</v>
      </c>
      <c r="P177" s="287">
        <v>0</v>
      </c>
      <c r="Q177" s="287">
        <v>0</v>
      </c>
      <c r="R177" s="287">
        <v>0</v>
      </c>
      <c r="S177" s="287">
        <v>0</v>
      </c>
      <c r="T177" s="287">
        <v>0</v>
      </c>
      <c r="U177" s="287">
        <v>0</v>
      </c>
      <c r="V177" s="287">
        <v>0</v>
      </c>
      <c r="W177" s="287">
        <v>0</v>
      </c>
      <c r="X177" s="287">
        <v>0</v>
      </c>
      <c r="Y177" s="220">
        <v>0</v>
      </c>
      <c r="Z177" s="220">
        <v>0</v>
      </c>
      <c r="AA177" s="220">
        <v>0</v>
      </c>
      <c r="AB177" s="220">
        <v>0</v>
      </c>
      <c r="AC177" s="220">
        <v>0</v>
      </c>
      <c r="AD177" s="220">
        <v>0</v>
      </c>
      <c r="AE177" s="220">
        <v>0</v>
      </c>
      <c r="AF177" s="220">
        <v>0</v>
      </c>
      <c r="AG177" s="220">
        <v>0</v>
      </c>
      <c r="AH177" s="220">
        <v>0</v>
      </c>
      <c r="AI177" s="220">
        <v>0</v>
      </c>
      <c r="AJ177" s="220">
        <v>0</v>
      </c>
      <c r="AK177" s="220">
        <v>0</v>
      </c>
      <c r="AL177" s="220">
        <v>0</v>
      </c>
    </row>
    <row r="178" spans="1:38" x14ac:dyDescent="0.25">
      <c r="A178" s="236" t="str">
        <f t="shared" si="2"/>
        <v>Kuwait</v>
      </c>
      <c r="B178" s="206" t="s">
        <v>34</v>
      </c>
      <c r="C178" s="206" t="s">
        <v>33</v>
      </c>
      <c r="D178" s="222" t="s">
        <v>355</v>
      </c>
      <c r="E178">
        <v>853</v>
      </c>
      <c r="F178" s="225" t="s">
        <v>355</v>
      </c>
      <c r="G178" s="132" t="s">
        <v>354</v>
      </c>
      <c r="H178" s="224" t="s">
        <v>353</v>
      </c>
      <c r="I178" s="223" t="s">
        <v>352</v>
      </c>
      <c r="J178" s="212" t="s">
        <v>36</v>
      </c>
      <c r="K178" s="206" t="s">
        <v>36</v>
      </c>
      <c r="L178" s="206" t="s">
        <v>36</v>
      </c>
      <c r="M178" s="206" t="s">
        <v>3672</v>
      </c>
      <c r="N178" s="206">
        <v>54</v>
      </c>
      <c r="O178" s="206" t="s">
        <v>3654</v>
      </c>
      <c r="P178" s="287">
        <v>0</v>
      </c>
      <c r="Q178" s="287">
        <v>0</v>
      </c>
      <c r="R178" s="287">
        <v>0</v>
      </c>
      <c r="S178" s="287">
        <v>0</v>
      </c>
      <c r="T178" s="287">
        <v>0</v>
      </c>
      <c r="U178" s="287">
        <v>0</v>
      </c>
      <c r="V178" s="287">
        <v>0</v>
      </c>
      <c r="W178" s="287">
        <v>0</v>
      </c>
      <c r="X178" s="287">
        <v>0</v>
      </c>
      <c r="Y178" s="220">
        <v>0</v>
      </c>
      <c r="Z178" s="220">
        <v>0</v>
      </c>
      <c r="AA178" s="220">
        <v>0</v>
      </c>
      <c r="AB178" s="220">
        <v>0</v>
      </c>
      <c r="AC178" s="220">
        <v>0</v>
      </c>
      <c r="AD178" s="220">
        <v>0</v>
      </c>
      <c r="AE178" s="220">
        <v>0</v>
      </c>
      <c r="AF178" s="220">
        <v>0</v>
      </c>
      <c r="AG178" s="220">
        <v>0</v>
      </c>
      <c r="AH178" s="220">
        <v>0</v>
      </c>
      <c r="AI178" s="220">
        <v>0</v>
      </c>
      <c r="AJ178" s="220">
        <v>0</v>
      </c>
      <c r="AK178" s="220">
        <v>0</v>
      </c>
      <c r="AL178" s="220">
        <v>0</v>
      </c>
    </row>
    <row r="179" spans="1:38" x14ac:dyDescent="0.25">
      <c r="A179" s="236" t="str">
        <f t="shared" si="2"/>
        <v>Kuwait</v>
      </c>
      <c r="B179" s="206" t="s">
        <v>34</v>
      </c>
      <c r="C179" s="206" t="s">
        <v>33</v>
      </c>
      <c r="D179" s="222" t="s">
        <v>351</v>
      </c>
      <c r="E179">
        <v>288</v>
      </c>
      <c r="F179" s="225" t="s">
        <v>351</v>
      </c>
      <c r="G179" s="132" t="s">
        <v>350</v>
      </c>
      <c r="H179" s="224" t="s">
        <v>349</v>
      </c>
      <c r="I179" s="223" t="s">
        <v>348</v>
      </c>
      <c r="J179" s="212" t="s">
        <v>36</v>
      </c>
      <c r="K179" s="206" t="s">
        <v>3660</v>
      </c>
      <c r="L179" s="206">
        <v>5</v>
      </c>
      <c r="M179" s="206" t="s">
        <v>3658</v>
      </c>
      <c r="N179" s="206">
        <v>419</v>
      </c>
      <c r="O179" s="206" t="s">
        <v>3659</v>
      </c>
      <c r="P179" s="287">
        <v>0</v>
      </c>
      <c r="Q179" s="287">
        <v>0</v>
      </c>
      <c r="R179" s="287">
        <v>0</v>
      </c>
      <c r="S179" s="287">
        <v>0</v>
      </c>
      <c r="T179" s="287">
        <v>0</v>
      </c>
      <c r="U179" s="287">
        <v>0</v>
      </c>
      <c r="V179" s="287">
        <v>0</v>
      </c>
      <c r="W179" s="287">
        <v>0</v>
      </c>
      <c r="X179" s="287">
        <v>0</v>
      </c>
      <c r="Y179" s="220">
        <v>0</v>
      </c>
      <c r="Z179" s="220">
        <v>0</v>
      </c>
      <c r="AA179" s="220">
        <v>0</v>
      </c>
      <c r="AB179" s="220">
        <v>0</v>
      </c>
      <c r="AC179" s="220">
        <v>0</v>
      </c>
      <c r="AD179" s="220">
        <v>0</v>
      </c>
      <c r="AE179" s="220">
        <v>0</v>
      </c>
      <c r="AF179" s="220">
        <v>0</v>
      </c>
      <c r="AG179" s="220">
        <v>0</v>
      </c>
      <c r="AH179" s="220">
        <v>0</v>
      </c>
      <c r="AI179" s="220">
        <v>0</v>
      </c>
      <c r="AJ179" s="220">
        <v>0</v>
      </c>
      <c r="AK179" s="220">
        <v>0</v>
      </c>
      <c r="AL179" s="220">
        <v>0</v>
      </c>
    </row>
    <row r="180" spans="1:38" x14ac:dyDescent="0.25">
      <c r="A180" s="236" t="str">
        <f t="shared" si="2"/>
        <v>Kuwait</v>
      </c>
      <c r="B180" s="206" t="s">
        <v>34</v>
      </c>
      <c r="C180" s="206" t="s">
        <v>33</v>
      </c>
      <c r="D180" s="222" t="s">
        <v>347</v>
      </c>
      <c r="E180">
        <v>293</v>
      </c>
      <c r="F180" s="225" t="s">
        <v>347</v>
      </c>
      <c r="G180" s="132" t="s">
        <v>346</v>
      </c>
      <c r="H180" s="224" t="s">
        <v>345</v>
      </c>
      <c r="I180" s="223" t="s">
        <v>344</v>
      </c>
      <c r="J180" s="212" t="s">
        <v>36</v>
      </c>
      <c r="K180" s="206" t="s">
        <v>3660</v>
      </c>
      <c r="L180" s="206">
        <v>5</v>
      </c>
      <c r="M180" s="206" t="s">
        <v>3658</v>
      </c>
      <c r="N180" s="206">
        <v>419</v>
      </c>
      <c r="O180" s="206" t="s">
        <v>3659</v>
      </c>
      <c r="P180" s="287">
        <v>0</v>
      </c>
      <c r="Q180" s="287">
        <v>0</v>
      </c>
      <c r="R180" s="287">
        <v>0</v>
      </c>
      <c r="S180" s="287">
        <v>0</v>
      </c>
      <c r="T180" s="287">
        <v>0</v>
      </c>
      <c r="U180" s="287">
        <v>0</v>
      </c>
      <c r="V180" s="287">
        <v>0</v>
      </c>
      <c r="W180" s="287">
        <v>0</v>
      </c>
      <c r="X180" s="287">
        <v>0</v>
      </c>
      <c r="Y180" s="220">
        <v>0</v>
      </c>
      <c r="Z180" s="220">
        <v>0</v>
      </c>
      <c r="AA180" s="220">
        <v>0</v>
      </c>
      <c r="AB180" s="220">
        <v>0</v>
      </c>
      <c r="AC180" s="220">
        <v>0</v>
      </c>
      <c r="AD180" s="220">
        <v>0</v>
      </c>
      <c r="AE180" s="220">
        <v>0</v>
      </c>
      <c r="AF180" s="220">
        <v>0</v>
      </c>
      <c r="AG180" s="220">
        <v>0</v>
      </c>
      <c r="AH180" s="220">
        <v>0</v>
      </c>
      <c r="AI180" s="220">
        <v>0</v>
      </c>
      <c r="AJ180" s="220">
        <v>0</v>
      </c>
      <c r="AK180" s="220">
        <v>0</v>
      </c>
      <c r="AL180" s="220">
        <v>0</v>
      </c>
    </row>
    <row r="181" spans="1:38" x14ac:dyDescent="0.25">
      <c r="A181" s="236" t="str">
        <f t="shared" si="2"/>
        <v>Kuwait</v>
      </c>
      <c r="B181" s="206" t="s">
        <v>34</v>
      </c>
      <c r="C181" s="206" t="s">
        <v>33</v>
      </c>
      <c r="D181" s="222" t="s">
        <v>343</v>
      </c>
      <c r="E181">
        <v>566</v>
      </c>
      <c r="F181" s="225" t="s">
        <v>343</v>
      </c>
      <c r="G181" s="132" t="s">
        <v>342</v>
      </c>
      <c r="H181" s="224" t="s">
        <v>341</v>
      </c>
      <c r="I181" s="223" t="s">
        <v>340</v>
      </c>
      <c r="J181" s="212" t="s">
        <v>36</v>
      </c>
      <c r="K181" s="206" t="s">
        <v>36</v>
      </c>
      <c r="L181" s="206" t="s">
        <v>36</v>
      </c>
      <c r="M181" s="206" t="s">
        <v>3669</v>
      </c>
      <c r="N181" s="206">
        <v>35</v>
      </c>
      <c r="O181" s="206" t="s">
        <v>3647</v>
      </c>
      <c r="P181" s="287">
        <v>0</v>
      </c>
      <c r="Q181" s="287">
        <v>0</v>
      </c>
      <c r="R181" s="287">
        <v>0</v>
      </c>
      <c r="S181" s="287">
        <v>0</v>
      </c>
      <c r="T181" s="287">
        <v>0</v>
      </c>
      <c r="U181" s="287">
        <v>0</v>
      </c>
      <c r="V181" s="287">
        <v>0</v>
      </c>
      <c r="W181" s="287">
        <v>0</v>
      </c>
      <c r="X181" s="287">
        <v>0</v>
      </c>
      <c r="Y181" s="220">
        <v>0</v>
      </c>
      <c r="Z181" s="220">
        <v>0</v>
      </c>
      <c r="AA181" s="220">
        <v>0</v>
      </c>
      <c r="AB181" s="220">
        <v>0</v>
      </c>
      <c r="AC181" s="220">
        <v>0</v>
      </c>
      <c r="AD181" s="220">
        <v>0</v>
      </c>
      <c r="AE181" s="220">
        <v>0</v>
      </c>
      <c r="AF181" s="220">
        <v>0</v>
      </c>
      <c r="AG181" s="220">
        <v>0</v>
      </c>
      <c r="AH181" s="220">
        <v>0</v>
      </c>
      <c r="AI181" s="220">
        <v>0</v>
      </c>
      <c r="AJ181" s="220">
        <v>0</v>
      </c>
      <c r="AK181" s="220">
        <v>0</v>
      </c>
      <c r="AL181" s="220">
        <v>0</v>
      </c>
    </row>
    <row r="182" spans="1:38" x14ac:dyDescent="0.25">
      <c r="A182" s="236" t="str">
        <f t="shared" si="2"/>
        <v>Kuwait</v>
      </c>
      <c r="B182" s="206" t="s">
        <v>34</v>
      </c>
      <c r="C182" s="206" t="s">
        <v>33</v>
      </c>
      <c r="D182" s="222" t="s">
        <v>339</v>
      </c>
      <c r="E182">
        <v>863</v>
      </c>
      <c r="F182" s="225" t="s">
        <v>338</v>
      </c>
      <c r="G182" s="132" t="s">
        <v>337</v>
      </c>
      <c r="H182" s="224" t="s">
        <v>336</v>
      </c>
      <c r="I182" s="223" t="s">
        <v>335</v>
      </c>
      <c r="J182" s="212" t="s">
        <v>36</v>
      </c>
      <c r="K182" s="206" t="s">
        <v>36</v>
      </c>
      <c r="L182" s="206" t="s">
        <v>36</v>
      </c>
      <c r="M182" s="206" t="s">
        <v>3653</v>
      </c>
      <c r="N182" s="206">
        <v>61</v>
      </c>
      <c r="O182" s="206" t="s">
        <v>3654</v>
      </c>
      <c r="P182" s="287">
        <v>0</v>
      </c>
      <c r="Q182" s="287">
        <v>0</v>
      </c>
      <c r="R182" s="287">
        <v>0</v>
      </c>
      <c r="S182" s="287">
        <v>0</v>
      </c>
      <c r="T182" s="287">
        <v>0</v>
      </c>
      <c r="U182" s="287">
        <v>0</v>
      </c>
      <c r="V182" s="287">
        <v>0</v>
      </c>
      <c r="W182" s="287">
        <v>0</v>
      </c>
      <c r="X182" s="287">
        <v>0</v>
      </c>
      <c r="Y182" s="220">
        <v>0</v>
      </c>
      <c r="Z182" s="220">
        <v>0</v>
      </c>
      <c r="AA182" s="220">
        <v>0</v>
      </c>
      <c r="AB182" s="220">
        <v>0</v>
      </c>
      <c r="AC182" s="220">
        <v>0</v>
      </c>
      <c r="AD182" s="220">
        <v>0</v>
      </c>
      <c r="AE182" s="220">
        <v>0</v>
      </c>
      <c r="AF182" s="220">
        <v>0</v>
      </c>
      <c r="AG182" s="220">
        <v>0</v>
      </c>
      <c r="AH182" s="220">
        <v>0</v>
      </c>
      <c r="AI182" s="220">
        <v>0</v>
      </c>
      <c r="AJ182" s="220">
        <v>0</v>
      </c>
      <c r="AK182" s="220">
        <v>0</v>
      </c>
      <c r="AL182" s="220">
        <v>0</v>
      </c>
    </row>
    <row r="183" spans="1:38" x14ac:dyDescent="0.25">
      <c r="A183" s="236" t="str">
        <f t="shared" si="2"/>
        <v>Kuwait</v>
      </c>
      <c r="B183" s="206" t="s">
        <v>34</v>
      </c>
      <c r="C183" s="206" t="s">
        <v>33</v>
      </c>
      <c r="D183" s="222" t="s">
        <v>334</v>
      </c>
      <c r="E183">
        <v>964</v>
      </c>
      <c r="F183" s="225" t="s">
        <v>333</v>
      </c>
      <c r="G183" s="132" t="s">
        <v>332</v>
      </c>
      <c r="H183" s="224" t="s">
        <v>331</v>
      </c>
      <c r="I183" s="223" t="s">
        <v>330</v>
      </c>
      <c r="J183" s="212" t="s">
        <v>31</v>
      </c>
      <c r="K183" s="206" t="s">
        <v>36</v>
      </c>
      <c r="L183" s="206" t="s">
        <v>36</v>
      </c>
      <c r="M183" s="206" t="s">
        <v>3663</v>
      </c>
      <c r="N183" s="206">
        <v>151</v>
      </c>
      <c r="O183" s="206" t="s">
        <v>3650</v>
      </c>
      <c r="P183" s="287">
        <v>0</v>
      </c>
      <c r="Q183" s="287">
        <v>0</v>
      </c>
      <c r="R183" s="287">
        <v>0</v>
      </c>
      <c r="S183" s="287">
        <v>0</v>
      </c>
      <c r="T183" s="287">
        <v>0</v>
      </c>
      <c r="U183" s="287">
        <v>0</v>
      </c>
      <c r="V183" s="287">
        <v>0</v>
      </c>
      <c r="W183" s="287">
        <v>0</v>
      </c>
      <c r="X183" s="287">
        <v>0</v>
      </c>
      <c r="Y183" s="220">
        <v>0</v>
      </c>
      <c r="Z183" s="220">
        <v>6.7474106810000004E-2</v>
      </c>
      <c r="AA183" s="220">
        <v>5.8524024109999996E-2</v>
      </c>
      <c r="AB183" s="220">
        <v>0.16131113690000001</v>
      </c>
      <c r="AC183" s="220">
        <v>-3.3200531210000002E-2</v>
      </c>
      <c r="AD183" s="220">
        <v>-2.8512773720000002E-2</v>
      </c>
      <c r="AE183" s="220">
        <v>-2.5633795600000002E-2</v>
      </c>
      <c r="AF183" s="220">
        <v>-2.3927451969999999E-2</v>
      </c>
      <c r="AG183" s="220">
        <v>-2.872490162E-2</v>
      </c>
      <c r="AH183" s="220">
        <v>-2.6597866849999999E-2</v>
      </c>
      <c r="AI183" s="220">
        <v>0</v>
      </c>
      <c r="AJ183" s="220">
        <v>-2.6607066839999999E-2</v>
      </c>
      <c r="AK183" s="220">
        <v>-2.4630541870000001E-2</v>
      </c>
      <c r="AL183" s="220">
        <v>-2.271797901E-2</v>
      </c>
    </row>
    <row r="184" spans="1:38" x14ac:dyDescent="0.25">
      <c r="A184" s="236" t="str">
        <f t="shared" si="2"/>
        <v>Kuwait</v>
      </c>
      <c r="B184" s="206" t="s">
        <v>34</v>
      </c>
      <c r="C184" s="206" t="s">
        <v>33</v>
      </c>
      <c r="D184" s="222" t="s">
        <v>329</v>
      </c>
      <c r="E184">
        <v>182</v>
      </c>
      <c r="F184" s="225" t="s">
        <v>329</v>
      </c>
      <c r="G184" s="132" t="s">
        <v>328</v>
      </c>
      <c r="H184" s="224" t="s">
        <v>327</v>
      </c>
      <c r="I184" s="223" t="s">
        <v>326</v>
      </c>
      <c r="J184" s="212" t="s">
        <v>31</v>
      </c>
      <c r="K184" s="206" t="s">
        <v>36</v>
      </c>
      <c r="L184" s="206" t="s">
        <v>36</v>
      </c>
      <c r="M184" s="206" t="s">
        <v>3649</v>
      </c>
      <c r="N184" s="206">
        <v>39</v>
      </c>
      <c r="O184" s="206" t="s">
        <v>3650</v>
      </c>
      <c r="P184" s="287">
        <v>0</v>
      </c>
      <c r="Q184" s="287">
        <v>0</v>
      </c>
      <c r="R184" s="287">
        <v>0</v>
      </c>
      <c r="S184" s="287">
        <v>0</v>
      </c>
      <c r="T184" s="287">
        <v>0</v>
      </c>
      <c r="U184" s="287">
        <v>0</v>
      </c>
      <c r="V184" s="287">
        <v>0</v>
      </c>
      <c r="W184" s="287">
        <v>0</v>
      </c>
      <c r="X184" s="287">
        <v>0</v>
      </c>
      <c r="Y184" s="220">
        <v>0</v>
      </c>
      <c r="Z184" s="220">
        <v>0</v>
      </c>
      <c r="AA184" s="220">
        <v>0</v>
      </c>
      <c r="AB184" s="220">
        <v>0</v>
      </c>
      <c r="AC184" s="220">
        <v>0</v>
      </c>
      <c r="AD184" s="220">
        <v>0</v>
      </c>
      <c r="AE184" s="220">
        <v>0</v>
      </c>
      <c r="AF184" s="220">
        <v>0</v>
      </c>
      <c r="AG184" s="220">
        <v>12.172895</v>
      </c>
      <c r="AH184" s="220">
        <v>9.6867000000000001</v>
      </c>
      <c r="AI184" s="220">
        <v>9.8746860000000005</v>
      </c>
      <c r="AJ184" s="220">
        <v>-0.96940899999999997</v>
      </c>
      <c r="AK184" s="220">
        <v>6.5577540000000001</v>
      </c>
      <c r="AL184" s="220">
        <v>16.276316000000001</v>
      </c>
    </row>
    <row r="185" spans="1:38" x14ac:dyDescent="0.25">
      <c r="A185" s="236" t="str">
        <f t="shared" si="2"/>
        <v>Kuwait</v>
      </c>
      <c r="B185" s="206" t="s">
        <v>34</v>
      </c>
      <c r="C185" s="206" t="s">
        <v>33</v>
      </c>
      <c r="D185" s="222" t="s">
        <v>325</v>
      </c>
      <c r="E185">
        <v>359</v>
      </c>
      <c r="F185" s="225" t="s">
        <v>325</v>
      </c>
      <c r="G185" s="132" t="s">
        <v>324</v>
      </c>
      <c r="H185" s="224" t="s">
        <v>323</v>
      </c>
      <c r="I185" s="223" t="s">
        <v>322</v>
      </c>
      <c r="J185" s="212" t="s">
        <v>36</v>
      </c>
      <c r="K185" s="206" t="s">
        <v>3657</v>
      </c>
      <c r="L185" s="206">
        <v>29</v>
      </c>
      <c r="M185" s="206" t="s">
        <v>3658</v>
      </c>
      <c r="N185" s="206">
        <v>419</v>
      </c>
      <c r="O185" s="206" t="s">
        <v>3659</v>
      </c>
      <c r="P185" s="287">
        <v>0</v>
      </c>
      <c r="Q185" s="287">
        <v>0</v>
      </c>
      <c r="R185" s="287">
        <v>0</v>
      </c>
      <c r="S185" s="287">
        <v>0</v>
      </c>
      <c r="T185" s="287">
        <v>0</v>
      </c>
      <c r="U185" s="287">
        <v>0</v>
      </c>
      <c r="V185" s="287">
        <v>0</v>
      </c>
      <c r="W185" s="287">
        <v>0</v>
      </c>
      <c r="X185" s="287">
        <v>0</v>
      </c>
      <c r="Y185" s="220">
        <v>0</v>
      </c>
      <c r="Z185" s="220">
        <v>0</v>
      </c>
      <c r="AA185" s="220">
        <v>0</v>
      </c>
      <c r="AB185" s="220">
        <v>0</v>
      </c>
      <c r="AC185" s="220">
        <v>0</v>
      </c>
      <c r="AD185" s="220">
        <v>0</v>
      </c>
      <c r="AE185" s="220">
        <v>0</v>
      </c>
      <c r="AF185" s="220">
        <v>0</v>
      </c>
      <c r="AG185" s="220">
        <v>0</v>
      </c>
      <c r="AH185" s="220">
        <v>0</v>
      </c>
      <c r="AI185" s="220">
        <v>0</v>
      </c>
      <c r="AJ185" s="220">
        <v>0</v>
      </c>
      <c r="AK185" s="220">
        <v>0</v>
      </c>
      <c r="AL185" s="220">
        <v>0</v>
      </c>
    </row>
    <row r="186" spans="1:38" x14ac:dyDescent="0.25">
      <c r="A186" s="236" t="str">
        <f t="shared" si="2"/>
        <v>Kuwait</v>
      </c>
      <c r="B186" s="206" t="s">
        <v>34</v>
      </c>
      <c r="C186" s="206" t="s">
        <v>33</v>
      </c>
      <c r="D186" s="222" t="s">
        <v>321</v>
      </c>
      <c r="E186">
        <v>696</v>
      </c>
      <c r="F186" s="225" t="s">
        <v>320</v>
      </c>
      <c r="G186" s="132" t="s">
        <v>319</v>
      </c>
      <c r="H186" s="224" t="s">
        <v>318</v>
      </c>
      <c r="I186" s="223" t="s">
        <v>317</v>
      </c>
      <c r="J186" s="212" t="s">
        <v>36</v>
      </c>
      <c r="K186" s="206" t="s">
        <v>3668</v>
      </c>
      <c r="L186" s="206">
        <v>14</v>
      </c>
      <c r="M186" s="206" t="s">
        <v>3656</v>
      </c>
      <c r="N186" s="206">
        <v>202</v>
      </c>
      <c r="O186" s="206" t="s">
        <v>3652</v>
      </c>
      <c r="P186" s="287">
        <v>0</v>
      </c>
      <c r="Q186" s="287">
        <v>0</v>
      </c>
      <c r="R186" s="287">
        <v>0</v>
      </c>
      <c r="S186" s="287">
        <v>0</v>
      </c>
      <c r="T186" s="287">
        <v>0</v>
      </c>
      <c r="U186" s="287">
        <v>0</v>
      </c>
      <c r="V186" s="287">
        <v>0</v>
      </c>
      <c r="W186" s="287">
        <v>0</v>
      </c>
      <c r="X186" s="287">
        <v>0</v>
      </c>
      <c r="Y186" s="220">
        <v>0</v>
      </c>
      <c r="Z186" s="220">
        <v>0</v>
      </c>
      <c r="AA186" s="220">
        <v>0</v>
      </c>
      <c r="AB186" s="220">
        <v>0</v>
      </c>
      <c r="AC186" s="220">
        <v>0</v>
      </c>
      <c r="AD186" s="220">
        <v>0</v>
      </c>
      <c r="AE186" s="220">
        <v>0</v>
      </c>
      <c r="AF186" s="220">
        <v>0</v>
      </c>
      <c r="AG186" s="220">
        <v>0</v>
      </c>
      <c r="AH186" s="220">
        <v>0</v>
      </c>
      <c r="AI186" s="220">
        <v>0</v>
      </c>
      <c r="AJ186" s="220">
        <v>0</v>
      </c>
      <c r="AK186" s="220">
        <v>0</v>
      </c>
      <c r="AL186" s="220">
        <v>0</v>
      </c>
    </row>
    <row r="187" spans="1:38" x14ac:dyDescent="0.25">
      <c r="A187" s="236" t="str">
        <f t="shared" si="2"/>
        <v>Kuwait</v>
      </c>
      <c r="B187" s="206" t="s">
        <v>34</v>
      </c>
      <c r="C187" s="206" t="s">
        <v>33</v>
      </c>
      <c r="D187" s="222" t="s">
        <v>316</v>
      </c>
      <c r="E187">
        <v>968</v>
      </c>
      <c r="F187" s="225" t="s">
        <v>316</v>
      </c>
      <c r="G187" s="132" t="s">
        <v>315</v>
      </c>
      <c r="H187" s="224" t="s">
        <v>314</v>
      </c>
      <c r="I187" s="223" t="s">
        <v>313</v>
      </c>
      <c r="J187" s="212" t="s">
        <v>31</v>
      </c>
      <c r="K187" s="206" t="s">
        <v>36</v>
      </c>
      <c r="L187" s="206" t="s">
        <v>36</v>
      </c>
      <c r="M187" s="206" t="s">
        <v>3663</v>
      </c>
      <c r="N187" s="206">
        <v>151</v>
      </c>
      <c r="O187" s="206" t="s">
        <v>3650</v>
      </c>
      <c r="P187" s="287">
        <v>0</v>
      </c>
      <c r="Q187" s="287">
        <v>0</v>
      </c>
      <c r="R187" s="287">
        <v>0</v>
      </c>
      <c r="S187" s="287">
        <v>0</v>
      </c>
      <c r="T187" s="287">
        <v>0</v>
      </c>
      <c r="U187" s="287">
        <v>0</v>
      </c>
      <c r="V187" s="287">
        <v>0</v>
      </c>
      <c r="W187" s="287">
        <v>0</v>
      </c>
      <c r="X187" s="287">
        <v>0</v>
      </c>
      <c r="Y187" s="220">
        <v>0</v>
      </c>
      <c r="Z187" s="220">
        <v>0</v>
      </c>
      <c r="AA187" s="220">
        <v>0</v>
      </c>
      <c r="AB187" s="220">
        <v>0</v>
      </c>
      <c r="AC187" s="220">
        <v>0</v>
      </c>
      <c r="AD187" s="220">
        <v>0</v>
      </c>
      <c r="AE187" s="220">
        <v>0</v>
      </c>
      <c r="AF187" s="220">
        <v>0</v>
      </c>
      <c r="AG187" s="220">
        <v>0</v>
      </c>
      <c r="AH187" s="220">
        <v>0</v>
      </c>
      <c r="AI187" s="220">
        <v>0</v>
      </c>
      <c r="AJ187" s="220">
        <v>0</v>
      </c>
      <c r="AK187" s="220">
        <v>0</v>
      </c>
      <c r="AL187" s="220">
        <v>0</v>
      </c>
    </row>
    <row r="188" spans="1:38" x14ac:dyDescent="0.25">
      <c r="A188" s="236" t="str">
        <f t="shared" si="2"/>
        <v>Kuwait</v>
      </c>
      <c r="B188" s="206" t="s">
        <v>34</v>
      </c>
      <c r="C188" s="206" t="s">
        <v>33</v>
      </c>
      <c r="D188" s="222" t="s">
        <v>312</v>
      </c>
      <c r="E188">
        <v>922</v>
      </c>
      <c r="F188" s="225" t="s">
        <v>312</v>
      </c>
      <c r="G188" s="132" t="s">
        <v>311</v>
      </c>
      <c r="H188" s="224" t="s">
        <v>310</v>
      </c>
      <c r="I188" s="223" t="s">
        <v>309</v>
      </c>
      <c r="J188" s="212" t="s">
        <v>36</v>
      </c>
      <c r="K188" s="206" t="s">
        <v>36</v>
      </c>
      <c r="L188" s="206" t="s">
        <v>36</v>
      </c>
      <c r="M188" s="206" t="s">
        <v>3663</v>
      </c>
      <c r="N188" s="206">
        <v>151</v>
      </c>
      <c r="O188" s="206" t="s">
        <v>3650</v>
      </c>
      <c r="P188" s="287">
        <v>0</v>
      </c>
      <c r="Q188" s="287">
        <v>0</v>
      </c>
      <c r="R188" s="287">
        <v>0</v>
      </c>
      <c r="S188" s="287">
        <v>0</v>
      </c>
      <c r="T188" s="287">
        <v>0</v>
      </c>
      <c r="U188" s="287">
        <v>0</v>
      </c>
      <c r="V188" s="287">
        <v>0</v>
      </c>
      <c r="W188" s="287">
        <v>0</v>
      </c>
      <c r="X188" s="287">
        <v>0</v>
      </c>
      <c r="Y188" s="220">
        <v>0</v>
      </c>
      <c r="Z188" s="220">
        <v>0</v>
      </c>
      <c r="AA188" s="220">
        <v>0</v>
      </c>
      <c r="AB188" s="220">
        <v>0</v>
      </c>
      <c r="AC188" s="220">
        <v>0</v>
      </c>
      <c r="AD188" s="220">
        <v>2.7697435710000003E-2</v>
      </c>
      <c r="AE188" s="220">
        <v>2.4931787560000002E-2</v>
      </c>
      <c r="AF188" s="220">
        <v>-1.234386714E-3</v>
      </c>
      <c r="AG188" s="220">
        <v>-4.7931322149999997E-2</v>
      </c>
      <c r="AH188" s="220">
        <v>-4.9112353300000001E-2</v>
      </c>
      <c r="AI188" s="220">
        <v>0</v>
      </c>
      <c r="AJ188" s="220">
        <v>0</v>
      </c>
      <c r="AK188" s="220">
        <v>0.16592589000000002</v>
      </c>
      <c r="AL188" s="220">
        <v>0</v>
      </c>
    </row>
    <row r="189" spans="1:38" x14ac:dyDescent="0.25">
      <c r="A189" s="236" t="str">
        <f t="shared" si="2"/>
        <v>Kuwait</v>
      </c>
      <c r="B189" s="206" t="s">
        <v>34</v>
      </c>
      <c r="C189" s="206" t="s">
        <v>33</v>
      </c>
      <c r="D189" s="222" t="s">
        <v>308</v>
      </c>
      <c r="E189">
        <v>714</v>
      </c>
      <c r="F189" s="225" t="s">
        <v>308</v>
      </c>
      <c r="G189" s="132" t="s">
        <v>307</v>
      </c>
      <c r="H189" s="224" t="s">
        <v>306</v>
      </c>
      <c r="I189" s="223" t="s">
        <v>305</v>
      </c>
      <c r="J189" s="212" t="s">
        <v>36</v>
      </c>
      <c r="K189" s="206" t="s">
        <v>3668</v>
      </c>
      <c r="L189" s="206">
        <v>14</v>
      </c>
      <c r="M189" s="206" t="s">
        <v>3656</v>
      </c>
      <c r="N189" s="206">
        <v>202</v>
      </c>
      <c r="O189" s="206" t="s">
        <v>3652</v>
      </c>
      <c r="P189" s="287">
        <v>0</v>
      </c>
      <c r="Q189" s="287">
        <v>0</v>
      </c>
      <c r="R189" s="287">
        <v>0</v>
      </c>
      <c r="S189" s="287">
        <v>0</v>
      </c>
      <c r="T189" s="287">
        <v>0</v>
      </c>
      <c r="U189" s="287">
        <v>0</v>
      </c>
      <c r="V189" s="287">
        <v>0</v>
      </c>
      <c r="W189" s="287">
        <v>0</v>
      </c>
      <c r="X189" s="287">
        <v>0</v>
      </c>
      <c r="Y189" s="220">
        <v>0</v>
      </c>
      <c r="Z189" s="220">
        <v>0</v>
      </c>
      <c r="AA189" s="220">
        <v>0</v>
      </c>
      <c r="AB189" s="220">
        <v>0</v>
      </c>
      <c r="AC189" s="220">
        <v>0</v>
      </c>
      <c r="AD189" s="220">
        <v>0</v>
      </c>
      <c r="AE189" s="220">
        <v>0</v>
      </c>
      <c r="AF189" s="220">
        <v>0</v>
      </c>
      <c r="AG189" s="220">
        <v>0</v>
      </c>
      <c r="AH189" s="220">
        <v>0</v>
      </c>
      <c r="AI189" s="220">
        <v>0</v>
      </c>
      <c r="AJ189" s="220">
        <v>0</v>
      </c>
      <c r="AK189" s="220">
        <v>0</v>
      </c>
      <c r="AL189" s="220">
        <v>0</v>
      </c>
    </row>
    <row r="190" spans="1:38" x14ac:dyDescent="0.25">
      <c r="A190" s="236" t="str">
        <f t="shared" si="2"/>
        <v>Kuwait</v>
      </c>
      <c r="B190" s="206" t="s">
        <v>34</v>
      </c>
      <c r="C190" s="206" t="s">
        <v>33</v>
      </c>
      <c r="D190" s="222" t="s">
        <v>304</v>
      </c>
      <c r="E190">
        <v>856</v>
      </c>
      <c r="F190" s="225" t="s">
        <v>304</v>
      </c>
      <c r="G190" s="132" t="s">
        <v>303</v>
      </c>
      <c r="H190" s="224" t="s">
        <v>302</v>
      </c>
      <c r="I190" s="223" t="s">
        <v>301</v>
      </c>
      <c r="J190" s="212" t="s">
        <v>36</v>
      </c>
      <c r="K190" s="206" t="s">
        <v>3665</v>
      </c>
      <c r="L190" s="206">
        <v>11</v>
      </c>
      <c r="M190" s="206" t="s">
        <v>3656</v>
      </c>
      <c r="N190" s="206">
        <v>202</v>
      </c>
      <c r="O190" s="206" t="s">
        <v>3652</v>
      </c>
      <c r="P190" s="287">
        <v>0</v>
      </c>
      <c r="Q190" s="287">
        <v>0</v>
      </c>
      <c r="R190" s="287">
        <v>0</v>
      </c>
      <c r="S190" s="287">
        <v>0</v>
      </c>
      <c r="T190" s="287">
        <v>0</v>
      </c>
      <c r="U190" s="287">
        <v>0</v>
      </c>
      <c r="V190" s="287">
        <v>0</v>
      </c>
      <c r="W190" s="287">
        <v>0</v>
      </c>
      <c r="X190" s="287">
        <v>0</v>
      </c>
      <c r="Y190" s="220">
        <v>0</v>
      </c>
      <c r="Z190" s="220">
        <v>0</v>
      </c>
      <c r="AA190" s="220">
        <v>0</v>
      </c>
      <c r="AB190" s="220">
        <v>0</v>
      </c>
      <c r="AC190" s="220">
        <v>0</v>
      </c>
      <c r="AD190" s="220">
        <v>0</v>
      </c>
      <c r="AE190" s="220">
        <v>0</v>
      </c>
      <c r="AF190" s="220">
        <v>0</v>
      </c>
      <c r="AG190" s="220">
        <v>0</v>
      </c>
      <c r="AH190" s="220">
        <v>0</v>
      </c>
      <c r="AI190" s="220">
        <v>0</v>
      </c>
      <c r="AJ190" s="220">
        <v>0</v>
      </c>
      <c r="AK190" s="220">
        <v>0</v>
      </c>
      <c r="AL190" s="220">
        <v>0</v>
      </c>
    </row>
    <row r="191" spans="1:38" ht="25.5" x14ac:dyDescent="0.25">
      <c r="A191" s="236" t="str">
        <f t="shared" si="2"/>
        <v>Kuwait</v>
      </c>
      <c r="B191" s="206" t="s">
        <v>34</v>
      </c>
      <c r="C191" s="206" t="s">
        <v>33</v>
      </c>
      <c r="D191" s="222" t="s">
        <v>300</v>
      </c>
      <c r="E191">
        <v>363</v>
      </c>
      <c r="F191" s="225" t="s">
        <v>300</v>
      </c>
      <c r="G191" s="132" t="s">
        <v>299</v>
      </c>
      <c r="H191" s="224" t="s">
        <v>298</v>
      </c>
      <c r="I191" s="223" t="s">
        <v>297</v>
      </c>
      <c r="J191" s="212" t="s">
        <v>36</v>
      </c>
      <c r="K191" s="206" t="s">
        <v>36</v>
      </c>
      <c r="L191" s="206" t="s">
        <v>36</v>
      </c>
      <c r="M191" s="206" t="s">
        <v>3666</v>
      </c>
      <c r="N191" s="206">
        <v>21</v>
      </c>
      <c r="O191" s="206" t="s">
        <v>3659</v>
      </c>
      <c r="P191" s="287">
        <v>0</v>
      </c>
      <c r="Q191" s="287">
        <v>0</v>
      </c>
      <c r="R191" s="287">
        <v>0</v>
      </c>
      <c r="S191" s="287">
        <v>0</v>
      </c>
      <c r="T191" s="287">
        <v>0</v>
      </c>
      <c r="U191" s="287">
        <v>0</v>
      </c>
      <c r="V191" s="287">
        <v>0</v>
      </c>
      <c r="W191" s="287">
        <v>0</v>
      </c>
      <c r="X191" s="287">
        <v>0</v>
      </c>
      <c r="Y191" s="220">
        <v>0</v>
      </c>
      <c r="Z191" s="220">
        <v>0</v>
      </c>
      <c r="AA191" s="220">
        <v>0</v>
      </c>
      <c r="AB191" s="220">
        <v>0</v>
      </c>
      <c r="AC191" s="220">
        <v>0</v>
      </c>
      <c r="AD191" s="220">
        <v>0</v>
      </c>
      <c r="AE191" s="220">
        <v>0</v>
      </c>
      <c r="AF191" s="220">
        <v>0</v>
      </c>
      <c r="AG191" s="220">
        <v>0</v>
      </c>
      <c r="AH191" s="220">
        <v>0</v>
      </c>
      <c r="AI191" s="220">
        <v>0</v>
      </c>
      <c r="AJ191" s="220">
        <v>0</v>
      </c>
      <c r="AK191" s="220">
        <v>0</v>
      </c>
      <c r="AL191" s="220">
        <v>0</v>
      </c>
    </row>
    <row r="192" spans="1:38" x14ac:dyDescent="0.25">
      <c r="A192" s="236" t="str">
        <f t="shared" si="2"/>
        <v>Kuwait</v>
      </c>
      <c r="B192" s="206" t="s">
        <v>34</v>
      </c>
      <c r="C192" s="206" t="s">
        <v>33</v>
      </c>
      <c r="D192" s="222" t="s">
        <v>296</v>
      </c>
      <c r="E192">
        <v>862</v>
      </c>
      <c r="F192" s="225" t="s">
        <v>296</v>
      </c>
      <c r="G192" s="132" t="s">
        <v>295</v>
      </c>
      <c r="H192" s="224" t="s">
        <v>294</v>
      </c>
      <c r="I192" s="223" t="s">
        <v>293</v>
      </c>
      <c r="J192" s="212" t="s">
        <v>36</v>
      </c>
      <c r="K192" s="206" t="s">
        <v>36</v>
      </c>
      <c r="L192" s="206" t="s">
        <v>36</v>
      </c>
      <c r="M192" s="206" t="s">
        <v>3653</v>
      </c>
      <c r="N192" s="206">
        <v>61</v>
      </c>
      <c r="O192" s="206" t="s">
        <v>3654</v>
      </c>
      <c r="P192" s="287">
        <v>0</v>
      </c>
      <c r="Q192" s="287">
        <v>0</v>
      </c>
      <c r="R192" s="287">
        <v>0</v>
      </c>
      <c r="S192" s="287">
        <v>0</v>
      </c>
      <c r="T192" s="287">
        <v>0</v>
      </c>
      <c r="U192" s="287">
        <v>0</v>
      </c>
      <c r="V192" s="287">
        <v>0</v>
      </c>
      <c r="W192" s="287">
        <v>0</v>
      </c>
      <c r="X192" s="287">
        <v>0</v>
      </c>
      <c r="Y192" s="220">
        <v>0</v>
      </c>
      <c r="Z192" s="220">
        <v>0</v>
      </c>
      <c r="AA192" s="220">
        <v>0</v>
      </c>
      <c r="AB192" s="220">
        <v>0</v>
      </c>
      <c r="AC192" s="220">
        <v>0</v>
      </c>
      <c r="AD192" s="220">
        <v>0</v>
      </c>
      <c r="AE192" s="220">
        <v>0</v>
      </c>
      <c r="AF192" s="220">
        <v>0</v>
      </c>
      <c r="AG192" s="220">
        <v>0</v>
      </c>
      <c r="AH192" s="220">
        <v>0</v>
      </c>
      <c r="AI192" s="220">
        <v>0</v>
      </c>
      <c r="AJ192" s="220">
        <v>0</v>
      </c>
      <c r="AK192" s="220">
        <v>0</v>
      </c>
      <c r="AL192" s="220">
        <v>0</v>
      </c>
    </row>
    <row r="193" spans="1:38" x14ac:dyDescent="0.25">
      <c r="A193" s="236" t="str">
        <f t="shared" si="2"/>
        <v>Kuwait</v>
      </c>
      <c r="B193" s="206" t="s">
        <v>34</v>
      </c>
      <c r="C193" s="206" t="s">
        <v>33</v>
      </c>
      <c r="D193" s="222" t="s">
        <v>292</v>
      </c>
      <c r="E193">
        <v>135</v>
      </c>
      <c r="F193" s="225" t="s">
        <v>291</v>
      </c>
      <c r="G193" s="132" t="s">
        <v>290</v>
      </c>
      <c r="H193" s="224" t="s">
        <v>289</v>
      </c>
      <c r="I193" s="223" t="s">
        <v>288</v>
      </c>
      <c r="J193" s="212" t="s">
        <v>36</v>
      </c>
      <c r="K193" s="206" t="s">
        <v>36</v>
      </c>
      <c r="L193" s="206" t="s">
        <v>36</v>
      </c>
      <c r="M193" s="206" t="s">
        <v>3649</v>
      </c>
      <c r="N193" s="206">
        <v>39</v>
      </c>
      <c r="O193" s="206" t="s">
        <v>3650</v>
      </c>
      <c r="P193" s="287">
        <v>0</v>
      </c>
      <c r="Q193" s="287">
        <v>0</v>
      </c>
      <c r="R193" s="287">
        <v>0</v>
      </c>
      <c r="S193" s="287">
        <v>0</v>
      </c>
      <c r="T193" s="287">
        <v>0</v>
      </c>
      <c r="U193" s="287">
        <v>0</v>
      </c>
      <c r="V193" s="287">
        <v>0</v>
      </c>
      <c r="W193" s="287">
        <v>0</v>
      </c>
      <c r="X193" s="287">
        <v>0</v>
      </c>
      <c r="Y193" s="220">
        <v>0</v>
      </c>
      <c r="Z193" s="220">
        <v>0</v>
      </c>
      <c r="AA193" s="220">
        <v>0</v>
      </c>
      <c r="AB193" s="220">
        <v>0</v>
      </c>
      <c r="AC193" s="220">
        <v>0</v>
      </c>
      <c r="AD193" s="220">
        <v>0</v>
      </c>
      <c r="AE193" s="220">
        <v>0</v>
      </c>
      <c r="AF193" s="220">
        <v>0</v>
      </c>
      <c r="AG193" s="220">
        <v>0</v>
      </c>
      <c r="AH193" s="220">
        <v>0</v>
      </c>
      <c r="AI193" s="220">
        <v>0</v>
      </c>
      <c r="AJ193" s="220">
        <v>0</v>
      </c>
      <c r="AK193" s="220">
        <v>0</v>
      </c>
      <c r="AL193" s="220">
        <v>0</v>
      </c>
    </row>
    <row r="194" spans="1:38" ht="25.5" x14ac:dyDescent="0.25">
      <c r="A194" s="236" t="str">
        <f t="shared" si="2"/>
        <v>Kuwait</v>
      </c>
      <c r="B194" s="206" t="s">
        <v>34</v>
      </c>
      <c r="C194" s="206" t="s">
        <v>33</v>
      </c>
      <c r="D194" s="222" t="s">
        <v>287</v>
      </c>
      <c r="E194">
        <v>716</v>
      </c>
      <c r="F194" s="225" t="s">
        <v>286</v>
      </c>
      <c r="G194" s="132" t="s">
        <v>285</v>
      </c>
      <c r="H194" s="224" t="s">
        <v>284</v>
      </c>
      <c r="I194" s="223" t="s">
        <v>283</v>
      </c>
      <c r="J194" s="212" t="s">
        <v>36</v>
      </c>
      <c r="K194" s="206" t="s">
        <v>3655</v>
      </c>
      <c r="L194" s="206">
        <v>17</v>
      </c>
      <c r="M194" s="206" t="s">
        <v>3656</v>
      </c>
      <c r="N194" s="206">
        <v>202</v>
      </c>
      <c r="O194" s="206" t="s">
        <v>3652</v>
      </c>
      <c r="P194" s="287">
        <v>0</v>
      </c>
      <c r="Q194" s="287">
        <v>0</v>
      </c>
      <c r="R194" s="287">
        <v>0</v>
      </c>
      <c r="S194" s="287">
        <v>0</v>
      </c>
      <c r="T194" s="287">
        <v>0</v>
      </c>
      <c r="U194" s="287">
        <v>0</v>
      </c>
      <c r="V194" s="287">
        <v>0</v>
      </c>
      <c r="W194" s="287">
        <v>0</v>
      </c>
      <c r="X194" s="287">
        <v>0</v>
      </c>
      <c r="Y194" s="220">
        <v>0</v>
      </c>
      <c r="Z194" s="220">
        <v>0</v>
      </c>
      <c r="AA194" s="220">
        <v>0</v>
      </c>
      <c r="AB194" s="220">
        <v>0</v>
      </c>
      <c r="AC194" s="220">
        <v>0</v>
      </c>
      <c r="AD194" s="220">
        <v>0</v>
      </c>
      <c r="AE194" s="220">
        <v>0</v>
      </c>
      <c r="AF194" s="220">
        <v>0</v>
      </c>
      <c r="AG194" s="220">
        <v>0</v>
      </c>
      <c r="AH194" s="220">
        <v>0</v>
      </c>
      <c r="AI194" s="220">
        <v>0</v>
      </c>
      <c r="AJ194" s="220">
        <v>0</v>
      </c>
      <c r="AK194" s="220">
        <v>0</v>
      </c>
      <c r="AL194" s="220">
        <v>0</v>
      </c>
    </row>
    <row r="195" spans="1:38" x14ac:dyDescent="0.25">
      <c r="A195" s="236" t="str">
        <f t="shared" si="2"/>
        <v>Kuwait</v>
      </c>
      <c r="B195" s="206" t="s">
        <v>34</v>
      </c>
      <c r="C195" s="206" t="s">
        <v>33</v>
      </c>
      <c r="D195" s="222" t="s">
        <v>282</v>
      </c>
      <c r="E195">
        <v>722</v>
      </c>
      <c r="F195" s="225" t="s">
        <v>282</v>
      </c>
      <c r="G195" s="132" t="s">
        <v>281</v>
      </c>
      <c r="H195" s="224" t="s">
        <v>280</v>
      </c>
      <c r="I195" s="223" t="s">
        <v>279</v>
      </c>
      <c r="J195" s="212" t="s">
        <v>36</v>
      </c>
      <c r="K195" s="206" t="s">
        <v>3665</v>
      </c>
      <c r="L195" s="206">
        <v>11</v>
      </c>
      <c r="M195" s="206" t="s">
        <v>3656</v>
      </c>
      <c r="N195" s="206">
        <v>202</v>
      </c>
      <c r="O195" s="206" t="s">
        <v>3652</v>
      </c>
      <c r="P195" s="287">
        <v>0</v>
      </c>
      <c r="Q195" s="287">
        <v>0</v>
      </c>
      <c r="R195" s="287">
        <v>0</v>
      </c>
      <c r="S195" s="287">
        <v>0</v>
      </c>
      <c r="T195" s="287">
        <v>0</v>
      </c>
      <c r="U195" s="287">
        <v>0</v>
      </c>
      <c r="V195" s="287">
        <v>0</v>
      </c>
      <c r="W195" s="287">
        <v>0</v>
      </c>
      <c r="X195" s="287">
        <v>0</v>
      </c>
      <c r="Y195" s="220">
        <v>0</v>
      </c>
      <c r="Z195" s="220">
        <v>0</v>
      </c>
      <c r="AA195" s="220">
        <v>0</v>
      </c>
      <c r="AB195" s="220">
        <v>0</v>
      </c>
      <c r="AC195" s="220">
        <v>0</v>
      </c>
      <c r="AD195" s="220">
        <v>0</v>
      </c>
      <c r="AE195" s="220">
        <v>0</v>
      </c>
      <c r="AF195" s="220">
        <v>0</v>
      </c>
      <c r="AG195" s="220">
        <v>0</v>
      </c>
      <c r="AH195" s="220">
        <v>0</v>
      </c>
      <c r="AI195" s="220">
        <v>0</v>
      </c>
      <c r="AJ195" s="220">
        <v>0</v>
      </c>
      <c r="AK195" s="220">
        <v>0</v>
      </c>
      <c r="AL195" s="220">
        <v>0</v>
      </c>
    </row>
    <row r="196" spans="1:38" x14ac:dyDescent="0.25">
      <c r="A196" s="236" t="str">
        <f t="shared" ref="A196:A250" si="3">A$2</f>
        <v>Kuwait</v>
      </c>
      <c r="B196" s="206" t="s">
        <v>34</v>
      </c>
      <c r="C196" s="206" t="s">
        <v>33</v>
      </c>
      <c r="D196" s="222" t="s">
        <v>278</v>
      </c>
      <c r="E196">
        <v>942</v>
      </c>
      <c r="F196" s="225" t="s">
        <v>277</v>
      </c>
      <c r="G196" s="132" t="s">
        <v>276</v>
      </c>
      <c r="H196" s="224" t="s">
        <v>275</v>
      </c>
      <c r="I196" s="223" t="s">
        <v>274</v>
      </c>
      <c r="J196" s="212" t="s">
        <v>36</v>
      </c>
      <c r="K196" s="206" t="s">
        <v>36</v>
      </c>
      <c r="L196" s="206" t="s">
        <v>36</v>
      </c>
      <c r="M196" s="206" t="s">
        <v>3649</v>
      </c>
      <c r="N196" s="206">
        <v>39</v>
      </c>
      <c r="O196" s="206" t="s">
        <v>3650</v>
      </c>
      <c r="P196" s="287">
        <v>0</v>
      </c>
      <c r="Q196" s="287">
        <v>0</v>
      </c>
      <c r="R196" s="287">
        <v>0</v>
      </c>
      <c r="S196" s="287">
        <v>0</v>
      </c>
      <c r="T196" s="287">
        <v>0</v>
      </c>
      <c r="U196" s="287">
        <v>0</v>
      </c>
      <c r="V196" s="287">
        <v>0</v>
      </c>
      <c r="W196" s="287">
        <v>0</v>
      </c>
      <c r="X196" s="287">
        <v>0</v>
      </c>
      <c r="Y196" s="220">
        <v>0</v>
      </c>
      <c r="Z196" s="220">
        <v>0</v>
      </c>
      <c r="AA196" s="220">
        <v>0</v>
      </c>
      <c r="AB196" s="220">
        <v>0</v>
      </c>
      <c r="AC196" s="220">
        <v>0.43634791449999999</v>
      </c>
      <c r="AD196" s="220">
        <v>0.38414573700000004</v>
      </c>
      <c r="AE196" s="220">
        <v>0.37982068959999998</v>
      </c>
      <c r="AF196" s="220">
        <v>0</v>
      </c>
      <c r="AG196" s="220">
        <v>0</v>
      </c>
      <c r="AH196" s="220">
        <v>0.40075</v>
      </c>
      <c r="AI196" s="220">
        <v>0.39206659999999999</v>
      </c>
      <c r="AJ196" s="220">
        <v>0</v>
      </c>
      <c r="AK196" s="220">
        <v>0</v>
      </c>
      <c r="AL196" s="220">
        <v>0</v>
      </c>
    </row>
    <row r="197" spans="1:38" x14ac:dyDescent="0.25">
      <c r="A197" s="236" t="str">
        <f t="shared" si="3"/>
        <v>Kuwait</v>
      </c>
      <c r="B197" s="206" t="s">
        <v>34</v>
      </c>
      <c r="C197" s="206" t="s">
        <v>33</v>
      </c>
      <c r="D197" s="222" t="s">
        <v>273</v>
      </c>
      <c r="E197">
        <v>718</v>
      </c>
      <c r="F197" s="225" t="s">
        <v>273</v>
      </c>
      <c r="G197" s="132" t="s">
        <v>272</v>
      </c>
      <c r="H197" s="224" t="s">
        <v>271</v>
      </c>
      <c r="I197" s="223" t="s">
        <v>270</v>
      </c>
      <c r="J197" s="212" t="s">
        <v>36</v>
      </c>
      <c r="K197" s="206" t="s">
        <v>3668</v>
      </c>
      <c r="L197" s="206">
        <v>14</v>
      </c>
      <c r="M197" s="206" t="s">
        <v>3656</v>
      </c>
      <c r="N197" s="206">
        <v>202</v>
      </c>
      <c r="O197" s="206" t="s">
        <v>3652</v>
      </c>
      <c r="P197" s="287">
        <v>0</v>
      </c>
      <c r="Q197" s="287">
        <v>0</v>
      </c>
      <c r="R197" s="287">
        <v>0</v>
      </c>
      <c r="S197" s="287">
        <v>0</v>
      </c>
      <c r="T197" s="287">
        <v>0</v>
      </c>
      <c r="U197" s="287">
        <v>0</v>
      </c>
      <c r="V197" s="287">
        <v>0</v>
      </c>
      <c r="W197" s="287">
        <v>0</v>
      </c>
      <c r="X197" s="287">
        <v>0</v>
      </c>
      <c r="Y197" s="220">
        <v>0</v>
      </c>
      <c r="Z197" s="220">
        <v>0</v>
      </c>
      <c r="AA197" s="220">
        <v>0</v>
      </c>
      <c r="AB197" s="220">
        <v>0</v>
      </c>
      <c r="AC197" s="220">
        <v>0</v>
      </c>
      <c r="AD197" s="220">
        <v>0</v>
      </c>
      <c r="AE197" s="220">
        <v>0</v>
      </c>
      <c r="AF197" s="220">
        <v>0</v>
      </c>
      <c r="AG197" s="220">
        <v>0</v>
      </c>
      <c r="AH197" s="220">
        <v>0</v>
      </c>
      <c r="AI197" s="220">
        <v>0</v>
      </c>
      <c r="AJ197" s="220">
        <v>0</v>
      </c>
      <c r="AK197" s="220">
        <v>0</v>
      </c>
      <c r="AL197" s="220">
        <v>0</v>
      </c>
    </row>
    <row r="198" spans="1:38" x14ac:dyDescent="0.25">
      <c r="A198" s="236" t="str">
        <f t="shared" si="3"/>
        <v>Kuwait</v>
      </c>
      <c r="B198" s="206" t="s">
        <v>34</v>
      </c>
      <c r="C198" s="206" t="s">
        <v>33</v>
      </c>
      <c r="D198" s="222" t="s">
        <v>269</v>
      </c>
      <c r="E198">
        <v>724</v>
      </c>
      <c r="F198" s="225" t="s">
        <v>269</v>
      </c>
      <c r="G198" s="132" t="s">
        <v>268</v>
      </c>
      <c r="H198" s="224" t="s">
        <v>267</v>
      </c>
      <c r="I198" s="223" t="s">
        <v>266</v>
      </c>
      <c r="J198" s="212" t="s">
        <v>36</v>
      </c>
      <c r="K198" s="206" t="s">
        <v>3665</v>
      </c>
      <c r="L198" s="206">
        <v>11</v>
      </c>
      <c r="M198" s="206" t="s">
        <v>3656</v>
      </c>
      <c r="N198" s="206">
        <v>202</v>
      </c>
      <c r="O198" s="206" t="s">
        <v>3652</v>
      </c>
      <c r="P198" s="287">
        <v>0</v>
      </c>
      <c r="Q198" s="287">
        <v>0</v>
      </c>
      <c r="R198" s="287">
        <v>0</v>
      </c>
      <c r="S198" s="287">
        <v>0</v>
      </c>
      <c r="T198" s="287">
        <v>0</v>
      </c>
      <c r="U198" s="287">
        <v>0</v>
      </c>
      <c r="V198" s="287">
        <v>0</v>
      </c>
      <c r="W198" s="287">
        <v>0</v>
      </c>
      <c r="X198" s="287">
        <v>0</v>
      </c>
      <c r="Y198" s="220">
        <v>0</v>
      </c>
      <c r="Z198" s="220">
        <v>0</v>
      </c>
      <c r="AA198" s="220">
        <v>0</v>
      </c>
      <c r="AB198" s="220">
        <v>0</v>
      </c>
      <c r="AC198" s="220">
        <v>0</v>
      </c>
      <c r="AD198" s="220">
        <v>0</v>
      </c>
      <c r="AE198" s="220">
        <v>0</v>
      </c>
      <c r="AF198" s="220">
        <v>0</v>
      </c>
      <c r="AG198" s="220">
        <v>0</v>
      </c>
      <c r="AH198" s="220">
        <v>0</v>
      </c>
      <c r="AI198" s="220">
        <v>0</v>
      </c>
      <c r="AJ198" s="220">
        <v>0</v>
      </c>
      <c r="AK198" s="220">
        <v>0</v>
      </c>
      <c r="AL198" s="220">
        <v>0</v>
      </c>
    </row>
    <row r="199" spans="1:38" x14ac:dyDescent="0.25">
      <c r="A199" s="236" t="str">
        <f t="shared" si="3"/>
        <v>Kuwait</v>
      </c>
      <c r="B199" s="206" t="s">
        <v>34</v>
      </c>
      <c r="C199" s="206" t="s">
        <v>33</v>
      </c>
      <c r="D199" s="222" t="s">
        <v>265</v>
      </c>
      <c r="E199">
        <v>576</v>
      </c>
      <c r="F199" s="225" t="s">
        <v>265</v>
      </c>
      <c r="G199" s="132" t="s">
        <v>264</v>
      </c>
      <c r="H199" s="224" t="s">
        <v>263</v>
      </c>
      <c r="I199" s="223" t="s">
        <v>262</v>
      </c>
      <c r="J199" s="212" t="s">
        <v>36</v>
      </c>
      <c r="K199" s="206" t="s">
        <v>36</v>
      </c>
      <c r="L199" s="206" t="s">
        <v>36</v>
      </c>
      <c r="M199" s="206" t="s">
        <v>3669</v>
      </c>
      <c r="N199" s="206">
        <v>35</v>
      </c>
      <c r="O199" s="206" t="s">
        <v>3647</v>
      </c>
      <c r="P199" s="287">
        <v>0</v>
      </c>
      <c r="Q199" s="287">
        <v>0</v>
      </c>
      <c r="R199" s="287">
        <v>0</v>
      </c>
      <c r="S199" s="287">
        <v>0</v>
      </c>
      <c r="T199" s="287">
        <v>0</v>
      </c>
      <c r="U199" s="287">
        <v>0</v>
      </c>
      <c r="V199" s="287">
        <v>0</v>
      </c>
      <c r="W199" s="287">
        <v>0</v>
      </c>
      <c r="X199" s="287">
        <v>0</v>
      </c>
      <c r="Y199" s="220">
        <v>0</v>
      </c>
      <c r="Z199" s="220">
        <v>0</v>
      </c>
      <c r="AA199" s="220">
        <v>0</v>
      </c>
      <c r="AB199" s="220">
        <v>0</v>
      </c>
      <c r="AC199" s="220">
        <v>0</v>
      </c>
      <c r="AD199" s="220">
        <v>0</v>
      </c>
      <c r="AE199" s="220">
        <v>0</v>
      </c>
      <c r="AF199" s="220">
        <v>0</v>
      </c>
      <c r="AG199" s="220">
        <v>0</v>
      </c>
      <c r="AH199" s="220">
        <v>0</v>
      </c>
      <c r="AI199" s="220">
        <v>0</v>
      </c>
      <c r="AJ199" s="220">
        <v>0</v>
      </c>
      <c r="AK199" s="220">
        <v>0</v>
      </c>
      <c r="AL199" s="220">
        <v>0</v>
      </c>
    </row>
    <row r="200" spans="1:38" ht="25.5" x14ac:dyDescent="0.25">
      <c r="A200" s="236" t="str">
        <f t="shared" si="3"/>
        <v>Kuwait</v>
      </c>
      <c r="B200" s="206" t="s">
        <v>34</v>
      </c>
      <c r="C200" s="206" t="s">
        <v>33</v>
      </c>
      <c r="D200" s="222" t="s">
        <v>261</v>
      </c>
      <c r="E200">
        <v>352</v>
      </c>
      <c r="F200" s="225" t="s">
        <v>260</v>
      </c>
      <c r="G200" s="132" t="s">
        <v>259</v>
      </c>
      <c r="H200" s="224" t="s">
        <v>258</v>
      </c>
      <c r="I200" s="223" t="s">
        <v>257</v>
      </c>
      <c r="J200" s="212" t="s">
        <v>36</v>
      </c>
      <c r="K200" s="206" t="s">
        <v>3657</v>
      </c>
      <c r="L200" s="206">
        <v>29</v>
      </c>
      <c r="M200" s="206" t="s">
        <v>3658</v>
      </c>
      <c r="N200" s="206">
        <v>419</v>
      </c>
      <c r="O200" s="206" t="s">
        <v>3659</v>
      </c>
      <c r="P200" s="287">
        <v>0</v>
      </c>
      <c r="Q200" s="287">
        <v>0</v>
      </c>
      <c r="R200" s="287">
        <v>0</v>
      </c>
      <c r="S200" s="287">
        <v>0</v>
      </c>
      <c r="T200" s="287">
        <v>0</v>
      </c>
      <c r="U200" s="287">
        <v>0</v>
      </c>
      <c r="V200" s="287">
        <v>0</v>
      </c>
      <c r="W200" s="287">
        <v>0</v>
      </c>
      <c r="X200" s="287">
        <v>0</v>
      </c>
      <c r="Y200" s="220">
        <v>0</v>
      </c>
      <c r="Z200" s="220">
        <v>0</v>
      </c>
      <c r="AA200" s="220">
        <v>0</v>
      </c>
      <c r="AB200" s="220">
        <v>0</v>
      </c>
      <c r="AC200" s="220">
        <v>0</v>
      </c>
      <c r="AD200" s="220">
        <v>0</v>
      </c>
      <c r="AE200" s="220">
        <v>0</v>
      </c>
      <c r="AF200" s="220">
        <v>0</v>
      </c>
      <c r="AG200" s="220">
        <v>0</v>
      </c>
      <c r="AH200" s="220">
        <v>0</v>
      </c>
      <c r="AI200" s="220">
        <v>0</v>
      </c>
      <c r="AJ200" s="220">
        <v>0</v>
      </c>
      <c r="AK200" s="220">
        <v>0</v>
      </c>
      <c r="AL200" s="220">
        <v>0</v>
      </c>
    </row>
    <row r="201" spans="1:38" x14ac:dyDescent="0.25">
      <c r="A201" s="236" t="str">
        <f t="shared" si="3"/>
        <v>Kuwait</v>
      </c>
      <c r="B201" s="206" t="s">
        <v>34</v>
      </c>
      <c r="C201" s="206" t="s">
        <v>33</v>
      </c>
      <c r="D201" s="222" t="s">
        <v>256</v>
      </c>
      <c r="E201">
        <v>936</v>
      </c>
      <c r="F201" s="225" t="s">
        <v>255</v>
      </c>
      <c r="G201" s="132" t="s">
        <v>254</v>
      </c>
      <c r="H201" s="224" t="s">
        <v>253</v>
      </c>
      <c r="I201" s="223" t="s">
        <v>252</v>
      </c>
      <c r="J201" s="212" t="s">
        <v>31</v>
      </c>
      <c r="K201" s="206" t="s">
        <v>36</v>
      </c>
      <c r="L201" s="206" t="s">
        <v>36</v>
      </c>
      <c r="M201" s="206" t="s">
        <v>3663</v>
      </c>
      <c r="N201" s="206">
        <v>151</v>
      </c>
      <c r="O201" s="206" t="s">
        <v>3650</v>
      </c>
      <c r="P201" s="287">
        <v>0</v>
      </c>
      <c r="Q201" s="287">
        <v>0</v>
      </c>
      <c r="R201" s="287">
        <v>0</v>
      </c>
      <c r="S201" s="287">
        <v>0</v>
      </c>
      <c r="T201" s="287">
        <v>0</v>
      </c>
      <c r="U201" s="287">
        <v>0</v>
      </c>
      <c r="V201" s="287">
        <v>0</v>
      </c>
      <c r="W201" s="287">
        <v>0</v>
      </c>
      <c r="X201" s="287">
        <v>0</v>
      </c>
      <c r="Y201" s="220">
        <v>0</v>
      </c>
      <c r="Z201" s="220">
        <v>0</v>
      </c>
      <c r="AA201" s="220">
        <v>0</v>
      </c>
      <c r="AB201" s="220">
        <v>0</v>
      </c>
      <c r="AC201" s="220">
        <v>0</v>
      </c>
      <c r="AD201" s="220">
        <v>0</v>
      </c>
      <c r="AE201" s="220">
        <v>0</v>
      </c>
      <c r="AF201" s="220">
        <v>0</v>
      </c>
      <c r="AG201" s="220">
        <v>0</v>
      </c>
      <c r="AH201" s="220">
        <v>0</v>
      </c>
      <c r="AI201" s="220">
        <v>0</v>
      </c>
      <c r="AJ201" s="220">
        <v>0</v>
      </c>
      <c r="AK201" s="220">
        <v>0</v>
      </c>
      <c r="AL201" s="220">
        <v>0</v>
      </c>
    </row>
    <row r="202" spans="1:38" x14ac:dyDescent="0.25">
      <c r="A202" s="236" t="str">
        <f t="shared" si="3"/>
        <v>Kuwait</v>
      </c>
      <c r="B202" s="206" t="s">
        <v>34</v>
      </c>
      <c r="C202" s="206" t="s">
        <v>33</v>
      </c>
      <c r="D202" s="222" t="s">
        <v>251</v>
      </c>
      <c r="E202">
        <v>961</v>
      </c>
      <c r="F202" s="225" t="s">
        <v>250</v>
      </c>
      <c r="G202" s="132" t="s">
        <v>249</v>
      </c>
      <c r="H202" s="224" t="s">
        <v>248</v>
      </c>
      <c r="I202" s="223" t="s">
        <v>247</v>
      </c>
      <c r="J202" s="212" t="s">
        <v>31</v>
      </c>
      <c r="K202" s="206" t="s">
        <v>36</v>
      </c>
      <c r="L202" s="206" t="s">
        <v>36</v>
      </c>
      <c r="M202" s="206" t="s">
        <v>3649</v>
      </c>
      <c r="N202" s="206">
        <v>39</v>
      </c>
      <c r="O202" s="206" t="s">
        <v>3650</v>
      </c>
      <c r="P202" s="287">
        <v>0</v>
      </c>
      <c r="Q202" s="287">
        <v>0</v>
      </c>
      <c r="R202" s="287">
        <v>0</v>
      </c>
      <c r="S202" s="287">
        <v>0</v>
      </c>
      <c r="T202" s="287">
        <v>0</v>
      </c>
      <c r="U202" s="287">
        <v>0</v>
      </c>
      <c r="V202" s="287">
        <v>0</v>
      </c>
      <c r="W202" s="287">
        <v>0</v>
      </c>
      <c r="X202" s="287">
        <v>0</v>
      </c>
      <c r="Y202" s="220">
        <v>0</v>
      </c>
      <c r="Z202" s="220">
        <v>0</v>
      </c>
      <c r="AA202" s="220">
        <v>0</v>
      </c>
      <c r="AB202" s="220">
        <v>0</v>
      </c>
      <c r="AC202" s="220">
        <v>0</v>
      </c>
      <c r="AD202" s="220">
        <v>0</v>
      </c>
      <c r="AE202" s="220">
        <v>0</v>
      </c>
      <c r="AF202" s="220">
        <v>0</v>
      </c>
      <c r="AG202" s="220">
        <v>0</v>
      </c>
      <c r="AH202" s="220">
        <v>0</v>
      </c>
      <c r="AI202" s="220">
        <v>0</v>
      </c>
      <c r="AJ202" s="220">
        <v>0</v>
      </c>
      <c r="AK202" s="220">
        <v>0</v>
      </c>
      <c r="AL202" s="220">
        <v>0</v>
      </c>
    </row>
    <row r="203" spans="1:38" x14ac:dyDescent="0.25">
      <c r="A203" s="236" t="str">
        <f t="shared" si="3"/>
        <v>Kuwait</v>
      </c>
      <c r="B203" s="206" t="s">
        <v>34</v>
      </c>
      <c r="C203" s="206" t="s">
        <v>33</v>
      </c>
      <c r="D203" s="222" t="s">
        <v>246</v>
      </c>
      <c r="E203">
        <v>813</v>
      </c>
      <c r="F203" s="225" t="s">
        <v>246</v>
      </c>
      <c r="G203" s="132" t="s">
        <v>245</v>
      </c>
      <c r="H203" s="224" t="s">
        <v>244</v>
      </c>
      <c r="I203" s="223" t="s">
        <v>243</v>
      </c>
      <c r="J203" s="212" t="s">
        <v>36</v>
      </c>
      <c r="K203" s="206" t="s">
        <v>36</v>
      </c>
      <c r="L203" s="206" t="s">
        <v>36</v>
      </c>
      <c r="M203" s="206" t="s">
        <v>3672</v>
      </c>
      <c r="N203" s="206">
        <v>54</v>
      </c>
      <c r="O203" s="206" t="s">
        <v>3654</v>
      </c>
      <c r="P203" s="287">
        <v>0</v>
      </c>
      <c r="Q203" s="287">
        <v>0</v>
      </c>
      <c r="R203" s="287">
        <v>0</v>
      </c>
      <c r="S203" s="287">
        <v>0</v>
      </c>
      <c r="T203" s="287">
        <v>0</v>
      </c>
      <c r="U203" s="287">
        <v>0</v>
      </c>
      <c r="V203" s="287">
        <v>0</v>
      </c>
      <c r="W203" s="287">
        <v>0</v>
      </c>
      <c r="X203" s="287">
        <v>0</v>
      </c>
      <c r="Y203" s="220">
        <v>0</v>
      </c>
      <c r="Z203" s="220">
        <v>0</v>
      </c>
      <c r="AA203" s="220">
        <v>0</v>
      </c>
      <c r="AB203" s="220">
        <v>0</v>
      </c>
      <c r="AC203" s="220">
        <v>0</v>
      </c>
      <c r="AD203" s="220">
        <v>0</v>
      </c>
      <c r="AE203" s="220">
        <v>0</v>
      </c>
      <c r="AF203" s="220">
        <v>0</v>
      </c>
      <c r="AG203" s="220">
        <v>0</v>
      </c>
      <c r="AH203" s="220">
        <v>0</v>
      </c>
      <c r="AI203" s="220">
        <v>0</v>
      </c>
      <c r="AJ203" s="220">
        <v>0</v>
      </c>
      <c r="AK203" s="220">
        <v>0</v>
      </c>
      <c r="AL203" s="220">
        <v>0</v>
      </c>
    </row>
    <row r="204" spans="1:38" x14ac:dyDescent="0.25">
      <c r="A204" s="236" t="str">
        <f t="shared" si="3"/>
        <v>Kuwait</v>
      </c>
      <c r="B204" s="206" t="s">
        <v>34</v>
      </c>
      <c r="C204" s="206" t="s">
        <v>33</v>
      </c>
      <c r="D204" s="222" t="s">
        <v>242</v>
      </c>
      <c r="E204">
        <v>726</v>
      </c>
      <c r="F204" s="225" t="s">
        <v>242</v>
      </c>
      <c r="G204" s="132" t="s">
        <v>241</v>
      </c>
      <c r="H204" s="224" t="s">
        <v>240</v>
      </c>
      <c r="I204" s="223" t="s">
        <v>239</v>
      </c>
      <c r="J204" s="212" t="s">
        <v>36</v>
      </c>
      <c r="K204" s="206" t="s">
        <v>3668</v>
      </c>
      <c r="L204" s="206">
        <v>14</v>
      </c>
      <c r="M204" s="206" t="s">
        <v>3656</v>
      </c>
      <c r="N204" s="206">
        <v>202</v>
      </c>
      <c r="O204" s="206" t="s">
        <v>3652</v>
      </c>
      <c r="P204" s="287">
        <v>0</v>
      </c>
      <c r="Q204" s="287">
        <v>0</v>
      </c>
      <c r="R204" s="287">
        <v>0</v>
      </c>
      <c r="S204" s="287">
        <v>0</v>
      </c>
      <c r="T204" s="287">
        <v>0</v>
      </c>
      <c r="U204" s="287">
        <v>0</v>
      </c>
      <c r="V204" s="287">
        <v>0</v>
      </c>
      <c r="W204" s="287">
        <v>0</v>
      </c>
      <c r="X204" s="287">
        <v>0</v>
      </c>
      <c r="Y204" s="220">
        <v>0</v>
      </c>
      <c r="Z204" s="220">
        <v>0</v>
      </c>
      <c r="AA204" s="220">
        <v>0</v>
      </c>
      <c r="AB204" s="220">
        <v>0</v>
      </c>
      <c r="AC204" s="220">
        <v>0</v>
      </c>
      <c r="AD204" s="220">
        <v>0</v>
      </c>
      <c r="AE204" s="220">
        <v>0</v>
      </c>
      <c r="AF204" s="220">
        <v>0</v>
      </c>
      <c r="AG204" s="220">
        <v>0</v>
      </c>
      <c r="AH204" s="220">
        <v>0</v>
      </c>
      <c r="AI204" s="220">
        <v>0</v>
      </c>
      <c r="AJ204" s="220">
        <v>0</v>
      </c>
      <c r="AK204" s="220">
        <v>0</v>
      </c>
      <c r="AL204" s="220">
        <v>0</v>
      </c>
    </row>
    <row r="205" spans="1:38" x14ac:dyDescent="0.25">
      <c r="A205" s="236" t="str">
        <f t="shared" si="3"/>
        <v>Kuwait</v>
      </c>
      <c r="B205" s="206" t="s">
        <v>34</v>
      </c>
      <c r="C205" s="206" t="s">
        <v>33</v>
      </c>
      <c r="D205" s="222" t="s">
        <v>238</v>
      </c>
      <c r="E205">
        <v>199</v>
      </c>
      <c r="F205" s="225" t="s">
        <v>238</v>
      </c>
      <c r="G205" s="132" t="s">
        <v>237</v>
      </c>
      <c r="H205" s="224" t="s">
        <v>236</v>
      </c>
      <c r="I205" s="223" t="s">
        <v>235</v>
      </c>
      <c r="J205" s="212" t="s">
        <v>36</v>
      </c>
      <c r="K205" s="206" t="s">
        <v>3667</v>
      </c>
      <c r="L205" s="206">
        <v>18</v>
      </c>
      <c r="M205" s="206" t="s">
        <v>3656</v>
      </c>
      <c r="N205" s="206">
        <v>202</v>
      </c>
      <c r="O205" s="206" t="s">
        <v>3652</v>
      </c>
      <c r="P205" s="287">
        <v>0</v>
      </c>
      <c r="Q205" s="287">
        <v>0</v>
      </c>
      <c r="R205" s="287">
        <v>0</v>
      </c>
      <c r="S205" s="287">
        <v>0</v>
      </c>
      <c r="T205" s="287">
        <v>0</v>
      </c>
      <c r="U205" s="287">
        <v>0</v>
      </c>
      <c r="V205" s="287">
        <v>0</v>
      </c>
      <c r="W205" s="287">
        <v>0</v>
      </c>
      <c r="X205" s="287">
        <v>0</v>
      </c>
      <c r="Y205" s="220">
        <v>0</v>
      </c>
      <c r="Z205" s="220">
        <v>0</v>
      </c>
      <c r="AA205" s="220">
        <v>0</v>
      </c>
      <c r="AB205" s="220">
        <v>0</v>
      </c>
      <c r="AC205" s="220">
        <v>0</v>
      </c>
      <c r="AD205" s="220">
        <v>0</v>
      </c>
      <c r="AE205" s="220">
        <v>0</v>
      </c>
      <c r="AF205" s="220">
        <v>0</v>
      </c>
      <c r="AG205" s="220">
        <v>0</v>
      </c>
      <c r="AH205" s="220">
        <v>0</v>
      </c>
      <c r="AI205" s="220">
        <v>0</v>
      </c>
      <c r="AJ205" s="220">
        <v>0</v>
      </c>
      <c r="AK205" s="220">
        <v>0</v>
      </c>
      <c r="AL205" s="220">
        <v>0.35307540000000004</v>
      </c>
    </row>
    <row r="206" spans="1:38" ht="38.25" x14ac:dyDescent="0.25">
      <c r="A206" s="236" t="str">
        <f t="shared" si="3"/>
        <v>Kuwait</v>
      </c>
      <c r="B206" s="206" t="s">
        <v>34</v>
      </c>
      <c r="C206" s="206" t="s">
        <v>33</v>
      </c>
      <c r="D206" s="222" t="s">
        <v>234</v>
      </c>
      <c r="E206">
        <v>873</v>
      </c>
      <c r="F206" s="225" t="s">
        <v>233</v>
      </c>
      <c r="G206" s="132" t="s">
        <v>232</v>
      </c>
      <c r="H206" s="224" t="s">
        <v>231</v>
      </c>
      <c r="I206" s="223" t="s">
        <v>230</v>
      </c>
      <c r="J206" s="212" t="s">
        <v>36</v>
      </c>
      <c r="K206" s="206" t="s">
        <v>3660</v>
      </c>
      <c r="L206" s="206">
        <v>5</v>
      </c>
      <c r="M206" s="206" t="s">
        <v>3658</v>
      </c>
      <c r="N206" s="206">
        <v>419</v>
      </c>
      <c r="O206" s="206" t="s">
        <v>3659</v>
      </c>
      <c r="P206" s="287">
        <v>0</v>
      </c>
      <c r="Q206" s="287">
        <v>0</v>
      </c>
      <c r="R206" s="287">
        <v>0</v>
      </c>
      <c r="S206" s="287">
        <v>0</v>
      </c>
      <c r="T206" s="287">
        <v>0</v>
      </c>
      <c r="U206" s="287">
        <v>0</v>
      </c>
      <c r="V206" s="287">
        <v>0</v>
      </c>
      <c r="W206" s="287">
        <v>0</v>
      </c>
      <c r="X206" s="287">
        <v>0</v>
      </c>
      <c r="Y206" s="220">
        <v>0</v>
      </c>
      <c r="Z206" s="220">
        <v>0</v>
      </c>
      <c r="AA206" s="220">
        <v>0</v>
      </c>
      <c r="AB206" s="220">
        <v>0</v>
      </c>
      <c r="AC206" s="220">
        <v>0</v>
      </c>
      <c r="AD206" s="220">
        <v>0</v>
      </c>
      <c r="AE206" s="220">
        <v>0</v>
      </c>
      <c r="AF206" s="220">
        <v>0</v>
      </c>
      <c r="AG206" s="220">
        <v>0</v>
      </c>
      <c r="AH206" s="220">
        <v>0</v>
      </c>
      <c r="AI206" s="220">
        <v>0</v>
      </c>
      <c r="AJ206" s="220">
        <v>0</v>
      </c>
      <c r="AK206" s="220">
        <v>0</v>
      </c>
      <c r="AL206" s="220">
        <v>0</v>
      </c>
    </row>
    <row r="207" spans="1:38" x14ac:dyDescent="0.25">
      <c r="A207" s="236" t="str">
        <f t="shared" si="3"/>
        <v>Kuwait</v>
      </c>
      <c r="B207" s="206" t="s">
        <v>34</v>
      </c>
      <c r="C207" s="206" t="s">
        <v>33</v>
      </c>
      <c r="D207" s="222" t="s">
        <v>229</v>
      </c>
      <c r="E207">
        <v>733</v>
      </c>
      <c r="F207" s="225" t="s">
        <v>228</v>
      </c>
      <c r="G207" s="132" t="s">
        <v>227</v>
      </c>
      <c r="H207" s="224" t="s">
        <v>226</v>
      </c>
      <c r="I207" s="223" t="s">
        <v>225</v>
      </c>
      <c r="J207" s="212" t="s">
        <v>36</v>
      </c>
      <c r="K207" s="206" t="s">
        <v>3668</v>
      </c>
      <c r="L207" s="206">
        <v>14</v>
      </c>
      <c r="M207" s="206" t="s">
        <v>3656</v>
      </c>
      <c r="N207" s="206">
        <v>202</v>
      </c>
      <c r="O207" s="206" t="s">
        <v>3652</v>
      </c>
      <c r="P207" s="287">
        <v>0</v>
      </c>
      <c r="Q207" s="287">
        <v>0</v>
      </c>
      <c r="R207" s="287">
        <v>0</v>
      </c>
      <c r="S207" s="287">
        <v>0</v>
      </c>
      <c r="T207" s="287">
        <v>0</v>
      </c>
      <c r="U207" s="287">
        <v>0</v>
      </c>
      <c r="V207" s="287">
        <v>0</v>
      </c>
      <c r="W207" s="287">
        <v>0</v>
      </c>
      <c r="X207" s="287">
        <v>0</v>
      </c>
      <c r="Y207" s="220">
        <v>0</v>
      </c>
      <c r="Z207" s="220">
        <v>0</v>
      </c>
      <c r="AA207" s="220">
        <v>0</v>
      </c>
      <c r="AB207" s="220">
        <v>0</v>
      </c>
      <c r="AC207" s="220">
        <v>0</v>
      </c>
      <c r="AD207" s="220">
        <v>0</v>
      </c>
      <c r="AE207" s="220">
        <v>0</v>
      </c>
      <c r="AF207" s="220">
        <v>0</v>
      </c>
      <c r="AG207" s="220">
        <v>0</v>
      </c>
      <c r="AH207" s="220">
        <v>0</v>
      </c>
      <c r="AI207" s="220">
        <v>0</v>
      </c>
      <c r="AJ207" s="220">
        <v>0</v>
      </c>
      <c r="AK207" s="220">
        <v>0</v>
      </c>
      <c r="AL207" s="220">
        <v>0</v>
      </c>
    </row>
    <row r="208" spans="1:38" x14ac:dyDescent="0.25">
      <c r="A208" s="236" t="str">
        <f t="shared" si="3"/>
        <v>Kuwait</v>
      </c>
      <c r="B208" s="206" t="s">
        <v>34</v>
      </c>
      <c r="C208" s="206" t="s">
        <v>33</v>
      </c>
      <c r="D208" s="222" t="s">
        <v>224</v>
      </c>
      <c r="E208">
        <v>184</v>
      </c>
      <c r="F208" s="225" t="s">
        <v>224</v>
      </c>
      <c r="G208" s="132" t="s">
        <v>223</v>
      </c>
      <c r="H208" s="224" t="s">
        <v>222</v>
      </c>
      <c r="I208" s="223" t="s">
        <v>221</v>
      </c>
      <c r="J208" s="212" t="s">
        <v>31</v>
      </c>
      <c r="K208" s="206" t="s">
        <v>36</v>
      </c>
      <c r="L208" s="206" t="s">
        <v>36</v>
      </c>
      <c r="M208" s="206" t="s">
        <v>3649</v>
      </c>
      <c r="N208" s="206">
        <v>39</v>
      </c>
      <c r="O208" s="206" t="s">
        <v>3650</v>
      </c>
      <c r="P208" s="287">
        <v>0</v>
      </c>
      <c r="Q208" s="287">
        <v>0</v>
      </c>
      <c r="R208" s="287">
        <v>0</v>
      </c>
      <c r="S208" s="287">
        <v>0</v>
      </c>
      <c r="T208" s="287">
        <v>0</v>
      </c>
      <c r="U208" s="287">
        <v>0</v>
      </c>
      <c r="V208" s="287">
        <v>0</v>
      </c>
      <c r="W208" s="287">
        <v>0</v>
      </c>
      <c r="X208" s="287">
        <v>0</v>
      </c>
      <c r="Y208" s="220">
        <v>0</v>
      </c>
      <c r="Z208" s="220">
        <v>0</v>
      </c>
      <c r="AA208" s="220">
        <v>0</v>
      </c>
      <c r="AB208" s="220">
        <v>0</v>
      </c>
      <c r="AC208" s="220">
        <v>0</v>
      </c>
      <c r="AD208" s="220">
        <v>0</v>
      </c>
      <c r="AE208" s="220">
        <v>0</v>
      </c>
      <c r="AF208" s="220">
        <v>51.6509</v>
      </c>
      <c r="AG208" s="220">
        <v>135.52090000000001</v>
      </c>
      <c r="AH208" s="220">
        <v>258.77</v>
      </c>
      <c r="AI208" s="220">
        <v>248.2714</v>
      </c>
      <c r="AJ208" s="220">
        <v>317.81889999999999</v>
      </c>
      <c r="AK208" s="220">
        <v>106.4644</v>
      </c>
      <c r="AL208" s="220">
        <v>125.8588</v>
      </c>
    </row>
    <row r="209" spans="1:38" x14ac:dyDescent="0.25">
      <c r="A209" s="236" t="str">
        <f t="shared" si="3"/>
        <v>Kuwait</v>
      </c>
      <c r="B209" s="206" t="s">
        <v>34</v>
      </c>
      <c r="C209" s="206" t="s">
        <v>33</v>
      </c>
      <c r="D209" s="222" t="s">
        <v>220</v>
      </c>
      <c r="E209">
        <v>524</v>
      </c>
      <c r="F209" s="225" t="s">
        <v>220</v>
      </c>
      <c r="G209" s="132" t="s">
        <v>219</v>
      </c>
      <c r="H209" s="224" t="s">
        <v>218</v>
      </c>
      <c r="I209" s="223" t="s">
        <v>217</v>
      </c>
      <c r="J209" s="212" t="s">
        <v>36</v>
      </c>
      <c r="K209" s="206" t="s">
        <v>36</v>
      </c>
      <c r="L209" s="206" t="s">
        <v>36</v>
      </c>
      <c r="M209" s="206" t="s">
        <v>3648</v>
      </c>
      <c r="N209" s="206">
        <v>34</v>
      </c>
      <c r="O209" s="206" t="s">
        <v>3647</v>
      </c>
      <c r="P209" s="287">
        <v>0</v>
      </c>
      <c r="Q209" s="287">
        <v>0</v>
      </c>
      <c r="R209" s="287">
        <v>0</v>
      </c>
      <c r="S209" s="287">
        <v>0</v>
      </c>
      <c r="T209" s="287">
        <v>0</v>
      </c>
      <c r="U209" s="287">
        <v>0</v>
      </c>
      <c r="V209" s="287">
        <v>0</v>
      </c>
      <c r="W209" s="287">
        <v>0</v>
      </c>
      <c r="X209" s="287">
        <v>0</v>
      </c>
      <c r="Y209" s="220">
        <v>0</v>
      </c>
      <c r="Z209" s="220">
        <v>0</v>
      </c>
      <c r="AA209" s="220">
        <v>0</v>
      </c>
      <c r="AB209" s="220">
        <v>0</v>
      </c>
      <c r="AC209" s="220">
        <v>0</v>
      </c>
      <c r="AD209" s="220">
        <v>0</v>
      </c>
      <c r="AE209" s="220">
        <v>0</v>
      </c>
      <c r="AF209" s="220">
        <v>0</v>
      </c>
      <c r="AG209" s="220">
        <v>0</v>
      </c>
      <c r="AH209" s="220">
        <v>0</v>
      </c>
      <c r="AI209" s="220">
        <v>0</v>
      </c>
      <c r="AJ209" s="220">
        <v>0</v>
      </c>
      <c r="AK209" s="220">
        <v>0</v>
      </c>
      <c r="AL209" s="220">
        <v>0</v>
      </c>
    </row>
    <row r="210" spans="1:38" x14ac:dyDescent="0.25">
      <c r="A210" s="236" t="str">
        <f t="shared" si="3"/>
        <v>Kuwait</v>
      </c>
      <c r="B210" s="206" t="s">
        <v>34</v>
      </c>
      <c r="C210" s="206" t="s">
        <v>33</v>
      </c>
      <c r="D210" s="222" t="s">
        <v>216</v>
      </c>
      <c r="E210">
        <v>361</v>
      </c>
      <c r="F210" s="225" t="s">
        <v>215</v>
      </c>
      <c r="G210" s="132" t="s">
        <v>214</v>
      </c>
      <c r="H210" s="224" t="s">
        <v>213</v>
      </c>
      <c r="I210" s="223" t="s">
        <v>212</v>
      </c>
      <c r="J210" s="212" t="s">
        <v>36</v>
      </c>
      <c r="K210" s="206" t="s">
        <v>3657</v>
      </c>
      <c r="L210" s="206">
        <v>29</v>
      </c>
      <c r="M210" s="206" t="s">
        <v>3658</v>
      </c>
      <c r="N210" s="206">
        <v>419</v>
      </c>
      <c r="O210" s="206" t="s">
        <v>3659</v>
      </c>
      <c r="P210" s="287">
        <v>0</v>
      </c>
      <c r="Q210" s="287">
        <v>0</v>
      </c>
      <c r="R210" s="287">
        <v>0</v>
      </c>
      <c r="S210" s="287">
        <v>0</v>
      </c>
      <c r="T210" s="287">
        <v>0</v>
      </c>
      <c r="U210" s="287">
        <v>0</v>
      </c>
      <c r="V210" s="287">
        <v>0</v>
      </c>
      <c r="W210" s="287">
        <v>0</v>
      </c>
      <c r="X210" s="287">
        <v>0</v>
      </c>
      <c r="Y210" s="220">
        <v>0</v>
      </c>
      <c r="Z210" s="220">
        <v>0</v>
      </c>
      <c r="AA210" s="220">
        <v>0</v>
      </c>
      <c r="AB210" s="220">
        <v>0</v>
      </c>
      <c r="AC210" s="220">
        <v>0</v>
      </c>
      <c r="AD210" s="220">
        <v>0</v>
      </c>
      <c r="AE210" s="220">
        <v>0</v>
      </c>
      <c r="AF210" s="220">
        <v>0</v>
      </c>
      <c r="AG210" s="220">
        <v>0</v>
      </c>
      <c r="AH210" s="220">
        <v>0</v>
      </c>
      <c r="AI210" s="220">
        <v>0</v>
      </c>
      <c r="AJ210" s="220">
        <v>0</v>
      </c>
      <c r="AK210" s="220">
        <v>0</v>
      </c>
      <c r="AL210" s="220">
        <v>0</v>
      </c>
    </row>
    <row r="211" spans="1:38" x14ac:dyDescent="0.25">
      <c r="A211" s="236" t="str">
        <f t="shared" si="3"/>
        <v>Kuwait</v>
      </c>
      <c r="B211" s="206" t="s">
        <v>34</v>
      </c>
      <c r="C211" s="206" t="s">
        <v>33</v>
      </c>
      <c r="D211" s="222" t="s">
        <v>211</v>
      </c>
      <c r="E211">
        <v>362</v>
      </c>
      <c r="F211" s="225" t="s">
        <v>210</v>
      </c>
      <c r="G211" s="132" t="s">
        <v>209</v>
      </c>
      <c r="H211" s="224" t="s">
        <v>208</v>
      </c>
      <c r="I211" s="223" t="s">
        <v>207</v>
      </c>
      <c r="J211" s="212" t="s">
        <v>36</v>
      </c>
      <c r="K211" s="206" t="s">
        <v>3657</v>
      </c>
      <c r="L211" s="206">
        <v>29</v>
      </c>
      <c r="M211" s="206" t="s">
        <v>3658</v>
      </c>
      <c r="N211" s="206">
        <v>419</v>
      </c>
      <c r="O211" s="206" t="s">
        <v>3659</v>
      </c>
      <c r="P211" s="287">
        <v>0</v>
      </c>
      <c r="Q211" s="287">
        <v>0</v>
      </c>
      <c r="R211" s="287">
        <v>0</v>
      </c>
      <c r="S211" s="287">
        <v>0</v>
      </c>
      <c r="T211" s="287">
        <v>0</v>
      </c>
      <c r="U211" s="287">
        <v>0</v>
      </c>
      <c r="V211" s="287">
        <v>0</v>
      </c>
      <c r="W211" s="287">
        <v>0</v>
      </c>
      <c r="X211" s="287">
        <v>0</v>
      </c>
      <c r="Y211" s="220">
        <v>0</v>
      </c>
      <c r="Z211" s="220">
        <v>0</v>
      </c>
      <c r="AA211" s="220">
        <v>0</v>
      </c>
      <c r="AB211" s="220">
        <v>0</v>
      </c>
      <c r="AC211" s="220">
        <v>0</v>
      </c>
      <c r="AD211" s="220">
        <v>0</v>
      </c>
      <c r="AE211" s="220">
        <v>0</v>
      </c>
      <c r="AF211" s="220">
        <v>0</v>
      </c>
      <c r="AG211" s="220">
        <v>0</v>
      </c>
      <c r="AH211" s="220">
        <v>0</v>
      </c>
      <c r="AI211" s="220">
        <v>0</v>
      </c>
      <c r="AJ211" s="220">
        <v>0</v>
      </c>
      <c r="AK211" s="220">
        <v>0</v>
      </c>
      <c r="AL211" s="220">
        <v>0</v>
      </c>
    </row>
    <row r="212" spans="1:38" ht="25.5" x14ac:dyDescent="0.25">
      <c r="A212" s="236" t="str">
        <f t="shared" si="3"/>
        <v>Kuwait</v>
      </c>
      <c r="B212" s="206" t="s">
        <v>34</v>
      </c>
      <c r="C212" s="206" t="s">
        <v>33</v>
      </c>
      <c r="D212" s="222" t="s">
        <v>206</v>
      </c>
      <c r="E212">
        <v>364</v>
      </c>
      <c r="F212" s="225" t="s">
        <v>205</v>
      </c>
      <c r="G212" s="132" t="s">
        <v>204</v>
      </c>
      <c r="H212" s="224" t="s">
        <v>203</v>
      </c>
      <c r="I212" s="223" t="s">
        <v>202</v>
      </c>
      <c r="J212" s="212" t="s">
        <v>36</v>
      </c>
      <c r="K212" s="206" t="s">
        <v>3657</v>
      </c>
      <c r="L212" s="206">
        <v>29</v>
      </c>
      <c r="M212" s="206" t="s">
        <v>3658</v>
      </c>
      <c r="N212" s="206">
        <v>419</v>
      </c>
      <c r="O212" s="206" t="s">
        <v>3659</v>
      </c>
      <c r="P212" s="287">
        <v>0</v>
      </c>
      <c r="Q212" s="287">
        <v>0</v>
      </c>
      <c r="R212" s="287">
        <v>0</v>
      </c>
      <c r="S212" s="287">
        <v>0</v>
      </c>
      <c r="T212" s="287">
        <v>0</v>
      </c>
      <c r="U212" s="287">
        <v>0</v>
      </c>
      <c r="V212" s="287">
        <v>0</v>
      </c>
      <c r="W212" s="287">
        <v>0</v>
      </c>
      <c r="X212" s="287">
        <v>0</v>
      </c>
      <c r="Y212" s="220">
        <v>0</v>
      </c>
      <c r="Z212" s="220">
        <v>0</v>
      </c>
      <c r="AA212" s="220">
        <v>0</v>
      </c>
      <c r="AB212" s="220">
        <v>0</v>
      </c>
      <c r="AC212" s="220">
        <v>0</v>
      </c>
      <c r="AD212" s="220">
        <v>0</v>
      </c>
      <c r="AE212" s="220">
        <v>0</v>
      </c>
      <c r="AF212" s="220">
        <v>0</v>
      </c>
      <c r="AG212" s="220">
        <v>0</v>
      </c>
      <c r="AH212" s="220">
        <v>0</v>
      </c>
      <c r="AI212" s="220">
        <v>0</v>
      </c>
      <c r="AJ212" s="220">
        <v>0</v>
      </c>
      <c r="AK212" s="220">
        <v>0</v>
      </c>
      <c r="AL212" s="220">
        <v>0</v>
      </c>
    </row>
    <row r="213" spans="1:38" x14ac:dyDescent="0.25">
      <c r="A213" s="236" t="str">
        <f t="shared" si="3"/>
        <v>Kuwait</v>
      </c>
      <c r="B213" s="206" t="s">
        <v>34</v>
      </c>
      <c r="C213" s="206" t="s">
        <v>33</v>
      </c>
      <c r="D213" s="222" t="s">
        <v>201</v>
      </c>
      <c r="E213">
        <v>732</v>
      </c>
      <c r="F213" s="225" t="s">
        <v>201</v>
      </c>
      <c r="G213" s="132" t="s">
        <v>200</v>
      </c>
      <c r="H213" s="224" t="s">
        <v>199</v>
      </c>
      <c r="I213" s="223" t="s">
        <v>198</v>
      </c>
      <c r="J213" s="212" t="s">
        <v>36</v>
      </c>
      <c r="K213" s="206" t="s">
        <v>36</v>
      </c>
      <c r="L213" s="206" t="s">
        <v>36</v>
      </c>
      <c r="M213" s="206" t="s">
        <v>3651</v>
      </c>
      <c r="N213" s="206">
        <v>15</v>
      </c>
      <c r="O213" s="206" t="s">
        <v>3652</v>
      </c>
      <c r="P213" s="287">
        <v>0</v>
      </c>
      <c r="Q213" s="287">
        <v>0</v>
      </c>
      <c r="R213" s="287">
        <v>0</v>
      </c>
      <c r="S213" s="287">
        <v>0</v>
      </c>
      <c r="T213" s="287">
        <v>0</v>
      </c>
      <c r="U213" s="287">
        <v>0</v>
      </c>
      <c r="V213" s="287">
        <v>0</v>
      </c>
      <c r="W213" s="287">
        <v>0</v>
      </c>
      <c r="X213" s="287">
        <v>0</v>
      </c>
      <c r="Y213" s="220">
        <v>0</v>
      </c>
      <c r="Z213" s="220">
        <v>0</v>
      </c>
      <c r="AA213" s="220">
        <v>0</v>
      </c>
      <c r="AB213" s="220">
        <v>0</v>
      </c>
      <c r="AC213" s="220">
        <v>0</v>
      </c>
      <c r="AD213" s="220">
        <v>0</v>
      </c>
      <c r="AE213" s="220">
        <v>0</v>
      </c>
      <c r="AF213" s="220">
        <v>0</v>
      </c>
      <c r="AG213" s="220">
        <v>0</v>
      </c>
      <c r="AH213" s="220">
        <v>0</v>
      </c>
      <c r="AI213" s="220">
        <v>0</v>
      </c>
      <c r="AJ213" s="220">
        <v>0</v>
      </c>
      <c r="AK213" s="220">
        <v>0</v>
      </c>
      <c r="AL213" s="220">
        <v>0</v>
      </c>
    </row>
    <row r="214" spans="1:38" x14ac:dyDescent="0.25">
      <c r="A214" s="236" t="str">
        <f t="shared" si="3"/>
        <v>Kuwait</v>
      </c>
      <c r="B214" s="206" t="s">
        <v>34</v>
      </c>
      <c r="C214" s="206" t="s">
        <v>33</v>
      </c>
      <c r="D214" s="222" t="s">
        <v>197</v>
      </c>
      <c r="E214">
        <v>366</v>
      </c>
      <c r="F214" s="225" t="s">
        <v>197</v>
      </c>
      <c r="G214" s="132" t="s">
        <v>196</v>
      </c>
      <c r="H214" s="224" t="s">
        <v>195</v>
      </c>
      <c r="I214" s="223" t="s">
        <v>194</v>
      </c>
      <c r="J214" s="212" t="s">
        <v>36</v>
      </c>
      <c r="K214" s="206" t="s">
        <v>3660</v>
      </c>
      <c r="L214" s="206">
        <v>5</v>
      </c>
      <c r="M214" s="206" t="s">
        <v>3658</v>
      </c>
      <c r="N214" s="206">
        <v>419</v>
      </c>
      <c r="O214" s="206" t="s">
        <v>3659</v>
      </c>
      <c r="P214" s="287">
        <v>0</v>
      </c>
      <c r="Q214" s="287">
        <v>0</v>
      </c>
      <c r="R214" s="287">
        <v>0</v>
      </c>
      <c r="S214" s="287">
        <v>0</v>
      </c>
      <c r="T214" s="287">
        <v>0</v>
      </c>
      <c r="U214" s="287">
        <v>0</v>
      </c>
      <c r="V214" s="287">
        <v>0</v>
      </c>
      <c r="W214" s="287">
        <v>0</v>
      </c>
      <c r="X214" s="287">
        <v>0</v>
      </c>
      <c r="Y214" s="220">
        <v>0</v>
      </c>
      <c r="Z214" s="220">
        <v>0</v>
      </c>
      <c r="AA214" s="220">
        <v>0</v>
      </c>
      <c r="AB214" s="220">
        <v>0</v>
      </c>
      <c r="AC214" s="220">
        <v>0</v>
      </c>
      <c r="AD214" s="220">
        <v>0</v>
      </c>
      <c r="AE214" s="220">
        <v>0</v>
      </c>
      <c r="AF214" s="220">
        <v>0</v>
      </c>
      <c r="AG214" s="220">
        <v>0</v>
      </c>
      <c r="AH214" s="220">
        <v>0</v>
      </c>
      <c r="AI214" s="220">
        <v>0</v>
      </c>
      <c r="AJ214" s="220">
        <v>0</v>
      </c>
      <c r="AK214" s="220">
        <v>0</v>
      </c>
      <c r="AL214" s="220">
        <v>0</v>
      </c>
    </row>
    <row r="215" spans="1:38" x14ac:dyDescent="0.25">
      <c r="A215" s="236" t="str">
        <f t="shared" si="3"/>
        <v>Kuwait</v>
      </c>
      <c r="B215" s="206" t="s">
        <v>34</v>
      </c>
      <c r="C215" s="206" t="s">
        <v>33</v>
      </c>
      <c r="D215" s="222" t="s">
        <v>193</v>
      </c>
      <c r="E215">
        <v>144</v>
      </c>
      <c r="F215" s="225" t="s">
        <v>193</v>
      </c>
      <c r="G215" s="132" t="s">
        <v>192</v>
      </c>
      <c r="H215" s="224" t="s">
        <v>191</v>
      </c>
      <c r="I215" s="223" t="s">
        <v>190</v>
      </c>
      <c r="J215" s="212" t="s">
        <v>31</v>
      </c>
      <c r="K215" s="206" t="s">
        <v>36</v>
      </c>
      <c r="L215" s="206" t="s">
        <v>36</v>
      </c>
      <c r="M215" s="206" t="s">
        <v>3671</v>
      </c>
      <c r="N215" s="206">
        <v>154</v>
      </c>
      <c r="O215" s="206" t="s">
        <v>3650</v>
      </c>
      <c r="P215" s="287">
        <v>0</v>
      </c>
      <c r="Q215" s="287">
        <v>0</v>
      </c>
      <c r="R215" s="287">
        <v>0</v>
      </c>
      <c r="S215" s="287">
        <v>0</v>
      </c>
      <c r="T215" s="287">
        <v>0</v>
      </c>
      <c r="U215" s="287">
        <v>0</v>
      </c>
      <c r="V215" s="287">
        <v>0</v>
      </c>
      <c r="W215" s="287">
        <v>0</v>
      </c>
      <c r="X215" s="287">
        <v>0</v>
      </c>
      <c r="Y215" s="220">
        <v>0</v>
      </c>
      <c r="Z215" s="220">
        <v>0</v>
      </c>
      <c r="AA215" s="220">
        <v>0</v>
      </c>
      <c r="AB215" s="220">
        <v>0</v>
      </c>
      <c r="AC215" s="220">
        <v>0</v>
      </c>
      <c r="AD215" s="220">
        <v>0</v>
      </c>
      <c r="AE215" s="220">
        <v>0</v>
      </c>
      <c r="AF215" s="220">
        <v>0</v>
      </c>
      <c r="AG215" s="220">
        <v>0</v>
      </c>
      <c r="AH215" s="220">
        <v>0</v>
      </c>
      <c r="AI215" s="220">
        <v>0</v>
      </c>
      <c r="AJ215" s="220">
        <v>0</v>
      </c>
      <c r="AK215" s="220">
        <v>0</v>
      </c>
      <c r="AL215" s="220">
        <v>0</v>
      </c>
    </row>
    <row r="216" spans="1:38" x14ac:dyDescent="0.25">
      <c r="A216" s="236" t="str">
        <f t="shared" si="3"/>
        <v>Kuwait</v>
      </c>
      <c r="B216" s="206" t="s">
        <v>34</v>
      </c>
      <c r="C216" s="206" t="s">
        <v>33</v>
      </c>
      <c r="D216" s="222" t="s">
        <v>189</v>
      </c>
      <c r="E216">
        <v>146</v>
      </c>
      <c r="F216" s="225" t="s">
        <v>189</v>
      </c>
      <c r="G216" s="132" t="s">
        <v>188</v>
      </c>
      <c r="H216" s="224" t="s">
        <v>187</v>
      </c>
      <c r="I216" s="223" t="s">
        <v>186</v>
      </c>
      <c r="J216" s="212" t="s">
        <v>36</v>
      </c>
      <c r="K216" s="206" t="s">
        <v>36</v>
      </c>
      <c r="L216" s="206" t="s">
        <v>36</v>
      </c>
      <c r="M216" s="206" t="s">
        <v>3662</v>
      </c>
      <c r="N216" s="206">
        <v>155</v>
      </c>
      <c r="O216" s="206" t="s">
        <v>3650</v>
      </c>
      <c r="P216" s="287">
        <v>0</v>
      </c>
      <c r="Q216" s="287">
        <v>0</v>
      </c>
      <c r="R216" s="287">
        <v>0</v>
      </c>
      <c r="S216" s="287">
        <v>0</v>
      </c>
      <c r="T216" s="287">
        <v>0</v>
      </c>
      <c r="U216" s="287">
        <v>0</v>
      </c>
      <c r="V216" s="287">
        <v>0</v>
      </c>
      <c r="W216" s="287">
        <v>0</v>
      </c>
      <c r="X216" s="287">
        <v>0</v>
      </c>
      <c r="Y216" s="220">
        <v>0</v>
      </c>
      <c r="Z216" s="220">
        <v>0</v>
      </c>
      <c r="AA216" s="220">
        <v>0</v>
      </c>
      <c r="AB216" s="220">
        <v>0</v>
      </c>
      <c r="AC216" s="220">
        <v>0</v>
      </c>
      <c r="AD216" s="220">
        <v>0</v>
      </c>
      <c r="AE216" s="220">
        <v>0</v>
      </c>
      <c r="AF216" s="220">
        <v>0</v>
      </c>
      <c r="AG216" s="220">
        <v>2.381583306</v>
      </c>
      <c r="AH216" s="220">
        <v>2.6585406030000001</v>
      </c>
      <c r="AI216" s="220">
        <v>2.8939118960000001</v>
      </c>
      <c r="AJ216" s="220">
        <v>0</v>
      </c>
      <c r="AK216" s="220">
        <v>0</v>
      </c>
      <c r="AL216" s="220">
        <v>0</v>
      </c>
    </row>
    <row r="217" spans="1:38" x14ac:dyDescent="0.25">
      <c r="A217" s="236" t="str">
        <f t="shared" si="3"/>
        <v>Kuwait</v>
      </c>
      <c r="B217" s="206" t="s">
        <v>34</v>
      </c>
      <c r="C217" s="206" t="s">
        <v>33</v>
      </c>
      <c r="D217" s="222" t="s">
        <v>185</v>
      </c>
      <c r="E217">
        <v>463</v>
      </c>
      <c r="F217" s="225" t="s">
        <v>184</v>
      </c>
      <c r="G217" s="132" t="s">
        <v>183</v>
      </c>
      <c r="H217" s="224" t="s">
        <v>182</v>
      </c>
      <c r="I217" s="223" t="s">
        <v>181</v>
      </c>
      <c r="J217" s="212" t="s">
        <v>36</v>
      </c>
      <c r="K217" s="206" t="s">
        <v>36</v>
      </c>
      <c r="L217" s="206" t="s">
        <v>36</v>
      </c>
      <c r="M217" s="206" t="s">
        <v>3646</v>
      </c>
      <c r="N217" s="206">
        <v>145</v>
      </c>
      <c r="O217" s="206" t="s">
        <v>3647</v>
      </c>
      <c r="P217" s="287">
        <v>0</v>
      </c>
      <c r="Q217" s="287">
        <v>0</v>
      </c>
      <c r="R217" s="287">
        <v>0</v>
      </c>
      <c r="S217" s="287">
        <v>0</v>
      </c>
      <c r="T217" s="287">
        <v>0</v>
      </c>
      <c r="U217" s="287">
        <v>0</v>
      </c>
      <c r="V217" s="287">
        <v>0</v>
      </c>
      <c r="W217" s="287">
        <v>0</v>
      </c>
      <c r="X217" s="287">
        <v>0</v>
      </c>
      <c r="Y217" s="220">
        <v>0</v>
      </c>
      <c r="Z217" s="220">
        <v>0</v>
      </c>
      <c r="AA217" s="220">
        <v>0</v>
      </c>
      <c r="AB217" s="220">
        <v>0</v>
      </c>
      <c r="AC217" s="220">
        <v>0</v>
      </c>
      <c r="AD217" s="220">
        <v>0</v>
      </c>
      <c r="AE217" s="220">
        <v>0</v>
      </c>
      <c r="AF217" s="220">
        <v>0</v>
      </c>
      <c r="AG217" s="220">
        <v>0</v>
      </c>
      <c r="AH217" s="220">
        <v>0</v>
      </c>
      <c r="AI217" s="220">
        <v>0</v>
      </c>
      <c r="AJ217" s="220">
        <v>0</v>
      </c>
      <c r="AK217" s="220">
        <v>0</v>
      </c>
      <c r="AL217" s="220">
        <v>0</v>
      </c>
    </row>
    <row r="218" spans="1:38" x14ac:dyDescent="0.25">
      <c r="A218" s="236" t="str">
        <f t="shared" si="3"/>
        <v>Kuwait</v>
      </c>
      <c r="B218" s="206" t="s">
        <v>34</v>
      </c>
      <c r="C218" s="206" t="s">
        <v>33</v>
      </c>
      <c r="D218" s="222" t="s">
        <v>180</v>
      </c>
      <c r="E218">
        <v>528</v>
      </c>
      <c r="F218" s="228" t="s">
        <v>179</v>
      </c>
      <c r="G218" s="213">
        <v>158</v>
      </c>
      <c r="H218" s="227" t="s">
        <v>178</v>
      </c>
      <c r="I218" s="213" t="s">
        <v>177</v>
      </c>
      <c r="J218" s="212" t="s">
        <v>36</v>
      </c>
      <c r="K218" s="226" t="str">
        <f>K54</f>
        <v/>
      </c>
      <c r="L218" s="226" t="str">
        <f>L54</f>
        <v/>
      </c>
      <c r="M218" s="226" t="str">
        <f>M54</f>
        <v>Eastern Asia</v>
      </c>
      <c r="N218" s="226">
        <f>N54</f>
        <v>30</v>
      </c>
      <c r="O218" s="226" t="str">
        <f>O54</f>
        <v>Asia</v>
      </c>
      <c r="P218" s="287">
        <v>0</v>
      </c>
      <c r="Q218" s="287">
        <v>0</v>
      </c>
      <c r="R218" s="287">
        <v>0</v>
      </c>
      <c r="S218" s="287">
        <v>0</v>
      </c>
      <c r="T218" s="287">
        <v>0</v>
      </c>
      <c r="U218" s="287">
        <v>0</v>
      </c>
      <c r="V218" s="287">
        <v>0</v>
      </c>
      <c r="W218" s="287">
        <v>0</v>
      </c>
      <c r="X218" s="287">
        <v>0</v>
      </c>
      <c r="Y218" s="220">
        <v>0</v>
      </c>
      <c r="Z218" s="220">
        <v>0</v>
      </c>
      <c r="AA218" s="220">
        <v>0</v>
      </c>
      <c r="AB218" s="220">
        <v>0</v>
      </c>
      <c r="AC218" s="220">
        <v>0</v>
      </c>
      <c r="AD218" s="220">
        <v>0</v>
      </c>
      <c r="AE218" s="220">
        <v>0</v>
      </c>
      <c r="AF218" s="220">
        <v>0</v>
      </c>
      <c r="AG218" s="220">
        <v>0</v>
      </c>
      <c r="AH218" s="220">
        <v>0</v>
      </c>
      <c r="AI218" s="220">
        <v>0</v>
      </c>
      <c r="AJ218" s="220">
        <v>0</v>
      </c>
      <c r="AK218" s="220">
        <v>0</v>
      </c>
      <c r="AL218" s="220">
        <v>0</v>
      </c>
    </row>
    <row r="219" spans="1:38" x14ac:dyDescent="0.25">
      <c r="A219" s="236" t="str">
        <f t="shared" si="3"/>
        <v>Kuwait</v>
      </c>
      <c r="B219" s="206" t="s">
        <v>34</v>
      </c>
      <c r="C219" s="206" t="s">
        <v>33</v>
      </c>
      <c r="D219" s="222" t="s">
        <v>176</v>
      </c>
      <c r="E219">
        <v>923</v>
      </c>
      <c r="F219" s="225" t="s">
        <v>175</v>
      </c>
      <c r="G219" s="132" t="s">
        <v>174</v>
      </c>
      <c r="H219" s="224" t="s">
        <v>173</v>
      </c>
      <c r="I219" s="223" t="s">
        <v>172</v>
      </c>
      <c r="J219" s="212" t="s">
        <v>36</v>
      </c>
      <c r="K219" s="206" t="s">
        <v>36</v>
      </c>
      <c r="L219" s="206" t="s">
        <v>36</v>
      </c>
      <c r="M219" s="206" t="s">
        <v>3673</v>
      </c>
      <c r="N219" s="206">
        <v>143</v>
      </c>
      <c r="O219" s="206" t="s">
        <v>3647</v>
      </c>
      <c r="P219" s="287">
        <v>0</v>
      </c>
      <c r="Q219" s="287">
        <v>0</v>
      </c>
      <c r="R219" s="287">
        <v>0</v>
      </c>
      <c r="S219" s="287">
        <v>0</v>
      </c>
      <c r="T219" s="287">
        <v>0</v>
      </c>
      <c r="U219" s="287">
        <v>0</v>
      </c>
      <c r="V219" s="287">
        <v>0</v>
      </c>
      <c r="W219" s="287">
        <v>0</v>
      </c>
      <c r="X219" s="287">
        <v>0</v>
      </c>
      <c r="Y219" s="220">
        <v>0</v>
      </c>
      <c r="Z219" s="220">
        <v>0</v>
      </c>
      <c r="AA219" s="220">
        <v>0</v>
      </c>
      <c r="AB219" s="220">
        <v>0</v>
      </c>
      <c r="AC219" s="220">
        <v>0</v>
      </c>
      <c r="AD219" s="220">
        <v>0</v>
      </c>
      <c r="AE219" s="220">
        <v>0</v>
      </c>
      <c r="AF219" s="220">
        <v>0</v>
      </c>
      <c r="AG219" s="220">
        <v>0</v>
      </c>
      <c r="AH219" s="220">
        <v>0</v>
      </c>
      <c r="AI219" s="220">
        <v>0</v>
      </c>
      <c r="AJ219" s="220">
        <v>0</v>
      </c>
      <c r="AK219" s="220">
        <v>0</v>
      </c>
      <c r="AL219" s="220">
        <v>0</v>
      </c>
    </row>
    <row r="220" spans="1:38" ht="25.5" x14ac:dyDescent="0.25">
      <c r="A220" s="236" t="str">
        <f t="shared" si="3"/>
        <v>Kuwait</v>
      </c>
      <c r="B220" s="206" t="s">
        <v>34</v>
      </c>
      <c r="C220" s="206" t="s">
        <v>33</v>
      </c>
      <c r="D220" s="222" t="s">
        <v>171</v>
      </c>
      <c r="E220">
        <v>738</v>
      </c>
      <c r="F220" s="225" t="s">
        <v>170</v>
      </c>
      <c r="G220" s="132" t="s">
        <v>169</v>
      </c>
      <c r="H220" s="224" t="s">
        <v>168</v>
      </c>
      <c r="I220" s="223" t="s">
        <v>167</v>
      </c>
      <c r="J220" s="212" t="s">
        <v>36</v>
      </c>
      <c r="K220" s="206" t="s">
        <v>3668</v>
      </c>
      <c r="L220" s="206">
        <v>14</v>
      </c>
      <c r="M220" s="206" t="s">
        <v>3656</v>
      </c>
      <c r="N220" s="206">
        <v>202</v>
      </c>
      <c r="O220" s="206" t="s">
        <v>3652</v>
      </c>
      <c r="P220" s="287">
        <v>0</v>
      </c>
      <c r="Q220" s="287">
        <v>0</v>
      </c>
      <c r="R220" s="287">
        <v>0</v>
      </c>
      <c r="S220" s="287">
        <v>0</v>
      </c>
      <c r="T220" s="287">
        <v>0</v>
      </c>
      <c r="U220" s="287">
        <v>0</v>
      </c>
      <c r="V220" s="287">
        <v>0</v>
      </c>
      <c r="W220" s="287">
        <v>0</v>
      </c>
      <c r="X220" s="287">
        <v>0</v>
      </c>
      <c r="Y220" s="220">
        <v>0</v>
      </c>
      <c r="Z220" s="220">
        <v>0</v>
      </c>
      <c r="AA220" s="220">
        <v>0</v>
      </c>
      <c r="AB220" s="220">
        <v>0</v>
      </c>
      <c r="AC220" s="220">
        <v>0</v>
      </c>
      <c r="AD220" s="220">
        <v>0</v>
      </c>
      <c r="AE220" s="220">
        <v>0</v>
      </c>
      <c r="AF220" s="220">
        <v>0</v>
      </c>
      <c r="AG220" s="220">
        <v>0</v>
      </c>
      <c r="AH220" s="220">
        <v>0</v>
      </c>
      <c r="AI220" s="220">
        <v>0</v>
      </c>
      <c r="AJ220" s="220">
        <v>0</v>
      </c>
      <c r="AK220" s="220">
        <v>0</v>
      </c>
      <c r="AL220" s="220">
        <v>0</v>
      </c>
    </row>
    <row r="221" spans="1:38" x14ac:dyDescent="0.25">
      <c r="A221" s="236" t="str">
        <f t="shared" si="3"/>
        <v>Kuwait</v>
      </c>
      <c r="B221" s="206" t="s">
        <v>34</v>
      </c>
      <c r="C221" s="206" t="s">
        <v>33</v>
      </c>
      <c r="D221" s="222" t="s">
        <v>166</v>
      </c>
      <c r="E221">
        <v>578</v>
      </c>
      <c r="F221" s="225" t="s">
        <v>166</v>
      </c>
      <c r="G221" s="132" t="s">
        <v>165</v>
      </c>
      <c r="H221" s="224" t="s">
        <v>164</v>
      </c>
      <c r="I221" s="223" t="s">
        <v>163</v>
      </c>
      <c r="J221" s="212" t="s">
        <v>36</v>
      </c>
      <c r="K221" s="206" t="s">
        <v>36</v>
      </c>
      <c r="L221" s="206" t="s">
        <v>36</v>
      </c>
      <c r="M221" s="206" t="s">
        <v>3669</v>
      </c>
      <c r="N221" s="206">
        <v>35</v>
      </c>
      <c r="O221" s="206" t="s">
        <v>3647</v>
      </c>
      <c r="P221" s="287">
        <v>0</v>
      </c>
      <c r="Q221" s="287">
        <v>0</v>
      </c>
      <c r="R221" s="287">
        <v>0</v>
      </c>
      <c r="S221" s="287">
        <v>0</v>
      </c>
      <c r="T221" s="287">
        <v>0</v>
      </c>
      <c r="U221" s="287">
        <v>0</v>
      </c>
      <c r="V221" s="287">
        <v>0</v>
      </c>
      <c r="W221" s="287">
        <v>0</v>
      </c>
      <c r="X221" s="287">
        <v>0</v>
      </c>
      <c r="Y221" s="220">
        <v>0</v>
      </c>
      <c r="Z221" s="220">
        <v>0</v>
      </c>
      <c r="AA221" s="220">
        <v>0</v>
      </c>
      <c r="AB221" s="220">
        <v>0</v>
      </c>
      <c r="AC221" s="220">
        <v>0</v>
      </c>
      <c r="AD221" s="220">
        <v>0</v>
      </c>
      <c r="AE221" s="220">
        <v>3.9588915600000003E-2</v>
      </c>
      <c r="AF221" s="220">
        <v>3.9873866650000006E-2</v>
      </c>
      <c r="AG221" s="220">
        <v>4.3716867039999996E-2</v>
      </c>
      <c r="AH221" s="220">
        <v>4.4028208489999998E-2</v>
      </c>
      <c r="AI221" s="220">
        <v>4.4353138140000005E-2</v>
      </c>
      <c r="AJ221" s="220">
        <v>4.4741537120000001E-2</v>
      </c>
      <c r="AK221" s="220">
        <v>3.460056299E-2</v>
      </c>
      <c r="AL221" s="220">
        <v>3.162400965E-2</v>
      </c>
    </row>
    <row r="222" spans="1:38" x14ac:dyDescent="0.25">
      <c r="A222" s="236" t="str">
        <f t="shared" si="3"/>
        <v>Kuwait</v>
      </c>
      <c r="B222" s="206" t="s">
        <v>34</v>
      </c>
      <c r="C222" s="206" t="s">
        <v>33</v>
      </c>
      <c r="D222" s="222" t="s">
        <v>162</v>
      </c>
      <c r="E222">
        <v>537</v>
      </c>
      <c r="F222" s="225" t="s">
        <v>161</v>
      </c>
      <c r="G222" s="132" t="s">
        <v>160</v>
      </c>
      <c r="H222" s="224" t="s">
        <v>159</v>
      </c>
      <c r="I222" s="223" t="s">
        <v>158</v>
      </c>
      <c r="J222" s="212" t="s">
        <v>36</v>
      </c>
      <c r="K222" s="206" t="s">
        <v>36</v>
      </c>
      <c r="L222" s="206" t="s">
        <v>36</v>
      </c>
      <c r="M222" s="206" t="s">
        <v>3669</v>
      </c>
      <c r="N222" s="206">
        <v>35</v>
      </c>
      <c r="O222" s="206" t="s">
        <v>3647</v>
      </c>
      <c r="P222" s="287">
        <v>0</v>
      </c>
      <c r="Q222" s="287">
        <v>0</v>
      </c>
      <c r="R222" s="287">
        <v>0</v>
      </c>
      <c r="S222" s="287">
        <v>0</v>
      </c>
      <c r="T222" s="287">
        <v>0</v>
      </c>
      <c r="U222" s="287">
        <v>0</v>
      </c>
      <c r="V222" s="287">
        <v>0</v>
      </c>
      <c r="W222" s="287">
        <v>0</v>
      </c>
      <c r="X222" s="287">
        <v>0</v>
      </c>
      <c r="Y222" s="220">
        <v>0</v>
      </c>
      <c r="Z222" s="220">
        <v>0</v>
      </c>
      <c r="AA222" s="220">
        <v>0</v>
      </c>
      <c r="AB222" s="220">
        <v>0</v>
      </c>
      <c r="AC222" s="220">
        <v>0</v>
      </c>
      <c r="AD222" s="220">
        <v>0</v>
      </c>
      <c r="AE222" s="220">
        <v>0</v>
      </c>
      <c r="AF222" s="220">
        <v>0</v>
      </c>
      <c r="AG222" s="220">
        <v>0</v>
      </c>
      <c r="AH222" s="220">
        <v>0</v>
      </c>
      <c r="AI222" s="220">
        <v>0</v>
      </c>
      <c r="AJ222" s="220">
        <v>0</v>
      </c>
      <c r="AK222" s="220">
        <v>0</v>
      </c>
      <c r="AL222" s="220">
        <v>0</v>
      </c>
    </row>
    <row r="223" spans="1:38" x14ac:dyDescent="0.25">
      <c r="A223" s="236" t="str">
        <f t="shared" si="3"/>
        <v>Kuwait</v>
      </c>
      <c r="B223" s="206" t="s">
        <v>34</v>
      </c>
      <c r="C223" s="206" t="s">
        <v>33</v>
      </c>
      <c r="D223" s="222" t="s">
        <v>157</v>
      </c>
      <c r="E223">
        <v>742</v>
      </c>
      <c r="F223" s="225" t="s">
        <v>157</v>
      </c>
      <c r="G223" s="132" t="s">
        <v>156</v>
      </c>
      <c r="H223" s="224" t="s">
        <v>155</v>
      </c>
      <c r="I223" s="223" t="s">
        <v>154</v>
      </c>
      <c r="J223" s="212" t="s">
        <v>36</v>
      </c>
      <c r="K223" s="206" t="s">
        <v>3665</v>
      </c>
      <c r="L223" s="206">
        <v>11</v>
      </c>
      <c r="M223" s="206" t="s">
        <v>3656</v>
      </c>
      <c r="N223" s="206">
        <v>202</v>
      </c>
      <c r="O223" s="206" t="s">
        <v>3652</v>
      </c>
      <c r="P223" s="287">
        <v>0</v>
      </c>
      <c r="Q223" s="287">
        <v>0</v>
      </c>
      <c r="R223" s="287">
        <v>0</v>
      </c>
      <c r="S223" s="287">
        <v>0</v>
      </c>
      <c r="T223" s="287">
        <v>0</v>
      </c>
      <c r="U223" s="287">
        <v>0</v>
      </c>
      <c r="V223" s="287">
        <v>0</v>
      </c>
      <c r="W223" s="287">
        <v>0</v>
      </c>
      <c r="X223" s="287">
        <v>0</v>
      </c>
      <c r="Y223" s="220">
        <v>0</v>
      </c>
      <c r="Z223" s="220">
        <v>0</v>
      </c>
      <c r="AA223" s="220">
        <v>0</v>
      </c>
      <c r="AB223" s="220">
        <v>0</v>
      </c>
      <c r="AC223" s="220">
        <v>0</v>
      </c>
      <c r="AD223" s="220">
        <v>0</v>
      </c>
      <c r="AE223" s="220">
        <v>0</v>
      </c>
      <c r="AF223" s="220">
        <v>0</v>
      </c>
      <c r="AG223" s="220">
        <v>0</v>
      </c>
      <c r="AH223" s="220">
        <v>0</v>
      </c>
      <c r="AI223" s="220">
        <v>0</v>
      </c>
      <c r="AJ223" s="220">
        <v>0</v>
      </c>
      <c r="AK223" s="220">
        <v>0</v>
      </c>
      <c r="AL223" s="220">
        <v>0</v>
      </c>
    </row>
    <row r="224" spans="1:38" x14ac:dyDescent="0.25">
      <c r="A224" s="236" t="str">
        <f t="shared" si="3"/>
        <v>Kuwait</v>
      </c>
      <c r="B224" s="206" t="s">
        <v>34</v>
      </c>
      <c r="C224" s="206" t="s">
        <v>33</v>
      </c>
      <c r="D224" s="222" t="s">
        <v>153</v>
      </c>
      <c r="E224">
        <v>818</v>
      </c>
      <c r="F224" s="225" t="s">
        <v>153</v>
      </c>
      <c r="G224" s="132" t="s">
        <v>152</v>
      </c>
      <c r="H224" s="224" t="s">
        <v>151</v>
      </c>
      <c r="I224" s="223" t="s">
        <v>150</v>
      </c>
      <c r="J224" s="212" t="s">
        <v>36</v>
      </c>
      <c r="K224" s="206" t="s">
        <v>36</v>
      </c>
      <c r="L224" s="206" t="s">
        <v>36</v>
      </c>
      <c r="M224" s="206" t="s">
        <v>3653</v>
      </c>
      <c r="N224" s="206">
        <v>61</v>
      </c>
      <c r="O224" s="206" t="s">
        <v>3654</v>
      </c>
      <c r="P224" s="287">
        <v>0</v>
      </c>
      <c r="Q224" s="287">
        <v>0</v>
      </c>
      <c r="R224" s="287">
        <v>0</v>
      </c>
      <c r="S224" s="287">
        <v>0</v>
      </c>
      <c r="T224" s="287">
        <v>0</v>
      </c>
      <c r="U224" s="287">
        <v>0</v>
      </c>
      <c r="V224" s="287">
        <v>0</v>
      </c>
      <c r="W224" s="287">
        <v>0</v>
      </c>
      <c r="X224" s="287">
        <v>0</v>
      </c>
      <c r="Y224" s="220">
        <v>0</v>
      </c>
      <c r="Z224" s="220">
        <v>0</v>
      </c>
      <c r="AA224" s="220">
        <v>0</v>
      </c>
      <c r="AB224" s="220">
        <v>0</v>
      </c>
      <c r="AC224" s="220">
        <v>0</v>
      </c>
      <c r="AD224" s="220">
        <v>0</v>
      </c>
      <c r="AE224" s="220">
        <v>0</v>
      </c>
      <c r="AF224" s="220">
        <v>0</v>
      </c>
      <c r="AG224" s="220">
        <v>0</v>
      </c>
      <c r="AH224" s="220">
        <v>0</v>
      </c>
      <c r="AI224" s="220">
        <v>0</v>
      </c>
      <c r="AJ224" s="220">
        <v>0</v>
      </c>
      <c r="AK224" s="220">
        <v>0</v>
      </c>
      <c r="AL224" s="220">
        <v>0</v>
      </c>
    </row>
    <row r="225" spans="1:38" x14ac:dyDescent="0.25">
      <c r="A225" s="236" t="str">
        <f t="shared" si="3"/>
        <v>Kuwait</v>
      </c>
      <c r="B225" s="206" t="s">
        <v>34</v>
      </c>
      <c r="C225" s="206" t="s">
        <v>33</v>
      </c>
      <c r="D225" s="222" t="s">
        <v>149</v>
      </c>
      <c r="E225">
        <v>866</v>
      </c>
      <c r="F225" s="225" t="s">
        <v>149</v>
      </c>
      <c r="G225" s="132" t="s">
        <v>148</v>
      </c>
      <c r="H225" s="224" t="s">
        <v>147</v>
      </c>
      <c r="I225" s="223" t="s">
        <v>146</v>
      </c>
      <c r="J225" s="212" t="s">
        <v>36</v>
      </c>
      <c r="K225" s="206" t="s">
        <v>36</v>
      </c>
      <c r="L225" s="206" t="s">
        <v>36</v>
      </c>
      <c r="M225" s="206" t="s">
        <v>3653</v>
      </c>
      <c r="N225" s="206">
        <v>61</v>
      </c>
      <c r="O225" s="206" t="s">
        <v>3654</v>
      </c>
      <c r="P225" s="287">
        <v>0</v>
      </c>
      <c r="Q225" s="287">
        <v>0</v>
      </c>
      <c r="R225" s="287">
        <v>0</v>
      </c>
      <c r="S225" s="287">
        <v>0</v>
      </c>
      <c r="T225" s="287">
        <v>0</v>
      </c>
      <c r="U225" s="287">
        <v>0</v>
      </c>
      <c r="V225" s="287">
        <v>0</v>
      </c>
      <c r="W225" s="287">
        <v>0</v>
      </c>
      <c r="X225" s="287">
        <v>0</v>
      </c>
      <c r="Y225" s="220">
        <v>0</v>
      </c>
      <c r="Z225" s="220">
        <v>0</v>
      </c>
      <c r="AA225" s="220">
        <v>0</v>
      </c>
      <c r="AB225" s="220">
        <v>0</v>
      </c>
      <c r="AC225" s="220">
        <v>0</v>
      </c>
      <c r="AD225" s="220">
        <v>0</v>
      </c>
      <c r="AE225" s="220">
        <v>0</v>
      </c>
      <c r="AF225" s="220">
        <v>0</v>
      </c>
      <c r="AG225" s="220">
        <v>0</v>
      </c>
      <c r="AH225" s="220">
        <v>0</v>
      </c>
      <c r="AI225" s="220">
        <v>0</v>
      </c>
      <c r="AJ225" s="220">
        <v>0</v>
      </c>
      <c r="AK225" s="220">
        <v>0</v>
      </c>
      <c r="AL225" s="220">
        <v>0</v>
      </c>
    </row>
    <row r="226" spans="1:38" x14ac:dyDescent="0.25">
      <c r="A226" s="236" t="str">
        <f t="shared" si="3"/>
        <v>Kuwait</v>
      </c>
      <c r="B226" s="206" t="s">
        <v>34</v>
      </c>
      <c r="C226" s="206" t="s">
        <v>33</v>
      </c>
      <c r="D226" s="222" t="s">
        <v>145</v>
      </c>
      <c r="E226">
        <v>369</v>
      </c>
      <c r="F226" s="225" t="s">
        <v>145</v>
      </c>
      <c r="G226" s="132" t="s">
        <v>144</v>
      </c>
      <c r="H226" s="224" t="s">
        <v>143</v>
      </c>
      <c r="I226" s="223" t="s">
        <v>142</v>
      </c>
      <c r="J226" s="212" t="s">
        <v>36</v>
      </c>
      <c r="K226" s="206" t="s">
        <v>3657</v>
      </c>
      <c r="L226" s="206">
        <v>29</v>
      </c>
      <c r="M226" s="206" t="s">
        <v>3658</v>
      </c>
      <c r="N226" s="206">
        <v>419</v>
      </c>
      <c r="O226" s="206" t="s">
        <v>3659</v>
      </c>
      <c r="P226" s="287">
        <v>0</v>
      </c>
      <c r="Q226" s="287">
        <v>0</v>
      </c>
      <c r="R226" s="287">
        <v>0</v>
      </c>
      <c r="S226" s="287">
        <v>0</v>
      </c>
      <c r="T226" s="287">
        <v>0</v>
      </c>
      <c r="U226" s="287">
        <v>0</v>
      </c>
      <c r="V226" s="287">
        <v>0</v>
      </c>
      <c r="W226" s="287">
        <v>0</v>
      </c>
      <c r="X226" s="287">
        <v>0</v>
      </c>
      <c r="Y226" s="220">
        <v>0</v>
      </c>
      <c r="Z226" s="220">
        <v>0</v>
      </c>
      <c r="AA226" s="220">
        <v>0</v>
      </c>
      <c r="AB226" s="220">
        <v>0</v>
      </c>
      <c r="AC226" s="220">
        <v>0</v>
      </c>
      <c r="AD226" s="220">
        <v>0</v>
      </c>
      <c r="AE226" s="220">
        <v>0</v>
      </c>
      <c r="AF226" s="220">
        <v>0</v>
      </c>
      <c r="AG226" s="220">
        <v>0</v>
      </c>
      <c r="AH226" s="220">
        <v>0</v>
      </c>
      <c r="AI226" s="220">
        <v>0</v>
      </c>
      <c r="AJ226" s="220">
        <v>0</v>
      </c>
      <c r="AK226" s="220">
        <v>0</v>
      </c>
      <c r="AL226" s="220">
        <v>0</v>
      </c>
    </row>
    <row r="227" spans="1:38" x14ac:dyDescent="0.25">
      <c r="A227" s="236" t="str">
        <f t="shared" si="3"/>
        <v>Kuwait</v>
      </c>
      <c r="B227" s="206" t="s">
        <v>34</v>
      </c>
      <c r="C227" s="206" t="s">
        <v>33</v>
      </c>
      <c r="D227" s="222" t="s">
        <v>141</v>
      </c>
      <c r="E227">
        <v>744</v>
      </c>
      <c r="F227" s="225" t="s">
        <v>141</v>
      </c>
      <c r="G227" s="132" t="s">
        <v>140</v>
      </c>
      <c r="H227" s="224" t="s">
        <v>139</v>
      </c>
      <c r="I227" s="223" t="s">
        <v>138</v>
      </c>
      <c r="J227" s="212" t="s">
        <v>36</v>
      </c>
      <c r="K227" s="206" t="s">
        <v>36</v>
      </c>
      <c r="L227" s="206" t="s">
        <v>36</v>
      </c>
      <c r="M227" s="206" t="s">
        <v>3651</v>
      </c>
      <c r="N227" s="206">
        <v>15</v>
      </c>
      <c r="O227" s="206" t="s">
        <v>3652</v>
      </c>
      <c r="P227" s="287">
        <v>0</v>
      </c>
      <c r="Q227" s="287">
        <v>0</v>
      </c>
      <c r="R227" s="287">
        <v>0</v>
      </c>
      <c r="S227" s="287">
        <v>0</v>
      </c>
      <c r="T227" s="287">
        <v>0</v>
      </c>
      <c r="U227" s="287">
        <v>0</v>
      </c>
      <c r="V227" s="287">
        <v>0</v>
      </c>
      <c r="W227" s="287">
        <v>0</v>
      </c>
      <c r="X227" s="287">
        <v>0</v>
      </c>
      <c r="Y227" s="220">
        <v>0</v>
      </c>
      <c r="Z227" s="220">
        <v>0</v>
      </c>
      <c r="AA227" s="220">
        <v>0</v>
      </c>
      <c r="AB227" s="220">
        <v>0</v>
      </c>
      <c r="AC227" s="220">
        <v>0</v>
      </c>
      <c r="AD227" s="220">
        <v>0</v>
      </c>
      <c r="AE227" s="220">
        <v>0</v>
      </c>
      <c r="AF227" s="220">
        <v>0</v>
      </c>
      <c r="AG227" s="220">
        <v>0</v>
      </c>
      <c r="AH227" s="220">
        <v>0</v>
      </c>
      <c r="AI227" s="220">
        <v>0</v>
      </c>
      <c r="AJ227" s="220">
        <v>0</v>
      </c>
      <c r="AK227" s="220">
        <v>0</v>
      </c>
      <c r="AL227" s="220">
        <v>0</v>
      </c>
    </row>
    <row r="228" spans="1:38" x14ac:dyDescent="0.25">
      <c r="A228" s="236" t="str">
        <f t="shared" si="3"/>
        <v>Kuwait</v>
      </c>
      <c r="B228" s="206" t="s">
        <v>34</v>
      </c>
      <c r="C228" s="206" t="s">
        <v>33</v>
      </c>
      <c r="D228" s="222" t="s">
        <v>137</v>
      </c>
      <c r="E228">
        <v>186</v>
      </c>
      <c r="F228" s="225" t="s">
        <v>136</v>
      </c>
      <c r="G228" s="132" t="s">
        <v>135</v>
      </c>
      <c r="H228" s="224" t="s">
        <v>134</v>
      </c>
      <c r="I228" s="223" t="s">
        <v>133</v>
      </c>
      <c r="J228" s="212" t="s">
        <v>36</v>
      </c>
      <c r="K228" s="206" t="s">
        <v>36</v>
      </c>
      <c r="L228" s="206" t="s">
        <v>36</v>
      </c>
      <c r="M228" s="206" t="s">
        <v>3646</v>
      </c>
      <c r="N228" s="206">
        <v>145</v>
      </c>
      <c r="O228" s="206" t="s">
        <v>3647</v>
      </c>
      <c r="P228" s="287">
        <v>0</v>
      </c>
      <c r="Q228" s="287">
        <v>0</v>
      </c>
      <c r="R228" s="287">
        <v>0</v>
      </c>
      <c r="S228" s="287">
        <v>0</v>
      </c>
      <c r="T228" s="287">
        <v>0</v>
      </c>
      <c r="U228" s="287">
        <v>0</v>
      </c>
      <c r="V228" s="287">
        <v>0</v>
      </c>
      <c r="W228" s="287">
        <v>0</v>
      </c>
      <c r="X228" s="287">
        <v>0</v>
      </c>
      <c r="Y228" s="220">
        <v>0</v>
      </c>
      <c r="Z228" s="220">
        <v>0</v>
      </c>
      <c r="AA228" s="220">
        <v>0</v>
      </c>
      <c r="AB228" s="220">
        <v>0</v>
      </c>
      <c r="AC228" s="220">
        <v>1</v>
      </c>
      <c r="AD228" s="220">
        <v>1</v>
      </c>
      <c r="AE228" s="220">
        <v>1</v>
      </c>
      <c r="AF228" s="220">
        <v>7</v>
      </c>
      <c r="AG228" s="220">
        <v>8</v>
      </c>
      <c r="AH228" s="220">
        <v>-83</v>
      </c>
      <c r="AI228" s="220">
        <v>11.615245010000001</v>
      </c>
      <c r="AJ228" s="220">
        <v>477</v>
      </c>
      <c r="AK228" s="220">
        <v>-90</v>
      </c>
      <c r="AL228" s="220">
        <v>-7</v>
      </c>
    </row>
    <row r="229" spans="1:38" x14ac:dyDescent="0.25">
      <c r="A229" s="236" t="str">
        <f t="shared" si="3"/>
        <v>Kuwait</v>
      </c>
      <c r="B229" s="206" t="s">
        <v>34</v>
      </c>
      <c r="C229" s="206" t="s">
        <v>33</v>
      </c>
      <c r="D229" s="222" t="s">
        <v>132</v>
      </c>
      <c r="E229">
        <v>925</v>
      </c>
      <c r="F229" s="225" t="s">
        <v>132</v>
      </c>
      <c r="G229" s="132" t="s">
        <v>131</v>
      </c>
      <c r="H229" s="224" t="s">
        <v>130</v>
      </c>
      <c r="I229" s="223" t="s">
        <v>129</v>
      </c>
      <c r="J229" s="212" t="s">
        <v>36</v>
      </c>
      <c r="K229" s="206" t="s">
        <v>36</v>
      </c>
      <c r="L229" s="206" t="s">
        <v>36</v>
      </c>
      <c r="M229" s="206" t="s">
        <v>3673</v>
      </c>
      <c r="N229" s="206">
        <v>143</v>
      </c>
      <c r="O229" s="206" t="s">
        <v>3647</v>
      </c>
      <c r="P229" s="287">
        <v>0</v>
      </c>
      <c r="Q229" s="287">
        <v>0</v>
      </c>
      <c r="R229" s="287">
        <v>0</v>
      </c>
      <c r="S229" s="287">
        <v>0</v>
      </c>
      <c r="T229" s="287">
        <v>0</v>
      </c>
      <c r="U229" s="287">
        <v>0</v>
      </c>
      <c r="V229" s="287">
        <v>0</v>
      </c>
      <c r="W229" s="287">
        <v>0</v>
      </c>
      <c r="X229" s="287">
        <v>0</v>
      </c>
      <c r="Y229" s="220">
        <v>0</v>
      </c>
      <c r="Z229" s="220">
        <v>0</v>
      </c>
      <c r="AA229" s="220">
        <v>0</v>
      </c>
      <c r="AB229" s="220">
        <v>0</v>
      </c>
      <c r="AC229" s="220">
        <v>0</v>
      </c>
      <c r="AD229" s="220">
        <v>0</v>
      </c>
      <c r="AE229" s="220">
        <v>0</v>
      </c>
      <c r="AF229" s="220">
        <v>0</v>
      </c>
      <c r="AG229" s="220">
        <v>0</v>
      </c>
      <c r="AH229" s="220">
        <v>0</v>
      </c>
      <c r="AI229" s="220">
        <v>0</v>
      </c>
      <c r="AJ229" s="220">
        <v>0</v>
      </c>
      <c r="AK229" s="220">
        <v>0</v>
      </c>
      <c r="AL229" s="220">
        <v>0</v>
      </c>
    </row>
    <row r="230" spans="1:38" ht="25.5" x14ac:dyDescent="0.25">
      <c r="A230" s="236" t="str">
        <f t="shared" si="3"/>
        <v>Kuwait</v>
      </c>
      <c r="B230" s="206" t="s">
        <v>34</v>
      </c>
      <c r="C230" s="206" t="s">
        <v>33</v>
      </c>
      <c r="D230" s="222" t="s">
        <v>128</v>
      </c>
      <c r="E230">
        <v>381</v>
      </c>
      <c r="F230" s="225" t="s">
        <v>128</v>
      </c>
      <c r="G230" s="132" t="s">
        <v>127</v>
      </c>
      <c r="H230" s="224" t="s">
        <v>126</v>
      </c>
      <c r="I230" s="223" t="s">
        <v>125</v>
      </c>
      <c r="J230" s="212" t="s">
        <v>36</v>
      </c>
      <c r="K230" s="206" t="s">
        <v>3657</v>
      </c>
      <c r="L230" s="206">
        <v>29</v>
      </c>
      <c r="M230" s="206" t="s">
        <v>3658</v>
      </c>
      <c r="N230" s="206">
        <v>419</v>
      </c>
      <c r="O230" s="206" t="s">
        <v>3659</v>
      </c>
      <c r="P230" s="287">
        <v>0</v>
      </c>
      <c r="Q230" s="287">
        <v>0</v>
      </c>
      <c r="R230" s="287">
        <v>0</v>
      </c>
      <c r="S230" s="287">
        <v>0</v>
      </c>
      <c r="T230" s="287">
        <v>0</v>
      </c>
      <c r="U230" s="287">
        <v>0</v>
      </c>
      <c r="V230" s="287">
        <v>0</v>
      </c>
      <c r="W230" s="287">
        <v>0</v>
      </c>
      <c r="X230" s="287">
        <v>0</v>
      </c>
      <c r="Y230" s="220">
        <v>0</v>
      </c>
      <c r="Z230" s="220">
        <v>0</v>
      </c>
      <c r="AA230" s="220">
        <v>0</v>
      </c>
      <c r="AB230" s="220">
        <v>0</v>
      </c>
      <c r="AC230" s="220">
        <v>0</v>
      </c>
      <c r="AD230" s="220">
        <v>0</v>
      </c>
      <c r="AE230" s="220">
        <v>0</v>
      </c>
      <c r="AF230" s="220">
        <v>0</v>
      </c>
      <c r="AG230" s="220">
        <v>0</v>
      </c>
      <c r="AH230" s="220">
        <v>0</v>
      </c>
      <c r="AI230" s="220">
        <v>0</v>
      </c>
      <c r="AJ230" s="220">
        <v>0</v>
      </c>
      <c r="AK230" s="220">
        <v>0</v>
      </c>
      <c r="AL230" s="220">
        <v>0</v>
      </c>
    </row>
    <row r="231" spans="1:38" x14ac:dyDescent="0.25">
      <c r="A231" s="236" t="str">
        <f t="shared" si="3"/>
        <v>Kuwait</v>
      </c>
      <c r="B231" s="206" t="s">
        <v>34</v>
      </c>
      <c r="C231" s="206" t="s">
        <v>33</v>
      </c>
      <c r="D231" s="222" t="s">
        <v>124</v>
      </c>
      <c r="E231">
        <v>869</v>
      </c>
      <c r="F231" s="225" t="s">
        <v>124</v>
      </c>
      <c r="G231" s="132" t="s">
        <v>123</v>
      </c>
      <c r="H231" s="224" t="s">
        <v>122</v>
      </c>
      <c r="I231" s="223" t="s">
        <v>121</v>
      </c>
      <c r="J231" s="212" t="s">
        <v>36</v>
      </c>
      <c r="K231" s="206" t="s">
        <v>36</v>
      </c>
      <c r="L231" s="206" t="s">
        <v>36</v>
      </c>
      <c r="M231" s="206" t="s">
        <v>3653</v>
      </c>
      <c r="N231" s="206">
        <v>61</v>
      </c>
      <c r="O231" s="206" t="s">
        <v>3654</v>
      </c>
      <c r="P231" s="287">
        <v>0</v>
      </c>
      <c r="Q231" s="287">
        <v>0</v>
      </c>
      <c r="R231" s="287">
        <v>0</v>
      </c>
      <c r="S231" s="287">
        <v>0</v>
      </c>
      <c r="T231" s="287">
        <v>0</v>
      </c>
      <c r="U231" s="287">
        <v>0</v>
      </c>
      <c r="V231" s="287">
        <v>0</v>
      </c>
      <c r="W231" s="287">
        <v>0</v>
      </c>
      <c r="X231" s="287">
        <v>0</v>
      </c>
      <c r="Y231" s="220">
        <v>0</v>
      </c>
      <c r="Z231" s="220">
        <v>0</v>
      </c>
      <c r="AA231" s="220">
        <v>0</v>
      </c>
      <c r="AB231" s="220">
        <v>0</v>
      </c>
      <c r="AC231" s="220">
        <v>0</v>
      </c>
      <c r="AD231" s="220">
        <v>0</v>
      </c>
      <c r="AE231" s="220">
        <v>0</v>
      </c>
      <c r="AF231" s="220">
        <v>0</v>
      </c>
      <c r="AG231" s="220">
        <v>0</v>
      </c>
      <c r="AH231" s="220">
        <v>0</v>
      </c>
      <c r="AI231" s="220">
        <v>0</v>
      </c>
      <c r="AJ231" s="220">
        <v>0</v>
      </c>
      <c r="AK231" s="220">
        <v>0</v>
      </c>
      <c r="AL231" s="220">
        <v>0</v>
      </c>
    </row>
    <row r="232" spans="1:38" x14ac:dyDescent="0.25">
      <c r="A232" s="236" t="str">
        <f t="shared" si="3"/>
        <v>Kuwait</v>
      </c>
      <c r="B232" s="206" t="s">
        <v>34</v>
      </c>
      <c r="C232" s="206" t="s">
        <v>33</v>
      </c>
      <c r="D232" s="222" t="s">
        <v>120</v>
      </c>
      <c r="E232">
        <v>746</v>
      </c>
      <c r="F232" s="225" t="s">
        <v>120</v>
      </c>
      <c r="G232" s="132" t="s">
        <v>119</v>
      </c>
      <c r="H232" s="224" t="s">
        <v>118</v>
      </c>
      <c r="I232" s="223" t="s">
        <v>117</v>
      </c>
      <c r="J232" s="212" t="s">
        <v>36</v>
      </c>
      <c r="K232" s="206" t="s">
        <v>3668</v>
      </c>
      <c r="L232" s="206">
        <v>14</v>
      </c>
      <c r="M232" s="206" t="s">
        <v>3656</v>
      </c>
      <c r="N232" s="206">
        <v>202</v>
      </c>
      <c r="O232" s="206" t="s">
        <v>3652</v>
      </c>
      <c r="P232" s="287">
        <v>0</v>
      </c>
      <c r="Q232" s="287">
        <v>0</v>
      </c>
      <c r="R232" s="287">
        <v>0</v>
      </c>
      <c r="S232" s="287">
        <v>0</v>
      </c>
      <c r="T232" s="287">
        <v>0</v>
      </c>
      <c r="U232" s="287">
        <v>0</v>
      </c>
      <c r="V232" s="287">
        <v>0</v>
      </c>
      <c r="W232" s="287">
        <v>0</v>
      </c>
      <c r="X232" s="287">
        <v>0</v>
      </c>
      <c r="Y232" s="220">
        <v>0</v>
      </c>
      <c r="Z232" s="220">
        <v>0</v>
      </c>
      <c r="AA232" s="220">
        <v>0</v>
      </c>
      <c r="AB232" s="220">
        <v>0</v>
      </c>
      <c r="AC232" s="220">
        <v>0</v>
      </c>
      <c r="AD232" s="220">
        <v>0</v>
      </c>
      <c r="AE232" s="220">
        <v>0</v>
      </c>
      <c r="AF232" s="220">
        <v>0</v>
      </c>
      <c r="AG232" s="220">
        <v>0</v>
      </c>
      <c r="AH232" s="220">
        <v>0</v>
      </c>
      <c r="AI232" s="220">
        <v>0</v>
      </c>
      <c r="AJ232" s="220">
        <v>0</v>
      </c>
      <c r="AK232" s="220">
        <v>0</v>
      </c>
      <c r="AL232" s="220">
        <v>0</v>
      </c>
    </row>
    <row r="233" spans="1:38" x14ac:dyDescent="0.25">
      <c r="A233" s="236" t="str">
        <f t="shared" si="3"/>
        <v>Kuwait</v>
      </c>
      <c r="B233" s="206" t="s">
        <v>34</v>
      </c>
      <c r="C233" s="206" t="s">
        <v>33</v>
      </c>
      <c r="D233" s="222" t="s">
        <v>116</v>
      </c>
      <c r="E233">
        <v>926</v>
      </c>
      <c r="F233" s="225" t="s">
        <v>116</v>
      </c>
      <c r="G233" s="132" t="s">
        <v>115</v>
      </c>
      <c r="H233" s="224" t="s">
        <v>114</v>
      </c>
      <c r="I233" s="223" t="s">
        <v>113</v>
      </c>
      <c r="J233" s="212" t="s">
        <v>36</v>
      </c>
      <c r="K233" s="206" t="s">
        <v>36</v>
      </c>
      <c r="L233" s="206" t="s">
        <v>36</v>
      </c>
      <c r="M233" s="206" t="s">
        <v>3663</v>
      </c>
      <c r="N233" s="206">
        <v>151</v>
      </c>
      <c r="O233" s="206" t="s">
        <v>3650</v>
      </c>
      <c r="P233" s="287">
        <v>0</v>
      </c>
      <c r="Q233" s="287">
        <v>0</v>
      </c>
      <c r="R233" s="287">
        <v>0</v>
      </c>
      <c r="S233" s="287">
        <v>0</v>
      </c>
      <c r="T233" s="287">
        <v>0</v>
      </c>
      <c r="U233" s="287">
        <v>0</v>
      </c>
      <c r="V233" s="287">
        <v>0</v>
      </c>
      <c r="W233" s="287">
        <v>0</v>
      </c>
      <c r="X233" s="287">
        <v>0</v>
      </c>
      <c r="Y233" s="220">
        <v>0</v>
      </c>
      <c r="Z233" s="220">
        <v>0</v>
      </c>
      <c r="AA233" s="220">
        <v>0</v>
      </c>
      <c r="AB233" s="220">
        <v>0</v>
      </c>
      <c r="AC233" s="220">
        <v>0</v>
      </c>
      <c r="AD233" s="220">
        <v>0</v>
      </c>
      <c r="AE233" s="220">
        <v>0</v>
      </c>
      <c r="AF233" s="220">
        <v>0</v>
      </c>
      <c r="AG233" s="220">
        <v>0</v>
      </c>
      <c r="AH233" s="220">
        <v>0</v>
      </c>
      <c r="AI233" s="220">
        <v>0</v>
      </c>
      <c r="AJ233" s="220">
        <v>0</v>
      </c>
      <c r="AK233" s="220">
        <v>0</v>
      </c>
      <c r="AL233" s="220">
        <v>0</v>
      </c>
    </row>
    <row r="234" spans="1:38" ht="38.25" x14ac:dyDescent="0.25">
      <c r="A234" s="236" t="str">
        <f t="shared" si="3"/>
        <v>Kuwait</v>
      </c>
      <c r="B234" s="206" t="s">
        <v>34</v>
      </c>
      <c r="C234" s="206" t="s">
        <v>33</v>
      </c>
      <c r="D234" s="222" t="s">
        <v>112</v>
      </c>
      <c r="E234">
        <v>112</v>
      </c>
      <c r="F234" s="225" t="s">
        <v>111</v>
      </c>
      <c r="G234" s="132" t="s">
        <v>110</v>
      </c>
      <c r="H234" s="224" t="s">
        <v>109</v>
      </c>
      <c r="I234" s="223" t="s">
        <v>108</v>
      </c>
      <c r="J234" s="212" t="s">
        <v>36</v>
      </c>
      <c r="K234" s="206" t="s">
        <v>36</v>
      </c>
      <c r="L234" s="206" t="s">
        <v>36</v>
      </c>
      <c r="M234" s="206" t="s">
        <v>3671</v>
      </c>
      <c r="N234" s="206">
        <v>154</v>
      </c>
      <c r="O234" s="206" t="s">
        <v>3650</v>
      </c>
      <c r="P234" s="287">
        <v>0</v>
      </c>
      <c r="Q234" s="287">
        <v>0</v>
      </c>
      <c r="R234" s="287">
        <v>0</v>
      </c>
      <c r="S234" s="287">
        <v>0</v>
      </c>
      <c r="T234" s="287">
        <v>0</v>
      </c>
      <c r="U234" s="287">
        <v>0</v>
      </c>
      <c r="V234" s="287">
        <v>0</v>
      </c>
      <c r="W234" s="287">
        <v>0</v>
      </c>
      <c r="X234" s="287">
        <v>0</v>
      </c>
      <c r="Y234" s="220">
        <v>0</v>
      </c>
      <c r="Z234" s="220">
        <v>3.5122131150000002</v>
      </c>
      <c r="AA234" s="220">
        <v>3.0705521299999998</v>
      </c>
      <c r="AB234" s="220">
        <v>2.5766473190000001</v>
      </c>
      <c r="AC234" s="220">
        <v>0</v>
      </c>
      <c r="AD234" s="220">
        <v>0</v>
      </c>
      <c r="AE234" s="220">
        <v>1.4819</v>
      </c>
      <c r="AF234" s="220">
        <v>17.222799999999999</v>
      </c>
      <c r="AG234" s="220">
        <v>40.534500000000001</v>
      </c>
      <c r="AH234" s="220">
        <v>58.399299999999997</v>
      </c>
      <c r="AI234" s="220">
        <v>55.110300000000002</v>
      </c>
      <c r="AJ234" s="220">
        <v>0</v>
      </c>
      <c r="AK234" s="220">
        <v>3.6132231400000001</v>
      </c>
      <c r="AL234" s="220">
        <v>3.6399281160000001</v>
      </c>
    </row>
    <row r="235" spans="1:38" ht="25.5" x14ac:dyDescent="0.25">
      <c r="A235" s="236" t="str">
        <f t="shared" si="3"/>
        <v>Kuwait</v>
      </c>
      <c r="B235" s="206" t="s">
        <v>34</v>
      </c>
      <c r="C235" s="206" t="s">
        <v>33</v>
      </c>
      <c r="D235" s="222" t="s">
        <v>107</v>
      </c>
      <c r="E235">
        <v>111</v>
      </c>
      <c r="F235" s="225" t="s">
        <v>106</v>
      </c>
      <c r="G235" s="132" t="s">
        <v>105</v>
      </c>
      <c r="H235" s="224" t="s">
        <v>104</v>
      </c>
      <c r="I235" s="223" t="s">
        <v>103</v>
      </c>
      <c r="J235" s="212" t="s">
        <v>36</v>
      </c>
      <c r="K235" s="206" t="s">
        <v>36</v>
      </c>
      <c r="L235" s="206" t="s">
        <v>36</v>
      </c>
      <c r="M235" s="206" t="s">
        <v>3666</v>
      </c>
      <c r="N235" s="206">
        <v>21</v>
      </c>
      <c r="O235" s="206" t="s">
        <v>3659</v>
      </c>
      <c r="P235" s="287">
        <v>0</v>
      </c>
      <c r="Q235" s="287">
        <v>0</v>
      </c>
      <c r="R235" s="287">
        <v>0</v>
      </c>
      <c r="S235" s="287">
        <v>0</v>
      </c>
      <c r="T235" s="287">
        <v>0</v>
      </c>
      <c r="U235" s="287">
        <v>0</v>
      </c>
      <c r="V235" s="287">
        <v>0</v>
      </c>
      <c r="W235" s="287">
        <v>0</v>
      </c>
      <c r="X235" s="287">
        <v>0</v>
      </c>
      <c r="Y235" s="220">
        <v>119.55113059999999</v>
      </c>
      <c r="Z235" s="220">
        <v>121.006593</v>
      </c>
      <c r="AA235" s="220">
        <v>62.302665770000004</v>
      </c>
      <c r="AB235" s="220">
        <v>63.5776836</v>
      </c>
      <c r="AC235" s="220">
        <v>77.717359999999999</v>
      </c>
      <c r="AD235" s="220">
        <v>131.5778478</v>
      </c>
      <c r="AE235" s="220">
        <v>342</v>
      </c>
      <c r="AF235" s="220">
        <v>75.792911970000006</v>
      </c>
      <c r="AG235" s="220">
        <v>76.783703209999999</v>
      </c>
      <c r="AH235" s="220">
        <v>56.030308020000007</v>
      </c>
      <c r="AI235" s="220">
        <v>61.950173240000005</v>
      </c>
      <c r="AJ235" s="220">
        <v>61.007905139999998</v>
      </c>
      <c r="AK235" s="220">
        <v>54.684297520000001</v>
      </c>
      <c r="AL235" s="220">
        <v>55.242607419999999</v>
      </c>
    </row>
    <row r="236" spans="1:38" ht="25.5" x14ac:dyDescent="0.25">
      <c r="A236" s="236" t="str">
        <f t="shared" si="3"/>
        <v>Kuwait</v>
      </c>
      <c r="B236" s="206" t="s">
        <v>34</v>
      </c>
      <c r="C236" s="206" t="s">
        <v>33</v>
      </c>
      <c r="D236" s="222" t="s">
        <v>102</v>
      </c>
      <c r="E236">
        <v>373</v>
      </c>
      <c r="F236" s="225" t="s">
        <v>102</v>
      </c>
      <c r="G236" s="132" t="s">
        <v>101</v>
      </c>
      <c r="H236" s="224" t="s">
        <v>100</v>
      </c>
      <c r="I236" s="223" t="s">
        <v>99</v>
      </c>
      <c r="J236" s="212" t="s">
        <v>36</v>
      </c>
      <c r="K236" s="206" t="s">
        <v>3657</v>
      </c>
      <c r="L236" s="206">
        <v>29</v>
      </c>
      <c r="M236" s="206" t="s">
        <v>3658</v>
      </c>
      <c r="N236" s="206">
        <v>419</v>
      </c>
      <c r="O236" s="206" t="s">
        <v>3659</v>
      </c>
      <c r="P236" s="287">
        <v>0</v>
      </c>
      <c r="Q236" s="287">
        <v>0</v>
      </c>
      <c r="R236" s="287">
        <v>0</v>
      </c>
      <c r="S236" s="287">
        <v>0</v>
      </c>
      <c r="T236" s="287">
        <v>0</v>
      </c>
      <c r="U236" s="287">
        <v>0</v>
      </c>
      <c r="V236" s="287">
        <v>0</v>
      </c>
      <c r="W236" s="287">
        <v>0</v>
      </c>
      <c r="X236" s="287">
        <v>0</v>
      </c>
      <c r="Y236" s="220">
        <v>0</v>
      </c>
      <c r="Z236" s="220">
        <v>0</v>
      </c>
      <c r="AA236" s="220">
        <v>0</v>
      </c>
      <c r="AB236" s="220">
        <v>0</v>
      </c>
      <c r="AC236" s="220">
        <v>0</v>
      </c>
      <c r="AD236" s="220">
        <v>0</v>
      </c>
      <c r="AE236" s="220">
        <v>0</v>
      </c>
      <c r="AF236" s="220">
        <v>0</v>
      </c>
      <c r="AG236" s="220">
        <v>0</v>
      </c>
      <c r="AH236" s="220">
        <v>0</v>
      </c>
      <c r="AI236" s="220">
        <v>0</v>
      </c>
      <c r="AJ236" s="220">
        <v>0</v>
      </c>
      <c r="AK236" s="220">
        <v>0</v>
      </c>
      <c r="AL236" s="220">
        <v>0</v>
      </c>
    </row>
    <row r="237" spans="1:38" x14ac:dyDescent="0.25">
      <c r="A237" s="236" t="str">
        <f t="shared" si="3"/>
        <v>Kuwait</v>
      </c>
      <c r="B237" s="206" t="s">
        <v>34</v>
      </c>
      <c r="C237" s="206" t="s">
        <v>33</v>
      </c>
      <c r="D237" s="222" t="s">
        <v>98</v>
      </c>
      <c r="E237">
        <v>298</v>
      </c>
      <c r="F237" s="225" t="s">
        <v>98</v>
      </c>
      <c r="G237" s="132" t="s">
        <v>97</v>
      </c>
      <c r="H237" s="224" t="s">
        <v>96</v>
      </c>
      <c r="I237" s="223" t="s">
        <v>95</v>
      </c>
      <c r="J237" s="212" t="s">
        <v>36</v>
      </c>
      <c r="K237" s="206" t="s">
        <v>3660</v>
      </c>
      <c r="L237" s="206">
        <v>5</v>
      </c>
      <c r="M237" s="206" t="s">
        <v>3658</v>
      </c>
      <c r="N237" s="206">
        <v>419</v>
      </c>
      <c r="O237" s="206" t="s">
        <v>3659</v>
      </c>
      <c r="P237" s="287">
        <v>0</v>
      </c>
      <c r="Q237" s="287">
        <v>0</v>
      </c>
      <c r="R237" s="287">
        <v>0</v>
      </c>
      <c r="S237" s="287">
        <v>0</v>
      </c>
      <c r="T237" s="287">
        <v>0</v>
      </c>
      <c r="U237" s="287">
        <v>0</v>
      </c>
      <c r="V237" s="287">
        <v>0</v>
      </c>
      <c r="W237" s="287">
        <v>0</v>
      </c>
      <c r="X237" s="287">
        <v>0</v>
      </c>
      <c r="Y237" s="220">
        <v>0</v>
      </c>
      <c r="Z237" s="220">
        <v>0</v>
      </c>
      <c r="AA237" s="220">
        <v>0</v>
      </c>
      <c r="AB237" s="220">
        <v>0</v>
      </c>
      <c r="AC237" s="220">
        <v>0</v>
      </c>
      <c r="AD237" s="220">
        <v>0</v>
      </c>
      <c r="AE237" s="220">
        <v>0</v>
      </c>
      <c r="AF237" s="220">
        <v>0</v>
      </c>
      <c r="AG237" s="220">
        <v>0</v>
      </c>
      <c r="AH237" s="220">
        <v>0</v>
      </c>
      <c r="AI237" s="220">
        <v>0</v>
      </c>
      <c r="AJ237" s="220">
        <v>0</v>
      </c>
      <c r="AK237" s="220">
        <v>0</v>
      </c>
      <c r="AL237" s="220">
        <v>0</v>
      </c>
    </row>
    <row r="238" spans="1:38" ht="25.5" x14ac:dyDescent="0.25">
      <c r="A238" s="236" t="str">
        <f t="shared" si="3"/>
        <v>Kuwait</v>
      </c>
      <c r="B238" s="206" t="s">
        <v>34</v>
      </c>
      <c r="C238" s="206" t="s">
        <v>33</v>
      </c>
      <c r="D238" s="222" t="s">
        <v>94</v>
      </c>
      <c r="E238">
        <v>374</v>
      </c>
      <c r="F238" s="225" t="s">
        <v>93</v>
      </c>
      <c r="G238" s="132" t="s">
        <v>92</v>
      </c>
      <c r="H238" s="224" t="s">
        <v>91</v>
      </c>
      <c r="I238" s="223" t="s">
        <v>90</v>
      </c>
      <c r="J238" s="212" t="s">
        <v>36</v>
      </c>
      <c r="K238" s="206" t="s">
        <v>36</v>
      </c>
      <c r="L238" s="206" t="s">
        <v>36</v>
      </c>
      <c r="M238" s="206" t="s">
        <v>2238</v>
      </c>
      <c r="N238" s="206">
        <v>57</v>
      </c>
      <c r="O238" s="206" t="s">
        <v>3654</v>
      </c>
      <c r="P238" s="287">
        <v>0</v>
      </c>
      <c r="Q238" s="287">
        <v>0</v>
      </c>
      <c r="R238" s="287">
        <v>0</v>
      </c>
      <c r="S238" s="287">
        <v>0</v>
      </c>
      <c r="T238" s="287">
        <v>0</v>
      </c>
      <c r="U238" s="287">
        <v>0</v>
      </c>
      <c r="V238" s="287">
        <v>0</v>
      </c>
      <c r="W238" s="287">
        <v>0</v>
      </c>
      <c r="X238" s="287">
        <v>0</v>
      </c>
      <c r="Y238" s="220">
        <v>0</v>
      </c>
      <c r="Z238" s="220">
        <v>0</v>
      </c>
      <c r="AA238" s="220">
        <v>0</v>
      </c>
      <c r="AB238" s="220">
        <v>0</v>
      </c>
      <c r="AC238" s="220">
        <v>0</v>
      </c>
      <c r="AD238" s="220">
        <v>0</v>
      </c>
      <c r="AE238" s="220">
        <v>0</v>
      </c>
      <c r="AF238" s="220">
        <v>0</v>
      </c>
      <c r="AG238" s="220">
        <v>0</v>
      </c>
      <c r="AH238" s="220">
        <v>0</v>
      </c>
      <c r="AI238" s="220">
        <v>0</v>
      </c>
      <c r="AJ238" s="220">
        <v>0</v>
      </c>
      <c r="AK238" s="220">
        <v>0</v>
      </c>
      <c r="AL238" s="220">
        <v>0</v>
      </c>
    </row>
    <row r="239" spans="1:38" x14ac:dyDescent="0.25">
      <c r="A239" s="236" t="str">
        <f t="shared" si="3"/>
        <v>Kuwait</v>
      </c>
      <c r="B239" s="206" t="s">
        <v>34</v>
      </c>
      <c r="C239" s="206" t="s">
        <v>33</v>
      </c>
      <c r="D239" s="222" t="s">
        <v>89</v>
      </c>
      <c r="E239">
        <v>927</v>
      </c>
      <c r="F239" s="225" t="s">
        <v>88</v>
      </c>
      <c r="G239" s="132" t="s">
        <v>87</v>
      </c>
      <c r="H239" s="224" t="s">
        <v>86</v>
      </c>
      <c r="I239" s="223" t="s">
        <v>85</v>
      </c>
      <c r="J239" s="212" t="s">
        <v>36</v>
      </c>
      <c r="K239" s="206" t="s">
        <v>36</v>
      </c>
      <c r="L239" s="206" t="s">
        <v>36</v>
      </c>
      <c r="M239" s="206" t="s">
        <v>3673</v>
      </c>
      <c r="N239" s="206">
        <v>143</v>
      </c>
      <c r="O239" s="206" t="s">
        <v>3647</v>
      </c>
      <c r="P239" s="287">
        <v>0</v>
      </c>
      <c r="Q239" s="287">
        <v>0</v>
      </c>
      <c r="R239" s="287">
        <v>0</v>
      </c>
      <c r="S239" s="287">
        <v>0</v>
      </c>
      <c r="T239" s="287">
        <v>0</v>
      </c>
      <c r="U239" s="287">
        <v>0</v>
      </c>
      <c r="V239" s="287">
        <v>0</v>
      </c>
      <c r="W239" s="287">
        <v>0</v>
      </c>
      <c r="X239" s="287">
        <v>0</v>
      </c>
      <c r="Y239" s="220">
        <v>0</v>
      </c>
      <c r="Z239" s="220">
        <v>0</v>
      </c>
      <c r="AA239" s="220">
        <v>0</v>
      </c>
      <c r="AB239" s="220">
        <v>0</v>
      </c>
      <c r="AC239" s="220">
        <v>0</v>
      </c>
      <c r="AD239" s="220">
        <v>0</v>
      </c>
      <c r="AE239" s="220">
        <v>0</v>
      </c>
      <c r="AF239" s="220">
        <v>0</v>
      </c>
      <c r="AG239" s="220">
        <v>0</v>
      </c>
      <c r="AH239" s="220">
        <v>0</v>
      </c>
      <c r="AI239" s="220">
        <v>0</v>
      </c>
      <c r="AJ239" s="220">
        <v>0</v>
      </c>
      <c r="AK239" s="220">
        <v>0</v>
      </c>
      <c r="AL239" s="220">
        <v>0</v>
      </c>
    </row>
    <row r="240" spans="1:38" x14ac:dyDescent="0.25">
      <c r="A240" s="236" t="str">
        <f t="shared" si="3"/>
        <v>Kuwait</v>
      </c>
      <c r="B240" s="206" t="s">
        <v>34</v>
      </c>
      <c r="C240" s="206" t="s">
        <v>33</v>
      </c>
      <c r="D240" s="222" t="s">
        <v>84</v>
      </c>
      <c r="E240">
        <v>846</v>
      </c>
      <c r="F240" s="225" t="s">
        <v>84</v>
      </c>
      <c r="G240" s="132" t="s">
        <v>83</v>
      </c>
      <c r="H240" s="224" t="s">
        <v>82</v>
      </c>
      <c r="I240" s="223" t="s">
        <v>81</v>
      </c>
      <c r="J240" s="212" t="s">
        <v>36</v>
      </c>
      <c r="K240" s="206" t="s">
        <v>36</v>
      </c>
      <c r="L240" s="206" t="s">
        <v>36</v>
      </c>
      <c r="M240" s="206" t="s">
        <v>3672</v>
      </c>
      <c r="N240" s="206">
        <v>54</v>
      </c>
      <c r="O240" s="206" t="s">
        <v>3654</v>
      </c>
      <c r="P240" s="287">
        <v>0</v>
      </c>
      <c r="Q240" s="287">
        <v>0</v>
      </c>
      <c r="R240" s="287">
        <v>0</v>
      </c>
      <c r="S240" s="287">
        <v>0</v>
      </c>
      <c r="T240" s="287">
        <v>0</v>
      </c>
      <c r="U240" s="287">
        <v>0</v>
      </c>
      <c r="V240" s="287">
        <v>0</v>
      </c>
      <c r="W240" s="287">
        <v>0</v>
      </c>
      <c r="X240" s="287">
        <v>0</v>
      </c>
      <c r="Y240" s="220">
        <v>0</v>
      </c>
      <c r="Z240" s="220">
        <v>0</v>
      </c>
      <c r="AA240" s="220">
        <v>0</v>
      </c>
      <c r="AB240" s="220">
        <v>0</v>
      </c>
      <c r="AC240" s="220">
        <v>0</v>
      </c>
      <c r="AD240" s="220">
        <v>0</v>
      </c>
      <c r="AE240" s="220">
        <v>0</v>
      </c>
      <c r="AF240" s="220">
        <v>0</v>
      </c>
      <c r="AG240" s="220">
        <v>0</v>
      </c>
      <c r="AH240" s="220">
        <v>0</v>
      </c>
      <c r="AI240" s="220">
        <v>0</v>
      </c>
      <c r="AJ240" s="220">
        <v>0</v>
      </c>
      <c r="AK240" s="220">
        <v>0</v>
      </c>
      <c r="AL240" s="220">
        <v>0</v>
      </c>
    </row>
    <row r="241" spans="1:38" ht="25.5" x14ac:dyDescent="0.25">
      <c r="A241" s="236" t="str">
        <f t="shared" si="3"/>
        <v>Kuwait</v>
      </c>
      <c r="B241" s="206" t="s">
        <v>34</v>
      </c>
      <c r="C241" s="206" t="s">
        <v>33</v>
      </c>
      <c r="D241" s="222" t="s">
        <v>80</v>
      </c>
      <c r="E241">
        <v>299</v>
      </c>
      <c r="F241" s="225" t="s">
        <v>79</v>
      </c>
      <c r="G241" s="132" t="s">
        <v>78</v>
      </c>
      <c r="H241" s="224" t="s">
        <v>77</v>
      </c>
      <c r="I241" s="223" t="s">
        <v>76</v>
      </c>
      <c r="J241" s="212" t="s">
        <v>36</v>
      </c>
      <c r="K241" s="206" t="s">
        <v>3660</v>
      </c>
      <c r="L241" s="206">
        <v>5</v>
      </c>
      <c r="M241" s="206" t="s">
        <v>3658</v>
      </c>
      <c r="N241" s="206">
        <v>419</v>
      </c>
      <c r="O241" s="206" t="s">
        <v>3659</v>
      </c>
      <c r="P241" s="287">
        <v>0</v>
      </c>
      <c r="Q241" s="287">
        <v>0</v>
      </c>
      <c r="R241" s="287">
        <v>0</v>
      </c>
      <c r="S241" s="287">
        <v>0</v>
      </c>
      <c r="T241" s="287">
        <v>0</v>
      </c>
      <c r="U241" s="287">
        <v>0</v>
      </c>
      <c r="V241" s="287">
        <v>0</v>
      </c>
      <c r="W241" s="287">
        <v>0</v>
      </c>
      <c r="X241" s="287">
        <v>0</v>
      </c>
      <c r="Y241" s="220">
        <v>0</v>
      </c>
      <c r="Z241" s="220">
        <v>0</v>
      </c>
      <c r="AA241" s="220">
        <v>0</v>
      </c>
      <c r="AB241" s="220">
        <v>0</v>
      </c>
      <c r="AC241" s="220">
        <v>0</v>
      </c>
      <c r="AD241" s="220">
        <v>0</v>
      </c>
      <c r="AE241" s="220">
        <v>0</v>
      </c>
      <c r="AF241" s="220">
        <v>0</v>
      </c>
      <c r="AG241" s="220">
        <v>0</v>
      </c>
      <c r="AH241" s="220">
        <v>0</v>
      </c>
      <c r="AI241" s="220">
        <v>0</v>
      </c>
      <c r="AJ241" s="220">
        <v>0</v>
      </c>
      <c r="AK241" s="220">
        <v>0</v>
      </c>
      <c r="AL241" s="220">
        <v>0</v>
      </c>
    </row>
    <row r="242" spans="1:38" x14ac:dyDescent="0.25">
      <c r="A242" s="236" t="str">
        <f t="shared" si="3"/>
        <v>Kuwait</v>
      </c>
      <c r="B242" s="206" t="s">
        <v>34</v>
      </c>
      <c r="C242" s="206" t="s">
        <v>33</v>
      </c>
      <c r="D242" s="222" t="s">
        <v>75</v>
      </c>
      <c r="E242">
        <v>582</v>
      </c>
      <c r="F242" s="225" t="s">
        <v>74</v>
      </c>
      <c r="G242" s="132" t="s">
        <v>73</v>
      </c>
      <c r="H242" s="224" t="s">
        <v>72</v>
      </c>
      <c r="I242" s="223" t="s">
        <v>71</v>
      </c>
      <c r="J242" s="212" t="s">
        <v>36</v>
      </c>
      <c r="K242" s="206" t="s">
        <v>36</v>
      </c>
      <c r="L242" s="206" t="s">
        <v>36</v>
      </c>
      <c r="M242" s="206" t="s">
        <v>3669</v>
      </c>
      <c r="N242" s="206">
        <v>35</v>
      </c>
      <c r="O242" s="206" t="s">
        <v>3647</v>
      </c>
      <c r="P242" s="287">
        <v>0</v>
      </c>
      <c r="Q242" s="287">
        <v>0</v>
      </c>
      <c r="R242" s="287">
        <v>0</v>
      </c>
      <c r="S242" s="287">
        <v>0</v>
      </c>
      <c r="T242" s="287">
        <v>0</v>
      </c>
      <c r="U242" s="287">
        <v>0</v>
      </c>
      <c r="V242" s="287">
        <v>0</v>
      </c>
      <c r="W242" s="287">
        <v>0</v>
      </c>
      <c r="X242" s="287">
        <v>0</v>
      </c>
      <c r="Y242" s="220">
        <v>0</v>
      </c>
      <c r="Z242" s="220">
        <v>0</v>
      </c>
      <c r="AA242" s="220">
        <v>0</v>
      </c>
      <c r="AB242" s="220">
        <v>0</v>
      </c>
      <c r="AC242" s="220">
        <v>0</v>
      </c>
      <c r="AD242" s="220">
        <v>0</v>
      </c>
      <c r="AE242" s="220">
        <v>0</v>
      </c>
      <c r="AF242" s="220">
        <v>0</v>
      </c>
      <c r="AG242" s="220">
        <v>0</v>
      </c>
      <c r="AH242" s="220">
        <v>0</v>
      </c>
      <c r="AI242" s="220">
        <v>0</v>
      </c>
      <c r="AJ242" s="220">
        <v>0</v>
      </c>
      <c r="AK242" s="220">
        <v>0</v>
      </c>
      <c r="AL242" s="220">
        <v>0</v>
      </c>
    </row>
    <row r="243" spans="1:38" ht="25.5" x14ac:dyDescent="0.25">
      <c r="A243" s="236" t="str">
        <f t="shared" si="3"/>
        <v>Kuwait</v>
      </c>
      <c r="B243" s="206" t="s">
        <v>34</v>
      </c>
      <c r="C243" s="206" t="s">
        <v>33</v>
      </c>
      <c r="D243" s="222" t="s">
        <v>70</v>
      </c>
      <c r="E243">
        <v>857</v>
      </c>
      <c r="F243" s="225" t="s">
        <v>70</v>
      </c>
      <c r="G243" s="132" t="s">
        <v>69</v>
      </c>
      <c r="H243" s="224" t="s">
        <v>68</v>
      </c>
      <c r="I243" s="223" t="s">
        <v>67</v>
      </c>
      <c r="J243" s="212" t="s">
        <v>36</v>
      </c>
      <c r="K243" s="206" t="s">
        <v>36</v>
      </c>
      <c r="L243" s="206" t="s">
        <v>36</v>
      </c>
      <c r="M243" s="206" t="s">
        <v>3653</v>
      </c>
      <c r="N243" s="206">
        <v>61</v>
      </c>
      <c r="O243" s="206" t="s">
        <v>3654</v>
      </c>
      <c r="P243" s="287">
        <v>0</v>
      </c>
      <c r="Q243" s="287">
        <v>0</v>
      </c>
      <c r="R243" s="287">
        <v>0</v>
      </c>
      <c r="S243" s="287">
        <v>0</v>
      </c>
      <c r="T243" s="287">
        <v>0</v>
      </c>
      <c r="U243" s="287">
        <v>0</v>
      </c>
      <c r="V243" s="287">
        <v>0</v>
      </c>
      <c r="W243" s="287">
        <v>0</v>
      </c>
      <c r="X243" s="287">
        <v>0</v>
      </c>
      <c r="Y243" s="220">
        <v>0</v>
      </c>
      <c r="Z243" s="220">
        <v>0</v>
      </c>
      <c r="AA243" s="220">
        <v>0</v>
      </c>
      <c r="AB243" s="220">
        <v>0</v>
      </c>
      <c r="AC243" s="220">
        <v>0</v>
      </c>
      <c r="AD243" s="220">
        <v>0</v>
      </c>
      <c r="AE243" s="220">
        <v>0</v>
      </c>
      <c r="AF243" s="220">
        <v>0</v>
      </c>
      <c r="AG243" s="220">
        <v>0</v>
      </c>
      <c r="AH243" s="220">
        <v>0</v>
      </c>
      <c r="AI243" s="220">
        <v>0</v>
      </c>
      <c r="AJ243" s="220">
        <v>0</v>
      </c>
      <c r="AK243" s="220">
        <v>0</v>
      </c>
      <c r="AL243" s="220">
        <v>0</v>
      </c>
    </row>
    <row r="244" spans="1:38" x14ac:dyDescent="0.25">
      <c r="A244" s="236" t="str">
        <f t="shared" si="3"/>
        <v>Kuwait</v>
      </c>
      <c r="B244" s="206" t="s">
        <v>34</v>
      </c>
      <c r="C244" s="206" t="s">
        <v>33</v>
      </c>
      <c r="D244" s="222" t="s">
        <v>66</v>
      </c>
      <c r="E244">
        <v>487</v>
      </c>
      <c r="F244" s="225" t="s">
        <v>65</v>
      </c>
      <c r="G244" s="132" t="s">
        <v>64</v>
      </c>
      <c r="H244" s="224" t="s">
        <v>63</v>
      </c>
      <c r="I244" s="223" t="s">
        <v>62</v>
      </c>
      <c r="J244" s="212" t="s">
        <v>36</v>
      </c>
      <c r="K244" s="206" t="s">
        <v>36</v>
      </c>
      <c r="L244" s="206" t="s">
        <v>36</v>
      </c>
      <c r="M244" s="206" t="s">
        <v>3646</v>
      </c>
      <c r="N244" s="206">
        <v>145</v>
      </c>
      <c r="O244" s="206" t="s">
        <v>3647</v>
      </c>
      <c r="P244" s="287">
        <v>0</v>
      </c>
      <c r="Q244" s="287">
        <v>0</v>
      </c>
      <c r="R244" s="287">
        <v>0</v>
      </c>
      <c r="S244" s="287">
        <v>0</v>
      </c>
      <c r="T244" s="287">
        <v>0</v>
      </c>
      <c r="U244" s="287">
        <v>0</v>
      </c>
      <c r="V244" s="287">
        <v>0</v>
      </c>
      <c r="W244" s="287">
        <v>0</v>
      </c>
      <c r="X244" s="287">
        <v>0</v>
      </c>
      <c r="Y244" s="220">
        <v>0</v>
      </c>
      <c r="Z244" s="220">
        <v>0</v>
      </c>
      <c r="AA244" s="220">
        <v>0</v>
      </c>
      <c r="AB244" s="220">
        <v>0</v>
      </c>
      <c r="AC244" s="220">
        <v>0</v>
      </c>
      <c r="AD244" s="220">
        <v>0</v>
      </c>
      <c r="AE244" s="220">
        <v>0</v>
      </c>
      <c r="AF244" s="220">
        <v>0</v>
      </c>
      <c r="AG244" s="220">
        <v>0</v>
      </c>
      <c r="AH244" s="220">
        <v>0</v>
      </c>
      <c r="AI244" s="220">
        <v>0</v>
      </c>
      <c r="AJ244" s="220">
        <v>0</v>
      </c>
      <c r="AK244" s="220">
        <v>0</v>
      </c>
      <c r="AL244" s="220">
        <v>0</v>
      </c>
    </row>
    <row r="245" spans="1:38" x14ac:dyDescent="0.25">
      <c r="A245" s="236" t="str">
        <f t="shared" si="3"/>
        <v>Kuwait</v>
      </c>
      <c r="B245" s="206" t="s">
        <v>34</v>
      </c>
      <c r="C245" s="206" t="s">
        <v>33</v>
      </c>
      <c r="D245" s="222" t="s">
        <v>61</v>
      </c>
      <c r="E245">
        <v>793</v>
      </c>
      <c r="F245" s="225" t="s">
        <v>61</v>
      </c>
      <c r="G245" s="132" t="s">
        <v>60</v>
      </c>
      <c r="H245" s="224" t="s">
        <v>59</v>
      </c>
      <c r="I245" s="223" t="s">
        <v>58</v>
      </c>
      <c r="J245" s="212" t="s">
        <v>36</v>
      </c>
      <c r="K245" s="206" t="s">
        <v>36</v>
      </c>
      <c r="L245" s="206" t="s">
        <v>36</v>
      </c>
      <c r="M245" s="206" t="s">
        <v>3651</v>
      </c>
      <c r="N245" s="206">
        <v>15</v>
      </c>
      <c r="O245" s="206" t="s">
        <v>3652</v>
      </c>
      <c r="P245" s="287">
        <v>0</v>
      </c>
      <c r="Q245" s="287">
        <v>0</v>
      </c>
      <c r="R245" s="287">
        <v>0</v>
      </c>
      <c r="S245" s="287">
        <v>0</v>
      </c>
      <c r="T245" s="287">
        <v>0</v>
      </c>
      <c r="U245" s="287">
        <v>0</v>
      </c>
      <c r="V245" s="287">
        <v>0</v>
      </c>
      <c r="W245" s="287">
        <v>0</v>
      </c>
      <c r="X245" s="287">
        <v>0</v>
      </c>
      <c r="Y245" s="220">
        <v>0</v>
      </c>
      <c r="Z245" s="220">
        <v>0</v>
      </c>
      <c r="AA245" s="220">
        <v>0</v>
      </c>
      <c r="AB245" s="220">
        <v>0</v>
      </c>
      <c r="AC245" s="220">
        <v>0</v>
      </c>
      <c r="AD245" s="220">
        <v>0</v>
      </c>
      <c r="AE245" s="220">
        <v>0</v>
      </c>
      <c r="AF245" s="220">
        <v>0</v>
      </c>
      <c r="AG245" s="220">
        <v>0</v>
      </c>
      <c r="AH245" s="220">
        <v>0</v>
      </c>
      <c r="AI245" s="220">
        <v>0</v>
      </c>
      <c r="AJ245" s="220">
        <v>0</v>
      </c>
      <c r="AK245" s="220">
        <v>0</v>
      </c>
      <c r="AL245" s="220">
        <v>0</v>
      </c>
    </row>
    <row r="246" spans="1:38" x14ac:dyDescent="0.25">
      <c r="A246" s="236" t="str">
        <f t="shared" si="3"/>
        <v>Kuwait</v>
      </c>
      <c r="B246" s="206" t="s">
        <v>34</v>
      </c>
      <c r="C246" s="206" t="s">
        <v>33</v>
      </c>
      <c r="D246" s="222" t="s">
        <v>57</v>
      </c>
      <c r="E246">
        <v>474</v>
      </c>
      <c r="F246" s="225" t="s">
        <v>56</v>
      </c>
      <c r="G246" s="132" t="s">
        <v>55</v>
      </c>
      <c r="H246" s="224" t="s">
        <v>54</v>
      </c>
      <c r="I246" s="223" t="s">
        <v>53</v>
      </c>
      <c r="J246" s="212" t="s">
        <v>36</v>
      </c>
      <c r="K246" s="206" t="s">
        <v>36</v>
      </c>
      <c r="L246" s="206" t="s">
        <v>36</v>
      </c>
      <c r="M246" s="206" t="s">
        <v>3646</v>
      </c>
      <c r="N246" s="206">
        <v>145</v>
      </c>
      <c r="O246" s="206" t="s">
        <v>3647</v>
      </c>
      <c r="P246" s="287">
        <v>0</v>
      </c>
      <c r="Q246" s="287">
        <v>0</v>
      </c>
      <c r="R246" s="287">
        <v>0</v>
      </c>
      <c r="S246" s="287">
        <v>0</v>
      </c>
      <c r="T246" s="287">
        <v>0</v>
      </c>
      <c r="U246" s="287">
        <v>0</v>
      </c>
      <c r="V246" s="287">
        <v>0</v>
      </c>
      <c r="W246" s="287">
        <v>0</v>
      </c>
      <c r="X246" s="287">
        <v>0</v>
      </c>
      <c r="Y246" s="220">
        <v>0</v>
      </c>
      <c r="Z246" s="220">
        <v>0</v>
      </c>
      <c r="AA246" s="220">
        <v>0</v>
      </c>
      <c r="AB246" s="220">
        <v>0</v>
      </c>
      <c r="AC246" s="220">
        <v>0</v>
      </c>
      <c r="AD246" s="220">
        <v>0</v>
      </c>
      <c r="AE246" s="220">
        <v>0</v>
      </c>
      <c r="AF246" s="220">
        <v>0</v>
      </c>
      <c r="AG246" s="220">
        <v>0</v>
      </c>
      <c r="AH246" s="220">
        <v>0</v>
      </c>
      <c r="AI246" s="220">
        <v>0</v>
      </c>
      <c r="AJ246" s="220">
        <v>0</v>
      </c>
      <c r="AK246" s="220">
        <v>0</v>
      </c>
      <c r="AL246" s="220">
        <v>0</v>
      </c>
    </row>
    <row r="247" spans="1:38" x14ac:dyDescent="0.25">
      <c r="A247" s="236" t="str">
        <f t="shared" si="3"/>
        <v>Kuwait</v>
      </c>
      <c r="B247" s="206" t="s">
        <v>34</v>
      </c>
      <c r="C247" s="206" t="s">
        <v>33</v>
      </c>
      <c r="D247" s="222" t="s">
        <v>52</v>
      </c>
      <c r="E247">
        <v>754</v>
      </c>
      <c r="F247" s="225" t="s">
        <v>52</v>
      </c>
      <c r="G247" s="132" t="s">
        <v>51</v>
      </c>
      <c r="H247" s="224" t="s">
        <v>50</v>
      </c>
      <c r="I247" s="223" t="s">
        <v>49</v>
      </c>
      <c r="J247" s="212" t="s">
        <v>36</v>
      </c>
      <c r="K247" s="206" t="s">
        <v>3668</v>
      </c>
      <c r="L247" s="206">
        <v>14</v>
      </c>
      <c r="M247" s="206" t="s">
        <v>3656</v>
      </c>
      <c r="N247" s="206">
        <v>202</v>
      </c>
      <c r="O247" s="206" t="s">
        <v>3652</v>
      </c>
      <c r="P247" s="287">
        <v>0</v>
      </c>
      <c r="Q247" s="287">
        <v>0</v>
      </c>
      <c r="R247" s="287">
        <v>0</v>
      </c>
      <c r="S247" s="287">
        <v>0</v>
      </c>
      <c r="T247" s="287">
        <v>0</v>
      </c>
      <c r="U247" s="287">
        <v>0</v>
      </c>
      <c r="V247" s="287">
        <v>0</v>
      </c>
      <c r="W247" s="287">
        <v>0</v>
      </c>
      <c r="X247" s="287">
        <v>0</v>
      </c>
      <c r="Y247" s="220">
        <v>0</v>
      </c>
      <c r="Z247" s="220">
        <v>0</v>
      </c>
      <c r="AA247" s="220">
        <v>0</v>
      </c>
      <c r="AB247" s="220">
        <v>0</v>
      </c>
      <c r="AC247" s="220">
        <v>0</v>
      </c>
      <c r="AD247" s="220">
        <v>0</v>
      </c>
      <c r="AE247" s="220">
        <v>0</v>
      </c>
      <c r="AF247" s="220">
        <v>0</v>
      </c>
      <c r="AG247" s="220">
        <v>0</v>
      </c>
      <c r="AH247" s="220">
        <v>0</v>
      </c>
      <c r="AI247" s="220">
        <v>0</v>
      </c>
      <c r="AJ247" s="220">
        <v>0</v>
      </c>
      <c r="AK247" s="220">
        <v>0</v>
      </c>
      <c r="AL247" s="220">
        <v>0</v>
      </c>
    </row>
    <row r="248" spans="1:38" x14ac:dyDescent="0.25">
      <c r="A248" s="236" t="str">
        <f t="shared" si="3"/>
        <v>Kuwait</v>
      </c>
      <c r="B248" s="206" t="s">
        <v>34</v>
      </c>
      <c r="C248" s="206" t="s">
        <v>33</v>
      </c>
      <c r="D248" s="222" t="s">
        <v>48</v>
      </c>
      <c r="E248">
        <v>698</v>
      </c>
      <c r="F248" s="225" t="s">
        <v>48</v>
      </c>
      <c r="G248" s="132" t="s">
        <v>47</v>
      </c>
      <c r="H248" s="224" t="s">
        <v>46</v>
      </c>
      <c r="I248" s="223" t="s">
        <v>45</v>
      </c>
      <c r="J248" s="212" t="s">
        <v>36</v>
      </c>
      <c r="K248" s="206" t="s">
        <v>3668</v>
      </c>
      <c r="L248" s="206">
        <v>14</v>
      </c>
      <c r="M248" s="206" t="s">
        <v>3656</v>
      </c>
      <c r="N248" s="206">
        <v>202</v>
      </c>
      <c r="O248" s="206" t="s">
        <v>3652</v>
      </c>
      <c r="P248" s="287">
        <v>0</v>
      </c>
      <c r="Q248" s="287">
        <v>0</v>
      </c>
      <c r="R248" s="287">
        <v>0</v>
      </c>
      <c r="S248" s="287">
        <v>0</v>
      </c>
      <c r="T248" s="287">
        <v>0</v>
      </c>
      <c r="U248" s="287">
        <v>0</v>
      </c>
      <c r="V248" s="287">
        <v>0</v>
      </c>
      <c r="W248" s="287">
        <v>0</v>
      </c>
      <c r="X248" s="287">
        <v>0</v>
      </c>
      <c r="Y248" s="220">
        <v>0</v>
      </c>
      <c r="Z248" s="220">
        <v>0</v>
      </c>
      <c r="AA248" s="220">
        <v>0</v>
      </c>
      <c r="AB248" s="220">
        <v>0</v>
      </c>
      <c r="AC248" s="220">
        <v>0</v>
      </c>
      <c r="AD248" s="220">
        <v>0</v>
      </c>
      <c r="AE248" s="220">
        <v>0</v>
      </c>
      <c r="AF248" s="220">
        <v>0</v>
      </c>
      <c r="AG248" s="220">
        <v>0</v>
      </c>
      <c r="AH248" s="220">
        <v>0</v>
      </c>
      <c r="AI248" s="220">
        <v>0</v>
      </c>
      <c r="AJ248" s="220">
        <v>0</v>
      </c>
      <c r="AK248" s="220">
        <v>0</v>
      </c>
      <c r="AL248" s="220">
        <v>0</v>
      </c>
    </row>
    <row r="249" spans="1:38" x14ac:dyDescent="0.25">
      <c r="A249" s="236" t="str">
        <f t="shared" si="3"/>
        <v>Kuwait</v>
      </c>
      <c r="B249" s="206" t="s">
        <v>34</v>
      </c>
      <c r="C249" s="206" t="s">
        <v>33</v>
      </c>
      <c r="D249" s="222" t="s">
        <v>44</v>
      </c>
      <c r="E249">
        <v>983</v>
      </c>
      <c r="F249" t="s">
        <v>44</v>
      </c>
      <c r="G249" s="221" t="s">
        <v>43</v>
      </c>
      <c r="H249" s="214" t="s">
        <v>42</v>
      </c>
      <c r="I249" s="213" t="s">
        <v>41</v>
      </c>
      <c r="J249" s="212" t="s">
        <v>36</v>
      </c>
      <c r="M249" s="206"/>
      <c r="N249" s="206"/>
      <c r="O249" t="s">
        <v>35</v>
      </c>
      <c r="P249" s="287">
        <v>0</v>
      </c>
      <c r="Q249" s="287">
        <v>615.83976000000098</v>
      </c>
      <c r="R249" s="287">
        <v>728.39524000000097</v>
      </c>
      <c r="S249" s="287">
        <v>765.52396800000099</v>
      </c>
      <c r="T249" s="287">
        <v>1467.6022499999999</v>
      </c>
      <c r="U249" s="287">
        <v>645.20594400000084</v>
      </c>
      <c r="V249" s="287">
        <v>773.32059999999944</v>
      </c>
      <c r="W249" s="287">
        <v>945.42029999999988</v>
      </c>
      <c r="X249" s="287">
        <v>8721.6168880000059</v>
      </c>
      <c r="Y249" s="220">
        <v>5446.7290010749994</v>
      </c>
      <c r="Z249" s="220">
        <v>5060.8721973308757</v>
      </c>
      <c r="AA249" s="220">
        <v>5946.8144668858986</v>
      </c>
      <c r="AB249" s="220">
        <v>5849.4079237122787</v>
      </c>
      <c r="AC249" s="220">
        <v>4171.7879335572343</v>
      </c>
      <c r="AD249" s="220">
        <v>2209.3657422601391</v>
      </c>
      <c r="AE249" s="220">
        <v>3608.440032335182</v>
      </c>
      <c r="AF249" s="220">
        <v>4605.8966083531341</v>
      </c>
      <c r="AG249" s="220">
        <v>3424.2890393394464</v>
      </c>
      <c r="AH249" s="220">
        <v>2772.1023144403935</v>
      </c>
      <c r="AI249" s="220">
        <v>2779.7520718731503</v>
      </c>
      <c r="AJ249" s="220">
        <v>4289.4870312343864</v>
      </c>
      <c r="AK249" s="220">
        <v>3551.6505796235033</v>
      </c>
      <c r="AL249" s="220">
        <v>3229.8521539173507</v>
      </c>
    </row>
    <row r="250" spans="1:38" x14ac:dyDescent="0.25">
      <c r="A250" s="236" t="str">
        <f t="shared" si="3"/>
        <v>Kuwait</v>
      </c>
      <c r="B250" s="206" t="s">
        <v>34</v>
      </c>
      <c r="C250" s="206" t="s">
        <v>33</v>
      </c>
      <c r="D250" s="218" t="s">
        <v>35</v>
      </c>
      <c r="E250">
        <v>1</v>
      </c>
      <c r="F250" t="s">
        <v>35</v>
      </c>
      <c r="G250" s="215" t="s">
        <v>39</v>
      </c>
      <c r="H250" s="214" t="s">
        <v>38</v>
      </c>
      <c r="I250" s="213" t="s">
        <v>37</v>
      </c>
      <c r="J250" s="212" t="s">
        <v>36</v>
      </c>
      <c r="M250" s="206"/>
      <c r="N250" s="206"/>
      <c r="O250" t="s">
        <v>35</v>
      </c>
      <c r="P250" s="210">
        <v>0</v>
      </c>
      <c r="Q250" s="210">
        <v>615.83976000000098</v>
      </c>
      <c r="R250" s="210">
        <v>728.39524000000097</v>
      </c>
      <c r="S250" s="210">
        <v>765.52396800000099</v>
      </c>
      <c r="T250" s="210">
        <v>1467.6022499999999</v>
      </c>
      <c r="U250" s="210">
        <v>645.20594400000084</v>
      </c>
      <c r="V250" s="210">
        <v>773.32059999999944</v>
      </c>
      <c r="W250" s="210">
        <v>945.42029999999988</v>
      </c>
      <c r="X250" s="210">
        <v>8721.6168880000059</v>
      </c>
      <c r="Y250" s="210">
        <v>10332.16</v>
      </c>
      <c r="Z250" s="210">
        <v>11883.503207412687</v>
      </c>
      <c r="AA250" s="210">
        <v>15175.988486370012</v>
      </c>
      <c r="AB250" s="210">
        <v>18144.290292349186</v>
      </c>
      <c r="AC250" s="210">
        <v>16097.134801695523</v>
      </c>
      <c r="AD250" s="210">
        <v>13540.196542584577</v>
      </c>
      <c r="AE250" s="210">
        <v>14620.570633500296</v>
      </c>
      <c r="AF250" s="210">
        <v>14986.488936795689</v>
      </c>
      <c r="AG250" s="210">
        <v>15207.138896985756</v>
      </c>
      <c r="AH250" s="210">
        <v>14601.047530884533</v>
      </c>
      <c r="AI250" s="210">
        <v>14700.144632898862</v>
      </c>
      <c r="AJ250" s="210">
        <v>14952.045675230567</v>
      </c>
      <c r="AK250" s="210">
        <v>14034.844661157025</v>
      </c>
      <c r="AL250" s="210">
        <v>15091.008844959973</v>
      </c>
    </row>
    <row r="251" spans="1:38" x14ac:dyDescent="0.25">
      <c r="B251" s="206"/>
      <c r="C251" s="206"/>
      <c r="J251" s="207">
        <v>0</v>
      </c>
      <c r="M251" s="206"/>
      <c r="N251" s="206"/>
      <c r="O251" s="206"/>
      <c r="P251" s="217">
        <f t="shared" ref="P251:AK251" si="4">ROUND(P250-SUM(P3:P249),0)</f>
        <v>0</v>
      </c>
      <c r="Q251" s="217">
        <f t="shared" si="4"/>
        <v>0</v>
      </c>
      <c r="R251" s="217">
        <f t="shared" si="4"/>
        <v>0</v>
      </c>
      <c r="S251" s="217">
        <f t="shared" si="4"/>
        <v>0</v>
      </c>
      <c r="T251" s="217">
        <f t="shared" si="4"/>
        <v>0</v>
      </c>
      <c r="U251" s="217">
        <f t="shared" si="4"/>
        <v>0</v>
      </c>
      <c r="V251" s="217">
        <f t="shared" si="4"/>
        <v>0</v>
      </c>
      <c r="W251" s="217">
        <f t="shared" si="4"/>
        <v>0</v>
      </c>
      <c r="X251" s="217">
        <f t="shared" si="4"/>
        <v>0</v>
      </c>
      <c r="Y251" s="217">
        <f t="shared" si="4"/>
        <v>0</v>
      </c>
      <c r="Z251" s="217">
        <f t="shared" si="4"/>
        <v>0</v>
      </c>
      <c r="AA251" s="217">
        <f t="shared" si="4"/>
        <v>0</v>
      </c>
      <c r="AB251" s="217">
        <f t="shared" si="4"/>
        <v>0</v>
      </c>
      <c r="AC251" s="217">
        <f t="shared" si="4"/>
        <v>0</v>
      </c>
      <c r="AD251" s="217">
        <f t="shared" si="4"/>
        <v>0</v>
      </c>
      <c r="AE251" s="217">
        <f t="shared" si="4"/>
        <v>0</v>
      </c>
      <c r="AF251" s="217">
        <f t="shared" si="4"/>
        <v>0</v>
      </c>
      <c r="AG251" s="217">
        <f t="shared" si="4"/>
        <v>0</v>
      </c>
      <c r="AH251" s="217">
        <f t="shared" si="4"/>
        <v>0</v>
      </c>
      <c r="AI251" s="217">
        <f t="shared" si="4"/>
        <v>0</v>
      </c>
      <c r="AJ251" s="217">
        <f t="shared" si="4"/>
        <v>0</v>
      </c>
      <c r="AK251" s="217">
        <f t="shared" si="4"/>
        <v>0</v>
      </c>
      <c r="AL251" s="217">
        <f>ROUND(AL250-SUM(AL3:AL249),0)</f>
        <v>0</v>
      </c>
    </row>
    <row r="252" spans="1:38" x14ac:dyDescent="0.25">
      <c r="B252" s="206"/>
      <c r="C252" s="206"/>
      <c r="D252" s="216"/>
      <c r="G252" s="215"/>
      <c r="H252" s="214"/>
      <c r="I252" s="213"/>
      <c r="J252" s="212"/>
      <c r="M252" s="206"/>
      <c r="N252" s="206"/>
      <c r="P252" s="304"/>
      <c r="Q252" s="304"/>
      <c r="R252" s="304"/>
      <c r="S252" s="304"/>
      <c r="T252" s="304"/>
      <c r="U252" s="304"/>
      <c r="V252" s="304"/>
      <c r="W252" s="304"/>
      <c r="X252" s="304"/>
      <c r="Y252" s="304"/>
      <c r="Z252" s="304"/>
      <c r="AA252" s="304"/>
      <c r="AB252" s="304"/>
      <c r="AC252" s="304"/>
      <c r="AD252" s="304"/>
      <c r="AE252" s="304"/>
      <c r="AF252" s="304"/>
      <c r="AG252" s="304"/>
      <c r="AH252" s="304"/>
      <c r="AI252" s="304"/>
      <c r="AJ252" s="304"/>
      <c r="AK252" s="304"/>
      <c r="AL252" s="304"/>
    </row>
    <row r="253" spans="1:38" x14ac:dyDescent="0.25">
      <c r="P253" s="295"/>
      <c r="Q253" s="295"/>
      <c r="R253" s="295"/>
      <c r="S253" s="295"/>
      <c r="T253" s="295"/>
      <c r="U253" s="295"/>
      <c r="V253" s="295"/>
      <c r="W253" s="295"/>
      <c r="X253" s="295"/>
      <c r="Y253" s="295"/>
      <c r="Z253" s="295"/>
      <c r="AA253" s="295"/>
      <c r="AB253" s="295"/>
      <c r="AC253" s="295"/>
      <c r="AD253" s="295"/>
      <c r="AE253" s="295"/>
      <c r="AF253" s="295"/>
      <c r="AG253" s="295"/>
      <c r="AH253" s="295"/>
      <c r="AI253" s="295"/>
      <c r="AJ253" s="295"/>
      <c r="AK253" s="295"/>
      <c r="AL253" s="295"/>
    </row>
    <row r="255" spans="1:38" x14ac:dyDescent="0.25">
      <c r="B255" s="109"/>
      <c r="C255" s="109"/>
      <c r="F255" s="116" t="s">
        <v>32</v>
      </c>
      <c r="G255" s="116"/>
      <c r="H255" s="116"/>
      <c r="I255" s="116"/>
      <c r="J255" s="115" t="s">
        <v>31</v>
      </c>
      <c r="K255" s="110"/>
      <c r="L255" s="110"/>
      <c r="M255" s="109"/>
      <c r="N255" s="109"/>
      <c r="O255" s="109"/>
      <c r="P255" s="109"/>
      <c r="Q255" s="109"/>
      <c r="R255" s="109"/>
      <c r="S255" s="109"/>
      <c r="T255" s="109"/>
      <c r="U255" s="109"/>
      <c r="V255" s="109"/>
      <c r="W255" s="109"/>
      <c r="X255" s="109"/>
      <c r="Y255" s="114">
        <f t="shared" ref="Y255:AL255" si="5">SUMIF($J$3:$J$249,$J255,Y$3:Y$249)</f>
        <v>337.52353499999998</v>
      </c>
      <c r="Z255" s="114">
        <f t="shared" si="5"/>
        <v>852.63103806680999</v>
      </c>
      <c r="AA255" s="114">
        <f t="shared" si="5"/>
        <v>1429.96965333411</v>
      </c>
      <c r="AB255" s="114">
        <f t="shared" si="5"/>
        <v>2496.9627533079006</v>
      </c>
      <c r="AC255" s="114">
        <f t="shared" si="5"/>
        <v>2730.4920358097897</v>
      </c>
      <c r="AD255" s="114">
        <f t="shared" si="5"/>
        <v>2761.6365429572797</v>
      </c>
      <c r="AE255" s="114">
        <f t="shared" si="5"/>
        <v>3168.5787439137002</v>
      </c>
      <c r="AF255" s="114">
        <f t="shared" si="5"/>
        <v>2745.0653463469203</v>
      </c>
      <c r="AG255" s="114">
        <f t="shared" si="5"/>
        <v>4220.8285522920305</v>
      </c>
      <c r="AH255" s="114">
        <f t="shared" si="5"/>
        <v>5141.2667733358103</v>
      </c>
      <c r="AI255" s="114">
        <f t="shared" si="5"/>
        <v>4832.4853008323289</v>
      </c>
      <c r="AJ255" s="114">
        <f t="shared" si="5"/>
        <v>3815.4640428490602</v>
      </c>
      <c r="AK255" s="114">
        <f t="shared" si="5"/>
        <v>3867.6877100556994</v>
      </c>
      <c r="AL255" s="114">
        <f t="shared" si="5"/>
        <v>3868.3507029990542</v>
      </c>
    </row>
    <row r="256" spans="1:38" x14ac:dyDescent="0.25">
      <c r="B256" s="109"/>
      <c r="C256" s="109"/>
      <c r="F256" s="116" t="s">
        <v>30</v>
      </c>
      <c r="G256" s="109"/>
      <c r="H256" s="109"/>
      <c r="I256" s="109"/>
      <c r="J256" s="111"/>
      <c r="K256" s="110"/>
      <c r="L256" s="110"/>
      <c r="M256" s="109"/>
      <c r="N256" s="109"/>
      <c r="O256" s="109"/>
      <c r="P256" s="109"/>
      <c r="Q256" s="109"/>
      <c r="R256" s="109"/>
      <c r="S256" s="109"/>
      <c r="T256" s="109"/>
      <c r="U256" s="109"/>
      <c r="V256" s="109"/>
      <c r="W256" s="109"/>
      <c r="X256" s="109"/>
      <c r="Y256" s="109"/>
      <c r="Z256" s="114">
        <f>Z255-Y255</f>
        <v>515.10750306681007</v>
      </c>
      <c r="AA256" s="114">
        <f t="shared" ref="AA256:AL256" si="6">AA255-Z255</f>
        <v>577.33861526730004</v>
      </c>
      <c r="AB256" s="114">
        <f t="shared" si="6"/>
        <v>1066.9930999737905</v>
      </c>
      <c r="AC256" s="114">
        <f t="shared" si="6"/>
        <v>233.52928250188916</v>
      </c>
      <c r="AD256" s="114">
        <f t="shared" si="6"/>
        <v>31.144507147490003</v>
      </c>
      <c r="AE256" s="114">
        <f t="shared" si="6"/>
        <v>406.94220095642049</v>
      </c>
      <c r="AF256" s="114">
        <f t="shared" si="6"/>
        <v>-423.51339756677999</v>
      </c>
      <c r="AG256" s="114">
        <f t="shared" si="6"/>
        <v>1475.7632059451103</v>
      </c>
      <c r="AH256" s="114">
        <f t="shared" si="6"/>
        <v>920.43822104377978</v>
      </c>
      <c r="AI256" s="114">
        <f t="shared" si="6"/>
        <v>-308.78147250348138</v>
      </c>
      <c r="AJ256" s="114">
        <f t="shared" si="6"/>
        <v>-1017.0212579832687</v>
      </c>
      <c r="AK256" s="114">
        <f t="shared" si="6"/>
        <v>52.22366720663922</v>
      </c>
      <c r="AL256" s="114">
        <f t="shared" si="6"/>
        <v>0.66299294335476588</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F0"/>
  </sheetPr>
  <dimension ref="A1:AL256"/>
  <sheetViews>
    <sheetView topLeftCell="D1" workbookViewId="0">
      <pane xSplit="12" ySplit="1" topLeftCell="Y2" activePane="bottomRight" state="frozen"/>
      <selection activeCell="AL3" sqref="P3:AL250"/>
      <selection pane="topRight" activeCell="AL3" sqref="P3:AL250"/>
      <selection pane="bottomLeft" activeCell="AL3" sqref="P3:AL250"/>
      <selection pane="bottomRight" activeCell="W3" sqref="W3:AL9"/>
    </sheetView>
  </sheetViews>
  <sheetFormatPr defaultRowHeight="15" x14ac:dyDescent="0.25"/>
  <cols>
    <col min="1" max="1" width="10.5703125" customWidth="1"/>
    <col min="2" max="2" width="10.85546875" customWidth="1"/>
    <col min="3" max="3" width="18.5703125" customWidth="1"/>
    <col min="4" max="4" width="45.28515625" customWidth="1"/>
    <col min="5" max="5" width="10.28515625" customWidth="1"/>
    <col min="6" max="6" width="28.5703125" customWidth="1"/>
    <col min="7" max="7" width="9" bestFit="1" customWidth="1"/>
    <col min="8" max="9" width="7.85546875" bestFit="1" customWidth="1"/>
    <col min="10" max="10" width="7.85546875" style="207" customWidth="1"/>
    <col min="11" max="11" width="23.85546875" style="206" customWidth="1"/>
    <col min="12" max="12" width="7.42578125" style="206" customWidth="1"/>
    <col min="13" max="13" width="27.7109375" customWidth="1"/>
    <col min="14" max="15" width="9.140625" customWidth="1"/>
  </cols>
  <sheetData>
    <row r="1" spans="1:38" s="269" customFormat="1" ht="12.75" x14ac:dyDescent="0.2">
      <c r="A1" s="185" t="s">
        <v>1120</v>
      </c>
      <c r="B1" s="185" t="s">
        <v>1107</v>
      </c>
      <c r="C1" s="185" t="s">
        <v>1106</v>
      </c>
      <c r="D1" s="280" t="s">
        <v>1119</v>
      </c>
      <c r="E1" s="279" t="s">
        <v>1118</v>
      </c>
      <c r="F1" s="185" t="s">
        <v>1117</v>
      </c>
      <c r="G1" s="185" t="s">
        <v>1116</v>
      </c>
      <c r="H1" s="185" t="s">
        <v>1115</v>
      </c>
      <c r="I1" s="185" t="s">
        <v>1114</v>
      </c>
      <c r="J1" s="185" t="s">
        <v>1113</v>
      </c>
      <c r="K1" s="185" t="s">
        <v>1112</v>
      </c>
      <c r="L1" s="185" t="s">
        <v>1111</v>
      </c>
      <c r="M1" s="185" t="s">
        <v>1110</v>
      </c>
      <c r="N1" s="185" t="s">
        <v>1109</v>
      </c>
      <c r="O1" s="185" t="s">
        <v>1108</v>
      </c>
      <c r="P1" s="278">
        <v>2000</v>
      </c>
      <c r="Q1" s="278">
        <v>2001</v>
      </c>
      <c r="R1" s="278">
        <v>2002</v>
      </c>
      <c r="S1" s="278">
        <v>2003</v>
      </c>
      <c r="T1" s="278">
        <v>2004</v>
      </c>
      <c r="U1" s="278">
        <v>2005</v>
      </c>
      <c r="V1" s="278">
        <v>2006</v>
      </c>
      <c r="W1" s="278">
        <v>2007</v>
      </c>
      <c r="X1" s="278">
        <v>2008</v>
      </c>
      <c r="Y1" s="278">
        <v>2009</v>
      </c>
      <c r="Z1" s="278">
        <v>2010</v>
      </c>
      <c r="AA1" s="278">
        <v>2011</v>
      </c>
      <c r="AB1" s="278">
        <v>2012</v>
      </c>
      <c r="AC1" s="278">
        <v>2013</v>
      </c>
      <c r="AD1" s="278">
        <v>2014</v>
      </c>
      <c r="AE1" s="278">
        <v>2015</v>
      </c>
      <c r="AF1" s="278">
        <v>2016</v>
      </c>
      <c r="AG1" s="278">
        <v>2017</v>
      </c>
      <c r="AH1" s="278">
        <v>2018</v>
      </c>
      <c r="AI1" s="278">
        <v>2019</v>
      </c>
      <c r="AJ1" s="278">
        <v>2020</v>
      </c>
      <c r="AK1" s="278">
        <v>2021</v>
      </c>
      <c r="AL1" s="278">
        <v>2022</v>
      </c>
    </row>
    <row r="2" spans="1:38" s="264" customFormat="1" ht="13.9" customHeight="1" x14ac:dyDescent="0.2">
      <c r="A2" s="190" t="s">
        <v>1082</v>
      </c>
      <c r="B2" s="189"/>
      <c r="C2" s="189"/>
      <c r="D2" s="268"/>
      <c r="E2" s="267"/>
      <c r="F2" s="190"/>
      <c r="G2" s="190"/>
      <c r="H2" s="190"/>
      <c r="I2" s="190"/>
      <c r="J2" s="190"/>
      <c r="K2" s="189"/>
      <c r="L2" s="189"/>
      <c r="M2" s="189"/>
      <c r="N2" s="189"/>
      <c r="O2" s="189"/>
      <c r="P2" s="285"/>
      <c r="Q2" s="285"/>
      <c r="R2" s="285"/>
      <c r="S2" s="285"/>
      <c r="T2" s="285"/>
      <c r="U2" s="285"/>
      <c r="V2" s="285"/>
      <c r="W2" s="285"/>
      <c r="X2" s="285"/>
      <c r="Y2" s="329" t="s">
        <v>1121</v>
      </c>
      <c r="Z2" s="329" t="s">
        <v>1121</v>
      </c>
      <c r="AA2" s="329" t="s">
        <v>1121</v>
      </c>
      <c r="AB2" s="329" t="s">
        <v>1121</v>
      </c>
      <c r="AC2" s="329" t="s">
        <v>1121</v>
      </c>
      <c r="AD2" s="329" t="s">
        <v>1121</v>
      </c>
      <c r="AE2" s="329" t="s">
        <v>1121</v>
      </c>
      <c r="AF2" s="329" t="s">
        <v>1121</v>
      </c>
      <c r="AG2" s="329" t="s">
        <v>1121</v>
      </c>
      <c r="AH2" s="329" t="s">
        <v>1121</v>
      </c>
      <c r="AI2" s="329" t="s">
        <v>1121</v>
      </c>
      <c r="AJ2" s="329" t="s">
        <v>1121</v>
      </c>
      <c r="AK2" s="329" t="s">
        <v>1121</v>
      </c>
      <c r="AL2" s="329" t="s">
        <v>1121</v>
      </c>
    </row>
    <row r="3" spans="1:38" x14ac:dyDescent="0.25">
      <c r="A3" s="236" t="str">
        <f>A$2</f>
        <v>Kuwait</v>
      </c>
      <c r="B3" s="206" t="s">
        <v>34</v>
      </c>
      <c r="C3" s="206" t="s">
        <v>33</v>
      </c>
      <c r="D3" s="263" t="s">
        <v>40</v>
      </c>
      <c r="E3" s="262">
        <v>466</v>
      </c>
      <c r="F3" s="261" t="s">
        <v>40</v>
      </c>
      <c r="G3" s="182" t="s">
        <v>1102</v>
      </c>
      <c r="H3" s="260" t="s">
        <v>1101</v>
      </c>
      <c r="I3" s="259" t="s">
        <v>1100</v>
      </c>
      <c r="J3" s="212" t="s">
        <v>1078</v>
      </c>
      <c r="K3" s="206" t="s">
        <v>36</v>
      </c>
      <c r="L3" s="206" t="s">
        <v>36</v>
      </c>
      <c r="M3" s="206" t="s">
        <v>3646</v>
      </c>
      <c r="N3" s="206">
        <v>145</v>
      </c>
      <c r="O3" s="206" t="s">
        <v>3647</v>
      </c>
      <c r="P3" s="287">
        <v>0</v>
      </c>
      <c r="Q3" s="287">
        <v>0</v>
      </c>
      <c r="R3" s="287">
        <v>0</v>
      </c>
      <c r="S3" s="287">
        <v>0</v>
      </c>
      <c r="T3" s="287">
        <v>0</v>
      </c>
      <c r="U3" s="287">
        <v>0</v>
      </c>
      <c r="V3" s="287">
        <v>0</v>
      </c>
      <c r="W3" s="179">
        <v>3162.6671060585431</v>
      </c>
      <c r="X3" s="179">
        <v>3959.3954992511917</v>
      </c>
      <c r="Y3" s="179">
        <v>3957.2619558883594</v>
      </c>
      <c r="Z3" s="179">
        <v>3077.8763477195371</v>
      </c>
      <c r="AA3" s="179">
        <v>2905.5556811436354</v>
      </c>
      <c r="AB3" s="179">
        <v>2939.1253761742682</v>
      </c>
      <c r="AC3" s="179">
        <v>3753.3025031994557</v>
      </c>
      <c r="AD3" s="179">
        <v>2827.8310273655547</v>
      </c>
      <c r="AE3" s="179">
        <v>3146.6075586113006</v>
      </c>
      <c r="AF3" s="179">
        <v>3483.4574861810756</v>
      </c>
      <c r="AG3" s="220">
        <v>2329.261958</v>
      </c>
      <c r="AH3" s="220">
        <v>2570.620985</v>
      </c>
      <c r="AI3" s="220">
        <v>2267.3122090000002</v>
      </c>
      <c r="AJ3" s="220">
        <v>1912.6218710000001</v>
      </c>
      <c r="AK3" s="220">
        <v>2092.9685949999998</v>
      </c>
      <c r="AL3" s="220">
        <v>2424.5744159999999</v>
      </c>
    </row>
    <row r="4" spans="1:38" x14ac:dyDescent="0.25">
      <c r="A4" s="236" t="str">
        <f t="shared" ref="A4:A67" si="0">A$2</f>
        <v>Kuwait</v>
      </c>
      <c r="B4" s="206" t="s">
        <v>34</v>
      </c>
      <c r="C4" s="206" t="s">
        <v>33</v>
      </c>
      <c r="D4" s="258" t="s">
        <v>1099</v>
      </c>
      <c r="E4" s="257">
        <v>419</v>
      </c>
      <c r="F4" s="219" t="s">
        <v>1098</v>
      </c>
      <c r="G4" s="175" t="s">
        <v>1097</v>
      </c>
      <c r="H4" s="256" t="s">
        <v>1096</v>
      </c>
      <c r="I4" s="255" t="s">
        <v>1095</v>
      </c>
      <c r="J4" s="212" t="s">
        <v>1078</v>
      </c>
      <c r="K4" s="206" t="s">
        <v>36</v>
      </c>
      <c r="L4" s="206" t="s">
        <v>36</v>
      </c>
      <c r="M4" s="206" t="s">
        <v>3646</v>
      </c>
      <c r="N4" s="206">
        <v>145</v>
      </c>
      <c r="O4" s="206" t="s">
        <v>3647</v>
      </c>
      <c r="P4" s="287">
        <v>0</v>
      </c>
      <c r="Q4" s="287">
        <v>0</v>
      </c>
      <c r="R4" s="287">
        <v>0</v>
      </c>
      <c r="S4" s="287">
        <v>0</v>
      </c>
      <c r="T4" s="287">
        <v>0</v>
      </c>
      <c r="U4" s="287">
        <v>0</v>
      </c>
      <c r="V4" s="287">
        <v>0</v>
      </c>
      <c r="W4" s="287">
        <v>0</v>
      </c>
      <c r="X4" s="287">
        <v>0</v>
      </c>
      <c r="Y4" s="172">
        <v>4063.5</v>
      </c>
      <c r="Z4" s="172">
        <v>5283.7</v>
      </c>
      <c r="AA4" s="172">
        <v>4588.8999999999996</v>
      </c>
      <c r="AB4" s="172">
        <v>5519.3</v>
      </c>
      <c r="AC4" s="172">
        <v>5385.6150729999999</v>
      </c>
      <c r="AD4" s="172">
        <v>6498.79</v>
      </c>
      <c r="AE4" s="172">
        <v>7009.18</v>
      </c>
      <c r="AF4" s="172">
        <v>7296.71</v>
      </c>
      <c r="AG4" s="172">
        <v>7442.0121349999999</v>
      </c>
      <c r="AH4" s="172">
        <v>8936.19</v>
      </c>
      <c r="AI4" s="172">
        <v>9374.4699999999993</v>
      </c>
      <c r="AJ4" s="172">
        <v>8897.8311819999999</v>
      </c>
      <c r="AK4" s="172">
        <v>9796.4293199999993</v>
      </c>
      <c r="AL4" s="172">
        <v>11104.838100999999</v>
      </c>
    </row>
    <row r="5" spans="1:38" x14ac:dyDescent="0.25">
      <c r="A5" s="236" t="str">
        <f t="shared" si="0"/>
        <v>Kuwait</v>
      </c>
      <c r="B5" s="206" t="s">
        <v>34</v>
      </c>
      <c r="C5" s="206" t="s">
        <v>33</v>
      </c>
      <c r="D5" s="253" t="s">
        <v>1094</v>
      </c>
      <c r="E5" s="252">
        <v>456</v>
      </c>
      <c r="F5" s="251" t="s">
        <v>1094</v>
      </c>
      <c r="G5" s="168" t="s">
        <v>1093</v>
      </c>
      <c r="H5" s="250" t="s">
        <v>1092</v>
      </c>
      <c r="I5" s="249" t="s">
        <v>1091</v>
      </c>
      <c r="J5" s="212" t="s">
        <v>1078</v>
      </c>
      <c r="K5" s="206" t="s">
        <v>36</v>
      </c>
      <c r="L5" s="206" t="s">
        <v>36</v>
      </c>
      <c r="M5" s="206" t="s">
        <v>3646</v>
      </c>
      <c r="N5" s="206">
        <v>145</v>
      </c>
      <c r="O5" s="206" t="s">
        <v>3647</v>
      </c>
      <c r="P5" s="287">
        <v>0</v>
      </c>
      <c r="Q5" s="287">
        <v>0</v>
      </c>
      <c r="R5" s="287">
        <v>0</v>
      </c>
      <c r="S5" s="287">
        <v>0</v>
      </c>
      <c r="T5" s="287">
        <v>0</v>
      </c>
      <c r="U5" s="287">
        <v>0</v>
      </c>
      <c r="V5" s="287">
        <v>0</v>
      </c>
      <c r="W5" s="287">
        <v>0</v>
      </c>
      <c r="X5" s="287">
        <v>0</v>
      </c>
      <c r="Y5" s="290">
        <v>14037.866667</v>
      </c>
      <c r="Z5" s="290">
        <v>16760.508357999999</v>
      </c>
      <c r="AA5" s="220">
        <v>3662.1779799999999</v>
      </c>
      <c r="AB5" s="220">
        <v>4364.5470009999999</v>
      </c>
      <c r="AC5" s="220">
        <v>5395.5374860000002</v>
      </c>
      <c r="AD5" s="220">
        <v>5126.4468299999999</v>
      </c>
      <c r="AE5" s="220">
        <v>12777.909615196962</v>
      </c>
      <c r="AF5" s="220">
        <v>14507.705692630303</v>
      </c>
      <c r="AG5" s="220">
        <v>14564.362397452631</v>
      </c>
      <c r="AH5" s="220">
        <v>15817.169917804607</v>
      </c>
      <c r="AI5" s="220">
        <v>15167.98919282239</v>
      </c>
      <c r="AJ5" s="220">
        <v>15804.007858523293</v>
      </c>
      <c r="AK5" s="220">
        <v>17411.122787926008</v>
      </c>
      <c r="AL5" s="220">
        <v>17374.179609619117</v>
      </c>
    </row>
    <row r="6" spans="1:38" x14ac:dyDescent="0.25">
      <c r="A6" s="236" t="str">
        <f t="shared" si="0"/>
        <v>Kuwait</v>
      </c>
      <c r="B6" s="206" t="s">
        <v>34</v>
      </c>
      <c r="C6" s="206" t="s">
        <v>33</v>
      </c>
      <c r="D6" s="248" t="s">
        <v>1090</v>
      </c>
      <c r="E6" s="247">
        <v>449</v>
      </c>
      <c r="F6" s="246" t="s">
        <v>1090</v>
      </c>
      <c r="G6" s="160" t="s">
        <v>1089</v>
      </c>
      <c r="H6" s="245" t="s">
        <v>1088</v>
      </c>
      <c r="I6" s="244" t="s">
        <v>1087</v>
      </c>
      <c r="J6" s="212" t="s">
        <v>1078</v>
      </c>
      <c r="K6" s="206" t="s">
        <v>36</v>
      </c>
      <c r="L6" s="206" t="s">
        <v>36</v>
      </c>
      <c r="M6" s="206" t="s">
        <v>3646</v>
      </c>
      <c r="N6" s="206">
        <v>145</v>
      </c>
      <c r="O6" s="206" t="s">
        <v>3647</v>
      </c>
      <c r="P6" s="287">
        <v>0</v>
      </c>
      <c r="Q6" s="287">
        <v>0</v>
      </c>
      <c r="R6" s="287">
        <v>0</v>
      </c>
      <c r="S6" s="287">
        <v>0</v>
      </c>
      <c r="T6" s="287">
        <v>0</v>
      </c>
      <c r="U6" s="287">
        <v>0</v>
      </c>
      <c r="V6" s="287">
        <v>0</v>
      </c>
      <c r="W6" s="287">
        <v>0</v>
      </c>
      <c r="X6" s="287">
        <v>0</v>
      </c>
      <c r="Y6" s="157">
        <v>451.75552665799734</v>
      </c>
      <c r="Z6" s="157">
        <v>442.91287386215868</v>
      </c>
      <c r="AA6" s="157">
        <v>544.60338101430432</v>
      </c>
      <c r="AB6" s="157">
        <v>581.27438231469444</v>
      </c>
      <c r="AC6" s="157">
        <v>633.81014304291284</v>
      </c>
      <c r="AD6" s="157">
        <v>887.6462938881665</v>
      </c>
      <c r="AE6" s="157">
        <v>1008.0624187256177</v>
      </c>
      <c r="AF6" s="157">
        <v>1070.221066319896</v>
      </c>
      <c r="AG6" s="157">
        <v>1128.4785435630688</v>
      </c>
      <c r="AH6" s="157">
        <v>1006.7620286085826</v>
      </c>
      <c r="AI6" s="157">
        <v>982.31469440832245</v>
      </c>
      <c r="AJ6" s="157">
        <v>2099.8699609882965</v>
      </c>
      <c r="AK6" s="157">
        <v>2081.9245773732118</v>
      </c>
      <c r="AL6" s="157">
        <v>2412.2236671001301</v>
      </c>
    </row>
    <row r="7" spans="1:38" x14ac:dyDescent="0.25">
      <c r="A7" s="236" t="str">
        <f t="shared" si="0"/>
        <v>Kuwait</v>
      </c>
      <c r="B7" s="206" t="s">
        <v>34</v>
      </c>
      <c r="C7" s="206" t="s">
        <v>33</v>
      </c>
      <c r="D7" s="243" t="s">
        <v>1086</v>
      </c>
      <c r="E7" s="242">
        <v>453</v>
      </c>
      <c r="F7" s="241" t="s">
        <v>1086</v>
      </c>
      <c r="G7" s="153" t="s">
        <v>1085</v>
      </c>
      <c r="H7" s="240" t="s">
        <v>1084</v>
      </c>
      <c r="I7" s="239" t="s">
        <v>1083</v>
      </c>
      <c r="J7" s="212" t="s">
        <v>1078</v>
      </c>
      <c r="K7" s="206" t="s">
        <v>36</v>
      </c>
      <c r="L7" s="206" t="s">
        <v>36</v>
      </c>
      <c r="M7" s="206" t="s">
        <v>3646</v>
      </c>
      <c r="N7" s="206">
        <v>145</v>
      </c>
      <c r="O7" s="206" t="s">
        <v>3647</v>
      </c>
      <c r="P7" s="287">
        <v>0</v>
      </c>
      <c r="Q7" s="287">
        <v>0</v>
      </c>
      <c r="R7" s="287">
        <v>0</v>
      </c>
      <c r="S7" s="287">
        <v>0</v>
      </c>
      <c r="T7" s="287">
        <v>0</v>
      </c>
      <c r="U7" s="287">
        <v>0</v>
      </c>
      <c r="V7" s="287">
        <v>0</v>
      </c>
      <c r="W7" s="287">
        <v>0</v>
      </c>
      <c r="X7" s="317">
        <v>324.94505494505495</v>
      </c>
      <c r="Y7" s="317">
        <v>577.52747252747247</v>
      </c>
      <c r="Z7" s="317">
        <v>412.08791208791206</v>
      </c>
      <c r="AA7" s="317">
        <v>521.97802197802196</v>
      </c>
      <c r="AB7" s="317">
        <v>549.45054945054949</v>
      </c>
      <c r="AC7" s="220">
        <v>786.49359909999998</v>
      </c>
      <c r="AD7" s="220">
        <v>608.26947920000009</v>
      </c>
      <c r="AE7" s="220">
        <v>140.0958531</v>
      </c>
      <c r="AF7" s="220">
        <v>173.09415319999999</v>
      </c>
      <c r="AG7" s="220">
        <v>102.50082809999999</v>
      </c>
      <c r="AH7" s="220">
        <v>125.61357270000001</v>
      </c>
      <c r="AI7" s="220">
        <v>135.984161</v>
      </c>
      <c r="AJ7" s="220">
        <v>148.91633730000001</v>
      </c>
      <c r="AK7" s="220">
        <v>122.81322309999999</v>
      </c>
      <c r="AL7" s="220">
        <v>86.636170559999996</v>
      </c>
    </row>
    <row r="8" spans="1:38" x14ac:dyDescent="0.25">
      <c r="A8" s="236" t="str">
        <f t="shared" si="0"/>
        <v>Kuwait</v>
      </c>
      <c r="B8" s="206" t="s">
        <v>34</v>
      </c>
      <c r="C8" s="206" t="s">
        <v>33</v>
      </c>
      <c r="D8" s="238" t="s">
        <v>1082</v>
      </c>
      <c r="E8" s="237">
        <v>443</v>
      </c>
      <c r="F8" s="236" t="s">
        <v>1082</v>
      </c>
      <c r="G8" s="146" t="s">
        <v>1081</v>
      </c>
      <c r="H8" s="235" t="s">
        <v>1080</v>
      </c>
      <c r="I8" s="234" t="s">
        <v>1079</v>
      </c>
      <c r="J8" s="212" t="s">
        <v>1078</v>
      </c>
      <c r="K8" s="206" t="s">
        <v>36</v>
      </c>
      <c r="L8" s="206" t="s">
        <v>36</v>
      </c>
      <c r="M8" s="206" t="s">
        <v>3646</v>
      </c>
      <c r="N8" s="206">
        <v>145</v>
      </c>
      <c r="O8" s="206" t="s">
        <v>3647</v>
      </c>
      <c r="P8" s="287">
        <v>0</v>
      </c>
      <c r="Q8" s="287">
        <v>0</v>
      </c>
      <c r="R8" s="287">
        <v>0</v>
      </c>
      <c r="S8" s="287">
        <v>0</v>
      </c>
      <c r="T8" s="287">
        <v>0</v>
      </c>
      <c r="U8" s="287">
        <v>0</v>
      </c>
      <c r="V8" s="287">
        <v>0</v>
      </c>
      <c r="W8" s="287">
        <v>0</v>
      </c>
      <c r="X8" s="287">
        <v>0</v>
      </c>
      <c r="Y8" s="273">
        <v>0</v>
      </c>
      <c r="Z8" s="273">
        <v>0</v>
      </c>
      <c r="AA8" s="273">
        <v>0</v>
      </c>
      <c r="AB8" s="273">
        <v>0</v>
      </c>
      <c r="AC8" s="273">
        <v>0</v>
      </c>
      <c r="AD8" s="273">
        <v>0</v>
      </c>
      <c r="AE8" s="273">
        <v>0</v>
      </c>
      <c r="AF8" s="273">
        <v>0</v>
      </c>
      <c r="AG8" s="273">
        <v>0</v>
      </c>
      <c r="AH8" s="273">
        <v>0</v>
      </c>
      <c r="AI8" s="273">
        <v>0</v>
      </c>
      <c r="AJ8" s="273">
        <v>0</v>
      </c>
      <c r="AK8" s="273">
        <v>0</v>
      </c>
      <c r="AL8" s="273">
        <v>0</v>
      </c>
    </row>
    <row r="9" spans="1:38" x14ac:dyDescent="0.25">
      <c r="A9" s="236" t="str">
        <f t="shared" si="0"/>
        <v>Kuwait</v>
      </c>
      <c r="B9" s="206" t="s">
        <v>34</v>
      </c>
      <c r="C9" s="206" t="s">
        <v>33</v>
      </c>
      <c r="D9" s="233" t="s">
        <v>1077</v>
      </c>
      <c r="E9">
        <v>512</v>
      </c>
      <c r="F9" s="225" t="s">
        <v>1076</v>
      </c>
      <c r="G9" s="132" t="s">
        <v>1075</v>
      </c>
      <c r="H9" s="224" t="s">
        <v>1074</v>
      </c>
      <c r="I9" s="223" t="s">
        <v>1073</v>
      </c>
      <c r="J9" s="212" t="s">
        <v>36</v>
      </c>
      <c r="K9" s="206" t="s">
        <v>36</v>
      </c>
      <c r="L9" s="206" t="s">
        <v>36</v>
      </c>
      <c r="M9" s="206" t="s">
        <v>3648</v>
      </c>
      <c r="N9" s="206">
        <v>34</v>
      </c>
      <c r="O9" s="206" t="s">
        <v>3647</v>
      </c>
      <c r="P9" s="287">
        <v>0</v>
      </c>
      <c r="Q9" s="287">
        <v>0</v>
      </c>
      <c r="R9" s="287">
        <v>0</v>
      </c>
      <c r="S9" s="287">
        <v>0</v>
      </c>
      <c r="T9" s="287">
        <v>0</v>
      </c>
      <c r="U9" s="287">
        <v>0</v>
      </c>
      <c r="V9" s="287">
        <v>0</v>
      </c>
      <c r="W9" s="287">
        <v>0</v>
      </c>
      <c r="X9" s="287">
        <v>0</v>
      </c>
      <c r="Y9" s="220">
        <v>0</v>
      </c>
      <c r="Z9" s="220">
        <v>0</v>
      </c>
      <c r="AA9" s="220">
        <v>0</v>
      </c>
      <c r="AB9" s="220">
        <v>0</v>
      </c>
      <c r="AC9" s="220">
        <v>0</v>
      </c>
      <c r="AD9" s="220">
        <v>0</v>
      </c>
      <c r="AE9" s="220">
        <v>0</v>
      </c>
      <c r="AF9" s="220">
        <v>0</v>
      </c>
      <c r="AG9" s="220">
        <v>0</v>
      </c>
      <c r="AH9" s="220">
        <v>0</v>
      </c>
      <c r="AI9" s="220">
        <v>0</v>
      </c>
      <c r="AJ9" s="220">
        <v>0</v>
      </c>
      <c r="AK9" s="220">
        <v>0</v>
      </c>
      <c r="AL9" s="220">
        <v>0</v>
      </c>
    </row>
    <row r="10" spans="1:38" x14ac:dyDescent="0.25">
      <c r="A10" s="236" t="str">
        <f t="shared" si="0"/>
        <v>Kuwait</v>
      </c>
      <c r="B10" s="206" t="s">
        <v>34</v>
      </c>
      <c r="C10" s="206" t="s">
        <v>33</v>
      </c>
      <c r="D10" s="222" t="s">
        <v>1072</v>
      </c>
      <c r="E10">
        <v>914</v>
      </c>
      <c r="F10" s="225" t="s">
        <v>1072</v>
      </c>
      <c r="G10" s="132" t="s">
        <v>1071</v>
      </c>
      <c r="H10" s="224" t="s">
        <v>1070</v>
      </c>
      <c r="I10" s="223" t="s">
        <v>1069</v>
      </c>
      <c r="J10" s="212" t="s">
        <v>36</v>
      </c>
      <c r="K10" s="206" t="s">
        <v>36</v>
      </c>
      <c r="L10" s="206" t="s">
        <v>36</v>
      </c>
      <c r="M10" s="206" t="s">
        <v>3649</v>
      </c>
      <c r="N10" s="206">
        <v>39</v>
      </c>
      <c r="O10" s="206" t="s">
        <v>3650</v>
      </c>
      <c r="P10" s="287">
        <v>0</v>
      </c>
      <c r="Q10" s="287">
        <v>0</v>
      </c>
      <c r="R10" s="287">
        <v>0</v>
      </c>
      <c r="S10" s="287">
        <v>0</v>
      </c>
      <c r="T10" s="287">
        <v>0</v>
      </c>
      <c r="U10" s="287">
        <v>0</v>
      </c>
      <c r="V10" s="287">
        <v>0</v>
      </c>
      <c r="W10" s="287">
        <v>0</v>
      </c>
      <c r="X10" s="287">
        <v>0</v>
      </c>
      <c r="Y10" s="220">
        <v>0</v>
      </c>
      <c r="Z10" s="220">
        <v>0</v>
      </c>
      <c r="AA10" s="220">
        <v>11.620332619999999</v>
      </c>
      <c r="AB10" s="220">
        <v>6.8747345979999999</v>
      </c>
      <c r="AC10" s="220">
        <v>-0.94930586220000002</v>
      </c>
      <c r="AD10" s="220">
        <v>-9.755252221000001</v>
      </c>
      <c r="AE10" s="220">
        <v>0</v>
      </c>
      <c r="AF10" s="220">
        <v>-4.3319730569999999</v>
      </c>
      <c r="AG10" s="220">
        <v>-12.111041029999999</v>
      </c>
      <c r="AH10" s="220">
        <v>-17.479671760000002</v>
      </c>
      <c r="AI10" s="220">
        <v>-23.14606792</v>
      </c>
      <c r="AJ10" s="220">
        <v>-22.624153620000001</v>
      </c>
      <c r="AK10" s="220">
        <v>-11.464668130000002</v>
      </c>
      <c r="AL10" s="220">
        <v>-11.39454162</v>
      </c>
    </row>
    <row r="11" spans="1:38" x14ac:dyDescent="0.25">
      <c r="A11" s="236" t="str">
        <f t="shared" si="0"/>
        <v>Kuwait</v>
      </c>
      <c r="B11" s="206" t="s">
        <v>34</v>
      </c>
      <c r="C11" s="206" t="s">
        <v>33</v>
      </c>
      <c r="D11" s="222" t="s">
        <v>1068</v>
      </c>
      <c r="E11">
        <v>612</v>
      </c>
      <c r="F11" s="225" t="s">
        <v>1068</v>
      </c>
      <c r="G11" s="132" t="s">
        <v>1067</v>
      </c>
      <c r="H11" s="224" t="s">
        <v>1066</v>
      </c>
      <c r="I11" s="223" t="s">
        <v>1065</v>
      </c>
      <c r="J11" s="212" t="s">
        <v>36</v>
      </c>
      <c r="K11" s="206" t="s">
        <v>36</v>
      </c>
      <c r="L11" s="206" t="s">
        <v>36</v>
      </c>
      <c r="M11" s="206" t="s">
        <v>3651</v>
      </c>
      <c r="N11" s="206">
        <v>15</v>
      </c>
      <c r="O11" s="206" t="s">
        <v>3652</v>
      </c>
      <c r="P11" s="287">
        <v>0</v>
      </c>
      <c r="Q11" s="287">
        <v>0</v>
      </c>
      <c r="R11" s="287">
        <v>0</v>
      </c>
      <c r="S11" s="287">
        <v>0</v>
      </c>
      <c r="T11" s="287">
        <v>0</v>
      </c>
      <c r="U11" s="287">
        <v>0</v>
      </c>
      <c r="V11" s="287">
        <v>0</v>
      </c>
      <c r="W11" s="287">
        <v>0</v>
      </c>
      <c r="X11" s="287">
        <v>0</v>
      </c>
      <c r="Y11" s="220">
        <v>831.90863839999997</v>
      </c>
      <c r="Z11" s="220">
        <v>839.43335710000008</v>
      </c>
      <c r="AA11" s="220">
        <v>863.34474</v>
      </c>
      <c r="AB11" s="220">
        <v>868.27751999999998</v>
      </c>
      <c r="AC11" s="220">
        <v>936.32754950000003</v>
      </c>
      <c r="AD11" s="220">
        <v>916.68018119999999</v>
      </c>
      <c r="AE11" s="220">
        <v>511.25974830000001</v>
      </c>
      <c r="AF11" s="220">
        <v>650.97174589999997</v>
      </c>
      <c r="AG11" s="220">
        <v>669.47002320000001</v>
      </c>
      <c r="AH11" s="220">
        <v>610.28825560000007</v>
      </c>
      <c r="AI11" s="220">
        <v>565.17736349999996</v>
      </c>
      <c r="AJ11" s="220">
        <v>497.26943349999999</v>
      </c>
      <c r="AK11" s="220">
        <v>455.37190079999999</v>
      </c>
      <c r="AL11" s="220">
        <v>407.56739089999996</v>
      </c>
    </row>
    <row r="12" spans="1:38" x14ac:dyDescent="0.25">
      <c r="A12" s="236" t="str">
        <f t="shared" si="0"/>
        <v>Kuwait</v>
      </c>
      <c r="B12" s="206" t="s">
        <v>34</v>
      </c>
      <c r="C12" s="206" t="s">
        <v>33</v>
      </c>
      <c r="D12" s="222" t="s">
        <v>1064</v>
      </c>
      <c r="E12">
        <v>859</v>
      </c>
      <c r="F12" s="225" t="s">
        <v>1064</v>
      </c>
      <c r="G12" s="132" t="s">
        <v>1063</v>
      </c>
      <c r="H12" s="224" t="s">
        <v>1062</v>
      </c>
      <c r="I12" s="223" t="s">
        <v>1061</v>
      </c>
      <c r="J12" s="212" t="s">
        <v>36</v>
      </c>
      <c r="K12" s="206" t="s">
        <v>36</v>
      </c>
      <c r="L12" s="206" t="s">
        <v>36</v>
      </c>
      <c r="M12" s="206" t="s">
        <v>3653</v>
      </c>
      <c r="N12" s="206">
        <v>61</v>
      </c>
      <c r="O12" s="206" t="s">
        <v>3654</v>
      </c>
      <c r="P12" s="287">
        <v>0</v>
      </c>
      <c r="Q12" s="287">
        <v>0</v>
      </c>
      <c r="R12" s="287">
        <v>0</v>
      </c>
      <c r="S12" s="287">
        <v>0</v>
      </c>
      <c r="T12" s="287">
        <v>0</v>
      </c>
      <c r="U12" s="287">
        <v>0</v>
      </c>
      <c r="V12" s="287">
        <v>0</v>
      </c>
      <c r="W12" s="287">
        <v>0</v>
      </c>
      <c r="X12" s="287">
        <v>0</v>
      </c>
      <c r="Y12" s="220">
        <v>0</v>
      </c>
      <c r="Z12" s="220">
        <v>0</v>
      </c>
      <c r="AA12" s="220">
        <v>0</v>
      </c>
      <c r="AB12" s="220">
        <v>0</v>
      </c>
      <c r="AC12" s="220">
        <v>0</v>
      </c>
      <c r="AD12" s="220">
        <v>0</v>
      </c>
      <c r="AE12" s="220">
        <v>0</v>
      </c>
      <c r="AF12" s="220">
        <v>0</v>
      </c>
      <c r="AG12" s="220">
        <v>0</v>
      </c>
      <c r="AH12" s="220">
        <v>0</v>
      </c>
      <c r="AI12" s="220">
        <v>0</v>
      </c>
      <c r="AJ12" s="220">
        <v>0</v>
      </c>
      <c r="AK12" s="220">
        <v>0</v>
      </c>
      <c r="AL12" s="220">
        <v>0</v>
      </c>
    </row>
    <row r="13" spans="1:38" x14ac:dyDescent="0.25">
      <c r="A13" s="236" t="str">
        <f t="shared" si="0"/>
        <v>Kuwait</v>
      </c>
      <c r="B13" s="206" t="s">
        <v>34</v>
      </c>
      <c r="C13" s="206" t="s">
        <v>33</v>
      </c>
      <c r="D13" s="222" t="s">
        <v>1060</v>
      </c>
      <c r="E13">
        <v>171</v>
      </c>
      <c r="F13" s="225" t="s">
        <v>1059</v>
      </c>
      <c r="G13" s="132" t="s">
        <v>1058</v>
      </c>
      <c r="H13" s="224" t="s">
        <v>1057</v>
      </c>
      <c r="I13" s="223" t="s">
        <v>1056</v>
      </c>
      <c r="J13" s="212" t="s">
        <v>36</v>
      </c>
      <c r="K13" s="206" t="s">
        <v>36</v>
      </c>
      <c r="L13" s="206" t="s">
        <v>36</v>
      </c>
      <c r="M13" s="206" t="s">
        <v>3649</v>
      </c>
      <c r="N13" s="206">
        <v>39</v>
      </c>
      <c r="O13" s="206" t="s">
        <v>3650</v>
      </c>
      <c r="P13" s="287">
        <v>0</v>
      </c>
      <c r="Q13" s="287">
        <v>0</v>
      </c>
      <c r="R13" s="287">
        <v>0</v>
      </c>
      <c r="S13" s="287">
        <v>0</v>
      </c>
      <c r="T13" s="287">
        <v>0</v>
      </c>
      <c r="U13" s="287">
        <v>0</v>
      </c>
      <c r="V13" s="287">
        <v>0</v>
      </c>
      <c r="W13" s="287">
        <v>0</v>
      </c>
      <c r="X13" s="287">
        <v>0</v>
      </c>
      <c r="Y13" s="220">
        <v>0</v>
      </c>
      <c r="Z13" s="220">
        <v>0</v>
      </c>
      <c r="AA13" s="220">
        <v>0</v>
      </c>
      <c r="AB13" s="220">
        <v>0</v>
      </c>
      <c r="AC13" s="220">
        <v>0</v>
      </c>
      <c r="AD13" s="220">
        <v>0</v>
      </c>
      <c r="AE13" s="220">
        <v>0</v>
      </c>
      <c r="AF13" s="220">
        <v>0</v>
      </c>
      <c r="AG13" s="220">
        <v>0</v>
      </c>
      <c r="AH13" s="220">
        <v>0</v>
      </c>
      <c r="AI13" s="220">
        <v>0</v>
      </c>
      <c r="AJ13" s="220">
        <v>0</v>
      </c>
      <c r="AK13" s="220">
        <v>0</v>
      </c>
      <c r="AL13" s="220">
        <v>0</v>
      </c>
    </row>
    <row r="14" spans="1:38" x14ac:dyDescent="0.25">
      <c r="A14" s="236" t="str">
        <f t="shared" si="0"/>
        <v>Kuwait</v>
      </c>
      <c r="B14" s="206" t="s">
        <v>34</v>
      </c>
      <c r="C14" s="206" t="s">
        <v>33</v>
      </c>
      <c r="D14" s="222" t="s">
        <v>1055</v>
      </c>
      <c r="E14">
        <v>614</v>
      </c>
      <c r="F14" s="225" t="s">
        <v>1055</v>
      </c>
      <c r="G14" s="132" t="s">
        <v>1054</v>
      </c>
      <c r="H14" s="224" t="s">
        <v>1053</v>
      </c>
      <c r="I14" s="223" t="s">
        <v>1052</v>
      </c>
      <c r="J14" s="212" t="s">
        <v>36</v>
      </c>
      <c r="K14" s="206" t="s">
        <v>3655</v>
      </c>
      <c r="L14" s="206">
        <v>17</v>
      </c>
      <c r="M14" s="206" t="s">
        <v>3656</v>
      </c>
      <c r="N14" s="206">
        <v>202</v>
      </c>
      <c r="O14" s="206" t="s">
        <v>3652</v>
      </c>
      <c r="P14" s="287">
        <v>0</v>
      </c>
      <c r="Q14" s="287">
        <v>0</v>
      </c>
      <c r="R14" s="287">
        <v>0</v>
      </c>
      <c r="S14" s="287">
        <v>0</v>
      </c>
      <c r="T14" s="287">
        <v>0</v>
      </c>
      <c r="U14" s="287">
        <v>0</v>
      </c>
      <c r="V14" s="287">
        <v>0</v>
      </c>
      <c r="W14" s="287">
        <v>0</v>
      </c>
      <c r="X14" s="287">
        <v>0</v>
      </c>
      <c r="Y14" s="220">
        <v>0</v>
      </c>
      <c r="Z14" s="220">
        <v>0</v>
      </c>
      <c r="AA14" s="220">
        <v>0</v>
      </c>
      <c r="AB14" s="220">
        <v>0</v>
      </c>
      <c r="AC14" s="220">
        <v>0</v>
      </c>
      <c r="AD14" s="220">
        <v>0</v>
      </c>
      <c r="AE14" s="220">
        <v>0</v>
      </c>
      <c r="AF14" s="220">
        <v>0</v>
      </c>
      <c r="AG14" s="220">
        <v>0</v>
      </c>
      <c r="AH14" s="220">
        <v>0</v>
      </c>
      <c r="AI14" s="220">
        <v>0</v>
      </c>
      <c r="AJ14" s="220">
        <v>0</v>
      </c>
      <c r="AK14" s="220">
        <v>0</v>
      </c>
      <c r="AL14" s="220">
        <v>0</v>
      </c>
    </row>
    <row r="15" spans="1:38" x14ac:dyDescent="0.25">
      <c r="A15" s="236" t="str">
        <f t="shared" si="0"/>
        <v>Kuwait</v>
      </c>
      <c r="B15" s="206" t="s">
        <v>34</v>
      </c>
      <c r="C15" s="206" t="s">
        <v>33</v>
      </c>
      <c r="D15" s="222" t="s">
        <v>1051</v>
      </c>
      <c r="E15">
        <v>312</v>
      </c>
      <c r="F15" s="225" t="s">
        <v>1051</v>
      </c>
      <c r="G15" s="132" t="s">
        <v>1050</v>
      </c>
      <c r="H15" s="224" t="s">
        <v>1049</v>
      </c>
      <c r="I15" s="223" t="s">
        <v>1048</v>
      </c>
      <c r="J15" s="212" t="s">
        <v>36</v>
      </c>
      <c r="K15" s="206" t="s">
        <v>3657</v>
      </c>
      <c r="L15" s="206">
        <v>29</v>
      </c>
      <c r="M15" s="206" t="s">
        <v>3658</v>
      </c>
      <c r="N15" s="206">
        <v>419</v>
      </c>
      <c r="O15" s="206" t="s">
        <v>3659</v>
      </c>
      <c r="P15" s="287">
        <v>0</v>
      </c>
      <c r="Q15" s="287">
        <v>0</v>
      </c>
      <c r="R15" s="287">
        <v>0</v>
      </c>
      <c r="S15" s="287">
        <v>0</v>
      </c>
      <c r="T15" s="287">
        <v>0</v>
      </c>
      <c r="U15" s="287">
        <v>0</v>
      </c>
      <c r="V15" s="287">
        <v>0</v>
      </c>
      <c r="W15" s="287">
        <v>0</v>
      </c>
      <c r="X15" s="287">
        <v>0</v>
      </c>
      <c r="Y15" s="220">
        <v>0</v>
      </c>
      <c r="Z15" s="220">
        <v>0</v>
      </c>
      <c r="AA15" s="220">
        <v>0</v>
      </c>
      <c r="AB15" s="220">
        <v>0</v>
      </c>
      <c r="AC15" s="220">
        <v>0</v>
      </c>
      <c r="AD15" s="220">
        <v>0</v>
      </c>
      <c r="AE15" s="220">
        <v>0</v>
      </c>
      <c r="AF15" s="220">
        <v>0</v>
      </c>
      <c r="AG15" s="220">
        <v>0</v>
      </c>
      <c r="AH15" s="220">
        <v>0</v>
      </c>
      <c r="AI15" s="220">
        <v>0</v>
      </c>
      <c r="AJ15" s="220">
        <v>0</v>
      </c>
      <c r="AK15" s="220">
        <v>0</v>
      </c>
      <c r="AL15" s="220">
        <v>0</v>
      </c>
    </row>
    <row r="16" spans="1:38" x14ac:dyDescent="0.25">
      <c r="A16" s="236" t="str">
        <f t="shared" si="0"/>
        <v>Kuwait</v>
      </c>
      <c r="B16" s="206" t="s">
        <v>34</v>
      </c>
      <c r="C16" s="206" t="s">
        <v>33</v>
      </c>
      <c r="D16" s="222" t="s">
        <v>1047</v>
      </c>
      <c r="E16">
        <v>311</v>
      </c>
      <c r="F16" s="225" t="s">
        <v>1047</v>
      </c>
      <c r="G16" s="132" t="s">
        <v>1046</v>
      </c>
      <c r="H16" s="224" t="s">
        <v>1045</v>
      </c>
      <c r="I16" s="223" t="s">
        <v>1044</v>
      </c>
      <c r="J16" s="212" t="s">
        <v>36</v>
      </c>
      <c r="K16" s="206" t="s">
        <v>3657</v>
      </c>
      <c r="L16" s="206">
        <v>29</v>
      </c>
      <c r="M16" s="206" t="s">
        <v>3658</v>
      </c>
      <c r="N16" s="206">
        <v>419</v>
      </c>
      <c r="O16" s="206" t="s">
        <v>3659</v>
      </c>
      <c r="P16" s="287">
        <v>0</v>
      </c>
      <c r="Q16" s="287">
        <v>0</v>
      </c>
      <c r="R16" s="287">
        <v>0</v>
      </c>
      <c r="S16" s="287">
        <v>0</v>
      </c>
      <c r="T16" s="287">
        <v>0</v>
      </c>
      <c r="U16" s="287">
        <v>0</v>
      </c>
      <c r="V16" s="287">
        <v>0</v>
      </c>
      <c r="W16" s="287">
        <v>0</v>
      </c>
      <c r="X16" s="287">
        <v>0</v>
      </c>
      <c r="Y16" s="220">
        <v>0</v>
      </c>
      <c r="Z16" s="220">
        <v>0</v>
      </c>
      <c r="AA16" s="220">
        <v>0</v>
      </c>
      <c r="AB16" s="220">
        <v>0</v>
      </c>
      <c r="AC16" s="220">
        <v>0</v>
      </c>
      <c r="AD16" s="220">
        <v>0</v>
      </c>
      <c r="AE16" s="220">
        <v>0</v>
      </c>
      <c r="AF16" s="220">
        <v>0</v>
      </c>
      <c r="AG16" s="220">
        <v>0</v>
      </c>
      <c r="AH16" s="220">
        <v>0</v>
      </c>
      <c r="AI16" s="220">
        <v>0</v>
      </c>
      <c r="AJ16" s="220">
        <v>0</v>
      </c>
      <c r="AK16" s="220">
        <v>0</v>
      </c>
      <c r="AL16" s="220">
        <v>0</v>
      </c>
    </row>
    <row r="17" spans="1:38" x14ac:dyDescent="0.25">
      <c r="A17" s="236" t="str">
        <f t="shared" si="0"/>
        <v>Kuwait</v>
      </c>
      <c r="B17" s="206" t="s">
        <v>34</v>
      </c>
      <c r="C17" s="206" t="s">
        <v>33</v>
      </c>
      <c r="D17" s="222" t="s">
        <v>1043</v>
      </c>
      <c r="E17">
        <v>213</v>
      </c>
      <c r="F17" s="225" t="s">
        <v>1043</v>
      </c>
      <c r="G17" s="132" t="s">
        <v>1042</v>
      </c>
      <c r="H17" s="224" t="s">
        <v>1041</v>
      </c>
      <c r="I17" s="223" t="s">
        <v>1040</v>
      </c>
      <c r="J17" s="212" t="s">
        <v>36</v>
      </c>
      <c r="K17" s="206" t="s">
        <v>3660</v>
      </c>
      <c r="L17" s="206">
        <v>5</v>
      </c>
      <c r="M17" s="206" t="s">
        <v>3658</v>
      </c>
      <c r="N17" s="206">
        <v>419</v>
      </c>
      <c r="O17" s="206" t="s">
        <v>3659</v>
      </c>
      <c r="P17" s="287">
        <v>0</v>
      </c>
      <c r="Q17" s="287">
        <v>0</v>
      </c>
      <c r="R17" s="287">
        <v>0</v>
      </c>
      <c r="S17" s="287">
        <v>0</v>
      </c>
      <c r="T17" s="287">
        <v>0</v>
      </c>
      <c r="U17" s="287">
        <v>0</v>
      </c>
      <c r="V17" s="287">
        <v>0</v>
      </c>
      <c r="W17" s="287">
        <v>0</v>
      </c>
      <c r="X17" s="287">
        <v>0</v>
      </c>
      <c r="Y17" s="220">
        <v>0</v>
      </c>
      <c r="Z17" s="220">
        <v>0</v>
      </c>
      <c r="AA17" s="220">
        <v>0</v>
      </c>
      <c r="AB17" s="220">
        <v>0</v>
      </c>
      <c r="AC17" s="220">
        <v>0</v>
      </c>
      <c r="AD17" s="220">
        <v>0</v>
      </c>
      <c r="AE17" s="220">
        <v>5.2956999999999997E-2</v>
      </c>
      <c r="AF17" s="220">
        <v>0.103302</v>
      </c>
      <c r="AG17" s="220">
        <v>0.18394051110000001</v>
      </c>
      <c r="AH17" s="220">
        <v>0.13147208520000001</v>
      </c>
      <c r="AI17" s="220">
        <v>0.32118250510000002</v>
      </c>
      <c r="AJ17" s="220">
        <v>0.93876840179999999</v>
      </c>
      <c r="AK17" s="220">
        <v>0.85881599949999998</v>
      </c>
      <c r="AL17" s="220">
        <v>0.49063519709999998</v>
      </c>
    </row>
    <row r="18" spans="1:38" x14ac:dyDescent="0.25">
      <c r="A18" s="236" t="str">
        <f t="shared" si="0"/>
        <v>Kuwait</v>
      </c>
      <c r="B18" s="206" t="s">
        <v>34</v>
      </c>
      <c r="C18" s="206" t="s">
        <v>33</v>
      </c>
      <c r="D18" s="222" t="s">
        <v>1039</v>
      </c>
      <c r="E18">
        <v>911</v>
      </c>
      <c r="F18" s="225" t="s">
        <v>1038</v>
      </c>
      <c r="G18" s="132" t="s">
        <v>1037</v>
      </c>
      <c r="H18" s="224" t="s">
        <v>1036</v>
      </c>
      <c r="I18" s="223" t="s">
        <v>1035</v>
      </c>
      <c r="J18" s="212" t="s">
        <v>36</v>
      </c>
      <c r="K18" s="206" t="s">
        <v>36</v>
      </c>
      <c r="L18" s="206" t="s">
        <v>36</v>
      </c>
      <c r="M18" s="206" t="s">
        <v>3646</v>
      </c>
      <c r="N18" s="206">
        <v>145</v>
      </c>
      <c r="O18" s="206" t="s">
        <v>3647</v>
      </c>
      <c r="P18" s="287">
        <v>0</v>
      </c>
      <c r="Q18" s="287">
        <v>0</v>
      </c>
      <c r="R18" s="287">
        <v>0</v>
      </c>
      <c r="S18" s="287">
        <v>0</v>
      </c>
      <c r="T18" s="287">
        <v>0</v>
      </c>
      <c r="U18" s="287">
        <v>0</v>
      </c>
      <c r="V18" s="287">
        <v>0</v>
      </c>
      <c r="W18" s="287">
        <v>0</v>
      </c>
      <c r="X18" s="287">
        <v>0</v>
      </c>
      <c r="Y18" s="220">
        <v>0</v>
      </c>
      <c r="Z18" s="220">
        <v>0</v>
      </c>
      <c r="AA18" s="220">
        <v>0</v>
      </c>
      <c r="AB18" s="220">
        <v>0</v>
      </c>
      <c r="AC18" s="220">
        <v>0</v>
      </c>
      <c r="AD18" s="220">
        <v>0</v>
      </c>
      <c r="AE18" s="220">
        <v>0</v>
      </c>
      <c r="AF18" s="220">
        <v>0</v>
      </c>
      <c r="AG18" s="220">
        <v>0</v>
      </c>
      <c r="AH18" s="220">
        <v>0</v>
      </c>
      <c r="AI18" s="220">
        <v>0</v>
      </c>
      <c r="AJ18" s="220">
        <v>0</v>
      </c>
      <c r="AK18" s="220">
        <v>0</v>
      </c>
      <c r="AL18" s="220">
        <v>0</v>
      </c>
    </row>
    <row r="19" spans="1:38" x14ac:dyDescent="0.25">
      <c r="A19" s="236" t="str">
        <f t="shared" si="0"/>
        <v>Kuwait</v>
      </c>
      <c r="B19" s="206" t="s">
        <v>34</v>
      </c>
      <c r="C19" s="206" t="s">
        <v>33</v>
      </c>
      <c r="D19" s="222" t="s">
        <v>1034</v>
      </c>
      <c r="E19">
        <v>314</v>
      </c>
      <c r="F19" s="225" t="s">
        <v>1033</v>
      </c>
      <c r="G19" s="132" t="s">
        <v>1032</v>
      </c>
      <c r="H19" s="224" t="s">
        <v>1031</v>
      </c>
      <c r="I19" s="223" t="s">
        <v>1030</v>
      </c>
      <c r="J19" s="212" t="s">
        <v>36</v>
      </c>
      <c r="K19" s="206" t="s">
        <v>3657</v>
      </c>
      <c r="L19" s="206">
        <v>29</v>
      </c>
      <c r="M19" s="206" t="s">
        <v>3658</v>
      </c>
      <c r="N19" s="206">
        <v>419</v>
      </c>
      <c r="O19" s="206" t="s">
        <v>3659</v>
      </c>
      <c r="P19" s="287">
        <v>0</v>
      </c>
      <c r="Q19" s="287">
        <v>0</v>
      </c>
      <c r="R19" s="287">
        <v>0</v>
      </c>
      <c r="S19" s="287">
        <v>0</v>
      </c>
      <c r="T19" s="287">
        <v>0</v>
      </c>
      <c r="U19" s="287">
        <v>0</v>
      </c>
      <c r="V19" s="287">
        <v>0</v>
      </c>
      <c r="W19" s="287">
        <v>0</v>
      </c>
      <c r="X19" s="287">
        <v>0</v>
      </c>
      <c r="Y19" s="220">
        <v>0</v>
      </c>
      <c r="Z19" s="220">
        <v>0</v>
      </c>
      <c r="AA19" s="220">
        <v>0</v>
      </c>
      <c r="AB19" s="220">
        <v>0</v>
      </c>
      <c r="AC19" s="220">
        <v>0</v>
      </c>
      <c r="AD19" s="220">
        <v>0</v>
      </c>
      <c r="AE19" s="220">
        <v>0</v>
      </c>
      <c r="AF19" s="220">
        <v>0</v>
      </c>
      <c r="AG19" s="220">
        <v>0</v>
      </c>
      <c r="AH19" s="220">
        <v>0</v>
      </c>
      <c r="AI19" s="220">
        <v>0</v>
      </c>
      <c r="AJ19" s="220">
        <v>0</v>
      </c>
      <c r="AK19" s="220">
        <v>0</v>
      </c>
      <c r="AL19" s="220">
        <v>0</v>
      </c>
    </row>
    <row r="20" spans="1:38" x14ac:dyDescent="0.25">
      <c r="A20" s="236" t="str">
        <f t="shared" si="0"/>
        <v>Kuwait</v>
      </c>
      <c r="B20" s="206" t="s">
        <v>34</v>
      </c>
      <c r="C20" s="206" t="s">
        <v>33</v>
      </c>
      <c r="D20" s="222" t="s">
        <v>1029</v>
      </c>
      <c r="E20">
        <v>193</v>
      </c>
      <c r="F20" s="225" t="s">
        <v>1029</v>
      </c>
      <c r="G20" s="132" t="s">
        <v>1028</v>
      </c>
      <c r="H20" s="224" t="s">
        <v>1027</v>
      </c>
      <c r="I20" s="223" t="s">
        <v>1026</v>
      </c>
      <c r="J20" s="212" t="s">
        <v>36</v>
      </c>
      <c r="K20" s="206" t="s">
        <v>36</v>
      </c>
      <c r="L20" s="206" t="s">
        <v>36</v>
      </c>
      <c r="M20" s="206" t="s">
        <v>3661</v>
      </c>
      <c r="N20" s="206">
        <v>53</v>
      </c>
      <c r="O20" s="206" t="s">
        <v>3654</v>
      </c>
      <c r="P20" s="287">
        <v>0</v>
      </c>
      <c r="Q20" s="287">
        <v>0</v>
      </c>
      <c r="R20" s="287">
        <v>0</v>
      </c>
      <c r="S20" s="287">
        <v>0</v>
      </c>
      <c r="T20" s="287">
        <v>0</v>
      </c>
      <c r="U20" s="287">
        <v>0</v>
      </c>
      <c r="V20" s="287">
        <v>0</v>
      </c>
      <c r="W20" s="287">
        <v>0</v>
      </c>
      <c r="X20" s="287">
        <v>0</v>
      </c>
      <c r="Y20" s="220">
        <v>0</v>
      </c>
      <c r="Z20" s="220">
        <v>0</v>
      </c>
      <c r="AA20" s="220">
        <v>0</v>
      </c>
      <c r="AB20" s="220">
        <v>0</v>
      </c>
      <c r="AC20" s="220">
        <v>0</v>
      </c>
      <c r="AD20" s="220">
        <v>0</v>
      </c>
      <c r="AE20" s="220">
        <v>3453.5462000000002</v>
      </c>
      <c r="AF20" s="220">
        <v>0</v>
      </c>
      <c r="AG20" s="220">
        <v>0</v>
      </c>
      <c r="AH20" s="220">
        <v>0</v>
      </c>
      <c r="AI20" s="220">
        <v>0</v>
      </c>
      <c r="AJ20" s="220">
        <v>0</v>
      </c>
      <c r="AK20" s="220">
        <v>0</v>
      </c>
      <c r="AL20" s="220">
        <v>0</v>
      </c>
    </row>
    <row r="21" spans="1:38" x14ac:dyDescent="0.25">
      <c r="A21" s="236" t="str">
        <f t="shared" si="0"/>
        <v>Kuwait</v>
      </c>
      <c r="B21" s="206" t="s">
        <v>34</v>
      </c>
      <c r="C21" s="206" t="s">
        <v>33</v>
      </c>
      <c r="D21" s="222" t="s">
        <v>1025</v>
      </c>
      <c r="E21">
        <v>122</v>
      </c>
      <c r="F21" s="225" t="s">
        <v>1025</v>
      </c>
      <c r="G21" s="132" t="s">
        <v>1024</v>
      </c>
      <c r="H21" s="224" t="s">
        <v>1023</v>
      </c>
      <c r="I21" s="223" t="s">
        <v>1022</v>
      </c>
      <c r="J21" s="212" t="s">
        <v>31</v>
      </c>
      <c r="K21" s="206" t="s">
        <v>36</v>
      </c>
      <c r="L21" s="206" t="s">
        <v>36</v>
      </c>
      <c r="M21" s="206" t="s">
        <v>3662</v>
      </c>
      <c r="N21" s="206">
        <v>155</v>
      </c>
      <c r="O21" s="206" t="s">
        <v>3650</v>
      </c>
      <c r="P21" s="287">
        <v>0</v>
      </c>
      <c r="Q21" s="287">
        <v>0</v>
      </c>
      <c r="R21" s="287">
        <v>0</v>
      </c>
      <c r="S21" s="287">
        <v>0</v>
      </c>
      <c r="T21" s="287">
        <v>0</v>
      </c>
      <c r="U21" s="287">
        <v>0</v>
      </c>
      <c r="V21" s="287">
        <v>0</v>
      </c>
      <c r="W21" s="287">
        <v>0</v>
      </c>
      <c r="X21" s="287">
        <v>0</v>
      </c>
      <c r="Y21" s="220">
        <v>0</v>
      </c>
      <c r="Z21" s="220">
        <v>0</v>
      </c>
      <c r="AA21" s="220">
        <v>0</v>
      </c>
      <c r="AB21" s="220">
        <v>0</v>
      </c>
      <c r="AC21" s="220">
        <v>0</v>
      </c>
      <c r="AD21" s="220">
        <v>0</v>
      </c>
      <c r="AE21" s="220">
        <v>0</v>
      </c>
      <c r="AF21" s="220">
        <v>0</v>
      </c>
      <c r="AG21" s="220">
        <v>0</v>
      </c>
      <c r="AH21" s="220">
        <v>0</v>
      </c>
      <c r="AI21" s="220">
        <v>0</v>
      </c>
      <c r="AJ21" s="220">
        <v>0</v>
      </c>
      <c r="AK21" s="220">
        <v>0</v>
      </c>
      <c r="AL21" s="220">
        <v>0</v>
      </c>
    </row>
    <row r="22" spans="1:38" x14ac:dyDescent="0.25">
      <c r="A22" s="236" t="str">
        <f t="shared" si="0"/>
        <v>Kuwait</v>
      </c>
      <c r="B22" s="206" t="s">
        <v>34</v>
      </c>
      <c r="C22" s="206" t="s">
        <v>33</v>
      </c>
      <c r="D22" s="222" t="s">
        <v>1021</v>
      </c>
      <c r="E22">
        <v>912</v>
      </c>
      <c r="F22" s="225" t="s">
        <v>1020</v>
      </c>
      <c r="G22" s="132" t="s">
        <v>1019</v>
      </c>
      <c r="H22" s="224" t="s">
        <v>1018</v>
      </c>
      <c r="I22" s="223" t="s">
        <v>1017</v>
      </c>
      <c r="J22" s="212" t="s">
        <v>36</v>
      </c>
      <c r="K22" s="206" t="s">
        <v>36</v>
      </c>
      <c r="L22" s="206" t="s">
        <v>36</v>
      </c>
      <c r="M22" s="206" t="s">
        <v>3646</v>
      </c>
      <c r="N22" s="206">
        <v>145</v>
      </c>
      <c r="O22" s="206" t="s">
        <v>3647</v>
      </c>
      <c r="P22" s="287">
        <v>0</v>
      </c>
      <c r="Q22" s="287">
        <v>0</v>
      </c>
      <c r="R22" s="287">
        <v>0</v>
      </c>
      <c r="S22" s="287">
        <v>0</v>
      </c>
      <c r="T22" s="287">
        <v>0</v>
      </c>
      <c r="U22" s="287">
        <v>0</v>
      </c>
      <c r="V22" s="287">
        <v>0</v>
      </c>
      <c r="W22" s="287">
        <v>0</v>
      </c>
      <c r="X22" s="287">
        <v>0</v>
      </c>
      <c r="Y22" s="220">
        <v>8.7210000000000001</v>
      </c>
      <c r="Z22" s="220">
        <v>8.7210000000000001</v>
      </c>
      <c r="AA22" s="220">
        <v>5.87683</v>
      </c>
      <c r="AB22" s="220">
        <v>9.2720000000000002</v>
      </c>
      <c r="AC22" s="220">
        <v>5.8039835000000002</v>
      </c>
      <c r="AD22" s="220">
        <v>15.047800000000001</v>
      </c>
      <c r="AE22" s="220">
        <v>17.35043001</v>
      </c>
      <c r="AF22" s="220">
        <v>20.259430010000003</v>
      </c>
      <c r="AG22" s="220">
        <v>20.669430010000003</v>
      </c>
      <c r="AH22" s="220">
        <v>20.669430010000003</v>
      </c>
      <c r="AI22" s="220">
        <v>21.345430010000001</v>
      </c>
      <c r="AJ22" s="220">
        <v>22.38247501</v>
      </c>
      <c r="AK22" s="220">
        <v>22.543649010000003</v>
      </c>
      <c r="AL22" s="220">
        <v>22.20308503</v>
      </c>
    </row>
    <row r="23" spans="1:38" x14ac:dyDescent="0.25">
      <c r="A23" s="236" t="str">
        <f t="shared" si="0"/>
        <v>Kuwait</v>
      </c>
      <c r="B23" s="206" t="s">
        <v>34</v>
      </c>
      <c r="C23" s="206" t="s">
        <v>33</v>
      </c>
      <c r="D23" s="222" t="s">
        <v>1016</v>
      </c>
      <c r="E23">
        <v>313</v>
      </c>
      <c r="F23" s="225" t="s">
        <v>1015</v>
      </c>
      <c r="G23" s="132" t="s">
        <v>1014</v>
      </c>
      <c r="H23" s="224" t="s">
        <v>1013</v>
      </c>
      <c r="I23" s="223" t="s">
        <v>1012</v>
      </c>
      <c r="J23" s="212" t="s">
        <v>36</v>
      </c>
      <c r="K23" s="206" t="s">
        <v>3657</v>
      </c>
      <c r="L23" s="206">
        <v>29</v>
      </c>
      <c r="M23" s="206" t="s">
        <v>3658</v>
      </c>
      <c r="N23" s="206">
        <v>419</v>
      </c>
      <c r="O23" s="206" t="s">
        <v>3659</v>
      </c>
      <c r="P23" s="287">
        <v>0</v>
      </c>
      <c r="Q23" s="287">
        <v>0</v>
      </c>
      <c r="R23" s="287">
        <v>0</v>
      </c>
      <c r="S23" s="287">
        <v>0</v>
      </c>
      <c r="T23" s="287">
        <v>0</v>
      </c>
      <c r="U23" s="287">
        <v>0</v>
      </c>
      <c r="V23" s="287">
        <v>0</v>
      </c>
      <c r="W23" s="287">
        <v>0</v>
      </c>
      <c r="X23" s="287">
        <v>0</v>
      </c>
      <c r="Y23" s="220">
        <v>0</v>
      </c>
      <c r="Z23" s="220">
        <v>0</v>
      </c>
      <c r="AA23" s="220">
        <v>24.598680000000002</v>
      </c>
      <c r="AB23" s="220">
        <v>0</v>
      </c>
      <c r="AC23" s="220">
        <v>0</v>
      </c>
      <c r="AD23" s="220">
        <v>0</v>
      </c>
      <c r="AE23" s="220">
        <v>0</v>
      </c>
      <c r="AF23" s="220">
        <v>0</v>
      </c>
      <c r="AG23" s="220">
        <v>0</v>
      </c>
      <c r="AH23" s="220">
        <v>0</v>
      </c>
      <c r="AI23" s="220">
        <v>0</v>
      </c>
      <c r="AJ23" s="220">
        <v>0</v>
      </c>
      <c r="AK23" s="220">
        <v>0</v>
      </c>
      <c r="AL23" s="220">
        <v>0</v>
      </c>
    </row>
    <row r="24" spans="1:38" x14ac:dyDescent="0.25">
      <c r="A24" s="236" t="str">
        <f t="shared" si="0"/>
        <v>Kuwait</v>
      </c>
      <c r="B24" s="206" t="s">
        <v>34</v>
      </c>
      <c r="C24" s="206" t="s">
        <v>33</v>
      </c>
      <c r="D24" s="222" t="s">
        <v>1011</v>
      </c>
      <c r="E24">
        <v>513</v>
      </c>
      <c r="F24" s="225" t="s">
        <v>1011</v>
      </c>
      <c r="G24" s="132" t="s">
        <v>1010</v>
      </c>
      <c r="H24" s="224" t="s">
        <v>1009</v>
      </c>
      <c r="I24" s="223" t="s">
        <v>1008</v>
      </c>
      <c r="J24" s="212" t="s">
        <v>36</v>
      </c>
      <c r="K24" s="206" t="s">
        <v>36</v>
      </c>
      <c r="L24" s="206" t="s">
        <v>36</v>
      </c>
      <c r="M24" s="206" t="s">
        <v>3648</v>
      </c>
      <c r="N24" s="206">
        <v>34</v>
      </c>
      <c r="O24" s="206" t="s">
        <v>3647</v>
      </c>
      <c r="P24" s="287">
        <v>0</v>
      </c>
      <c r="Q24" s="287">
        <v>0</v>
      </c>
      <c r="R24" s="287">
        <v>0</v>
      </c>
      <c r="S24" s="287">
        <v>0</v>
      </c>
      <c r="T24" s="287">
        <v>0</v>
      </c>
      <c r="U24" s="287">
        <v>0</v>
      </c>
      <c r="V24" s="287">
        <v>0</v>
      </c>
      <c r="W24" s="287">
        <v>0</v>
      </c>
      <c r="X24" s="287">
        <v>0</v>
      </c>
      <c r="Y24" s="220">
        <v>0</v>
      </c>
      <c r="Z24" s="220">
        <v>56.69</v>
      </c>
      <c r="AA24" s="220">
        <v>62.63</v>
      </c>
      <c r="AB24" s="220">
        <v>87.11</v>
      </c>
      <c r="AC24" s="220">
        <v>103.8906752</v>
      </c>
      <c r="AD24" s="220">
        <v>121.8</v>
      </c>
      <c r="AE24" s="220">
        <v>140</v>
      </c>
      <c r="AF24" s="220">
        <v>123.56</v>
      </c>
      <c r="AG24" s="220">
        <v>89.8</v>
      </c>
      <c r="AH24" s="220">
        <v>72.97</v>
      </c>
      <c r="AI24" s="220">
        <v>77.08</v>
      </c>
      <c r="AJ24" s="220">
        <v>81.8</v>
      </c>
      <c r="AK24" s="220">
        <v>102.75</v>
      </c>
      <c r="AL24" s="220">
        <v>94.08</v>
      </c>
    </row>
    <row r="25" spans="1:38" x14ac:dyDescent="0.25">
      <c r="A25" s="236" t="str">
        <f t="shared" si="0"/>
        <v>Kuwait</v>
      </c>
      <c r="B25" s="206" t="s">
        <v>34</v>
      </c>
      <c r="C25" s="206" t="s">
        <v>33</v>
      </c>
      <c r="D25" s="222" t="s">
        <v>1007</v>
      </c>
      <c r="E25">
        <v>316</v>
      </c>
      <c r="F25" s="225" t="s">
        <v>1007</v>
      </c>
      <c r="G25" s="132" t="s">
        <v>1006</v>
      </c>
      <c r="H25" s="224" t="s">
        <v>1005</v>
      </c>
      <c r="I25" s="223" t="s">
        <v>1004</v>
      </c>
      <c r="J25" s="212" t="s">
        <v>36</v>
      </c>
      <c r="K25" s="206" t="s">
        <v>3657</v>
      </c>
      <c r="L25" s="206">
        <v>29</v>
      </c>
      <c r="M25" s="206" t="s">
        <v>3658</v>
      </c>
      <c r="N25" s="206">
        <v>419</v>
      </c>
      <c r="O25" s="206" t="s">
        <v>3659</v>
      </c>
      <c r="P25" s="287">
        <v>0</v>
      </c>
      <c r="Q25" s="287">
        <v>0</v>
      </c>
      <c r="R25" s="287">
        <v>0</v>
      </c>
      <c r="S25" s="287">
        <v>0</v>
      </c>
      <c r="T25" s="287">
        <v>0</v>
      </c>
      <c r="U25" s="287">
        <v>0</v>
      </c>
      <c r="V25" s="287">
        <v>0</v>
      </c>
      <c r="W25" s="287">
        <v>0</v>
      </c>
      <c r="X25" s="287">
        <v>0</v>
      </c>
      <c r="Y25" s="220">
        <v>0</v>
      </c>
      <c r="Z25" s="220">
        <v>0</v>
      </c>
      <c r="AA25" s="220">
        <v>0</v>
      </c>
      <c r="AB25" s="220">
        <v>0</v>
      </c>
      <c r="AC25" s="220">
        <v>0</v>
      </c>
      <c r="AD25" s="220">
        <v>0</v>
      </c>
      <c r="AE25" s="220">
        <v>0</v>
      </c>
      <c r="AF25" s="220">
        <v>0</v>
      </c>
      <c r="AG25" s="220">
        <v>0</v>
      </c>
      <c r="AH25" s="220">
        <v>0</v>
      </c>
      <c r="AI25" s="220">
        <v>0</v>
      </c>
      <c r="AJ25" s="220">
        <v>0</v>
      </c>
      <c r="AK25" s="220">
        <v>0</v>
      </c>
      <c r="AL25" s="220">
        <v>0</v>
      </c>
    </row>
    <row r="26" spans="1:38" x14ac:dyDescent="0.25">
      <c r="A26" s="236" t="str">
        <f t="shared" si="0"/>
        <v>Kuwait</v>
      </c>
      <c r="B26" s="206" t="s">
        <v>34</v>
      </c>
      <c r="C26" s="206" t="s">
        <v>33</v>
      </c>
      <c r="D26" s="222" t="s">
        <v>1003</v>
      </c>
      <c r="E26">
        <v>913</v>
      </c>
      <c r="F26" s="225" t="s">
        <v>1002</v>
      </c>
      <c r="G26" s="132" t="s">
        <v>1001</v>
      </c>
      <c r="H26" s="224" t="s">
        <v>1000</v>
      </c>
      <c r="I26" s="223" t="s">
        <v>999</v>
      </c>
      <c r="J26" s="212" t="s">
        <v>36</v>
      </c>
      <c r="K26" s="206" t="s">
        <v>36</v>
      </c>
      <c r="L26" s="206" t="s">
        <v>36</v>
      </c>
      <c r="M26" s="206" t="s">
        <v>3663</v>
      </c>
      <c r="N26" s="206">
        <v>151</v>
      </c>
      <c r="O26" s="206" t="s">
        <v>3650</v>
      </c>
      <c r="P26" s="287">
        <v>0</v>
      </c>
      <c r="Q26" s="287">
        <v>0</v>
      </c>
      <c r="R26" s="287">
        <v>0</v>
      </c>
      <c r="S26" s="287">
        <v>0</v>
      </c>
      <c r="T26" s="287">
        <v>0</v>
      </c>
      <c r="U26" s="287">
        <v>0</v>
      </c>
      <c r="V26" s="287">
        <v>0</v>
      </c>
      <c r="W26" s="287">
        <v>0</v>
      </c>
      <c r="X26" s="287">
        <v>0</v>
      </c>
      <c r="Y26" s="220">
        <v>0</v>
      </c>
      <c r="Z26" s="220">
        <v>0</v>
      </c>
      <c r="AA26" s="220">
        <v>0</v>
      </c>
      <c r="AB26" s="220">
        <v>0</v>
      </c>
      <c r="AC26" s="220">
        <v>0</v>
      </c>
      <c r="AD26" s="220">
        <v>0</v>
      </c>
      <c r="AE26" s="220">
        <v>0</v>
      </c>
      <c r="AF26" s="220">
        <v>0</v>
      </c>
      <c r="AG26" s="220">
        <v>0</v>
      </c>
      <c r="AH26" s="220">
        <v>0</v>
      </c>
      <c r="AI26" s="220">
        <v>0</v>
      </c>
      <c r="AJ26" s="220">
        <v>0</v>
      </c>
      <c r="AK26" s="220">
        <v>0.10780000000000001</v>
      </c>
      <c r="AL26" s="220">
        <v>0.10780000000000001</v>
      </c>
    </row>
    <row r="27" spans="1:38" x14ac:dyDescent="0.25">
      <c r="A27" s="236" t="str">
        <f t="shared" si="0"/>
        <v>Kuwait</v>
      </c>
      <c r="B27" s="206" t="s">
        <v>34</v>
      </c>
      <c r="C27" s="206" t="s">
        <v>33</v>
      </c>
      <c r="D27" s="222" t="s">
        <v>998</v>
      </c>
      <c r="E27">
        <v>124</v>
      </c>
      <c r="F27" s="225" t="s">
        <v>998</v>
      </c>
      <c r="G27" s="132" t="s">
        <v>997</v>
      </c>
      <c r="H27" s="224" t="s">
        <v>996</v>
      </c>
      <c r="I27" s="223" t="s">
        <v>995</v>
      </c>
      <c r="J27" s="212" t="s">
        <v>31</v>
      </c>
      <c r="K27" s="206" t="s">
        <v>36</v>
      </c>
      <c r="L27" s="206" t="s">
        <v>36</v>
      </c>
      <c r="M27" s="206" t="s">
        <v>3662</v>
      </c>
      <c r="N27" s="206">
        <v>155</v>
      </c>
      <c r="O27" s="206" t="s">
        <v>3650</v>
      </c>
      <c r="P27" s="287">
        <v>0</v>
      </c>
      <c r="Q27" s="287">
        <v>0</v>
      </c>
      <c r="R27" s="287">
        <v>0</v>
      </c>
      <c r="S27" s="287">
        <v>0</v>
      </c>
      <c r="T27" s="287">
        <v>0</v>
      </c>
      <c r="U27" s="287">
        <v>0</v>
      </c>
      <c r="V27" s="287">
        <v>0</v>
      </c>
      <c r="W27" s="287">
        <v>0</v>
      </c>
      <c r="X27" s="287">
        <v>0</v>
      </c>
      <c r="Y27" s="220">
        <v>0</v>
      </c>
      <c r="Z27" s="220">
        <v>0</v>
      </c>
      <c r="AA27" s="220">
        <v>61.783900000000003</v>
      </c>
      <c r="AB27" s="220">
        <v>1.8471599999999999</v>
      </c>
      <c r="AC27" s="220">
        <v>2.3444699999999998</v>
      </c>
      <c r="AD27" s="220">
        <v>0</v>
      </c>
      <c r="AE27" s="220">
        <v>0</v>
      </c>
      <c r="AF27" s="220">
        <v>14.89465948</v>
      </c>
      <c r="AG27" s="220">
        <v>10.914210000000001</v>
      </c>
      <c r="AH27" s="220">
        <v>-0.34350000000000003</v>
      </c>
      <c r="AI27" s="220">
        <v>-1.0110600000000001</v>
      </c>
      <c r="AJ27" s="220">
        <v>-0.49084</v>
      </c>
      <c r="AK27" s="220">
        <v>0</v>
      </c>
      <c r="AL27" s="220">
        <v>-0.10666</v>
      </c>
    </row>
    <row r="28" spans="1:38" x14ac:dyDescent="0.25">
      <c r="A28" s="236" t="str">
        <f t="shared" si="0"/>
        <v>Kuwait</v>
      </c>
      <c r="B28" s="206" t="s">
        <v>34</v>
      </c>
      <c r="C28" s="206" t="s">
        <v>33</v>
      </c>
      <c r="D28" s="222" t="s">
        <v>994</v>
      </c>
      <c r="E28">
        <v>339</v>
      </c>
      <c r="F28" s="225" t="s">
        <v>994</v>
      </c>
      <c r="G28" s="132" t="s">
        <v>993</v>
      </c>
      <c r="H28" s="224" t="s">
        <v>992</v>
      </c>
      <c r="I28" s="223" t="s">
        <v>991</v>
      </c>
      <c r="J28" s="212" t="s">
        <v>36</v>
      </c>
      <c r="K28" s="206" t="s">
        <v>3664</v>
      </c>
      <c r="L28" s="206">
        <v>13</v>
      </c>
      <c r="M28" s="206" t="s">
        <v>3658</v>
      </c>
      <c r="N28" s="206">
        <v>419</v>
      </c>
      <c r="O28" s="206" t="s">
        <v>3659</v>
      </c>
      <c r="P28" s="287">
        <v>0</v>
      </c>
      <c r="Q28" s="287">
        <v>0</v>
      </c>
      <c r="R28" s="287">
        <v>0</v>
      </c>
      <c r="S28" s="287">
        <v>0</v>
      </c>
      <c r="T28" s="287">
        <v>0</v>
      </c>
      <c r="U28" s="287">
        <v>0</v>
      </c>
      <c r="V28" s="287">
        <v>0</v>
      </c>
      <c r="W28" s="287">
        <v>0</v>
      </c>
      <c r="X28" s="287">
        <v>0</v>
      </c>
      <c r="Y28" s="220">
        <v>0</v>
      </c>
      <c r="Z28" s="220">
        <v>0</v>
      </c>
      <c r="AA28" s="220">
        <v>0</v>
      </c>
      <c r="AB28" s="220">
        <v>0</v>
      </c>
      <c r="AC28" s="220">
        <v>0</v>
      </c>
      <c r="AD28" s="220">
        <v>0</v>
      </c>
      <c r="AE28" s="220">
        <v>0</v>
      </c>
      <c r="AF28" s="220">
        <v>0</v>
      </c>
      <c r="AG28" s="220">
        <v>0</v>
      </c>
      <c r="AH28" s="220">
        <v>0</v>
      </c>
      <c r="AI28" s="220">
        <v>0</v>
      </c>
      <c r="AJ28" s="220">
        <v>0</v>
      </c>
      <c r="AK28" s="220">
        <v>0</v>
      </c>
      <c r="AL28" s="220">
        <v>0</v>
      </c>
    </row>
    <row r="29" spans="1:38" x14ac:dyDescent="0.25">
      <c r="A29" s="236" t="str">
        <f t="shared" si="0"/>
        <v>Kuwait</v>
      </c>
      <c r="B29" s="206" t="s">
        <v>34</v>
      </c>
      <c r="C29" s="206" t="s">
        <v>33</v>
      </c>
      <c r="D29" s="222" t="s">
        <v>990</v>
      </c>
      <c r="E29">
        <v>638</v>
      </c>
      <c r="F29" s="225" t="s">
        <v>990</v>
      </c>
      <c r="G29" s="132" t="s">
        <v>989</v>
      </c>
      <c r="H29" s="224" t="s">
        <v>988</v>
      </c>
      <c r="I29" s="223" t="s">
        <v>987</v>
      </c>
      <c r="J29" s="212" t="s">
        <v>36</v>
      </c>
      <c r="K29" s="206" t="s">
        <v>3665</v>
      </c>
      <c r="L29" s="206">
        <v>11</v>
      </c>
      <c r="M29" s="206" t="s">
        <v>3656</v>
      </c>
      <c r="N29" s="206">
        <v>202</v>
      </c>
      <c r="O29" s="206" t="s">
        <v>3652</v>
      </c>
      <c r="P29" s="287">
        <v>0</v>
      </c>
      <c r="Q29" s="287">
        <v>0</v>
      </c>
      <c r="R29" s="287">
        <v>0</v>
      </c>
      <c r="S29" s="287">
        <v>0</v>
      </c>
      <c r="T29" s="287">
        <v>0</v>
      </c>
      <c r="U29" s="287">
        <v>0</v>
      </c>
      <c r="V29" s="287">
        <v>0</v>
      </c>
      <c r="W29" s="287">
        <v>0</v>
      </c>
      <c r="X29" s="287">
        <v>0</v>
      </c>
      <c r="Y29" s="220">
        <v>0</v>
      </c>
      <c r="Z29" s="220">
        <v>0</v>
      </c>
      <c r="AA29" s="220">
        <v>0</v>
      </c>
      <c r="AB29" s="220">
        <v>0</v>
      </c>
      <c r="AC29" s="220">
        <v>0</v>
      </c>
      <c r="AD29" s="220">
        <v>0</v>
      </c>
      <c r="AE29" s="220">
        <v>0</v>
      </c>
      <c r="AF29" s="220">
        <v>0</v>
      </c>
      <c r="AG29" s="220">
        <v>0</v>
      </c>
      <c r="AH29" s="220">
        <v>0</v>
      </c>
      <c r="AI29" s="220">
        <v>0</v>
      </c>
      <c r="AJ29" s="220">
        <v>0</v>
      </c>
      <c r="AK29" s="220">
        <v>0</v>
      </c>
      <c r="AL29" s="220">
        <v>0</v>
      </c>
    </row>
    <row r="30" spans="1:38" x14ac:dyDescent="0.25">
      <c r="A30" s="236" t="str">
        <f t="shared" si="0"/>
        <v>Kuwait</v>
      </c>
      <c r="B30" s="206" t="s">
        <v>34</v>
      </c>
      <c r="C30" s="206" t="s">
        <v>33</v>
      </c>
      <c r="D30" s="222" t="s">
        <v>986</v>
      </c>
      <c r="E30">
        <v>319</v>
      </c>
      <c r="F30" s="225" t="s">
        <v>986</v>
      </c>
      <c r="G30" s="132" t="s">
        <v>985</v>
      </c>
      <c r="H30" s="224" t="s">
        <v>984</v>
      </c>
      <c r="I30" s="223" t="s">
        <v>983</v>
      </c>
      <c r="J30" s="212" t="s">
        <v>36</v>
      </c>
      <c r="K30" s="206" t="s">
        <v>36</v>
      </c>
      <c r="L30" s="206" t="s">
        <v>36</v>
      </c>
      <c r="M30" s="206" t="s">
        <v>3666</v>
      </c>
      <c r="N30" s="206">
        <v>21</v>
      </c>
      <c r="O30" s="206" t="s">
        <v>3659</v>
      </c>
      <c r="P30" s="287">
        <v>0</v>
      </c>
      <c r="Q30" s="287">
        <v>0</v>
      </c>
      <c r="R30" s="287">
        <v>0</v>
      </c>
      <c r="S30" s="287">
        <v>0</v>
      </c>
      <c r="T30" s="287">
        <v>0</v>
      </c>
      <c r="U30" s="287">
        <v>0</v>
      </c>
      <c r="V30" s="287">
        <v>0</v>
      </c>
      <c r="W30" s="287">
        <v>0</v>
      </c>
      <c r="X30" s="287">
        <v>0</v>
      </c>
      <c r="Y30" s="220">
        <v>0</v>
      </c>
      <c r="Z30" s="220">
        <v>0</v>
      </c>
      <c r="AA30" s="220">
        <v>0</v>
      </c>
      <c r="AB30" s="220">
        <v>0</v>
      </c>
      <c r="AC30" s="220">
        <v>0</v>
      </c>
      <c r="AD30" s="220">
        <v>0</v>
      </c>
      <c r="AE30" s="220">
        <v>0</v>
      </c>
      <c r="AF30" s="220">
        <v>0</v>
      </c>
      <c r="AG30" s="220">
        <v>0</v>
      </c>
      <c r="AH30" s="220">
        <v>0</v>
      </c>
      <c r="AI30" s="220">
        <v>0</v>
      </c>
      <c r="AJ30" s="220">
        <v>0</v>
      </c>
      <c r="AK30" s="220">
        <v>0</v>
      </c>
      <c r="AL30" s="220">
        <v>0</v>
      </c>
    </row>
    <row r="31" spans="1:38" x14ac:dyDescent="0.25">
      <c r="A31" s="236" t="str">
        <f t="shared" si="0"/>
        <v>Kuwait</v>
      </c>
      <c r="B31" s="206" t="s">
        <v>34</v>
      </c>
      <c r="C31" s="206" t="s">
        <v>33</v>
      </c>
      <c r="D31" s="222" t="s">
        <v>982</v>
      </c>
      <c r="E31">
        <v>514</v>
      </c>
      <c r="F31" s="225" t="s">
        <v>982</v>
      </c>
      <c r="G31" s="132" t="s">
        <v>981</v>
      </c>
      <c r="H31" s="224" t="s">
        <v>980</v>
      </c>
      <c r="I31" s="223" t="s">
        <v>979</v>
      </c>
      <c r="J31" s="212" t="s">
        <v>36</v>
      </c>
      <c r="K31" s="206" t="s">
        <v>36</v>
      </c>
      <c r="L31" s="206" t="s">
        <v>36</v>
      </c>
      <c r="M31" s="206" t="s">
        <v>3648</v>
      </c>
      <c r="N31" s="206">
        <v>34</v>
      </c>
      <c r="O31" s="206" t="s">
        <v>3647</v>
      </c>
      <c r="P31" s="287">
        <v>0</v>
      </c>
      <c r="Q31" s="287">
        <v>0</v>
      </c>
      <c r="R31" s="287">
        <v>0</v>
      </c>
      <c r="S31" s="287">
        <v>0</v>
      </c>
      <c r="T31" s="287">
        <v>0</v>
      </c>
      <c r="U31" s="287">
        <v>0</v>
      </c>
      <c r="V31" s="287">
        <v>0</v>
      </c>
      <c r="W31" s="287">
        <v>0</v>
      </c>
      <c r="X31" s="287">
        <v>0</v>
      </c>
      <c r="Y31" s="220">
        <v>0</v>
      </c>
      <c r="Z31" s="220">
        <v>0</v>
      </c>
      <c r="AA31" s="220">
        <v>0</v>
      </c>
      <c r="AB31" s="220">
        <v>0</v>
      </c>
      <c r="AC31" s="220">
        <v>0</v>
      </c>
      <c r="AD31" s="220">
        <v>0</v>
      </c>
      <c r="AE31" s="220">
        <v>0</v>
      </c>
      <c r="AF31" s="220">
        <v>0</v>
      </c>
      <c r="AG31" s="220">
        <v>0</v>
      </c>
      <c r="AH31" s="220">
        <v>0</v>
      </c>
      <c r="AI31" s="220">
        <v>0</v>
      </c>
      <c r="AJ31" s="220">
        <v>0</v>
      </c>
      <c r="AK31" s="220">
        <v>0</v>
      </c>
      <c r="AL31" s="220">
        <v>0</v>
      </c>
    </row>
    <row r="32" spans="1:38" x14ac:dyDescent="0.25">
      <c r="A32" s="236" t="str">
        <f t="shared" si="0"/>
        <v>Kuwait</v>
      </c>
      <c r="B32" s="206" t="s">
        <v>34</v>
      </c>
      <c r="C32" s="206" t="s">
        <v>33</v>
      </c>
      <c r="D32" s="222" t="s">
        <v>978</v>
      </c>
      <c r="E32">
        <v>218</v>
      </c>
      <c r="F32" s="225" t="s">
        <v>977</v>
      </c>
      <c r="G32" s="132" t="s">
        <v>976</v>
      </c>
      <c r="H32" s="224" t="s">
        <v>975</v>
      </c>
      <c r="I32" s="223" t="s">
        <v>974</v>
      </c>
      <c r="J32" s="212" t="s">
        <v>36</v>
      </c>
      <c r="K32" s="206" t="s">
        <v>3660</v>
      </c>
      <c r="L32" s="206">
        <v>5</v>
      </c>
      <c r="M32" s="206" t="s">
        <v>3658</v>
      </c>
      <c r="N32" s="206">
        <v>419</v>
      </c>
      <c r="O32" s="206" t="s">
        <v>3659</v>
      </c>
      <c r="P32" s="287">
        <v>0</v>
      </c>
      <c r="Q32" s="287">
        <v>0</v>
      </c>
      <c r="R32" s="287">
        <v>0</v>
      </c>
      <c r="S32" s="287">
        <v>0</v>
      </c>
      <c r="T32" s="287">
        <v>0</v>
      </c>
      <c r="U32" s="287">
        <v>0</v>
      </c>
      <c r="V32" s="287">
        <v>0</v>
      </c>
      <c r="W32" s="287">
        <v>0</v>
      </c>
      <c r="X32" s="287">
        <v>0</v>
      </c>
      <c r="Y32" s="220">
        <v>0</v>
      </c>
      <c r="Z32" s="220">
        <v>0</v>
      </c>
      <c r="AA32" s="220">
        <v>0</v>
      </c>
      <c r="AB32" s="220">
        <v>0</v>
      </c>
      <c r="AC32" s="220">
        <v>0</v>
      </c>
      <c r="AD32" s="220">
        <v>0</v>
      </c>
      <c r="AE32" s="220">
        <v>0</v>
      </c>
      <c r="AF32" s="220">
        <v>0</v>
      </c>
      <c r="AG32" s="220">
        <v>0</v>
      </c>
      <c r="AH32" s="220">
        <v>0</v>
      </c>
      <c r="AI32" s="220">
        <v>0</v>
      </c>
      <c r="AJ32" s="220">
        <v>0</v>
      </c>
      <c r="AK32" s="220">
        <v>0</v>
      </c>
      <c r="AL32" s="220">
        <v>0</v>
      </c>
    </row>
    <row r="33" spans="1:38" ht="25.5" x14ac:dyDescent="0.25">
      <c r="A33" s="236" t="str">
        <f t="shared" si="0"/>
        <v>Kuwait</v>
      </c>
      <c r="B33" s="206" t="s">
        <v>34</v>
      </c>
      <c r="C33" s="206" t="s">
        <v>33</v>
      </c>
      <c r="D33" s="222" t="s">
        <v>973</v>
      </c>
      <c r="E33">
        <v>357</v>
      </c>
      <c r="F33" s="225" t="s">
        <v>972</v>
      </c>
      <c r="G33" s="132" t="s">
        <v>971</v>
      </c>
      <c r="H33" s="224" t="s">
        <v>970</v>
      </c>
      <c r="I33" s="223" t="s">
        <v>969</v>
      </c>
      <c r="J33" s="212" t="s">
        <v>36</v>
      </c>
      <c r="K33" s="206" t="s">
        <v>3657</v>
      </c>
      <c r="L33" s="206">
        <v>29</v>
      </c>
      <c r="M33" s="206" t="s">
        <v>3658</v>
      </c>
      <c r="N33" s="206">
        <v>419</v>
      </c>
      <c r="O33" s="206" t="s">
        <v>3659</v>
      </c>
      <c r="P33" s="287">
        <v>0</v>
      </c>
      <c r="Q33" s="287">
        <v>0</v>
      </c>
      <c r="R33" s="287">
        <v>0</v>
      </c>
      <c r="S33" s="287">
        <v>0</v>
      </c>
      <c r="T33" s="287">
        <v>0</v>
      </c>
      <c r="U33" s="287">
        <v>0</v>
      </c>
      <c r="V33" s="287">
        <v>0</v>
      </c>
      <c r="W33" s="287">
        <v>0</v>
      </c>
      <c r="X33" s="287">
        <v>0</v>
      </c>
      <c r="Y33" s="220">
        <v>0</v>
      </c>
      <c r="Z33" s="220">
        <v>0</v>
      </c>
      <c r="AA33" s="220">
        <v>0</v>
      </c>
      <c r="AB33" s="220">
        <v>0</v>
      </c>
      <c r="AC33" s="220">
        <v>0</v>
      </c>
      <c r="AD33" s="220">
        <v>0</v>
      </c>
      <c r="AE33" s="220">
        <v>0</v>
      </c>
      <c r="AF33" s="220">
        <v>0</v>
      </c>
      <c r="AG33" s="220">
        <v>0</v>
      </c>
      <c r="AH33" s="220">
        <v>0</v>
      </c>
      <c r="AI33" s="220">
        <v>0</v>
      </c>
      <c r="AJ33" s="220">
        <v>0</v>
      </c>
      <c r="AK33" s="220">
        <v>0</v>
      </c>
      <c r="AL33" s="220">
        <v>0</v>
      </c>
    </row>
    <row r="34" spans="1:38" x14ac:dyDescent="0.25">
      <c r="A34" s="236" t="str">
        <f t="shared" si="0"/>
        <v>Kuwait</v>
      </c>
      <c r="B34" s="206" t="s">
        <v>34</v>
      </c>
      <c r="C34" s="206" t="s">
        <v>33</v>
      </c>
      <c r="D34" s="222" t="s">
        <v>968</v>
      </c>
      <c r="E34">
        <v>963</v>
      </c>
      <c r="F34" s="225" t="s">
        <v>968</v>
      </c>
      <c r="G34" s="132" t="s">
        <v>967</v>
      </c>
      <c r="H34" s="224" t="s">
        <v>966</v>
      </c>
      <c r="I34" s="223" t="s">
        <v>965</v>
      </c>
      <c r="J34" s="212" t="s">
        <v>36</v>
      </c>
      <c r="K34" s="206" t="s">
        <v>36</v>
      </c>
      <c r="L34" s="206" t="s">
        <v>36</v>
      </c>
      <c r="M34" s="206" t="s">
        <v>3649</v>
      </c>
      <c r="N34" s="206">
        <v>39</v>
      </c>
      <c r="O34" s="206" t="s">
        <v>3650</v>
      </c>
      <c r="P34" s="287">
        <v>0</v>
      </c>
      <c r="Q34" s="287">
        <v>0</v>
      </c>
      <c r="R34" s="287">
        <v>0</v>
      </c>
      <c r="S34" s="287">
        <v>0</v>
      </c>
      <c r="T34" s="287">
        <v>0</v>
      </c>
      <c r="U34" s="287">
        <v>0</v>
      </c>
      <c r="V34" s="287">
        <v>0</v>
      </c>
      <c r="W34" s="287">
        <v>0</v>
      </c>
      <c r="X34" s="287">
        <v>0</v>
      </c>
      <c r="Y34" s="220">
        <v>38.171424189999996</v>
      </c>
      <c r="Z34" s="220">
        <v>38.537566499999997</v>
      </c>
      <c r="AA34" s="220">
        <v>42.194219329999996</v>
      </c>
      <c r="AB34" s="220">
        <v>50.164072850000004</v>
      </c>
      <c r="AC34" s="220">
        <v>67.771354579999993</v>
      </c>
      <c r="AD34" s="220">
        <v>90.366840170000003</v>
      </c>
      <c r="AE34" s="220">
        <v>98.477151400000011</v>
      </c>
      <c r="AF34" s="220">
        <v>110.15104049999999</v>
      </c>
      <c r="AG34" s="220">
        <v>137.2674174</v>
      </c>
      <c r="AH34" s="220">
        <v>137.94451469999998</v>
      </c>
      <c r="AI34" s="220">
        <v>137.26205640000001</v>
      </c>
      <c r="AJ34" s="220">
        <v>180.08964680000003</v>
      </c>
      <c r="AK34" s="220">
        <v>162.81386369999998</v>
      </c>
      <c r="AL34" s="220">
        <v>154.3973201</v>
      </c>
    </row>
    <row r="35" spans="1:38" x14ac:dyDescent="0.25">
      <c r="A35" s="236" t="str">
        <f t="shared" si="0"/>
        <v>Kuwait</v>
      </c>
      <c r="B35" s="206" t="s">
        <v>34</v>
      </c>
      <c r="C35" s="206" t="s">
        <v>33</v>
      </c>
      <c r="D35" s="222" t="s">
        <v>964</v>
      </c>
      <c r="E35">
        <v>616</v>
      </c>
      <c r="F35" s="225" t="s">
        <v>964</v>
      </c>
      <c r="G35" s="132" t="s">
        <v>963</v>
      </c>
      <c r="H35" s="224" t="s">
        <v>962</v>
      </c>
      <c r="I35" s="223" t="s">
        <v>961</v>
      </c>
      <c r="J35" s="212" t="s">
        <v>36</v>
      </c>
      <c r="K35" s="206" t="s">
        <v>3667</v>
      </c>
      <c r="L35" s="206">
        <v>18</v>
      </c>
      <c r="M35" s="206" t="s">
        <v>3656</v>
      </c>
      <c r="N35" s="206">
        <v>202</v>
      </c>
      <c r="O35" s="206" t="s">
        <v>3652</v>
      </c>
      <c r="P35" s="287">
        <v>0</v>
      </c>
      <c r="Q35" s="287">
        <v>0</v>
      </c>
      <c r="R35" s="287">
        <v>0</v>
      </c>
      <c r="S35" s="287">
        <v>0</v>
      </c>
      <c r="T35" s="287">
        <v>0</v>
      </c>
      <c r="U35" s="287">
        <v>0</v>
      </c>
      <c r="V35" s="287">
        <v>0</v>
      </c>
      <c r="W35" s="287">
        <v>0</v>
      </c>
      <c r="X35" s="287">
        <v>0</v>
      </c>
      <c r="Y35" s="220">
        <v>0</v>
      </c>
      <c r="Z35" s="220">
        <v>0</v>
      </c>
      <c r="AA35" s="220">
        <v>0</v>
      </c>
      <c r="AB35" s="220">
        <v>0</v>
      </c>
      <c r="AC35" s="220">
        <v>0</v>
      </c>
      <c r="AD35" s="220">
        <v>0</v>
      </c>
      <c r="AE35" s="220">
        <v>0</v>
      </c>
      <c r="AF35" s="220">
        <v>0</v>
      </c>
      <c r="AG35" s="220">
        <v>0</v>
      </c>
      <c r="AH35" s="220">
        <v>0</v>
      </c>
      <c r="AI35" s="220">
        <v>0</v>
      </c>
      <c r="AJ35" s="220">
        <v>0</v>
      </c>
      <c r="AK35" s="220">
        <v>0</v>
      </c>
      <c r="AL35" s="220">
        <v>0</v>
      </c>
    </row>
    <row r="36" spans="1:38" x14ac:dyDescent="0.25">
      <c r="A36" s="236" t="str">
        <f t="shared" si="0"/>
        <v>Kuwait</v>
      </c>
      <c r="B36" s="206" t="s">
        <v>34</v>
      </c>
      <c r="C36" s="206" t="s">
        <v>33</v>
      </c>
      <c r="D36" s="222" t="s">
        <v>960</v>
      </c>
      <c r="E36">
        <v>871</v>
      </c>
      <c r="F36" s="225" t="s">
        <v>960</v>
      </c>
      <c r="G36" s="132" t="s">
        <v>959</v>
      </c>
      <c r="H36" s="224" t="s">
        <v>958</v>
      </c>
      <c r="I36" s="223" t="s">
        <v>957</v>
      </c>
      <c r="J36" s="212" t="s">
        <v>36</v>
      </c>
      <c r="K36" s="206" t="s">
        <v>3660</v>
      </c>
      <c r="L36" s="206">
        <v>5</v>
      </c>
      <c r="M36" s="206" t="s">
        <v>3658</v>
      </c>
      <c r="N36" s="206">
        <v>419</v>
      </c>
      <c r="O36" s="206" t="s">
        <v>3659</v>
      </c>
      <c r="P36" s="287">
        <v>0</v>
      </c>
      <c r="Q36" s="287">
        <v>0</v>
      </c>
      <c r="R36" s="287">
        <v>0</v>
      </c>
      <c r="S36" s="287">
        <v>0</v>
      </c>
      <c r="T36" s="287">
        <v>0</v>
      </c>
      <c r="U36" s="287">
        <v>0</v>
      </c>
      <c r="V36" s="287">
        <v>0</v>
      </c>
      <c r="W36" s="287">
        <v>0</v>
      </c>
      <c r="X36" s="287">
        <v>0</v>
      </c>
      <c r="Y36" s="220">
        <v>0</v>
      </c>
      <c r="Z36" s="220">
        <v>0</v>
      </c>
      <c r="AA36" s="220">
        <v>0</v>
      </c>
      <c r="AB36" s="220">
        <v>0</v>
      </c>
      <c r="AC36" s="220">
        <v>0</v>
      </c>
      <c r="AD36" s="220">
        <v>0</v>
      </c>
      <c r="AE36" s="220">
        <v>0</v>
      </c>
      <c r="AF36" s="220">
        <v>0</v>
      </c>
      <c r="AG36" s="220">
        <v>0</v>
      </c>
      <c r="AH36" s="220">
        <v>0</v>
      </c>
      <c r="AI36" s="220">
        <v>0</v>
      </c>
      <c r="AJ36" s="220">
        <v>0</v>
      </c>
      <c r="AK36" s="220">
        <v>0</v>
      </c>
      <c r="AL36" s="220">
        <v>0</v>
      </c>
    </row>
    <row r="37" spans="1:38" x14ac:dyDescent="0.25">
      <c r="A37" s="236" t="str">
        <f t="shared" si="0"/>
        <v>Kuwait</v>
      </c>
      <c r="B37" s="206" t="s">
        <v>34</v>
      </c>
      <c r="C37" s="206" t="s">
        <v>33</v>
      </c>
      <c r="D37" s="222" t="s">
        <v>956</v>
      </c>
      <c r="E37">
        <v>223</v>
      </c>
      <c r="F37" s="225" t="s">
        <v>956</v>
      </c>
      <c r="G37" s="132" t="s">
        <v>955</v>
      </c>
      <c r="H37" s="224" t="s">
        <v>954</v>
      </c>
      <c r="I37" s="223" t="s">
        <v>953</v>
      </c>
      <c r="J37" s="212" t="s">
        <v>36</v>
      </c>
      <c r="K37" s="206" t="s">
        <v>3660</v>
      </c>
      <c r="L37" s="206">
        <v>5</v>
      </c>
      <c r="M37" s="206" t="s">
        <v>3658</v>
      </c>
      <c r="N37" s="206">
        <v>419</v>
      </c>
      <c r="O37" s="206" t="s">
        <v>3659</v>
      </c>
      <c r="P37" s="287">
        <v>0</v>
      </c>
      <c r="Q37" s="287">
        <v>0</v>
      </c>
      <c r="R37" s="287">
        <v>0</v>
      </c>
      <c r="S37" s="287">
        <v>0</v>
      </c>
      <c r="T37" s="287">
        <v>0</v>
      </c>
      <c r="U37" s="287">
        <v>0</v>
      </c>
      <c r="V37" s="287">
        <v>0</v>
      </c>
      <c r="W37" s="287">
        <v>0</v>
      </c>
      <c r="X37" s="287">
        <v>0</v>
      </c>
      <c r="Y37" s="220">
        <v>0</v>
      </c>
      <c r="Z37" s="220">
        <v>0</v>
      </c>
      <c r="AA37" s="220">
        <v>0</v>
      </c>
      <c r="AB37" s="220">
        <v>0</v>
      </c>
      <c r="AC37" s="220">
        <v>0</v>
      </c>
      <c r="AD37" s="220">
        <v>-0.109954</v>
      </c>
      <c r="AE37" s="220">
        <v>-5.1434800000000003E-2</v>
      </c>
      <c r="AF37" s="220">
        <v>0</v>
      </c>
      <c r="AG37" s="220">
        <v>0</v>
      </c>
      <c r="AH37" s="220">
        <v>0</v>
      </c>
      <c r="AI37" s="220">
        <v>0</v>
      </c>
      <c r="AJ37" s="220">
        <v>0</v>
      </c>
      <c r="AK37" s="220">
        <v>0</v>
      </c>
      <c r="AL37" s="220">
        <v>-0.10039247999999999</v>
      </c>
    </row>
    <row r="38" spans="1:38" x14ac:dyDescent="0.25">
      <c r="A38" s="236" t="str">
        <f t="shared" si="0"/>
        <v>Kuwait</v>
      </c>
      <c r="B38" s="206" t="s">
        <v>34</v>
      </c>
      <c r="C38" s="206" t="s">
        <v>33</v>
      </c>
      <c r="D38" s="222" t="s">
        <v>952</v>
      </c>
      <c r="E38">
        <v>585</v>
      </c>
      <c r="F38" s="225" t="s">
        <v>952</v>
      </c>
      <c r="G38" s="132" t="s">
        <v>951</v>
      </c>
      <c r="H38" s="224" t="s">
        <v>950</v>
      </c>
      <c r="I38" s="223" t="s">
        <v>949</v>
      </c>
      <c r="J38" s="212" t="s">
        <v>36</v>
      </c>
      <c r="K38" s="206" t="s">
        <v>3668</v>
      </c>
      <c r="L38" s="206">
        <v>14</v>
      </c>
      <c r="M38" s="206" t="s">
        <v>3656</v>
      </c>
      <c r="N38" s="206">
        <v>202</v>
      </c>
      <c r="O38" s="206" t="s">
        <v>3652</v>
      </c>
      <c r="P38" s="287">
        <v>0</v>
      </c>
      <c r="Q38" s="287">
        <v>0</v>
      </c>
      <c r="R38" s="287">
        <v>0</v>
      </c>
      <c r="S38" s="287">
        <v>0</v>
      </c>
      <c r="T38" s="287">
        <v>0</v>
      </c>
      <c r="U38" s="287">
        <v>0</v>
      </c>
      <c r="V38" s="287">
        <v>0</v>
      </c>
      <c r="W38" s="287">
        <v>0</v>
      </c>
      <c r="X38" s="287">
        <v>0</v>
      </c>
      <c r="Y38" s="220">
        <v>0</v>
      </c>
      <c r="Z38" s="220">
        <v>0</v>
      </c>
      <c r="AA38" s="220">
        <v>0</v>
      </c>
      <c r="AB38" s="220">
        <v>0</v>
      </c>
      <c r="AC38" s="220">
        <v>0</v>
      </c>
      <c r="AD38" s="220">
        <v>0</v>
      </c>
      <c r="AE38" s="220">
        <v>0</v>
      </c>
      <c r="AF38" s="220">
        <v>0</v>
      </c>
      <c r="AG38" s="220">
        <v>0</v>
      </c>
      <c r="AH38" s="220">
        <v>0</v>
      </c>
      <c r="AI38" s="220">
        <v>0</v>
      </c>
      <c r="AJ38" s="220">
        <v>0</v>
      </c>
      <c r="AK38" s="220">
        <v>0</v>
      </c>
      <c r="AL38" s="220">
        <v>0</v>
      </c>
    </row>
    <row r="39" spans="1:38" x14ac:dyDescent="0.25">
      <c r="A39" s="236" t="str">
        <f t="shared" si="0"/>
        <v>Kuwait</v>
      </c>
      <c r="B39" s="206" t="s">
        <v>34</v>
      </c>
      <c r="C39" s="206" t="s">
        <v>33</v>
      </c>
      <c r="D39" s="222" t="s">
        <v>948</v>
      </c>
      <c r="E39">
        <v>371</v>
      </c>
      <c r="F39" s="225" t="s">
        <v>948</v>
      </c>
      <c r="G39" s="132" t="s">
        <v>947</v>
      </c>
      <c r="H39" s="224" t="s">
        <v>946</v>
      </c>
      <c r="I39" s="223" t="s">
        <v>945</v>
      </c>
      <c r="J39" s="212" t="s">
        <v>36</v>
      </c>
      <c r="K39" s="206" t="s">
        <v>3657</v>
      </c>
      <c r="L39" s="206">
        <v>29</v>
      </c>
      <c r="M39" s="206" t="s">
        <v>3658</v>
      </c>
      <c r="N39" s="206">
        <v>419</v>
      </c>
      <c r="O39" s="206" t="s">
        <v>3659</v>
      </c>
      <c r="P39" s="287">
        <v>0</v>
      </c>
      <c r="Q39" s="287">
        <v>0</v>
      </c>
      <c r="R39" s="287">
        <v>0</v>
      </c>
      <c r="S39" s="287">
        <v>0</v>
      </c>
      <c r="T39" s="287">
        <v>0</v>
      </c>
      <c r="U39" s="287">
        <v>0</v>
      </c>
      <c r="V39" s="287">
        <v>0</v>
      </c>
      <c r="W39" s="287">
        <v>0</v>
      </c>
      <c r="X39" s="287">
        <v>0</v>
      </c>
      <c r="Y39" s="220">
        <v>0</v>
      </c>
      <c r="Z39" s="220">
        <v>0</v>
      </c>
      <c r="AA39" s="220">
        <v>0</v>
      </c>
      <c r="AB39" s="220">
        <v>0</v>
      </c>
      <c r="AC39" s="220">
        <v>10.04438732</v>
      </c>
      <c r="AD39" s="220">
        <v>10.6147524</v>
      </c>
      <c r="AE39" s="220">
        <v>9.0807444000000004</v>
      </c>
      <c r="AF39" s="220">
        <v>8.8943328430000008</v>
      </c>
      <c r="AG39" s="220">
        <v>8.8870486920000005</v>
      </c>
      <c r="AH39" s="220">
        <v>8.2358754740000002</v>
      </c>
      <c r="AI39" s="220">
        <v>0</v>
      </c>
      <c r="AJ39" s="220">
        <v>0</v>
      </c>
      <c r="AK39" s="220">
        <v>1.25406281</v>
      </c>
      <c r="AL39" s="220">
        <v>2.6400914879999999</v>
      </c>
    </row>
    <row r="40" spans="1:38" x14ac:dyDescent="0.25">
      <c r="A40" s="236" t="str">
        <f t="shared" si="0"/>
        <v>Kuwait</v>
      </c>
      <c r="B40" s="206" t="s">
        <v>34</v>
      </c>
      <c r="C40" s="206" t="s">
        <v>33</v>
      </c>
      <c r="D40" s="222" t="s">
        <v>944</v>
      </c>
      <c r="E40">
        <v>516</v>
      </c>
      <c r="F40" s="225" t="s">
        <v>944</v>
      </c>
      <c r="G40" s="132" t="s">
        <v>943</v>
      </c>
      <c r="H40" s="224" t="s">
        <v>942</v>
      </c>
      <c r="I40" s="223" t="s">
        <v>941</v>
      </c>
      <c r="J40" s="212" t="s">
        <v>36</v>
      </c>
      <c r="K40" s="206" t="s">
        <v>36</v>
      </c>
      <c r="L40" s="206" t="s">
        <v>36</v>
      </c>
      <c r="M40" s="206" t="s">
        <v>3669</v>
      </c>
      <c r="N40" s="206">
        <v>35</v>
      </c>
      <c r="O40" s="206" t="s">
        <v>3647</v>
      </c>
      <c r="P40" s="287">
        <v>0</v>
      </c>
      <c r="Q40" s="287">
        <v>0</v>
      </c>
      <c r="R40" s="287">
        <v>0</v>
      </c>
      <c r="S40" s="287">
        <v>0</v>
      </c>
      <c r="T40" s="287">
        <v>0</v>
      </c>
      <c r="U40" s="287">
        <v>0</v>
      </c>
      <c r="V40" s="287">
        <v>0</v>
      </c>
      <c r="W40" s="287">
        <v>0</v>
      </c>
      <c r="X40" s="287">
        <v>0</v>
      </c>
      <c r="Y40" s="220">
        <v>0</v>
      </c>
      <c r="Z40" s="220">
        <v>0</v>
      </c>
      <c r="AA40" s="220">
        <v>0</v>
      </c>
      <c r="AB40" s="220">
        <v>0</v>
      </c>
      <c r="AC40" s="220">
        <v>0</v>
      </c>
      <c r="AD40" s="220">
        <v>0</v>
      </c>
      <c r="AE40" s="220">
        <v>0</v>
      </c>
      <c r="AF40" s="220">
        <v>0</v>
      </c>
      <c r="AG40" s="220">
        <v>0</v>
      </c>
      <c r="AH40" s="220">
        <v>0</v>
      </c>
      <c r="AI40" s="220">
        <v>0</v>
      </c>
      <c r="AJ40" s="220">
        <v>0</v>
      </c>
      <c r="AK40" s="220">
        <v>0</v>
      </c>
      <c r="AL40" s="220">
        <v>0</v>
      </c>
    </row>
    <row r="41" spans="1:38" x14ac:dyDescent="0.25">
      <c r="A41" s="236" t="str">
        <f t="shared" si="0"/>
        <v>Kuwait</v>
      </c>
      <c r="B41" s="206" t="s">
        <v>34</v>
      </c>
      <c r="C41" s="206" t="s">
        <v>33</v>
      </c>
      <c r="D41" s="222" t="s">
        <v>940</v>
      </c>
      <c r="E41">
        <v>918</v>
      </c>
      <c r="F41" s="225" t="s">
        <v>940</v>
      </c>
      <c r="G41" s="132" t="s">
        <v>939</v>
      </c>
      <c r="H41" s="224" t="s">
        <v>938</v>
      </c>
      <c r="I41" s="223" t="s">
        <v>937</v>
      </c>
      <c r="J41" s="212" t="s">
        <v>31</v>
      </c>
      <c r="K41" s="206" t="s">
        <v>36</v>
      </c>
      <c r="L41" s="206" t="s">
        <v>36</v>
      </c>
      <c r="M41" s="206" t="s">
        <v>3663</v>
      </c>
      <c r="N41" s="206">
        <v>151</v>
      </c>
      <c r="O41" s="206" t="s">
        <v>3650</v>
      </c>
      <c r="P41" s="287">
        <v>0</v>
      </c>
      <c r="Q41" s="287">
        <v>0</v>
      </c>
      <c r="R41" s="287">
        <v>0</v>
      </c>
      <c r="S41" s="287">
        <v>0</v>
      </c>
      <c r="T41" s="287">
        <v>0</v>
      </c>
      <c r="U41" s="287">
        <v>0</v>
      </c>
      <c r="V41" s="287">
        <v>0</v>
      </c>
      <c r="W41" s="287">
        <v>0</v>
      </c>
      <c r="X41" s="287">
        <v>0</v>
      </c>
      <c r="Y41" s="220">
        <v>-36.442935499999997</v>
      </c>
      <c r="Z41" s="220">
        <v>-41.579107890000003</v>
      </c>
      <c r="AA41" s="220">
        <v>-4.9151219060000004</v>
      </c>
      <c r="AB41" s="220">
        <v>-5.7995352789999997</v>
      </c>
      <c r="AC41" s="220">
        <v>-4.4115574349999997</v>
      </c>
      <c r="AD41" s="220">
        <v>-6.2546630190000005</v>
      </c>
      <c r="AE41" s="220">
        <v>-6.4800849110000005</v>
      </c>
      <c r="AF41" s="220">
        <v>-5.3947722989999995</v>
      </c>
      <c r="AG41" s="220">
        <v>-8.2413539369999995</v>
      </c>
      <c r="AH41" s="220">
        <v>11.005737029999999</v>
      </c>
      <c r="AI41" s="220">
        <v>10.821367029999999</v>
      </c>
      <c r="AJ41" s="220">
        <v>11.976911980000001</v>
      </c>
      <c r="AK41" s="220">
        <v>11.199258789999998</v>
      </c>
      <c r="AL41" s="220">
        <v>10.13251895</v>
      </c>
    </row>
    <row r="42" spans="1:38" x14ac:dyDescent="0.25">
      <c r="A42" s="236" t="str">
        <f t="shared" si="0"/>
        <v>Kuwait</v>
      </c>
      <c r="B42" s="206" t="s">
        <v>34</v>
      </c>
      <c r="C42" s="206" t="s">
        <v>33</v>
      </c>
      <c r="D42" s="222" t="s">
        <v>936</v>
      </c>
      <c r="E42">
        <v>748</v>
      </c>
      <c r="F42" s="225" t="s">
        <v>936</v>
      </c>
      <c r="G42" s="132" t="s">
        <v>935</v>
      </c>
      <c r="H42" s="224" t="s">
        <v>934</v>
      </c>
      <c r="I42" s="223" t="s">
        <v>933</v>
      </c>
      <c r="J42" s="212" t="s">
        <v>36</v>
      </c>
      <c r="K42" s="206" t="s">
        <v>3665</v>
      </c>
      <c r="L42" s="206">
        <v>11</v>
      </c>
      <c r="M42" s="206" t="s">
        <v>3656</v>
      </c>
      <c r="N42" s="206">
        <v>202</v>
      </c>
      <c r="O42" s="206" t="s">
        <v>3652</v>
      </c>
      <c r="P42" s="287">
        <v>0</v>
      </c>
      <c r="Q42" s="287">
        <v>0</v>
      </c>
      <c r="R42" s="287">
        <v>0</v>
      </c>
      <c r="S42" s="287">
        <v>0</v>
      </c>
      <c r="T42" s="287">
        <v>0</v>
      </c>
      <c r="U42" s="287">
        <v>0</v>
      </c>
      <c r="V42" s="287">
        <v>0</v>
      </c>
      <c r="W42" s="287">
        <v>0</v>
      </c>
      <c r="X42" s="287">
        <v>0</v>
      </c>
      <c r="Y42" s="220">
        <v>0</v>
      </c>
      <c r="Z42" s="220">
        <v>0</v>
      </c>
      <c r="AA42" s="220">
        <v>0</v>
      </c>
      <c r="AB42" s="220">
        <v>0</v>
      </c>
      <c r="AC42" s="220">
        <v>0</v>
      </c>
      <c r="AD42" s="220">
        <v>0</v>
      </c>
      <c r="AE42" s="220">
        <v>0</v>
      </c>
      <c r="AF42" s="220">
        <v>0</v>
      </c>
      <c r="AG42" s="220">
        <v>0</v>
      </c>
      <c r="AH42" s="220">
        <v>0</v>
      </c>
      <c r="AI42" s="220">
        <v>0</v>
      </c>
      <c r="AJ42" s="220">
        <v>0</v>
      </c>
      <c r="AK42" s="220">
        <v>0</v>
      </c>
      <c r="AL42" s="220">
        <v>0</v>
      </c>
    </row>
    <row r="43" spans="1:38" x14ac:dyDescent="0.25">
      <c r="A43" s="236" t="str">
        <f t="shared" si="0"/>
        <v>Kuwait</v>
      </c>
      <c r="B43" s="206" t="s">
        <v>34</v>
      </c>
      <c r="C43" s="206" t="s">
        <v>33</v>
      </c>
      <c r="D43" s="222" t="s">
        <v>932</v>
      </c>
      <c r="E43">
        <v>618</v>
      </c>
      <c r="F43" s="225" t="s">
        <v>932</v>
      </c>
      <c r="G43" s="132" t="s">
        <v>931</v>
      </c>
      <c r="H43" s="224" t="s">
        <v>930</v>
      </c>
      <c r="I43" s="223" t="s">
        <v>929</v>
      </c>
      <c r="J43" s="212" t="s">
        <v>36</v>
      </c>
      <c r="K43" s="206" t="s">
        <v>3668</v>
      </c>
      <c r="L43" s="206">
        <v>14</v>
      </c>
      <c r="M43" s="206" t="s">
        <v>3656</v>
      </c>
      <c r="N43" s="206">
        <v>202</v>
      </c>
      <c r="O43" s="206" t="s">
        <v>3652</v>
      </c>
      <c r="P43" s="287">
        <v>0</v>
      </c>
      <c r="Q43" s="287">
        <v>0</v>
      </c>
      <c r="R43" s="287">
        <v>0</v>
      </c>
      <c r="S43" s="287">
        <v>0</v>
      </c>
      <c r="T43" s="287">
        <v>0</v>
      </c>
      <c r="U43" s="287">
        <v>0</v>
      </c>
      <c r="V43" s="287">
        <v>0</v>
      </c>
      <c r="W43" s="287">
        <v>0</v>
      </c>
      <c r="X43" s="287">
        <v>0</v>
      </c>
      <c r="Y43" s="220">
        <v>0</v>
      </c>
      <c r="Z43" s="220">
        <v>0</v>
      </c>
      <c r="AA43" s="220">
        <v>0</v>
      </c>
      <c r="AB43" s="220">
        <v>0</v>
      </c>
      <c r="AC43" s="220">
        <v>0</v>
      </c>
      <c r="AD43" s="220">
        <v>0</v>
      </c>
      <c r="AE43" s="220">
        <v>0</v>
      </c>
      <c r="AF43" s="220">
        <v>0</v>
      </c>
      <c r="AG43" s="220">
        <v>0</v>
      </c>
      <c r="AH43" s="220">
        <v>0</v>
      </c>
      <c r="AI43" s="220">
        <v>0</v>
      </c>
      <c r="AJ43" s="220">
        <v>0</v>
      </c>
      <c r="AK43" s="220">
        <v>0</v>
      </c>
      <c r="AL43" s="220">
        <v>0</v>
      </c>
    </row>
    <row r="44" spans="1:38" x14ac:dyDescent="0.25">
      <c r="A44" s="236" t="str">
        <f t="shared" si="0"/>
        <v>Kuwait</v>
      </c>
      <c r="B44" s="206" t="s">
        <v>34</v>
      </c>
      <c r="C44" s="206" t="s">
        <v>33</v>
      </c>
      <c r="D44" s="222" t="s">
        <v>928</v>
      </c>
      <c r="E44">
        <v>624</v>
      </c>
      <c r="F44" s="225" t="s">
        <v>928</v>
      </c>
      <c r="G44" s="132" t="s">
        <v>927</v>
      </c>
      <c r="H44" s="224" t="s">
        <v>926</v>
      </c>
      <c r="I44" s="223" t="s">
        <v>925</v>
      </c>
      <c r="J44" s="212" t="s">
        <v>36</v>
      </c>
      <c r="K44" s="206" t="s">
        <v>3665</v>
      </c>
      <c r="L44" s="206">
        <v>11</v>
      </c>
      <c r="M44" s="206" t="s">
        <v>3656</v>
      </c>
      <c r="N44" s="206">
        <v>202</v>
      </c>
      <c r="O44" s="206" t="s">
        <v>3652</v>
      </c>
      <c r="P44" s="287">
        <v>0</v>
      </c>
      <c r="Q44" s="287">
        <v>0</v>
      </c>
      <c r="R44" s="287">
        <v>0</v>
      </c>
      <c r="S44" s="287">
        <v>0</v>
      </c>
      <c r="T44" s="287">
        <v>0</v>
      </c>
      <c r="U44" s="287">
        <v>0</v>
      </c>
      <c r="V44" s="287">
        <v>0</v>
      </c>
      <c r="W44" s="287">
        <v>0</v>
      </c>
      <c r="X44" s="287">
        <v>0</v>
      </c>
      <c r="Y44" s="220">
        <v>0</v>
      </c>
      <c r="Z44" s="220">
        <v>0</v>
      </c>
      <c r="AA44" s="220">
        <v>0</v>
      </c>
      <c r="AB44" s="220">
        <v>0</v>
      </c>
      <c r="AC44" s="220">
        <v>0</v>
      </c>
      <c r="AD44" s="220">
        <v>0</v>
      </c>
      <c r="AE44" s="220">
        <v>0</v>
      </c>
      <c r="AF44" s="220">
        <v>0</v>
      </c>
      <c r="AG44" s="220">
        <v>0</v>
      </c>
      <c r="AH44" s="220">
        <v>0</v>
      </c>
      <c r="AI44" s="220">
        <v>0</v>
      </c>
      <c r="AJ44" s="220">
        <v>0</v>
      </c>
      <c r="AK44" s="220">
        <v>0</v>
      </c>
      <c r="AL44" s="220">
        <v>0</v>
      </c>
    </row>
    <row r="45" spans="1:38" x14ac:dyDescent="0.25">
      <c r="A45" s="236" t="str">
        <f t="shared" si="0"/>
        <v>Kuwait</v>
      </c>
      <c r="B45" s="206" t="s">
        <v>34</v>
      </c>
      <c r="C45" s="206" t="s">
        <v>33</v>
      </c>
      <c r="D45" s="222" t="s">
        <v>924</v>
      </c>
      <c r="E45">
        <v>522</v>
      </c>
      <c r="F45" s="225" t="s">
        <v>924</v>
      </c>
      <c r="G45" s="132" t="s">
        <v>923</v>
      </c>
      <c r="H45" s="224" t="s">
        <v>922</v>
      </c>
      <c r="I45" s="223" t="s">
        <v>921</v>
      </c>
      <c r="J45" s="212" t="s">
        <v>36</v>
      </c>
      <c r="K45" s="206" t="s">
        <v>36</v>
      </c>
      <c r="L45" s="206" t="s">
        <v>36</v>
      </c>
      <c r="M45" s="206" t="s">
        <v>3669</v>
      </c>
      <c r="N45" s="206">
        <v>35</v>
      </c>
      <c r="O45" s="206" t="s">
        <v>3647</v>
      </c>
      <c r="P45" s="287">
        <v>0</v>
      </c>
      <c r="Q45" s="287">
        <v>0</v>
      </c>
      <c r="R45" s="287">
        <v>0</v>
      </c>
      <c r="S45" s="287">
        <v>0</v>
      </c>
      <c r="T45" s="287">
        <v>0</v>
      </c>
      <c r="U45" s="287">
        <v>0</v>
      </c>
      <c r="V45" s="287">
        <v>0</v>
      </c>
      <c r="W45" s="287">
        <v>0</v>
      </c>
      <c r="X45" s="287">
        <v>0</v>
      </c>
      <c r="Y45" s="220">
        <v>0</v>
      </c>
      <c r="Z45" s="220">
        <v>0</v>
      </c>
      <c r="AA45" s="220">
        <v>0</v>
      </c>
      <c r="AB45" s="220">
        <v>0</v>
      </c>
      <c r="AC45" s="220">
        <v>0</v>
      </c>
      <c r="AD45" s="220">
        <v>0</v>
      </c>
      <c r="AE45" s="220">
        <v>0</v>
      </c>
      <c r="AF45" s="220">
        <v>0</v>
      </c>
      <c r="AG45" s="220">
        <v>2.546598488E-2</v>
      </c>
      <c r="AH45" s="220">
        <v>5.9318984880000002E-2</v>
      </c>
      <c r="AI45" s="220">
        <v>0.41718738520000004</v>
      </c>
      <c r="AJ45" s="220">
        <v>0.46854947629999999</v>
      </c>
      <c r="AK45" s="220">
        <v>0.54149848190000005</v>
      </c>
      <c r="AL45" s="220">
        <v>0.54296848190000002</v>
      </c>
    </row>
    <row r="46" spans="1:38" x14ac:dyDescent="0.25">
      <c r="A46" s="236" t="str">
        <f t="shared" si="0"/>
        <v>Kuwait</v>
      </c>
      <c r="B46" s="206" t="s">
        <v>34</v>
      </c>
      <c r="C46" s="206" t="s">
        <v>33</v>
      </c>
      <c r="D46" s="222" t="s">
        <v>920</v>
      </c>
      <c r="E46">
        <v>622</v>
      </c>
      <c r="F46" s="225" t="s">
        <v>920</v>
      </c>
      <c r="G46" s="132" t="s">
        <v>919</v>
      </c>
      <c r="H46" s="224" t="s">
        <v>918</v>
      </c>
      <c r="I46" s="223" t="s">
        <v>917</v>
      </c>
      <c r="J46" s="212" t="s">
        <v>36</v>
      </c>
      <c r="K46" s="206" t="s">
        <v>3655</v>
      </c>
      <c r="L46" s="206">
        <v>17</v>
      </c>
      <c r="M46" s="206" t="s">
        <v>3656</v>
      </c>
      <c r="N46" s="206">
        <v>202</v>
      </c>
      <c r="O46" s="206" t="s">
        <v>3652</v>
      </c>
      <c r="P46" s="287">
        <v>0</v>
      </c>
      <c r="Q46" s="287">
        <v>0</v>
      </c>
      <c r="R46" s="287">
        <v>0</v>
      </c>
      <c r="S46" s="287">
        <v>0</v>
      </c>
      <c r="T46" s="287">
        <v>0</v>
      </c>
      <c r="U46" s="287">
        <v>0</v>
      </c>
      <c r="V46" s="287">
        <v>0</v>
      </c>
      <c r="W46" s="287">
        <v>0</v>
      </c>
      <c r="X46" s="287">
        <v>0</v>
      </c>
      <c r="Y46" s="220">
        <v>0</v>
      </c>
      <c r="Z46" s="220">
        <v>0</v>
      </c>
      <c r="AA46" s="220">
        <v>0</v>
      </c>
      <c r="AB46" s="220">
        <v>0</v>
      </c>
      <c r="AC46" s="220">
        <v>0</v>
      </c>
      <c r="AD46" s="220">
        <v>0</v>
      </c>
      <c r="AE46" s="220">
        <v>0</v>
      </c>
      <c r="AF46" s="220">
        <v>0</v>
      </c>
      <c r="AG46" s="220">
        <v>0</v>
      </c>
      <c r="AH46" s="220">
        <v>0</v>
      </c>
      <c r="AI46" s="220">
        <v>0</v>
      </c>
      <c r="AJ46" s="220">
        <v>0</v>
      </c>
      <c r="AK46" s="220">
        <v>0</v>
      </c>
      <c r="AL46" s="220">
        <v>0</v>
      </c>
    </row>
    <row r="47" spans="1:38" x14ac:dyDescent="0.25">
      <c r="A47" s="236" t="str">
        <f t="shared" si="0"/>
        <v>Kuwait</v>
      </c>
      <c r="B47" s="206" t="s">
        <v>34</v>
      </c>
      <c r="C47" s="206" t="s">
        <v>33</v>
      </c>
      <c r="D47" s="222" t="s">
        <v>916</v>
      </c>
      <c r="E47">
        <v>156</v>
      </c>
      <c r="F47" s="225" t="s">
        <v>916</v>
      </c>
      <c r="G47" s="132" t="s">
        <v>915</v>
      </c>
      <c r="H47" s="224" t="s">
        <v>914</v>
      </c>
      <c r="I47" s="223" t="s">
        <v>913</v>
      </c>
      <c r="J47" s="212" t="s">
        <v>36</v>
      </c>
      <c r="K47" s="206" t="s">
        <v>36</v>
      </c>
      <c r="L47" s="206" t="s">
        <v>36</v>
      </c>
      <c r="M47" s="206" t="s">
        <v>3666</v>
      </c>
      <c r="N47" s="206">
        <v>21</v>
      </c>
      <c r="O47" s="206" t="s">
        <v>3659</v>
      </c>
      <c r="P47" s="287">
        <v>0</v>
      </c>
      <c r="Q47" s="287">
        <v>0</v>
      </c>
      <c r="R47" s="287">
        <v>0</v>
      </c>
      <c r="S47" s="287">
        <v>0</v>
      </c>
      <c r="T47" s="287">
        <v>0</v>
      </c>
      <c r="U47" s="287">
        <v>0</v>
      </c>
      <c r="V47" s="287">
        <v>0</v>
      </c>
      <c r="W47" s="287">
        <v>0</v>
      </c>
      <c r="X47" s="287">
        <v>0</v>
      </c>
      <c r="Y47" s="220">
        <v>0</v>
      </c>
      <c r="Z47" s="220">
        <v>0</v>
      </c>
      <c r="AA47" s="220">
        <v>27.312719999999999</v>
      </c>
      <c r="AB47" s="220">
        <v>-86.345180420000005</v>
      </c>
      <c r="AC47" s="220">
        <v>0</v>
      </c>
      <c r="AD47" s="220">
        <v>1112.653607</v>
      </c>
      <c r="AE47" s="220">
        <v>1659.8507010000001</v>
      </c>
      <c r="AF47" s="220">
        <v>1483.577865</v>
      </c>
      <c r="AG47" s="220">
        <v>1737.744121</v>
      </c>
      <c r="AH47" s="220">
        <v>1617.183491</v>
      </c>
      <c r="AI47" s="220">
        <v>2066.0081169999999</v>
      </c>
      <c r="AJ47" s="220">
        <v>1813.9390169999999</v>
      </c>
      <c r="AK47" s="220">
        <v>848.94545449999998</v>
      </c>
      <c r="AL47" s="220">
        <v>923.66933510000001</v>
      </c>
    </row>
    <row r="48" spans="1:38" x14ac:dyDescent="0.25">
      <c r="A48" s="236" t="str">
        <f t="shared" si="0"/>
        <v>Kuwait</v>
      </c>
      <c r="B48" s="206" t="s">
        <v>34</v>
      </c>
      <c r="C48" s="206" t="s">
        <v>33</v>
      </c>
      <c r="D48" s="222" t="s">
        <v>912</v>
      </c>
      <c r="E48">
        <v>377</v>
      </c>
      <c r="F48" s="225" t="s">
        <v>912</v>
      </c>
      <c r="G48" s="132" t="s">
        <v>911</v>
      </c>
      <c r="H48" s="224" t="s">
        <v>910</v>
      </c>
      <c r="I48" s="223" t="s">
        <v>909</v>
      </c>
      <c r="J48" s="212" t="s">
        <v>36</v>
      </c>
      <c r="K48" s="206" t="s">
        <v>3657</v>
      </c>
      <c r="L48" s="206">
        <v>29</v>
      </c>
      <c r="M48" s="206" t="s">
        <v>3658</v>
      </c>
      <c r="N48" s="206">
        <v>419</v>
      </c>
      <c r="O48" s="206" t="s">
        <v>3659</v>
      </c>
      <c r="P48" s="287">
        <v>0</v>
      </c>
      <c r="Q48" s="287">
        <v>0</v>
      </c>
      <c r="R48" s="287">
        <v>0</v>
      </c>
      <c r="S48" s="287">
        <v>0</v>
      </c>
      <c r="T48" s="287">
        <v>0</v>
      </c>
      <c r="U48" s="287">
        <v>0</v>
      </c>
      <c r="V48" s="287">
        <v>0</v>
      </c>
      <c r="W48" s="287">
        <v>0</v>
      </c>
      <c r="X48" s="287">
        <v>0</v>
      </c>
      <c r="Y48" s="220">
        <v>397.04936730000003</v>
      </c>
      <c r="Z48" s="220">
        <v>783.39420170000005</v>
      </c>
      <c r="AA48" s="220">
        <v>1072.2028339999999</v>
      </c>
      <c r="AB48" s="220">
        <v>1014.271523</v>
      </c>
      <c r="AC48" s="220">
        <v>6177.3229410000004</v>
      </c>
      <c r="AD48" s="220">
        <v>4760.7785590000003</v>
      </c>
      <c r="AE48" s="220">
        <v>3979.4095240000001</v>
      </c>
      <c r="AF48" s="220">
        <v>4071.854284</v>
      </c>
      <c r="AG48" s="220">
        <v>4344.586472</v>
      </c>
      <c r="AH48" s="220">
        <v>3763.933454</v>
      </c>
      <c r="AI48" s="220">
        <v>4389.3698700000004</v>
      </c>
      <c r="AJ48" s="220">
        <v>4533.2608700000001</v>
      </c>
      <c r="AK48" s="220">
        <v>4348.9157020000002</v>
      </c>
      <c r="AL48" s="220">
        <v>4611.338017</v>
      </c>
    </row>
    <row r="49" spans="1:38" x14ac:dyDescent="0.25">
      <c r="A49" s="236" t="str">
        <f t="shared" si="0"/>
        <v>Kuwait</v>
      </c>
      <c r="B49" s="206" t="s">
        <v>34</v>
      </c>
      <c r="C49" s="206" t="s">
        <v>33</v>
      </c>
      <c r="D49" s="222" t="s">
        <v>908</v>
      </c>
      <c r="E49">
        <v>626</v>
      </c>
      <c r="F49" s="225" t="s">
        <v>907</v>
      </c>
      <c r="G49" s="132" t="s">
        <v>906</v>
      </c>
      <c r="H49" s="224" t="s">
        <v>905</v>
      </c>
      <c r="I49" s="223" t="s">
        <v>904</v>
      </c>
      <c r="J49" s="212" t="s">
        <v>36</v>
      </c>
      <c r="K49" s="206" t="s">
        <v>3655</v>
      </c>
      <c r="L49" s="206">
        <v>17</v>
      </c>
      <c r="M49" s="206" t="s">
        <v>3656</v>
      </c>
      <c r="N49" s="206">
        <v>202</v>
      </c>
      <c r="O49" s="206" t="s">
        <v>3652</v>
      </c>
      <c r="P49" s="287">
        <v>0</v>
      </c>
      <c r="Q49" s="287">
        <v>0</v>
      </c>
      <c r="R49" s="287">
        <v>0</v>
      </c>
      <c r="S49" s="287">
        <v>0</v>
      </c>
      <c r="T49" s="287">
        <v>0</v>
      </c>
      <c r="U49" s="287">
        <v>0</v>
      </c>
      <c r="V49" s="287">
        <v>0</v>
      </c>
      <c r="W49" s="287">
        <v>0</v>
      </c>
      <c r="X49" s="287">
        <v>0</v>
      </c>
      <c r="Y49" s="220">
        <v>0</v>
      </c>
      <c r="Z49" s="220">
        <v>0</v>
      </c>
      <c r="AA49" s="220">
        <v>0</v>
      </c>
      <c r="AB49" s="220">
        <v>0</v>
      </c>
      <c r="AC49" s="220">
        <v>0</v>
      </c>
      <c r="AD49" s="220">
        <v>0</v>
      </c>
      <c r="AE49" s="220">
        <v>0</v>
      </c>
      <c r="AF49" s="220">
        <v>0</v>
      </c>
      <c r="AG49" s="220">
        <v>0</v>
      </c>
      <c r="AH49" s="220">
        <v>0</v>
      </c>
      <c r="AI49" s="220">
        <v>0</v>
      </c>
      <c r="AJ49" s="220">
        <v>0</v>
      </c>
      <c r="AK49" s="220">
        <v>0</v>
      </c>
      <c r="AL49" s="220">
        <v>0</v>
      </c>
    </row>
    <row r="50" spans="1:38" x14ac:dyDescent="0.25">
      <c r="A50" s="236" t="str">
        <f t="shared" si="0"/>
        <v>Kuwait</v>
      </c>
      <c r="B50" s="206" t="s">
        <v>34</v>
      </c>
      <c r="C50" s="206" t="s">
        <v>33</v>
      </c>
      <c r="D50" s="222" t="s">
        <v>903</v>
      </c>
      <c r="E50">
        <v>628</v>
      </c>
      <c r="F50" s="225" t="s">
        <v>903</v>
      </c>
      <c r="G50" s="132" t="s">
        <v>902</v>
      </c>
      <c r="H50" s="224" t="s">
        <v>901</v>
      </c>
      <c r="I50" s="223" t="s">
        <v>900</v>
      </c>
      <c r="J50" s="212" t="s">
        <v>36</v>
      </c>
      <c r="K50" s="206" t="s">
        <v>3655</v>
      </c>
      <c r="L50" s="206">
        <v>17</v>
      </c>
      <c r="M50" s="206" t="s">
        <v>3656</v>
      </c>
      <c r="N50" s="206">
        <v>202</v>
      </c>
      <c r="O50" s="206" t="s">
        <v>3652</v>
      </c>
      <c r="P50" s="287">
        <v>0</v>
      </c>
      <c r="Q50" s="287">
        <v>0</v>
      </c>
      <c r="R50" s="287">
        <v>0</v>
      </c>
      <c r="S50" s="287">
        <v>0</v>
      </c>
      <c r="T50" s="287">
        <v>0</v>
      </c>
      <c r="U50" s="287">
        <v>0</v>
      </c>
      <c r="V50" s="287">
        <v>0</v>
      </c>
      <c r="W50" s="287">
        <v>0</v>
      </c>
      <c r="X50" s="287">
        <v>0</v>
      </c>
      <c r="Y50" s="220">
        <v>0</v>
      </c>
      <c r="Z50" s="220">
        <v>0</v>
      </c>
      <c r="AA50" s="220">
        <v>0</v>
      </c>
      <c r="AB50" s="220">
        <v>0</v>
      </c>
      <c r="AC50" s="220">
        <v>0</v>
      </c>
      <c r="AD50" s="220">
        <v>0</v>
      </c>
      <c r="AE50" s="220">
        <v>0</v>
      </c>
      <c r="AF50" s="220">
        <v>0</v>
      </c>
      <c r="AG50" s="220">
        <v>0</v>
      </c>
      <c r="AH50" s="220">
        <v>0</v>
      </c>
      <c r="AI50" s="220">
        <v>0</v>
      </c>
      <c r="AJ50" s="220">
        <v>0</v>
      </c>
      <c r="AK50" s="220">
        <v>0</v>
      </c>
      <c r="AL50" s="220">
        <v>0</v>
      </c>
    </row>
    <row r="51" spans="1:38" x14ac:dyDescent="0.25">
      <c r="A51" s="236" t="str">
        <f t="shared" si="0"/>
        <v>Kuwait</v>
      </c>
      <c r="B51" s="206" t="s">
        <v>34</v>
      </c>
      <c r="C51" s="206" t="s">
        <v>33</v>
      </c>
      <c r="D51" s="222" t="s">
        <v>899</v>
      </c>
      <c r="E51">
        <v>228</v>
      </c>
      <c r="F51" s="225" t="s">
        <v>899</v>
      </c>
      <c r="G51" s="132" t="s">
        <v>898</v>
      </c>
      <c r="H51" s="224" t="s">
        <v>897</v>
      </c>
      <c r="I51" s="223" t="s">
        <v>896</v>
      </c>
      <c r="J51" s="212" t="s">
        <v>36</v>
      </c>
      <c r="K51" s="206" t="s">
        <v>3660</v>
      </c>
      <c r="L51" s="206">
        <v>5</v>
      </c>
      <c r="M51" s="206" t="s">
        <v>3658</v>
      </c>
      <c r="N51" s="206">
        <v>419</v>
      </c>
      <c r="O51" s="206" t="s">
        <v>3659</v>
      </c>
      <c r="P51" s="287">
        <v>0</v>
      </c>
      <c r="Q51" s="287">
        <v>0</v>
      </c>
      <c r="R51" s="287">
        <v>0</v>
      </c>
      <c r="S51" s="287">
        <v>0</v>
      </c>
      <c r="T51" s="287">
        <v>0</v>
      </c>
      <c r="U51" s="287">
        <v>0</v>
      </c>
      <c r="V51" s="287">
        <v>0</v>
      </c>
      <c r="W51" s="287">
        <v>0</v>
      </c>
      <c r="X51" s="287">
        <v>0</v>
      </c>
      <c r="Y51" s="220">
        <v>0</v>
      </c>
      <c r="Z51" s="220">
        <v>0</v>
      </c>
      <c r="AA51" s="220">
        <v>0</v>
      </c>
      <c r="AB51" s="220">
        <v>0</v>
      </c>
      <c r="AC51" s="220">
        <v>0</v>
      </c>
      <c r="AD51" s="220">
        <v>0</v>
      </c>
      <c r="AE51" s="220">
        <v>0</v>
      </c>
      <c r="AF51" s="220">
        <v>0</v>
      </c>
      <c r="AG51" s="220">
        <v>0</v>
      </c>
      <c r="AH51" s="220">
        <v>0</v>
      </c>
      <c r="AI51" s="220">
        <v>0</v>
      </c>
      <c r="AJ51" s="220">
        <v>0</v>
      </c>
      <c r="AK51" s="220">
        <v>0</v>
      </c>
      <c r="AL51" s="220">
        <v>0</v>
      </c>
    </row>
    <row r="52" spans="1:38" ht="25.5" x14ac:dyDescent="0.25">
      <c r="A52" s="236" t="str">
        <f t="shared" si="0"/>
        <v>Kuwait</v>
      </c>
      <c r="B52" s="206" t="s">
        <v>34</v>
      </c>
      <c r="C52" s="206" t="s">
        <v>33</v>
      </c>
      <c r="D52" s="222" t="s">
        <v>895</v>
      </c>
      <c r="E52">
        <v>532</v>
      </c>
      <c r="F52" s="225" t="s">
        <v>894</v>
      </c>
      <c r="G52" s="132" t="s">
        <v>893</v>
      </c>
      <c r="H52" s="224" t="s">
        <v>892</v>
      </c>
      <c r="I52" s="223" t="s">
        <v>891</v>
      </c>
      <c r="J52" s="212" t="s">
        <v>36</v>
      </c>
      <c r="K52" s="206" t="s">
        <v>36</v>
      </c>
      <c r="L52" s="206" t="s">
        <v>36</v>
      </c>
      <c r="M52" s="206" t="s">
        <v>3670</v>
      </c>
      <c r="N52" s="206">
        <v>30</v>
      </c>
      <c r="O52" s="206" t="s">
        <v>3647</v>
      </c>
      <c r="P52" s="287">
        <v>0</v>
      </c>
      <c r="Q52" s="287">
        <v>0</v>
      </c>
      <c r="R52" s="287">
        <v>0</v>
      </c>
      <c r="S52" s="287">
        <v>0</v>
      </c>
      <c r="T52" s="287">
        <v>0</v>
      </c>
      <c r="U52" s="287">
        <v>0</v>
      </c>
      <c r="V52" s="287">
        <v>0</v>
      </c>
      <c r="W52" s="287">
        <v>0</v>
      </c>
      <c r="X52" s="287">
        <v>0</v>
      </c>
      <c r="Y52" s="220">
        <v>0</v>
      </c>
      <c r="Z52" s="220">
        <v>0</v>
      </c>
      <c r="AA52" s="220">
        <v>0</v>
      </c>
      <c r="AB52" s="220">
        <v>0</v>
      </c>
      <c r="AC52" s="220">
        <v>0.81748948049999992</v>
      </c>
      <c r="AD52" s="220">
        <v>2.750989997</v>
      </c>
      <c r="AE52" s="220">
        <v>0.75970838789999995</v>
      </c>
      <c r="AF52" s="220">
        <v>2.8073558709999999</v>
      </c>
      <c r="AG52" s="220">
        <v>3.0816628020000003</v>
      </c>
      <c r="AH52" s="220">
        <v>3.0835117769999996</v>
      </c>
      <c r="AI52" s="220">
        <v>3.1512951660000001</v>
      </c>
      <c r="AJ52" s="220">
        <v>3.0632411069999996</v>
      </c>
      <c r="AK52" s="220">
        <v>3.2429752069999997</v>
      </c>
      <c r="AL52" s="220">
        <v>-5.8813919289999995E-2</v>
      </c>
    </row>
    <row r="53" spans="1:38" ht="25.5" x14ac:dyDescent="0.25">
      <c r="A53" s="236" t="str">
        <f t="shared" si="0"/>
        <v>Kuwait</v>
      </c>
      <c r="B53" s="206" t="s">
        <v>34</v>
      </c>
      <c r="C53" s="206" t="s">
        <v>33</v>
      </c>
      <c r="D53" s="222" t="s">
        <v>890</v>
      </c>
      <c r="E53">
        <v>546</v>
      </c>
      <c r="F53" s="225" t="s">
        <v>889</v>
      </c>
      <c r="G53" s="132" t="s">
        <v>888</v>
      </c>
      <c r="H53" s="224" t="s">
        <v>887</v>
      </c>
      <c r="I53" s="223" t="s">
        <v>886</v>
      </c>
      <c r="J53" s="212" t="s">
        <v>36</v>
      </c>
      <c r="K53" s="206" t="s">
        <v>36</v>
      </c>
      <c r="L53" s="206" t="s">
        <v>36</v>
      </c>
      <c r="M53" s="206" t="s">
        <v>3670</v>
      </c>
      <c r="N53" s="206">
        <v>30</v>
      </c>
      <c r="O53" s="206" t="s">
        <v>3647</v>
      </c>
      <c r="P53" s="287">
        <v>0</v>
      </c>
      <c r="Q53" s="287">
        <v>0</v>
      </c>
      <c r="R53" s="287">
        <v>0</v>
      </c>
      <c r="S53" s="287">
        <v>0</v>
      </c>
      <c r="T53" s="287">
        <v>0</v>
      </c>
      <c r="U53" s="287">
        <v>0</v>
      </c>
      <c r="V53" s="287">
        <v>0</v>
      </c>
      <c r="W53" s="287">
        <v>0</v>
      </c>
      <c r="X53" s="287">
        <v>0</v>
      </c>
      <c r="Y53" s="220">
        <v>0</v>
      </c>
      <c r="Z53" s="220">
        <v>0</v>
      </c>
      <c r="AA53" s="220">
        <v>0</v>
      </c>
      <c r="AB53" s="220">
        <v>0</v>
      </c>
      <c r="AC53" s="220">
        <v>0</v>
      </c>
      <c r="AD53" s="220">
        <v>0</v>
      </c>
      <c r="AE53" s="220">
        <v>0</v>
      </c>
      <c r="AF53" s="220">
        <v>0</v>
      </c>
      <c r="AG53" s="220">
        <v>0</v>
      </c>
      <c r="AH53" s="220">
        <v>0</v>
      </c>
      <c r="AI53" s="220">
        <v>0</v>
      </c>
      <c r="AJ53" s="220">
        <v>0</v>
      </c>
      <c r="AK53" s="220">
        <v>0</v>
      </c>
      <c r="AL53" s="220">
        <v>0</v>
      </c>
    </row>
    <row r="54" spans="1:38" x14ac:dyDescent="0.25">
      <c r="A54" s="236" t="str">
        <f t="shared" si="0"/>
        <v>Kuwait</v>
      </c>
      <c r="B54" s="206" t="s">
        <v>34</v>
      </c>
      <c r="C54" s="206" t="s">
        <v>33</v>
      </c>
      <c r="D54" s="222" t="s">
        <v>885</v>
      </c>
      <c r="E54">
        <v>924</v>
      </c>
      <c r="F54" s="225" t="s">
        <v>884</v>
      </c>
      <c r="G54" s="132" t="s">
        <v>883</v>
      </c>
      <c r="H54" s="224" t="s">
        <v>882</v>
      </c>
      <c r="I54" s="223" t="s">
        <v>881</v>
      </c>
      <c r="J54" s="212" t="s">
        <v>36</v>
      </c>
      <c r="K54" s="206" t="s">
        <v>36</v>
      </c>
      <c r="L54" s="206" t="s">
        <v>36</v>
      </c>
      <c r="M54" s="206" t="s">
        <v>3670</v>
      </c>
      <c r="N54" s="206">
        <v>30</v>
      </c>
      <c r="O54" s="206" t="s">
        <v>3647</v>
      </c>
      <c r="P54" s="287">
        <v>0</v>
      </c>
      <c r="Q54" s="287">
        <v>0</v>
      </c>
      <c r="R54" s="287">
        <v>0</v>
      </c>
      <c r="S54" s="287">
        <v>0</v>
      </c>
      <c r="T54" s="287">
        <v>0</v>
      </c>
      <c r="U54" s="287">
        <v>0</v>
      </c>
      <c r="V54" s="287">
        <v>0</v>
      </c>
      <c r="W54" s="287">
        <v>0</v>
      </c>
      <c r="X54" s="287">
        <v>0</v>
      </c>
      <c r="Y54" s="220">
        <v>43.451870490000005</v>
      </c>
      <c r="Z54" s="220">
        <v>8.3848895220000011E-2</v>
      </c>
      <c r="AA54" s="220">
        <v>285.00650999999999</v>
      </c>
      <c r="AB54" s="220">
        <v>-0.38589641409999997</v>
      </c>
      <c r="AC54" s="220">
        <v>5.7546521300000002</v>
      </c>
      <c r="AD54" s="220">
        <v>438.27655299999998</v>
      </c>
      <c r="AE54" s="220">
        <v>849.43920700000001</v>
      </c>
      <c r="AF54" s="220">
        <v>45.079209540000001</v>
      </c>
      <c r="AG54" s="220">
        <v>43.385226899999999</v>
      </c>
      <c r="AH54" s="220">
        <v>43.060451329999999</v>
      </c>
      <c r="AI54" s="220">
        <v>44.28972117</v>
      </c>
      <c r="AJ54" s="220">
        <v>45.573122529999999</v>
      </c>
      <c r="AK54" s="220">
        <v>46.479338840000004</v>
      </c>
      <c r="AL54" s="220">
        <v>47.07074008</v>
      </c>
    </row>
    <row r="55" spans="1:38" x14ac:dyDescent="0.25">
      <c r="A55" s="236" t="str">
        <f t="shared" si="0"/>
        <v>Kuwait</v>
      </c>
      <c r="B55" s="206" t="s">
        <v>34</v>
      </c>
      <c r="C55" s="206" t="s">
        <v>33</v>
      </c>
      <c r="D55" s="222" t="s">
        <v>880</v>
      </c>
      <c r="E55">
        <v>814</v>
      </c>
      <c r="F55" s="225" t="s">
        <v>880</v>
      </c>
      <c r="G55" s="132" t="s">
        <v>879</v>
      </c>
      <c r="H55" s="224" t="s">
        <v>878</v>
      </c>
      <c r="I55" s="223" t="s">
        <v>877</v>
      </c>
      <c r="J55" s="212" t="s">
        <v>36</v>
      </c>
      <c r="K55" s="206" t="s">
        <v>36</v>
      </c>
      <c r="L55" s="206" t="s">
        <v>36</v>
      </c>
      <c r="M55" s="206" t="s">
        <v>3661</v>
      </c>
      <c r="N55" s="206">
        <v>53</v>
      </c>
      <c r="O55" s="206" t="s">
        <v>3654</v>
      </c>
      <c r="P55" s="287">
        <v>0</v>
      </c>
      <c r="Q55" s="287">
        <v>0</v>
      </c>
      <c r="R55" s="287">
        <v>0</v>
      </c>
      <c r="S55" s="287">
        <v>0</v>
      </c>
      <c r="T55" s="287">
        <v>0</v>
      </c>
      <c r="U55" s="287">
        <v>0</v>
      </c>
      <c r="V55" s="287">
        <v>0</v>
      </c>
      <c r="W55" s="287">
        <v>0</v>
      </c>
      <c r="X55" s="287">
        <v>0</v>
      </c>
      <c r="Y55" s="220">
        <v>0</v>
      </c>
      <c r="Z55" s="220">
        <v>0</v>
      </c>
      <c r="AA55" s="220">
        <v>0</v>
      </c>
      <c r="AB55" s="220">
        <v>0</v>
      </c>
      <c r="AC55" s="220">
        <v>0</v>
      </c>
      <c r="AD55" s="220">
        <v>0</v>
      </c>
      <c r="AE55" s="220">
        <v>0</v>
      </c>
      <c r="AF55" s="220">
        <v>0</v>
      </c>
      <c r="AG55" s="220">
        <v>0</v>
      </c>
      <c r="AH55" s="220">
        <v>0</v>
      </c>
      <c r="AI55" s="220">
        <v>0</v>
      </c>
      <c r="AJ55" s="220">
        <v>0</v>
      </c>
      <c r="AK55" s="220">
        <v>0</v>
      </c>
      <c r="AL55" s="220">
        <v>0</v>
      </c>
    </row>
    <row r="56" spans="1:38" x14ac:dyDescent="0.25">
      <c r="A56" s="236" t="str">
        <f t="shared" si="0"/>
        <v>Kuwait</v>
      </c>
      <c r="B56" s="206" t="s">
        <v>34</v>
      </c>
      <c r="C56" s="206" t="s">
        <v>33</v>
      </c>
      <c r="D56" s="222" t="s">
        <v>876</v>
      </c>
      <c r="E56">
        <v>865</v>
      </c>
      <c r="F56" s="225" t="s">
        <v>876</v>
      </c>
      <c r="G56" s="132" t="s">
        <v>875</v>
      </c>
      <c r="H56" s="224" t="s">
        <v>874</v>
      </c>
      <c r="I56" s="223" t="s">
        <v>873</v>
      </c>
      <c r="J56" s="212" t="s">
        <v>36</v>
      </c>
      <c r="K56" s="206" t="s">
        <v>36</v>
      </c>
      <c r="L56" s="206" t="s">
        <v>36</v>
      </c>
      <c r="M56" s="206" t="s">
        <v>3661</v>
      </c>
      <c r="N56" s="206">
        <v>53</v>
      </c>
      <c r="O56" s="206" t="s">
        <v>3654</v>
      </c>
      <c r="P56" s="287">
        <v>0</v>
      </c>
      <c r="Q56" s="287">
        <v>0</v>
      </c>
      <c r="R56" s="287">
        <v>0</v>
      </c>
      <c r="S56" s="287">
        <v>0</v>
      </c>
      <c r="T56" s="287">
        <v>0</v>
      </c>
      <c r="U56" s="287">
        <v>0</v>
      </c>
      <c r="V56" s="287">
        <v>0</v>
      </c>
      <c r="W56" s="287">
        <v>0</v>
      </c>
      <c r="X56" s="287">
        <v>0</v>
      </c>
      <c r="Y56" s="220">
        <v>0</v>
      </c>
      <c r="Z56" s="220">
        <v>0</v>
      </c>
      <c r="AA56" s="220">
        <v>0</v>
      </c>
      <c r="AB56" s="220">
        <v>0</v>
      </c>
      <c r="AC56" s="220">
        <v>0</v>
      </c>
      <c r="AD56" s="220">
        <v>0</v>
      </c>
      <c r="AE56" s="220">
        <v>0</v>
      </c>
      <c r="AF56" s="220">
        <v>0</v>
      </c>
      <c r="AG56" s="220">
        <v>0</v>
      </c>
      <c r="AH56" s="220">
        <v>0</v>
      </c>
      <c r="AI56" s="220">
        <v>0</v>
      </c>
      <c r="AJ56" s="220">
        <v>0</v>
      </c>
      <c r="AK56" s="220">
        <v>0</v>
      </c>
      <c r="AL56" s="220">
        <v>0</v>
      </c>
    </row>
    <row r="57" spans="1:38" x14ac:dyDescent="0.25">
      <c r="A57" s="236" t="str">
        <f t="shared" si="0"/>
        <v>Kuwait</v>
      </c>
      <c r="B57" s="206" t="s">
        <v>34</v>
      </c>
      <c r="C57" s="206" t="s">
        <v>33</v>
      </c>
      <c r="D57" s="222" t="s">
        <v>872</v>
      </c>
      <c r="E57">
        <v>233</v>
      </c>
      <c r="F57" s="225" t="s">
        <v>872</v>
      </c>
      <c r="G57" s="132" t="s">
        <v>871</v>
      </c>
      <c r="H57" s="224" t="s">
        <v>870</v>
      </c>
      <c r="I57" s="223" t="s">
        <v>869</v>
      </c>
      <c r="J57" s="212" t="s">
        <v>36</v>
      </c>
      <c r="K57" s="206" t="s">
        <v>3660</v>
      </c>
      <c r="L57" s="206">
        <v>5</v>
      </c>
      <c r="M57" s="206" t="s">
        <v>3658</v>
      </c>
      <c r="N57" s="206">
        <v>419</v>
      </c>
      <c r="O57" s="206" t="s">
        <v>3659</v>
      </c>
      <c r="P57" s="287">
        <v>0</v>
      </c>
      <c r="Q57" s="287">
        <v>0</v>
      </c>
      <c r="R57" s="287">
        <v>0</v>
      </c>
      <c r="S57" s="287">
        <v>0</v>
      </c>
      <c r="T57" s="287">
        <v>0</v>
      </c>
      <c r="U57" s="287">
        <v>0</v>
      </c>
      <c r="V57" s="287">
        <v>0</v>
      </c>
      <c r="W57" s="287">
        <v>0</v>
      </c>
      <c r="X57" s="287">
        <v>0</v>
      </c>
      <c r="Y57" s="220">
        <v>0</v>
      </c>
      <c r="Z57" s="220">
        <v>0</v>
      </c>
      <c r="AA57" s="220">
        <v>0</v>
      </c>
      <c r="AB57" s="220">
        <v>0</v>
      </c>
      <c r="AC57" s="220">
        <v>0</v>
      </c>
      <c r="AD57" s="220">
        <v>0</v>
      </c>
      <c r="AE57" s="220">
        <v>0</v>
      </c>
      <c r="AF57" s="220">
        <v>0</v>
      </c>
      <c r="AG57" s="220">
        <v>0</v>
      </c>
      <c r="AH57" s="220">
        <v>0</v>
      </c>
      <c r="AI57" s="220">
        <v>0</v>
      </c>
      <c r="AJ57" s="220">
        <v>0</v>
      </c>
      <c r="AK57" s="220">
        <v>0</v>
      </c>
      <c r="AL57" s="220">
        <v>0</v>
      </c>
    </row>
    <row r="58" spans="1:38" x14ac:dyDescent="0.25">
      <c r="A58" s="236" t="str">
        <f t="shared" si="0"/>
        <v>Kuwait</v>
      </c>
      <c r="B58" s="206" t="s">
        <v>34</v>
      </c>
      <c r="C58" s="206" t="s">
        <v>33</v>
      </c>
      <c r="D58" s="222" t="s">
        <v>868</v>
      </c>
      <c r="E58">
        <v>632</v>
      </c>
      <c r="F58" s="225" t="s">
        <v>867</v>
      </c>
      <c r="G58" s="132" t="s">
        <v>866</v>
      </c>
      <c r="H58" s="224" t="s">
        <v>865</v>
      </c>
      <c r="I58" s="223" t="s">
        <v>864</v>
      </c>
      <c r="J58" s="212" t="s">
        <v>36</v>
      </c>
      <c r="K58" s="206" t="s">
        <v>3668</v>
      </c>
      <c r="L58" s="206">
        <v>14</v>
      </c>
      <c r="M58" s="206" t="s">
        <v>3656</v>
      </c>
      <c r="N58" s="206">
        <v>202</v>
      </c>
      <c r="O58" s="206" t="s">
        <v>3652</v>
      </c>
      <c r="P58" s="287">
        <v>0</v>
      </c>
      <c r="Q58" s="287">
        <v>0</v>
      </c>
      <c r="R58" s="287">
        <v>0</v>
      </c>
      <c r="S58" s="287">
        <v>0</v>
      </c>
      <c r="T58" s="287">
        <v>0</v>
      </c>
      <c r="U58" s="287">
        <v>0</v>
      </c>
      <c r="V58" s="287">
        <v>0</v>
      </c>
      <c r="W58" s="287">
        <v>0</v>
      </c>
      <c r="X58" s="287">
        <v>0</v>
      </c>
      <c r="Y58" s="220">
        <v>0</v>
      </c>
      <c r="Z58" s="220">
        <v>0</v>
      </c>
      <c r="AA58" s="220">
        <v>0</v>
      </c>
      <c r="AB58" s="220">
        <v>0</v>
      </c>
      <c r="AC58" s="220">
        <v>0</v>
      </c>
      <c r="AD58" s="220">
        <v>0</v>
      </c>
      <c r="AE58" s="220">
        <v>0</v>
      </c>
      <c r="AF58" s="220">
        <v>0</v>
      </c>
      <c r="AG58" s="220">
        <v>0</v>
      </c>
      <c r="AH58" s="220">
        <v>0</v>
      </c>
      <c r="AI58" s="220">
        <v>0</v>
      </c>
      <c r="AJ58" s="220">
        <v>0</v>
      </c>
      <c r="AK58" s="220">
        <v>0</v>
      </c>
      <c r="AL58" s="220">
        <v>0</v>
      </c>
    </row>
    <row r="59" spans="1:38" ht="25.5" x14ac:dyDescent="0.25">
      <c r="A59" s="236" t="str">
        <f t="shared" si="0"/>
        <v>Kuwait</v>
      </c>
      <c r="B59" s="206" t="s">
        <v>34</v>
      </c>
      <c r="C59" s="206" t="s">
        <v>33</v>
      </c>
      <c r="D59" s="222" t="s">
        <v>863</v>
      </c>
      <c r="E59">
        <v>636</v>
      </c>
      <c r="F59" s="225" t="s">
        <v>862</v>
      </c>
      <c r="G59" s="132" t="s">
        <v>861</v>
      </c>
      <c r="H59" s="224" t="s">
        <v>860</v>
      </c>
      <c r="I59" s="223" t="s">
        <v>859</v>
      </c>
      <c r="J59" s="212" t="s">
        <v>36</v>
      </c>
      <c r="K59" s="206" t="s">
        <v>3655</v>
      </c>
      <c r="L59" s="206">
        <v>17</v>
      </c>
      <c r="M59" s="206" t="s">
        <v>3656</v>
      </c>
      <c r="N59" s="206">
        <v>202</v>
      </c>
      <c r="O59" s="206" t="s">
        <v>3652</v>
      </c>
      <c r="P59" s="287">
        <v>0</v>
      </c>
      <c r="Q59" s="287">
        <v>0</v>
      </c>
      <c r="R59" s="287">
        <v>0</v>
      </c>
      <c r="S59" s="287">
        <v>0</v>
      </c>
      <c r="T59" s="287">
        <v>0</v>
      </c>
      <c r="U59" s="287">
        <v>0</v>
      </c>
      <c r="V59" s="287">
        <v>0</v>
      </c>
      <c r="W59" s="287">
        <v>0</v>
      </c>
      <c r="X59" s="287">
        <v>0</v>
      </c>
      <c r="Y59" s="220">
        <v>0</v>
      </c>
      <c r="Z59" s="220">
        <v>0</v>
      </c>
      <c r="AA59" s="220">
        <v>0</v>
      </c>
      <c r="AB59" s="220">
        <v>0</v>
      </c>
      <c r="AC59" s="220">
        <v>0</v>
      </c>
      <c r="AD59" s="220">
        <v>0</v>
      </c>
      <c r="AE59" s="220">
        <v>0</v>
      </c>
      <c r="AF59" s="220">
        <v>0</v>
      </c>
      <c r="AG59" s="220">
        <v>0</v>
      </c>
      <c r="AH59" s="220">
        <v>0</v>
      </c>
      <c r="AI59" s="220">
        <v>0</v>
      </c>
      <c r="AJ59" s="220">
        <v>0</v>
      </c>
      <c r="AK59" s="220">
        <v>0</v>
      </c>
      <c r="AL59" s="220">
        <v>0</v>
      </c>
    </row>
    <row r="60" spans="1:38" x14ac:dyDescent="0.25">
      <c r="A60" s="236" t="str">
        <f t="shared" si="0"/>
        <v>Kuwait</v>
      </c>
      <c r="B60" s="206" t="s">
        <v>34</v>
      </c>
      <c r="C60" s="206" t="s">
        <v>33</v>
      </c>
      <c r="D60" s="222" t="s">
        <v>858</v>
      </c>
      <c r="E60">
        <v>634</v>
      </c>
      <c r="F60" s="225" t="s">
        <v>857</v>
      </c>
      <c r="G60" s="132" t="s">
        <v>856</v>
      </c>
      <c r="H60" s="224" t="s">
        <v>855</v>
      </c>
      <c r="I60" s="223" t="s">
        <v>854</v>
      </c>
      <c r="J60" s="212" t="s">
        <v>36</v>
      </c>
      <c r="K60" s="206" t="s">
        <v>3655</v>
      </c>
      <c r="L60" s="206">
        <v>17</v>
      </c>
      <c r="M60" s="206" t="s">
        <v>3656</v>
      </c>
      <c r="N60" s="206">
        <v>202</v>
      </c>
      <c r="O60" s="206" t="s">
        <v>3652</v>
      </c>
      <c r="P60" s="287">
        <v>0</v>
      </c>
      <c r="Q60" s="287">
        <v>0</v>
      </c>
      <c r="R60" s="287">
        <v>0</v>
      </c>
      <c r="S60" s="287">
        <v>0</v>
      </c>
      <c r="T60" s="287">
        <v>0</v>
      </c>
      <c r="U60" s="287">
        <v>0</v>
      </c>
      <c r="V60" s="287">
        <v>0</v>
      </c>
      <c r="W60" s="287">
        <v>0</v>
      </c>
      <c r="X60" s="287">
        <v>0</v>
      </c>
      <c r="Y60" s="220">
        <v>0</v>
      </c>
      <c r="Z60" s="220">
        <v>0</v>
      </c>
      <c r="AA60" s="220">
        <v>0</v>
      </c>
      <c r="AB60" s="220">
        <v>0</v>
      </c>
      <c r="AC60" s="220">
        <v>0</v>
      </c>
      <c r="AD60" s="220">
        <v>0</v>
      </c>
      <c r="AE60" s="220">
        <v>0</v>
      </c>
      <c r="AF60" s="220">
        <v>0</v>
      </c>
      <c r="AG60" s="220">
        <v>0</v>
      </c>
      <c r="AH60" s="220">
        <v>0</v>
      </c>
      <c r="AI60" s="220">
        <v>0</v>
      </c>
      <c r="AJ60" s="220">
        <v>0</v>
      </c>
      <c r="AK60" s="220">
        <v>0</v>
      </c>
      <c r="AL60" s="220">
        <v>0</v>
      </c>
    </row>
    <row r="61" spans="1:38" x14ac:dyDescent="0.25">
      <c r="A61" s="236" t="str">
        <f t="shared" si="0"/>
        <v>Kuwait</v>
      </c>
      <c r="B61" s="206" t="s">
        <v>34</v>
      </c>
      <c r="C61" s="206" t="s">
        <v>33</v>
      </c>
      <c r="D61" s="222" t="s">
        <v>853</v>
      </c>
      <c r="E61">
        <v>815</v>
      </c>
      <c r="F61" s="225" t="s">
        <v>853</v>
      </c>
      <c r="G61" s="132" t="s">
        <v>852</v>
      </c>
      <c r="H61" s="224" t="s">
        <v>851</v>
      </c>
      <c r="I61" s="223" t="s">
        <v>850</v>
      </c>
      <c r="J61" s="212" t="s">
        <v>36</v>
      </c>
      <c r="K61" s="206" t="s">
        <v>36</v>
      </c>
      <c r="L61" s="206" t="s">
        <v>36</v>
      </c>
      <c r="M61" s="206" t="s">
        <v>3653</v>
      </c>
      <c r="N61" s="206">
        <v>61</v>
      </c>
      <c r="O61" s="206" t="s">
        <v>3654</v>
      </c>
      <c r="P61" s="287">
        <v>0</v>
      </c>
      <c r="Q61" s="287">
        <v>0</v>
      </c>
      <c r="R61" s="287">
        <v>0</v>
      </c>
      <c r="S61" s="287">
        <v>0</v>
      </c>
      <c r="T61" s="287">
        <v>0</v>
      </c>
      <c r="U61" s="287">
        <v>0</v>
      </c>
      <c r="V61" s="287">
        <v>0</v>
      </c>
      <c r="W61" s="287">
        <v>0</v>
      </c>
      <c r="X61" s="287">
        <v>0</v>
      </c>
      <c r="Y61" s="220">
        <v>0</v>
      </c>
      <c r="Z61" s="220">
        <v>0</v>
      </c>
      <c r="AA61" s="220">
        <v>0</v>
      </c>
      <c r="AB61" s="220">
        <v>0</v>
      </c>
      <c r="AC61" s="220">
        <v>0</v>
      </c>
      <c r="AD61" s="220">
        <v>0</v>
      </c>
      <c r="AE61" s="220">
        <v>0</v>
      </c>
      <c r="AF61" s="220">
        <v>0</v>
      </c>
      <c r="AG61" s="220">
        <v>0</v>
      </c>
      <c r="AH61" s="220">
        <v>0</v>
      </c>
      <c r="AI61" s="220">
        <v>0</v>
      </c>
      <c r="AJ61" s="220">
        <v>0</v>
      </c>
      <c r="AK61" s="220">
        <v>0</v>
      </c>
      <c r="AL61" s="220">
        <v>0</v>
      </c>
    </row>
    <row r="62" spans="1:38" x14ac:dyDescent="0.25">
      <c r="A62" s="236" t="str">
        <f t="shared" si="0"/>
        <v>Kuwait</v>
      </c>
      <c r="B62" s="206" t="s">
        <v>34</v>
      </c>
      <c r="C62" s="206" t="s">
        <v>33</v>
      </c>
      <c r="D62" s="222" t="s">
        <v>849</v>
      </c>
      <c r="E62">
        <v>238</v>
      </c>
      <c r="F62" s="225" t="s">
        <v>849</v>
      </c>
      <c r="G62" s="132" t="s">
        <v>848</v>
      </c>
      <c r="H62" s="224" t="s">
        <v>847</v>
      </c>
      <c r="I62" s="223" t="s">
        <v>846</v>
      </c>
      <c r="J62" s="212" t="s">
        <v>36</v>
      </c>
      <c r="K62" s="206" t="s">
        <v>3664</v>
      </c>
      <c r="L62" s="206">
        <v>13</v>
      </c>
      <c r="M62" s="206" t="s">
        <v>3658</v>
      </c>
      <c r="N62" s="206">
        <v>419</v>
      </c>
      <c r="O62" s="206" t="s">
        <v>3659</v>
      </c>
      <c r="P62" s="287">
        <v>0</v>
      </c>
      <c r="Q62" s="287">
        <v>0</v>
      </c>
      <c r="R62" s="287">
        <v>0</v>
      </c>
      <c r="S62" s="287">
        <v>0</v>
      </c>
      <c r="T62" s="287">
        <v>0</v>
      </c>
      <c r="U62" s="287">
        <v>0</v>
      </c>
      <c r="V62" s="287">
        <v>0</v>
      </c>
      <c r="W62" s="287">
        <v>0</v>
      </c>
      <c r="X62" s="287">
        <v>0</v>
      </c>
      <c r="Y62" s="220">
        <v>0</v>
      </c>
      <c r="Z62" s="220">
        <v>0</v>
      </c>
      <c r="AA62" s="220">
        <v>0</v>
      </c>
      <c r="AB62" s="220">
        <v>0</v>
      </c>
      <c r="AC62" s="220">
        <v>0</v>
      </c>
      <c r="AD62" s="220">
        <v>0</v>
      </c>
      <c r="AE62" s="220">
        <v>0</v>
      </c>
      <c r="AF62" s="220">
        <v>0</v>
      </c>
      <c r="AG62" s="220">
        <v>0</v>
      </c>
      <c r="AH62" s="220">
        <v>0</v>
      </c>
      <c r="AI62" s="220">
        <v>0</v>
      </c>
      <c r="AJ62" s="220">
        <v>0</v>
      </c>
      <c r="AK62" s="220">
        <v>0</v>
      </c>
      <c r="AL62" s="220">
        <v>0</v>
      </c>
    </row>
    <row r="63" spans="1:38" x14ac:dyDescent="0.25">
      <c r="A63" s="236" t="str">
        <f t="shared" si="0"/>
        <v>Kuwait</v>
      </c>
      <c r="B63" s="206" t="s">
        <v>34</v>
      </c>
      <c r="C63" s="206" t="s">
        <v>33</v>
      </c>
      <c r="D63" s="222" t="s">
        <v>845</v>
      </c>
      <c r="E63">
        <v>662</v>
      </c>
      <c r="F63" s="225" t="s">
        <v>844</v>
      </c>
      <c r="G63" s="132" t="s">
        <v>843</v>
      </c>
      <c r="H63" s="224" t="s">
        <v>842</v>
      </c>
      <c r="I63" s="223" t="s">
        <v>841</v>
      </c>
      <c r="J63" s="212" t="s">
        <v>36</v>
      </c>
      <c r="K63" s="206" t="s">
        <v>3665</v>
      </c>
      <c r="L63" s="206">
        <v>11</v>
      </c>
      <c r="M63" s="206" t="s">
        <v>3656</v>
      </c>
      <c r="N63" s="206">
        <v>202</v>
      </c>
      <c r="O63" s="206" t="s">
        <v>3652</v>
      </c>
      <c r="P63" s="287">
        <v>0</v>
      </c>
      <c r="Q63" s="287">
        <v>0</v>
      </c>
      <c r="R63" s="287">
        <v>0</v>
      </c>
      <c r="S63" s="287">
        <v>0</v>
      </c>
      <c r="T63" s="287">
        <v>0</v>
      </c>
      <c r="U63" s="287">
        <v>0</v>
      </c>
      <c r="V63" s="287">
        <v>0</v>
      </c>
      <c r="W63" s="287">
        <v>0</v>
      </c>
      <c r="X63" s="287">
        <v>0</v>
      </c>
      <c r="Y63" s="220">
        <v>0</v>
      </c>
      <c r="Z63" s="220">
        <v>0</v>
      </c>
      <c r="AA63" s="220">
        <v>0</v>
      </c>
      <c r="AB63" s="220">
        <v>0</v>
      </c>
      <c r="AC63" s="220">
        <v>0</v>
      </c>
      <c r="AD63" s="220">
        <v>0</v>
      </c>
      <c r="AE63" s="220">
        <v>0</v>
      </c>
      <c r="AF63" s="220">
        <v>0</v>
      </c>
      <c r="AG63" s="220">
        <v>0</v>
      </c>
      <c r="AH63" s="220">
        <v>0</v>
      </c>
      <c r="AI63" s="220">
        <v>0</v>
      </c>
      <c r="AJ63" s="220">
        <v>30.947077499999999</v>
      </c>
      <c r="AK63" s="220">
        <v>30.197129920000002</v>
      </c>
      <c r="AL63" s="220">
        <v>0</v>
      </c>
    </row>
    <row r="64" spans="1:38" x14ac:dyDescent="0.25">
      <c r="A64" s="236" t="str">
        <f t="shared" si="0"/>
        <v>Kuwait</v>
      </c>
      <c r="B64" s="206" t="s">
        <v>34</v>
      </c>
      <c r="C64" s="206" t="s">
        <v>33</v>
      </c>
      <c r="D64" s="222" t="s">
        <v>840</v>
      </c>
      <c r="E64">
        <v>960</v>
      </c>
      <c r="F64" s="225" t="s">
        <v>839</v>
      </c>
      <c r="G64" s="132" t="s">
        <v>838</v>
      </c>
      <c r="H64" s="224" t="s">
        <v>837</v>
      </c>
      <c r="I64" s="223" t="s">
        <v>836</v>
      </c>
      <c r="J64" s="212" t="s">
        <v>31</v>
      </c>
      <c r="K64" s="206" t="s">
        <v>36</v>
      </c>
      <c r="L64" s="206" t="s">
        <v>36</v>
      </c>
      <c r="M64" s="206" t="s">
        <v>3649</v>
      </c>
      <c r="N64" s="206">
        <v>39</v>
      </c>
      <c r="O64" s="206" t="s">
        <v>3650</v>
      </c>
      <c r="P64" s="287">
        <v>0</v>
      </c>
      <c r="Q64" s="287">
        <v>0</v>
      </c>
      <c r="R64" s="287">
        <v>0</v>
      </c>
      <c r="S64" s="287">
        <v>0</v>
      </c>
      <c r="T64" s="287">
        <v>0</v>
      </c>
      <c r="U64" s="287">
        <v>0</v>
      </c>
      <c r="V64" s="287">
        <v>0</v>
      </c>
      <c r="W64" s="287">
        <v>0</v>
      </c>
      <c r="X64" s="287">
        <v>0</v>
      </c>
      <c r="Y64" s="220">
        <v>0</v>
      </c>
      <c r="Z64" s="220">
        <v>0</v>
      </c>
      <c r="AA64" s="220">
        <v>0</v>
      </c>
      <c r="AB64" s="220">
        <v>0</v>
      </c>
      <c r="AC64" s="220">
        <v>0</v>
      </c>
      <c r="AD64" s="220">
        <v>0</v>
      </c>
      <c r="AE64" s="220">
        <v>0</v>
      </c>
      <c r="AF64" s="220">
        <v>0</v>
      </c>
      <c r="AG64" s="220">
        <v>0</v>
      </c>
      <c r="AH64" s="220">
        <v>0</v>
      </c>
      <c r="AI64" s="220">
        <v>0</v>
      </c>
      <c r="AJ64" s="220">
        <v>0</v>
      </c>
      <c r="AK64" s="220">
        <v>0</v>
      </c>
      <c r="AL64" s="220">
        <v>0</v>
      </c>
    </row>
    <row r="65" spans="1:38" x14ac:dyDescent="0.25">
      <c r="A65" s="236" t="str">
        <f t="shared" si="0"/>
        <v>Kuwait</v>
      </c>
      <c r="B65" s="206" t="s">
        <v>34</v>
      </c>
      <c r="C65" s="206" t="s">
        <v>33</v>
      </c>
      <c r="D65" s="222" t="s">
        <v>835</v>
      </c>
      <c r="E65">
        <v>928</v>
      </c>
      <c r="F65" s="225" t="s">
        <v>835</v>
      </c>
      <c r="G65" s="132" t="s">
        <v>834</v>
      </c>
      <c r="H65" s="224" t="s">
        <v>833</v>
      </c>
      <c r="I65" s="223" t="s">
        <v>832</v>
      </c>
      <c r="J65" s="212" t="s">
        <v>36</v>
      </c>
      <c r="K65" s="206" t="s">
        <v>3657</v>
      </c>
      <c r="L65" s="206">
        <v>29</v>
      </c>
      <c r="M65" s="206" t="s">
        <v>3658</v>
      </c>
      <c r="N65" s="206">
        <v>419</v>
      </c>
      <c r="O65" s="206" t="s">
        <v>3659</v>
      </c>
      <c r="P65" s="287">
        <v>0</v>
      </c>
      <c r="Q65" s="287">
        <v>0</v>
      </c>
      <c r="R65" s="287">
        <v>0</v>
      </c>
      <c r="S65" s="287">
        <v>0</v>
      </c>
      <c r="T65" s="287">
        <v>0</v>
      </c>
      <c r="U65" s="287">
        <v>0</v>
      </c>
      <c r="V65" s="287">
        <v>0</v>
      </c>
      <c r="W65" s="287">
        <v>0</v>
      </c>
      <c r="X65" s="287">
        <v>0</v>
      </c>
      <c r="Y65" s="220">
        <v>0</v>
      </c>
      <c r="Z65" s="220">
        <v>0</v>
      </c>
      <c r="AA65" s="220">
        <v>0</v>
      </c>
      <c r="AB65" s="220">
        <v>0</v>
      </c>
      <c r="AC65" s="220">
        <v>0</v>
      </c>
      <c r="AD65" s="220">
        <v>0</v>
      </c>
      <c r="AE65" s="220">
        <v>0</v>
      </c>
      <c r="AF65" s="220">
        <v>0</v>
      </c>
      <c r="AG65" s="220">
        <v>0</v>
      </c>
      <c r="AH65" s="220">
        <v>0</v>
      </c>
      <c r="AI65" s="220">
        <v>0</v>
      </c>
      <c r="AJ65" s="220">
        <v>0</v>
      </c>
      <c r="AK65" s="220">
        <v>0</v>
      </c>
      <c r="AL65" s="220">
        <v>0</v>
      </c>
    </row>
    <row r="66" spans="1:38" x14ac:dyDescent="0.25">
      <c r="A66" s="236" t="str">
        <f t="shared" si="0"/>
        <v>Kuwait</v>
      </c>
      <c r="B66" s="206" t="s">
        <v>34</v>
      </c>
      <c r="C66" s="206" t="s">
        <v>33</v>
      </c>
      <c r="D66" s="222" t="s">
        <v>831</v>
      </c>
      <c r="E66">
        <v>354</v>
      </c>
      <c r="F66" s="225" t="s">
        <v>830</v>
      </c>
      <c r="G66" s="132" t="s">
        <v>829</v>
      </c>
      <c r="H66" s="224" t="s">
        <v>828</v>
      </c>
      <c r="I66" s="223" t="s">
        <v>827</v>
      </c>
      <c r="J66" s="212" t="s">
        <v>36</v>
      </c>
      <c r="K66" s="206" t="s">
        <v>3657</v>
      </c>
      <c r="L66" s="206">
        <v>29</v>
      </c>
      <c r="M66" s="206" t="s">
        <v>3658</v>
      </c>
      <c r="N66" s="206">
        <v>419</v>
      </c>
      <c r="O66" s="206" t="s">
        <v>3659</v>
      </c>
      <c r="P66" s="287">
        <v>0</v>
      </c>
      <c r="Q66" s="287">
        <v>0</v>
      </c>
      <c r="R66" s="287">
        <v>0</v>
      </c>
      <c r="S66" s="287">
        <v>0</v>
      </c>
      <c r="T66" s="287">
        <v>0</v>
      </c>
      <c r="U66" s="287">
        <v>0</v>
      </c>
      <c r="V66" s="287">
        <v>0</v>
      </c>
      <c r="W66" s="287">
        <v>0</v>
      </c>
      <c r="X66" s="287">
        <v>0</v>
      </c>
      <c r="Y66" s="220">
        <v>0</v>
      </c>
      <c r="Z66" s="220">
        <v>0</v>
      </c>
      <c r="AA66" s="220">
        <v>0</v>
      </c>
      <c r="AB66" s="220">
        <v>0</v>
      </c>
      <c r="AC66" s="220">
        <v>0</v>
      </c>
      <c r="AD66" s="220">
        <v>0</v>
      </c>
      <c r="AE66" s="220">
        <v>0</v>
      </c>
      <c r="AF66" s="220">
        <v>0</v>
      </c>
      <c r="AG66" s="220">
        <v>0</v>
      </c>
      <c r="AH66" s="220">
        <v>0</v>
      </c>
      <c r="AI66" s="220">
        <v>0</v>
      </c>
      <c r="AJ66" s="220">
        <v>0</v>
      </c>
      <c r="AK66" s="220">
        <v>0</v>
      </c>
      <c r="AL66" s="220">
        <v>0</v>
      </c>
    </row>
    <row r="67" spans="1:38" x14ac:dyDescent="0.25">
      <c r="A67" s="236" t="str">
        <f t="shared" si="0"/>
        <v>Kuwait</v>
      </c>
      <c r="B67" s="206" t="s">
        <v>34</v>
      </c>
      <c r="C67" s="206" t="s">
        <v>33</v>
      </c>
      <c r="D67" s="222" t="s">
        <v>826</v>
      </c>
      <c r="E67">
        <v>423</v>
      </c>
      <c r="F67" s="225" t="s">
        <v>826</v>
      </c>
      <c r="G67" s="132" t="s">
        <v>825</v>
      </c>
      <c r="H67" s="224" t="s">
        <v>824</v>
      </c>
      <c r="I67" s="223" t="s">
        <v>823</v>
      </c>
      <c r="J67" s="212" t="s">
        <v>31</v>
      </c>
      <c r="K67" s="206" t="s">
        <v>36</v>
      </c>
      <c r="L67" s="206" t="s">
        <v>36</v>
      </c>
      <c r="M67" s="206" t="s">
        <v>3646</v>
      </c>
      <c r="N67" s="206">
        <v>145</v>
      </c>
      <c r="O67" s="206" t="s">
        <v>3647</v>
      </c>
      <c r="P67" s="287">
        <v>0</v>
      </c>
      <c r="Q67" s="287">
        <v>0</v>
      </c>
      <c r="R67" s="287">
        <v>0</v>
      </c>
      <c r="S67" s="287">
        <v>0</v>
      </c>
      <c r="T67" s="287">
        <v>0</v>
      </c>
      <c r="U67" s="287">
        <v>0</v>
      </c>
      <c r="V67" s="287">
        <v>0</v>
      </c>
      <c r="W67" s="287">
        <v>0</v>
      </c>
      <c r="X67" s="287">
        <v>0</v>
      </c>
      <c r="Y67" s="220">
        <v>22.911383069999999</v>
      </c>
      <c r="Z67" s="220">
        <v>24.341296180000001</v>
      </c>
      <c r="AA67" s="220">
        <v>22.64299381</v>
      </c>
      <c r="AB67" s="220">
        <v>21.868932300000001</v>
      </c>
      <c r="AC67" s="220">
        <v>21.45927455</v>
      </c>
      <c r="AD67" s="220">
        <v>18.2032162</v>
      </c>
      <c r="AE67" s="220">
        <v>16.73791331</v>
      </c>
      <c r="AF67" s="220">
        <v>15.713354859999999</v>
      </c>
      <c r="AG67" s="220">
        <v>21.217864489999997</v>
      </c>
      <c r="AH67" s="220">
        <v>22.056550640000001</v>
      </c>
      <c r="AI67" s="220">
        <v>22.681800989999999</v>
      </c>
      <c r="AJ67" s="220">
        <v>26.9540747</v>
      </c>
      <c r="AK67" s="220">
        <v>23.861480719999999</v>
      </c>
      <c r="AL67" s="220">
        <v>24.78299694</v>
      </c>
    </row>
    <row r="68" spans="1:38" x14ac:dyDescent="0.25">
      <c r="A68" s="236" t="str">
        <f t="shared" ref="A68:A131" si="1">A$2</f>
        <v>Kuwait</v>
      </c>
      <c r="B68" s="206" t="s">
        <v>34</v>
      </c>
      <c r="C68" s="206" t="s">
        <v>33</v>
      </c>
      <c r="D68" s="222" t="s">
        <v>822</v>
      </c>
      <c r="E68">
        <v>935</v>
      </c>
      <c r="F68" s="225" t="s">
        <v>821</v>
      </c>
      <c r="G68" s="132" t="s">
        <v>820</v>
      </c>
      <c r="H68" s="224" t="s">
        <v>819</v>
      </c>
      <c r="I68" s="223" t="s">
        <v>818</v>
      </c>
      <c r="J68" s="212" t="s">
        <v>31</v>
      </c>
      <c r="K68" s="206" t="s">
        <v>36</v>
      </c>
      <c r="L68" s="206" t="s">
        <v>36</v>
      </c>
      <c r="M68" s="206" t="s">
        <v>3663</v>
      </c>
      <c r="N68" s="206">
        <v>151</v>
      </c>
      <c r="O68" s="206" t="s">
        <v>3650</v>
      </c>
      <c r="P68" s="287">
        <v>0</v>
      </c>
      <c r="Q68" s="287">
        <v>0</v>
      </c>
      <c r="R68" s="287">
        <v>0</v>
      </c>
      <c r="S68" s="287">
        <v>0</v>
      </c>
      <c r="T68" s="287">
        <v>0</v>
      </c>
      <c r="U68" s="287">
        <v>0</v>
      </c>
      <c r="V68" s="287">
        <v>0</v>
      </c>
      <c r="W68" s="287">
        <v>0</v>
      </c>
      <c r="X68" s="287">
        <v>0</v>
      </c>
      <c r="Y68" s="220">
        <v>0</v>
      </c>
      <c r="Z68" s="220">
        <v>0</v>
      </c>
      <c r="AA68" s="220">
        <v>0</v>
      </c>
      <c r="AB68" s="220">
        <v>0</v>
      </c>
      <c r="AC68" s="220">
        <v>0</v>
      </c>
      <c r="AD68" s="220">
        <v>0</v>
      </c>
      <c r="AE68" s="220">
        <v>0</v>
      </c>
      <c r="AF68" s="220">
        <v>0</v>
      </c>
      <c r="AG68" s="220">
        <v>2.7494716079999999</v>
      </c>
      <c r="AH68" s="220">
        <v>3.0402830939999999</v>
      </c>
      <c r="AI68" s="220">
        <v>3.5391450419999999</v>
      </c>
      <c r="AJ68" s="220">
        <v>4.4052461780000005</v>
      </c>
      <c r="AK68" s="220">
        <v>5.2602159349999997</v>
      </c>
      <c r="AL68" s="220">
        <v>0</v>
      </c>
    </row>
    <row r="69" spans="1:38" x14ac:dyDescent="0.25">
      <c r="A69" s="236" t="str">
        <f t="shared" si="1"/>
        <v>Kuwait</v>
      </c>
      <c r="B69" s="206" t="s">
        <v>34</v>
      </c>
      <c r="C69" s="206" t="s">
        <v>33</v>
      </c>
      <c r="D69" s="222" t="s">
        <v>817</v>
      </c>
      <c r="E69">
        <v>128</v>
      </c>
      <c r="F69" s="225" t="s">
        <v>817</v>
      </c>
      <c r="G69" s="132" t="s">
        <v>816</v>
      </c>
      <c r="H69" s="224" t="s">
        <v>815</v>
      </c>
      <c r="I69" s="223" t="s">
        <v>814</v>
      </c>
      <c r="J69" s="212" t="s">
        <v>31</v>
      </c>
      <c r="K69" s="206" t="s">
        <v>36</v>
      </c>
      <c r="L69" s="206" t="s">
        <v>36</v>
      </c>
      <c r="M69" s="206" t="s">
        <v>3671</v>
      </c>
      <c r="N69" s="206">
        <v>154</v>
      </c>
      <c r="O69" s="206" t="s">
        <v>3650</v>
      </c>
      <c r="P69" s="287">
        <v>0</v>
      </c>
      <c r="Q69" s="287">
        <v>0</v>
      </c>
      <c r="R69" s="287">
        <v>0</v>
      </c>
      <c r="S69" s="287">
        <v>0</v>
      </c>
      <c r="T69" s="287">
        <v>0</v>
      </c>
      <c r="U69" s="287">
        <v>0</v>
      </c>
      <c r="V69" s="287">
        <v>0</v>
      </c>
      <c r="W69" s="287">
        <v>0</v>
      </c>
      <c r="X69" s="287">
        <v>0</v>
      </c>
      <c r="Y69" s="220">
        <v>0</v>
      </c>
      <c r="Z69" s="220">
        <v>5.7055203140000001</v>
      </c>
      <c r="AA69" s="220">
        <v>4.5470473299999998</v>
      </c>
      <c r="AB69" s="220">
        <v>9.9642063289999996</v>
      </c>
      <c r="AC69" s="220">
        <v>23.283298500000001</v>
      </c>
      <c r="AD69" s="220">
        <v>0</v>
      </c>
      <c r="AE69" s="220">
        <v>0</v>
      </c>
      <c r="AF69" s="220">
        <v>6.5222323049999993</v>
      </c>
      <c r="AG69" s="220">
        <v>7.2490616490000006</v>
      </c>
      <c r="AH69" s="220">
        <v>7.2092523850000001</v>
      </c>
      <c r="AI69" s="220">
        <v>6.7406641799999996</v>
      </c>
      <c r="AJ69" s="220">
        <v>0</v>
      </c>
      <c r="AK69" s="220">
        <v>0</v>
      </c>
      <c r="AL69" s="220">
        <v>0</v>
      </c>
    </row>
    <row r="70" spans="1:38" x14ac:dyDescent="0.25">
      <c r="A70" s="236" t="str">
        <f t="shared" si="1"/>
        <v>Kuwait</v>
      </c>
      <c r="B70" s="206" t="s">
        <v>34</v>
      </c>
      <c r="C70" s="206" t="s">
        <v>33</v>
      </c>
      <c r="D70" s="222" t="s">
        <v>813</v>
      </c>
      <c r="E70">
        <v>611</v>
      </c>
      <c r="F70" s="225" t="s">
        <v>813</v>
      </c>
      <c r="G70" s="132" t="s">
        <v>812</v>
      </c>
      <c r="H70" s="224" t="s">
        <v>811</v>
      </c>
      <c r="I70" s="223" t="s">
        <v>810</v>
      </c>
      <c r="J70" s="212" t="s">
        <v>36</v>
      </c>
      <c r="K70" s="206" t="s">
        <v>3668</v>
      </c>
      <c r="L70" s="206">
        <v>14</v>
      </c>
      <c r="M70" s="206" t="s">
        <v>3656</v>
      </c>
      <c r="N70" s="206">
        <v>202</v>
      </c>
      <c r="O70" s="206" t="s">
        <v>3652</v>
      </c>
      <c r="P70" s="287">
        <v>0</v>
      </c>
      <c r="Q70" s="287">
        <v>0</v>
      </c>
      <c r="R70" s="287">
        <v>0</v>
      </c>
      <c r="S70" s="287">
        <v>0</v>
      </c>
      <c r="T70" s="287">
        <v>0</v>
      </c>
      <c r="U70" s="287">
        <v>0</v>
      </c>
      <c r="V70" s="287">
        <v>0</v>
      </c>
      <c r="W70" s="287">
        <v>0</v>
      </c>
      <c r="X70" s="287">
        <v>0</v>
      </c>
      <c r="Y70" s="220">
        <v>0</v>
      </c>
      <c r="Z70" s="220">
        <v>0</v>
      </c>
      <c r="AA70" s="220">
        <v>0</v>
      </c>
      <c r="AB70" s="220">
        <v>0</v>
      </c>
      <c r="AC70" s="220">
        <v>0</v>
      </c>
      <c r="AD70" s="220">
        <v>0</v>
      </c>
      <c r="AE70" s="220">
        <v>0</v>
      </c>
      <c r="AF70" s="220">
        <v>0</v>
      </c>
      <c r="AG70" s="220">
        <v>0</v>
      </c>
      <c r="AH70" s="220">
        <v>0</v>
      </c>
      <c r="AI70" s="220">
        <v>0</v>
      </c>
      <c r="AJ70" s="220">
        <v>0</v>
      </c>
      <c r="AK70" s="220">
        <v>0</v>
      </c>
      <c r="AL70" s="220">
        <v>0</v>
      </c>
    </row>
    <row r="71" spans="1:38" x14ac:dyDescent="0.25">
      <c r="A71" s="236" t="str">
        <f t="shared" si="1"/>
        <v>Kuwait</v>
      </c>
      <c r="B71" s="206" t="s">
        <v>34</v>
      </c>
      <c r="C71" s="206" t="s">
        <v>33</v>
      </c>
      <c r="D71" s="222" t="s">
        <v>809</v>
      </c>
      <c r="E71">
        <v>321</v>
      </c>
      <c r="F71" s="225" t="s">
        <v>809</v>
      </c>
      <c r="G71" s="132" t="s">
        <v>808</v>
      </c>
      <c r="H71" s="224" t="s">
        <v>807</v>
      </c>
      <c r="I71" s="223" t="s">
        <v>806</v>
      </c>
      <c r="J71" s="212" t="s">
        <v>36</v>
      </c>
      <c r="K71" s="206" t="s">
        <v>3657</v>
      </c>
      <c r="L71" s="206">
        <v>29</v>
      </c>
      <c r="M71" s="206" t="s">
        <v>3658</v>
      </c>
      <c r="N71" s="206">
        <v>419</v>
      </c>
      <c r="O71" s="206" t="s">
        <v>3659</v>
      </c>
      <c r="P71" s="287">
        <v>0</v>
      </c>
      <c r="Q71" s="287">
        <v>0</v>
      </c>
      <c r="R71" s="287">
        <v>0</v>
      </c>
      <c r="S71" s="287">
        <v>0</v>
      </c>
      <c r="T71" s="287">
        <v>0</v>
      </c>
      <c r="U71" s="287">
        <v>0</v>
      </c>
      <c r="V71" s="287">
        <v>0</v>
      </c>
      <c r="W71" s="287">
        <v>0</v>
      </c>
      <c r="X71" s="287">
        <v>0</v>
      </c>
      <c r="Y71" s="220">
        <v>0</v>
      </c>
      <c r="Z71" s="220">
        <v>0</v>
      </c>
      <c r="AA71" s="220">
        <v>0</v>
      </c>
      <c r="AB71" s="220">
        <v>0</v>
      </c>
      <c r="AC71" s="220">
        <v>0</v>
      </c>
      <c r="AD71" s="220">
        <v>0</v>
      </c>
      <c r="AE71" s="220">
        <v>0</v>
      </c>
      <c r="AF71" s="220">
        <v>0</v>
      </c>
      <c r="AG71" s="220">
        <v>0</v>
      </c>
      <c r="AH71" s="220">
        <v>0</v>
      </c>
      <c r="AI71" s="220">
        <v>0</v>
      </c>
      <c r="AJ71" s="220">
        <v>0</v>
      </c>
      <c r="AK71" s="220">
        <v>0</v>
      </c>
      <c r="AL71" s="220">
        <v>0</v>
      </c>
    </row>
    <row r="72" spans="1:38" x14ac:dyDescent="0.25">
      <c r="A72" s="236" t="str">
        <f t="shared" si="1"/>
        <v>Kuwait</v>
      </c>
      <c r="B72" s="206" t="s">
        <v>34</v>
      </c>
      <c r="C72" s="206" t="s">
        <v>33</v>
      </c>
      <c r="D72" s="222" t="s">
        <v>805</v>
      </c>
      <c r="E72">
        <v>243</v>
      </c>
      <c r="F72" s="225" t="s">
        <v>804</v>
      </c>
      <c r="G72" s="132" t="s">
        <v>803</v>
      </c>
      <c r="H72" s="224" t="s">
        <v>802</v>
      </c>
      <c r="I72" s="223" t="s">
        <v>801</v>
      </c>
      <c r="J72" s="212" t="s">
        <v>36</v>
      </c>
      <c r="K72" s="206" t="s">
        <v>3657</v>
      </c>
      <c r="L72" s="206">
        <v>29</v>
      </c>
      <c r="M72" s="206" t="s">
        <v>3658</v>
      </c>
      <c r="N72" s="206">
        <v>419</v>
      </c>
      <c r="O72" s="206" t="s">
        <v>3659</v>
      </c>
      <c r="P72" s="287">
        <v>0</v>
      </c>
      <c r="Q72" s="287">
        <v>0</v>
      </c>
      <c r="R72" s="287">
        <v>0</v>
      </c>
      <c r="S72" s="287">
        <v>0</v>
      </c>
      <c r="T72" s="287">
        <v>0</v>
      </c>
      <c r="U72" s="287">
        <v>0</v>
      </c>
      <c r="V72" s="287">
        <v>0</v>
      </c>
      <c r="W72" s="287">
        <v>0</v>
      </c>
      <c r="X72" s="287">
        <v>0</v>
      </c>
      <c r="Y72" s="220">
        <v>0</v>
      </c>
      <c r="Z72" s="220">
        <v>0</v>
      </c>
      <c r="AA72" s="220">
        <v>0</v>
      </c>
      <c r="AB72" s="220">
        <v>0</v>
      </c>
      <c r="AC72" s="220">
        <v>0</v>
      </c>
      <c r="AD72" s="220">
        <v>0</v>
      </c>
      <c r="AE72" s="220">
        <v>0</v>
      </c>
      <c r="AF72" s="220">
        <v>0</v>
      </c>
      <c r="AG72" s="220">
        <v>0</v>
      </c>
      <c r="AH72" s="220">
        <v>0</v>
      </c>
      <c r="AI72" s="220">
        <v>0</v>
      </c>
      <c r="AJ72" s="220">
        <v>0</v>
      </c>
      <c r="AK72" s="220">
        <v>0</v>
      </c>
      <c r="AL72" s="220">
        <v>0</v>
      </c>
    </row>
    <row r="73" spans="1:38" x14ac:dyDescent="0.25">
      <c r="A73" s="236" t="str">
        <f t="shared" si="1"/>
        <v>Kuwait</v>
      </c>
      <c r="B73" s="206" t="s">
        <v>34</v>
      </c>
      <c r="C73" s="206" t="s">
        <v>33</v>
      </c>
      <c r="D73" s="222" t="s">
        <v>800</v>
      </c>
      <c r="E73">
        <v>248</v>
      </c>
      <c r="F73" s="225" t="s">
        <v>800</v>
      </c>
      <c r="G73" s="132" t="s">
        <v>799</v>
      </c>
      <c r="H73" s="224" t="s">
        <v>798</v>
      </c>
      <c r="I73" s="223" t="s">
        <v>797</v>
      </c>
      <c r="J73" s="212" t="s">
        <v>36</v>
      </c>
      <c r="K73" s="206" t="s">
        <v>3660</v>
      </c>
      <c r="L73" s="206">
        <v>5</v>
      </c>
      <c r="M73" s="206" t="s">
        <v>3658</v>
      </c>
      <c r="N73" s="206">
        <v>419</v>
      </c>
      <c r="O73" s="206" t="s">
        <v>3659</v>
      </c>
      <c r="P73" s="287">
        <v>0</v>
      </c>
      <c r="Q73" s="287">
        <v>0</v>
      </c>
      <c r="R73" s="287">
        <v>0</v>
      </c>
      <c r="S73" s="287">
        <v>0</v>
      </c>
      <c r="T73" s="287">
        <v>0</v>
      </c>
      <c r="U73" s="287">
        <v>0</v>
      </c>
      <c r="V73" s="287">
        <v>0</v>
      </c>
      <c r="W73" s="287">
        <v>0</v>
      </c>
      <c r="X73" s="287">
        <v>0</v>
      </c>
      <c r="Y73" s="220">
        <v>0</v>
      </c>
      <c r="Z73" s="220">
        <v>0</v>
      </c>
      <c r="AA73" s="220">
        <v>0</v>
      </c>
      <c r="AB73" s="220">
        <v>0</v>
      </c>
      <c r="AC73" s="220">
        <v>0</v>
      </c>
      <c r="AD73" s="220">
        <v>0</v>
      </c>
      <c r="AE73" s="220">
        <v>0</v>
      </c>
      <c r="AF73" s="220">
        <v>0</v>
      </c>
      <c r="AG73" s="220">
        <v>0</v>
      </c>
      <c r="AH73" s="220">
        <v>0</v>
      </c>
      <c r="AI73" s="220">
        <v>0</v>
      </c>
      <c r="AJ73" s="220">
        <v>0</v>
      </c>
      <c r="AK73" s="220">
        <v>0</v>
      </c>
      <c r="AL73" s="220">
        <v>0</v>
      </c>
    </row>
    <row r="74" spans="1:38" x14ac:dyDescent="0.25">
      <c r="A74" s="236" t="str">
        <f t="shared" si="1"/>
        <v>Kuwait</v>
      </c>
      <c r="B74" s="206" t="s">
        <v>34</v>
      </c>
      <c r="C74" s="206" t="s">
        <v>33</v>
      </c>
      <c r="D74" s="222" t="s">
        <v>796</v>
      </c>
      <c r="E74">
        <v>469</v>
      </c>
      <c r="F74" s="225" t="s">
        <v>795</v>
      </c>
      <c r="G74" s="132" t="s">
        <v>794</v>
      </c>
      <c r="H74" s="224" t="s">
        <v>793</v>
      </c>
      <c r="I74" s="223" t="s">
        <v>792</v>
      </c>
      <c r="J74" s="212" t="s">
        <v>36</v>
      </c>
      <c r="K74" s="206" t="s">
        <v>36</v>
      </c>
      <c r="L74" s="206" t="s">
        <v>36</v>
      </c>
      <c r="M74" s="206" t="s">
        <v>3651</v>
      </c>
      <c r="N74" s="206">
        <v>15</v>
      </c>
      <c r="O74" s="206" t="s">
        <v>3652</v>
      </c>
      <c r="P74" s="287">
        <v>0</v>
      </c>
      <c r="Q74" s="287">
        <v>0</v>
      </c>
      <c r="R74" s="287">
        <v>0</v>
      </c>
      <c r="S74" s="287">
        <v>0</v>
      </c>
      <c r="T74" s="287">
        <v>0</v>
      </c>
      <c r="U74" s="287">
        <v>0</v>
      </c>
      <c r="V74" s="287">
        <v>0</v>
      </c>
      <c r="W74" s="287">
        <v>0</v>
      </c>
      <c r="X74" s="287">
        <v>0</v>
      </c>
      <c r="Y74" s="220">
        <v>1144.7487839999999</v>
      </c>
      <c r="Z74" s="220">
        <v>1190.8406379999999</v>
      </c>
      <c r="AA74" s="220">
        <v>1343.206355</v>
      </c>
      <c r="AB74" s="220">
        <v>1009.350928</v>
      </c>
      <c r="AC74" s="220">
        <v>963.30852800000002</v>
      </c>
      <c r="AD74" s="220">
        <v>1129.86067</v>
      </c>
      <c r="AE74" s="220">
        <v>1026.923812</v>
      </c>
      <c r="AF74" s="220">
        <v>549.09859549999999</v>
      </c>
      <c r="AG74" s="220">
        <v>538.73343160000002</v>
      </c>
      <c r="AH74" s="220">
        <v>569.42184150000003</v>
      </c>
      <c r="AI74" s="220">
        <v>607.76205249999998</v>
      </c>
      <c r="AJ74" s="220">
        <v>645.40843210000003</v>
      </c>
      <c r="AK74" s="220">
        <v>684.85619829999996</v>
      </c>
      <c r="AL74" s="220">
        <v>434.4845613</v>
      </c>
    </row>
    <row r="75" spans="1:38" x14ac:dyDescent="0.25">
      <c r="A75" s="236" t="str">
        <f t="shared" si="1"/>
        <v>Kuwait</v>
      </c>
      <c r="B75" s="206" t="s">
        <v>34</v>
      </c>
      <c r="C75" s="206" t="s">
        <v>33</v>
      </c>
      <c r="D75" s="222" t="s">
        <v>791</v>
      </c>
      <c r="E75">
        <v>253</v>
      </c>
      <c r="F75" s="225" t="s">
        <v>791</v>
      </c>
      <c r="G75" s="132" t="s">
        <v>790</v>
      </c>
      <c r="H75" s="224" t="s">
        <v>789</v>
      </c>
      <c r="I75" s="223" t="s">
        <v>788</v>
      </c>
      <c r="J75" s="212" t="s">
        <v>36</v>
      </c>
      <c r="K75" s="206" t="s">
        <v>3664</v>
      </c>
      <c r="L75" s="206">
        <v>13</v>
      </c>
      <c r="M75" s="206" t="s">
        <v>3658</v>
      </c>
      <c r="N75" s="206">
        <v>419</v>
      </c>
      <c r="O75" s="206" t="s">
        <v>3659</v>
      </c>
      <c r="P75" s="287">
        <v>0</v>
      </c>
      <c r="Q75" s="287">
        <v>0</v>
      </c>
      <c r="R75" s="287">
        <v>0</v>
      </c>
      <c r="S75" s="287">
        <v>0</v>
      </c>
      <c r="T75" s="287">
        <v>0</v>
      </c>
      <c r="U75" s="287">
        <v>0</v>
      </c>
      <c r="V75" s="287">
        <v>0</v>
      </c>
      <c r="W75" s="287">
        <v>0</v>
      </c>
      <c r="X75" s="287">
        <v>0</v>
      </c>
      <c r="Y75" s="220">
        <v>0</v>
      </c>
      <c r="Z75" s="220">
        <v>0</v>
      </c>
      <c r="AA75" s="220">
        <v>0</v>
      </c>
      <c r="AB75" s="220">
        <v>0</v>
      </c>
      <c r="AC75" s="220">
        <v>0</v>
      </c>
      <c r="AD75" s="220">
        <v>0</v>
      </c>
      <c r="AE75" s="220">
        <v>0</v>
      </c>
      <c r="AF75" s="220">
        <v>0</v>
      </c>
      <c r="AG75" s="220">
        <v>0</v>
      </c>
      <c r="AH75" s="220">
        <v>0</v>
      </c>
      <c r="AI75" s="220">
        <v>0</v>
      </c>
      <c r="AJ75" s="220">
        <v>0</v>
      </c>
      <c r="AK75" s="220">
        <v>0</v>
      </c>
      <c r="AL75" s="220">
        <v>0</v>
      </c>
    </row>
    <row r="76" spans="1:38" x14ac:dyDescent="0.25">
      <c r="A76" s="236" t="str">
        <f t="shared" si="1"/>
        <v>Kuwait</v>
      </c>
      <c r="B76" s="206" t="s">
        <v>34</v>
      </c>
      <c r="C76" s="206" t="s">
        <v>33</v>
      </c>
      <c r="D76" s="222" t="s">
        <v>787</v>
      </c>
      <c r="E76">
        <v>642</v>
      </c>
      <c r="F76" s="225" t="s">
        <v>786</v>
      </c>
      <c r="G76" s="132" t="s">
        <v>785</v>
      </c>
      <c r="H76" s="224" t="s">
        <v>784</v>
      </c>
      <c r="I76" s="223" t="s">
        <v>783</v>
      </c>
      <c r="J76" s="212" t="s">
        <v>36</v>
      </c>
      <c r="K76" s="206" t="s">
        <v>3655</v>
      </c>
      <c r="L76" s="206">
        <v>17</v>
      </c>
      <c r="M76" s="206" t="s">
        <v>3656</v>
      </c>
      <c r="N76" s="206">
        <v>202</v>
      </c>
      <c r="O76" s="206" t="s">
        <v>3652</v>
      </c>
      <c r="P76" s="287">
        <v>0</v>
      </c>
      <c r="Q76" s="287">
        <v>0</v>
      </c>
      <c r="R76" s="287">
        <v>0</v>
      </c>
      <c r="S76" s="287">
        <v>0</v>
      </c>
      <c r="T76" s="287">
        <v>0</v>
      </c>
      <c r="U76" s="287">
        <v>0</v>
      </c>
      <c r="V76" s="287">
        <v>0</v>
      </c>
      <c r="W76" s="287">
        <v>0</v>
      </c>
      <c r="X76" s="287">
        <v>0</v>
      </c>
      <c r="Y76" s="220">
        <v>0</v>
      </c>
      <c r="Z76" s="220">
        <v>0</v>
      </c>
      <c r="AA76" s="220">
        <v>0</v>
      </c>
      <c r="AB76" s="220">
        <v>0</v>
      </c>
      <c r="AC76" s="220">
        <v>0</v>
      </c>
      <c r="AD76" s="220">
        <v>0</v>
      </c>
      <c r="AE76" s="220">
        <v>0</v>
      </c>
      <c r="AF76" s="220">
        <v>0</v>
      </c>
      <c r="AG76" s="220">
        <v>0</v>
      </c>
      <c r="AH76" s="220">
        <v>0</v>
      </c>
      <c r="AI76" s="220">
        <v>0</v>
      </c>
      <c r="AJ76" s="220">
        <v>0</v>
      </c>
      <c r="AK76" s="220">
        <v>0</v>
      </c>
      <c r="AL76" s="220">
        <v>0</v>
      </c>
    </row>
    <row r="77" spans="1:38" x14ac:dyDescent="0.25">
      <c r="A77" s="236" t="str">
        <f t="shared" si="1"/>
        <v>Kuwait</v>
      </c>
      <c r="B77" s="206" t="s">
        <v>34</v>
      </c>
      <c r="C77" s="206" t="s">
        <v>33</v>
      </c>
      <c r="D77" s="222" t="s">
        <v>782</v>
      </c>
      <c r="E77">
        <v>643</v>
      </c>
      <c r="F77" s="225" t="s">
        <v>781</v>
      </c>
      <c r="G77" s="132" t="s">
        <v>780</v>
      </c>
      <c r="H77" s="224" t="s">
        <v>779</v>
      </c>
      <c r="I77" s="223" t="s">
        <v>778</v>
      </c>
      <c r="J77" s="212" t="s">
        <v>36</v>
      </c>
      <c r="K77" s="206" t="s">
        <v>3668</v>
      </c>
      <c r="L77" s="206">
        <v>14</v>
      </c>
      <c r="M77" s="206" t="s">
        <v>3656</v>
      </c>
      <c r="N77" s="206">
        <v>202</v>
      </c>
      <c r="O77" s="206" t="s">
        <v>3652</v>
      </c>
      <c r="P77" s="287">
        <v>0</v>
      </c>
      <c r="Q77" s="287">
        <v>0</v>
      </c>
      <c r="R77" s="287">
        <v>0</v>
      </c>
      <c r="S77" s="287">
        <v>0</v>
      </c>
      <c r="T77" s="287">
        <v>0</v>
      </c>
      <c r="U77" s="287">
        <v>0</v>
      </c>
      <c r="V77" s="287">
        <v>0</v>
      </c>
      <c r="W77" s="287">
        <v>0</v>
      </c>
      <c r="X77" s="287">
        <v>0</v>
      </c>
      <c r="Y77" s="220">
        <v>0</v>
      </c>
      <c r="Z77" s="220">
        <v>0</v>
      </c>
      <c r="AA77" s="220">
        <v>0</v>
      </c>
      <c r="AB77" s="220">
        <v>0</v>
      </c>
      <c r="AC77" s="220">
        <v>0</v>
      </c>
      <c r="AD77" s="220">
        <v>0</v>
      </c>
      <c r="AE77" s="220">
        <v>0</v>
      </c>
      <c r="AF77" s="220">
        <v>0</v>
      </c>
      <c r="AG77" s="220">
        <v>0</v>
      </c>
      <c r="AH77" s="220">
        <v>0</v>
      </c>
      <c r="AI77" s="220">
        <v>0</v>
      </c>
      <c r="AJ77" s="220">
        <v>0</v>
      </c>
      <c r="AK77" s="220">
        <v>0</v>
      </c>
      <c r="AL77" s="220">
        <v>0</v>
      </c>
    </row>
    <row r="78" spans="1:38" x14ac:dyDescent="0.25">
      <c r="A78" s="236" t="str">
        <f t="shared" si="1"/>
        <v>Kuwait</v>
      </c>
      <c r="B78" s="206" t="s">
        <v>34</v>
      </c>
      <c r="C78" s="206" t="s">
        <v>33</v>
      </c>
      <c r="D78" s="222" t="s">
        <v>777</v>
      </c>
      <c r="E78">
        <v>939</v>
      </c>
      <c r="F78" s="225" t="s">
        <v>776</v>
      </c>
      <c r="G78" s="132" t="s">
        <v>775</v>
      </c>
      <c r="H78" s="224" t="s">
        <v>774</v>
      </c>
      <c r="I78" s="223" t="s">
        <v>773</v>
      </c>
      <c r="J78" s="212" t="s">
        <v>31</v>
      </c>
      <c r="K78" s="206" t="s">
        <v>36</v>
      </c>
      <c r="L78" s="206" t="s">
        <v>36</v>
      </c>
      <c r="M78" s="206" t="s">
        <v>3671</v>
      </c>
      <c r="N78" s="206">
        <v>154</v>
      </c>
      <c r="O78" s="206" t="s">
        <v>3650</v>
      </c>
      <c r="P78" s="287">
        <v>0</v>
      </c>
      <c r="Q78" s="287">
        <v>0</v>
      </c>
      <c r="R78" s="287">
        <v>0</v>
      </c>
      <c r="S78" s="287">
        <v>0</v>
      </c>
      <c r="T78" s="287">
        <v>0</v>
      </c>
      <c r="U78" s="287">
        <v>0</v>
      </c>
      <c r="V78" s="287">
        <v>0</v>
      </c>
      <c r="W78" s="287">
        <v>0</v>
      </c>
      <c r="X78" s="287">
        <v>0</v>
      </c>
      <c r="Y78" s="220">
        <v>0</v>
      </c>
      <c r="Z78" s="220">
        <v>0</v>
      </c>
      <c r="AA78" s="220">
        <v>0</v>
      </c>
      <c r="AB78" s="220">
        <v>0</v>
      </c>
      <c r="AC78" s="220">
        <v>0.15583829999999999</v>
      </c>
      <c r="AD78" s="220">
        <v>0.18575729999999999</v>
      </c>
      <c r="AE78" s="220">
        <v>0.1371762</v>
      </c>
      <c r="AF78" s="220">
        <v>0.15284449999999999</v>
      </c>
      <c r="AG78" s="220">
        <v>0.18589149999999999</v>
      </c>
      <c r="AH78" s="220">
        <v>0.18205499999999999</v>
      </c>
      <c r="AI78" s="220">
        <v>0.2201864</v>
      </c>
      <c r="AJ78" s="220">
        <v>0.35954029999999998</v>
      </c>
      <c r="AK78" s="220">
        <v>0.26163059999999999</v>
      </c>
      <c r="AL78" s="220">
        <v>0.76155240000000002</v>
      </c>
    </row>
    <row r="79" spans="1:38" x14ac:dyDescent="0.25">
      <c r="A79" s="236" t="str">
        <f t="shared" si="1"/>
        <v>Kuwait</v>
      </c>
      <c r="B79" s="206" t="s">
        <v>34</v>
      </c>
      <c r="C79" s="206" t="s">
        <v>33</v>
      </c>
      <c r="D79" s="222" t="s">
        <v>772</v>
      </c>
      <c r="E79">
        <v>734</v>
      </c>
      <c r="F79" s="225" t="s">
        <v>771</v>
      </c>
      <c r="G79" s="132" t="s">
        <v>770</v>
      </c>
      <c r="H79" s="224" t="s">
        <v>769</v>
      </c>
      <c r="I79" s="223" t="s">
        <v>768</v>
      </c>
      <c r="J79" s="212" t="s">
        <v>36</v>
      </c>
      <c r="K79" s="206" t="s">
        <v>3667</v>
      </c>
      <c r="L79" s="206">
        <v>18</v>
      </c>
      <c r="M79" s="206" t="s">
        <v>3656</v>
      </c>
      <c r="N79" s="206">
        <v>202</v>
      </c>
      <c r="O79" s="206" t="s">
        <v>3652</v>
      </c>
      <c r="P79" s="287">
        <v>0</v>
      </c>
      <c r="Q79" s="287">
        <v>0</v>
      </c>
      <c r="R79" s="287">
        <v>0</v>
      </c>
      <c r="S79" s="287">
        <v>0</v>
      </c>
      <c r="T79" s="287">
        <v>0</v>
      </c>
      <c r="U79" s="287">
        <v>0</v>
      </c>
      <c r="V79" s="287">
        <v>0</v>
      </c>
      <c r="W79" s="287">
        <v>0</v>
      </c>
      <c r="X79" s="287">
        <v>0</v>
      </c>
      <c r="Y79" s="220">
        <v>0</v>
      </c>
      <c r="Z79" s="220">
        <v>0</v>
      </c>
      <c r="AA79" s="220">
        <v>0</v>
      </c>
      <c r="AB79" s="220">
        <v>0</v>
      </c>
      <c r="AC79" s="220">
        <v>0</v>
      </c>
      <c r="AD79" s="220">
        <v>0</v>
      </c>
      <c r="AE79" s="220">
        <v>0</v>
      </c>
      <c r="AF79" s="220">
        <v>0</v>
      </c>
      <c r="AG79" s="220">
        <v>0</v>
      </c>
      <c r="AH79" s="220">
        <v>0</v>
      </c>
      <c r="AI79" s="220">
        <v>0</v>
      </c>
      <c r="AJ79" s="220">
        <v>0</v>
      </c>
      <c r="AK79" s="220">
        <v>0</v>
      </c>
      <c r="AL79" s="220">
        <v>0</v>
      </c>
    </row>
    <row r="80" spans="1:38" x14ac:dyDescent="0.25">
      <c r="A80" s="236" t="str">
        <f t="shared" si="1"/>
        <v>Kuwait</v>
      </c>
      <c r="B80" s="206" t="s">
        <v>34</v>
      </c>
      <c r="C80" s="206" t="s">
        <v>33</v>
      </c>
      <c r="D80" s="222" t="s">
        <v>767</v>
      </c>
      <c r="E80">
        <v>644</v>
      </c>
      <c r="F80" s="225" t="s">
        <v>766</v>
      </c>
      <c r="G80" s="132" t="s">
        <v>765</v>
      </c>
      <c r="H80" s="224" t="s">
        <v>764</v>
      </c>
      <c r="I80" s="223" t="s">
        <v>763</v>
      </c>
      <c r="J80" s="212" t="s">
        <v>36</v>
      </c>
      <c r="K80" s="206" t="s">
        <v>3668</v>
      </c>
      <c r="L80" s="206">
        <v>14</v>
      </c>
      <c r="M80" s="206" t="s">
        <v>3656</v>
      </c>
      <c r="N80" s="206">
        <v>202</v>
      </c>
      <c r="O80" s="206" t="s">
        <v>3652</v>
      </c>
      <c r="P80" s="287">
        <v>0</v>
      </c>
      <c r="Q80" s="287">
        <v>0</v>
      </c>
      <c r="R80" s="287">
        <v>0</v>
      </c>
      <c r="S80" s="287">
        <v>0</v>
      </c>
      <c r="T80" s="287">
        <v>0</v>
      </c>
      <c r="U80" s="287">
        <v>0</v>
      </c>
      <c r="V80" s="287">
        <v>0</v>
      </c>
      <c r="W80" s="287">
        <v>0</v>
      </c>
      <c r="X80" s="287">
        <v>0</v>
      </c>
      <c r="Y80" s="220">
        <v>0</v>
      </c>
      <c r="Z80" s="220">
        <v>0</v>
      </c>
      <c r="AA80" s="220">
        <v>0</v>
      </c>
      <c r="AB80" s="220">
        <v>0</v>
      </c>
      <c r="AC80" s="220">
        <v>0</v>
      </c>
      <c r="AD80" s="220">
        <v>0</v>
      </c>
      <c r="AE80" s="220">
        <v>0</v>
      </c>
      <c r="AF80" s="220">
        <v>0</v>
      </c>
      <c r="AG80" s="220">
        <v>0</v>
      </c>
      <c r="AH80" s="220">
        <v>0</v>
      </c>
      <c r="AI80" s="220">
        <v>0</v>
      </c>
      <c r="AJ80" s="220">
        <v>0</v>
      </c>
      <c r="AK80" s="220">
        <v>0</v>
      </c>
      <c r="AL80" s="220">
        <v>0</v>
      </c>
    </row>
    <row r="81" spans="1:38" x14ac:dyDescent="0.25">
      <c r="A81" s="236" t="str">
        <f t="shared" si="1"/>
        <v>Kuwait</v>
      </c>
      <c r="B81" s="206" t="s">
        <v>34</v>
      </c>
      <c r="C81" s="206" t="s">
        <v>33</v>
      </c>
      <c r="D81" s="222" t="s">
        <v>762</v>
      </c>
      <c r="E81">
        <v>323</v>
      </c>
      <c r="F81" s="225" t="s">
        <v>762</v>
      </c>
      <c r="G81" s="132" t="s">
        <v>761</v>
      </c>
      <c r="H81" s="224" t="s">
        <v>760</v>
      </c>
      <c r="I81" s="223" t="s">
        <v>759</v>
      </c>
      <c r="J81" s="212" t="s">
        <v>36</v>
      </c>
      <c r="K81" s="206" t="s">
        <v>3660</v>
      </c>
      <c r="L81" s="206">
        <v>5</v>
      </c>
      <c r="M81" s="206" t="s">
        <v>3658</v>
      </c>
      <c r="N81" s="206">
        <v>419</v>
      </c>
      <c r="O81" s="206" t="s">
        <v>3659</v>
      </c>
      <c r="P81" s="287">
        <v>0</v>
      </c>
      <c r="Q81" s="287">
        <v>0</v>
      </c>
      <c r="R81" s="287">
        <v>0</v>
      </c>
      <c r="S81" s="287">
        <v>0</v>
      </c>
      <c r="T81" s="287">
        <v>0</v>
      </c>
      <c r="U81" s="287">
        <v>0</v>
      </c>
      <c r="V81" s="287">
        <v>0</v>
      </c>
      <c r="W81" s="287">
        <v>0</v>
      </c>
      <c r="X81" s="287">
        <v>0</v>
      </c>
      <c r="Y81" s="220">
        <v>0</v>
      </c>
      <c r="Z81" s="220">
        <v>0</v>
      </c>
      <c r="AA81" s="220">
        <v>0</v>
      </c>
      <c r="AB81" s="220">
        <v>0</v>
      </c>
      <c r="AC81" s="220">
        <v>0</v>
      </c>
      <c r="AD81" s="220">
        <v>0</v>
      </c>
      <c r="AE81" s="220">
        <v>0</v>
      </c>
      <c r="AF81" s="220">
        <v>0</v>
      </c>
      <c r="AG81" s="220">
        <v>0</v>
      </c>
      <c r="AH81" s="220">
        <v>0</v>
      </c>
      <c r="AI81" s="220">
        <v>0</v>
      </c>
      <c r="AJ81" s="220">
        <v>0</v>
      </c>
      <c r="AK81" s="220">
        <v>0</v>
      </c>
      <c r="AL81" s="220">
        <v>0</v>
      </c>
    </row>
    <row r="82" spans="1:38" x14ac:dyDescent="0.25">
      <c r="A82" s="236" t="str">
        <f t="shared" si="1"/>
        <v>Kuwait</v>
      </c>
      <c r="B82" s="206" t="s">
        <v>34</v>
      </c>
      <c r="C82" s="206" t="s">
        <v>33</v>
      </c>
      <c r="D82" s="222" t="s">
        <v>758</v>
      </c>
      <c r="E82">
        <v>816</v>
      </c>
      <c r="F82" s="225" t="s">
        <v>758</v>
      </c>
      <c r="G82" s="132" t="s">
        <v>757</v>
      </c>
      <c r="H82" s="224" t="s">
        <v>756</v>
      </c>
      <c r="I82" s="223" t="s">
        <v>755</v>
      </c>
      <c r="J82" s="212" t="s">
        <v>36</v>
      </c>
      <c r="K82" s="206" t="s">
        <v>36</v>
      </c>
      <c r="L82" s="206" t="s">
        <v>36</v>
      </c>
      <c r="M82" s="206" t="s">
        <v>3671</v>
      </c>
      <c r="N82" s="206">
        <v>154</v>
      </c>
      <c r="O82" s="206" t="s">
        <v>3650</v>
      </c>
      <c r="P82" s="287">
        <v>0</v>
      </c>
      <c r="Q82" s="287">
        <v>0</v>
      </c>
      <c r="R82" s="287">
        <v>0</v>
      </c>
      <c r="S82" s="287">
        <v>0</v>
      </c>
      <c r="T82" s="287">
        <v>0</v>
      </c>
      <c r="U82" s="287">
        <v>0</v>
      </c>
      <c r="V82" s="287">
        <v>0</v>
      </c>
      <c r="W82" s="287">
        <v>0</v>
      </c>
      <c r="X82" s="287">
        <v>0</v>
      </c>
      <c r="Y82" s="220">
        <v>0</v>
      </c>
      <c r="Z82" s="220">
        <v>0</v>
      </c>
      <c r="AA82" s="220">
        <v>0</v>
      </c>
      <c r="AB82" s="220">
        <v>0</v>
      </c>
      <c r="AC82" s="220">
        <v>0</v>
      </c>
      <c r="AD82" s="220">
        <v>0</v>
      </c>
      <c r="AE82" s="220">
        <v>0</v>
      </c>
      <c r="AF82" s="220">
        <v>0</v>
      </c>
      <c r="AG82" s="220">
        <v>0</v>
      </c>
      <c r="AH82" s="220">
        <v>0</v>
      </c>
      <c r="AI82" s="220">
        <v>0</v>
      </c>
      <c r="AJ82" s="220">
        <v>0</v>
      </c>
      <c r="AK82" s="220">
        <v>0</v>
      </c>
      <c r="AL82" s="220">
        <v>0</v>
      </c>
    </row>
    <row r="83" spans="1:38" x14ac:dyDescent="0.25">
      <c r="A83" s="236" t="str">
        <f t="shared" si="1"/>
        <v>Kuwait</v>
      </c>
      <c r="B83" s="206" t="s">
        <v>34</v>
      </c>
      <c r="C83" s="206" t="s">
        <v>33</v>
      </c>
      <c r="D83" s="222" t="s">
        <v>754</v>
      </c>
      <c r="E83">
        <v>819</v>
      </c>
      <c r="F83" s="225" t="s">
        <v>753</v>
      </c>
      <c r="G83" s="132" t="s">
        <v>752</v>
      </c>
      <c r="H83" s="224" t="s">
        <v>751</v>
      </c>
      <c r="I83" s="223" t="s">
        <v>750</v>
      </c>
      <c r="J83" s="212" t="s">
        <v>36</v>
      </c>
      <c r="K83" s="206" t="s">
        <v>36</v>
      </c>
      <c r="L83" s="206" t="s">
        <v>36</v>
      </c>
      <c r="M83" s="206" t="s">
        <v>3672</v>
      </c>
      <c r="N83" s="206">
        <v>54</v>
      </c>
      <c r="O83" s="206" t="s">
        <v>3654</v>
      </c>
      <c r="P83" s="287">
        <v>0</v>
      </c>
      <c r="Q83" s="287">
        <v>0</v>
      </c>
      <c r="R83" s="287">
        <v>0</v>
      </c>
      <c r="S83" s="287">
        <v>0</v>
      </c>
      <c r="T83" s="287">
        <v>0</v>
      </c>
      <c r="U83" s="287">
        <v>0</v>
      </c>
      <c r="V83" s="287">
        <v>0</v>
      </c>
      <c r="W83" s="287">
        <v>0</v>
      </c>
      <c r="X83" s="287">
        <v>0</v>
      </c>
      <c r="Y83" s="220">
        <v>0</v>
      </c>
      <c r="Z83" s="220">
        <v>0</v>
      </c>
      <c r="AA83" s="220">
        <v>0</v>
      </c>
      <c r="AB83" s="220">
        <v>0</v>
      </c>
      <c r="AC83" s="220">
        <v>0</v>
      </c>
      <c r="AD83" s="220">
        <v>0</v>
      </c>
      <c r="AE83" s="220">
        <v>0</v>
      </c>
      <c r="AF83" s="220">
        <v>0</v>
      </c>
      <c r="AG83" s="220">
        <v>0</v>
      </c>
      <c r="AH83" s="220">
        <v>0</v>
      </c>
      <c r="AI83" s="220">
        <v>0</v>
      </c>
      <c r="AJ83" s="220">
        <v>0</v>
      </c>
      <c r="AK83" s="220">
        <v>0</v>
      </c>
      <c r="AL83" s="220">
        <v>0</v>
      </c>
    </row>
    <row r="84" spans="1:38" x14ac:dyDescent="0.25">
      <c r="A84" s="236" t="str">
        <f t="shared" si="1"/>
        <v>Kuwait</v>
      </c>
      <c r="B84" s="206" t="s">
        <v>34</v>
      </c>
      <c r="C84" s="206" t="s">
        <v>33</v>
      </c>
      <c r="D84" s="222" t="s">
        <v>749</v>
      </c>
      <c r="E84">
        <v>172</v>
      </c>
      <c r="F84" s="225" t="s">
        <v>749</v>
      </c>
      <c r="G84" s="132" t="s">
        <v>748</v>
      </c>
      <c r="H84" s="224" t="s">
        <v>747</v>
      </c>
      <c r="I84" s="223" t="s">
        <v>746</v>
      </c>
      <c r="J84" s="212" t="s">
        <v>31</v>
      </c>
      <c r="K84" s="206" t="s">
        <v>36</v>
      </c>
      <c r="L84" s="206" t="s">
        <v>36</v>
      </c>
      <c r="M84" s="206" t="s">
        <v>3671</v>
      </c>
      <c r="N84" s="206">
        <v>154</v>
      </c>
      <c r="O84" s="206" t="s">
        <v>3650</v>
      </c>
      <c r="P84" s="287">
        <v>0</v>
      </c>
      <c r="Q84" s="287">
        <v>0</v>
      </c>
      <c r="R84" s="287">
        <v>0</v>
      </c>
      <c r="S84" s="287">
        <v>0</v>
      </c>
      <c r="T84" s="287">
        <v>0</v>
      </c>
      <c r="U84" s="287">
        <v>0</v>
      </c>
      <c r="V84" s="287">
        <v>0</v>
      </c>
      <c r="W84" s="287">
        <v>0</v>
      </c>
      <c r="X84" s="287">
        <v>0</v>
      </c>
      <c r="Y84" s="220">
        <v>0</v>
      </c>
      <c r="Z84" s="220">
        <v>0</v>
      </c>
      <c r="AA84" s="220">
        <v>0</v>
      </c>
      <c r="AB84" s="220">
        <v>0</v>
      </c>
      <c r="AC84" s="220">
        <v>0</v>
      </c>
      <c r="AD84" s="220">
        <v>0</v>
      </c>
      <c r="AE84" s="220">
        <v>0</v>
      </c>
      <c r="AF84" s="220">
        <v>0</v>
      </c>
      <c r="AG84" s="220">
        <v>-1.1993</v>
      </c>
      <c r="AH84" s="220">
        <v>0</v>
      </c>
      <c r="AI84" s="220">
        <v>0</v>
      </c>
      <c r="AJ84" s="220">
        <v>0</v>
      </c>
      <c r="AK84" s="220">
        <v>0</v>
      </c>
      <c r="AL84" s="220">
        <v>0</v>
      </c>
    </row>
    <row r="85" spans="1:38" x14ac:dyDescent="0.25">
      <c r="A85" s="236" t="str">
        <f t="shared" si="1"/>
        <v>Kuwait</v>
      </c>
      <c r="B85" s="206" t="s">
        <v>34</v>
      </c>
      <c r="C85" s="206" t="s">
        <v>33</v>
      </c>
      <c r="D85" s="222" t="s">
        <v>745</v>
      </c>
      <c r="E85">
        <v>132</v>
      </c>
      <c r="F85" s="225" t="s">
        <v>745</v>
      </c>
      <c r="G85" s="132" t="s">
        <v>744</v>
      </c>
      <c r="H85" s="224" t="s">
        <v>743</v>
      </c>
      <c r="I85" s="223" t="s">
        <v>742</v>
      </c>
      <c r="J85" s="212" t="s">
        <v>31</v>
      </c>
      <c r="K85" s="206" t="s">
        <v>36</v>
      </c>
      <c r="L85" s="206" t="s">
        <v>36</v>
      </c>
      <c r="M85" s="206" t="s">
        <v>3662</v>
      </c>
      <c r="N85" s="206">
        <v>155</v>
      </c>
      <c r="O85" s="206" t="s">
        <v>3650</v>
      </c>
      <c r="P85" s="287">
        <v>0</v>
      </c>
      <c r="Q85" s="287">
        <v>0</v>
      </c>
      <c r="R85" s="287">
        <v>0</v>
      </c>
      <c r="S85" s="287">
        <v>0</v>
      </c>
      <c r="T85" s="287">
        <v>0</v>
      </c>
      <c r="U85" s="287">
        <v>0</v>
      </c>
      <c r="V85" s="287">
        <v>0</v>
      </c>
      <c r="W85" s="287">
        <v>0</v>
      </c>
      <c r="X85" s="287">
        <v>0</v>
      </c>
      <c r="Y85" s="220">
        <v>45.1261656</v>
      </c>
      <c r="Z85" s="220">
        <v>326.03280000000001</v>
      </c>
      <c r="AA85" s="220">
        <v>83.406469999999999</v>
      </c>
      <c r="AB85" s="220">
        <v>32.569296000000001</v>
      </c>
      <c r="AC85" s="220">
        <v>47.236696500000001</v>
      </c>
      <c r="AD85" s="220">
        <v>23.5928924</v>
      </c>
      <c r="AE85" s="220">
        <v>18.899546399999998</v>
      </c>
      <c r="AF85" s="220">
        <v>20.189449620000001</v>
      </c>
      <c r="AG85" s="220">
        <v>21.788671749999999</v>
      </c>
      <c r="AH85" s="220">
        <v>219.35101299999999</v>
      </c>
      <c r="AI85" s="220">
        <v>215.43309680000002</v>
      </c>
      <c r="AJ85" s="220">
        <v>230.12845849999999</v>
      </c>
      <c r="AK85" s="220">
        <v>217.6429752</v>
      </c>
      <c r="AL85" s="220">
        <v>212.06338830000001</v>
      </c>
    </row>
    <row r="86" spans="1:38" x14ac:dyDescent="0.25">
      <c r="A86" s="236" t="str">
        <f t="shared" si="1"/>
        <v>Kuwait</v>
      </c>
      <c r="B86" s="206" t="s">
        <v>34</v>
      </c>
      <c r="C86" s="206" t="s">
        <v>33</v>
      </c>
      <c r="D86" s="222" t="s">
        <v>741</v>
      </c>
      <c r="E86">
        <v>887</v>
      </c>
      <c r="F86" s="225" t="s">
        <v>741</v>
      </c>
      <c r="G86" s="132" t="s">
        <v>740</v>
      </c>
      <c r="H86" s="224" t="s">
        <v>739</v>
      </c>
      <c r="I86" s="223" t="s">
        <v>738</v>
      </c>
      <c r="J86" s="212" t="s">
        <v>36</v>
      </c>
      <c r="K86" s="206" t="s">
        <v>36</v>
      </c>
      <c r="L86" s="206" t="s">
        <v>36</v>
      </c>
      <c r="M86" s="206" t="s">
        <v>3653</v>
      </c>
      <c r="N86" s="206">
        <v>61</v>
      </c>
      <c r="O86" s="206" t="s">
        <v>3654</v>
      </c>
      <c r="P86" s="287">
        <v>0</v>
      </c>
      <c r="Q86" s="287">
        <v>0</v>
      </c>
      <c r="R86" s="287">
        <v>0</v>
      </c>
      <c r="S86" s="287">
        <v>0</v>
      </c>
      <c r="T86" s="287">
        <v>0</v>
      </c>
      <c r="U86" s="287">
        <v>0</v>
      </c>
      <c r="V86" s="287">
        <v>0</v>
      </c>
      <c r="W86" s="287">
        <v>0</v>
      </c>
      <c r="X86" s="287">
        <v>0</v>
      </c>
      <c r="Y86" s="220">
        <v>0</v>
      </c>
      <c r="Z86" s="220">
        <v>0</v>
      </c>
      <c r="AA86" s="220">
        <v>0</v>
      </c>
      <c r="AB86" s="220">
        <v>0</v>
      </c>
      <c r="AC86" s="220">
        <v>0</v>
      </c>
      <c r="AD86" s="220">
        <v>0</v>
      </c>
      <c r="AE86" s="220">
        <v>0</v>
      </c>
      <c r="AF86" s="220">
        <v>0</v>
      </c>
      <c r="AG86" s="220">
        <v>0</v>
      </c>
      <c r="AH86" s="220">
        <v>0</v>
      </c>
      <c r="AI86" s="220">
        <v>0</v>
      </c>
      <c r="AJ86" s="220">
        <v>0</v>
      </c>
      <c r="AK86" s="220">
        <v>0</v>
      </c>
      <c r="AL86" s="220">
        <v>0</v>
      </c>
    </row>
    <row r="87" spans="1:38" x14ac:dyDescent="0.25">
      <c r="A87" s="236" t="str">
        <f t="shared" si="1"/>
        <v>Kuwait</v>
      </c>
      <c r="B87" s="206" t="s">
        <v>34</v>
      </c>
      <c r="C87" s="206" t="s">
        <v>33</v>
      </c>
      <c r="D87" s="222" t="s">
        <v>737</v>
      </c>
      <c r="E87">
        <v>876</v>
      </c>
      <c r="F87" s="225" t="s">
        <v>737</v>
      </c>
      <c r="G87" s="132" t="s">
        <v>736</v>
      </c>
      <c r="H87" s="224" t="s">
        <v>735</v>
      </c>
      <c r="I87" s="223" t="s">
        <v>734</v>
      </c>
      <c r="J87" s="212" t="s">
        <v>36</v>
      </c>
      <c r="K87" s="206" t="s">
        <v>3668</v>
      </c>
      <c r="L87" s="206">
        <v>14</v>
      </c>
      <c r="M87" s="206" t="s">
        <v>3656</v>
      </c>
      <c r="N87" s="206">
        <v>202</v>
      </c>
      <c r="O87" s="206" t="s">
        <v>3652</v>
      </c>
      <c r="P87" s="287">
        <v>0</v>
      </c>
      <c r="Q87" s="287">
        <v>0</v>
      </c>
      <c r="R87" s="287">
        <v>0</v>
      </c>
      <c r="S87" s="287">
        <v>0</v>
      </c>
      <c r="T87" s="287">
        <v>0</v>
      </c>
      <c r="U87" s="287">
        <v>0</v>
      </c>
      <c r="V87" s="287">
        <v>0</v>
      </c>
      <c r="W87" s="287">
        <v>0</v>
      </c>
      <c r="X87" s="287">
        <v>0</v>
      </c>
      <c r="Y87" s="220">
        <v>0</v>
      </c>
      <c r="Z87" s="220">
        <v>0</v>
      </c>
      <c r="AA87" s="220">
        <v>0</v>
      </c>
      <c r="AB87" s="220">
        <v>0</v>
      </c>
      <c r="AC87" s="220">
        <v>0</v>
      </c>
      <c r="AD87" s="220">
        <v>0</v>
      </c>
      <c r="AE87" s="220">
        <v>0</v>
      </c>
      <c r="AF87" s="220">
        <v>0</v>
      </c>
      <c r="AG87" s="220">
        <v>0</v>
      </c>
      <c r="AH87" s="220">
        <v>0</v>
      </c>
      <c r="AI87" s="220">
        <v>0</v>
      </c>
      <c r="AJ87" s="220">
        <v>0</v>
      </c>
      <c r="AK87" s="220">
        <v>0</v>
      </c>
      <c r="AL87" s="220">
        <v>0</v>
      </c>
    </row>
    <row r="88" spans="1:38" x14ac:dyDescent="0.25">
      <c r="A88" s="236" t="str">
        <f t="shared" si="1"/>
        <v>Kuwait</v>
      </c>
      <c r="B88" s="206" t="s">
        <v>34</v>
      </c>
      <c r="C88" s="206" t="s">
        <v>33</v>
      </c>
      <c r="D88" s="222" t="s">
        <v>733</v>
      </c>
      <c r="E88">
        <v>646</v>
      </c>
      <c r="F88" s="225" t="s">
        <v>733</v>
      </c>
      <c r="G88" s="132" t="s">
        <v>732</v>
      </c>
      <c r="H88" s="224" t="s">
        <v>731</v>
      </c>
      <c r="I88" s="223" t="s">
        <v>730</v>
      </c>
      <c r="J88" s="212" t="s">
        <v>36</v>
      </c>
      <c r="K88" s="206" t="s">
        <v>3655</v>
      </c>
      <c r="L88" s="206">
        <v>17</v>
      </c>
      <c r="M88" s="206" t="s">
        <v>3656</v>
      </c>
      <c r="N88" s="206">
        <v>202</v>
      </c>
      <c r="O88" s="206" t="s">
        <v>3652</v>
      </c>
      <c r="P88" s="287">
        <v>0</v>
      </c>
      <c r="Q88" s="287">
        <v>0</v>
      </c>
      <c r="R88" s="287">
        <v>0</v>
      </c>
      <c r="S88" s="287">
        <v>0</v>
      </c>
      <c r="T88" s="287">
        <v>0</v>
      </c>
      <c r="U88" s="287">
        <v>0</v>
      </c>
      <c r="V88" s="287">
        <v>0</v>
      </c>
      <c r="W88" s="287">
        <v>0</v>
      </c>
      <c r="X88" s="287">
        <v>0</v>
      </c>
      <c r="Y88" s="220">
        <v>0</v>
      </c>
      <c r="Z88" s="220">
        <v>0</v>
      </c>
      <c r="AA88" s="220">
        <v>0</v>
      </c>
      <c r="AB88" s="220">
        <v>0</v>
      </c>
      <c r="AC88" s="220">
        <v>0</v>
      </c>
      <c r="AD88" s="220">
        <v>0</v>
      </c>
      <c r="AE88" s="220">
        <v>0</v>
      </c>
      <c r="AF88" s="220">
        <v>0</v>
      </c>
      <c r="AG88" s="220">
        <v>0</v>
      </c>
      <c r="AH88" s="220">
        <v>0</v>
      </c>
      <c r="AI88" s="220">
        <v>0</v>
      </c>
      <c r="AJ88" s="220">
        <v>0</v>
      </c>
      <c r="AK88" s="220">
        <v>0</v>
      </c>
      <c r="AL88" s="220">
        <v>0</v>
      </c>
    </row>
    <row r="89" spans="1:38" x14ac:dyDescent="0.25">
      <c r="A89" s="236" t="str">
        <f t="shared" si="1"/>
        <v>Kuwait</v>
      </c>
      <c r="B89" s="206" t="s">
        <v>34</v>
      </c>
      <c r="C89" s="206" t="s">
        <v>33</v>
      </c>
      <c r="D89" s="222" t="s">
        <v>729</v>
      </c>
      <c r="E89">
        <v>648</v>
      </c>
      <c r="F89" s="225" t="s">
        <v>728</v>
      </c>
      <c r="G89" s="132" t="s">
        <v>727</v>
      </c>
      <c r="H89" s="224" t="s">
        <v>726</v>
      </c>
      <c r="I89" s="223" t="s">
        <v>725</v>
      </c>
      <c r="J89" s="212" t="s">
        <v>36</v>
      </c>
      <c r="K89" s="206" t="s">
        <v>3665</v>
      </c>
      <c r="L89" s="206">
        <v>11</v>
      </c>
      <c r="M89" s="206" t="s">
        <v>3656</v>
      </c>
      <c r="N89" s="206">
        <v>202</v>
      </c>
      <c r="O89" s="206" t="s">
        <v>3652</v>
      </c>
      <c r="P89" s="287">
        <v>0</v>
      </c>
      <c r="Q89" s="287">
        <v>0</v>
      </c>
      <c r="R89" s="287">
        <v>0</v>
      </c>
      <c r="S89" s="287">
        <v>0</v>
      </c>
      <c r="T89" s="287">
        <v>0</v>
      </c>
      <c r="U89" s="287">
        <v>0</v>
      </c>
      <c r="V89" s="287">
        <v>0</v>
      </c>
      <c r="W89" s="287">
        <v>0</v>
      </c>
      <c r="X89" s="287">
        <v>0</v>
      </c>
      <c r="Y89" s="220">
        <v>0</v>
      </c>
      <c r="Z89" s="220">
        <v>0</v>
      </c>
      <c r="AA89" s="220">
        <v>0</v>
      </c>
      <c r="AB89" s="220">
        <v>0</v>
      </c>
      <c r="AC89" s="220">
        <v>0</v>
      </c>
      <c r="AD89" s="220">
        <v>0</v>
      </c>
      <c r="AE89" s="220">
        <v>0</v>
      </c>
      <c r="AF89" s="220">
        <v>0</v>
      </c>
      <c r="AG89" s="220">
        <v>0</v>
      </c>
      <c r="AH89" s="220">
        <v>0</v>
      </c>
      <c r="AI89" s="220">
        <v>0</v>
      </c>
      <c r="AJ89" s="220">
        <v>0</v>
      </c>
      <c r="AK89" s="220">
        <v>0</v>
      </c>
      <c r="AL89" s="220">
        <v>0</v>
      </c>
    </row>
    <row r="90" spans="1:38" x14ac:dyDescent="0.25">
      <c r="A90" s="236" t="str">
        <f t="shared" si="1"/>
        <v>Kuwait</v>
      </c>
      <c r="B90" s="206" t="s">
        <v>34</v>
      </c>
      <c r="C90" s="206" t="s">
        <v>33</v>
      </c>
      <c r="D90" s="222" t="s">
        <v>724</v>
      </c>
      <c r="E90">
        <v>915</v>
      </c>
      <c r="F90" s="225" t="s">
        <v>724</v>
      </c>
      <c r="G90" s="132" t="s">
        <v>723</v>
      </c>
      <c r="H90" s="224" t="s">
        <v>722</v>
      </c>
      <c r="I90" s="223" t="s">
        <v>721</v>
      </c>
      <c r="J90" s="212" t="s">
        <v>36</v>
      </c>
      <c r="K90" s="206" t="s">
        <v>36</v>
      </c>
      <c r="L90" s="206" t="s">
        <v>36</v>
      </c>
      <c r="M90" s="206" t="s">
        <v>3646</v>
      </c>
      <c r="N90" s="206">
        <v>145</v>
      </c>
      <c r="O90" s="206" t="s">
        <v>3647</v>
      </c>
      <c r="P90" s="287">
        <v>0</v>
      </c>
      <c r="Q90" s="287">
        <v>0</v>
      </c>
      <c r="R90" s="287">
        <v>0</v>
      </c>
      <c r="S90" s="287">
        <v>0</v>
      </c>
      <c r="T90" s="287">
        <v>0</v>
      </c>
      <c r="U90" s="287">
        <v>0</v>
      </c>
      <c r="V90" s="287">
        <v>0</v>
      </c>
      <c r="W90" s="287">
        <v>0</v>
      </c>
      <c r="X90" s="287">
        <v>0</v>
      </c>
      <c r="Y90" s="220">
        <v>0</v>
      </c>
      <c r="Z90" s="220">
        <v>0</v>
      </c>
      <c r="AA90" s="220">
        <v>0</v>
      </c>
      <c r="AB90" s="220">
        <v>0</v>
      </c>
      <c r="AC90" s="220">
        <v>0</v>
      </c>
      <c r="AD90" s="220">
        <v>0</v>
      </c>
      <c r="AE90" s="220">
        <v>0.11378830000000001</v>
      </c>
      <c r="AF90" s="220">
        <v>-0.87796640000000004</v>
      </c>
      <c r="AG90" s="220">
        <v>-0.64568409999999998</v>
      </c>
      <c r="AH90" s="220">
        <v>-0.35801679999999997</v>
      </c>
      <c r="AI90" s="220">
        <v>-0.27076679999999997</v>
      </c>
      <c r="AJ90" s="220">
        <v>-0.67947330000000006</v>
      </c>
      <c r="AK90" s="220">
        <v>0.9235968</v>
      </c>
      <c r="AL90" s="220">
        <v>0.19511379999999998</v>
      </c>
    </row>
    <row r="91" spans="1:38" x14ac:dyDescent="0.25">
      <c r="A91" s="236" t="str">
        <f t="shared" si="1"/>
        <v>Kuwait</v>
      </c>
      <c r="B91" s="206" t="s">
        <v>34</v>
      </c>
      <c r="C91" s="206" t="s">
        <v>33</v>
      </c>
      <c r="D91" s="222" t="s">
        <v>720</v>
      </c>
      <c r="E91">
        <v>134</v>
      </c>
      <c r="F91" s="225" t="s">
        <v>720</v>
      </c>
      <c r="G91" s="132" t="s">
        <v>719</v>
      </c>
      <c r="H91" s="224" t="s">
        <v>718</v>
      </c>
      <c r="I91" s="223" t="s">
        <v>717</v>
      </c>
      <c r="J91" s="212" t="s">
        <v>31</v>
      </c>
      <c r="K91" s="206" t="s">
        <v>36</v>
      </c>
      <c r="L91" s="206" t="s">
        <v>36</v>
      </c>
      <c r="M91" s="206" t="s">
        <v>3662</v>
      </c>
      <c r="N91" s="206">
        <v>155</v>
      </c>
      <c r="O91" s="206" t="s">
        <v>3650</v>
      </c>
      <c r="P91" s="287">
        <v>0</v>
      </c>
      <c r="Q91" s="287">
        <v>0</v>
      </c>
      <c r="R91" s="287">
        <v>0</v>
      </c>
      <c r="S91" s="287">
        <v>0</v>
      </c>
      <c r="T91" s="287">
        <v>0</v>
      </c>
      <c r="U91" s="287">
        <v>0</v>
      </c>
      <c r="V91" s="287">
        <v>0</v>
      </c>
      <c r="W91" s="287">
        <v>0</v>
      </c>
      <c r="X91" s="287">
        <v>0</v>
      </c>
      <c r="Y91" s="220">
        <v>45.450437999999998</v>
      </c>
      <c r="Z91" s="220">
        <v>44.971489670000004</v>
      </c>
      <c r="AA91" s="220">
        <v>52.327840000000002</v>
      </c>
      <c r="AB91" s="220">
        <v>192.8948556</v>
      </c>
      <c r="AC91" s="220">
        <v>188.60795669999999</v>
      </c>
      <c r="AD91" s="220">
        <v>158.7397287</v>
      </c>
      <c r="AE91" s="220">
        <v>69.400478700000008</v>
      </c>
      <c r="AF91" s="220">
        <v>68.345582230000005</v>
      </c>
      <c r="AG91" s="220">
        <v>80.53991388</v>
      </c>
      <c r="AH91" s="220">
        <v>85.929830340000009</v>
      </c>
      <c r="AI91" s="220">
        <v>115.25490840000001</v>
      </c>
      <c r="AJ91" s="220">
        <v>104.83530959999999</v>
      </c>
      <c r="AK91" s="220">
        <v>94.859504129999991</v>
      </c>
      <c r="AL91" s="220">
        <v>86.13951969</v>
      </c>
    </row>
    <row r="92" spans="1:38" x14ac:dyDescent="0.25">
      <c r="A92" s="236" t="str">
        <f t="shared" si="1"/>
        <v>Kuwait</v>
      </c>
      <c r="B92" s="206" t="s">
        <v>34</v>
      </c>
      <c r="C92" s="206" t="s">
        <v>33</v>
      </c>
      <c r="D92" s="222" t="s">
        <v>716</v>
      </c>
      <c r="E92">
        <v>652</v>
      </c>
      <c r="F92" s="225" t="s">
        <v>716</v>
      </c>
      <c r="G92" s="132" t="s">
        <v>715</v>
      </c>
      <c r="H92" s="224" t="s">
        <v>714</v>
      </c>
      <c r="I92" s="223" t="s">
        <v>713</v>
      </c>
      <c r="J92" s="212" t="s">
        <v>36</v>
      </c>
      <c r="K92" s="206" t="s">
        <v>3665</v>
      </c>
      <c r="L92" s="206">
        <v>11</v>
      </c>
      <c r="M92" s="206" t="s">
        <v>3656</v>
      </c>
      <c r="N92" s="206">
        <v>202</v>
      </c>
      <c r="O92" s="206" t="s">
        <v>3652</v>
      </c>
      <c r="P92" s="287">
        <v>0</v>
      </c>
      <c r="Q92" s="287">
        <v>0</v>
      </c>
      <c r="R92" s="287">
        <v>0</v>
      </c>
      <c r="S92" s="287">
        <v>0</v>
      </c>
      <c r="T92" s="287">
        <v>0</v>
      </c>
      <c r="U92" s="287">
        <v>0</v>
      </c>
      <c r="V92" s="287">
        <v>0</v>
      </c>
      <c r="W92" s="287">
        <v>0</v>
      </c>
      <c r="X92" s="287">
        <v>0</v>
      </c>
      <c r="Y92" s="220">
        <v>0</v>
      </c>
      <c r="Z92" s="220">
        <v>0</v>
      </c>
      <c r="AA92" s="220">
        <v>0</v>
      </c>
      <c r="AB92" s="220">
        <v>0</v>
      </c>
      <c r="AC92" s="220">
        <v>0</v>
      </c>
      <c r="AD92" s="220">
        <v>0</v>
      </c>
      <c r="AE92" s="220">
        <v>0</v>
      </c>
      <c r="AF92" s="220">
        <v>-8.5710204280000004E-3</v>
      </c>
      <c r="AG92" s="220">
        <v>0</v>
      </c>
      <c r="AH92" s="220">
        <v>-4.5643153530000001E-3</v>
      </c>
      <c r="AI92" s="220">
        <v>0</v>
      </c>
      <c r="AJ92" s="220">
        <v>0</v>
      </c>
      <c r="AK92" s="220">
        <v>0</v>
      </c>
      <c r="AL92" s="220">
        <v>0</v>
      </c>
    </row>
    <row r="93" spans="1:38" x14ac:dyDescent="0.25">
      <c r="A93" s="236" t="str">
        <f t="shared" si="1"/>
        <v>Kuwait</v>
      </c>
      <c r="B93" s="206" t="s">
        <v>34</v>
      </c>
      <c r="C93" s="206" t="s">
        <v>33</v>
      </c>
      <c r="D93" s="222" t="s">
        <v>712</v>
      </c>
      <c r="E93">
        <v>823</v>
      </c>
      <c r="F93" s="225" t="s">
        <v>712</v>
      </c>
      <c r="G93" s="132" t="s">
        <v>711</v>
      </c>
      <c r="H93" s="224" t="s">
        <v>710</v>
      </c>
      <c r="I93" s="223" t="s">
        <v>709</v>
      </c>
      <c r="J93" s="212" t="s">
        <v>36</v>
      </c>
      <c r="K93" s="206" t="s">
        <v>36</v>
      </c>
      <c r="L93" s="206" t="s">
        <v>36</v>
      </c>
      <c r="M93" s="206" t="s">
        <v>3649</v>
      </c>
      <c r="N93" s="206">
        <v>39</v>
      </c>
      <c r="O93" s="206" t="s">
        <v>3650</v>
      </c>
      <c r="P93" s="287">
        <v>0</v>
      </c>
      <c r="Q93" s="287">
        <v>0</v>
      </c>
      <c r="R93" s="287">
        <v>0</v>
      </c>
      <c r="S93" s="287">
        <v>0</v>
      </c>
      <c r="T93" s="287">
        <v>0</v>
      </c>
      <c r="U93" s="287">
        <v>0</v>
      </c>
      <c r="V93" s="287">
        <v>0</v>
      </c>
      <c r="W93" s="287">
        <v>0</v>
      </c>
      <c r="X93" s="287">
        <v>0</v>
      </c>
      <c r="Y93" s="220">
        <v>0</v>
      </c>
      <c r="Z93" s="220">
        <v>0</v>
      </c>
      <c r="AA93" s="220">
        <v>0</v>
      </c>
      <c r="AB93" s="220">
        <v>0</v>
      </c>
      <c r="AC93" s="220">
        <v>0</v>
      </c>
      <c r="AD93" s="220">
        <v>0</v>
      </c>
      <c r="AE93" s="220">
        <v>0</v>
      </c>
      <c r="AF93" s="220">
        <v>0</v>
      </c>
      <c r="AG93" s="220">
        <v>0</v>
      </c>
      <c r="AH93" s="220">
        <v>0</v>
      </c>
      <c r="AI93" s="220">
        <v>0</v>
      </c>
      <c r="AJ93" s="220">
        <v>0</v>
      </c>
      <c r="AK93" s="220">
        <v>0</v>
      </c>
      <c r="AL93" s="220">
        <v>0</v>
      </c>
    </row>
    <row r="94" spans="1:38" x14ac:dyDescent="0.25">
      <c r="A94" s="236" t="str">
        <f t="shared" si="1"/>
        <v>Kuwait</v>
      </c>
      <c r="B94" s="206" t="s">
        <v>34</v>
      </c>
      <c r="C94" s="206" t="s">
        <v>33</v>
      </c>
      <c r="D94" s="222" t="s">
        <v>708</v>
      </c>
      <c r="E94">
        <v>174</v>
      </c>
      <c r="F94" s="225" t="s">
        <v>708</v>
      </c>
      <c r="G94" s="132" t="s">
        <v>707</v>
      </c>
      <c r="H94" s="224" t="s">
        <v>706</v>
      </c>
      <c r="I94" s="223" t="s">
        <v>705</v>
      </c>
      <c r="J94" s="212" t="s">
        <v>31</v>
      </c>
      <c r="K94" s="206" t="s">
        <v>36</v>
      </c>
      <c r="L94" s="206" t="s">
        <v>36</v>
      </c>
      <c r="M94" s="206" t="s">
        <v>3649</v>
      </c>
      <c r="N94" s="206">
        <v>39</v>
      </c>
      <c r="O94" s="206" t="s">
        <v>3650</v>
      </c>
      <c r="P94" s="287">
        <v>0</v>
      </c>
      <c r="Q94" s="287">
        <v>0</v>
      </c>
      <c r="R94" s="287">
        <v>0</v>
      </c>
      <c r="S94" s="287">
        <v>0</v>
      </c>
      <c r="T94" s="287">
        <v>0</v>
      </c>
      <c r="U94" s="287">
        <v>0</v>
      </c>
      <c r="V94" s="287">
        <v>0</v>
      </c>
      <c r="W94" s="287">
        <v>0</v>
      </c>
      <c r="X94" s="287">
        <v>0</v>
      </c>
      <c r="Y94" s="220">
        <v>0</v>
      </c>
      <c r="Z94" s="220">
        <v>0</v>
      </c>
      <c r="AA94" s="220">
        <v>0</v>
      </c>
      <c r="AB94" s="220">
        <v>0</v>
      </c>
      <c r="AC94" s="220">
        <v>0</v>
      </c>
      <c r="AD94" s="220">
        <v>0</v>
      </c>
      <c r="AE94" s="220">
        <v>0</v>
      </c>
      <c r="AF94" s="220">
        <v>0</v>
      </c>
      <c r="AG94" s="220">
        <v>4.0120028990000005</v>
      </c>
      <c r="AH94" s="220">
        <v>4.7579251679999999</v>
      </c>
      <c r="AI94" s="220">
        <v>6.6699922389999999</v>
      </c>
      <c r="AJ94" s="220">
        <v>8.6878679999999999</v>
      </c>
      <c r="AK94" s="220">
        <v>10.74608615</v>
      </c>
      <c r="AL94" s="220">
        <v>16.306551980000002</v>
      </c>
    </row>
    <row r="95" spans="1:38" x14ac:dyDescent="0.25">
      <c r="A95" s="236" t="str">
        <f t="shared" si="1"/>
        <v>Kuwait</v>
      </c>
      <c r="B95" s="206" t="s">
        <v>34</v>
      </c>
      <c r="C95" s="206" t="s">
        <v>33</v>
      </c>
      <c r="D95" s="222" t="s">
        <v>704</v>
      </c>
      <c r="E95">
        <v>326</v>
      </c>
      <c r="F95" s="225" t="s">
        <v>704</v>
      </c>
      <c r="G95" s="132" t="s">
        <v>703</v>
      </c>
      <c r="H95" s="224" t="s">
        <v>702</v>
      </c>
      <c r="I95" s="223" t="s">
        <v>701</v>
      </c>
      <c r="J95" s="212" t="s">
        <v>36</v>
      </c>
      <c r="K95" s="206" t="s">
        <v>36</v>
      </c>
      <c r="L95" s="206" t="s">
        <v>36</v>
      </c>
      <c r="M95" s="206" t="s">
        <v>3666</v>
      </c>
      <c r="N95" s="206">
        <v>21</v>
      </c>
      <c r="O95" s="206" t="s">
        <v>3659</v>
      </c>
      <c r="P95" s="287">
        <v>0</v>
      </c>
      <c r="Q95" s="287">
        <v>0</v>
      </c>
      <c r="R95" s="287">
        <v>0</v>
      </c>
      <c r="S95" s="287">
        <v>0</v>
      </c>
      <c r="T95" s="287">
        <v>0</v>
      </c>
      <c r="U95" s="287">
        <v>0</v>
      </c>
      <c r="V95" s="287">
        <v>0</v>
      </c>
      <c r="W95" s="287">
        <v>0</v>
      </c>
      <c r="X95" s="287">
        <v>0</v>
      </c>
      <c r="Y95" s="220">
        <v>0</v>
      </c>
      <c r="Z95" s="220">
        <v>0</v>
      </c>
      <c r="AA95" s="220">
        <v>0</v>
      </c>
      <c r="AB95" s="220">
        <v>0</v>
      </c>
      <c r="AC95" s="220">
        <v>0</v>
      </c>
      <c r="AD95" s="220">
        <v>0</v>
      </c>
      <c r="AE95" s="220">
        <v>0</v>
      </c>
      <c r="AF95" s="220">
        <v>0</v>
      </c>
      <c r="AG95" s="220">
        <v>0</v>
      </c>
      <c r="AH95" s="220">
        <v>0</v>
      </c>
      <c r="AI95" s="220">
        <v>0</v>
      </c>
      <c r="AJ95" s="220">
        <v>0</v>
      </c>
      <c r="AK95" s="220">
        <v>0</v>
      </c>
      <c r="AL95" s="220">
        <v>0</v>
      </c>
    </row>
    <row r="96" spans="1:38" x14ac:dyDescent="0.25">
      <c r="A96" s="236" t="str">
        <f t="shared" si="1"/>
        <v>Kuwait</v>
      </c>
      <c r="B96" s="206" t="s">
        <v>34</v>
      </c>
      <c r="C96" s="206" t="s">
        <v>33</v>
      </c>
      <c r="D96" s="222" t="s">
        <v>700</v>
      </c>
      <c r="E96">
        <v>328</v>
      </c>
      <c r="F96" s="225" t="s">
        <v>700</v>
      </c>
      <c r="G96" s="132" t="s">
        <v>699</v>
      </c>
      <c r="H96" s="224" t="s">
        <v>698</v>
      </c>
      <c r="I96" s="223" t="s">
        <v>697</v>
      </c>
      <c r="J96" s="212" t="s">
        <v>36</v>
      </c>
      <c r="K96" s="206" t="s">
        <v>3657</v>
      </c>
      <c r="L96" s="206">
        <v>29</v>
      </c>
      <c r="M96" s="206" t="s">
        <v>3658</v>
      </c>
      <c r="N96" s="206">
        <v>419</v>
      </c>
      <c r="O96" s="206" t="s">
        <v>3659</v>
      </c>
      <c r="P96" s="287">
        <v>0</v>
      </c>
      <c r="Q96" s="287">
        <v>0</v>
      </c>
      <c r="R96" s="287">
        <v>0</v>
      </c>
      <c r="S96" s="287">
        <v>0</v>
      </c>
      <c r="T96" s="287">
        <v>0</v>
      </c>
      <c r="U96" s="287">
        <v>0</v>
      </c>
      <c r="V96" s="287">
        <v>0</v>
      </c>
      <c r="W96" s="287">
        <v>0</v>
      </c>
      <c r="X96" s="287">
        <v>0</v>
      </c>
      <c r="Y96" s="220">
        <v>0</v>
      </c>
      <c r="Z96" s="220">
        <v>0</v>
      </c>
      <c r="AA96" s="220">
        <v>0</v>
      </c>
      <c r="AB96" s="220">
        <v>0</v>
      </c>
      <c r="AC96" s="220">
        <v>0</v>
      </c>
      <c r="AD96" s="220">
        <v>0</v>
      </c>
      <c r="AE96" s="220">
        <v>0</v>
      </c>
      <c r="AF96" s="220">
        <v>0</v>
      </c>
      <c r="AG96" s="220">
        <v>0</v>
      </c>
      <c r="AH96" s="220">
        <v>0</v>
      </c>
      <c r="AI96" s="220">
        <v>0</v>
      </c>
      <c r="AJ96" s="220">
        <v>0</v>
      </c>
      <c r="AK96" s="220">
        <v>0</v>
      </c>
      <c r="AL96" s="220">
        <v>0</v>
      </c>
    </row>
    <row r="97" spans="1:38" x14ac:dyDescent="0.25">
      <c r="A97" s="236" t="str">
        <f t="shared" si="1"/>
        <v>Kuwait</v>
      </c>
      <c r="B97" s="206" t="s">
        <v>34</v>
      </c>
      <c r="C97" s="206" t="s">
        <v>33</v>
      </c>
      <c r="D97" s="222" t="s">
        <v>696</v>
      </c>
      <c r="E97">
        <v>329</v>
      </c>
      <c r="F97" s="225" t="s">
        <v>696</v>
      </c>
      <c r="G97" s="132" t="s">
        <v>695</v>
      </c>
      <c r="H97" s="224" t="s">
        <v>694</v>
      </c>
      <c r="I97" s="223" t="s">
        <v>693</v>
      </c>
      <c r="J97" s="212" t="s">
        <v>36</v>
      </c>
      <c r="K97" s="206" t="s">
        <v>3657</v>
      </c>
      <c r="L97" s="206">
        <v>29</v>
      </c>
      <c r="M97" s="206" t="s">
        <v>3658</v>
      </c>
      <c r="N97" s="206">
        <v>419</v>
      </c>
      <c r="O97" s="206" t="s">
        <v>3659</v>
      </c>
      <c r="P97" s="287">
        <v>0</v>
      </c>
      <c r="Q97" s="287">
        <v>0</v>
      </c>
      <c r="R97" s="287">
        <v>0</v>
      </c>
      <c r="S97" s="287">
        <v>0</v>
      </c>
      <c r="T97" s="287">
        <v>0</v>
      </c>
      <c r="U97" s="287">
        <v>0</v>
      </c>
      <c r="V97" s="287">
        <v>0</v>
      </c>
      <c r="W97" s="287">
        <v>0</v>
      </c>
      <c r="X97" s="287">
        <v>0</v>
      </c>
      <c r="Y97" s="220">
        <v>0</v>
      </c>
      <c r="Z97" s="220">
        <v>0</v>
      </c>
      <c r="AA97" s="220">
        <v>0</v>
      </c>
      <c r="AB97" s="220">
        <v>0</v>
      </c>
      <c r="AC97" s="220">
        <v>0</v>
      </c>
      <c r="AD97" s="220">
        <v>0</v>
      </c>
      <c r="AE97" s="220">
        <v>0</v>
      </c>
      <c r="AF97" s="220">
        <v>0</v>
      </c>
      <c r="AG97" s="220">
        <v>0</v>
      </c>
      <c r="AH97" s="220">
        <v>0</v>
      </c>
      <c r="AI97" s="220">
        <v>0</v>
      </c>
      <c r="AJ97" s="220">
        <v>0</v>
      </c>
      <c r="AK97" s="220">
        <v>0</v>
      </c>
      <c r="AL97" s="220">
        <v>0</v>
      </c>
    </row>
    <row r="98" spans="1:38" x14ac:dyDescent="0.25">
      <c r="A98" s="236" t="str">
        <f t="shared" si="1"/>
        <v>Kuwait</v>
      </c>
      <c r="B98" s="206" t="s">
        <v>34</v>
      </c>
      <c r="C98" s="206" t="s">
        <v>33</v>
      </c>
      <c r="D98" s="222" t="s">
        <v>692</v>
      </c>
      <c r="E98">
        <v>829</v>
      </c>
      <c r="F98" s="225" t="s">
        <v>692</v>
      </c>
      <c r="G98" s="132" t="s">
        <v>691</v>
      </c>
      <c r="H98" s="224" t="s">
        <v>690</v>
      </c>
      <c r="I98" s="223" t="s">
        <v>689</v>
      </c>
      <c r="J98" s="212" t="s">
        <v>36</v>
      </c>
      <c r="K98" s="206" t="s">
        <v>36</v>
      </c>
      <c r="L98" s="206" t="s">
        <v>36</v>
      </c>
      <c r="M98" s="206" t="s">
        <v>2238</v>
      </c>
      <c r="N98" s="206">
        <v>57</v>
      </c>
      <c r="O98" s="206" t="s">
        <v>3654</v>
      </c>
      <c r="P98" s="287">
        <v>0</v>
      </c>
      <c r="Q98" s="287">
        <v>0</v>
      </c>
      <c r="R98" s="287">
        <v>0</v>
      </c>
      <c r="S98" s="287">
        <v>0</v>
      </c>
      <c r="T98" s="287">
        <v>0</v>
      </c>
      <c r="U98" s="287">
        <v>0</v>
      </c>
      <c r="V98" s="287">
        <v>0</v>
      </c>
      <c r="W98" s="287">
        <v>0</v>
      </c>
      <c r="X98" s="287">
        <v>0</v>
      </c>
      <c r="Y98" s="220">
        <v>0</v>
      </c>
      <c r="Z98" s="220">
        <v>0</v>
      </c>
      <c r="AA98" s="220">
        <v>0</v>
      </c>
      <c r="AB98" s="220">
        <v>0</v>
      </c>
      <c r="AC98" s="220">
        <v>0</v>
      </c>
      <c r="AD98" s="220">
        <v>0</v>
      </c>
      <c r="AE98" s="220">
        <v>0</v>
      </c>
      <c r="AF98" s="220">
        <v>0</v>
      </c>
      <c r="AG98" s="220">
        <v>0</v>
      </c>
      <c r="AH98" s="220">
        <v>0</v>
      </c>
      <c r="AI98" s="220">
        <v>0</v>
      </c>
      <c r="AJ98" s="220">
        <v>0</v>
      </c>
      <c r="AK98" s="220">
        <v>0</v>
      </c>
      <c r="AL98" s="220">
        <v>0</v>
      </c>
    </row>
    <row r="99" spans="1:38" x14ac:dyDescent="0.25">
      <c r="A99" s="236" t="str">
        <f t="shared" si="1"/>
        <v>Kuwait</v>
      </c>
      <c r="B99" s="206" t="s">
        <v>34</v>
      </c>
      <c r="C99" s="206" t="s">
        <v>33</v>
      </c>
      <c r="D99" s="222" t="s">
        <v>688</v>
      </c>
      <c r="E99">
        <v>258</v>
      </c>
      <c r="F99" s="225" t="s">
        <v>688</v>
      </c>
      <c r="G99" s="132" t="s">
        <v>687</v>
      </c>
      <c r="H99" s="224" t="s">
        <v>686</v>
      </c>
      <c r="I99" s="223" t="s">
        <v>685</v>
      </c>
      <c r="J99" s="212" t="s">
        <v>36</v>
      </c>
      <c r="K99" s="206" t="s">
        <v>3664</v>
      </c>
      <c r="L99" s="206">
        <v>13</v>
      </c>
      <c r="M99" s="206" t="s">
        <v>3658</v>
      </c>
      <c r="N99" s="206">
        <v>419</v>
      </c>
      <c r="O99" s="206" t="s">
        <v>3659</v>
      </c>
      <c r="P99" s="287">
        <v>0</v>
      </c>
      <c r="Q99" s="287">
        <v>0</v>
      </c>
      <c r="R99" s="287">
        <v>0</v>
      </c>
      <c r="S99" s="287">
        <v>0</v>
      </c>
      <c r="T99" s="287">
        <v>0</v>
      </c>
      <c r="U99" s="287">
        <v>0</v>
      </c>
      <c r="V99" s="287">
        <v>0</v>
      </c>
      <c r="W99" s="287">
        <v>0</v>
      </c>
      <c r="X99" s="287">
        <v>0</v>
      </c>
      <c r="Y99" s="220">
        <v>0</v>
      </c>
      <c r="Z99" s="220">
        <v>0</v>
      </c>
      <c r="AA99" s="220">
        <v>0</v>
      </c>
      <c r="AB99" s="220">
        <v>0</v>
      </c>
      <c r="AC99" s="220">
        <v>0</v>
      </c>
      <c r="AD99" s="220">
        <v>0</v>
      </c>
      <c r="AE99" s="220">
        <v>0</v>
      </c>
      <c r="AF99" s="220">
        <v>0</v>
      </c>
      <c r="AG99" s="220">
        <v>0</v>
      </c>
      <c r="AH99" s="220">
        <v>0</v>
      </c>
      <c r="AI99" s="220">
        <v>0</v>
      </c>
      <c r="AJ99" s="220">
        <v>0</v>
      </c>
      <c r="AK99" s="220">
        <v>0</v>
      </c>
      <c r="AL99" s="220">
        <v>0</v>
      </c>
    </row>
    <row r="100" spans="1:38" x14ac:dyDescent="0.25">
      <c r="A100" s="236" t="str">
        <f t="shared" si="1"/>
        <v>Kuwait</v>
      </c>
      <c r="B100" s="206" t="s">
        <v>34</v>
      </c>
      <c r="C100" s="206" t="s">
        <v>33</v>
      </c>
      <c r="D100" s="222" t="s">
        <v>684</v>
      </c>
      <c r="E100">
        <v>113</v>
      </c>
      <c r="F100" s="225" t="s">
        <v>684</v>
      </c>
      <c r="G100" s="132" t="s">
        <v>683</v>
      </c>
      <c r="H100" s="224" t="s">
        <v>682</v>
      </c>
      <c r="I100" s="223" t="s">
        <v>681</v>
      </c>
      <c r="J100" s="212" t="s">
        <v>36</v>
      </c>
      <c r="K100" s="206" t="s">
        <v>3476</v>
      </c>
      <c r="L100" s="206">
        <v>830</v>
      </c>
      <c r="M100" s="206" t="s">
        <v>3671</v>
      </c>
      <c r="N100" s="206">
        <v>154</v>
      </c>
      <c r="O100" s="206" t="s">
        <v>3650</v>
      </c>
      <c r="P100" s="287">
        <v>0</v>
      </c>
      <c r="Q100" s="287">
        <v>0</v>
      </c>
      <c r="R100" s="287">
        <v>0</v>
      </c>
      <c r="S100" s="287">
        <v>0</v>
      </c>
      <c r="T100" s="287">
        <v>0</v>
      </c>
      <c r="U100" s="287">
        <v>0</v>
      </c>
      <c r="V100" s="287">
        <v>0</v>
      </c>
      <c r="W100" s="287">
        <v>0</v>
      </c>
      <c r="X100" s="287">
        <v>0</v>
      </c>
      <c r="Y100" s="220">
        <v>122.30960779999999</v>
      </c>
      <c r="Z100" s="220">
        <v>133.66772270000001</v>
      </c>
      <c r="AA100" s="220">
        <v>129.80813190000001</v>
      </c>
      <c r="AB100" s="220">
        <v>130.84854050000001</v>
      </c>
      <c r="AC100" s="220">
        <v>0</v>
      </c>
      <c r="AD100" s="220">
        <v>0</v>
      </c>
      <c r="AE100" s="220">
        <v>0</v>
      </c>
      <c r="AF100" s="220">
        <v>0</v>
      </c>
      <c r="AG100" s="220">
        <v>0</v>
      </c>
      <c r="AH100" s="220">
        <v>0</v>
      </c>
      <c r="AI100" s="220">
        <v>0</v>
      </c>
      <c r="AJ100" s="220">
        <v>0</v>
      </c>
      <c r="AK100" s="220">
        <v>0</v>
      </c>
      <c r="AL100" s="220">
        <v>0</v>
      </c>
    </row>
    <row r="101" spans="1:38" x14ac:dyDescent="0.25">
      <c r="A101" s="236" t="str">
        <f t="shared" si="1"/>
        <v>Kuwait</v>
      </c>
      <c r="B101" s="206" t="s">
        <v>34</v>
      </c>
      <c r="C101" s="206" t="s">
        <v>33</v>
      </c>
      <c r="D101" s="222" t="s">
        <v>680</v>
      </c>
      <c r="E101">
        <v>333</v>
      </c>
      <c r="F101" s="225" t="s">
        <v>679</v>
      </c>
      <c r="G101" s="132" t="s">
        <v>678</v>
      </c>
      <c r="H101" s="224" t="s">
        <v>677</v>
      </c>
      <c r="I101" s="223" t="s">
        <v>676</v>
      </c>
      <c r="J101" s="212" t="s">
        <v>36</v>
      </c>
      <c r="K101" s="206" t="s">
        <v>3660</v>
      </c>
      <c r="L101" s="206">
        <v>5</v>
      </c>
      <c r="M101" s="206" t="s">
        <v>3658</v>
      </c>
      <c r="N101" s="206">
        <v>419</v>
      </c>
      <c r="O101" s="206" t="s">
        <v>3659</v>
      </c>
      <c r="P101" s="287">
        <v>0</v>
      </c>
      <c r="Q101" s="287">
        <v>0</v>
      </c>
      <c r="R101" s="287">
        <v>0</v>
      </c>
      <c r="S101" s="287">
        <v>0</v>
      </c>
      <c r="T101" s="287">
        <v>0</v>
      </c>
      <c r="U101" s="287">
        <v>0</v>
      </c>
      <c r="V101" s="287">
        <v>0</v>
      </c>
      <c r="W101" s="287">
        <v>0</v>
      </c>
      <c r="X101" s="287">
        <v>0</v>
      </c>
      <c r="Y101" s="220">
        <v>0</v>
      </c>
      <c r="Z101" s="220">
        <v>0</v>
      </c>
      <c r="AA101" s="220">
        <v>0</v>
      </c>
      <c r="AB101" s="220">
        <v>0</v>
      </c>
      <c r="AC101" s="220">
        <v>0</v>
      </c>
      <c r="AD101" s="220">
        <v>0</v>
      </c>
      <c r="AE101" s="220">
        <v>0</v>
      </c>
      <c r="AF101" s="220">
        <v>0</v>
      </c>
      <c r="AG101" s="220">
        <v>0</v>
      </c>
      <c r="AH101" s="220">
        <v>0</v>
      </c>
      <c r="AI101" s="220">
        <v>0</v>
      </c>
      <c r="AJ101" s="220">
        <v>0</v>
      </c>
      <c r="AK101" s="220">
        <v>0</v>
      </c>
      <c r="AL101" s="220">
        <v>0</v>
      </c>
    </row>
    <row r="102" spans="1:38" x14ac:dyDescent="0.25">
      <c r="A102" s="236" t="str">
        <f t="shared" si="1"/>
        <v>Kuwait</v>
      </c>
      <c r="B102" s="206" t="s">
        <v>34</v>
      </c>
      <c r="C102" s="206" t="s">
        <v>33</v>
      </c>
      <c r="D102" s="222" t="s">
        <v>675</v>
      </c>
      <c r="E102">
        <v>656</v>
      </c>
      <c r="F102" s="225" t="s">
        <v>675</v>
      </c>
      <c r="G102" s="132" t="s">
        <v>674</v>
      </c>
      <c r="H102" s="224" t="s">
        <v>673</v>
      </c>
      <c r="I102" s="223" t="s">
        <v>672</v>
      </c>
      <c r="J102" s="212" t="s">
        <v>36</v>
      </c>
      <c r="K102" s="206" t="s">
        <v>3665</v>
      </c>
      <c r="L102" s="206">
        <v>11</v>
      </c>
      <c r="M102" s="206" t="s">
        <v>3656</v>
      </c>
      <c r="N102" s="206">
        <v>202</v>
      </c>
      <c r="O102" s="206" t="s">
        <v>3652</v>
      </c>
      <c r="P102" s="287">
        <v>0</v>
      </c>
      <c r="Q102" s="287">
        <v>0</v>
      </c>
      <c r="R102" s="287">
        <v>0</v>
      </c>
      <c r="S102" s="287">
        <v>0</v>
      </c>
      <c r="T102" s="287">
        <v>0</v>
      </c>
      <c r="U102" s="287">
        <v>0</v>
      </c>
      <c r="V102" s="287">
        <v>0</v>
      </c>
      <c r="W102" s="287">
        <v>0</v>
      </c>
      <c r="X102" s="287">
        <v>0</v>
      </c>
      <c r="Y102" s="220">
        <v>0</v>
      </c>
      <c r="Z102" s="220">
        <v>0</v>
      </c>
      <c r="AA102" s="220">
        <v>0</v>
      </c>
      <c r="AB102" s="220">
        <v>0</v>
      </c>
      <c r="AC102" s="220">
        <v>0</v>
      </c>
      <c r="AD102" s="220">
        <v>0</v>
      </c>
      <c r="AE102" s="220">
        <v>0</v>
      </c>
      <c r="AF102" s="220">
        <v>0</v>
      </c>
      <c r="AG102" s="220">
        <v>0</v>
      </c>
      <c r="AH102" s="220">
        <v>0</v>
      </c>
      <c r="AI102" s="220">
        <v>0</v>
      </c>
      <c r="AJ102" s="220">
        <v>0</v>
      </c>
      <c r="AK102" s="220">
        <v>0</v>
      </c>
      <c r="AL102" s="220">
        <v>0</v>
      </c>
    </row>
    <row r="103" spans="1:38" x14ac:dyDescent="0.25">
      <c r="A103" s="236" t="str">
        <f t="shared" si="1"/>
        <v>Kuwait</v>
      </c>
      <c r="B103" s="206" t="s">
        <v>34</v>
      </c>
      <c r="C103" s="206" t="s">
        <v>33</v>
      </c>
      <c r="D103" s="222" t="s">
        <v>671</v>
      </c>
      <c r="E103">
        <v>654</v>
      </c>
      <c r="F103" s="225" t="s">
        <v>671</v>
      </c>
      <c r="G103" s="132" t="s">
        <v>670</v>
      </c>
      <c r="H103" s="224" t="s">
        <v>669</v>
      </c>
      <c r="I103" s="223" t="s">
        <v>668</v>
      </c>
      <c r="J103" s="212" t="s">
        <v>36</v>
      </c>
      <c r="K103" s="206" t="s">
        <v>3665</v>
      </c>
      <c r="L103" s="206">
        <v>11</v>
      </c>
      <c r="M103" s="206" t="s">
        <v>3656</v>
      </c>
      <c r="N103" s="206">
        <v>202</v>
      </c>
      <c r="O103" s="206" t="s">
        <v>3652</v>
      </c>
      <c r="P103" s="287">
        <v>0</v>
      </c>
      <c r="Q103" s="287">
        <v>0</v>
      </c>
      <c r="R103" s="287">
        <v>0</v>
      </c>
      <c r="S103" s="287">
        <v>0</v>
      </c>
      <c r="T103" s="287">
        <v>0</v>
      </c>
      <c r="U103" s="287">
        <v>0</v>
      </c>
      <c r="V103" s="287">
        <v>0</v>
      </c>
      <c r="W103" s="287">
        <v>0</v>
      </c>
      <c r="X103" s="287">
        <v>0</v>
      </c>
      <c r="Y103" s="220">
        <v>0</v>
      </c>
      <c r="Z103" s="220">
        <v>0</v>
      </c>
      <c r="AA103" s="220">
        <v>0</v>
      </c>
      <c r="AB103" s="220">
        <v>0</v>
      </c>
      <c r="AC103" s="220">
        <v>0</v>
      </c>
      <c r="AD103" s="220">
        <v>0</v>
      </c>
      <c r="AE103" s="220">
        <v>0</v>
      </c>
      <c r="AF103" s="220">
        <v>0</v>
      </c>
      <c r="AG103" s="220">
        <v>0</v>
      </c>
      <c r="AH103" s="220">
        <v>0</v>
      </c>
      <c r="AI103" s="220">
        <v>0</v>
      </c>
      <c r="AJ103" s="220">
        <v>0</v>
      </c>
      <c r="AK103" s="220">
        <v>0</v>
      </c>
      <c r="AL103" s="220">
        <v>0</v>
      </c>
    </row>
    <row r="104" spans="1:38" x14ac:dyDescent="0.25">
      <c r="A104" s="236" t="str">
        <f t="shared" si="1"/>
        <v>Kuwait</v>
      </c>
      <c r="B104" s="206" t="s">
        <v>34</v>
      </c>
      <c r="C104" s="206" t="s">
        <v>33</v>
      </c>
      <c r="D104" s="222" t="s">
        <v>667</v>
      </c>
      <c r="E104">
        <v>336</v>
      </c>
      <c r="F104" s="225" t="s">
        <v>667</v>
      </c>
      <c r="G104" s="132" t="s">
        <v>666</v>
      </c>
      <c r="H104" s="224" t="s">
        <v>665</v>
      </c>
      <c r="I104" s="223" t="s">
        <v>664</v>
      </c>
      <c r="J104" s="212" t="s">
        <v>36</v>
      </c>
      <c r="K104" s="206" t="s">
        <v>3660</v>
      </c>
      <c r="L104" s="206">
        <v>5</v>
      </c>
      <c r="M104" s="206" t="s">
        <v>3658</v>
      </c>
      <c r="N104" s="206">
        <v>419</v>
      </c>
      <c r="O104" s="206" t="s">
        <v>3659</v>
      </c>
      <c r="P104" s="287">
        <v>0</v>
      </c>
      <c r="Q104" s="287">
        <v>0</v>
      </c>
      <c r="R104" s="287">
        <v>0</v>
      </c>
      <c r="S104" s="287">
        <v>0</v>
      </c>
      <c r="T104" s="287">
        <v>0</v>
      </c>
      <c r="U104" s="287">
        <v>0</v>
      </c>
      <c r="V104" s="287">
        <v>0</v>
      </c>
      <c r="W104" s="287">
        <v>0</v>
      </c>
      <c r="X104" s="287">
        <v>0</v>
      </c>
      <c r="Y104" s="220">
        <v>0</v>
      </c>
      <c r="Z104" s="220">
        <v>0</v>
      </c>
      <c r="AA104" s="220">
        <v>0</v>
      </c>
      <c r="AB104" s="220">
        <v>0</v>
      </c>
      <c r="AC104" s="220">
        <v>0</v>
      </c>
      <c r="AD104" s="220">
        <v>0</v>
      </c>
      <c r="AE104" s="220">
        <v>0</v>
      </c>
      <c r="AF104" s="220">
        <v>0</v>
      </c>
      <c r="AG104" s="220">
        <v>0</v>
      </c>
      <c r="AH104" s="220">
        <v>0</v>
      </c>
      <c r="AI104" s="220">
        <v>0</v>
      </c>
      <c r="AJ104" s="220">
        <v>0</v>
      </c>
      <c r="AK104" s="220">
        <v>0</v>
      </c>
      <c r="AL104" s="220">
        <v>0</v>
      </c>
    </row>
    <row r="105" spans="1:38" x14ac:dyDescent="0.25">
      <c r="A105" s="236" t="str">
        <f t="shared" si="1"/>
        <v>Kuwait</v>
      </c>
      <c r="B105" s="206" t="s">
        <v>34</v>
      </c>
      <c r="C105" s="206" t="s">
        <v>33</v>
      </c>
      <c r="D105" s="222" t="s">
        <v>663</v>
      </c>
      <c r="E105">
        <v>263</v>
      </c>
      <c r="F105" s="225" t="s">
        <v>663</v>
      </c>
      <c r="G105" s="132" t="s">
        <v>662</v>
      </c>
      <c r="H105" s="224" t="s">
        <v>661</v>
      </c>
      <c r="I105" s="223" t="s">
        <v>660</v>
      </c>
      <c r="J105" s="212" t="s">
        <v>36</v>
      </c>
      <c r="K105" s="206" t="s">
        <v>3657</v>
      </c>
      <c r="L105" s="206">
        <v>29</v>
      </c>
      <c r="M105" s="206" t="s">
        <v>3658</v>
      </c>
      <c r="N105" s="206">
        <v>419</v>
      </c>
      <c r="O105" s="206" t="s">
        <v>3659</v>
      </c>
      <c r="P105" s="287">
        <v>0</v>
      </c>
      <c r="Q105" s="287">
        <v>0</v>
      </c>
      <c r="R105" s="287">
        <v>0</v>
      </c>
      <c r="S105" s="287">
        <v>0</v>
      </c>
      <c r="T105" s="287">
        <v>0</v>
      </c>
      <c r="U105" s="287">
        <v>0</v>
      </c>
      <c r="V105" s="287">
        <v>0</v>
      </c>
      <c r="W105" s="287">
        <v>0</v>
      </c>
      <c r="X105" s="287">
        <v>0</v>
      </c>
      <c r="Y105" s="220">
        <v>0</v>
      </c>
      <c r="Z105" s="220">
        <v>0</v>
      </c>
      <c r="AA105" s="220">
        <v>0</v>
      </c>
      <c r="AB105" s="220">
        <v>0</v>
      </c>
      <c r="AC105" s="220">
        <v>0</v>
      </c>
      <c r="AD105" s="220">
        <v>0</v>
      </c>
      <c r="AE105" s="220">
        <v>0</v>
      </c>
      <c r="AF105" s="220">
        <v>0</v>
      </c>
      <c r="AG105" s="220">
        <v>0</v>
      </c>
      <c r="AH105" s="220">
        <v>0</v>
      </c>
      <c r="AI105" s="220">
        <v>0</v>
      </c>
      <c r="AJ105" s="220">
        <v>0</v>
      </c>
      <c r="AK105" s="220">
        <v>0</v>
      </c>
      <c r="AL105" s="220">
        <v>0</v>
      </c>
    </row>
    <row r="106" spans="1:38" ht="25.5" x14ac:dyDescent="0.25">
      <c r="A106" s="236" t="str">
        <f t="shared" si="1"/>
        <v>Kuwait</v>
      </c>
      <c r="B106" s="206" t="s">
        <v>34</v>
      </c>
      <c r="C106" s="206" t="s">
        <v>33</v>
      </c>
      <c r="D106" s="222" t="s">
        <v>659</v>
      </c>
      <c r="E106">
        <v>872</v>
      </c>
      <c r="F106" s="225" t="s">
        <v>659</v>
      </c>
      <c r="G106" s="132" t="s">
        <v>658</v>
      </c>
      <c r="H106" s="224" t="s">
        <v>657</v>
      </c>
      <c r="I106" s="223" t="s">
        <v>656</v>
      </c>
      <c r="J106" s="212" t="s">
        <v>36</v>
      </c>
      <c r="K106" s="206" t="s">
        <v>36</v>
      </c>
      <c r="L106" s="206" t="s">
        <v>36</v>
      </c>
      <c r="M106" s="206" t="s">
        <v>3661</v>
      </c>
      <c r="N106" s="206">
        <v>53</v>
      </c>
      <c r="O106" s="206" t="s">
        <v>3654</v>
      </c>
      <c r="P106" s="287">
        <v>0</v>
      </c>
      <c r="Q106" s="287">
        <v>0</v>
      </c>
      <c r="R106" s="287">
        <v>0</v>
      </c>
      <c r="S106" s="287">
        <v>0</v>
      </c>
      <c r="T106" s="287">
        <v>0</v>
      </c>
      <c r="U106" s="287">
        <v>0</v>
      </c>
      <c r="V106" s="287">
        <v>0</v>
      </c>
      <c r="W106" s="287">
        <v>0</v>
      </c>
      <c r="X106" s="287">
        <v>0</v>
      </c>
      <c r="Y106" s="220">
        <v>0</v>
      </c>
      <c r="Z106" s="220">
        <v>0</v>
      </c>
      <c r="AA106" s="220">
        <v>0</v>
      </c>
      <c r="AB106" s="220">
        <v>0</v>
      </c>
      <c r="AC106" s="220">
        <v>0</v>
      </c>
      <c r="AD106" s="220">
        <v>0</v>
      </c>
      <c r="AE106" s="220">
        <v>0</v>
      </c>
      <c r="AF106" s="220">
        <v>0</v>
      </c>
      <c r="AG106" s="220">
        <v>0</v>
      </c>
      <c r="AH106" s="220">
        <v>0</v>
      </c>
      <c r="AI106" s="220">
        <v>0</v>
      </c>
      <c r="AJ106" s="220">
        <v>0</v>
      </c>
      <c r="AK106" s="220">
        <v>0</v>
      </c>
      <c r="AL106" s="220">
        <v>0</v>
      </c>
    </row>
    <row r="107" spans="1:38" x14ac:dyDescent="0.25">
      <c r="A107" s="236" t="str">
        <f t="shared" si="1"/>
        <v>Kuwait</v>
      </c>
      <c r="B107" s="206" t="s">
        <v>34</v>
      </c>
      <c r="C107" s="206" t="s">
        <v>33</v>
      </c>
      <c r="D107" s="222" t="s">
        <v>655</v>
      </c>
      <c r="E107">
        <v>187</v>
      </c>
      <c r="F107" s="225" t="s">
        <v>655</v>
      </c>
      <c r="G107" s="132" t="s">
        <v>654</v>
      </c>
      <c r="H107" s="224" t="s">
        <v>653</v>
      </c>
      <c r="I107" s="223" t="s">
        <v>652</v>
      </c>
      <c r="J107" s="212" t="s">
        <v>36</v>
      </c>
      <c r="K107" s="206" t="s">
        <v>36</v>
      </c>
      <c r="L107" s="206" t="s">
        <v>36</v>
      </c>
      <c r="M107" s="206" t="s">
        <v>3649</v>
      </c>
      <c r="N107" s="206">
        <v>39</v>
      </c>
      <c r="O107" s="206" t="s">
        <v>3650</v>
      </c>
      <c r="P107" s="287">
        <v>0</v>
      </c>
      <c r="Q107" s="287">
        <v>0</v>
      </c>
      <c r="R107" s="287">
        <v>0</v>
      </c>
      <c r="S107" s="287">
        <v>0</v>
      </c>
      <c r="T107" s="287">
        <v>0</v>
      </c>
      <c r="U107" s="287">
        <v>0</v>
      </c>
      <c r="V107" s="287">
        <v>0</v>
      </c>
      <c r="W107" s="287">
        <v>0</v>
      </c>
      <c r="X107" s="287">
        <v>0</v>
      </c>
      <c r="Y107" s="220">
        <v>0</v>
      </c>
      <c r="Z107" s="220">
        <v>0</v>
      </c>
      <c r="AA107" s="220">
        <v>0</v>
      </c>
      <c r="AB107" s="220">
        <v>0</v>
      </c>
      <c r="AC107" s="220">
        <v>0</v>
      </c>
      <c r="AD107" s="220">
        <v>0</v>
      </c>
      <c r="AE107" s="220">
        <v>0</v>
      </c>
      <c r="AF107" s="220">
        <v>0</v>
      </c>
      <c r="AG107" s="220">
        <v>0</v>
      </c>
      <c r="AH107" s="220">
        <v>0</v>
      </c>
      <c r="AI107" s="220">
        <v>0</v>
      </c>
      <c r="AJ107" s="220">
        <v>0</v>
      </c>
      <c r="AK107" s="220">
        <v>0</v>
      </c>
      <c r="AL107" s="220">
        <v>0</v>
      </c>
    </row>
    <row r="108" spans="1:38" x14ac:dyDescent="0.25">
      <c r="A108" s="236" t="str">
        <f t="shared" si="1"/>
        <v>Kuwait</v>
      </c>
      <c r="B108" s="206" t="s">
        <v>34</v>
      </c>
      <c r="C108" s="206" t="s">
        <v>33</v>
      </c>
      <c r="D108" s="222" t="s">
        <v>651</v>
      </c>
      <c r="E108">
        <v>268</v>
      </c>
      <c r="F108" s="225" t="s">
        <v>651</v>
      </c>
      <c r="G108" s="132" t="s">
        <v>650</v>
      </c>
      <c r="H108" s="224" t="s">
        <v>649</v>
      </c>
      <c r="I108" s="223" t="s">
        <v>648</v>
      </c>
      <c r="J108" s="212" t="s">
        <v>36</v>
      </c>
      <c r="K108" s="206" t="s">
        <v>3664</v>
      </c>
      <c r="L108" s="206">
        <v>13</v>
      </c>
      <c r="M108" s="206" t="s">
        <v>3658</v>
      </c>
      <c r="N108" s="206">
        <v>419</v>
      </c>
      <c r="O108" s="206" t="s">
        <v>3659</v>
      </c>
      <c r="P108" s="287">
        <v>0</v>
      </c>
      <c r="Q108" s="287">
        <v>0</v>
      </c>
      <c r="R108" s="287">
        <v>0</v>
      </c>
      <c r="S108" s="287">
        <v>0</v>
      </c>
      <c r="T108" s="287">
        <v>0</v>
      </c>
      <c r="U108" s="287">
        <v>0</v>
      </c>
      <c r="V108" s="287">
        <v>0</v>
      </c>
      <c r="W108" s="287">
        <v>0</v>
      </c>
      <c r="X108" s="287">
        <v>0</v>
      </c>
      <c r="Y108" s="220">
        <v>0</v>
      </c>
      <c r="Z108" s="220">
        <v>0</v>
      </c>
      <c r="AA108" s="220">
        <v>0</v>
      </c>
      <c r="AB108" s="220">
        <v>0</v>
      </c>
      <c r="AC108" s="220">
        <v>0</v>
      </c>
      <c r="AD108" s="220">
        <v>0</v>
      </c>
      <c r="AE108" s="220">
        <v>0</v>
      </c>
      <c r="AF108" s="220">
        <v>0</v>
      </c>
      <c r="AG108" s="220">
        <v>0</v>
      </c>
      <c r="AH108" s="220">
        <v>0</v>
      </c>
      <c r="AI108" s="220">
        <v>0</v>
      </c>
      <c r="AJ108" s="220">
        <v>0</v>
      </c>
      <c r="AK108" s="220">
        <v>0</v>
      </c>
      <c r="AL108" s="220">
        <v>0</v>
      </c>
    </row>
    <row r="109" spans="1:38" x14ac:dyDescent="0.25">
      <c r="A109" s="236" t="str">
        <f t="shared" si="1"/>
        <v>Kuwait</v>
      </c>
      <c r="B109" s="206" t="s">
        <v>34</v>
      </c>
      <c r="C109" s="206" t="s">
        <v>33</v>
      </c>
      <c r="D109" s="222" t="s">
        <v>647</v>
      </c>
      <c r="E109">
        <v>944</v>
      </c>
      <c r="F109" s="225" t="s">
        <v>647</v>
      </c>
      <c r="G109" s="132" t="s">
        <v>646</v>
      </c>
      <c r="H109" s="224" t="s">
        <v>645</v>
      </c>
      <c r="I109" s="223" t="s">
        <v>644</v>
      </c>
      <c r="J109" s="212" t="s">
        <v>31</v>
      </c>
      <c r="K109" s="206" t="s">
        <v>36</v>
      </c>
      <c r="L109" s="206" t="s">
        <v>36</v>
      </c>
      <c r="M109" s="206" t="s">
        <v>3663</v>
      </c>
      <c r="N109" s="206">
        <v>151</v>
      </c>
      <c r="O109" s="206" t="s">
        <v>3650</v>
      </c>
      <c r="P109" s="287">
        <v>0</v>
      </c>
      <c r="Q109" s="287">
        <v>0</v>
      </c>
      <c r="R109" s="287">
        <v>0</v>
      </c>
      <c r="S109" s="287">
        <v>0</v>
      </c>
      <c r="T109" s="287">
        <v>0</v>
      </c>
      <c r="U109" s="287">
        <v>0</v>
      </c>
      <c r="V109" s="287">
        <v>0</v>
      </c>
      <c r="W109" s="287">
        <v>0</v>
      </c>
      <c r="X109" s="287">
        <v>0</v>
      </c>
      <c r="Y109" s="220">
        <v>0</v>
      </c>
      <c r="Z109" s="220">
        <v>-5.1593577760000002E-2</v>
      </c>
      <c r="AA109" s="220">
        <v>0</v>
      </c>
      <c r="AB109" s="220">
        <v>0</v>
      </c>
      <c r="AC109" s="220">
        <v>0</v>
      </c>
      <c r="AD109" s="220">
        <v>0</v>
      </c>
      <c r="AE109" s="220">
        <v>0</v>
      </c>
      <c r="AF109" s="220">
        <v>0</v>
      </c>
      <c r="AG109" s="220">
        <v>0</v>
      </c>
      <c r="AH109" s="220">
        <v>-9.9416245459999983E-3</v>
      </c>
      <c r="AI109" s="220">
        <v>-2.0238176019999998E-2</v>
      </c>
      <c r="AJ109" s="220">
        <v>-6.4568200160000004E-4</v>
      </c>
      <c r="AK109" s="220">
        <v>-2.9167050440000002E-4</v>
      </c>
      <c r="AL109" s="220">
        <v>-1.292855622E-2</v>
      </c>
    </row>
    <row r="110" spans="1:38" x14ac:dyDescent="0.25">
      <c r="A110" s="236" t="str">
        <f t="shared" si="1"/>
        <v>Kuwait</v>
      </c>
      <c r="B110" s="206" t="s">
        <v>34</v>
      </c>
      <c r="C110" s="206" t="s">
        <v>33</v>
      </c>
      <c r="D110" s="222" t="s">
        <v>643</v>
      </c>
      <c r="E110">
        <v>176</v>
      </c>
      <c r="F110" s="225" t="s">
        <v>643</v>
      </c>
      <c r="G110" s="132" t="s">
        <v>642</v>
      </c>
      <c r="H110" s="224" t="s">
        <v>641</v>
      </c>
      <c r="I110" s="223" t="s">
        <v>640</v>
      </c>
      <c r="J110" s="212" t="s">
        <v>36</v>
      </c>
      <c r="K110" s="206" t="s">
        <v>36</v>
      </c>
      <c r="L110" s="206" t="s">
        <v>36</v>
      </c>
      <c r="M110" s="206" t="s">
        <v>3671</v>
      </c>
      <c r="N110" s="206">
        <v>154</v>
      </c>
      <c r="O110" s="206" t="s">
        <v>3650</v>
      </c>
      <c r="P110" s="287">
        <v>0</v>
      </c>
      <c r="Q110" s="287">
        <v>0</v>
      </c>
      <c r="R110" s="287">
        <v>0</v>
      </c>
      <c r="S110" s="287">
        <v>0</v>
      </c>
      <c r="T110" s="287">
        <v>0</v>
      </c>
      <c r="U110" s="287">
        <v>0</v>
      </c>
      <c r="V110" s="287">
        <v>0</v>
      </c>
      <c r="W110" s="287">
        <v>0</v>
      </c>
      <c r="X110" s="287">
        <v>0</v>
      </c>
      <c r="Y110" s="220">
        <v>0</v>
      </c>
      <c r="Z110" s="220">
        <v>0</v>
      </c>
      <c r="AA110" s="220">
        <v>0</v>
      </c>
      <c r="AB110" s="220">
        <v>0</v>
      </c>
      <c r="AC110" s="220">
        <v>0</v>
      </c>
      <c r="AD110" s="220">
        <v>0</v>
      </c>
      <c r="AE110" s="220">
        <v>0</v>
      </c>
      <c r="AF110" s="220">
        <v>0</v>
      </c>
      <c r="AG110" s="220">
        <v>0</v>
      </c>
      <c r="AH110" s="220">
        <v>0</v>
      </c>
      <c r="AI110" s="220">
        <v>0</v>
      </c>
      <c r="AJ110" s="220">
        <v>0</v>
      </c>
      <c r="AK110" s="220">
        <v>5.4325816839999999E-2</v>
      </c>
      <c r="AL110" s="220">
        <v>5.1605181640000004E-2</v>
      </c>
    </row>
    <row r="111" spans="1:38" x14ac:dyDescent="0.25">
      <c r="A111" s="236" t="str">
        <f t="shared" si="1"/>
        <v>Kuwait</v>
      </c>
      <c r="B111" s="206" t="s">
        <v>34</v>
      </c>
      <c r="C111" s="206" t="s">
        <v>33</v>
      </c>
      <c r="D111" s="222" t="s">
        <v>639</v>
      </c>
      <c r="E111">
        <v>534</v>
      </c>
      <c r="F111" s="225" t="s">
        <v>639</v>
      </c>
      <c r="G111" s="132" t="s">
        <v>638</v>
      </c>
      <c r="H111" s="224" t="s">
        <v>637</v>
      </c>
      <c r="I111" s="223" t="s">
        <v>636</v>
      </c>
      <c r="J111" s="212" t="s">
        <v>36</v>
      </c>
      <c r="K111" s="206" t="s">
        <v>36</v>
      </c>
      <c r="L111" s="206" t="s">
        <v>36</v>
      </c>
      <c r="M111" s="206" t="s">
        <v>3648</v>
      </c>
      <c r="N111" s="206">
        <v>34</v>
      </c>
      <c r="O111" s="206" t="s">
        <v>3647</v>
      </c>
      <c r="P111" s="287">
        <v>0</v>
      </c>
      <c r="Q111" s="287">
        <v>0</v>
      </c>
      <c r="R111" s="287">
        <v>0</v>
      </c>
      <c r="S111" s="287">
        <v>0</v>
      </c>
      <c r="T111" s="287">
        <v>0</v>
      </c>
      <c r="U111" s="287">
        <v>0</v>
      </c>
      <c r="V111" s="287">
        <v>0</v>
      </c>
      <c r="W111" s="287">
        <v>0</v>
      </c>
      <c r="X111" s="287">
        <v>0</v>
      </c>
      <c r="Y111" s="220">
        <v>0</v>
      </c>
      <c r="Z111" s="220">
        <v>6.3378710109999998</v>
      </c>
      <c r="AA111" s="220">
        <v>7.1758176499999999</v>
      </c>
      <c r="AB111" s="220">
        <v>15.416370480000001</v>
      </c>
      <c r="AC111" s="220">
        <v>5.3324319999999998</v>
      </c>
      <c r="AD111" s="220">
        <v>29.559421499999999</v>
      </c>
      <c r="AE111" s="220">
        <v>6.8138532000000005</v>
      </c>
      <c r="AF111" s="220">
        <v>7.1892862980000007</v>
      </c>
      <c r="AG111" s="220">
        <v>8.4431931099999993</v>
      </c>
      <c r="AH111" s="220">
        <v>7.504529732</v>
      </c>
      <c r="AI111" s="220">
        <v>6.4114832539999993</v>
      </c>
      <c r="AJ111" s="220">
        <v>6.3043478260000008</v>
      </c>
      <c r="AK111" s="220">
        <v>56.794858850000004</v>
      </c>
      <c r="AL111" s="220">
        <v>57.171364310000001</v>
      </c>
    </row>
    <row r="112" spans="1:38" x14ac:dyDescent="0.25">
      <c r="A112" s="236" t="str">
        <f t="shared" si="1"/>
        <v>Kuwait</v>
      </c>
      <c r="B112" s="206" t="s">
        <v>34</v>
      </c>
      <c r="C112" s="206" t="s">
        <v>33</v>
      </c>
      <c r="D112" s="222" t="s">
        <v>635</v>
      </c>
      <c r="E112">
        <v>536</v>
      </c>
      <c r="F112" s="225" t="s">
        <v>635</v>
      </c>
      <c r="G112" s="132" t="s">
        <v>634</v>
      </c>
      <c r="H112" s="224" t="s">
        <v>633</v>
      </c>
      <c r="I112" s="223" t="s">
        <v>632</v>
      </c>
      <c r="J112" s="212" t="s">
        <v>36</v>
      </c>
      <c r="K112" s="206" t="s">
        <v>36</v>
      </c>
      <c r="L112" s="206" t="s">
        <v>36</v>
      </c>
      <c r="M112" s="206" t="s">
        <v>3669</v>
      </c>
      <c r="N112" s="206">
        <v>35</v>
      </c>
      <c r="O112" s="206" t="s">
        <v>3647</v>
      </c>
      <c r="P112" s="287">
        <v>0</v>
      </c>
      <c r="Q112" s="287">
        <v>0</v>
      </c>
      <c r="R112" s="287">
        <v>0</v>
      </c>
      <c r="S112" s="287">
        <v>0</v>
      </c>
      <c r="T112" s="287">
        <v>0</v>
      </c>
      <c r="U112" s="287">
        <v>0</v>
      </c>
      <c r="V112" s="287">
        <v>0</v>
      </c>
      <c r="W112" s="287">
        <v>0</v>
      </c>
      <c r="X112" s="287">
        <v>0</v>
      </c>
      <c r="Y112" s="220">
        <v>25.750018000000001</v>
      </c>
      <c r="Z112" s="220">
        <v>51.126158229999994</v>
      </c>
      <c r="AA112" s="220">
        <v>60.811010000000003</v>
      </c>
      <c r="AB112" s="220">
        <v>4.2560532000000002</v>
      </c>
      <c r="AC112" s="220">
        <v>142.70282950000001</v>
      </c>
      <c r="AD112" s="220">
        <v>136.76568850000001</v>
      </c>
      <c r="AE112" s="220">
        <v>113.92446240000001</v>
      </c>
      <c r="AF112" s="220">
        <v>80.571615219999998</v>
      </c>
      <c r="AG112" s="220">
        <v>50.364359060000005</v>
      </c>
      <c r="AH112" s="220">
        <v>51.744358429999998</v>
      </c>
      <c r="AI112" s="220">
        <v>19.640323379999998</v>
      </c>
      <c r="AJ112" s="220">
        <v>2.2595520419999997</v>
      </c>
      <c r="AK112" s="220">
        <v>3.8809917359999999</v>
      </c>
      <c r="AL112" s="220">
        <v>3.4079398790000002</v>
      </c>
    </row>
    <row r="113" spans="1:38" x14ac:dyDescent="0.25">
      <c r="A113" s="236" t="str">
        <f t="shared" si="1"/>
        <v>Kuwait</v>
      </c>
      <c r="B113" s="206" t="s">
        <v>34</v>
      </c>
      <c r="C113" s="206" t="s">
        <v>33</v>
      </c>
      <c r="D113" s="222" t="s">
        <v>631</v>
      </c>
      <c r="E113">
        <v>429</v>
      </c>
      <c r="F113" s="225" t="s">
        <v>630</v>
      </c>
      <c r="G113" s="132" t="s">
        <v>629</v>
      </c>
      <c r="H113" s="224" t="s">
        <v>628</v>
      </c>
      <c r="I113" s="223" t="s">
        <v>627</v>
      </c>
      <c r="J113" s="212" t="s">
        <v>36</v>
      </c>
      <c r="K113" s="206" t="s">
        <v>36</v>
      </c>
      <c r="L113" s="206" t="s">
        <v>36</v>
      </c>
      <c r="M113" s="206" t="s">
        <v>3648</v>
      </c>
      <c r="N113" s="206">
        <v>34</v>
      </c>
      <c r="O113" s="206" t="s">
        <v>3647</v>
      </c>
      <c r="P113" s="287">
        <v>0</v>
      </c>
      <c r="Q113" s="287">
        <v>0</v>
      </c>
      <c r="R113" s="287">
        <v>0</v>
      </c>
      <c r="S113" s="287">
        <v>0</v>
      </c>
      <c r="T113" s="287">
        <v>0</v>
      </c>
      <c r="U113" s="287">
        <v>0</v>
      </c>
      <c r="V113" s="287">
        <v>0</v>
      </c>
      <c r="W113" s="287">
        <v>0</v>
      </c>
      <c r="X113" s="287">
        <v>0</v>
      </c>
      <c r="Y113" s="220">
        <v>0</v>
      </c>
      <c r="Z113" s="220">
        <v>0</v>
      </c>
      <c r="AA113" s="220">
        <v>0</v>
      </c>
      <c r="AB113" s="220">
        <v>0</v>
      </c>
      <c r="AC113" s="220">
        <v>0</v>
      </c>
      <c r="AD113" s="220">
        <v>0</v>
      </c>
      <c r="AE113" s="220">
        <v>0</v>
      </c>
      <c r="AF113" s="220">
        <v>0</v>
      </c>
      <c r="AG113" s="220">
        <v>0</v>
      </c>
      <c r="AH113" s="220">
        <v>2.4279360899999998</v>
      </c>
      <c r="AI113" s="220">
        <v>0</v>
      </c>
      <c r="AJ113" s="220">
        <v>0</v>
      </c>
      <c r="AK113" s="220">
        <v>0</v>
      </c>
      <c r="AL113" s="220">
        <v>0</v>
      </c>
    </row>
    <row r="114" spans="1:38" x14ac:dyDescent="0.25">
      <c r="A114" s="236" t="str">
        <f t="shared" si="1"/>
        <v>Kuwait</v>
      </c>
      <c r="B114" s="206" t="s">
        <v>34</v>
      </c>
      <c r="C114" s="206" t="s">
        <v>33</v>
      </c>
      <c r="D114" s="222" t="s">
        <v>626</v>
      </c>
      <c r="E114">
        <v>433</v>
      </c>
      <c r="F114" s="225" t="s">
        <v>626</v>
      </c>
      <c r="G114" s="132" t="s">
        <v>625</v>
      </c>
      <c r="H114" s="224" t="s">
        <v>624</v>
      </c>
      <c r="I114" s="223" t="s">
        <v>623</v>
      </c>
      <c r="J114" s="212" t="s">
        <v>36</v>
      </c>
      <c r="K114" s="206" t="s">
        <v>36</v>
      </c>
      <c r="L114" s="206" t="s">
        <v>36</v>
      </c>
      <c r="M114" s="206" t="s">
        <v>3646</v>
      </c>
      <c r="N114" s="206">
        <v>145</v>
      </c>
      <c r="O114" s="206" t="s">
        <v>3647</v>
      </c>
      <c r="P114" s="287">
        <v>0</v>
      </c>
      <c r="Q114" s="287">
        <v>0</v>
      </c>
      <c r="R114" s="287">
        <v>0</v>
      </c>
      <c r="S114" s="287">
        <v>0</v>
      </c>
      <c r="T114" s="287">
        <v>0</v>
      </c>
      <c r="U114" s="287">
        <v>0</v>
      </c>
      <c r="V114" s="287">
        <v>0</v>
      </c>
      <c r="W114" s="287">
        <v>0</v>
      </c>
      <c r="X114" s="287">
        <v>0</v>
      </c>
      <c r="Y114" s="220">
        <v>1173.7753929999999</v>
      </c>
      <c r="Z114" s="220">
        <v>3346.5383999999999</v>
      </c>
      <c r="AA114" s="220">
        <v>2946.3917110000002</v>
      </c>
      <c r="AB114" s="220">
        <v>3250.0854260000001</v>
      </c>
      <c r="AC114" s="220">
        <v>3404.4430339999999</v>
      </c>
      <c r="AD114" s="220">
        <v>3468.9714389999999</v>
      </c>
      <c r="AE114" s="220">
        <v>3558.8549170000001</v>
      </c>
      <c r="AF114" s="220">
        <v>3599.7288910000002</v>
      </c>
      <c r="AG114" s="220">
        <v>3334.9155350000001</v>
      </c>
      <c r="AH114" s="220">
        <v>3178.3660020000002</v>
      </c>
      <c r="AI114" s="220">
        <v>3017.1852829999998</v>
      </c>
      <c r="AJ114" s="220">
        <v>3126.123188</v>
      </c>
      <c r="AK114" s="220">
        <v>2988.5553719999998</v>
      </c>
      <c r="AL114" s="220">
        <v>2927.0446010000001</v>
      </c>
    </row>
    <row r="115" spans="1:38" x14ac:dyDescent="0.25">
      <c r="A115" s="236" t="str">
        <f t="shared" si="1"/>
        <v>Kuwait</v>
      </c>
      <c r="B115" s="206" t="s">
        <v>34</v>
      </c>
      <c r="C115" s="206" t="s">
        <v>33</v>
      </c>
      <c r="D115" s="222" t="s">
        <v>622</v>
      </c>
      <c r="E115">
        <v>178</v>
      </c>
      <c r="F115" s="225" t="s">
        <v>622</v>
      </c>
      <c r="G115" s="132" t="s">
        <v>621</v>
      </c>
      <c r="H115" s="224" t="s">
        <v>620</v>
      </c>
      <c r="I115" s="223" t="s">
        <v>619</v>
      </c>
      <c r="J115" s="212" t="s">
        <v>31</v>
      </c>
      <c r="K115" s="206" t="s">
        <v>36</v>
      </c>
      <c r="L115" s="206" t="s">
        <v>36</v>
      </c>
      <c r="M115" s="206" t="s">
        <v>3671</v>
      </c>
      <c r="N115" s="206">
        <v>154</v>
      </c>
      <c r="O115" s="206" t="s">
        <v>3650</v>
      </c>
      <c r="P115" s="287">
        <v>0</v>
      </c>
      <c r="Q115" s="287">
        <v>0</v>
      </c>
      <c r="R115" s="287">
        <v>0</v>
      </c>
      <c r="S115" s="287">
        <v>0</v>
      </c>
      <c r="T115" s="287">
        <v>0</v>
      </c>
      <c r="U115" s="287">
        <v>0</v>
      </c>
      <c r="V115" s="287">
        <v>0</v>
      </c>
      <c r="W115" s="287">
        <v>0</v>
      </c>
      <c r="X115" s="287">
        <v>0</v>
      </c>
      <c r="Y115" s="220">
        <v>0</v>
      </c>
      <c r="Z115" s="220">
        <v>0</v>
      </c>
      <c r="AA115" s="220">
        <v>0</v>
      </c>
      <c r="AB115" s="220">
        <v>0</v>
      </c>
      <c r="AC115" s="220">
        <v>0</v>
      </c>
      <c r="AD115" s="220">
        <v>-1.2141</v>
      </c>
      <c r="AE115" s="220">
        <v>-2.1774</v>
      </c>
      <c r="AF115" s="220">
        <v>0</v>
      </c>
      <c r="AG115" s="220">
        <v>0</v>
      </c>
      <c r="AH115" s="220">
        <v>0</v>
      </c>
      <c r="AI115" s="220">
        <v>32.90876093</v>
      </c>
      <c r="AJ115" s="220">
        <v>33.560606060000005</v>
      </c>
      <c r="AK115" s="220">
        <v>0.83305785120000009</v>
      </c>
      <c r="AL115" s="220">
        <v>32.011109300000001</v>
      </c>
    </row>
    <row r="116" spans="1:38" x14ac:dyDescent="0.25">
      <c r="A116" s="236" t="str">
        <f t="shared" si="1"/>
        <v>Kuwait</v>
      </c>
      <c r="B116" s="206" t="s">
        <v>34</v>
      </c>
      <c r="C116" s="206" t="s">
        <v>33</v>
      </c>
      <c r="D116" s="222" t="s">
        <v>618</v>
      </c>
      <c r="E116">
        <v>118</v>
      </c>
      <c r="F116" s="225" t="s">
        <v>618</v>
      </c>
      <c r="G116" s="132" t="s">
        <v>617</v>
      </c>
      <c r="H116" s="224" t="s">
        <v>616</v>
      </c>
      <c r="I116" s="223" t="s">
        <v>615</v>
      </c>
      <c r="J116" s="212" t="s">
        <v>36</v>
      </c>
      <c r="K116" s="206" t="s">
        <v>36</v>
      </c>
      <c r="L116" s="206" t="s">
        <v>36</v>
      </c>
      <c r="M116" s="206" t="s">
        <v>3671</v>
      </c>
      <c r="N116" s="206">
        <v>154</v>
      </c>
      <c r="O116" s="206" t="s">
        <v>3650</v>
      </c>
      <c r="P116" s="287">
        <v>0</v>
      </c>
      <c r="Q116" s="287">
        <v>0</v>
      </c>
      <c r="R116" s="287">
        <v>0</v>
      </c>
      <c r="S116" s="287">
        <v>0</v>
      </c>
      <c r="T116" s="287">
        <v>0</v>
      </c>
      <c r="U116" s="287">
        <v>0</v>
      </c>
      <c r="V116" s="287">
        <v>0</v>
      </c>
      <c r="W116" s="287">
        <v>0</v>
      </c>
      <c r="X116" s="287">
        <v>0</v>
      </c>
      <c r="Y116" s="220">
        <v>0</v>
      </c>
      <c r="Z116" s="220">
        <v>45.770217389999999</v>
      </c>
      <c r="AA116" s="220">
        <v>43.138093380000001</v>
      </c>
      <c r="AB116" s="220">
        <v>96.155079260000008</v>
      </c>
      <c r="AC116" s="220">
        <v>68.444459299999991</v>
      </c>
      <c r="AD116" s="220">
        <v>63.5894707</v>
      </c>
      <c r="AE116" s="220">
        <v>58.787605799999994</v>
      </c>
      <c r="AF116" s="220">
        <v>61.734443899999995</v>
      </c>
      <c r="AG116" s="220">
        <v>64.571050020000001</v>
      </c>
      <c r="AH116" s="220">
        <v>46.02207215</v>
      </c>
      <c r="AI116" s="220">
        <v>0</v>
      </c>
      <c r="AJ116" s="220">
        <v>0</v>
      </c>
      <c r="AK116" s="220">
        <v>0</v>
      </c>
      <c r="AL116" s="220">
        <v>0</v>
      </c>
    </row>
    <row r="117" spans="1:38" x14ac:dyDescent="0.25">
      <c r="A117" s="236" t="str">
        <f t="shared" si="1"/>
        <v>Kuwait</v>
      </c>
      <c r="B117" s="206" t="s">
        <v>34</v>
      </c>
      <c r="C117" s="206" t="s">
        <v>33</v>
      </c>
      <c r="D117" s="222" t="s">
        <v>614</v>
      </c>
      <c r="E117">
        <v>436</v>
      </c>
      <c r="F117" s="225" t="s">
        <v>614</v>
      </c>
      <c r="G117" s="132" t="s">
        <v>613</v>
      </c>
      <c r="H117" s="224" t="s">
        <v>612</v>
      </c>
      <c r="I117" s="223" t="s">
        <v>611</v>
      </c>
      <c r="J117" s="212" t="s">
        <v>36</v>
      </c>
      <c r="K117" s="206" t="s">
        <v>36</v>
      </c>
      <c r="L117" s="206" t="s">
        <v>36</v>
      </c>
      <c r="M117" s="206" t="s">
        <v>3646</v>
      </c>
      <c r="N117" s="206">
        <v>145</v>
      </c>
      <c r="O117" s="206" t="s">
        <v>3647</v>
      </c>
      <c r="P117" s="287">
        <v>0</v>
      </c>
      <c r="Q117" s="287">
        <v>0</v>
      </c>
      <c r="R117" s="287">
        <v>0</v>
      </c>
      <c r="S117" s="287">
        <v>0</v>
      </c>
      <c r="T117" s="287">
        <v>0</v>
      </c>
      <c r="U117" s="287">
        <v>0</v>
      </c>
      <c r="V117" s="287">
        <v>0</v>
      </c>
      <c r="W117" s="287">
        <v>0</v>
      </c>
      <c r="X117" s="287">
        <v>0</v>
      </c>
      <c r="Y117" s="220">
        <v>0</v>
      </c>
      <c r="Z117" s="220">
        <v>0</v>
      </c>
      <c r="AA117" s="220">
        <v>0</v>
      </c>
      <c r="AB117" s="220">
        <v>0</v>
      </c>
      <c r="AC117" s="220">
        <v>0</v>
      </c>
      <c r="AD117" s="220">
        <v>0</v>
      </c>
      <c r="AE117" s="220">
        <v>0</v>
      </c>
      <c r="AF117" s="220">
        <v>0</v>
      </c>
      <c r="AG117" s="220">
        <v>0</v>
      </c>
      <c r="AH117" s="220">
        <v>0</v>
      </c>
      <c r="AI117" s="220">
        <v>0</v>
      </c>
      <c r="AJ117" s="220">
        <v>0</v>
      </c>
      <c r="AK117" s="220">
        <v>0</v>
      </c>
      <c r="AL117" s="220">
        <v>0</v>
      </c>
    </row>
    <row r="118" spans="1:38" x14ac:dyDescent="0.25">
      <c r="A118" s="236" t="str">
        <f t="shared" si="1"/>
        <v>Kuwait</v>
      </c>
      <c r="B118" s="206" t="s">
        <v>34</v>
      </c>
      <c r="C118" s="206" t="s">
        <v>33</v>
      </c>
      <c r="D118" s="222" t="s">
        <v>610</v>
      </c>
      <c r="E118">
        <v>136</v>
      </c>
      <c r="F118" s="225" t="s">
        <v>610</v>
      </c>
      <c r="G118" s="132" t="s">
        <v>609</v>
      </c>
      <c r="H118" s="224" t="s">
        <v>608</v>
      </c>
      <c r="I118" s="223" t="s">
        <v>607</v>
      </c>
      <c r="J118" s="212" t="s">
        <v>31</v>
      </c>
      <c r="K118" s="206" t="s">
        <v>36</v>
      </c>
      <c r="L118" s="206" t="s">
        <v>36</v>
      </c>
      <c r="M118" s="206" t="s">
        <v>3649</v>
      </c>
      <c r="N118" s="206">
        <v>39</v>
      </c>
      <c r="O118" s="206" t="s">
        <v>3650</v>
      </c>
      <c r="P118" s="287">
        <v>0</v>
      </c>
      <c r="Q118" s="287">
        <v>0</v>
      </c>
      <c r="R118" s="287">
        <v>0</v>
      </c>
      <c r="S118" s="287">
        <v>0</v>
      </c>
      <c r="T118" s="287">
        <v>0</v>
      </c>
      <c r="U118" s="287">
        <v>0</v>
      </c>
      <c r="V118" s="287">
        <v>0</v>
      </c>
      <c r="W118" s="287">
        <v>0</v>
      </c>
      <c r="X118" s="287">
        <v>0</v>
      </c>
      <c r="Y118" s="220">
        <v>0.87343001760000005</v>
      </c>
      <c r="Z118" s="220">
        <v>0.87066391139999999</v>
      </c>
      <c r="AA118" s="220">
        <v>14.6615833</v>
      </c>
      <c r="AB118" s="220">
        <v>1.192522538</v>
      </c>
      <c r="AC118" s="220">
        <v>-888.25691879999999</v>
      </c>
      <c r="AD118" s="220">
        <v>-931.21317750000003</v>
      </c>
      <c r="AE118" s="220">
        <v>1.6430246690000001</v>
      </c>
      <c r="AF118" s="220">
        <v>0.63162831510000006</v>
      </c>
      <c r="AG118" s="220">
        <v>209.2385357</v>
      </c>
      <c r="AH118" s="220">
        <v>189.01634010000001</v>
      </c>
      <c r="AI118" s="220">
        <v>183.8241888</v>
      </c>
      <c r="AJ118" s="220">
        <v>191.11223530000001</v>
      </c>
      <c r="AK118" s="220">
        <v>160.51660240000001</v>
      </c>
      <c r="AL118" s="220">
        <v>459.78032860000002</v>
      </c>
    </row>
    <row r="119" spans="1:38" x14ac:dyDescent="0.25">
      <c r="A119" s="236" t="str">
        <f t="shared" si="1"/>
        <v>Kuwait</v>
      </c>
      <c r="B119" s="206" t="s">
        <v>34</v>
      </c>
      <c r="C119" s="206" t="s">
        <v>33</v>
      </c>
      <c r="D119" s="222" t="s">
        <v>606</v>
      </c>
      <c r="E119">
        <v>343</v>
      </c>
      <c r="F119" s="225" t="s">
        <v>606</v>
      </c>
      <c r="G119" s="132" t="s">
        <v>605</v>
      </c>
      <c r="H119" s="224" t="s">
        <v>604</v>
      </c>
      <c r="I119" s="223" t="s">
        <v>603</v>
      </c>
      <c r="J119" s="212" t="s">
        <v>36</v>
      </c>
      <c r="K119" s="206" t="s">
        <v>3657</v>
      </c>
      <c r="L119" s="206">
        <v>29</v>
      </c>
      <c r="M119" s="206" t="s">
        <v>3658</v>
      </c>
      <c r="N119" s="206">
        <v>419</v>
      </c>
      <c r="O119" s="206" t="s">
        <v>3659</v>
      </c>
      <c r="P119" s="287">
        <v>0</v>
      </c>
      <c r="Q119" s="287">
        <v>0</v>
      </c>
      <c r="R119" s="287">
        <v>0</v>
      </c>
      <c r="S119" s="287">
        <v>0</v>
      </c>
      <c r="T119" s="287">
        <v>0</v>
      </c>
      <c r="U119" s="287">
        <v>0</v>
      </c>
      <c r="V119" s="287">
        <v>0</v>
      </c>
      <c r="W119" s="287">
        <v>0</v>
      </c>
      <c r="X119" s="287">
        <v>0</v>
      </c>
      <c r="Y119" s="220">
        <v>0</v>
      </c>
      <c r="Z119" s="220">
        <v>0</v>
      </c>
      <c r="AA119" s="220">
        <v>0</v>
      </c>
      <c r="AB119" s="220">
        <v>0</v>
      </c>
      <c r="AC119" s="220">
        <v>0</v>
      </c>
      <c r="AD119" s="220">
        <v>0</v>
      </c>
      <c r="AE119" s="220">
        <v>0</v>
      </c>
      <c r="AF119" s="220">
        <v>0</v>
      </c>
      <c r="AG119" s="220">
        <v>0</v>
      </c>
      <c r="AH119" s="220">
        <v>0</v>
      </c>
      <c r="AI119" s="220">
        <v>0</v>
      </c>
      <c r="AJ119" s="220">
        <v>0</v>
      </c>
      <c r="AK119" s="220">
        <v>0</v>
      </c>
      <c r="AL119" s="220">
        <v>0</v>
      </c>
    </row>
    <row r="120" spans="1:38" x14ac:dyDescent="0.25">
      <c r="A120" s="236" t="str">
        <f t="shared" si="1"/>
        <v>Kuwait</v>
      </c>
      <c r="B120" s="206" t="s">
        <v>34</v>
      </c>
      <c r="C120" s="206" t="s">
        <v>33</v>
      </c>
      <c r="D120" s="222" t="s">
        <v>602</v>
      </c>
      <c r="E120">
        <v>158</v>
      </c>
      <c r="F120" s="225" t="s">
        <v>602</v>
      </c>
      <c r="G120" s="132" t="s">
        <v>601</v>
      </c>
      <c r="H120" s="224" t="s">
        <v>600</v>
      </c>
      <c r="I120" s="223" t="s">
        <v>599</v>
      </c>
      <c r="J120" s="212" t="s">
        <v>36</v>
      </c>
      <c r="K120" s="206" t="s">
        <v>36</v>
      </c>
      <c r="L120" s="206" t="s">
        <v>36</v>
      </c>
      <c r="M120" s="206" t="s">
        <v>3670</v>
      </c>
      <c r="N120" s="206">
        <v>30</v>
      </c>
      <c r="O120" s="206" t="s">
        <v>3647</v>
      </c>
      <c r="P120" s="287">
        <v>0</v>
      </c>
      <c r="Q120" s="287">
        <v>0</v>
      </c>
      <c r="R120" s="287">
        <v>0</v>
      </c>
      <c r="S120" s="287">
        <v>0</v>
      </c>
      <c r="T120" s="287">
        <v>0</v>
      </c>
      <c r="U120" s="287">
        <v>0</v>
      </c>
      <c r="V120" s="287">
        <v>0</v>
      </c>
      <c r="W120" s="287">
        <v>0</v>
      </c>
      <c r="X120" s="287">
        <v>0</v>
      </c>
      <c r="Y120" s="220">
        <v>0</v>
      </c>
      <c r="Z120" s="220">
        <v>0</v>
      </c>
      <c r="AA120" s="220">
        <v>0</v>
      </c>
      <c r="AB120" s="220">
        <v>0</v>
      </c>
      <c r="AC120" s="220">
        <v>0</v>
      </c>
      <c r="AD120" s="220">
        <v>0</v>
      </c>
      <c r="AE120" s="220">
        <v>0</v>
      </c>
      <c r="AF120" s="220">
        <v>0</v>
      </c>
      <c r="AG120" s="220">
        <v>0</v>
      </c>
      <c r="AH120" s="220">
        <v>0</v>
      </c>
      <c r="AI120" s="220">
        <v>0</v>
      </c>
      <c r="AJ120" s="220">
        <v>0</v>
      </c>
      <c r="AK120" s="220">
        <v>0</v>
      </c>
      <c r="AL120" s="220">
        <v>0</v>
      </c>
    </row>
    <row r="121" spans="1:38" x14ac:dyDescent="0.25">
      <c r="A121" s="236" t="str">
        <f t="shared" si="1"/>
        <v>Kuwait</v>
      </c>
      <c r="B121" s="206" t="s">
        <v>34</v>
      </c>
      <c r="C121" s="206" t="s">
        <v>33</v>
      </c>
      <c r="D121" s="222" t="s">
        <v>598</v>
      </c>
      <c r="E121">
        <v>117</v>
      </c>
      <c r="F121" s="225" t="s">
        <v>598</v>
      </c>
      <c r="G121" s="132" t="s">
        <v>597</v>
      </c>
      <c r="H121" s="224" t="s">
        <v>596</v>
      </c>
      <c r="I121" s="223" t="s">
        <v>595</v>
      </c>
      <c r="J121" s="212" t="s">
        <v>36</v>
      </c>
      <c r="K121" s="206" t="s">
        <v>3476</v>
      </c>
      <c r="L121" s="206">
        <v>830</v>
      </c>
      <c r="M121" s="206" t="s">
        <v>3671</v>
      </c>
      <c r="N121" s="206">
        <v>154</v>
      </c>
      <c r="O121" s="206" t="s">
        <v>3650</v>
      </c>
      <c r="P121" s="287">
        <v>0</v>
      </c>
      <c r="Q121" s="287">
        <v>0</v>
      </c>
      <c r="R121" s="287">
        <v>0</v>
      </c>
      <c r="S121" s="287">
        <v>0</v>
      </c>
      <c r="T121" s="287">
        <v>0</v>
      </c>
      <c r="U121" s="287">
        <v>0</v>
      </c>
      <c r="V121" s="287">
        <v>0</v>
      </c>
      <c r="W121" s="287">
        <v>0</v>
      </c>
      <c r="X121" s="287">
        <v>0</v>
      </c>
      <c r="Y121" s="220">
        <v>178.35497699999999</v>
      </c>
      <c r="Z121" s="220">
        <v>163.16311480000002</v>
      </c>
      <c r="AA121" s="220">
        <v>164.16185780000001</v>
      </c>
      <c r="AB121" s="220">
        <v>164.2530611</v>
      </c>
      <c r="AC121" s="220">
        <v>37.200449649999996</v>
      </c>
      <c r="AD121" s="220">
        <v>52.336057200000006</v>
      </c>
      <c r="AE121" s="220">
        <v>69.914483099999998</v>
      </c>
      <c r="AF121" s="220">
        <v>39.203005060000002</v>
      </c>
      <c r="AG121" s="220">
        <v>31.05664127</v>
      </c>
      <c r="AH121" s="220">
        <v>27.606654590000002</v>
      </c>
      <c r="AI121" s="220">
        <v>0.85464444810000006</v>
      </c>
      <c r="AJ121" s="220">
        <v>0.88603425560000004</v>
      </c>
      <c r="AK121" s="220">
        <v>2.426446281</v>
      </c>
      <c r="AL121" s="220">
        <v>0.8756739094999999</v>
      </c>
    </row>
    <row r="122" spans="1:38" x14ac:dyDescent="0.25">
      <c r="A122" s="236" t="str">
        <f t="shared" si="1"/>
        <v>Kuwait</v>
      </c>
      <c r="B122" s="206" t="s">
        <v>34</v>
      </c>
      <c r="C122" s="206" t="s">
        <v>33</v>
      </c>
      <c r="D122" s="222" t="s">
        <v>594</v>
      </c>
      <c r="E122">
        <v>439</v>
      </c>
      <c r="F122" s="225" t="s">
        <v>594</v>
      </c>
      <c r="G122" s="132" t="s">
        <v>593</v>
      </c>
      <c r="H122" s="224" t="s">
        <v>592</v>
      </c>
      <c r="I122" s="223" t="s">
        <v>591</v>
      </c>
      <c r="J122" s="212" t="s">
        <v>36</v>
      </c>
      <c r="K122" s="206" t="s">
        <v>36</v>
      </c>
      <c r="L122" s="206" t="s">
        <v>36</v>
      </c>
      <c r="M122" s="206" t="s">
        <v>3646</v>
      </c>
      <c r="N122" s="206">
        <v>145</v>
      </c>
      <c r="O122" s="206" t="s">
        <v>3647</v>
      </c>
      <c r="P122" s="287">
        <v>0</v>
      </c>
      <c r="Q122" s="287">
        <v>0</v>
      </c>
      <c r="R122" s="287">
        <v>0</v>
      </c>
      <c r="S122" s="287">
        <v>0</v>
      </c>
      <c r="T122" s="287">
        <v>0</v>
      </c>
      <c r="U122" s="287">
        <v>0</v>
      </c>
      <c r="V122" s="287">
        <v>0</v>
      </c>
      <c r="W122" s="287">
        <v>0</v>
      </c>
      <c r="X122" s="287">
        <v>0</v>
      </c>
      <c r="Y122" s="220">
        <v>1028.7382190000001</v>
      </c>
      <c r="Z122" s="220">
        <v>1560.814633</v>
      </c>
      <c r="AA122" s="220">
        <v>1546.1323789999999</v>
      </c>
      <c r="AB122" s="220">
        <v>1282.22225</v>
      </c>
      <c r="AC122" s="220">
        <v>1326.9196099999999</v>
      </c>
      <c r="AD122" s="220">
        <v>1571.0546360000001</v>
      </c>
      <c r="AE122" s="220">
        <v>1124.147461</v>
      </c>
      <c r="AF122" s="220">
        <v>1010.911965</v>
      </c>
      <c r="AG122" s="220">
        <v>1108.0755220000001</v>
      </c>
      <c r="AH122" s="220">
        <v>1076.870367</v>
      </c>
      <c r="AI122" s="220">
        <v>960.34647749999999</v>
      </c>
      <c r="AJ122" s="220">
        <v>960.68840579999994</v>
      </c>
      <c r="AK122" s="220">
        <v>923.24628099999995</v>
      </c>
      <c r="AL122" s="220">
        <v>701.25142949999997</v>
      </c>
    </row>
    <row r="123" spans="1:38" x14ac:dyDescent="0.25">
      <c r="A123" s="236" t="str">
        <f t="shared" si="1"/>
        <v>Kuwait</v>
      </c>
      <c r="B123" s="206" t="s">
        <v>34</v>
      </c>
      <c r="C123" s="206" t="s">
        <v>33</v>
      </c>
      <c r="D123" s="222" t="s">
        <v>590</v>
      </c>
      <c r="E123">
        <v>916</v>
      </c>
      <c r="F123" s="225" t="s">
        <v>589</v>
      </c>
      <c r="G123" s="132" t="s">
        <v>588</v>
      </c>
      <c r="H123" s="224" t="s">
        <v>587</v>
      </c>
      <c r="I123" s="223" t="s">
        <v>586</v>
      </c>
      <c r="J123" s="212" t="s">
        <v>36</v>
      </c>
      <c r="K123" s="206" t="s">
        <v>36</v>
      </c>
      <c r="L123" s="206" t="s">
        <v>36</v>
      </c>
      <c r="M123" s="206" t="s">
        <v>3673</v>
      </c>
      <c r="N123" s="206">
        <v>143</v>
      </c>
      <c r="O123" s="206" t="s">
        <v>3647</v>
      </c>
      <c r="P123" s="287">
        <v>0</v>
      </c>
      <c r="Q123" s="287">
        <v>0</v>
      </c>
      <c r="R123" s="287">
        <v>0</v>
      </c>
      <c r="S123" s="287">
        <v>0</v>
      </c>
      <c r="T123" s="287">
        <v>0</v>
      </c>
      <c r="U123" s="287">
        <v>0</v>
      </c>
      <c r="V123" s="287">
        <v>0</v>
      </c>
      <c r="W123" s="287">
        <v>0</v>
      </c>
      <c r="X123" s="287">
        <v>0</v>
      </c>
      <c r="Y123" s="220">
        <v>8.1280000000000001</v>
      </c>
      <c r="Z123" s="220">
        <v>8.6760000000000002</v>
      </c>
      <c r="AA123" s="220">
        <v>5.7759999999999998</v>
      </c>
      <c r="AB123" s="220">
        <v>8.3719999999999999</v>
      </c>
      <c r="AC123" s="220">
        <v>14.670999999999999</v>
      </c>
      <c r="AD123" s="220">
        <v>45.911999999999999</v>
      </c>
      <c r="AE123" s="220">
        <v>15.058</v>
      </c>
      <c r="AF123" s="220">
        <v>8.9670000000000005</v>
      </c>
      <c r="AG123" s="220">
        <v>7.8529299999999997</v>
      </c>
      <c r="AH123" s="220">
        <v>12.555899999999999</v>
      </c>
      <c r="AI123" s="220">
        <v>0</v>
      </c>
      <c r="AJ123" s="220">
        <v>0</v>
      </c>
      <c r="AK123" s="220">
        <v>0</v>
      </c>
      <c r="AL123" s="220">
        <v>0</v>
      </c>
    </row>
    <row r="124" spans="1:38" x14ac:dyDescent="0.25">
      <c r="A124" s="236" t="str">
        <f t="shared" si="1"/>
        <v>Kuwait</v>
      </c>
      <c r="B124" s="206" t="s">
        <v>34</v>
      </c>
      <c r="C124" s="206" t="s">
        <v>33</v>
      </c>
      <c r="D124" s="222" t="s">
        <v>585</v>
      </c>
      <c r="E124">
        <v>664</v>
      </c>
      <c r="F124" s="225" t="s">
        <v>585</v>
      </c>
      <c r="G124" s="132" t="s">
        <v>584</v>
      </c>
      <c r="H124" s="224" t="s">
        <v>583</v>
      </c>
      <c r="I124" s="223" t="s">
        <v>582</v>
      </c>
      <c r="J124" s="212" t="s">
        <v>36</v>
      </c>
      <c r="K124" s="206" t="s">
        <v>3668</v>
      </c>
      <c r="L124" s="206">
        <v>14</v>
      </c>
      <c r="M124" s="206" t="s">
        <v>3656</v>
      </c>
      <c r="N124" s="206">
        <v>202</v>
      </c>
      <c r="O124" s="206" t="s">
        <v>3652</v>
      </c>
      <c r="P124" s="287">
        <v>0</v>
      </c>
      <c r="Q124" s="287">
        <v>0</v>
      </c>
      <c r="R124" s="287">
        <v>0</v>
      </c>
      <c r="S124" s="287">
        <v>0</v>
      </c>
      <c r="T124" s="287">
        <v>0</v>
      </c>
      <c r="U124" s="287">
        <v>0</v>
      </c>
      <c r="V124" s="287">
        <v>0</v>
      </c>
      <c r="W124" s="287">
        <v>0</v>
      </c>
      <c r="X124" s="287">
        <v>0</v>
      </c>
      <c r="Y124" s="220">
        <v>0</v>
      </c>
      <c r="Z124" s="220">
        <v>0</v>
      </c>
      <c r="AA124" s="220">
        <v>0</v>
      </c>
      <c r="AB124" s="220">
        <v>0</v>
      </c>
      <c r="AC124" s="220">
        <v>0</v>
      </c>
      <c r="AD124" s="220">
        <v>0</v>
      </c>
      <c r="AE124" s="220">
        <v>0</v>
      </c>
      <c r="AF124" s="220">
        <v>0</v>
      </c>
      <c r="AG124" s="220">
        <v>0</v>
      </c>
      <c r="AH124" s="220">
        <v>0</v>
      </c>
      <c r="AI124" s="220">
        <v>0</v>
      </c>
      <c r="AJ124" s="220">
        <v>0</v>
      </c>
      <c r="AK124" s="220">
        <v>0</v>
      </c>
      <c r="AL124" s="220">
        <v>0</v>
      </c>
    </row>
    <row r="125" spans="1:38" x14ac:dyDescent="0.25">
      <c r="A125" s="236" t="str">
        <f t="shared" si="1"/>
        <v>Kuwait</v>
      </c>
      <c r="B125" s="206" t="s">
        <v>34</v>
      </c>
      <c r="C125" s="206" t="s">
        <v>33</v>
      </c>
      <c r="D125" s="222" t="s">
        <v>581</v>
      </c>
      <c r="E125">
        <v>826</v>
      </c>
      <c r="F125" s="225" t="s">
        <v>581</v>
      </c>
      <c r="G125" s="132" t="s">
        <v>580</v>
      </c>
      <c r="H125" s="224" t="s">
        <v>579</v>
      </c>
      <c r="I125" s="223" t="s">
        <v>578</v>
      </c>
      <c r="J125" s="212" t="s">
        <v>36</v>
      </c>
      <c r="K125" s="206" t="s">
        <v>36</v>
      </c>
      <c r="L125" s="206" t="s">
        <v>36</v>
      </c>
      <c r="M125" s="206" t="s">
        <v>2238</v>
      </c>
      <c r="N125" s="206">
        <v>57</v>
      </c>
      <c r="O125" s="206" t="s">
        <v>3654</v>
      </c>
      <c r="P125" s="287">
        <v>0</v>
      </c>
      <c r="Q125" s="287">
        <v>0</v>
      </c>
      <c r="R125" s="287">
        <v>0</v>
      </c>
      <c r="S125" s="287">
        <v>0</v>
      </c>
      <c r="T125" s="287">
        <v>0</v>
      </c>
      <c r="U125" s="287">
        <v>0</v>
      </c>
      <c r="V125" s="287">
        <v>0</v>
      </c>
      <c r="W125" s="287">
        <v>0</v>
      </c>
      <c r="X125" s="287">
        <v>0</v>
      </c>
      <c r="Y125" s="220">
        <v>0</v>
      </c>
      <c r="Z125" s="220">
        <v>0</v>
      </c>
      <c r="AA125" s="220">
        <v>0</v>
      </c>
      <c r="AB125" s="220">
        <v>0</v>
      </c>
      <c r="AC125" s="220">
        <v>0</v>
      </c>
      <c r="AD125" s="220">
        <v>0</v>
      </c>
      <c r="AE125" s="220">
        <v>0</v>
      </c>
      <c r="AF125" s="220">
        <v>0</v>
      </c>
      <c r="AG125" s="220">
        <v>0</v>
      </c>
      <c r="AH125" s="220">
        <v>0</v>
      </c>
      <c r="AI125" s="220">
        <v>0</v>
      </c>
      <c r="AJ125" s="220">
        <v>0</v>
      </c>
      <c r="AK125" s="220">
        <v>0</v>
      </c>
      <c r="AL125" s="220">
        <v>0</v>
      </c>
    </row>
    <row r="126" spans="1:38" ht="25.5" x14ac:dyDescent="0.25">
      <c r="A126" s="236" t="str">
        <f t="shared" si="1"/>
        <v>Kuwait</v>
      </c>
      <c r="B126" s="206" t="s">
        <v>34</v>
      </c>
      <c r="C126" s="206" t="s">
        <v>33</v>
      </c>
      <c r="D126" s="222" t="s">
        <v>577</v>
      </c>
      <c r="E126">
        <v>954</v>
      </c>
      <c r="F126" s="225" t="s">
        <v>576</v>
      </c>
      <c r="G126" s="132" t="s">
        <v>575</v>
      </c>
      <c r="H126" s="224" t="s">
        <v>574</v>
      </c>
      <c r="I126" s="223" t="s">
        <v>573</v>
      </c>
      <c r="J126" s="212" t="s">
        <v>36</v>
      </c>
      <c r="K126" s="206" t="s">
        <v>36</v>
      </c>
      <c r="L126" s="206" t="s">
        <v>36</v>
      </c>
      <c r="M126" s="206" t="s">
        <v>3670</v>
      </c>
      <c r="N126" s="206">
        <v>30</v>
      </c>
      <c r="O126" s="206" t="s">
        <v>3647</v>
      </c>
      <c r="P126" s="287">
        <v>0</v>
      </c>
      <c r="Q126" s="287">
        <v>0</v>
      </c>
      <c r="R126" s="287">
        <v>0</v>
      </c>
      <c r="S126" s="287">
        <v>0</v>
      </c>
      <c r="T126" s="287">
        <v>0</v>
      </c>
      <c r="U126" s="287">
        <v>0</v>
      </c>
      <c r="V126" s="287">
        <v>0</v>
      </c>
      <c r="W126" s="287">
        <v>0</v>
      </c>
      <c r="X126" s="287">
        <v>0</v>
      </c>
      <c r="Y126" s="220">
        <v>0</v>
      </c>
      <c r="Z126" s="220">
        <v>0</v>
      </c>
      <c r="AA126" s="220">
        <v>0</v>
      </c>
      <c r="AB126" s="220">
        <v>0</v>
      </c>
      <c r="AC126" s="220">
        <v>0</v>
      </c>
      <c r="AD126" s="220">
        <v>0</v>
      </c>
      <c r="AE126" s="220">
        <v>0</v>
      </c>
      <c r="AF126" s="220">
        <v>0</v>
      </c>
      <c r="AG126" s="220">
        <v>0</v>
      </c>
      <c r="AH126" s="220">
        <v>0</v>
      </c>
      <c r="AI126" s="220">
        <v>0</v>
      </c>
      <c r="AJ126" s="220">
        <v>0</v>
      </c>
      <c r="AK126" s="220">
        <v>0</v>
      </c>
      <c r="AL126" s="220">
        <v>0</v>
      </c>
    </row>
    <row r="127" spans="1:38" x14ac:dyDescent="0.25">
      <c r="A127" s="236" t="str">
        <f t="shared" si="1"/>
        <v>Kuwait</v>
      </c>
      <c r="B127" s="206" t="s">
        <v>34</v>
      </c>
      <c r="C127" s="206" t="s">
        <v>33</v>
      </c>
      <c r="D127" s="222" t="s">
        <v>572</v>
      </c>
      <c r="E127">
        <v>542</v>
      </c>
      <c r="F127" s="225" t="s">
        <v>571</v>
      </c>
      <c r="G127" s="132" t="s">
        <v>570</v>
      </c>
      <c r="H127" s="224" t="s">
        <v>569</v>
      </c>
      <c r="I127" s="223" t="s">
        <v>568</v>
      </c>
      <c r="J127" s="212" t="s">
        <v>36</v>
      </c>
      <c r="K127" s="206" t="s">
        <v>36</v>
      </c>
      <c r="L127" s="206" t="s">
        <v>36</v>
      </c>
      <c r="M127" s="206" t="s">
        <v>3670</v>
      </c>
      <c r="N127" s="206">
        <v>30</v>
      </c>
      <c r="O127" s="206" t="s">
        <v>3647</v>
      </c>
      <c r="P127" s="287">
        <v>0</v>
      </c>
      <c r="Q127" s="287">
        <v>0</v>
      </c>
      <c r="R127" s="287">
        <v>0</v>
      </c>
      <c r="S127" s="287">
        <v>0</v>
      </c>
      <c r="T127" s="287">
        <v>0</v>
      </c>
      <c r="U127" s="287">
        <v>0</v>
      </c>
      <c r="V127" s="287">
        <v>0</v>
      </c>
      <c r="W127" s="287">
        <v>0</v>
      </c>
      <c r="X127" s="287">
        <v>0</v>
      </c>
      <c r="Y127" s="220">
        <v>0.32577527980000004</v>
      </c>
      <c r="Z127" s="220">
        <v>0.57106699719999998</v>
      </c>
      <c r="AA127" s="220">
        <v>0.37354746729999999</v>
      </c>
      <c r="AB127" s="220">
        <v>0.38312619130000003</v>
      </c>
      <c r="AC127" s="220">
        <v>0.56717536560000004</v>
      </c>
      <c r="AD127" s="220">
        <v>0.31789499999999998</v>
      </c>
      <c r="AE127" s="220">
        <v>12.191301900000001</v>
      </c>
      <c r="AF127" s="220">
        <v>12.458042000000001</v>
      </c>
      <c r="AG127" s="220">
        <v>10.987505890000001</v>
      </c>
      <c r="AH127" s="220">
        <v>12.485762390000001</v>
      </c>
      <c r="AI127" s="220">
        <v>147.00074849999999</v>
      </c>
      <c r="AJ127" s="220">
        <v>158.5810759</v>
      </c>
      <c r="AK127" s="220">
        <v>307.65967969999997</v>
      </c>
      <c r="AL127" s="220">
        <v>237.58171959999999</v>
      </c>
    </row>
    <row r="128" spans="1:38" x14ac:dyDescent="0.25">
      <c r="A128" s="236" t="str">
        <f t="shared" si="1"/>
        <v>Kuwait</v>
      </c>
      <c r="B128" s="206" t="s">
        <v>34</v>
      </c>
      <c r="C128" s="206" t="s">
        <v>33</v>
      </c>
      <c r="D128" s="222" t="s">
        <v>567</v>
      </c>
      <c r="E128">
        <v>967</v>
      </c>
      <c r="F128" s="228" t="s">
        <v>566</v>
      </c>
      <c r="G128" s="232"/>
      <c r="H128" s="227" t="s">
        <v>565</v>
      </c>
      <c r="I128" s="229" t="s">
        <v>564</v>
      </c>
      <c r="J128" s="212" t="s">
        <v>36</v>
      </c>
      <c r="K128" s="226" t="str">
        <f>'T1-FDI-Otw-BHR'!K172</f>
        <v/>
      </c>
      <c r="L128" s="226" t="str">
        <f>'T1-FDI-Otw-BHR'!L172</f>
        <v/>
      </c>
      <c r="M128" s="226" t="str">
        <f>'T1-FDI-Otw-BHR'!M172</f>
        <v>Southern Europe</v>
      </c>
      <c r="N128" s="226">
        <f>'T1-FDI-Otw-BHR'!N172</f>
        <v>39</v>
      </c>
      <c r="O128" s="226" t="str">
        <f>'T1-FDI-Otw-BHR'!O172</f>
        <v>Europe</v>
      </c>
      <c r="P128" s="287">
        <v>0</v>
      </c>
      <c r="Q128" s="287">
        <v>0</v>
      </c>
      <c r="R128" s="287">
        <v>0</v>
      </c>
      <c r="S128" s="287">
        <v>0</v>
      </c>
      <c r="T128" s="287">
        <v>0</v>
      </c>
      <c r="U128" s="287">
        <v>0</v>
      </c>
      <c r="V128" s="287">
        <v>0</v>
      </c>
      <c r="W128" s="287">
        <v>0</v>
      </c>
      <c r="X128" s="287">
        <v>0</v>
      </c>
      <c r="Y128" s="220">
        <v>0</v>
      </c>
      <c r="Z128" s="220">
        <v>0</v>
      </c>
      <c r="AA128" s="220">
        <v>0</v>
      </c>
      <c r="AB128" s="220">
        <v>0</v>
      </c>
      <c r="AC128" s="220">
        <v>0</v>
      </c>
      <c r="AD128" s="220">
        <v>0</v>
      </c>
      <c r="AE128" s="220">
        <v>0</v>
      </c>
      <c r="AF128" s="220">
        <v>0</v>
      </c>
      <c r="AG128" s="220">
        <v>0</v>
      </c>
      <c r="AH128" s="220">
        <v>0</v>
      </c>
      <c r="AI128" s="220">
        <v>0</v>
      </c>
      <c r="AJ128" s="220">
        <v>0</v>
      </c>
      <c r="AK128" s="220">
        <v>0</v>
      </c>
      <c r="AL128" s="220">
        <v>0</v>
      </c>
    </row>
    <row r="129" spans="1:38" x14ac:dyDescent="0.25">
      <c r="A129" s="236" t="str">
        <f t="shared" si="1"/>
        <v>Kuwait</v>
      </c>
      <c r="B129" s="206" t="s">
        <v>34</v>
      </c>
      <c r="C129" s="206" t="s">
        <v>33</v>
      </c>
      <c r="D129" s="222" t="s">
        <v>563</v>
      </c>
      <c r="E129">
        <v>917</v>
      </c>
      <c r="F129" s="225" t="s">
        <v>562</v>
      </c>
      <c r="G129" s="132" t="s">
        <v>561</v>
      </c>
      <c r="H129" s="224" t="s">
        <v>560</v>
      </c>
      <c r="I129" s="223" t="s">
        <v>559</v>
      </c>
      <c r="J129" s="212" t="s">
        <v>36</v>
      </c>
      <c r="K129" s="206" t="s">
        <v>36</v>
      </c>
      <c r="L129" s="206" t="s">
        <v>36</v>
      </c>
      <c r="M129" s="206" t="s">
        <v>3673</v>
      </c>
      <c r="N129" s="206">
        <v>143</v>
      </c>
      <c r="O129" s="206" t="s">
        <v>3647</v>
      </c>
      <c r="P129" s="287">
        <v>0</v>
      </c>
      <c r="Q129" s="287">
        <v>0</v>
      </c>
      <c r="R129" s="287">
        <v>0</v>
      </c>
      <c r="S129" s="287">
        <v>0</v>
      </c>
      <c r="T129" s="287">
        <v>0</v>
      </c>
      <c r="U129" s="287">
        <v>0</v>
      </c>
      <c r="V129" s="287">
        <v>0</v>
      </c>
      <c r="W129" s="287">
        <v>0</v>
      </c>
      <c r="X129" s="287">
        <v>0</v>
      </c>
      <c r="Y129" s="220">
        <v>4.8997000000000002</v>
      </c>
      <c r="Z129" s="220">
        <v>5.9958</v>
      </c>
      <c r="AA129" s="220">
        <v>5.9401999999999999</v>
      </c>
      <c r="AB129" s="220">
        <v>5.9405000000000001</v>
      </c>
      <c r="AC129" s="220">
        <v>5.2526999999999999</v>
      </c>
      <c r="AD129" s="220">
        <v>3.3546</v>
      </c>
      <c r="AE129" s="220">
        <v>1.2342</v>
      </c>
      <c r="AF129" s="220">
        <v>1.3299999999999999E-2</v>
      </c>
      <c r="AG129" s="220">
        <v>1.3299999999999999E-2</v>
      </c>
      <c r="AH129" s="220">
        <v>2.8199999999999999E-2</v>
      </c>
      <c r="AI129" s="220">
        <v>2.8199999999999999E-2</v>
      </c>
      <c r="AJ129" s="220">
        <v>2.7400000000000001E-2</v>
      </c>
      <c r="AK129" s="220">
        <v>1.34E-2</v>
      </c>
      <c r="AL129" s="220">
        <v>2.6897000000000002</v>
      </c>
    </row>
    <row r="130" spans="1:38" ht="25.5" x14ac:dyDescent="0.25">
      <c r="A130" s="236" t="str">
        <f t="shared" si="1"/>
        <v>Kuwait</v>
      </c>
      <c r="B130" s="206" t="s">
        <v>34</v>
      </c>
      <c r="C130" s="206" t="s">
        <v>33</v>
      </c>
      <c r="D130" s="222" t="s">
        <v>558</v>
      </c>
      <c r="E130">
        <v>544</v>
      </c>
      <c r="F130" s="225" t="s">
        <v>557</v>
      </c>
      <c r="G130" s="132" t="s">
        <v>556</v>
      </c>
      <c r="H130" s="224" t="s">
        <v>555</v>
      </c>
      <c r="I130" s="223" t="s">
        <v>554</v>
      </c>
      <c r="J130" s="212" t="s">
        <v>36</v>
      </c>
      <c r="K130" s="206" t="s">
        <v>36</v>
      </c>
      <c r="L130" s="206" t="s">
        <v>36</v>
      </c>
      <c r="M130" s="206" t="s">
        <v>3669</v>
      </c>
      <c r="N130" s="206">
        <v>35</v>
      </c>
      <c r="O130" s="206" t="s">
        <v>3647</v>
      </c>
      <c r="P130" s="287">
        <v>0</v>
      </c>
      <c r="Q130" s="287">
        <v>0</v>
      </c>
      <c r="R130" s="287">
        <v>0</v>
      </c>
      <c r="S130" s="287">
        <v>0</v>
      </c>
      <c r="T130" s="287">
        <v>0</v>
      </c>
      <c r="U130" s="287">
        <v>0</v>
      </c>
      <c r="V130" s="287">
        <v>0</v>
      </c>
      <c r="W130" s="287">
        <v>0</v>
      </c>
      <c r="X130" s="287">
        <v>0</v>
      </c>
      <c r="Y130" s="220">
        <v>0</v>
      </c>
      <c r="Z130" s="220">
        <v>0</v>
      </c>
      <c r="AA130" s="220">
        <v>0</v>
      </c>
      <c r="AB130" s="220">
        <v>0</v>
      </c>
      <c r="AC130" s="220">
        <v>0</v>
      </c>
      <c r="AD130" s="220">
        <v>0</v>
      </c>
      <c r="AE130" s="220">
        <v>0</v>
      </c>
      <c r="AF130" s="220">
        <v>0</v>
      </c>
      <c r="AG130" s="220">
        <v>0</v>
      </c>
      <c r="AH130" s="220">
        <v>0</v>
      </c>
      <c r="AI130" s="220">
        <v>0</v>
      </c>
      <c r="AJ130" s="220">
        <v>0</v>
      </c>
      <c r="AK130" s="220">
        <v>0</v>
      </c>
      <c r="AL130" s="220">
        <v>0</v>
      </c>
    </row>
    <row r="131" spans="1:38" x14ac:dyDescent="0.25">
      <c r="A131" s="236" t="str">
        <f t="shared" si="1"/>
        <v>Kuwait</v>
      </c>
      <c r="B131" s="206" t="s">
        <v>34</v>
      </c>
      <c r="C131" s="206" t="s">
        <v>33</v>
      </c>
      <c r="D131" s="222" t="s">
        <v>553</v>
      </c>
      <c r="E131">
        <v>941</v>
      </c>
      <c r="F131" s="225" t="s">
        <v>553</v>
      </c>
      <c r="G131" s="132" t="s">
        <v>552</v>
      </c>
      <c r="H131" s="224" t="s">
        <v>551</v>
      </c>
      <c r="I131" s="223" t="s">
        <v>550</v>
      </c>
      <c r="J131" s="212" t="s">
        <v>31</v>
      </c>
      <c r="K131" s="206" t="s">
        <v>36</v>
      </c>
      <c r="L131" s="206" t="s">
        <v>36</v>
      </c>
      <c r="M131" s="206" t="s">
        <v>3671</v>
      </c>
      <c r="N131" s="206">
        <v>154</v>
      </c>
      <c r="O131" s="206" t="s">
        <v>3650</v>
      </c>
      <c r="P131" s="287">
        <v>0</v>
      </c>
      <c r="Q131" s="287">
        <v>0</v>
      </c>
      <c r="R131" s="287">
        <v>0</v>
      </c>
      <c r="S131" s="287">
        <v>0</v>
      </c>
      <c r="T131" s="287">
        <v>0</v>
      </c>
      <c r="U131" s="287">
        <v>0</v>
      </c>
      <c r="V131" s="287">
        <v>0</v>
      </c>
      <c r="W131" s="287">
        <v>0</v>
      </c>
      <c r="X131" s="287">
        <v>0</v>
      </c>
      <c r="Y131" s="220">
        <v>0</v>
      </c>
      <c r="Z131" s="220">
        <v>0</v>
      </c>
      <c r="AA131" s="220">
        <v>0</v>
      </c>
      <c r="AB131" s="220">
        <v>0</v>
      </c>
      <c r="AC131" s="220">
        <v>0</v>
      </c>
      <c r="AD131" s="220">
        <v>0</v>
      </c>
      <c r="AE131" s="220">
        <v>0</v>
      </c>
      <c r="AF131" s="220">
        <v>0</v>
      </c>
      <c r="AG131" s="220">
        <v>0</v>
      </c>
      <c r="AH131" s="220">
        <v>0</v>
      </c>
      <c r="AI131" s="220">
        <v>0</v>
      </c>
      <c r="AJ131" s="220">
        <v>0</v>
      </c>
      <c r="AK131" s="220">
        <v>0</v>
      </c>
      <c r="AL131" s="220">
        <v>0</v>
      </c>
    </row>
    <row r="132" spans="1:38" x14ac:dyDescent="0.25">
      <c r="A132" s="236" t="str">
        <f t="shared" ref="A132:A195" si="2">A$2</f>
        <v>Kuwait</v>
      </c>
      <c r="B132" s="206" t="s">
        <v>34</v>
      </c>
      <c r="C132" s="206" t="s">
        <v>33</v>
      </c>
      <c r="D132" s="222" t="s">
        <v>549</v>
      </c>
      <c r="E132">
        <v>446</v>
      </c>
      <c r="F132" s="225" t="s">
        <v>549</v>
      </c>
      <c r="G132" s="132" t="s">
        <v>548</v>
      </c>
      <c r="H132" s="224" t="s">
        <v>547</v>
      </c>
      <c r="I132" s="223" t="s">
        <v>546</v>
      </c>
      <c r="J132" s="212" t="s">
        <v>36</v>
      </c>
      <c r="K132" s="206" t="s">
        <v>36</v>
      </c>
      <c r="L132" s="206" t="s">
        <v>36</v>
      </c>
      <c r="M132" s="206" t="s">
        <v>3646</v>
      </c>
      <c r="N132" s="206">
        <v>145</v>
      </c>
      <c r="O132" s="206" t="s">
        <v>3647</v>
      </c>
      <c r="P132" s="287">
        <v>0</v>
      </c>
      <c r="Q132" s="287">
        <v>0</v>
      </c>
      <c r="R132" s="287">
        <v>0</v>
      </c>
      <c r="S132" s="287">
        <v>0</v>
      </c>
      <c r="T132" s="287">
        <v>0</v>
      </c>
      <c r="U132" s="287">
        <v>0</v>
      </c>
      <c r="V132" s="287">
        <v>0</v>
      </c>
      <c r="W132" s="287">
        <v>0</v>
      </c>
      <c r="X132" s="287">
        <v>0</v>
      </c>
      <c r="Y132" s="220">
        <v>102.13492720000001</v>
      </c>
      <c r="Z132" s="220">
        <v>85.754650749999996</v>
      </c>
      <c r="AA132" s="220">
        <v>180.8260563</v>
      </c>
      <c r="AB132" s="220">
        <v>87.722500959999991</v>
      </c>
      <c r="AC132" s="220">
        <v>236.07913840000001</v>
      </c>
      <c r="AD132" s="220">
        <v>231.26604219999999</v>
      </c>
      <c r="AE132" s="220">
        <v>230.0145703</v>
      </c>
      <c r="AF132" s="220">
        <v>178.96328919999999</v>
      </c>
      <c r="AG132" s="220">
        <v>196.7284962</v>
      </c>
      <c r="AH132" s="220">
        <v>193.84615380000002</v>
      </c>
      <c r="AI132" s="220">
        <v>176.56892590000001</v>
      </c>
      <c r="AJ132" s="220">
        <v>161.80171280000002</v>
      </c>
      <c r="AK132" s="220">
        <v>88.8</v>
      </c>
      <c r="AL132" s="220">
        <v>85.162555139999995</v>
      </c>
    </row>
    <row r="133" spans="1:38" x14ac:dyDescent="0.25">
      <c r="A133" s="236" t="str">
        <f t="shared" si="2"/>
        <v>Kuwait</v>
      </c>
      <c r="B133" s="206" t="s">
        <v>34</v>
      </c>
      <c r="C133" s="206" t="s">
        <v>33</v>
      </c>
      <c r="D133" s="222" t="s">
        <v>545</v>
      </c>
      <c r="E133">
        <v>666</v>
      </c>
      <c r="F133" s="225" t="s">
        <v>544</v>
      </c>
      <c r="G133" s="132" t="s">
        <v>543</v>
      </c>
      <c r="H133" s="224" t="s">
        <v>542</v>
      </c>
      <c r="I133" s="223" t="s">
        <v>541</v>
      </c>
      <c r="J133" s="212" t="s">
        <v>36</v>
      </c>
      <c r="K133" s="206" t="s">
        <v>3667</v>
      </c>
      <c r="L133" s="206">
        <v>18</v>
      </c>
      <c r="M133" s="206" t="s">
        <v>3656</v>
      </c>
      <c r="N133" s="206">
        <v>202</v>
      </c>
      <c r="O133" s="206" t="s">
        <v>3652</v>
      </c>
      <c r="P133" s="287">
        <v>0</v>
      </c>
      <c r="Q133" s="287">
        <v>0</v>
      </c>
      <c r="R133" s="287">
        <v>0</v>
      </c>
      <c r="S133" s="287">
        <v>0</v>
      </c>
      <c r="T133" s="287">
        <v>0</v>
      </c>
      <c r="U133" s="287">
        <v>0</v>
      </c>
      <c r="V133" s="287">
        <v>0</v>
      </c>
      <c r="W133" s="287">
        <v>0</v>
      </c>
      <c r="X133" s="287">
        <v>0</v>
      </c>
      <c r="Y133" s="220">
        <v>0</v>
      </c>
      <c r="Z133" s="220">
        <v>0</v>
      </c>
      <c r="AA133" s="220">
        <v>0</v>
      </c>
      <c r="AB133" s="220">
        <v>0</v>
      </c>
      <c r="AC133" s="220">
        <v>0</v>
      </c>
      <c r="AD133" s="220">
        <v>0</v>
      </c>
      <c r="AE133" s="220">
        <v>0</v>
      </c>
      <c r="AF133" s="220">
        <v>0</v>
      </c>
      <c r="AG133" s="220">
        <v>0</v>
      </c>
      <c r="AH133" s="220">
        <v>0</v>
      </c>
      <c r="AI133" s="220">
        <v>0</v>
      </c>
      <c r="AJ133" s="220">
        <v>0</v>
      </c>
      <c r="AK133" s="220">
        <v>0</v>
      </c>
      <c r="AL133" s="220">
        <v>0</v>
      </c>
    </row>
    <row r="134" spans="1:38" x14ac:dyDescent="0.25">
      <c r="A134" s="236" t="str">
        <f t="shared" si="2"/>
        <v>Kuwait</v>
      </c>
      <c r="B134" s="206" t="s">
        <v>34</v>
      </c>
      <c r="C134" s="206" t="s">
        <v>33</v>
      </c>
      <c r="D134" s="222" t="s">
        <v>540</v>
      </c>
      <c r="E134">
        <v>668</v>
      </c>
      <c r="F134" s="225" t="s">
        <v>540</v>
      </c>
      <c r="G134" s="132" t="s">
        <v>539</v>
      </c>
      <c r="H134" s="224" t="s">
        <v>538</v>
      </c>
      <c r="I134" s="223" t="s">
        <v>537</v>
      </c>
      <c r="J134" s="212" t="s">
        <v>36</v>
      </c>
      <c r="K134" s="206" t="s">
        <v>3665</v>
      </c>
      <c r="L134" s="206">
        <v>11</v>
      </c>
      <c r="M134" s="206" t="s">
        <v>3656</v>
      </c>
      <c r="N134" s="206">
        <v>202</v>
      </c>
      <c r="O134" s="206" t="s">
        <v>3652</v>
      </c>
      <c r="P134" s="287">
        <v>0</v>
      </c>
      <c r="Q134" s="287">
        <v>0</v>
      </c>
      <c r="R134" s="287">
        <v>0</v>
      </c>
      <c r="S134" s="287">
        <v>0</v>
      </c>
      <c r="T134" s="287">
        <v>0</v>
      </c>
      <c r="U134" s="287">
        <v>0</v>
      </c>
      <c r="V134" s="287">
        <v>0</v>
      </c>
      <c r="W134" s="287">
        <v>0</v>
      </c>
      <c r="X134" s="287">
        <v>0</v>
      </c>
      <c r="Y134" s="220">
        <v>0</v>
      </c>
      <c r="Z134" s="220">
        <v>0</v>
      </c>
      <c r="AA134" s="220">
        <v>0</v>
      </c>
      <c r="AB134" s="220">
        <v>0</v>
      </c>
      <c r="AC134" s="220">
        <v>0</v>
      </c>
      <c r="AD134" s="220">
        <v>0</v>
      </c>
      <c r="AE134" s="220">
        <v>0</v>
      </c>
      <c r="AF134" s="220">
        <v>0</v>
      </c>
      <c r="AG134" s="220">
        <v>0</v>
      </c>
      <c r="AH134" s="220">
        <v>0</v>
      </c>
      <c r="AI134" s="220">
        <v>0</v>
      </c>
      <c r="AJ134" s="220">
        <v>0</v>
      </c>
      <c r="AK134" s="220">
        <v>0</v>
      </c>
      <c r="AL134" s="220">
        <v>0</v>
      </c>
    </row>
    <row r="135" spans="1:38" x14ac:dyDescent="0.25">
      <c r="A135" s="236" t="str">
        <f t="shared" si="2"/>
        <v>Kuwait</v>
      </c>
      <c r="B135" s="206" t="s">
        <v>34</v>
      </c>
      <c r="C135" s="206" t="s">
        <v>33</v>
      </c>
      <c r="D135" s="222" t="s">
        <v>536</v>
      </c>
      <c r="E135">
        <v>672</v>
      </c>
      <c r="F135" s="225" t="s">
        <v>536</v>
      </c>
      <c r="G135" s="132" t="s">
        <v>535</v>
      </c>
      <c r="H135" s="224" t="s">
        <v>534</v>
      </c>
      <c r="I135" s="223" t="s">
        <v>533</v>
      </c>
      <c r="J135" s="212" t="s">
        <v>36</v>
      </c>
      <c r="K135" s="206" t="s">
        <v>36</v>
      </c>
      <c r="L135" s="206" t="s">
        <v>36</v>
      </c>
      <c r="M135" s="206" t="s">
        <v>3651</v>
      </c>
      <c r="N135" s="206">
        <v>15</v>
      </c>
      <c r="O135" s="206" t="s">
        <v>3652</v>
      </c>
      <c r="P135" s="287">
        <v>0</v>
      </c>
      <c r="Q135" s="287">
        <v>0</v>
      </c>
      <c r="R135" s="287">
        <v>0</v>
      </c>
      <c r="S135" s="287">
        <v>0</v>
      </c>
      <c r="T135" s="287">
        <v>0</v>
      </c>
      <c r="U135" s="287">
        <v>0</v>
      </c>
      <c r="V135" s="287">
        <v>0</v>
      </c>
      <c r="W135" s="287">
        <v>0</v>
      </c>
      <c r="X135" s="287">
        <v>0</v>
      </c>
      <c r="Y135" s="220">
        <v>0</v>
      </c>
      <c r="Z135" s="220">
        <v>0</v>
      </c>
      <c r="AA135" s="220">
        <v>0</v>
      </c>
      <c r="AB135" s="220">
        <v>0</v>
      </c>
      <c r="AC135" s="220">
        <v>0</v>
      </c>
      <c r="AD135" s="220">
        <v>0</v>
      </c>
      <c r="AE135" s="220">
        <v>0</v>
      </c>
      <c r="AF135" s="220">
        <v>0</v>
      </c>
      <c r="AG135" s="220">
        <v>0</v>
      </c>
      <c r="AH135" s="220">
        <v>0</v>
      </c>
      <c r="AI135" s="220">
        <v>0</v>
      </c>
      <c r="AJ135" s="220">
        <v>0</v>
      </c>
      <c r="AK135" s="220">
        <v>0</v>
      </c>
      <c r="AL135" s="220">
        <v>0</v>
      </c>
    </row>
    <row r="136" spans="1:38" x14ac:dyDescent="0.25">
      <c r="A136" s="236" t="str">
        <f t="shared" si="2"/>
        <v>Kuwait</v>
      </c>
      <c r="B136" s="206" t="s">
        <v>34</v>
      </c>
      <c r="C136" s="206" t="s">
        <v>33</v>
      </c>
      <c r="D136" s="222" t="s">
        <v>532</v>
      </c>
      <c r="E136">
        <v>147</v>
      </c>
      <c r="F136" s="225" t="s">
        <v>532</v>
      </c>
      <c r="G136" s="132" t="s">
        <v>531</v>
      </c>
      <c r="H136" s="224" t="s">
        <v>530</v>
      </c>
      <c r="I136" s="223" t="s">
        <v>529</v>
      </c>
      <c r="J136" s="212" t="s">
        <v>36</v>
      </c>
      <c r="K136" s="206" t="s">
        <v>36</v>
      </c>
      <c r="L136" s="206" t="s">
        <v>36</v>
      </c>
      <c r="M136" s="206" t="s">
        <v>3662</v>
      </c>
      <c r="N136" s="206">
        <v>155</v>
      </c>
      <c r="O136" s="206" t="s">
        <v>3650</v>
      </c>
      <c r="P136" s="287">
        <v>0</v>
      </c>
      <c r="Q136" s="287">
        <v>0</v>
      </c>
      <c r="R136" s="287">
        <v>0</v>
      </c>
      <c r="S136" s="287">
        <v>0</v>
      </c>
      <c r="T136" s="287">
        <v>0</v>
      </c>
      <c r="U136" s="287">
        <v>0</v>
      </c>
      <c r="V136" s="287">
        <v>0</v>
      </c>
      <c r="W136" s="287">
        <v>0</v>
      </c>
      <c r="X136" s="287">
        <v>0</v>
      </c>
      <c r="Y136" s="220">
        <v>0</v>
      </c>
      <c r="Z136" s="220">
        <v>0</v>
      </c>
      <c r="AA136" s="220">
        <v>0</v>
      </c>
      <c r="AB136" s="220">
        <v>0</v>
      </c>
      <c r="AC136" s="220">
        <v>0</v>
      </c>
      <c r="AD136" s="220">
        <v>0</v>
      </c>
      <c r="AE136" s="220">
        <v>0</v>
      </c>
      <c r="AF136" s="220">
        <v>0</v>
      </c>
      <c r="AG136" s="220">
        <v>0</v>
      </c>
      <c r="AH136" s="220">
        <v>0</v>
      </c>
      <c r="AI136" s="220">
        <v>0</v>
      </c>
      <c r="AJ136" s="220">
        <v>0</v>
      </c>
      <c r="AK136" s="220">
        <v>0</v>
      </c>
      <c r="AL136" s="220">
        <v>0</v>
      </c>
    </row>
    <row r="137" spans="1:38" x14ac:dyDescent="0.25">
      <c r="A137" s="236" t="str">
        <f t="shared" si="2"/>
        <v>Kuwait</v>
      </c>
      <c r="B137" s="206" t="s">
        <v>34</v>
      </c>
      <c r="C137" s="206" t="s">
        <v>33</v>
      </c>
      <c r="D137" s="222" t="s">
        <v>528</v>
      </c>
      <c r="E137">
        <v>946</v>
      </c>
      <c r="F137" s="225" t="s">
        <v>528</v>
      </c>
      <c r="G137" s="132" t="s">
        <v>527</v>
      </c>
      <c r="H137" s="224" t="s">
        <v>526</v>
      </c>
      <c r="I137" s="223" t="s">
        <v>525</v>
      </c>
      <c r="J137" s="212" t="s">
        <v>31</v>
      </c>
      <c r="K137" s="206" t="s">
        <v>36</v>
      </c>
      <c r="L137" s="206" t="s">
        <v>36</v>
      </c>
      <c r="M137" s="206" t="s">
        <v>3671</v>
      </c>
      <c r="N137" s="206">
        <v>154</v>
      </c>
      <c r="O137" s="206" t="s">
        <v>3650</v>
      </c>
      <c r="P137" s="287">
        <v>0</v>
      </c>
      <c r="Q137" s="287">
        <v>0</v>
      </c>
      <c r="R137" s="287">
        <v>0</v>
      </c>
      <c r="S137" s="287">
        <v>0</v>
      </c>
      <c r="T137" s="287">
        <v>0</v>
      </c>
      <c r="U137" s="287">
        <v>0</v>
      </c>
      <c r="V137" s="287">
        <v>0</v>
      </c>
      <c r="W137" s="287">
        <v>0</v>
      </c>
      <c r="X137" s="287">
        <v>0</v>
      </c>
      <c r="Y137" s="220">
        <v>0</v>
      </c>
      <c r="Z137" s="220">
        <v>0</v>
      </c>
      <c r="AA137" s="220">
        <v>0</v>
      </c>
      <c r="AB137" s="220">
        <v>0</v>
      </c>
      <c r="AC137" s="220">
        <v>0</v>
      </c>
      <c r="AD137" s="220">
        <v>0</v>
      </c>
      <c r="AE137" s="220">
        <v>0</v>
      </c>
      <c r="AF137" s="220">
        <v>0</v>
      </c>
      <c r="AG137" s="220">
        <v>0</v>
      </c>
      <c r="AH137" s="220">
        <v>0</v>
      </c>
      <c r="AI137" s="220">
        <v>0</v>
      </c>
      <c r="AJ137" s="220">
        <v>0</v>
      </c>
      <c r="AK137" s="220">
        <v>0</v>
      </c>
      <c r="AL137" s="220">
        <v>1.0666E-2</v>
      </c>
    </row>
    <row r="138" spans="1:38" x14ac:dyDescent="0.25">
      <c r="A138" s="236" t="str">
        <f t="shared" si="2"/>
        <v>Kuwait</v>
      </c>
      <c r="B138" s="206" t="s">
        <v>34</v>
      </c>
      <c r="C138" s="206" t="s">
        <v>33</v>
      </c>
      <c r="D138" s="222" t="s">
        <v>524</v>
      </c>
      <c r="E138">
        <v>137</v>
      </c>
      <c r="F138" s="225" t="s">
        <v>524</v>
      </c>
      <c r="G138" s="132" t="s">
        <v>523</v>
      </c>
      <c r="H138" s="224" t="s">
        <v>522</v>
      </c>
      <c r="I138" s="223" t="s">
        <v>521</v>
      </c>
      <c r="J138" s="212" t="s">
        <v>31</v>
      </c>
      <c r="K138" s="206" t="s">
        <v>36</v>
      </c>
      <c r="L138" s="206" t="s">
        <v>36</v>
      </c>
      <c r="M138" s="206" t="s">
        <v>3662</v>
      </c>
      <c r="N138" s="206">
        <v>155</v>
      </c>
      <c r="O138" s="206" t="s">
        <v>3650</v>
      </c>
      <c r="P138" s="287">
        <v>0</v>
      </c>
      <c r="Q138" s="287">
        <v>0</v>
      </c>
      <c r="R138" s="287">
        <v>0</v>
      </c>
      <c r="S138" s="287">
        <v>0</v>
      </c>
      <c r="T138" s="287">
        <v>0</v>
      </c>
      <c r="U138" s="287">
        <v>0</v>
      </c>
      <c r="V138" s="287">
        <v>0</v>
      </c>
      <c r="W138" s="287">
        <v>0</v>
      </c>
      <c r="X138" s="287">
        <v>0</v>
      </c>
      <c r="Y138" s="220">
        <v>2.4419455120000002</v>
      </c>
      <c r="Z138" s="220">
        <v>0.11276193869999999</v>
      </c>
      <c r="AA138" s="220">
        <v>0.1127619</v>
      </c>
      <c r="AB138" s="220">
        <v>0.11274452039999999</v>
      </c>
      <c r="AC138" s="220">
        <v>0.113456</v>
      </c>
      <c r="AD138" s="220">
        <v>0.1127049</v>
      </c>
      <c r="AE138" s="220">
        <v>0</v>
      </c>
      <c r="AF138" s="220">
        <v>0</v>
      </c>
      <c r="AG138" s="220">
        <v>0</v>
      </c>
      <c r="AH138" s="220">
        <v>0</v>
      </c>
      <c r="AI138" s="220">
        <v>-2.1502179319999999</v>
      </c>
      <c r="AJ138" s="220">
        <v>-6.7052867059999999</v>
      </c>
      <c r="AK138" s="220">
        <v>-12.041797539999999</v>
      </c>
      <c r="AL138" s="220">
        <v>-14.57590708</v>
      </c>
    </row>
    <row r="139" spans="1:38" x14ac:dyDescent="0.25">
      <c r="A139" s="236" t="str">
        <f t="shared" si="2"/>
        <v>Kuwait</v>
      </c>
      <c r="B139" s="206" t="s">
        <v>34</v>
      </c>
      <c r="C139" s="206" t="s">
        <v>33</v>
      </c>
      <c r="D139" s="222" t="s">
        <v>520</v>
      </c>
      <c r="E139">
        <v>674</v>
      </c>
      <c r="F139" s="225" t="s">
        <v>519</v>
      </c>
      <c r="G139" s="132" t="s">
        <v>518</v>
      </c>
      <c r="H139" s="224" t="s">
        <v>517</v>
      </c>
      <c r="I139" s="223" t="s">
        <v>516</v>
      </c>
      <c r="J139" s="212" t="s">
        <v>36</v>
      </c>
      <c r="K139" s="206" t="s">
        <v>3668</v>
      </c>
      <c r="L139" s="206">
        <v>14</v>
      </c>
      <c r="M139" s="206" t="s">
        <v>3656</v>
      </c>
      <c r="N139" s="206">
        <v>202</v>
      </c>
      <c r="O139" s="206" t="s">
        <v>3652</v>
      </c>
      <c r="P139" s="287">
        <v>0</v>
      </c>
      <c r="Q139" s="287">
        <v>0</v>
      </c>
      <c r="R139" s="287">
        <v>0</v>
      </c>
      <c r="S139" s="287">
        <v>0</v>
      </c>
      <c r="T139" s="287">
        <v>0</v>
      </c>
      <c r="U139" s="287">
        <v>0</v>
      </c>
      <c r="V139" s="287">
        <v>0</v>
      </c>
      <c r="W139" s="287">
        <v>0</v>
      </c>
      <c r="X139" s="287">
        <v>0</v>
      </c>
      <c r="Y139" s="220">
        <v>0</v>
      </c>
      <c r="Z139" s="220">
        <v>0</v>
      </c>
      <c r="AA139" s="220">
        <v>0</v>
      </c>
      <c r="AB139" s="220">
        <v>0</v>
      </c>
      <c r="AC139" s="220">
        <v>0</v>
      </c>
      <c r="AD139" s="220">
        <v>0</v>
      </c>
      <c r="AE139" s="220">
        <v>0</v>
      </c>
      <c r="AF139" s="220">
        <v>0</v>
      </c>
      <c r="AG139" s="220">
        <v>0</v>
      </c>
      <c r="AH139" s="220">
        <v>0</v>
      </c>
      <c r="AI139" s="220">
        <v>0</v>
      </c>
      <c r="AJ139" s="220">
        <v>0</v>
      </c>
      <c r="AK139" s="220">
        <v>0</v>
      </c>
      <c r="AL139" s="220">
        <v>0</v>
      </c>
    </row>
    <row r="140" spans="1:38" x14ac:dyDescent="0.25">
      <c r="A140" s="236" t="str">
        <f t="shared" si="2"/>
        <v>Kuwait</v>
      </c>
      <c r="B140" s="206" t="s">
        <v>34</v>
      </c>
      <c r="C140" s="206" t="s">
        <v>33</v>
      </c>
      <c r="D140" s="222" t="s">
        <v>515</v>
      </c>
      <c r="E140">
        <v>676</v>
      </c>
      <c r="F140" s="225" t="s">
        <v>515</v>
      </c>
      <c r="G140" s="132" t="s">
        <v>514</v>
      </c>
      <c r="H140" s="224" t="s">
        <v>513</v>
      </c>
      <c r="I140" s="223" t="s">
        <v>512</v>
      </c>
      <c r="J140" s="212" t="s">
        <v>36</v>
      </c>
      <c r="K140" s="206" t="s">
        <v>3668</v>
      </c>
      <c r="L140" s="206">
        <v>14</v>
      </c>
      <c r="M140" s="206" t="s">
        <v>3656</v>
      </c>
      <c r="N140" s="206">
        <v>202</v>
      </c>
      <c r="O140" s="206" t="s">
        <v>3652</v>
      </c>
      <c r="P140" s="287">
        <v>0</v>
      </c>
      <c r="Q140" s="287">
        <v>0</v>
      </c>
      <c r="R140" s="287">
        <v>0</v>
      </c>
      <c r="S140" s="287">
        <v>0</v>
      </c>
      <c r="T140" s="287">
        <v>0</v>
      </c>
      <c r="U140" s="287">
        <v>0</v>
      </c>
      <c r="V140" s="287">
        <v>0</v>
      </c>
      <c r="W140" s="287">
        <v>0</v>
      </c>
      <c r="X140" s="287">
        <v>0</v>
      </c>
      <c r="Y140" s="220">
        <v>0</v>
      </c>
      <c r="Z140" s="220">
        <v>0</v>
      </c>
      <c r="AA140" s="220">
        <v>0</v>
      </c>
      <c r="AB140" s="220">
        <v>0</v>
      </c>
      <c r="AC140" s="220">
        <v>0</v>
      </c>
      <c r="AD140" s="220">
        <v>0</v>
      </c>
      <c r="AE140" s="220">
        <v>0</v>
      </c>
      <c r="AF140" s="220">
        <v>0</v>
      </c>
      <c r="AG140" s="220">
        <v>0</v>
      </c>
      <c r="AH140" s="220">
        <v>0</v>
      </c>
      <c r="AI140" s="220">
        <v>0</v>
      </c>
      <c r="AJ140" s="220">
        <v>0</v>
      </c>
      <c r="AK140" s="220">
        <v>0</v>
      </c>
      <c r="AL140" s="220">
        <v>0</v>
      </c>
    </row>
    <row r="141" spans="1:38" x14ac:dyDescent="0.25">
      <c r="A141" s="236" t="str">
        <f t="shared" si="2"/>
        <v>Kuwait</v>
      </c>
      <c r="B141" s="206" t="s">
        <v>34</v>
      </c>
      <c r="C141" s="206" t="s">
        <v>33</v>
      </c>
      <c r="D141" s="222" t="s">
        <v>511</v>
      </c>
      <c r="E141">
        <v>548</v>
      </c>
      <c r="F141" s="225" t="s">
        <v>511</v>
      </c>
      <c r="G141" s="132" t="s">
        <v>510</v>
      </c>
      <c r="H141" s="224" t="s">
        <v>509</v>
      </c>
      <c r="I141" s="223" t="s">
        <v>508</v>
      </c>
      <c r="J141" s="212" t="s">
        <v>36</v>
      </c>
      <c r="K141" s="206" t="s">
        <v>36</v>
      </c>
      <c r="L141" s="206" t="s">
        <v>36</v>
      </c>
      <c r="M141" s="206" t="s">
        <v>3669</v>
      </c>
      <c r="N141" s="206">
        <v>35</v>
      </c>
      <c r="O141" s="206" t="s">
        <v>3647</v>
      </c>
      <c r="P141" s="287">
        <v>0</v>
      </c>
      <c r="Q141" s="287">
        <v>0</v>
      </c>
      <c r="R141" s="287">
        <v>0</v>
      </c>
      <c r="S141" s="287">
        <v>0</v>
      </c>
      <c r="T141" s="287">
        <v>0</v>
      </c>
      <c r="U141" s="287">
        <v>0</v>
      </c>
      <c r="V141" s="287">
        <v>0</v>
      </c>
      <c r="W141" s="287">
        <v>0</v>
      </c>
      <c r="X141" s="287">
        <v>0</v>
      </c>
      <c r="Y141" s="220">
        <v>751.16663089999997</v>
      </c>
      <c r="Z141" s="220">
        <v>875.37419810000006</v>
      </c>
      <c r="AA141" s="220">
        <v>769.36572000000001</v>
      </c>
      <c r="AB141" s="220">
        <v>527.98882200000003</v>
      </c>
      <c r="AC141" s="220">
        <v>601.72453250000001</v>
      </c>
      <c r="AD141" s="220">
        <v>679.3543995</v>
      </c>
      <c r="AE141" s="220">
        <v>822.4992972</v>
      </c>
      <c r="AF141" s="220">
        <v>683.22717620000003</v>
      </c>
      <c r="AG141" s="220">
        <v>762.38489570000002</v>
      </c>
      <c r="AH141" s="220">
        <v>653.74732329999995</v>
      </c>
      <c r="AI141" s="220">
        <v>567.29912560000002</v>
      </c>
      <c r="AJ141" s="220">
        <v>785.95849799999996</v>
      </c>
      <c r="AK141" s="220">
        <v>705.66611570000009</v>
      </c>
      <c r="AL141" s="220">
        <v>770.34798239999998</v>
      </c>
    </row>
    <row r="142" spans="1:38" x14ac:dyDescent="0.25">
      <c r="A142" s="236" t="str">
        <f t="shared" si="2"/>
        <v>Kuwait</v>
      </c>
      <c r="B142" s="206" t="s">
        <v>34</v>
      </c>
      <c r="C142" s="206" t="s">
        <v>33</v>
      </c>
      <c r="D142" s="222" t="s">
        <v>507</v>
      </c>
      <c r="E142">
        <v>556</v>
      </c>
      <c r="F142" s="225" t="s">
        <v>507</v>
      </c>
      <c r="G142" s="132" t="s">
        <v>506</v>
      </c>
      <c r="H142" s="224" t="s">
        <v>505</v>
      </c>
      <c r="I142" s="223" t="s">
        <v>504</v>
      </c>
      <c r="J142" s="212" t="s">
        <v>36</v>
      </c>
      <c r="K142" s="206" t="s">
        <v>36</v>
      </c>
      <c r="L142" s="206" t="s">
        <v>36</v>
      </c>
      <c r="M142" s="206" t="s">
        <v>3648</v>
      </c>
      <c r="N142" s="206">
        <v>34</v>
      </c>
      <c r="O142" s="206" t="s">
        <v>3647</v>
      </c>
      <c r="P142" s="287">
        <v>0</v>
      </c>
      <c r="Q142" s="287">
        <v>0</v>
      </c>
      <c r="R142" s="287">
        <v>0</v>
      </c>
      <c r="S142" s="287">
        <v>0</v>
      </c>
      <c r="T142" s="287">
        <v>0</v>
      </c>
      <c r="U142" s="287">
        <v>0</v>
      </c>
      <c r="V142" s="287">
        <v>0</v>
      </c>
      <c r="W142" s="287">
        <v>0</v>
      </c>
      <c r="X142" s="287">
        <v>0</v>
      </c>
      <c r="Y142" s="220">
        <v>87.912688400000008</v>
      </c>
      <c r="Z142" s="220">
        <v>128.38916609999998</v>
      </c>
      <c r="AA142" s="220">
        <v>137.35339999999999</v>
      </c>
      <c r="AB142" s="220">
        <v>144.26847000000001</v>
      </c>
      <c r="AC142" s="220">
        <v>0</v>
      </c>
      <c r="AD142" s="220">
        <v>0</v>
      </c>
      <c r="AE142" s="220">
        <v>36.052795799999998</v>
      </c>
      <c r="AF142" s="220">
        <v>60.996243669999998</v>
      </c>
      <c r="AG142" s="220">
        <v>57.747598539999998</v>
      </c>
      <c r="AH142" s="220">
        <v>60.988305060000002</v>
      </c>
      <c r="AI142" s="220">
        <v>67.975581590000004</v>
      </c>
      <c r="AJ142" s="220">
        <v>63.728590250000003</v>
      </c>
      <c r="AK142" s="220">
        <v>70.909090910000003</v>
      </c>
      <c r="AL142" s="220">
        <v>80.202581280000004</v>
      </c>
    </row>
    <row r="143" spans="1:38" x14ac:dyDescent="0.25">
      <c r="A143" s="236" t="str">
        <f t="shared" si="2"/>
        <v>Kuwait</v>
      </c>
      <c r="B143" s="206" t="s">
        <v>34</v>
      </c>
      <c r="C143" s="206" t="s">
        <v>33</v>
      </c>
      <c r="D143" s="222" t="s">
        <v>503</v>
      </c>
      <c r="E143">
        <v>678</v>
      </c>
      <c r="F143" s="225" t="s">
        <v>503</v>
      </c>
      <c r="G143" s="132" t="s">
        <v>502</v>
      </c>
      <c r="H143" s="224" t="s">
        <v>501</v>
      </c>
      <c r="I143" s="223" t="s">
        <v>500</v>
      </c>
      <c r="J143" s="212" t="s">
        <v>36</v>
      </c>
      <c r="K143" s="206" t="s">
        <v>3665</v>
      </c>
      <c r="L143" s="206">
        <v>11</v>
      </c>
      <c r="M143" s="206" t="s">
        <v>3656</v>
      </c>
      <c r="N143" s="206">
        <v>202</v>
      </c>
      <c r="O143" s="206" t="s">
        <v>3652</v>
      </c>
      <c r="P143" s="287">
        <v>0</v>
      </c>
      <c r="Q143" s="287">
        <v>0</v>
      </c>
      <c r="R143" s="287">
        <v>0</v>
      </c>
      <c r="S143" s="287">
        <v>0</v>
      </c>
      <c r="T143" s="287">
        <v>0</v>
      </c>
      <c r="U143" s="287">
        <v>0</v>
      </c>
      <c r="V143" s="287">
        <v>0</v>
      </c>
      <c r="W143" s="287">
        <v>0</v>
      </c>
      <c r="X143" s="287">
        <v>0</v>
      </c>
      <c r="Y143" s="220">
        <v>0</v>
      </c>
      <c r="Z143" s="220">
        <v>0</v>
      </c>
      <c r="AA143" s="220">
        <v>0</v>
      </c>
      <c r="AB143" s="220">
        <v>0</v>
      </c>
      <c r="AC143" s="220">
        <v>0</v>
      </c>
      <c r="AD143" s="220">
        <v>0</v>
      </c>
      <c r="AE143" s="220">
        <v>0</v>
      </c>
      <c r="AF143" s="220">
        <v>0</v>
      </c>
      <c r="AG143" s="220">
        <v>0</v>
      </c>
      <c r="AH143" s="220">
        <v>0</v>
      </c>
      <c r="AI143" s="220">
        <v>0</v>
      </c>
      <c r="AJ143" s="220">
        <v>0</v>
      </c>
      <c r="AK143" s="220">
        <v>0</v>
      </c>
      <c r="AL143" s="220">
        <v>0</v>
      </c>
    </row>
    <row r="144" spans="1:38" x14ac:dyDescent="0.25">
      <c r="A144" s="236" t="str">
        <f t="shared" si="2"/>
        <v>Kuwait</v>
      </c>
      <c r="B144" s="206" t="s">
        <v>34</v>
      </c>
      <c r="C144" s="206" t="s">
        <v>33</v>
      </c>
      <c r="D144" s="222" t="s">
        <v>499</v>
      </c>
      <c r="E144">
        <v>181</v>
      </c>
      <c r="F144" s="225" t="s">
        <v>499</v>
      </c>
      <c r="G144" s="132" t="s">
        <v>498</v>
      </c>
      <c r="H144" s="224" t="s">
        <v>497</v>
      </c>
      <c r="I144" s="223" t="s">
        <v>496</v>
      </c>
      <c r="J144" s="212" t="s">
        <v>31</v>
      </c>
      <c r="K144" s="206" t="s">
        <v>36</v>
      </c>
      <c r="L144" s="206" t="s">
        <v>36</v>
      </c>
      <c r="M144" s="206" t="s">
        <v>3649</v>
      </c>
      <c r="N144" s="206">
        <v>39</v>
      </c>
      <c r="O144" s="206" t="s">
        <v>3650</v>
      </c>
      <c r="P144" s="287">
        <v>0</v>
      </c>
      <c r="Q144" s="287">
        <v>0</v>
      </c>
      <c r="R144" s="287">
        <v>0</v>
      </c>
      <c r="S144" s="287">
        <v>0</v>
      </c>
      <c r="T144" s="287">
        <v>0</v>
      </c>
      <c r="U144" s="287">
        <v>0</v>
      </c>
      <c r="V144" s="287">
        <v>0</v>
      </c>
      <c r="W144" s="287">
        <v>0</v>
      </c>
      <c r="X144" s="287">
        <v>0</v>
      </c>
      <c r="Y144" s="220">
        <v>0</v>
      </c>
      <c r="Z144" s="220">
        <v>0</v>
      </c>
      <c r="AA144" s="220">
        <v>735.92487000000006</v>
      </c>
      <c r="AB144" s="220">
        <v>746.03065860000004</v>
      </c>
      <c r="AC144" s="220">
        <v>158.70721649999999</v>
      </c>
      <c r="AD144" s="220">
        <v>130.81623590000001</v>
      </c>
      <c r="AE144" s="220">
        <v>124.07275440000001</v>
      </c>
      <c r="AF144" s="220">
        <v>180.66307369999998</v>
      </c>
      <c r="AG144" s="220">
        <v>147.97615099999999</v>
      </c>
      <c r="AH144" s="220">
        <v>113.7736781</v>
      </c>
      <c r="AI144" s="220">
        <v>113.15954459999999</v>
      </c>
      <c r="AJ144" s="220">
        <v>107.8754941</v>
      </c>
      <c r="AK144" s="220">
        <v>109.0809917</v>
      </c>
      <c r="AL144" s="220">
        <v>107.5543212</v>
      </c>
    </row>
    <row r="145" spans="1:38" x14ac:dyDescent="0.25">
      <c r="A145" s="236" t="str">
        <f t="shared" si="2"/>
        <v>Kuwait</v>
      </c>
      <c r="B145" s="206" t="s">
        <v>34</v>
      </c>
      <c r="C145" s="206" t="s">
        <v>33</v>
      </c>
      <c r="D145" s="222" t="s">
        <v>495</v>
      </c>
      <c r="E145">
        <v>867</v>
      </c>
      <c r="F145" s="225" t="s">
        <v>494</v>
      </c>
      <c r="G145" s="132" t="s">
        <v>493</v>
      </c>
      <c r="H145" s="224" t="s">
        <v>492</v>
      </c>
      <c r="I145" s="223" t="s">
        <v>491</v>
      </c>
      <c r="J145" s="212" t="s">
        <v>36</v>
      </c>
      <c r="K145" s="206" t="s">
        <v>36</v>
      </c>
      <c r="L145" s="206" t="s">
        <v>36</v>
      </c>
      <c r="M145" s="206" t="s">
        <v>2238</v>
      </c>
      <c r="N145" s="206">
        <v>57</v>
      </c>
      <c r="O145" s="206" t="s">
        <v>3654</v>
      </c>
      <c r="P145" s="287">
        <v>0</v>
      </c>
      <c r="Q145" s="287">
        <v>0</v>
      </c>
      <c r="R145" s="287">
        <v>0</v>
      </c>
      <c r="S145" s="287">
        <v>0</v>
      </c>
      <c r="T145" s="287">
        <v>0</v>
      </c>
      <c r="U145" s="287">
        <v>0</v>
      </c>
      <c r="V145" s="287">
        <v>0</v>
      </c>
      <c r="W145" s="287">
        <v>0</v>
      </c>
      <c r="X145" s="287">
        <v>0</v>
      </c>
      <c r="Y145" s="220">
        <v>0</v>
      </c>
      <c r="Z145" s="220">
        <v>0</v>
      </c>
      <c r="AA145" s="220">
        <v>0</v>
      </c>
      <c r="AB145" s="220">
        <v>0</v>
      </c>
      <c r="AC145" s="220">
        <v>0</v>
      </c>
      <c r="AD145" s="220">
        <v>0</v>
      </c>
      <c r="AE145" s="220">
        <v>0</v>
      </c>
      <c r="AF145" s="220">
        <v>1.237955251</v>
      </c>
      <c r="AG145" s="220">
        <v>1.255382577</v>
      </c>
      <c r="AH145" s="220">
        <v>1.2485587220000001</v>
      </c>
      <c r="AI145" s="220">
        <v>0</v>
      </c>
      <c r="AJ145" s="220">
        <v>0</v>
      </c>
      <c r="AK145" s="220">
        <v>0</v>
      </c>
      <c r="AL145" s="220">
        <v>0</v>
      </c>
    </row>
    <row r="146" spans="1:38" x14ac:dyDescent="0.25">
      <c r="A146" s="236" t="str">
        <f t="shared" si="2"/>
        <v>Kuwait</v>
      </c>
      <c r="B146" s="206" t="s">
        <v>34</v>
      </c>
      <c r="C146" s="206" t="s">
        <v>33</v>
      </c>
      <c r="D146" s="222" t="s">
        <v>490</v>
      </c>
      <c r="E146">
        <v>349</v>
      </c>
      <c r="F146" s="225" t="s">
        <v>490</v>
      </c>
      <c r="G146" s="132" t="s">
        <v>489</v>
      </c>
      <c r="H146" s="224" t="s">
        <v>488</v>
      </c>
      <c r="I146" s="223" t="s">
        <v>487</v>
      </c>
      <c r="J146" s="212" t="s">
        <v>36</v>
      </c>
      <c r="K146" s="206" t="s">
        <v>3657</v>
      </c>
      <c r="L146" s="206">
        <v>29</v>
      </c>
      <c r="M146" s="206" t="s">
        <v>3658</v>
      </c>
      <c r="N146" s="206">
        <v>419</v>
      </c>
      <c r="O146" s="206" t="s">
        <v>3659</v>
      </c>
      <c r="P146" s="287">
        <v>0</v>
      </c>
      <c r="Q146" s="287">
        <v>0</v>
      </c>
      <c r="R146" s="287">
        <v>0</v>
      </c>
      <c r="S146" s="287">
        <v>0</v>
      </c>
      <c r="T146" s="287">
        <v>0</v>
      </c>
      <c r="U146" s="287">
        <v>0</v>
      </c>
      <c r="V146" s="287">
        <v>0</v>
      </c>
      <c r="W146" s="287">
        <v>0</v>
      </c>
      <c r="X146" s="287">
        <v>0</v>
      </c>
      <c r="Y146" s="220">
        <v>0</v>
      </c>
      <c r="Z146" s="220">
        <v>0</v>
      </c>
      <c r="AA146" s="220">
        <v>0</v>
      </c>
      <c r="AB146" s="220">
        <v>0</v>
      </c>
      <c r="AC146" s="220">
        <v>0</v>
      </c>
      <c r="AD146" s="220">
        <v>0</v>
      </c>
      <c r="AE146" s="220">
        <v>0</v>
      </c>
      <c r="AF146" s="220">
        <v>0</v>
      </c>
      <c r="AG146" s="220">
        <v>0</v>
      </c>
      <c r="AH146" s="220">
        <v>0</v>
      </c>
      <c r="AI146" s="220">
        <v>0</v>
      </c>
      <c r="AJ146" s="220">
        <v>0</v>
      </c>
      <c r="AK146" s="220">
        <v>0</v>
      </c>
      <c r="AL146" s="220">
        <v>0</v>
      </c>
    </row>
    <row r="147" spans="1:38" x14ac:dyDescent="0.25">
      <c r="A147" s="236" t="str">
        <f t="shared" si="2"/>
        <v>Kuwait</v>
      </c>
      <c r="B147" s="206" t="s">
        <v>34</v>
      </c>
      <c r="C147" s="206" t="s">
        <v>33</v>
      </c>
      <c r="D147" s="222" t="s">
        <v>486</v>
      </c>
      <c r="E147">
        <v>682</v>
      </c>
      <c r="F147" s="225" t="s">
        <v>485</v>
      </c>
      <c r="G147" s="132" t="s">
        <v>484</v>
      </c>
      <c r="H147" s="224" t="s">
        <v>483</v>
      </c>
      <c r="I147" s="223" t="s">
        <v>482</v>
      </c>
      <c r="J147" s="212" t="s">
        <v>36</v>
      </c>
      <c r="K147" s="206" t="s">
        <v>3665</v>
      </c>
      <c r="L147" s="206">
        <v>11</v>
      </c>
      <c r="M147" s="206" t="s">
        <v>3656</v>
      </c>
      <c r="N147" s="206">
        <v>202</v>
      </c>
      <c r="O147" s="206" t="s">
        <v>3652</v>
      </c>
      <c r="P147" s="287">
        <v>0</v>
      </c>
      <c r="Q147" s="287">
        <v>0</v>
      </c>
      <c r="R147" s="287">
        <v>0</v>
      </c>
      <c r="S147" s="287">
        <v>0</v>
      </c>
      <c r="T147" s="287">
        <v>0</v>
      </c>
      <c r="U147" s="287">
        <v>0</v>
      </c>
      <c r="V147" s="287">
        <v>0</v>
      </c>
      <c r="W147" s="287">
        <v>0</v>
      </c>
      <c r="X147" s="287">
        <v>0</v>
      </c>
      <c r="Y147" s="220">
        <v>0</v>
      </c>
      <c r="Z147" s="220">
        <v>0</v>
      </c>
      <c r="AA147" s="220">
        <v>0</v>
      </c>
      <c r="AB147" s="220">
        <v>0</v>
      </c>
      <c r="AC147" s="220">
        <v>0</v>
      </c>
      <c r="AD147" s="220">
        <v>186.4822106</v>
      </c>
      <c r="AE147" s="220">
        <v>163.84878719999998</v>
      </c>
      <c r="AF147" s="220">
        <v>135.05797809999999</v>
      </c>
      <c r="AG147" s="220">
        <v>134.49817819999998</v>
      </c>
      <c r="AH147" s="220">
        <v>133.90545209999999</v>
      </c>
      <c r="AI147" s="220">
        <v>0</v>
      </c>
      <c r="AJ147" s="220">
        <v>0</v>
      </c>
      <c r="AK147" s="220">
        <v>0</v>
      </c>
      <c r="AL147" s="220">
        <v>0</v>
      </c>
    </row>
    <row r="148" spans="1:38" x14ac:dyDescent="0.25">
      <c r="A148" s="236" t="str">
        <f t="shared" si="2"/>
        <v>Kuwait</v>
      </c>
      <c r="B148" s="206" t="s">
        <v>34</v>
      </c>
      <c r="C148" s="206" t="s">
        <v>33</v>
      </c>
      <c r="D148" s="222" t="s">
        <v>481</v>
      </c>
      <c r="E148">
        <v>684</v>
      </c>
      <c r="F148" s="225" t="s">
        <v>481</v>
      </c>
      <c r="G148" s="132" t="s">
        <v>480</v>
      </c>
      <c r="H148" s="224" t="s">
        <v>479</v>
      </c>
      <c r="I148" s="223" t="s">
        <v>478</v>
      </c>
      <c r="J148" s="212" t="s">
        <v>36</v>
      </c>
      <c r="K148" s="206" t="s">
        <v>3668</v>
      </c>
      <c r="L148" s="206">
        <v>14</v>
      </c>
      <c r="M148" s="206" t="s">
        <v>3656</v>
      </c>
      <c r="N148" s="206">
        <v>202</v>
      </c>
      <c r="O148" s="206" t="s">
        <v>3652</v>
      </c>
      <c r="P148" s="287">
        <v>0</v>
      </c>
      <c r="Q148" s="287">
        <v>0</v>
      </c>
      <c r="R148" s="287">
        <v>0</v>
      </c>
      <c r="S148" s="287">
        <v>0</v>
      </c>
      <c r="T148" s="287">
        <v>0</v>
      </c>
      <c r="U148" s="287">
        <v>0</v>
      </c>
      <c r="V148" s="287">
        <v>0</v>
      </c>
      <c r="W148" s="287">
        <v>0</v>
      </c>
      <c r="X148" s="287">
        <v>0</v>
      </c>
      <c r="Y148" s="220">
        <v>0</v>
      </c>
      <c r="Z148" s="220">
        <v>0</v>
      </c>
      <c r="AA148" s="220">
        <v>582</v>
      </c>
      <c r="AB148" s="220">
        <v>689.76</v>
      </c>
      <c r="AC148" s="220">
        <v>176.31</v>
      </c>
      <c r="AD148" s="220">
        <v>5.8401630000000002E-4</v>
      </c>
      <c r="AE148" s="220">
        <v>316</v>
      </c>
      <c r="AF148" s="220">
        <v>342.59417239999999</v>
      </c>
      <c r="AG148" s="220">
        <v>447.07940500000001</v>
      </c>
      <c r="AH148" s="220">
        <v>355</v>
      </c>
      <c r="AI148" s="220">
        <v>491</v>
      </c>
      <c r="AJ148" s="220">
        <v>645</v>
      </c>
      <c r="AK148" s="220">
        <v>595</v>
      </c>
      <c r="AL148" s="220">
        <v>541</v>
      </c>
    </row>
    <row r="149" spans="1:38" x14ac:dyDescent="0.25">
      <c r="A149" s="236" t="str">
        <f t="shared" si="2"/>
        <v>Kuwait</v>
      </c>
      <c r="B149" s="206" t="s">
        <v>34</v>
      </c>
      <c r="C149" s="206" t="s">
        <v>33</v>
      </c>
      <c r="D149" s="222" t="s">
        <v>477</v>
      </c>
      <c r="E149">
        <v>920</v>
      </c>
      <c r="F149" s="225" t="s">
        <v>477</v>
      </c>
      <c r="G149" s="132" t="s">
        <v>476</v>
      </c>
      <c r="H149" s="224" t="s">
        <v>475</v>
      </c>
      <c r="I149" s="223" t="s">
        <v>474</v>
      </c>
      <c r="J149" s="212" t="s">
        <v>36</v>
      </c>
      <c r="K149" s="206" t="s">
        <v>3668</v>
      </c>
      <c r="L149" s="206">
        <v>14</v>
      </c>
      <c r="M149" s="206" t="s">
        <v>3656</v>
      </c>
      <c r="N149" s="206">
        <v>202</v>
      </c>
      <c r="O149" s="206" t="s">
        <v>3652</v>
      </c>
      <c r="P149" s="287">
        <v>0</v>
      </c>
      <c r="Q149" s="287">
        <v>0</v>
      </c>
      <c r="R149" s="287">
        <v>0</v>
      </c>
      <c r="S149" s="287">
        <v>0</v>
      </c>
      <c r="T149" s="287">
        <v>0</v>
      </c>
      <c r="U149" s="287">
        <v>0</v>
      </c>
      <c r="V149" s="287">
        <v>0</v>
      </c>
      <c r="W149" s="287">
        <v>0</v>
      </c>
      <c r="X149" s="287">
        <v>0</v>
      </c>
      <c r="Y149" s="220">
        <v>0</v>
      </c>
      <c r="Z149" s="220">
        <v>0</v>
      </c>
      <c r="AA149" s="220">
        <v>0</v>
      </c>
      <c r="AB149" s="220">
        <v>0</v>
      </c>
      <c r="AC149" s="220">
        <v>0</v>
      </c>
      <c r="AD149" s="220">
        <v>0</v>
      </c>
      <c r="AE149" s="220">
        <v>0</v>
      </c>
      <c r="AF149" s="220">
        <v>0</v>
      </c>
      <c r="AG149" s="220">
        <v>0</v>
      </c>
      <c r="AH149" s="220">
        <v>0</v>
      </c>
      <c r="AI149" s="220">
        <v>0</v>
      </c>
      <c r="AJ149" s="220">
        <v>0</v>
      </c>
      <c r="AK149" s="220">
        <v>0</v>
      </c>
      <c r="AL149" s="220">
        <v>0</v>
      </c>
    </row>
    <row r="150" spans="1:38" x14ac:dyDescent="0.25">
      <c r="A150" s="236" t="str">
        <f t="shared" si="2"/>
        <v>Kuwait</v>
      </c>
      <c r="B150" s="206" t="s">
        <v>34</v>
      </c>
      <c r="C150" s="206" t="s">
        <v>33</v>
      </c>
      <c r="D150" s="222" t="s">
        <v>473</v>
      </c>
      <c r="E150">
        <v>273</v>
      </c>
      <c r="F150" s="225" t="s">
        <v>473</v>
      </c>
      <c r="G150" s="132" t="s">
        <v>472</v>
      </c>
      <c r="H150" s="224" t="s">
        <v>471</v>
      </c>
      <c r="I150" s="223" t="s">
        <v>470</v>
      </c>
      <c r="J150" s="212" t="s">
        <v>36</v>
      </c>
      <c r="K150" s="206" t="s">
        <v>3664</v>
      </c>
      <c r="L150" s="206">
        <v>13</v>
      </c>
      <c r="M150" s="206" t="s">
        <v>3658</v>
      </c>
      <c r="N150" s="206">
        <v>419</v>
      </c>
      <c r="O150" s="206" t="s">
        <v>3659</v>
      </c>
      <c r="P150" s="287">
        <v>0</v>
      </c>
      <c r="Q150" s="287">
        <v>0</v>
      </c>
      <c r="R150" s="287">
        <v>0</v>
      </c>
      <c r="S150" s="287">
        <v>0</v>
      </c>
      <c r="T150" s="287">
        <v>0</v>
      </c>
      <c r="U150" s="287">
        <v>0</v>
      </c>
      <c r="V150" s="287">
        <v>0</v>
      </c>
      <c r="W150" s="287">
        <v>0</v>
      </c>
      <c r="X150" s="287">
        <v>0</v>
      </c>
      <c r="Y150" s="220">
        <v>0</v>
      </c>
      <c r="Z150" s="220">
        <v>0</v>
      </c>
      <c r="AA150" s="220">
        <v>0</v>
      </c>
      <c r="AB150" s="220">
        <v>0</v>
      </c>
      <c r="AC150" s="220">
        <v>0</v>
      </c>
      <c r="AD150" s="220">
        <v>0</v>
      </c>
      <c r="AE150" s="220">
        <v>0</v>
      </c>
      <c r="AF150" s="220">
        <v>0</v>
      </c>
      <c r="AG150" s="220">
        <v>0</v>
      </c>
      <c r="AH150" s="220">
        <v>0</v>
      </c>
      <c r="AI150" s="220">
        <v>0</v>
      </c>
      <c r="AJ150" s="220">
        <v>0</v>
      </c>
      <c r="AK150" s="220">
        <v>0</v>
      </c>
      <c r="AL150" s="220">
        <v>0</v>
      </c>
    </row>
    <row r="151" spans="1:38" x14ac:dyDescent="0.25">
      <c r="A151" s="236" t="str">
        <f t="shared" si="2"/>
        <v>Kuwait</v>
      </c>
      <c r="B151" s="206" t="s">
        <v>34</v>
      </c>
      <c r="C151" s="206" t="s">
        <v>33</v>
      </c>
      <c r="D151" s="222" t="s">
        <v>469</v>
      </c>
      <c r="E151">
        <v>868</v>
      </c>
      <c r="F151" s="225" t="s">
        <v>468</v>
      </c>
      <c r="G151" s="132" t="s">
        <v>467</v>
      </c>
      <c r="H151" s="224" t="s">
        <v>466</v>
      </c>
      <c r="I151" s="223" t="s">
        <v>465</v>
      </c>
      <c r="J151" s="212" t="s">
        <v>36</v>
      </c>
      <c r="K151" s="206" t="s">
        <v>36</v>
      </c>
      <c r="L151" s="206" t="s">
        <v>36</v>
      </c>
      <c r="M151" s="206" t="s">
        <v>2238</v>
      </c>
      <c r="N151" s="206">
        <v>57</v>
      </c>
      <c r="O151" s="206" t="s">
        <v>3654</v>
      </c>
      <c r="P151" s="287">
        <v>0</v>
      </c>
      <c r="Q151" s="287">
        <v>0</v>
      </c>
      <c r="R151" s="287">
        <v>0</v>
      </c>
      <c r="S151" s="287">
        <v>0</v>
      </c>
      <c r="T151" s="287">
        <v>0</v>
      </c>
      <c r="U151" s="287">
        <v>0</v>
      </c>
      <c r="V151" s="287">
        <v>0</v>
      </c>
      <c r="W151" s="287">
        <v>0</v>
      </c>
      <c r="X151" s="287">
        <v>0</v>
      </c>
      <c r="Y151" s="220">
        <v>0</v>
      </c>
      <c r="Z151" s="220">
        <v>0</v>
      </c>
      <c r="AA151" s="220">
        <v>0</v>
      </c>
      <c r="AB151" s="220">
        <v>0</v>
      </c>
      <c r="AC151" s="220">
        <v>0</v>
      </c>
      <c r="AD151" s="220">
        <v>0</v>
      </c>
      <c r="AE151" s="220">
        <v>0</v>
      </c>
      <c r="AF151" s="220">
        <v>0</v>
      </c>
      <c r="AG151" s="220">
        <v>0</v>
      </c>
      <c r="AH151" s="220">
        <v>0</v>
      </c>
      <c r="AI151" s="220">
        <v>0</v>
      </c>
      <c r="AJ151" s="220">
        <v>0</v>
      </c>
      <c r="AK151" s="220">
        <v>0</v>
      </c>
      <c r="AL151" s="220">
        <v>0</v>
      </c>
    </row>
    <row r="152" spans="1:38" x14ac:dyDescent="0.25">
      <c r="A152" s="236" t="str">
        <f t="shared" si="2"/>
        <v>Kuwait</v>
      </c>
      <c r="B152" s="206" t="s">
        <v>34</v>
      </c>
      <c r="C152" s="206" t="s">
        <v>33</v>
      </c>
      <c r="D152" s="222" t="s">
        <v>464</v>
      </c>
      <c r="E152">
        <v>921</v>
      </c>
      <c r="F152" s="225" t="s">
        <v>463</v>
      </c>
      <c r="G152" s="132" t="s">
        <v>462</v>
      </c>
      <c r="H152" s="224" t="s">
        <v>461</v>
      </c>
      <c r="I152" s="223" t="s">
        <v>460</v>
      </c>
      <c r="J152" s="212" t="s">
        <v>36</v>
      </c>
      <c r="K152" s="206" t="s">
        <v>36</v>
      </c>
      <c r="L152" s="206" t="s">
        <v>36</v>
      </c>
      <c r="M152" s="206" t="s">
        <v>3663</v>
      </c>
      <c r="N152" s="206">
        <v>151</v>
      </c>
      <c r="O152" s="206" t="s">
        <v>3650</v>
      </c>
      <c r="P152" s="287">
        <v>0</v>
      </c>
      <c r="Q152" s="287">
        <v>0</v>
      </c>
      <c r="R152" s="287">
        <v>0</v>
      </c>
      <c r="S152" s="287">
        <v>0</v>
      </c>
      <c r="T152" s="287">
        <v>0</v>
      </c>
      <c r="U152" s="287">
        <v>0</v>
      </c>
      <c r="V152" s="287">
        <v>0</v>
      </c>
      <c r="W152" s="287">
        <v>0</v>
      </c>
      <c r="X152" s="287">
        <v>0</v>
      </c>
      <c r="Y152" s="220">
        <v>0</v>
      </c>
      <c r="Z152" s="220">
        <v>3.5544146319999996E-4</v>
      </c>
      <c r="AA152" s="220">
        <v>0</v>
      </c>
      <c r="AB152" s="220">
        <v>0</v>
      </c>
      <c r="AC152" s="220">
        <v>0</v>
      </c>
      <c r="AD152" s="220">
        <v>0</v>
      </c>
      <c r="AE152" s="220">
        <v>0</v>
      </c>
      <c r="AF152" s="220">
        <v>0</v>
      </c>
      <c r="AG152" s="220">
        <v>0</v>
      </c>
      <c r="AH152" s="220">
        <v>0</v>
      </c>
      <c r="AI152" s="220">
        <v>0</v>
      </c>
      <c r="AJ152" s="220">
        <v>0</v>
      </c>
      <c r="AK152" s="220">
        <v>0</v>
      </c>
      <c r="AL152" s="220">
        <v>0</v>
      </c>
    </row>
    <row r="153" spans="1:38" x14ac:dyDescent="0.25">
      <c r="A153" s="236" t="str">
        <f t="shared" si="2"/>
        <v>Kuwait</v>
      </c>
      <c r="B153" s="206" t="s">
        <v>34</v>
      </c>
      <c r="C153" s="206" t="s">
        <v>33</v>
      </c>
      <c r="D153" s="222" t="s">
        <v>459</v>
      </c>
      <c r="E153">
        <v>183</v>
      </c>
      <c r="F153" s="225" t="s">
        <v>459</v>
      </c>
      <c r="G153" s="132" t="s">
        <v>458</v>
      </c>
      <c r="H153" s="224" t="s">
        <v>457</v>
      </c>
      <c r="I153" s="223" t="s">
        <v>456</v>
      </c>
      <c r="J153" s="212" t="s">
        <v>36</v>
      </c>
      <c r="K153" s="206" t="s">
        <v>36</v>
      </c>
      <c r="L153" s="206" t="s">
        <v>36</v>
      </c>
      <c r="M153" s="206" t="s">
        <v>3662</v>
      </c>
      <c r="N153" s="206">
        <v>155</v>
      </c>
      <c r="O153" s="206" t="s">
        <v>3650</v>
      </c>
      <c r="P153" s="287">
        <v>0</v>
      </c>
      <c r="Q153" s="287">
        <v>0</v>
      </c>
      <c r="R153" s="287">
        <v>0</v>
      </c>
      <c r="S153" s="287">
        <v>0</v>
      </c>
      <c r="T153" s="287">
        <v>0</v>
      </c>
      <c r="U153" s="287">
        <v>0</v>
      </c>
      <c r="V153" s="287">
        <v>0</v>
      </c>
      <c r="W153" s="287">
        <v>0</v>
      </c>
      <c r="X153" s="287">
        <v>0</v>
      </c>
      <c r="Y153" s="220">
        <v>0</v>
      </c>
      <c r="Z153" s="220">
        <v>0</v>
      </c>
      <c r="AA153" s="220">
        <v>0</v>
      </c>
      <c r="AB153" s="220">
        <v>0</v>
      </c>
      <c r="AC153" s="220">
        <v>0</v>
      </c>
      <c r="AD153" s="220">
        <v>0</v>
      </c>
      <c r="AE153" s="220">
        <v>0</v>
      </c>
      <c r="AF153" s="220">
        <v>0</v>
      </c>
      <c r="AG153" s="220">
        <v>0</v>
      </c>
      <c r="AH153" s="220">
        <v>0</v>
      </c>
      <c r="AI153" s="220">
        <v>0</v>
      </c>
      <c r="AJ153" s="220">
        <v>0</v>
      </c>
      <c r="AK153" s="220">
        <v>0</v>
      </c>
      <c r="AL153" s="220">
        <v>0</v>
      </c>
    </row>
    <row r="154" spans="1:38" x14ac:dyDescent="0.25">
      <c r="A154" s="236" t="str">
        <f t="shared" si="2"/>
        <v>Kuwait</v>
      </c>
      <c r="B154" s="206" t="s">
        <v>34</v>
      </c>
      <c r="C154" s="206" t="s">
        <v>33</v>
      </c>
      <c r="D154" s="222" t="s">
        <v>455</v>
      </c>
      <c r="E154">
        <v>948</v>
      </c>
      <c r="F154" s="225" t="s">
        <v>455</v>
      </c>
      <c r="G154" s="132" t="s">
        <v>454</v>
      </c>
      <c r="H154" s="224" t="s">
        <v>453</v>
      </c>
      <c r="I154" s="223" t="s">
        <v>452</v>
      </c>
      <c r="J154" s="212" t="s">
        <v>36</v>
      </c>
      <c r="K154" s="206" t="s">
        <v>36</v>
      </c>
      <c r="L154" s="206" t="s">
        <v>36</v>
      </c>
      <c r="M154" s="206" t="s">
        <v>3670</v>
      </c>
      <c r="N154" s="206">
        <v>30</v>
      </c>
      <c r="O154" s="206" t="s">
        <v>3647</v>
      </c>
      <c r="P154" s="287">
        <v>0</v>
      </c>
      <c r="Q154" s="287">
        <v>0</v>
      </c>
      <c r="R154" s="287">
        <v>0</v>
      </c>
      <c r="S154" s="287">
        <v>0</v>
      </c>
      <c r="T154" s="287">
        <v>0</v>
      </c>
      <c r="U154" s="287">
        <v>0</v>
      </c>
      <c r="V154" s="287">
        <v>0</v>
      </c>
      <c r="W154" s="287">
        <v>0</v>
      </c>
      <c r="X154" s="287">
        <v>0</v>
      </c>
      <c r="Y154" s="220">
        <v>0</v>
      </c>
      <c r="Z154" s="220">
        <v>0</v>
      </c>
      <c r="AA154" s="220">
        <v>9.0498335109999994E-2</v>
      </c>
      <c r="AB154" s="220">
        <v>9.0498335109999994E-2</v>
      </c>
      <c r="AC154" s="220">
        <v>9.0498335109999994E-2</v>
      </c>
      <c r="AD154" s="220">
        <v>9.0498335109999994E-2</v>
      </c>
      <c r="AE154" s="220">
        <v>9.0498335109999994E-2</v>
      </c>
      <c r="AF154" s="220">
        <v>9.0498335109999994E-2</v>
      </c>
      <c r="AG154" s="220">
        <v>0.23849690169999999</v>
      </c>
      <c r="AH154" s="220">
        <v>0</v>
      </c>
      <c r="AI154" s="220">
        <v>0.52</v>
      </c>
      <c r="AJ154" s="220">
        <v>0.43345</v>
      </c>
      <c r="AK154" s="220">
        <v>0.41421610940000003</v>
      </c>
      <c r="AL154" s="220">
        <v>0.97500610939999999</v>
      </c>
    </row>
    <row r="155" spans="1:38" x14ac:dyDescent="0.25">
      <c r="A155" s="236" t="str">
        <f t="shared" si="2"/>
        <v>Kuwait</v>
      </c>
      <c r="B155" s="206" t="s">
        <v>34</v>
      </c>
      <c r="C155" s="206" t="s">
        <v>33</v>
      </c>
      <c r="D155" s="222" t="s">
        <v>451</v>
      </c>
      <c r="E155">
        <v>943</v>
      </c>
      <c r="F155" s="225" t="s">
        <v>451</v>
      </c>
      <c r="G155" s="132" t="s">
        <v>450</v>
      </c>
      <c r="H155" s="224" t="s">
        <v>449</v>
      </c>
      <c r="I155" s="223" t="s">
        <v>448</v>
      </c>
      <c r="J155" s="212" t="s">
        <v>36</v>
      </c>
      <c r="K155" s="206" t="s">
        <v>36</v>
      </c>
      <c r="L155" s="206" t="s">
        <v>36</v>
      </c>
      <c r="M155" s="206" t="s">
        <v>3649</v>
      </c>
      <c r="N155" s="206">
        <v>39</v>
      </c>
      <c r="O155" s="206" t="s">
        <v>3650</v>
      </c>
      <c r="P155" s="287">
        <v>0</v>
      </c>
      <c r="Q155" s="287">
        <v>0</v>
      </c>
      <c r="R155" s="287">
        <v>0</v>
      </c>
      <c r="S155" s="287">
        <v>0</v>
      </c>
      <c r="T155" s="287">
        <v>0</v>
      </c>
      <c r="U155" s="287">
        <v>0</v>
      </c>
      <c r="V155" s="287">
        <v>0</v>
      </c>
      <c r="W155" s="287">
        <v>0</v>
      </c>
      <c r="X155" s="287">
        <v>0</v>
      </c>
      <c r="Y155" s="220">
        <v>0</v>
      </c>
      <c r="Z155" s="220">
        <v>0</v>
      </c>
      <c r="AA155" s="220">
        <v>-6.3543428999999997E-3</v>
      </c>
      <c r="AB155" s="220">
        <v>-3.2707926000000004E-3</v>
      </c>
      <c r="AC155" s="220">
        <v>0.12254842119999999</v>
      </c>
      <c r="AD155" s="220">
        <v>0</v>
      </c>
      <c r="AE155" s="220">
        <v>0</v>
      </c>
      <c r="AF155" s="220">
        <v>0</v>
      </c>
      <c r="AG155" s="220">
        <v>0</v>
      </c>
      <c r="AH155" s="220">
        <v>0</v>
      </c>
      <c r="AI155" s="220">
        <v>0.6199237581</v>
      </c>
      <c r="AJ155" s="220">
        <v>0.67163095380000004</v>
      </c>
      <c r="AK155" s="220">
        <v>0.68630061080000004</v>
      </c>
      <c r="AL155" s="220">
        <v>0.72320180229999997</v>
      </c>
    </row>
    <row r="156" spans="1:38" x14ac:dyDescent="0.25">
      <c r="A156" s="236" t="str">
        <f t="shared" si="2"/>
        <v>Kuwait</v>
      </c>
      <c r="B156" s="206" t="s">
        <v>34</v>
      </c>
      <c r="C156" s="206" t="s">
        <v>33</v>
      </c>
      <c r="D156" s="222" t="s">
        <v>447</v>
      </c>
      <c r="E156">
        <v>351</v>
      </c>
      <c r="F156" s="225" t="s">
        <v>447</v>
      </c>
      <c r="G156" s="132" t="s">
        <v>446</v>
      </c>
      <c r="H156" s="224" t="s">
        <v>445</v>
      </c>
      <c r="I156" s="223" t="s">
        <v>444</v>
      </c>
      <c r="J156" s="212" t="s">
        <v>36</v>
      </c>
      <c r="K156" s="206" t="s">
        <v>3657</v>
      </c>
      <c r="L156" s="206">
        <v>29</v>
      </c>
      <c r="M156" s="206" t="s">
        <v>3658</v>
      </c>
      <c r="N156" s="206">
        <v>419</v>
      </c>
      <c r="O156" s="206" t="s">
        <v>3659</v>
      </c>
      <c r="P156" s="287">
        <v>0</v>
      </c>
      <c r="Q156" s="287">
        <v>0</v>
      </c>
      <c r="R156" s="287">
        <v>0</v>
      </c>
      <c r="S156" s="287">
        <v>0</v>
      </c>
      <c r="T156" s="287">
        <v>0</v>
      </c>
      <c r="U156" s="287">
        <v>0</v>
      </c>
      <c r="V156" s="287">
        <v>0</v>
      </c>
      <c r="W156" s="287">
        <v>0</v>
      </c>
      <c r="X156" s="287">
        <v>0</v>
      </c>
      <c r="Y156" s="220">
        <v>0</v>
      </c>
      <c r="Z156" s="220">
        <v>0</v>
      </c>
      <c r="AA156" s="220">
        <v>0</v>
      </c>
      <c r="AB156" s="220">
        <v>0</v>
      </c>
      <c r="AC156" s="220">
        <v>0</v>
      </c>
      <c r="AD156" s="220">
        <v>0</v>
      </c>
      <c r="AE156" s="220">
        <v>0</v>
      </c>
      <c r="AF156" s="220">
        <v>0</v>
      </c>
      <c r="AG156" s="220">
        <v>0</v>
      </c>
      <c r="AH156" s="220">
        <v>0</v>
      </c>
      <c r="AI156" s="220">
        <v>0</v>
      </c>
      <c r="AJ156" s="220">
        <v>0</v>
      </c>
      <c r="AK156" s="220">
        <v>0</v>
      </c>
      <c r="AL156" s="220">
        <v>0</v>
      </c>
    </row>
    <row r="157" spans="1:38" x14ac:dyDescent="0.25">
      <c r="A157" s="236" t="str">
        <f t="shared" si="2"/>
        <v>Kuwait</v>
      </c>
      <c r="B157" s="206" t="s">
        <v>34</v>
      </c>
      <c r="C157" s="206" t="s">
        <v>33</v>
      </c>
      <c r="D157" s="222" t="s">
        <v>443</v>
      </c>
      <c r="E157">
        <v>686</v>
      </c>
      <c r="F157" s="225" t="s">
        <v>443</v>
      </c>
      <c r="G157" s="132" t="s">
        <v>442</v>
      </c>
      <c r="H157" s="224" t="s">
        <v>441</v>
      </c>
      <c r="I157" s="223" t="s">
        <v>440</v>
      </c>
      <c r="J157" s="212" t="s">
        <v>36</v>
      </c>
      <c r="K157" s="206" t="s">
        <v>36</v>
      </c>
      <c r="L157" s="206" t="s">
        <v>36</v>
      </c>
      <c r="M157" s="206" t="s">
        <v>3651</v>
      </c>
      <c r="N157" s="206">
        <v>15</v>
      </c>
      <c r="O157" s="206" t="s">
        <v>3652</v>
      </c>
      <c r="P157" s="287">
        <v>0</v>
      </c>
      <c r="Q157" s="287">
        <v>0</v>
      </c>
      <c r="R157" s="287">
        <v>0</v>
      </c>
      <c r="S157" s="287">
        <v>0</v>
      </c>
      <c r="T157" s="287">
        <v>0</v>
      </c>
      <c r="U157" s="287">
        <v>0</v>
      </c>
      <c r="V157" s="287">
        <v>0</v>
      </c>
      <c r="W157" s="287">
        <v>0</v>
      </c>
      <c r="X157" s="287">
        <v>0</v>
      </c>
      <c r="Y157" s="220">
        <v>220.4528742</v>
      </c>
      <c r="Z157" s="220">
        <v>143.51397359999999</v>
      </c>
      <c r="AA157" s="220">
        <v>207.48540700000001</v>
      </c>
      <c r="AB157" s="220">
        <v>194.91514749999999</v>
      </c>
      <c r="AC157" s="220">
        <v>285.66073649999998</v>
      </c>
      <c r="AD157" s="220">
        <v>286.41388860000001</v>
      </c>
      <c r="AE157" s="220">
        <v>277.72498260000003</v>
      </c>
      <c r="AF157" s="220">
        <v>269.85464639999998</v>
      </c>
      <c r="AG157" s="220">
        <v>271.89466710000005</v>
      </c>
      <c r="AH157" s="220">
        <v>267.69230770000001</v>
      </c>
      <c r="AI157" s="220">
        <v>264.61969970000001</v>
      </c>
      <c r="AJ157" s="220">
        <v>255.48089590000001</v>
      </c>
      <c r="AK157" s="220">
        <v>310.06280989999999</v>
      </c>
      <c r="AL157" s="220">
        <v>311.8314001</v>
      </c>
    </row>
    <row r="158" spans="1:38" x14ac:dyDescent="0.25">
      <c r="A158" s="236" t="str">
        <f t="shared" si="2"/>
        <v>Kuwait</v>
      </c>
      <c r="B158" s="206" t="s">
        <v>34</v>
      </c>
      <c r="C158" s="206" t="s">
        <v>33</v>
      </c>
      <c r="D158" s="222" t="s">
        <v>439</v>
      </c>
      <c r="E158">
        <v>688</v>
      </c>
      <c r="F158" s="225" t="s">
        <v>438</v>
      </c>
      <c r="G158" s="132" t="s">
        <v>437</v>
      </c>
      <c r="H158" s="224" t="s">
        <v>436</v>
      </c>
      <c r="I158" s="223" t="s">
        <v>435</v>
      </c>
      <c r="J158" s="212" t="s">
        <v>36</v>
      </c>
      <c r="K158" s="206" t="s">
        <v>3668</v>
      </c>
      <c r="L158" s="206">
        <v>14</v>
      </c>
      <c r="M158" s="206" t="s">
        <v>3656</v>
      </c>
      <c r="N158" s="206">
        <v>202</v>
      </c>
      <c r="O158" s="206" t="s">
        <v>3652</v>
      </c>
      <c r="P158" s="287">
        <v>0</v>
      </c>
      <c r="Q158" s="287">
        <v>0</v>
      </c>
      <c r="R158" s="287">
        <v>0</v>
      </c>
      <c r="S158" s="287">
        <v>0</v>
      </c>
      <c r="T158" s="287">
        <v>0</v>
      </c>
      <c r="U158" s="287">
        <v>0</v>
      </c>
      <c r="V158" s="287">
        <v>0</v>
      </c>
      <c r="W158" s="287">
        <v>0</v>
      </c>
      <c r="X158" s="287">
        <v>0</v>
      </c>
      <c r="Y158" s="220">
        <v>1.2658964709999998</v>
      </c>
      <c r="Z158" s="220">
        <v>1.3120528039999999</v>
      </c>
      <c r="AA158" s="220">
        <v>10.445244089999999</v>
      </c>
      <c r="AB158" s="220">
        <v>9.0338271510000006</v>
      </c>
      <c r="AC158" s="220">
        <v>10.571323470000001</v>
      </c>
      <c r="AD158" s="220">
        <v>11.896546259999999</v>
      </c>
      <c r="AE158" s="220">
        <v>32.136241149999996</v>
      </c>
      <c r="AF158" s="220">
        <v>49.612041789999999</v>
      </c>
      <c r="AG158" s="220">
        <v>49.091173159999997</v>
      </c>
      <c r="AH158" s="220">
        <v>46.674348450000004</v>
      </c>
      <c r="AI158" s="220">
        <v>35.162892560000003</v>
      </c>
      <c r="AJ158" s="220">
        <v>7.9408584309999997</v>
      </c>
      <c r="AK158" s="220">
        <v>53.086354249999999</v>
      </c>
      <c r="AL158" s="220">
        <v>49.060265020000003</v>
      </c>
    </row>
    <row r="159" spans="1:38" x14ac:dyDescent="0.25">
      <c r="A159" s="236" t="str">
        <f t="shared" si="2"/>
        <v>Kuwait</v>
      </c>
      <c r="B159" s="206" t="s">
        <v>34</v>
      </c>
      <c r="C159" s="206" t="s">
        <v>33</v>
      </c>
      <c r="D159" s="222" t="s">
        <v>434</v>
      </c>
      <c r="E159">
        <v>518</v>
      </c>
      <c r="F159" s="225" t="s">
        <v>434</v>
      </c>
      <c r="G159" s="132" t="s">
        <v>433</v>
      </c>
      <c r="H159" s="224" t="s">
        <v>432</v>
      </c>
      <c r="I159" s="223" t="s">
        <v>431</v>
      </c>
      <c r="J159" s="212" t="s">
        <v>36</v>
      </c>
      <c r="K159" s="206" t="s">
        <v>36</v>
      </c>
      <c r="L159" s="206" t="s">
        <v>36</v>
      </c>
      <c r="M159" s="206" t="s">
        <v>3669</v>
      </c>
      <c r="N159" s="206">
        <v>35</v>
      </c>
      <c r="O159" s="206" t="s">
        <v>3647</v>
      </c>
      <c r="P159" s="287">
        <v>0</v>
      </c>
      <c r="Q159" s="287">
        <v>0</v>
      </c>
      <c r="R159" s="287">
        <v>0</v>
      </c>
      <c r="S159" s="287">
        <v>0</v>
      </c>
      <c r="T159" s="287">
        <v>0</v>
      </c>
      <c r="U159" s="287">
        <v>0</v>
      </c>
      <c r="V159" s="287">
        <v>0</v>
      </c>
      <c r="W159" s="287">
        <v>0</v>
      </c>
      <c r="X159" s="287">
        <v>0</v>
      </c>
      <c r="Y159" s="220">
        <v>0</v>
      </c>
      <c r="Z159" s="220">
        <v>0</v>
      </c>
      <c r="AA159" s="220">
        <v>0</v>
      </c>
      <c r="AB159" s="220">
        <v>0</v>
      </c>
      <c r="AC159" s="220">
        <v>0</v>
      </c>
      <c r="AD159" s="220">
        <v>0</v>
      </c>
      <c r="AE159" s="220">
        <v>0</v>
      </c>
      <c r="AF159" s="220">
        <v>0</v>
      </c>
      <c r="AG159" s="220">
        <v>0</v>
      </c>
      <c r="AH159" s="220">
        <v>0</v>
      </c>
      <c r="AI159" s="220">
        <v>0</v>
      </c>
      <c r="AJ159" s="220">
        <v>0</v>
      </c>
      <c r="AK159" s="220">
        <v>0</v>
      </c>
      <c r="AL159" s="220">
        <v>0</v>
      </c>
    </row>
    <row r="160" spans="1:38" x14ac:dyDescent="0.25">
      <c r="A160" s="236" t="str">
        <f t="shared" si="2"/>
        <v>Kuwait</v>
      </c>
      <c r="B160" s="206" t="s">
        <v>34</v>
      </c>
      <c r="C160" s="206" t="s">
        <v>33</v>
      </c>
      <c r="D160" s="222" t="s">
        <v>430</v>
      </c>
      <c r="E160">
        <v>728</v>
      </c>
      <c r="F160" s="225" t="s">
        <v>430</v>
      </c>
      <c r="G160" s="132" t="s">
        <v>429</v>
      </c>
      <c r="H160" s="224" t="s">
        <v>428</v>
      </c>
      <c r="I160" s="223" t="s">
        <v>427</v>
      </c>
      <c r="J160" s="212" t="s">
        <v>36</v>
      </c>
      <c r="K160" s="206" t="s">
        <v>3667</v>
      </c>
      <c r="L160" s="206">
        <v>18</v>
      </c>
      <c r="M160" s="206" t="s">
        <v>3656</v>
      </c>
      <c r="N160" s="206">
        <v>202</v>
      </c>
      <c r="O160" s="206" t="s">
        <v>3652</v>
      </c>
      <c r="P160" s="287">
        <v>0</v>
      </c>
      <c r="Q160" s="287">
        <v>0</v>
      </c>
      <c r="R160" s="287">
        <v>0</v>
      </c>
      <c r="S160" s="287">
        <v>0</v>
      </c>
      <c r="T160" s="287">
        <v>0</v>
      </c>
      <c r="U160" s="287">
        <v>0</v>
      </c>
      <c r="V160" s="287">
        <v>0</v>
      </c>
      <c r="W160" s="287">
        <v>0</v>
      </c>
      <c r="X160" s="287">
        <v>0</v>
      </c>
      <c r="Y160" s="220">
        <v>0</v>
      </c>
      <c r="Z160" s="220">
        <v>0</v>
      </c>
      <c r="AA160" s="220">
        <v>0</v>
      </c>
      <c r="AB160" s="220">
        <v>0</v>
      </c>
      <c r="AC160" s="220">
        <v>0</v>
      </c>
      <c r="AD160" s="220">
        <v>0</v>
      </c>
      <c r="AE160" s="220">
        <v>0</v>
      </c>
      <c r="AF160" s="220">
        <v>0</v>
      </c>
      <c r="AG160" s="220">
        <v>0</v>
      </c>
      <c r="AH160" s="220">
        <v>0</v>
      </c>
      <c r="AI160" s="220">
        <v>0</v>
      </c>
      <c r="AJ160" s="220">
        <v>0</v>
      </c>
      <c r="AK160" s="220">
        <v>0</v>
      </c>
      <c r="AL160" s="220">
        <v>0</v>
      </c>
    </row>
    <row r="161" spans="1:38" x14ac:dyDescent="0.25">
      <c r="A161" s="236" t="str">
        <f t="shared" si="2"/>
        <v>Kuwait</v>
      </c>
      <c r="B161" s="206" t="s">
        <v>34</v>
      </c>
      <c r="C161" s="206" t="s">
        <v>33</v>
      </c>
      <c r="D161" s="222" t="s">
        <v>426</v>
      </c>
      <c r="E161">
        <v>836</v>
      </c>
      <c r="F161" s="225" t="s">
        <v>425</v>
      </c>
      <c r="G161" s="132" t="s">
        <v>424</v>
      </c>
      <c r="H161" s="224" t="s">
        <v>423</v>
      </c>
      <c r="I161" s="223" t="s">
        <v>422</v>
      </c>
      <c r="J161" s="212" t="s">
        <v>36</v>
      </c>
      <c r="K161" s="206" t="s">
        <v>36</v>
      </c>
      <c r="L161" s="206" t="s">
        <v>36</v>
      </c>
      <c r="M161" s="206" t="s">
        <v>2238</v>
      </c>
      <c r="N161" s="206">
        <v>57</v>
      </c>
      <c r="O161" s="206" t="s">
        <v>3654</v>
      </c>
      <c r="P161" s="287">
        <v>0</v>
      </c>
      <c r="Q161" s="287">
        <v>0</v>
      </c>
      <c r="R161" s="287">
        <v>0</v>
      </c>
      <c r="S161" s="287">
        <v>0</v>
      </c>
      <c r="T161" s="287">
        <v>0</v>
      </c>
      <c r="U161" s="287">
        <v>0</v>
      </c>
      <c r="V161" s="287">
        <v>0</v>
      </c>
      <c r="W161" s="287">
        <v>0</v>
      </c>
      <c r="X161" s="287">
        <v>0</v>
      </c>
      <c r="Y161" s="220">
        <v>0</v>
      </c>
      <c r="Z161" s="220">
        <v>0</v>
      </c>
      <c r="AA161" s="220">
        <v>0</v>
      </c>
      <c r="AB161" s="220">
        <v>0</v>
      </c>
      <c r="AC161" s="220">
        <v>0</v>
      </c>
      <c r="AD161" s="220">
        <v>0</v>
      </c>
      <c r="AE161" s="220">
        <v>0</v>
      </c>
      <c r="AF161" s="220">
        <v>0</v>
      </c>
      <c r="AG161" s="220">
        <v>0</v>
      </c>
      <c r="AH161" s="220">
        <v>0</v>
      </c>
      <c r="AI161" s="220">
        <v>0</v>
      </c>
      <c r="AJ161" s="220">
        <v>0</v>
      </c>
      <c r="AK161" s="220">
        <v>0</v>
      </c>
      <c r="AL161" s="220">
        <v>0</v>
      </c>
    </row>
    <row r="162" spans="1:38" x14ac:dyDescent="0.25">
      <c r="A162" s="236" t="str">
        <f t="shared" si="2"/>
        <v>Kuwait</v>
      </c>
      <c r="B162" s="206" t="s">
        <v>34</v>
      </c>
      <c r="C162" s="206" t="s">
        <v>33</v>
      </c>
      <c r="D162" s="222" t="s">
        <v>421</v>
      </c>
      <c r="E162">
        <v>558</v>
      </c>
      <c r="F162" s="225" t="s">
        <v>421</v>
      </c>
      <c r="G162" s="132" t="s">
        <v>420</v>
      </c>
      <c r="H162" s="224" t="s">
        <v>419</v>
      </c>
      <c r="I162" s="223" t="s">
        <v>418</v>
      </c>
      <c r="J162" s="212" t="s">
        <v>36</v>
      </c>
      <c r="K162" s="206" t="s">
        <v>36</v>
      </c>
      <c r="L162" s="206" t="s">
        <v>36</v>
      </c>
      <c r="M162" s="206" t="s">
        <v>3648</v>
      </c>
      <c r="N162" s="206">
        <v>34</v>
      </c>
      <c r="O162" s="206" t="s">
        <v>3647</v>
      </c>
      <c r="P162" s="287">
        <v>0</v>
      </c>
      <c r="Q162" s="287">
        <v>0</v>
      </c>
      <c r="R162" s="287">
        <v>0</v>
      </c>
      <c r="S162" s="287">
        <v>0</v>
      </c>
      <c r="T162" s="287">
        <v>0</v>
      </c>
      <c r="U162" s="287">
        <v>0</v>
      </c>
      <c r="V162" s="287">
        <v>0</v>
      </c>
      <c r="W162" s="287">
        <v>0</v>
      </c>
      <c r="X162" s="287">
        <v>0</v>
      </c>
      <c r="Y162" s="220">
        <v>0</v>
      </c>
      <c r="Z162" s="220">
        <v>0</v>
      </c>
      <c r="AA162" s="220">
        <v>0</v>
      </c>
      <c r="AB162" s="220">
        <v>0</v>
      </c>
      <c r="AC162" s="220">
        <v>0</v>
      </c>
      <c r="AD162" s="220">
        <v>0</v>
      </c>
      <c r="AE162" s="220">
        <v>0</v>
      </c>
      <c r="AF162" s="220">
        <v>0</v>
      </c>
      <c r="AG162" s="220">
        <v>0</v>
      </c>
      <c r="AH162" s="220">
        <v>0</v>
      </c>
      <c r="AI162" s="220">
        <v>0</v>
      </c>
      <c r="AJ162" s="220">
        <v>0</v>
      </c>
      <c r="AK162" s="220">
        <v>0</v>
      </c>
      <c r="AL162" s="220">
        <v>0</v>
      </c>
    </row>
    <row r="163" spans="1:38" x14ac:dyDescent="0.25">
      <c r="A163" s="236" t="str">
        <f t="shared" si="2"/>
        <v>Kuwait</v>
      </c>
      <c r="B163" s="206" t="s">
        <v>34</v>
      </c>
      <c r="C163" s="206" t="s">
        <v>33</v>
      </c>
      <c r="D163" s="222" t="s">
        <v>417</v>
      </c>
      <c r="E163">
        <v>353</v>
      </c>
      <c r="F163" s="231" t="s">
        <v>417</v>
      </c>
      <c r="G163" s="139">
        <v>530</v>
      </c>
      <c r="H163" s="230" t="s">
        <v>416</v>
      </c>
      <c r="I163" s="229" t="s">
        <v>415</v>
      </c>
      <c r="J163" s="212" t="s">
        <v>36</v>
      </c>
      <c r="K163" s="226" t="str">
        <f>K119</f>
        <v>Caribbean</v>
      </c>
      <c r="L163" s="226">
        <f>L119</f>
        <v>29</v>
      </c>
      <c r="M163" s="226" t="str">
        <f>M119</f>
        <v>Latin America and the Caribbean</v>
      </c>
      <c r="N163" s="226">
        <f>N119</f>
        <v>419</v>
      </c>
      <c r="O163" s="226" t="str">
        <f>O119</f>
        <v>Americas</v>
      </c>
      <c r="P163" s="287">
        <v>0</v>
      </c>
      <c r="Q163" s="287">
        <v>0</v>
      </c>
      <c r="R163" s="287">
        <v>0</v>
      </c>
      <c r="S163" s="287">
        <v>0</v>
      </c>
      <c r="T163" s="287">
        <v>0</v>
      </c>
      <c r="U163" s="287">
        <v>0</v>
      </c>
      <c r="V163" s="287">
        <v>0</v>
      </c>
      <c r="W163" s="287">
        <v>0</v>
      </c>
      <c r="X163" s="287">
        <v>0</v>
      </c>
      <c r="Y163" s="220">
        <v>0.3609465624</v>
      </c>
      <c r="Z163" s="220">
        <v>0</v>
      </c>
      <c r="AA163" s="220">
        <v>0</v>
      </c>
      <c r="AB163" s="220">
        <v>0</v>
      </c>
      <c r="AC163" s="220">
        <v>0</v>
      </c>
      <c r="AD163" s="220">
        <v>0</v>
      </c>
      <c r="AE163" s="220">
        <v>0</v>
      </c>
      <c r="AF163" s="220">
        <v>0</v>
      </c>
      <c r="AG163" s="220">
        <v>0</v>
      </c>
      <c r="AH163" s="220">
        <v>0</v>
      </c>
      <c r="AI163" s="220">
        <v>0</v>
      </c>
      <c r="AJ163" s="220">
        <v>0</v>
      </c>
      <c r="AK163" s="220">
        <v>0</v>
      </c>
      <c r="AL163" s="220">
        <v>0</v>
      </c>
    </row>
    <row r="164" spans="1:38" x14ac:dyDescent="0.25">
      <c r="A164" s="236" t="str">
        <f t="shared" si="2"/>
        <v>Kuwait</v>
      </c>
      <c r="B164" s="206" t="s">
        <v>34</v>
      </c>
      <c r="C164" s="206" t="s">
        <v>33</v>
      </c>
      <c r="D164" s="222" t="s">
        <v>414</v>
      </c>
      <c r="E164">
        <v>138</v>
      </c>
      <c r="F164" s="225" t="s">
        <v>413</v>
      </c>
      <c r="G164" s="132" t="s">
        <v>412</v>
      </c>
      <c r="H164" s="224" t="s">
        <v>411</v>
      </c>
      <c r="I164" s="223" t="s">
        <v>410</v>
      </c>
      <c r="J164" s="212" t="s">
        <v>31</v>
      </c>
      <c r="K164" s="206" t="s">
        <v>36</v>
      </c>
      <c r="L164" s="206" t="s">
        <v>36</v>
      </c>
      <c r="M164" s="206" t="s">
        <v>3662</v>
      </c>
      <c r="N164" s="206">
        <v>155</v>
      </c>
      <c r="O164" s="206" t="s">
        <v>3650</v>
      </c>
      <c r="P164" s="287">
        <v>0</v>
      </c>
      <c r="Q164" s="287">
        <v>0</v>
      </c>
      <c r="R164" s="287">
        <v>0</v>
      </c>
      <c r="S164" s="287">
        <v>0</v>
      </c>
      <c r="T164" s="287">
        <v>0</v>
      </c>
      <c r="U164" s="287">
        <v>0</v>
      </c>
      <c r="V164" s="287">
        <v>0</v>
      </c>
      <c r="W164" s="287">
        <v>0</v>
      </c>
      <c r="X164" s="287">
        <v>0</v>
      </c>
      <c r="Y164" s="220">
        <v>3389.787726</v>
      </c>
      <c r="Z164" s="220">
        <v>2257.3425729999999</v>
      </c>
      <c r="AA164" s="220">
        <v>3396.7729169999998</v>
      </c>
      <c r="AB164" s="220">
        <v>956.06870800000002</v>
      </c>
      <c r="AC164" s="220">
        <v>1084.978625</v>
      </c>
      <c r="AD164" s="220">
        <v>1060.1091200000001</v>
      </c>
      <c r="AE164" s="220">
        <v>1185.9540260000001</v>
      </c>
      <c r="AF164" s="220">
        <v>1334.1433939999999</v>
      </c>
      <c r="AG164" s="220">
        <v>1340.4869160000001</v>
      </c>
      <c r="AH164" s="220">
        <v>1338.7382640000001</v>
      </c>
      <c r="AI164" s="220">
        <v>1340.211186</v>
      </c>
      <c r="AJ164" s="220">
        <v>1326.561265</v>
      </c>
      <c r="AK164" s="220">
        <v>1324.502479</v>
      </c>
      <c r="AL164" s="220">
        <v>395.8046071</v>
      </c>
    </row>
    <row r="165" spans="1:38" x14ac:dyDescent="0.25">
      <c r="A165" s="236" t="str">
        <f t="shared" si="2"/>
        <v>Kuwait</v>
      </c>
      <c r="B165" s="206" t="s">
        <v>34</v>
      </c>
      <c r="C165" s="206" t="s">
        <v>33</v>
      </c>
      <c r="D165" s="222" t="s">
        <v>409</v>
      </c>
      <c r="E165">
        <v>839</v>
      </c>
      <c r="F165" s="225" t="s">
        <v>409</v>
      </c>
      <c r="G165" s="132" t="s">
        <v>408</v>
      </c>
      <c r="H165" s="224" t="s">
        <v>407</v>
      </c>
      <c r="I165" s="223" t="s">
        <v>406</v>
      </c>
      <c r="J165" s="212" t="s">
        <v>36</v>
      </c>
      <c r="K165" s="206" t="s">
        <v>36</v>
      </c>
      <c r="L165" s="206" t="s">
        <v>36</v>
      </c>
      <c r="M165" s="206" t="s">
        <v>3672</v>
      </c>
      <c r="N165" s="206">
        <v>54</v>
      </c>
      <c r="O165" s="206" t="s">
        <v>3654</v>
      </c>
      <c r="P165" s="287">
        <v>0</v>
      </c>
      <c r="Q165" s="287">
        <v>0</v>
      </c>
      <c r="R165" s="287">
        <v>0</v>
      </c>
      <c r="S165" s="287">
        <v>0</v>
      </c>
      <c r="T165" s="287">
        <v>0</v>
      </c>
      <c r="U165" s="287">
        <v>0</v>
      </c>
      <c r="V165" s="287">
        <v>0</v>
      </c>
      <c r="W165" s="287">
        <v>0</v>
      </c>
      <c r="X165" s="287">
        <v>0</v>
      </c>
      <c r="Y165" s="220">
        <v>0</v>
      </c>
      <c r="Z165" s="220">
        <v>0</v>
      </c>
      <c r="AA165" s="220">
        <v>0</v>
      </c>
      <c r="AB165" s="220">
        <v>0</v>
      </c>
      <c r="AC165" s="220">
        <v>0</v>
      </c>
      <c r="AD165" s="220">
        <v>0</v>
      </c>
      <c r="AE165" s="220">
        <v>0</v>
      </c>
      <c r="AF165" s="220">
        <v>0</v>
      </c>
      <c r="AG165" s="220">
        <v>0</v>
      </c>
      <c r="AH165" s="220">
        <v>0</v>
      </c>
      <c r="AI165" s="220">
        <v>0</v>
      </c>
      <c r="AJ165" s="220">
        <v>0</v>
      </c>
      <c r="AK165" s="220">
        <v>0</v>
      </c>
      <c r="AL165" s="220">
        <v>0</v>
      </c>
    </row>
    <row r="166" spans="1:38" x14ac:dyDescent="0.25">
      <c r="A166" s="236" t="str">
        <f t="shared" si="2"/>
        <v>Kuwait</v>
      </c>
      <c r="B166" s="206" t="s">
        <v>34</v>
      </c>
      <c r="C166" s="206" t="s">
        <v>33</v>
      </c>
      <c r="D166" s="222" t="s">
        <v>405</v>
      </c>
      <c r="E166">
        <v>196</v>
      </c>
      <c r="F166" s="225" t="s">
        <v>405</v>
      </c>
      <c r="G166" s="132" t="s">
        <v>404</v>
      </c>
      <c r="H166" s="224" t="s">
        <v>403</v>
      </c>
      <c r="I166" s="223" t="s">
        <v>402</v>
      </c>
      <c r="J166" s="212" t="s">
        <v>36</v>
      </c>
      <c r="K166" s="206" t="s">
        <v>36</v>
      </c>
      <c r="L166" s="206" t="s">
        <v>36</v>
      </c>
      <c r="M166" s="206" t="s">
        <v>3661</v>
      </c>
      <c r="N166" s="206">
        <v>53</v>
      </c>
      <c r="O166" s="206" t="s">
        <v>3654</v>
      </c>
      <c r="P166" s="287">
        <v>0</v>
      </c>
      <c r="Q166" s="287">
        <v>0</v>
      </c>
      <c r="R166" s="287">
        <v>0</v>
      </c>
      <c r="S166" s="287">
        <v>0</v>
      </c>
      <c r="T166" s="287">
        <v>0</v>
      </c>
      <c r="U166" s="287">
        <v>0</v>
      </c>
      <c r="V166" s="287">
        <v>0</v>
      </c>
      <c r="W166" s="287">
        <v>0</v>
      </c>
      <c r="X166" s="287">
        <v>0</v>
      </c>
      <c r="Y166" s="220">
        <v>0</v>
      </c>
      <c r="Z166" s="220">
        <v>0</v>
      </c>
      <c r="AA166" s="220">
        <v>0</v>
      </c>
      <c r="AB166" s="220">
        <v>0</v>
      </c>
      <c r="AC166" s="220">
        <v>0</v>
      </c>
      <c r="AD166" s="220">
        <v>0</v>
      </c>
      <c r="AE166" s="220">
        <v>0</v>
      </c>
      <c r="AF166" s="220">
        <v>0</v>
      </c>
      <c r="AG166" s="220">
        <v>0</v>
      </c>
      <c r="AH166" s="220">
        <v>0</v>
      </c>
      <c r="AI166" s="220">
        <v>0</v>
      </c>
      <c r="AJ166" s="220">
        <v>0</v>
      </c>
      <c r="AK166" s="220">
        <v>0</v>
      </c>
      <c r="AL166" s="220">
        <v>0</v>
      </c>
    </row>
    <row r="167" spans="1:38" x14ac:dyDescent="0.25">
      <c r="A167" s="236" t="str">
        <f t="shared" si="2"/>
        <v>Kuwait</v>
      </c>
      <c r="B167" s="206" t="s">
        <v>34</v>
      </c>
      <c r="C167" s="206" t="s">
        <v>33</v>
      </c>
      <c r="D167" s="222" t="s">
        <v>401</v>
      </c>
      <c r="E167">
        <v>278</v>
      </c>
      <c r="F167" s="225" t="s">
        <v>401</v>
      </c>
      <c r="G167" s="132" t="s">
        <v>400</v>
      </c>
      <c r="H167" s="224" t="s">
        <v>399</v>
      </c>
      <c r="I167" s="223" t="s">
        <v>398</v>
      </c>
      <c r="J167" s="212" t="s">
        <v>36</v>
      </c>
      <c r="K167" s="206" t="s">
        <v>3664</v>
      </c>
      <c r="L167" s="206">
        <v>13</v>
      </c>
      <c r="M167" s="206" t="s">
        <v>3658</v>
      </c>
      <c r="N167" s="206">
        <v>419</v>
      </c>
      <c r="O167" s="206" t="s">
        <v>3659</v>
      </c>
      <c r="P167" s="287">
        <v>0</v>
      </c>
      <c r="Q167" s="287">
        <v>0</v>
      </c>
      <c r="R167" s="287">
        <v>0</v>
      </c>
      <c r="S167" s="287">
        <v>0</v>
      </c>
      <c r="T167" s="287">
        <v>0</v>
      </c>
      <c r="U167" s="287">
        <v>0</v>
      </c>
      <c r="V167" s="287">
        <v>0</v>
      </c>
      <c r="W167" s="287">
        <v>0</v>
      </c>
      <c r="X167" s="287">
        <v>0</v>
      </c>
      <c r="Y167" s="220">
        <v>0</v>
      </c>
      <c r="Z167" s="220">
        <v>0</v>
      </c>
      <c r="AA167" s="220">
        <v>0</v>
      </c>
      <c r="AB167" s="220">
        <v>0</v>
      </c>
      <c r="AC167" s="220">
        <v>0</v>
      </c>
      <c r="AD167" s="220">
        <v>0</v>
      </c>
      <c r="AE167" s="220">
        <v>0</v>
      </c>
      <c r="AF167" s="220">
        <v>0</v>
      </c>
      <c r="AG167" s="220">
        <v>0</v>
      </c>
      <c r="AH167" s="220">
        <v>0</v>
      </c>
      <c r="AI167" s="220">
        <v>0</v>
      </c>
      <c r="AJ167" s="220">
        <v>0</v>
      </c>
      <c r="AK167" s="220">
        <v>0</v>
      </c>
      <c r="AL167" s="220">
        <v>0</v>
      </c>
    </row>
    <row r="168" spans="1:38" x14ac:dyDescent="0.25">
      <c r="A168" s="236" t="str">
        <f t="shared" si="2"/>
        <v>Kuwait</v>
      </c>
      <c r="B168" s="206" t="s">
        <v>34</v>
      </c>
      <c r="C168" s="206" t="s">
        <v>33</v>
      </c>
      <c r="D168" s="222" t="s">
        <v>397</v>
      </c>
      <c r="E168">
        <v>692</v>
      </c>
      <c r="F168" s="225" t="s">
        <v>397</v>
      </c>
      <c r="G168" s="132" t="s">
        <v>396</v>
      </c>
      <c r="H168" s="224" t="s">
        <v>395</v>
      </c>
      <c r="I168" s="223" t="s">
        <v>394</v>
      </c>
      <c r="J168" s="212" t="s">
        <v>36</v>
      </c>
      <c r="K168" s="206" t="s">
        <v>3665</v>
      </c>
      <c r="L168" s="206">
        <v>11</v>
      </c>
      <c r="M168" s="206" t="s">
        <v>3656</v>
      </c>
      <c r="N168" s="206">
        <v>202</v>
      </c>
      <c r="O168" s="206" t="s">
        <v>3652</v>
      </c>
      <c r="P168" s="287">
        <v>0</v>
      </c>
      <c r="Q168" s="287">
        <v>0</v>
      </c>
      <c r="R168" s="287">
        <v>0</v>
      </c>
      <c r="S168" s="287">
        <v>0</v>
      </c>
      <c r="T168" s="287">
        <v>0</v>
      </c>
      <c r="U168" s="287">
        <v>0</v>
      </c>
      <c r="V168" s="287">
        <v>0</v>
      </c>
      <c r="W168" s="287">
        <v>0</v>
      </c>
      <c r="X168" s="287">
        <v>0</v>
      </c>
      <c r="Y168" s="220">
        <v>0</v>
      </c>
      <c r="Z168" s="220">
        <v>0</v>
      </c>
      <c r="AA168" s="220">
        <v>0</v>
      </c>
      <c r="AB168" s="220">
        <v>0</v>
      </c>
      <c r="AC168" s="220">
        <v>0</v>
      </c>
      <c r="AD168" s="220">
        <v>0</v>
      </c>
      <c r="AE168" s="220">
        <v>0</v>
      </c>
      <c r="AF168" s="220">
        <v>0</v>
      </c>
      <c r="AG168" s="220">
        <v>0</v>
      </c>
      <c r="AH168" s="220">
        <v>0</v>
      </c>
      <c r="AI168" s="220">
        <v>0</v>
      </c>
      <c r="AJ168" s="220">
        <v>0</v>
      </c>
      <c r="AK168" s="220">
        <v>0</v>
      </c>
      <c r="AL168" s="220">
        <v>0</v>
      </c>
    </row>
    <row r="169" spans="1:38" x14ac:dyDescent="0.25">
      <c r="A169" s="236" t="str">
        <f t="shared" si="2"/>
        <v>Kuwait</v>
      </c>
      <c r="B169" s="206" t="s">
        <v>34</v>
      </c>
      <c r="C169" s="206" t="s">
        <v>33</v>
      </c>
      <c r="D169" s="222" t="s">
        <v>393</v>
      </c>
      <c r="E169">
        <v>694</v>
      </c>
      <c r="F169" s="225" t="s">
        <v>393</v>
      </c>
      <c r="G169" s="132" t="s">
        <v>392</v>
      </c>
      <c r="H169" s="224" t="s">
        <v>391</v>
      </c>
      <c r="I169" s="223" t="s">
        <v>390</v>
      </c>
      <c r="J169" s="212" t="s">
        <v>36</v>
      </c>
      <c r="K169" s="206" t="s">
        <v>3665</v>
      </c>
      <c r="L169" s="206">
        <v>11</v>
      </c>
      <c r="M169" s="206" t="s">
        <v>3656</v>
      </c>
      <c r="N169" s="206">
        <v>202</v>
      </c>
      <c r="O169" s="206" t="s">
        <v>3652</v>
      </c>
      <c r="P169" s="287">
        <v>0</v>
      </c>
      <c r="Q169" s="287">
        <v>0</v>
      </c>
      <c r="R169" s="287">
        <v>0</v>
      </c>
      <c r="S169" s="287">
        <v>0</v>
      </c>
      <c r="T169" s="287">
        <v>0</v>
      </c>
      <c r="U169" s="287">
        <v>0</v>
      </c>
      <c r="V169" s="287">
        <v>0</v>
      </c>
      <c r="W169" s="287">
        <v>0</v>
      </c>
      <c r="X169" s="287">
        <v>0</v>
      </c>
      <c r="Y169" s="220">
        <v>0</v>
      </c>
      <c r="Z169" s="220">
        <v>0</v>
      </c>
      <c r="AA169" s="220">
        <v>1.052454666</v>
      </c>
      <c r="AB169" s="220">
        <v>1.2301430120000001</v>
      </c>
      <c r="AC169" s="220">
        <v>0</v>
      </c>
      <c r="AD169" s="220">
        <v>0</v>
      </c>
      <c r="AE169" s="220">
        <v>3.9739374730000003</v>
      </c>
      <c r="AF169" s="220">
        <v>2.9815464029999998</v>
      </c>
      <c r="AG169" s="220">
        <v>54.759363569999998</v>
      </c>
      <c r="AH169" s="220">
        <v>67.087874689999992</v>
      </c>
      <c r="AI169" s="220">
        <v>67.087874689999992</v>
      </c>
      <c r="AJ169" s="220">
        <v>54.05768381</v>
      </c>
      <c r="AK169" s="220">
        <v>47.34707478</v>
      </c>
      <c r="AL169" s="220">
        <v>44.773864200000006</v>
      </c>
    </row>
    <row r="170" spans="1:38" x14ac:dyDescent="0.25">
      <c r="A170" s="236" t="str">
        <f t="shared" si="2"/>
        <v>Kuwait</v>
      </c>
      <c r="B170" s="206" t="s">
        <v>34</v>
      </c>
      <c r="C170" s="206" t="s">
        <v>33</v>
      </c>
      <c r="D170" s="222" t="s">
        <v>389</v>
      </c>
      <c r="E170">
        <v>851</v>
      </c>
      <c r="F170" s="225" t="s">
        <v>389</v>
      </c>
      <c r="G170" s="132" t="s">
        <v>388</v>
      </c>
      <c r="H170" s="224" t="s">
        <v>387</v>
      </c>
      <c r="I170" s="223" t="s">
        <v>386</v>
      </c>
      <c r="J170" s="212" t="s">
        <v>36</v>
      </c>
      <c r="K170" s="206" t="s">
        <v>36</v>
      </c>
      <c r="L170" s="206" t="s">
        <v>36</v>
      </c>
      <c r="M170" s="206" t="s">
        <v>3653</v>
      </c>
      <c r="N170" s="206">
        <v>61</v>
      </c>
      <c r="O170" s="206" t="s">
        <v>3654</v>
      </c>
      <c r="P170" s="287">
        <v>0</v>
      </c>
      <c r="Q170" s="287">
        <v>0</v>
      </c>
      <c r="R170" s="287">
        <v>0</v>
      </c>
      <c r="S170" s="287">
        <v>0</v>
      </c>
      <c r="T170" s="287">
        <v>0</v>
      </c>
      <c r="U170" s="287">
        <v>0</v>
      </c>
      <c r="V170" s="287">
        <v>0</v>
      </c>
      <c r="W170" s="287">
        <v>0</v>
      </c>
      <c r="X170" s="287">
        <v>0</v>
      </c>
      <c r="Y170" s="220">
        <v>0</v>
      </c>
      <c r="Z170" s="220">
        <v>0</v>
      </c>
      <c r="AA170" s="220">
        <v>0</v>
      </c>
      <c r="AB170" s="220">
        <v>0</v>
      </c>
      <c r="AC170" s="220">
        <v>0</v>
      </c>
      <c r="AD170" s="220">
        <v>0</v>
      </c>
      <c r="AE170" s="220">
        <v>0</v>
      </c>
      <c r="AF170" s="220">
        <v>0</v>
      </c>
      <c r="AG170" s="220">
        <v>0</v>
      </c>
      <c r="AH170" s="220">
        <v>0</v>
      </c>
      <c r="AI170" s="220">
        <v>0</v>
      </c>
      <c r="AJ170" s="220">
        <v>0</v>
      </c>
      <c r="AK170" s="220">
        <v>0</v>
      </c>
      <c r="AL170" s="220">
        <v>0</v>
      </c>
    </row>
    <row r="171" spans="1:38" x14ac:dyDescent="0.25">
      <c r="A171" s="236" t="str">
        <f t="shared" si="2"/>
        <v>Kuwait</v>
      </c>
      <c r="B171" s="206" t="s">
        <v>34</v>
      </c>
      <c r="C171" s="206" t="s">
        <v>33</v>
      </c>
      <c r="D171" s="222" t="s">
        <v>385</v>
      </c>
      <c r="E171">
        <v>849</v>
      </c>
      <c r="F171" s="225" t="s">
        <v>385</v>
      </c>
      <c r="G171" s="132" t="s">
        <v>384</v>
      </c>
      <c r="H171" s="224" t="s">
        <v>383</v>
      </c>
      <c r="I171" s="223" t="s">
        <v>382</v>
      </c>
      <c r="J171" s="212" t="s">
        <v>36</v>
      </c>
      <c r="K171" s="206" t="s">
        <v>36</v>
      </c>
      <c r="L171" s="206" t="s">
        <v>36</v>
      </c>
      <c r="M171" s="206" t="s">
        <v>3661</v>
      </c>
      <c r="N171" s="206">
        <v>53</v>
      </c>
      <c r="O171" s="206" t="s">
        <v>3654</v>
      </c>
      <c r="P171" s="287">
        <v>0</v>
      </c>
      <c r="Q171" s="287">
        <v>0</v>
      </c>
      <c r="R171" s="287">
        <v>0</v>
      </c>
      <c r="S171" s="287">
        <v>0</v>
      </c>
      <c r="T171" s="287">
        <v>0</v>
      </c>
      <c r="U171" s="287">
        <v>0</v>
      </c>
      <c r="V171" s="287">
        <v>0</v>
      </c>
      <c r="W171" s="287">
        <v>0</v>
      </c>
      <c r="X171" s="287">
        <v>0</v>
      </c>
      <c r="Y171" s="220">
        <v>0</v>
      </c>
      <c r="Z171" s="220">
        <v>0</v>
      </c>
      <c r="AA171" s="220">
        <v>0</v>
      </c>
      <c r="AB171" s="220">
        <v>0</v>
      </c>
      <c r="AC171" s="220">
        <v>0</v>
      </c>
      <c r="AD171" s="220">
        <v>0</v>
      </c>
      <c r="AE171" s="220">
        <v>0</v>
      </c>
      <c r="AF171" s="220">
        <v>0</v>
      </c>
      <c r="AG171" s="220">
        <v>0</v>
      </c>
      <c r="AH171" s="220">
        <v>0</v>
      </c>
      <c r="AI171" s="220">
        <v>0</v>
      </c>
      <c r="AJ171" s="220">
        <v>0</v>
      </c>
      <c r="AK171" s="220">
        <v>0</v>
      </c>
      <c r="AL171" s="220">
        <v>0</v>
      </c>
    </row>
    <row r="172" spans="1:38" x14ac:dyDescent="0.25">
      <c r="A172" s="236" t="str">
        <f t="shared" si="2"/>
        <v>Kuwait</v>
      </c>
      <c r="B172" s="206" t="s">
        <v>34</v>
      </c>
      <c r="C172" s="206" t="s">
        <v>33</v>
      </c>
      <c r="D172" s="222" t="s">
        <v>381</v>
      </c>
      <c r="E172">
        <v>962</v>
      </c>
      <c r="F172" s="225" t="s">
        <v>380</v>
      </c>
      <c r="G172" s="132" t="s">
        <v>379</v>
      </c>
      <c r="H172" s="224" t="s">
        <v>378</v>
      </c>
      <c r="I172" s="223" t="s">
        <v>377</v>
      </c>
      <c r="J172" s="212" t="s">
        <v>36</v>
      </c>
      <c r="K172" s="206" t="s">
        <v>36</v>
      </c>
      <c r="L172" s="206" t="s">
        <v>36</v>
      </c>
      <c r="M172" s="206" t="s">
        <v>3649</v>
      </c>
      <c r="N172" s="206">
        <v>39</v>
      </c>
      <c r="O172" s="206" t="s">
        <v>3650</v>
      </c>
      <c r="P172" s="287">
        <v>0</v>
      </c>
      <c r="Q172" s="287">
        <v>0</v>
      </c>
      <c r="R172" s="287">
        <v>0</v>
      </c>
      <c r="S172" s="287">
        <v>0</v>
      </c>
      <c r="T172" s="287">
        <v>0</v>
      </c>
      <c r="U172" s="287">
        <v>0</v>
      </c>
      <c r="V172" s="287">
        <v>0</v>
      </c>
      <c r="W172" s="287">
        <v>0</v>
      </c>
      <c r="X172" s="287">
        <v>0</v>
      </c>
      <c r="Y172" s="220">
        <v>0</v>
      </c>
      <c r="Z172" s="220">
        <v>0</v>
      </c>
      <c r="AA172" s="220">
        <v>0</v>
      </c>
      <c r="AB172" s="220">
        <v>0</v>
      </c>
      <c r="AC172" s="220">
        <v>0</v>
      </c>
      <c r="AD172" s="220">
        <v>3.1453904640000002E-2</v>
      </c>
      <c r="AE172" s="220">
        <v>4.2125541680000003E-2</v>
      </c>
      <c r="AF172" s="220">
        <v>0</v>
      </c>
      <c r="AG172" s="220">
        <v>0</v>
      </c>
      <c r="AH172" s="220">
        <v>0</v>
      </c>
      <c r="AI172" s="220">
        <v>6.7630825679999992E-2</v>
      </c>
      <c r="AJ172" s="220">
        <v>7.4726000000000001E-2</v>
      </c>
      <c r="AK172" s="220">
        <v>7.1226999999999999E-2</v>
      </c>
      <c r="AL172" s="220">
        <v>9.6239000000000005E-2</v>
      </c>
    </row>
    <row r="173" spans="1:38" x14ac:dyDescent="0.25">
      <c r="A173" s="236" t="str">
        <f t="shared" si="2"/>
        <v>Kuwait</v>
      </c>
      <c r="B173" s="206" t="s">
        <v>34</v>
      </c>
      <c r="C173" s="206" t="s">
        <v>33</v>
      </c>
      <c r="D173" s="222" t="s">
        <v>376</v>
      </c>
      <c r="E173">
        <v>817</v>
      </c>
      <c r="F173" s="225" t="s">
        <v>376</v>
      </c>
      <c r="G173" s="132" t="s">
        <v>375</v>
      </c>
      <c r="H173" s="224" t="s">
        <v>374</v>
      </c>
      <c r="I173" s="223" t="s">
        <v>373</v>
      </c>
      <c r="J173" s="212" t="s">
        <v>36</v>
      </c>
      <c r="K173" s="206" t="s">
        <v>36</v>
      </c>
      <c r="L173" s="206" t="s">
        <v>36</v>
      </c>
      <c r="M173" s="206" t="s">
        <v>2238</v>
      </c>
      <c r="N173" s="206">
        <v>57</v>
      </c>
      <c r="O173" s="206" t="s">
        <v>3654</v>
      </c>
      <c r="P173" s="287">
        <v>0</v>
      </c>
      <c r="Q173" s="287">
        <v>0</v>
      </c>
      <c r="R173" s="287">
        <v>0</v>
      </c>
      <c r="S173" s="287">
        <v>0</v>
      </c>
      <c r="T173" s="287">
        <v>0</v>
      </c>
      <c r="U173" s="287">
        <v>0</v>
      </c>
      <c r="V173" s="287">
        <v>0</v>
      </c>
      <c r="W173" s="287">
        <v>0</v>
      </c>
      <c r="X173" s="287">
        <v>0</v>
      </c>
      <c r="Y173" s="220">
        <v>0</v>
      </c>
      <c r="Z173" s="220">
        <v>0</v>
      </c>
      <c r="AA173" s="220">
        <v>0</v>
      </c>
      <c r="AB173" s="220">
        <v>0</v>
      </c>
      <c r="AC173" s="220">
        <v>0</v>
      </c>
      <c r="AD173" s="220">
        <v>0</v>
      </c>
      <c r="AE173" s="220">
        <v>0</v>
      </c>
      <c r="AF173" s="220">
        <v>0</v>
      </c>
      <c r="AG173" s="220">
        <v>0</v>
      </c>
      <c r="AH173" s="220">
        <v>0</v>
      </c>
      <c r="AI173" s="220">
        <v>0</v>
      </c>
      <c r="AJ173" s="220">
        <v>0</v>
      </c>
      <c r="AK173" s="220">
        <v>0</v>
      </c>
      <c r="AL173" s="220">
        <v>0</v>
      </c>
    </row>
    <row r="174" spans="1:38" x14ac:dyDescent="0.25">
      <c r="A174" s="236" t="str">
        <f t="shared" si="2"/>
        <v>Kuwait</v>
      </c>
      <c r="B174" s="206" t="s">
        <v>34</v>
      </c>
      <c r="C174" s="206" t="s">
        <v>33</v>
      </c>
      <c r="D174" s="222" t="s">
        <v>372</v>
      </c>
      <c r="E174">
        <v>142</v>
      </c>
      <c r="F174" s="225" t="s">
        <v>372</v>
      </c>
      <c r="G174" s="132" t="s">
        <v>371</v>
      </c>
      <c r="H174" s="224" t="s">
        <v>370</v>
      </c>
      <c r="I174" s="223" t="s">
        <v>369</v>
      </c>
      <c r="J174" s="212" t="s">
        <v>36</v>
      </c>
      <c r="K174" s="206" t="s">
        <v>36</v>
      </c>
      <c r="L174" s="206" t="s">
        <v>36</v>
      </c>
      <c r="M174" s="206" t="s">
        <v>3671</v>
      </c>
      <c r="N174" s="206">
        <v>154</v>
      </c>
      <c r="O174" s="206" t="s">
        <v>3650</v>
      </c>
      <c r="P174" s="287">
        <v>0</v>
      </c>
      <c r="Q174" s="287">
        <v>0</v>
      </c>
      <c r="R174" s="287">
        <v>0</v>
      </c>
      <c r="S174" s="287">
        <v>0</v>
      </c>
      <c r="T174" s="287">
        <v>0</v>
      </c>
      <c r="U174" s="287">
        <v>0</v>
      </c>
      <c r="V174" s="287">
        <v>0</v>
      </c>
      <c r="W174" s="287">
        <v>0</v>
      </c>
      <c r="X174" s="287">
        <v>0</v>
      </c>
      <c r="Y174" s="220">
        <v>0</v>
      </c>
      <c r="Z174" s="220">
        <v>0</v>
      </c>
      <c r="AA174" s="220">
        <v>0</v>
      </c>
      <c r="AB174" s="220">
        <v>0</v>
      </c>
      <c r="AC174" s="220">
        <v>0</v>
      </c>
      <c r="AD174" s="220">
        <v>2.4282782999999997</v>
      </c>
      <c r="AE174" s="220">
        <v>2.2833657000000001</v>
      </c>
      <c r="AF174" s="220">
        <v>2.5739016820000002</v>
      </c>
      <c r="AG174" s="220">
        <v>314.25091350000002</v>
      </c>
      <c r="AH174" s="220">
        <v>334.06214039999998</v>
      </c>
      <c r="AI174" s="220">
        <v>360.02277900000001</v>
      </c>
      <c r="AJ174" s="220">
        <v>304.1031653</v>
      </c>
      <c r="AK174" s="220">
        <v>0.3401360544</v>
      </c>
      <c r="AL174" s="220">
        <v>-307.40365110000005</v>
      </c>
    </row>
    <row r="175" spans="1:38" x14ac:dyDescent="0.25">
      <c r="A175" s="236" t="str">
        <f t="shared" si="2"/>
        <v>Kuwait</v>
      </c>
      <c r="B175" s="206" t="s">
        <v>34</v>
      </c>
      <c r="C175" s="206" t="s">
        <v>33</v>
      </c>
      <c r="D175" s="222" t="s">
        <v>368</v>
      </c>
      <c r="E175">
        <v>564</v>
      </c>
      <c r="F175" s="225" t="s">
        <v>368</v>
      </c>
      <c r="G175" s="132" t="s">
        <v>367</v>
      </c>
      <c r="H175" s="224" t="s">
        <v>366</v>
      </c>
      <c r="I175" s="223" t="s">
        <v>365</v>
      </c>
      <c r="J175" s="212" t="s">
        <v>36</v>
      </c>
      <c r="K175" s="206" t="s">
        <v>36</v>
      </c>
      <c r="L175" s="206" t="s">
        <v>36</v>
      </c>
      <c r="M175" s="206" t="s">
        <v>3648</v>
      </c>
      <c r="N175" s="206">
        <v>34</v>
      </c>
      <c r="O175" s="206" t="s">
        <v>3647</v>
      </c>
      <c r="P175" s="287">
        <v>0</v>
      </c>
      <c r="Q175" s="287">
        <v>0</v>
      </c>
      <c r="R175" s="287">
        <v>0</v>
      </c>
      <c r="S175" s="287">
        <v>0</v>
      </c>
      <c r="T175" s="287">
        <v>0</v>
      </c>
      <c r="U175" s="287">
        <v>0</v>
      </c>
      <c r="V175" s="287">
        <v>0</v>
      </c>
      <c r="W175" s="287">
        <v>0</v>
      </c>
      <c r="X175" s="287">
        <v>0</v>
      </c>
      <c r="Y175" s="220">
        <v>99.290116799999993</v>
      </c>
      <c r="Z175" s="220">
        <v>126.34705629999999</v>
      </c>
      <c r="AA175" s="220">
        <v>133.1062469</v>
      </c>
      <c r="AB175" s="220">
        <v>141.2358988</v>
      </c>
      <c r="AC175" s="220">
        <v>122.68494</v>
      </c>
      <c r="AD175" s="220">
        <v>147.7014791</v>
      </c>
      <c r="AE175" s="220">
        <v>163.9641087</v>
      </c>
      <c r="AF175" s="220">
        <v>180.58141430000001</v>
      </c>
      <c r="AG175" s="220">
        <v>181.31831730000002</v>
      </c>
      <c r="AH175" s="220">
        <v>127.4287597</v>
      </c>
      <c r="AI175" s="220">
        <v>132.05081670000001</v>
      </c>
      <c r="AJ175" s="220">
        <v>175.02305669999998</v>
      </c>
      <c r="AK175" s="220">
        <v>187.86115699999999</v>
      </c>
      <c r="AL175" s="220">
        <v>190.63224959999999</v>
      </c>
    </row>
    <row r="176" spans="1:38" x14ac:dyDescent="0.25">
      <c r="A176" s="236" t="str">
        <f t="shared" si="2"/>
        <v>Kuwait</v>
      </c>
      <c r="B176" s="206" t="s">
        <v>34</v>
      </c>
      <c r="C176" s="206" t="s">
        <v>33</v>
      </c>
      <c r="D176" s="222" t="s">
        <v>364</v>
      </c>
      <c r="E176">
        <v>565</v>
      </c>
      <c r="F176" s="225" t="s">
        <v>363</v>
      </c>
      <c r="G176" s="132" t="s">
        <v>362</v>
      </c>
      <c r="H176" s="224" t="s">
        <v>361</v>
      </c>
      <c r="I176" s="223" t="s">
        <v>360</v>
      </c>
      <c r="J176" s="212" t="s">
        <v>36</v>
      </c>
      <c r="K176" s="206" t="s">
        <v>36</v>
      </c>
      <c r="L176" s="206" t="s">
        <v>36</v>
      </c>
      <c r="M176" s="206" t="s">
        <v>2238</v>
      </c>
      <c r="N176" s="206">
        <v>57</v>
      </c>
      <c r="O176" s="206" t="s">
        <v>3654</v>
      </c>
      <c r="P176" s="287">
        <v>0</v>
      </c>
      <c r="Q176" s="287">
        <v>0</v>
      </c>
      <c r="R176" s="287">
        <v>0</v>
      </c>
      <c r="S176" s="287">
        <v>0</v>
      </c>
      <c r="T176" s="287">
        <v>0</v>
      </c>
      <c r="U176" s="287">
        <v>0</v>
      </c>
      <c r="V176" s="287">
        <v>0</v>
      </c>
      <c r="W176" s="287">
        <v>0</v>
      </c>
      <c r="X176" s="287">
        <v>0</v>
      </c>
      <c r="Y176" s="220">
        <v>0</v>
      </c>
      <c r="Z176" s="220">
        <v>0</v>
      </c>
      <c r="AA176" s="220">
        <v>0</v>
      </c>
      <c r="AB176" s="220">
        <v>0</v>
      </c>
      <c r="AC176" s="220">
        <v>0</v>
      </c>
      <c r="AD176" s="220">
        <v>0</v>
      </c>
      <c r="AE176" s="220">
        <v>0</v>
      </c>
      <c r="AF176" s="220">
        <v>0</v>
      </c>
      <c r="AG176" s="220">
        <v>0</v>
      </c>
      <c r="AH176" s="220">
        <v>0</v>
      </c>
      <c r="AI176" s="220">
        <v>0</v>
      </c>
      <c r="AJ176" s="220">
        <v>0</v>
      </c>
      <c r="AK176" s="220">
        <v>0</v>
      </c>
      <c r="AL176" s="220">
        <v>0</v>
      </c>
    </row>
    <row r="177" spans="1:38" x14ac:dyDescent="0.25">
      <c r="A177" s="236" t="str">
        <f t="shared" si="2"/>
        <v>Kuwait</v>
      </c>
      <c r="B177" s="206" t="s">
        <v>34</v>
      </c>
      <c r="C177" s="206" t="s">
        <v>33</v>
      </c>
      <c r="D177" s="222" t="s">
        <v>359</v>
      </c>
      <c r="E177">
        <v>283</v>
      </c>
      <c r="F177" s="225" t="s">
        <v>359</v>
      </c>
      <c r="G177" s="132" t="s">
        <v>358</v>
      </c>
      <c r="H177" s="224" t="s">
        <v>357</v>
      </c>
      <c r="I177" s="223" t="s">
        <v>356</v>
      </c>
      <c r="J177" s="212" t="s">
        <v>36</v>
      </c>
      <c r="K177" s="206" t="s">
        <v>3664</v>
      </c>
      <c r="L177" s="206">
        <v>13</v>
      </c>
      <c r="M177" s="206" t="s">
        <v>3658</v>
      </c>
      <c r="N177" s="206">
        <v>419</v>
      </c>
      <c r="O177" s="206" t="s">
        <v>3659</v>
      </c>
      <c r="P177" s="287">
        <v>0</v>
      </c>
      <c r="Q177" s="287">
        <v>0</v>
      </c>
      <c r="R177" s="287">
        <v>0</v>
      </c>
      <c r="S177" s="287">
        <v>0</v>
      </c>
      <c r="T177" s="287">
        <v>0</v>
      </c>
      <c r="U177" s="287">
        <v>0</v>
      </c>
      <c r="V177" s="287">
        <v>0</v>
      </c>
      <c r="W177" s="287">
        <v>0</v>
      </c>
      <c r="X177" s="287">
        <v>0</v>
      </c>
      <c r="Y177" s="220">
        <v>0</v>
      </c>
      <c r="Z177" s="220">
        <v>12.86515324</v>
      </c>
      <c r="AA177" s="220">
        <v>18.66528237</v>
      </c>
      <c r="AB177" s="220">
        <v>18.486428409999998</v>
      </c>
      <c r="AC177" s="220">
        <v>18.65890285</v>
      </c>
      <c r="AD177" s="220">
        <v>0</v>
      </c>
      <c r="AE177" s="220">
        <v>0</v>
      </c>
      <c r="AF177" s="220">
        <v>0</v>
      </c>
      <c r="AG177" s="220">
        <v>0</v>
      </c>
      <c r="AH177" s="220">
        <v>0</v>
      </c>
      <c r="AI177" s="220">
        <v>0</v>
      </c>
      <c r="AJ177" s="220">
        <v>0</v>
      </c>
      <c r="AK177" s="220">
        <v>0</v>
      </c>
      <c r="AL177" s="220">
        <v>0</v>
      </c>
    </row>
    <row r="178" spans="1:38" x14ac:dyDescent="0.25">
      <c r="A178" s="236" t="str">
        <f t="shared" si="2"/>
        <v>Kuwait</v>
      </c>
      <c r="B178" s="206" t="s">
        <v>34</v>
      </c>
      <c r="C178" s="206" t="s">
        <v>33</v>
      </c>
      <c r="D178" s="222" t="s">
        <v>355</v>
      </c>
      <c r="E178">
        <v>853</v>
      </c>
      <c r="F178" s="225" t="s">
        <v>355</v>
      </c>
      <c r="G178" s="132" t="s">
        <v>354</v>
      </c>
      <c r="H178" s="224" t="s">
        <v>353</v>
      </c>
      <c r="I178" s="223" t="s">
        <v>352</v>
      </c>
      <c r="J178" s="212" t="s">
        <v>36</v>
      </c>
      <c r="K178" s="206" t="s">
        <v>36</v>
      </c>
      <c r="L178" s="206" t="s">
        <v>36</v>
      </c>
      <c r="M178" s="206" t="s">
        <v>3672</v>
      </c>
      <c r="N178" s="206">
        <v>54</v>
      </c>
      <c r="O178" s="206" t="s">
        <v>3654</v>
      </c>
      <c r="P178" s="287">
        <v>0</v>
      </c>
      <c r="Q178" s="287">
        <v>0</v>
      </c>
      <c r="R178" s="287">
        <v>0</v>
      </c>
      <c r="S178" s="287">
        <v>0</v>
      </c>
      <c r="T178" s="287">
        <v>0</v>
      </c>
      <c r="U178" s="287">
        <v>0</v>
      </c>
      <c r="V178" s="287">
        <v>0</v>
      </c>
      <c r="W178" s="287">
        <v>0</v>
      </c>
      <c r="X178" s="287">
        <v>0</v>
      </c>
      <c r="Y178" s="220">
        <v>0</v>
      </c>
      <c r="Z178" s="220">
        <v>0</v>
      </c>
      <c r="AA178" s="220">
        <v>0</v>
      </c>
      <c r="AB178" s="220">
        <v>0</v>
      </c>
      <c r="AC178" s="220">
        <v>0</v>
      </c>
      <c r="AD178" s="220">
        <v>0</v>
      </c>
      <c r="AE178" s="220">
        <v>0</v>
      </c>
      <c r="AF178" s="220">
        <v>0</v>
      </c>
      <c r="AG178" s="220">
        <v>0</v>
      </c>
      <c r="AH178" s="220">
        <v>0</v>
      </c>
      <c r="AI178" s="220">
        <v>0</v>
      </c>
      <c r="AJ178" s="220">
        <v>0</v>
      </c>
      <c r="AK178" s="220">
        <v>0</v>
      </c>
      <c r="AL178" s="220">
        <v>0</v>
      </c>
    </row>
    <row r="179" spans="1:38" x14ac:dyDescent="0.25">
      <c r="A179" s="236" t="str">
        <f t="shared" si="2"/>
        <v>Kuwait</v>
      </c>
      <c r="B179" s="206" t="s">
        <v>34</v>
      </c>
      <c r="C179" s="206" t="s">
        <v>33</v>
      </c>
      <c r="D179" s="222" t="s">
        <v>351</v>
      </c>
      <c r="E179">
        <v>288</v>
      </c>
      <c r="F179" s="225" t="s">
        <v>351</v>
      </c>
      <c r="G179" s="132" t="s">
        <v>350</v>
      </c>
      <c r="H179" s="224" t="s">
        <v>349</v>
      </c>
      <c r="I179" s="223" t="s">
        <v>348</v>
      </c>
      <c r="J179" s="212" t="s">
        <v>36</v>
      </c>
      <c r="K179" s="206" t="s">
        <v>3660</v>
      </c>
      <c r="L179" s="206">
        <v>5</v>
      </c>
      <c r="M179" s="206" t="s">
        <v>3658</v>
      </c>
      <c r="N179" s="206">
        <v>419</v>
      </c>
      <c r="O179" s="206" t="s">
        <v>3659</v>
      </c>
      <c r="P179" s="287">
        <v>0</v>
      </c>
      <c r="Q179" s="287">
        <v>0</v>
      </c>
      <c r="R179" s="287">
        <v>0</v>
      </c>
      <c r="S179" s="287">
        <v>0</v>
      </c>
      <c r="T179" s="287">
        <v>0</v>
      </c>
      <c r="U179" s="287">
        <v>0</v>
      </c>
      <c r="V179" s="287">
        <v>0</v>
      </c>
      <c r="W179" s="287">
        <v>0</v>
      </c>
      <c r="X179" s="287">
        <v>0</v>
      </c>
      <c r="Y179" s="220">
        <v>0</v>
      </c>
      <c r="Z179" s="220">
        <v>0</v>
      </c>
      <c r="AA179" s="220">
        <v>0</v>
      </c>
      <c r="AB179" s="220">
        <v>0</v>
      </c>
      <c r="AC179" s="220">
        <v>0</v>
      </c>
      <c r="AD179" s="220">
        <v>0</v>
      </c>
      <c r="AE179" s="220">
        <v>0</v>
      </c>
      <c r="AF179" s="220">
        <v>0</v>
      </c>
      <c r="AG179" s="220">
        <v>0</v>
      </c>
      <c r="AH179" s="220">
        <v>0</v>
      </c>
      <c r="AI179" s="220">
        <v>0</v>
      </c>
      <c r="AJ179" s="220">
        <v>0</v>
      </c>
      <c r="AK179" s="220">
        <v>0</v>
      </c>
      <c r="AL179" s="220">
        <v>0</v>
      </c>
    </row>
    <row r="180" spans="1:38" x14ac:dyDescent="0.25">
      <c r="A180" s="236" t="str">
        <f t="shared" si="2"/>
        <v>Kuwait</v>
      </c>
      <c r="B180" s="206" t="s">
        <v>34</v>
      </c>
      <c r="C180" s="206" t="s">
        <v>33</v>
      </c>
      <c r="D180" s="222" t="s">
        <v>347</v>
      </c>
      <c r="E180">
        <v>293</v>
      </c>
      <c r="F180" s="225" t="s">
        <v>347</v>
      </c>
      <c r="G180" s="132" t="s">
        <v>346</v>
      </c>
      <c r="H180" s="224" t="s">
        <v>345</v>
      </c>
      <c r="I180" s="223" t="s">
        <v>344</v>
      </c>
      <c r="J180" s="212" t="s">
        <v>36</v>
      </c>
      <c r="K180" s="206" t="s">
        <v>3660</v>
      </c>
      <c r="L180" s="206">
        <v>5</v>
      </c>
      <c r="M180" s="206" t="s">
        <v>3658</v>
      </c>
      <c r="N180" s="206">
        <v>419</v>
      </c>
      <c r="O180" s="206" t="s">
        <v>3659</v>
      </c>
      <c r="P180" s="287">
        <v>0</v>
      </c>
      <c r="Q180" s="287">
        <v>0</v>
      </c>
      <c r="R180" s="287">
        <v>0</v>
      </c>
      <c r="S180" s="287">
        <v>0</v>
      </c>
      <c r="T180" s="287">
        <v>0</v>
      </c>
      <c r="U180" s="287">
        <v>0</v>
      </c>
      <c r="V180" s="287">
        <v>0</v>
      </c>
      <c r="W180" s="287">
        <v>0</v>
      </c>
      <c r="X180" s="287">
        <v>0</v>
      </c>
      <c r="Y180" s="220">
        <v>-1.2999999999999999E-2</v>
      </c>
      <c r="Z180" s="220">
        <v>0</v>
      </c>
      <c r="AA180" s="220">
        <v>0</v>
      </c>
      <c r="AB180" s="220">
        <v>0</v>
      </c>
      <c r="AC180" s="220">
        <v>0</v>
      </c>
      <c r="AD180" s="220">
        <v>0</v>
      </c>
      <c r="AE180" s="220">
        <v>0</v>
      </c>
      <c r="AF180" s="220">
        <v>0</v>
      </c>
      <c r="AG180" s="220">
        <v>0</v>
      </c>
      <c r="AH180" s="220">
        <v>0</v>
      </c>
      <c r="AI180" s="220">
        <v>0</v>
      </c>
      <c r="AJ180" s="220">
        <v>0</v>
      </c>
      <c r="AK180" s="220">
        <v>0</v>
      </c>
      <c r="AL180" s="220">
        <v>0</v>
      </c>
    </row>
    <row r="181" spans="1:38" x14ac:dyDescent="0.25">
      <c r="A181" s="236" t="str">
        <f t="shared" si="2"/>
        <v>Kuwait</v>
      </c>
      <c r="B181" s="206" t="s">
        <v>34</v>
      </c>
      <c r="C181" s="206" t="s">
        <v>33</v>
      </c>
      <c r="D181" s="222" t="s">
        <v>343</v>
      </c>
      <c r="E181">
        <v>566</v>
      </c>
      <c r="F181" s="225" t="s">
        <v>343</v>
      </c>
      <c r="G181" s="132" t="s">
        <v>342</v>
      </c>
      <c r="H181" s="224" t="s">
        <v>341</v>
      </c>
      <c r="I181" s="223" t="s">
        <v>340</v>
      </c>
      <c r="J181" s="212" t="s">
        <v>36</v>
      </c>
      <c r="K181" s="206" t="s">
        <v>36</v>
      </c>
      <c r="L181" s="206" t="s">
        <v>36</v>
      </c>
      <c r="M181" s="206" t="s">
        <v>3669</v>
      </c>
      <c r="N181" s="206">
        <v>35</v>
      </c>
      <c r="O181" s="206" t="s">
        <v>3647</v>
      </c>
      <c r="P181" s="287">
        <v>0</v>
      </c>
      <c r="Q181" s="287">
        <v>0</v>
      </c>
      <c r="R181" s="287">
        <v>0</v>
      </c>
      <c r="S181" s="287">
        <v>0</v>
      </c>
      <c r="T181" s="287">
        <v>0</v>
      </c>
      <c r="U181" s="287">
        <v>0</v>
      </c>
      <c r="V181" s="287">
        <v>0</v>
      </c>
      <c r="W181" s="287">
        <v>0</v>
      </c>
      <c r="X181" s="287">
        <v>0</v>
      </c>
      <c r="Y181" s="220">
        <v>0</v>
      </c>
      <c r="Z181" s="220">
        <v>0</v>
      </c>
      <c r="AA181" s="220">
        <v>0</v>
      </c>
      <c r="AB181" s="220">
        <v>0</v>
      </c>
      <c r="AC181" s="220">
        <v>0</v>
      </c>
      <c r="AD181" s="220">
        <v>0</v>
      </c>
      <c r="AE181" s="220">
        <v>0</v>
      </c>
      <c r="AF181" s="220">
        <v>-1.2848051709999999E-3</v>
      </c>
      <c r="AG181" s="220">
        <v>-3.6940953070000002E-3</v>
      </c>
      <c r="AH181" s="220">
        <v>0</v>
      </c>
      <c r="AI181" s="220">
        <v>0</v>
      </c>
      <c r="AJ181" s="220">
        <v>0</v>
      </c>
      <c r="AK181" s="220">
        <v>0</v>
      </c>
      <c r="AL181" s="220">
        <v>0</v>
      </c>
    </row>
    <row r="182" spans="1:38" x14ac:dyDescent="0.25">
      <c r="A182" s="236" t="str">
        <f t="shared" si="2"/>
        <v>Kuwait</v>
      </c>
      <c r="B182" s="206" t="s">
        <v>34</v>
      </c>
      <c r="C182" s="206" t="s">
        <v>33</v>
      </c>
      <c r="D182" s="222" t="s">
        <v>339</v>
      </c>
      <c r="E182">
        <v>863</v>
      </c>
      <c r="F182" s="225" t="s">
        <v>338</v>
      </c>
      <c r="G182" s="132" t="s">
        <v>337</v>
      </c>
      <c r="H182" s="224" t="s">
        <v>336</v>
      </c>
      <c r="I182" s="223" t="s">
        <v>335</v>
      </c>
      <c r="J182" s="212" t="s">
        <v>36</v>
      </c>
      <c r="K182" s="206" t="s">
        <v>36</v>
      </c>
      <c r="L182" s="206" t="s">
        <v>36</v>
      </c>
      <c r="M182" s="206" t="s">
        <v>3653</v>
      </c>
      <c r="N182" s="206">
        <v>61</v>
      </c>
      <c r="O182" s="206" t="s">
        <v>3654</v>
      </c>
      <c r="P182" s="287">
        <v>0</v>
      </c>
      <c r="Q182" s="287">
        <v>0</v>
      </c>
      <c r="R182" s="287">
        <v>0</v>
      </c>
      <c r="S182" s="287">
        <v>0</v>
      </c>
      <c r="T182" s="287">
        <v>0</v>
      </c>
      <c r="U182" s="287">
        <v>0</v>
      </c>
      <c r="V182" s="287">
        <v>0</v>
      </c>
      <c r="W182" s="287">
        <v>0</v>
      </c>
      <c r="X182" s="287">
        <v>0</v>
      </c>
      <c r="Y182" s="220">
        <v>0</v>
      </c>
      <c r="Z182" s="220">
        <v>0</v>
      </c>
      <c r="AA182" s="220">
        <v>0</v>
      </c>
      <c r="AB182" s="220">
        <v>0</v>
      </c>
      <c r="AC182" s="220">
        <v>0</v>
      </c>
      <c r="AD182" s="220">
        <v>0</v>
      </c>
      <c r="AE182" s="220">
        <v>0</v>
      </c>
      <c r="AF182" s="220">
        <v>0</v>
      </c>
      <c r="AG182" s="220">
        <v>0</v>
      </c>
      <c r="AH182" s="220">
        <v>0</v>
      </c>
      <c r="AI182" s="220">
        <v>0</v>
      </c>
      <c r="AJ182" s="220">
        <v>0</v>
      </c>
      <c r="AK182" s="220">
        <v>0</v>
      </c>
      <c r="AL182" s="220">
        <v>0</v>
      </c>
    </row>
    <row r="183" spans="1:38" x14ac:dyDescent="0.25">
      <c r="A183" s="236" t="str">
        <f t="shared" si="2"/>
        <v>Kuwait</v>
      </c>
      <c r="B183" s="206" t="s">
        <v>34</v>
      </c>
      <c r="C183" s="206" t="s">
        <v>33</v>
      </c>
      <c r="D183" s="222" t="s">
        <v>334</v>
      </c>
      <c r="E183">
        <v>964</v>
      </c>
      <c r="F183" s="225" t="s">
        <v>333</v>
      </c>
      <c r="G183" s="132" t="s">
        <v>332</v>
      </c>
      <c r="H183" s="224" t="s">
        <v>331</v>
      </c>
      <c r="I183" s="223" t="s">
        <v>330</v>
      </c>
      <c r="J183" s="212" t="s">
        <v>31</v>
      </c>
      <c r="K183" s="206" t="s">
        <v>36</v>
      </c>
      <c r="L183" s="206" t="s">
        <v>36</v>
      </c>
      <c r="M183" s="206" t="s">
        <v>3663</v>
      </c>
      <c r="N183" s="206">
        <v>151</v>
      </c>
      <c r="O183" s="206" t="s">
        <v>3650</v>
      </c>
      <c r="P183" s="287">
        <v>0</v>
      </c>
      <c r="Q183" s="287">
        <v>0</v>
      </c>
      <c r="R183" s="287">
        <v>0</v>
      </c>
      <c r="S183" s="287">
        <v>0</v>
      </c>
      <c r="T183" s="287">
        <v>0</v>
      </c>
      <c r="U183" s="287">
        <v>0</v>
      </c>
      <c r="V183" s="287">
        <v>0</v>
      </c>
      <c r="W183" s="287">
        <v>0</v>
      </c>
      <c r="X183" s="287">
        <v>0</v>
      </c>
      <c r="Y183" s="220">
        <v>0</v>
      </c>
      <c r="Z183" s="220">
        <v>19.331331600000002</v>
      </c>
      <c r="AA183" s="220">
        <v>19.195879909999999</v>
      </c>
      <c r="AB183" s="220">
        <v>20.067105429999998</v>
      </c>
      <c r="AC183" s="220">
        <v>20.51792829</v>
      </c>
      <c r="AD183" s="220">
        <v>62.186359490000001</v>
      </c>
      <c r="AE183" s="220">
        <v>55.548435060000003</v>
      </c>
      <c r="AF183" s="220">
        <v>54.961357169999999</v>
      </c>
      <c r="AG183" s="220">
        <v>62.160687100000004</v>
      </c>
      <c r="AH183" s="220">
        <v>7.5770054359999994</v>
      </c>
      <c r="AI183" s="220">
        <v>7.6489028210000001</v>
      </c>
      <c r="AJ183" s="220">
        <v>1.501976285</v>
      </c>
      <c r="AK183" s="220">
        <v>21.62644628</v>
      </c>
      <c r="AL183" s="220">
        <v>98.23254123000001</v>
      </c>
    </row>
    <row r="184" spans="1:38" x14ac:dyDescent="0.25">
      <c r="A184" s="236" t="str">
        <f t="shared" si="2"/>
        <v>Kuwait</v>
      </c>
      <c r="B184" s="206" t="s">
        <v>34</v>
      </c>
      <c r="C184" s="206" t="s">
        <v>33</v>
      </c>
      <c r="D184" s="222" t="s">
        <v>329</v>
      </c>
      <c r="E184">
        <v>182</v>
      </c>
      <c r="F184" s="225" t="s">
        <v>329</v>
      </c>
      <c r="G184" s="132" t="s">
        <v>328</v>
      </c>
      <c r="H184" s="224" t="s">
        <v>327</v>
      </c>
      <c r="I184" s="223" t="s">
        <v>326</v>
      </c>
      <c r="J184" s="212" t="s">
        <v>31</v>
      </c>
      <c r="K184" s="206" t="s">
        <v>36</v>
      </c>
      <c r="L184" s="206" t="s">
        <v>36</v>
      </c>
      <c r="M184" s="206" t="s">
        <v>3649</v>
      </c>
      <c r="N184" s="206">
        <v>39</v>
      </c>
      <c r="O184" s="206" t="s">
        <v>3650</v>
      </c>
      <c r="P184" s="287">
        <v>0</v>
      </c>
      <c r="Q184" s="287">
        <v>0</v>
      </c>
      <c r="R184" s="287">
        <v>0</v>
      </c>
      <c r="S184" s="287">
        <v>0</v>
      </c>
      <c r="T184" s="287">
        <v>0</v>
      </c>
      <c r="U184" s="287">
        <v>0</v>
      </c>
      <c r="V184" s="287">
        <v>0</v>
      </c>
      <c r="W184" s="287">
        <v>0</v>
      </c>
      <c r="X184" s="287">
        <v>0</v>
      </c>
      <c r="Y184" s="220">
        <v>0</v>
      </c>
      <c r="Z184" s="220">
        <v>0</v>
      </c>
      <c r="AA184" s="220">
        <v>0</v>
      </c>
      <c r="AB184" s="220">
        <v>0</v>
      </c>
      <c r="AC184" s="220">
        <v>0</v>
      </c>
      <c r="AD184" s="220">
        <v>0</v>
      </c>
      <c r="AE184" s="220">
        <v>0</v>
      </c>
      <c r="AF184" s="220">
        <v>64.416050999999996</v>
      </c>
      <c r="AG184" s="220">
        <v>66.009472000000002</v>
      </c>
      <c r="AH184" s="220">
        <v>80.150000000000006</v>
      </c>
      <c r="AI184" s="220">
        <v>87.950986</v>
      </c>
      <c r="AJ184" s="220">
        <v>97.100423000000006</v>
      </c>
      <c r="AK184" s="220">
        <v>59.416195999999999</v>
      </c>
      <c r="AL184" s="220">
        <v>51.975417999999998</v>
      </c>
    </row>
    <row r="185" spans="1:38" x14ac:dyDescent="0.25">
      <c r="A185" s="236" t="str">
        <f t="shared" si="2"/>
        <v>Kuwait</v>
      </c>
      <c r="B185" s="206" t="s">
        <v>34</v>
      </c>
      <c r="C185" s="206" t="s">
        <v>33</v>
      </c>
      <c r="D185" s="222" t="s">
        <v>325</v>
      </c>
      <c r="E185">
        <v>359</v>
      </c>
      <c r="F185" s="225" t="s">
        <v>325</v>
      </c>
      <c r="G185" s="132" t="s">
        <v>324</v>
      </c>
      <c r="H185" s="224" t="s">
        <v>323</v>
      </c>
      <c r="I185" s="223" t="s">
        <v>322</v>
      </c>
      <c r="J185" s="212" t="s">
        <v>36</v>
      </c>
      <c r="K185" s="206" t="s">
        <v>3657</v>
      </c>
      <c r="L185" s="206">
        <v>29</v>
      </c>
      <c r="M185" s="206" t="s">
        <v>3658</v>
      </c>
      <c r="N185" s="206">
        <v>419</v>
      </c>
      <c r="O185" s="206" t="s">
        <v>3659</v>
      </c>
      <c r="P185" s="287">
        <v>0</v>
      </c>
      <c r="Q185" s="287">
        <v>0</v>
      </c>
      <c r="R185" s="287">
        <v>0</v>
      </c>
      <c r="S185" s="287">
        <v>0</v>
      </c>
      <c r="T185" s="287">
        <v>0</v>
      </c>
      <c r="U185" s="287">
        <v>0</v>
      </c>
      <c r="V185" s="287">
        <v>0</v>
      </c>
      <c r="W185" s="287">
        <v>0</v>
      </c>
      <c r="X185" s="287">
        <v>0</v>
      </c>
      <c r="Y185" s="220">
        <v>0</v>
      </c>
      <c r="Z185" s="220">
        <v>0</v>
      </c>
      <c r="AA185" s="220">
        <v>0</v>
      </c>
      <c r="AB185" s="220">
        <v>0</v>
      </c>
      <c r="AC185" s="220">
        <v>0</v>
      </c>
      <c r="AD185" s="220">
        <v>0</v>
      </c>
      <c r="AE185" s="220">
        <v>0</v>
      </c>
      <c r="AF185" s="220">
        <v>0</v>
      </c>
      <c r="AG185" s="220">
        <v>0</v>
      </c>
      <c r="AH185" s="220">
        <v>0</v>
      </c>
      <c r="AI185" s="220">
        <v>0</v>
      </c>
      <c r="AJ185" s="220">
        <v>0</v>
      </c>
      <c r="AK185" s="220">
        <v>0</v>
      </c>
      <c r="AL185" s="220">
        <v>0</v>
      </c>
    </row>
    <row r="186" spans="1:38" x14ac:dyDescent="0.25">
      <c r="A186" s="236" t="str">
        <f t="shared" si="2"/>
        <v>Kuwait</v>
      </c>
      <c r="B186" s="206" t="s">
        <v>34</v>
      </c>
      <c r="C186" s="206" t="s">
        <v>33</v>
      </c>
      <c r="D186" s="222" t="s">
        <v>321</v>
      </c>
      <c r="E186">
        <v>696</v>
      </c>
      <c r="F186" s="225" t="s">
        <v>320</v>
      </c>
      <c r="G186" s="132" t="s">
        <v>319</v>
      </c>
      <c r="H186" s="224" t="s">
        <v>318</v>
      </c>
      <c r="I186" s="223" t="s">
        <v>317</v>
      </c>
      <c r="J186" s="212" t="s">
        <v>36</v>
      </c>
      <c r="K186" s="206" t="s">
        <v>3668</v>
      </c>
      <c r="L186" s="206">
        <v>14</v>
      </c>
      <c r="M186" s="206" t="s">
        <v>3656</v>
      </c>
      <c r="N186" s="206">
        <v>202</v>
      </c>
      <c r="O186" s="206" t="s">
        <v>3652</v>
      </c>
      <c r="P186" s="287">
        <v>0</v>
      </c>
      <c r="Q186" s="287">
        <v>0</v>
      </c>
      <c r="R186" s="287">
        <v>0</v>
      </c>
      <c r="S186" s="287">
        <v>0</v>
      </c>
      <c r="T186" s="287">
        <v>0</v>
      </c>
      <c r="U186" s="287">
        <v>0</v>
      </c>
      <c r="V186" s="287">
        <v>0</v>
      </c>
      <c r="W186" s="287">
        <v>0</v>
      </c>
      <c r="X186" s="287">
        <v>0</v>
      </c>
      <c r="Y186" s="220">
        <v>0</v>
      </c>
      <c r="Z186" s="220">
        <v>0</v>
      </c>
      <c r="AA186" s="220">
        <v>0</v>
      </c>
      <c r="AB186" s="220">
        <v>0</v>
      </c>
      <c r="AC186" s="220">
        <v>0</v>
      </c>
      <c r="AD186" s="220">
        <v>0</v>
      </c>
      <c r="AE186" s="220">
        <v>0</v>
      </c>
      <c r="AF186" s="220">
        <v>0</v>
      </c>
      <c r="AG186" s="220">
        <v>0</v>
      </c>
      <c r="AH186" s="220">
        <v>0</v>
      </c>
      <c r="AI186" s="220">
        <v>0</v>
      </c>
      <c r="AJ186" s="220">
        <v>0</v>
      </c>
      <c r="AK186" s="220">
        <v>0</v>
      </c>
      <c r="AL186" s="220">
        <v>0</v>
      </c>
    </row>
    <row r="187" spans="1:38" x14ac:dyDescent="0.25">
      <c r="A187" s="236" t="str">
        <f t="shared" si="2"/>
        <v>Kuwait</v>
      </c>
      <c r="B187" s="206" t="s">
        <v>34</v>
      </c>
      <c r="C187" s="206" t="s">
        <v>33</v>
      </c>
      <c r="D187" s="222" t="s">
        <v>316</v>
      </c>
      <c r="E187">
        <v>968</v>
      </c>
      <c r="F187" s="225" t="s">
        <v>316</v>
      </c>
      <c r="G187" s="132" t="s">
        <v>315</v>
      </c>
      <c r="H187" s="224" t="s">
        <v>314</v>
      </c>
      <c r="I187" s="223" t="s">
        <v>313</v>
      </c>
      <c r="J187" s="212" t="s">
        <v>31</v>
      </c>
      <c r="K187" s="206" t="s">
        <v>36</v>
      </c>
      <c r="L187" s="206" t="s">
        <v>36</v>
      </c>
      <c r="M187" s="206" t="s">
        <v>3663</v>
      </c>
      <c r="N187" s="206">
        <v>151</v>
      </c>
      <c r="O187" s="206" t="s">
        <v>3650</v>
      </c>
      <c r="P187" s="287">
        <v>0</v>
      </c>
      <c r="Q187" s="287">
        <v>0</v>
      </c>
      <c r="R187" s="287">
        <v>0</v>
      </c>
      <c r="S187" s="287">
        <v>0</v>
      </c>
      <c r="T187" s="287">
        <v>0</v>
      </c>
      <c r="U187" s="287">
        <v>0</v>
      </c>
      <c r="V187" s="287">
        <v>0</v>
      </c>
      <c r="W187" s="287">
        <v>0</v>
      </c>
      <c r="X187" s="287">
        <v>0</v>
      </c>
      <c r="Y187" s="220">
        <v>0</v>
      </c>
      <c r="Z187" s="220">
        <v>0</v>
      </c>
      <c r="AA187" s="220">
        <v>0</v>
      </c>
      <c r="AB187" s="220">
        <v>0</v>
      </c>
      <c r="AC187" s="220">
        <v>0</v>
      </c>
      <c r="AD187" s="220">
        <v>0</v>
      </c>
      <c r="AE187" s="220">
        <v>0</v>
      </c>
      <c r="AF187" s="220">
        <v>0</v>
      </c>
      <c r="AG187" s="220">
        <v>0</v>
      </c>
      <c r="AH187" s="220">
        <v>2.6757659070000002</v>
      </c>
      <c r="AI187" s="220">
        <v>1.7837025909999999</v>
      </c>
      <c r="AJ187" s="220">
        <v>0</v>
      </c>
      <c r="AK187" s="220">
        <v>0</v>
      </c>
      <c r="AL187" s="220">
        <v>0</v>
      </c>
    </row>
    <row r="188" spans="1:38" x14ac:dyDescent="0.25">
      <c r="A188" s="236" t="str">
        <f t="shared" si="2"/>
        <v>Kuwait</v>
      </c>
      <c r="B188" s="206" t="s">
        <v>34</v>
      </c>
      <c r="C188" s="206" t="s">
        <v>33</v>
      </c>
      <c r="D188" s="222" t="s">
        <v>312</v>
      </c>
      <c r="E188">
        <v>922</v>
      </c>
      <c r="F188" s="225" t="s">
        <v>312</v>
      </c>
      <c r="G188" s="132" t="s">
        <v>311</v>
      </c>
      <c r="H188" s="224" t="s">
        <v>310</v>
      </c>
      <c r="I188" s="223" t="s">
        <v>309</v>
      </c>
      <c r="J188" s="212" t="s">
        <v>36</v>
      </c>
      <c r="K188" s="206" t="s">
        <v>36</v>
      </c>
      <c r="L188" s="206" t="s">
        <v>36</v>
      </c>
      <c r="M188" s="206" t="s">
        <v>3663</v>
      </c>
      <c r="N188" s="206">
        <v>151</v>
      </c>
      <c r="O188" s="206" t="s">
        <v>3650</v>
      </c>
      <c r="P188" s="287">
        <v>0</v>
      </c>
      <c r="Q188" s="287">
        <v>0</v>
      </c>
      <c r="R188" s="287">
        <v>0</v>
      </c>
      <c r="S188" s="287">
        <v>0</v>
      </c>
      <c r="T188" s="287">
        <v>0</v>
      </c>
      <c r="U188" s="287">
        <v>0</v>
      </c>
      <c r="V188" s="287">
        <v>0</v>
      </c>
      <c r="W188" s="287">
        <v>0</v>
      </c>
      <c r="X188" s="287">
        <v>0</v>
      </c>
      <c r="Y188" s="220">
        <v>20.68</v>
      </c>
      <c r="Z188" s="220">
        <v>20.83</v>
      </c>
      <c r="AA188" s="220">
        <v>18.836128690000002</v>
      </c>
      <c r="AB188" s="220">
        <v>9.4380000000000006</v>
      </c>
      <c r="AC188" s="220">
        <v>0.66509295140000002</v>
      </c>
      <c r="AD188" s="220">
        <v>0.34310672759999999</v>
      </c>
      <c r="AE188" s="220">
        <v>0.44031942060000001</v>
      </c>
      <c r="AF188" s="220">
        <v>0</v>
      </c>
      <c r="AG188" s="220">
        <v>1.0236653849999999</v>
      </c>
      <c r="AH188" s="220">
        <v>0.85401794379999996</v>
      </c>
      <c r="AI188" s="220">
        <v>0.84636948430000003</v>
      </c>
      <c r="AJ188" s="220">
        <v>0.90238390260000001</v>
      </c>
      <c r="AK188" s="220">
        <v>5.3880097840000003</v>
      </c>
      <c r="AL188" s="220">
        <v>0</v>
      </c>
    </row>
    <row r="189" spans="1:38" x14ac:dyDescent="0.25">
      <c r="A189" s="236" t="str">
        <f t="shared" si="2"/>
        <v>Kuwait</v>
      </c>
      <c r="B189" s="206" t="s">
        <v>34</v>
      </c>
      <c r="C189" s="206" t="s">
        <v>33</v>
      </c>
      <c r="D189" s="222" t="s">
        <v>308</v>
      </c>
      <c r="E189">
        <v>714</v>
      </c>
      <c r="F189" s="225" t="s">
        <v>308</v>
      </c>
      <c r="G189" s="132" t="s">
        <v>307</v>
      </c>
      <c r="H189" s="224" t="s">
        <v>306</v>
      </c>
      <c r="I189" s="223" t="s">
        <v>305</v>
      </c>
      <c r="J189" s="212" t="s">
        <v>36</v>
      </c>
      <c r="K189" s="206" t="s">
        <v>3668</v>
      </c>
      <c r="L189" s="206">
        <v>14</v>
      </c>
      <c r="M189" s="206" t="s">
        <v>3656</v>
      </c>
      <c r="N189" s="206">
        <v>202</v>
      </c>
      <c r="O189" s="206" t="s">
        <v>3652</v>
      </c>
      <c r="P189" s="287">
        <v>0</v>
      </c>
      <c r="Q189" s="287">
        <v>0</v>
      </c>
      <c r="R189" s="287">
        <v>0</v>
      </c>
      <c r="S189" s="287">
        <v>0</v>
      </c>
      <c r="T189" s="287">
        <v>0</v>
      </c>
      <c r="U189" s="287">
        <v>0</v>
      </c>
      <c r="V189" s="287">
        <v>0</v>
      </c>
      <c r="W189" s="287">
        <v>0</v>
      </c>
      <c r="X189" s="287">
        <v>0</v>
      </c>
      <c r="Y189" s="220">
        <v>0</v>
      </c>
      <c r="Z189" s="220">
        <v>0</v>
      </c>
      <c r="AA189" s="220">
        <v>0</v>
      </c>
      <c r="AB189" s="220">
        <v>0</v>
      </c>
      <c r="AC189" s="220">
        <v>0</v>
      </c>
      <c r="AD189" s="220">
        <v>0</v>
      </c>
      <c r="AE189" s="220">
        <v>0.77039363999999999</v>
      </c>
      <c r="AF189" s="220">
        <v>0.77039363999999999</v>
      </c>
      <c r="AG189" s="220">
        <v>0.77039363999999999</v>
      </c>
      <c r="AH189" s="220">
        <v>0.77039363999999999</v>
      </c>
      <c r="AI189" s="220">
        <v>0.77039363999999999</v>
      </c>
      <c r="AJ189" s="220">
        <v>0.87139860000000002</v>
      </c>
      <c r="AK189" s="220">
        <v>0.87139860000000002</v>
      </c>
      <c r="AL189" s="220">
        <v>0.94318730770000003</v>
      </c>
    </row>
    <row r="190" spans="1:38" x14ac:dyDescent="0.25">
      <c r="A190" s="236" t="str">
        <f t="shared" si="2"/>
        <v>Kuwait</v>
      </c>
      <c r="B190" s="206" t="s">
        <v>34</v>
      </c>
      <c r="C190" s="206" t="s">
        <v>33</v>
      </c>
      <c r="D190" s="222" t="s">
        <v>304</v>
      </c>
      <c r="E190">
        <v>856</v>
      </c>
      <c r="F190" s="225" t="s">
        <v>304</v>
      </c>
      <c r="G190" s="132" t="s">
        <v>303</v>
      </c>
      <c r="H190" s="224" t="s">
        <v>302</v>
      </c>
      <c r="I190" s="223" t="s">
        <v>301</v>
      </c>
      <c r="J190" s="212" t="s">
        <v>36</v>
      </c>
      <c r="K190" s="206" t="s">
        <v>3665</v>
      </c>
      <c r="L190" s="206">
        <v>11</v>
      </c>
      <c r="M190" s="206" t="s">
        <v>3656</v>
      </c>
      <c r="N190" s="206">
        <v>202</v>
      </c>
      <c r="O190" s="206" t="s">
        <v>3652</v>
      </c>
      <c r="P190" s="287">
        <v>0</v>
      </c>
      <c r="Q190" s="287">
        <v>0</v>
      </c>
      <c r="R190" s="287">
        <v>0</v>
      </c>
      <c r="S190" s="287">
        <v>0</v>
      </c>
      <c r="T190" s="287">
        <v>0</v>
      </c>
      <c r="U190" s="287">
        <v>0</v>
      </c>
      <c r="V190" s="287">
        <v>0</v>
      </c>
      <c r="W190" s="287">
        <v>0</v>
      </c>
      <c r="X190" s="287">
        <v>0</v>
      </c>
      <c r="Y190" s="220">
        <v>0</v>
      </c>
      <c r="Z190" s="220">
        <v>0</v>
      </c>
      <c r="AA190" s="220">
        <v>0</v>
      </c>
      <c r="AB190" s="220">
        <v>0</v>
      </c>
      <c r="AC190" s="220">
        <v>0</v>
      </c>
      <c r="AD190" s="220">
        <v>0</v>
      </c>
      <c r="AE190" s="220">
        <v>0</v>
      </c>
      <c r="AF190" s="220">
        <v>0</v>
      </c>
      <c r="AG190" s="220">
        <v>0</v>
      </c>
      <c r="AH190" s="220">
        <v>0</v>
      </c>
      <c r="AI190" s="220">
        <v>0</v>
      </c>
      <c r="AJ190" s="220">
        <v>0</v>
      </c>
      <c r="AK190" s="220">
        <v>0</v>
      </c>
      <c r="AL190" s="220">
        <v>0</v>
      </c>
    </row>
    <row r="191" spans="1:38" x14ac:dyDescent="0.25">
      <c r="A191" s="236" t="str">
        <f t="shared" si="2"/>
        <v>Kuwait</v>
      </c>
      <c r="B191" s="206" t="s">
        <v>34</v>
      </c>
      <c r="C191" s="206" t="s">
        <v>33</v>
      </c>
      <c r="D191" s="222" t="s">
        <v>300</v>
      </c>
      <c r="E191">
        <v>363</v>
      </c>
      <c r="F191" s="225" t="s">
        <v>300</v>
      </c>
      <c r="G191" s="132" t="s">
        <v>299</v>
      </c>
      <c r="H191" s="224" t="s">
        <v>298</v>
      </c>
      <c r="I191" s="223" t="s">
        <v>297</v>
      </c>
      <c r="J191" s="212" t="s">
        <v>36</v>
      </c>
      <c r="K191" s="206" t="s">
        <v>36</v>
      </c>
      <c r="L191" s="206" t="s">
        <v>36</v>
      </c>
      <c r="M191" s="206" t="s">
        <v>3666</v>
      </c>
      <c r="N191" s="206">
        <v>21</v>
      </c>
      <c r="O191" s="206" t="s">
        <v>3659</v>
      </c>
      <c r="P191" s="287">
        <v>0</v>
      </c>
      <c r="Q191" s="287">
        <v>0</v>
      </c>
      <c r="R191" s="287">
        <v>0</v>
      </c>
      <c r="S191" s="287">
        <v>0</v>
      </c>
      <c r="T191" s="287">
        <v>0</v>
      </c>
      <c r="U191" s="287">
        <v>0</v>
      </c>
      <c r="V191" s="287">
        <v>0</v>
      </c>
      <c r="W191" s="287">
        <v>0</v>
      </c>
      <c r="X191" s="287">
        <v>0</v>
      </c>
      <c r="Y191" s="220">
        <v>0</v>
      </c>
      <c r="Z191" s="220">
        <v>0</v>
      </c>
      <c r="AA191" s="220">
        <v>0</v>
      </c>
      <c r="AB191" s="220">
        <v>0</v>
      </c>
      <c r="AC191" s="220">
        <v>0</v>
      </c>
      <c r="AD191" s="220">
        <v>0</v>
      </c>
      <c r="AE191" s="220">
        <v>0</v>
      </c>
      <c r="AF191" s="220">
        <v>0</v>
      </c>
      <c r="AG191" s="220">
        <v>0</v>
      </c>
      <c r="AH191" s="220">
        <v>0</v>
      </c>
      <c r="AI191" s="220">
        <v>0</v>
      </c>
      <c r="AJ191" s="220">
        <v>0</v>
      </c>
      <c r="AK191" s="220">
        <v>0</v>
      </c>
      <c r="AL191" s="220">
        <v>0</v>
      </c>
    </row>
    <row r="192" spans="1:38" x14ac:dyDescent="0.25">
      <c r="A192" s="236" t="str">
        <f t="shared" si="2"/>
        <v>Kuwait</v>
      </c>
      <c r="B192" s="206" t="s">
        <v>34</v>
      </c>
      <c r="C192" s="206" t="s">
        <v>33</v>
      </c>
      <c r="D192" s="222" t="s">
        <v>296</v>
      </c>
      <c r="E192">
        <v>862</v>
      </c>
      <c r="F192" s="225" t="s">
        <v>296</v>
      </c>
      <c r="G192" s="132" t="s">
        <v>295</v>
      </c>
      <c r="H192" s="224" t="s">
        <v>294</v>
      </c>
      <c r="I192" s="223" t="s">
        <v>293</v>
      </c>
      <c r="J192" s="212" t="s">
        <v>36</v>
      </c>
      <c r="K192" s="206" t="s">
        <v>36</v>
      </c>
      <c r="L192" s="206" t="s">
        <v>36</v>
      </c>
      <c r="M192" s="206" t="s">
        <v>3653</v>
      </c>
      <c r="N192" s="206">
        <v>61</v>
      </c>
      <c r="O192" s="206" t="s">
        <v>3654</v>
      </c>
      <c r="P192" s="287">
        <v>0</v>
      </c>
      <c r="Q192" s="287">
        <v>0</v>
      </c>
      <c r="R192" s="287">
        <v>0</v>
      </c>
      <c r="S192" s="287">
        <v>0</v>
      </c>
      <c r="T192" s="287">
        <v>0</v>
      </c>
      <c r="U192" s="287">
        <v>0</v>
      </c>
      <c r="V192" s="287">
        <v>0</v>
      </c>
      <c r="W192" s="287">
        <v>0</v>
      </c>
      <c r="X192" s="287">
        <v>0</v>
      </c>
      <c r="Y192" s="220">
        <v>0</v>
      </c>
      <c r="Z192" s="220">
        <v>0</v>
      </c>
      <c r="AA192" s="220">
        <v>0</v>
      </c>
      <c r="AB192" s="220">
        <v>0</v>
      </c>
      <c r="AC192" s="220">
        <v>0</v>
      </c>
      <c r="AD192" s="220">
        <v>0</v>
      </c>
      <c r="AE192" s="220">
        <v>0</v>
      </c>
      <c r="AF192" s="220">
        <v>0</v>
      </c>
      <c r="AG192" s="220">
        <v>0</v>
      </c>
      <c r="AH192" s="220">
        <v>0</v>
      </c>
      <c r="AI192" s="220">
        <v>0</v>
      </c>
      <c r="AJ192" s="220">
        <v>0</v>
      </c>
      <c r="AK192" s="220">
        <v>0</v>
      </c>
      <c r="AL192" s="220">
        <v>0</v>
      </c>
    </row>
    <row r="193" spans="1:38" x14ac:dyDescent="0.25">
      <c r="A193" s="236" t="str">
        <f t="shared" si="2"/>
        <v>Kuwait</v>
      </c>
      <c r="B193" s="206" t="s">
        <v>34</v>
      </c>
      <c r="C193" s="206" t="s">
        <v>33</v>
      </c>
      <c r="D193" s="222" t="s">
        <v>292</v>
      </c>
      <c r="E193">
        <v>135</v>
      </c>
      <c r="F193" s="225" t="s">
        <v>291</v>
      </c>
      <c r="G193" s="132" t="s">
        <v>290</v>
      </c>
      <c r="H193" s="224" t="s">
        <v>289</v>
      </c>
      <c r="I193" s="223" t="s">
        <v>288</v>
      </c>
      <c r="J193" s="212" t="s">
        <v>36</v>
      </c>
      <c r="K193" s="206" t="s">
        <v>36</v>
      </c>
      <c r="L193" s="206" t="s">
        <v>36</v>
      </c>
      <c r="M193" s="206" t="s">
        <v>3649</v>
      </c>
      <c r="N193" s="206">
        <v>39</v>
      </c>
      <c r="O193" s="206" t="s">
        <v>3650</v>
      </c>
      <c r="P193" s="287">
        <v>0</v>
      </c>
      <c r="Q193" s="287">
        <v>0</v>
      </c>
      <c r="R193" s="287">
        <v>0</v>
      </c>
      <c r="S193" s="287">
        <v>0</v>
      </c>
      <c r="T193" s="287">
        <v>0</v>
      </c>
      <c r="U193" s="287">
        <v>0</v>
      </c>
      <c r="V193" s="287">
        <v>0</v>
      </c>
      <c r="W193" s="287">
        <v>0</v>
      </c>
      <c r="X193" s="287">
        <v>0</v>
      </c>
      <c r="Y193" s="220">
        <v>0</v>
      </c>
      <c r="Z193" s="220">
        <v>0</v>
      </c>
      <c r="AA193" s="220">
        <v>0</v>
      </c>
      <c r="AB193" s="220">
        <v>0</v>
      </c>
      <c r="AC193" s="220">
        <v>0</v>
      </c>
      <c r="AD193" s="220">
        <v>0</v>
      </c>
      <c r="AE193" s="220">
        <v>0</v>
      </c>
      <c r="AF193" s="220">
        <v>0</v>
      </c>
      <c r="AG193" s="220">
        <v>0</v>
      </c>
      <c r="AH193" s="220">
        <v>0</v>
      </c>
      <c r="AI193" s="220">
        <v>0</v>
      </c>
      <c r="AJ193" s="220">
        <v>0</v>
      </c>
      <c r="AK193" s="220">
        <v>0</v>
      </c>
      <c r="AL193" s="220">
        <v>0</v>
      </c>
    </row>
    <row r="194" spans="1:38" x14ac:dyDescent="0.25">
      <c r="A194" s="236" t="str">
        <f t="shared" si="2"/>
        <v>Kuwait</v>
      </c>
      <c r="B194" s="206" t="s">
        <v>34</v>
      </c>
      <c r="C194" s="206" t="s">
        <v>33</v>
      </c>
      <c r="D194" s="222" t="s">
        <v>287</v>
      </c>
      <c r="E194">
        <v>716</v>
      </c>
      <c r="F194" s="225" t="s">
        <v>286</v>
      </c>
      <c r="G194" s="132" t="s">
        <v>285</v>
      </c>
      <c r="H194" s="224" t="s">
        <v>284</v>
      </c>
      <c r="I194" s="223" t="s">
        <v>283</v>
      </c>
      <c r="J194" s="212" t="s">
        <v>36</v>
      </c>
      <c r="K194" s="206" t="s">
        <v>3655</v>
      </c>
      <c r="L194" s="206">
        <v>17</v>
      </c>
      <c r="M194" s="206" t="s">
        <v>3656</v>
      </c>
      <c r="N194" s="206">
        <v>202</v>
      </c>
      <c r="O194" s="206" t="s">
        <v>3652</v>
      </c>
      <c r="P194" s="287">
        <v>0</v>
      </c>
      <c r="Q194" s="287">
        <v>0</v>
      </c>
      <c r="R194" s="287">
        <v>0</v>
      </c>
      <c r="S194" s="287">
        <v>0</v>
      </c>
      <c r="T194" s="287">
        <v>0</v>
      </c>
      <c r="U194" s="287">
        <v>0</v>
      </c>
      <c r="V194" s="287">
        <v>0</v>
      </c>
      <c r="W194" s="287">
        <v>0</v>
      </c>
      <c r="X194" s="287">
        <v>0</v>
      </c>
      <c r="Y194" s="220">
        <v>0</v>
      </c>
      <c r="Z194" s="220">
        <v>0</v>
      </c>
      <c r="AA194" s="220">
        <v>0</v>
      </c>
      <c r="AB194" s="220">
        <v>0</v>
      </c>
      <c r="AC194" s="220">
        <v>0</v>
      </c>
      <c r="AD194" s="220">
        <v>0</v>
      </c>
      <c r="AE194" s="220">
        <v>0</v>
      </c>
      <c r="AF194" s="220">
        <v>0</v>
      </c>
      <c r="AG194" s="220">
        <v>0</v>
      </c>
      <c r="AH194" s="220">
        <v>0</v>
      </c>
      <c r="AI194" s="220">
        <v>0</v>
      </c>
      <c r="AJ194" s="220">
        <v>0</v>
      </c>
      <c r="AK194" s="220">
        <v>0</v>
      </c>
      <c r="AL194" s="220">
        <v>0</v>
      </c>
    </row>
    <row r="195" spans="1:38" x14ac:dyDescent="0.25">
      <c r="A195" s="236" t="str">
        <f t="shared" si="2"/>
        <v>Kuwait</v>
      </c>
      <c r="B195" s="206" t="s">
        <v>34</v>
      </c>
      <c r="C195" s="206" t="s">
        <v>33</v>
      </c>
      <c r="D195" s="222" t="s">
        <v>282</v>
      </c>
      <c r="E195">
        <v>722</v>
      </c>
      <c r="F195" s="225" t="s">
        <v>282</v>
      </c>
      <c r="G195" s="132" t="s">
        <v>281</v>
      </c>
      <c r="H195" s="224" t="s">
        <v>280</v>
      </c>
      <c r="I195" s="223" t="s">
        <v>279</v>
      </c>
      <c r="J195" s="212" t="s">
        <v>36</v>
      </c>
      <c r="K195" s="206" t="s">
        <v>3665</v>
      </c>
      <c r="L195" s="206">
        <v>11</v>
      </c>
      <c r="M195" s="206" t="s">
        <v>3656</v>
      </c>
      <c r="N195" s="206">
        <v>202</v>
      </c>
      <c r="O195" s="206" t="s">
        <v>3652</v>
      </c>
      <c r="P195" s="287">
        <v>0</v>
      </c>
      <c r="Q195" s="287">
        <v>0</v>
      </c>
      <c r="R195" s="287">
        <v>0</v>
      </c>
      <c r="S195" s="287">
        <v>0</v>
      </c>
      <c r="T195" s="287">
        <v>0</v>
      </c>
      <c r="U195" s="287">
        <v>0</v>
      </c>
      <c r="V195" s="287">
        <v>0</v>
      </c>
      <c r="W195" s="287">
        <v>0</v>
      </c>
      <c r="X195" s="287">
        <v>0</v>
      </c>
      <c r="Y195" s="220">
        <v>0</v>
      </c>
      <c r="Z195" s="220">
        <v>0</v>
      </c>
      <c r="AA195" s="220">
        <v>0</v>
      </c>
      <c r="AB195" s="220">
        <v>0</v>
      </c>
      <c r="AC195" s="220">
        <v>0</v>
      </c>
      <c r="AD195" s="220">
        <v>0</v>
      </c>
      <c r="AE195" s="220">
        <v>0</v>
      </c>
      <c r="AF195" s="220">
        <v>0</v>
      </c>
      <c r="AG195" s="220">
        <v>0</v>
      </c>
      <c r="AH195" s="220">
        <v>0</v>
      </c>
      <c r="AI195" s="220">
        <v>0</v>
      </c>
      <c r="AJ195" s="220">
        <v>0</v>
      </c>
      <c r="AK195" s="220">
        <v>0</v>
      </c>
      <c r="AL195" s="220">
        <v>0</v>
      </c>
    </row>
    <row r="196" spans="1:38" x14ac:dyDescent="0.25">
      <c r="A196" s="236" t="str">
        <f t="shared" ref="A196:A250" si="3">A$2</f>
        <v>Kuwait</v>
      </c>
      <c r="B196" s="206" t="s">
        <v>34</v>
      </c>
      <c r="C196" s="206" t="s">
        <v>33</v>
      </c>
      <c r="D196" s="222" t="s">
        <v>278</v>
      </c>
      <c r="E196">
        <v>942</v>
      </c>
      <c r="F196" s="225" t="s">
        <v>277</v>
      </c>
      <c r="G196" s="132" t="s">
        <v>276</v>
      </c>
      <c r="H196" s="224" t="s">
        <v>275</v>
      </c>
      <c r="I196" s="223" t="s">
        <v>274</v>
      </c>
      <c r="J196" s="212" t="s">
        <v>36</v>
      </c>
      <c r="K196" s="206" t="s">
        <v>36</v>
      </c>
      <c r="L196" s="206" t="s">
        <v>36</v>
      </c>
      <c r="M196" s="206" t="s">
        <v>3649</v>
      </c>
      <c r="N196" s="206">
        <v>39</v>
      </c>
      <c r="O196" s="206" t="s">
        <v>3650</v>
      </c>
      <c r="P196" s="287">
        <v>0</v>
      </c>
      <c r="Q196" s="287">
        <v>0</v>
      </c>
      <c r="R196" s="287">
        <v>0</v>
      </c>
      <c r="S196" s="287">
        <v>0</v>
      </c>
      <c r="T196" s="287">
        <v>0</v>
      </c>
      <c r="U196" s="287">
        <v>0</v>
      </c>
      <c r="V196" s="287">
        <v>0</v>
      </c>
      <c r="W196" s="287">
        <v>0</v>
      </c>
      <c r="X196" s="287">
        <v>0</v>
      </c>
      <c r="Y196" s="220">
        <v>1.674029695</v>
      </c>
      <c r="Z196" s="220">
        <v>0.7</v>
      </c>
      <c r="AA196" s="220">
        <v>2.390690481</v>
      </c>
      <c r="AB196" s="220">
        <v>1.0190482599999999</v>
      </c>
      <c r="AC196" s="220">
        <v>0.68492170460000001</v>
      </c>
      <c r="AD196" s="220">
        <v>0.15815301250000002</v>
      </c>
      <c r="AE196" s="220">
        <v>0.76641943970000004</v>
      </c>
      <c r="AF196" s="220">
        <v>0</v>
      </c>
      <c r="AG196" s="220">
        <v>0.11992999999999999</v>
      </c>
      <c r="AH196" s="220">
        <v>0.17175000000000001</v>
      </c>
      <c r="AI196" s="220">
        <v>0.65718900000000002</v>
      </c>
      <c r="AJ196" s="220">
        <v>0</v>
      </c>
      <c r="AK196" s="220">
        <v>0</v>
      </c>
      <c r="AL196" s="220">
        <v>0</v>
      </c>
    </row>
    <row r="197" spans="1:38" x14ac:dyDescent="0.25">
      <c r="A197" s="236" t="str">
        <f t="shared" si="3"/>
        <v>Kuwait</v>
      </c>
      <c r="B197" s="206" t="s">
        <v>34</v>
      </c>
      <c r="C197" s="206" t="s">
        <v>33</v>
      </c>
      <c r="D197" s="222" t="s">
        <v>273</v>
      </c>
      <c r="E197">
        <v>718</v>
      </c>
      <c r="F197" s="225" t="s">
        <v>273</v>
      </c>
      <c r="G197" s="132" t="s">
        <v>272</v>
      </c>
      <c r="H197" s="224" t="s">
        <v>271</v>
      </c>
      <c r="I197" s="223" t="s">
        <v>270</v>
      </c>
      <c r="J197" s="212" t="s">
        <v>36</v>
      </c>
      <c r="K197" s="206" t="s">
        <v>3668</v>
      </c>
      <c r="L197" s="206">
        <v>14</v>
      </c>
      <c r="M197" s="206" t="s">
        <v>3656</v>
      </c>
      <c r="N197" s="206">
        <v>202</v>
      </c>
      <c r="O197" s="206" t="s">
        <v>3652</v>
      </c>
      <c r="P197" s="287">
        <v>0</v>
      </c>
      <c r="Q197" s="287">
        <v>0</v>
      </c>
      <c r="R197" s="287">
        <v>0</v>
      </c>
      <c r="S197" s="287">
        <v>0</v>
      </c>
      <c r="T197" s="287">
        <v>0</v>
      </c>
      <c r="U197" s="287">
        <v>0</v>
      </c>
      <c r="V197" s="287">
        <v>0</v>
      </c>
      <c r="W197" s="287">
        <v>0</v>
      </c>
      <c r="X197" s="287">
        <v>0</v>
      </c>
      <c r="Y197" s="220">
        <v>0</v>
      </c>
      <c r="Z197" s="220">
        <v>0</v>
      </c>
      <c r="AA197" s="220">
        <v>0</v>
      </c>
      <c r="AB197" s="220">
        <v>0</v>
      </c>
      <c r="AC197" s="220">
        <v>0</v>
      </c>
      <c r="AD197" s="220">
        <v>0</v>
      </c>
      <c r="AE197" s="220">
        <v>0</v>
      </c>
      <c r="AF197" s="220">
        <v>0</v>
      </c>
      <c r="AG197" s="220">
        <v>0</v>
      </c>
      <c r="AH197" s="220">
        <v>0</v>
      </c>
      <c r="AI197" s="220">
        <v>0</v>
      </c>
      <c r="AJ197" s="220">
        <v>0</v>
      </c>
      <c r="AK197" s="220">
        <v>0</v>
      </c>
      <c r="AL197" s="220">
        <v>0</v>
      </c>
    </row>
    <row r="198" spans="1:38" x14ac:dyDescent="0.25">
      <c r="A198" s="236" t="str">
        <f t="shared" si="3"/>
        <v>Kuwait</v>
      </c>
      <c r="B198" s="206" t="s">
        <v>34</v>
      </c>
      <c r="C198" s="206" t="s">
        <v>33</v>
      </c>
      <c r="D198" s="222" t="s">
        <v>269</v>
      </c>
      <c r="E198">
        <v>724</v>
      </c>
      <c r="F198" s="225" t="s">
        <v>269</v>
      </c>
      <c r="G198" s="132" t="s">
        <v>268</v>
      </c>
      <c r="H198" s="224" t="s">
        <v>267</v>
      </c>
      <c r="I198" s="223" t="s">
        <v>266</v>
      </c>
      <c r="J198" s="212" t="s">
        <v>36</v>
      </c>
      <c r="K198" s="206" t="s">
        <v>3665</v>
      </c>
      <c r="L198" s="206">
        <v>11</v>
      </c>
      <c r="M198" s="206" t="s">
        <v>3656</v>
      </c>
      <c r="N198" s="206">
        <v>202</v>
      </c>
      <c r="O198" s="206" t="s">
        <v>3652</v>
      </c>
      <c r="P198" s="287">
        <v>0</v>
      </c>
      <c r="Q198" s="287">
        <v>0</v>
      </c>
      <c r="R198" s="287">
        <v>0</v>
      </c>
      <c r="S198" s="287">
        <v>0</v>
      </c>
      <c r="T198" s="287">
        <v>0</v>
      </c>
      <c r="U198" s="287">
        <v>0</v>
      </c>
      <c r="V198" s="287">
        <v>0</v>
      </c>
      <c r="W198" s="287">
        <v>0</v>
      </c>
      <c r="X198" s="287">
        <v>0</v>
      </c>
      <c r="Y198" s="220">
        <v>0</v>
      </c>
      <c r="Z198" s="220">
        <v>0</v>
      </c>
      <c r="AA198" s="220">
        <v>0</v>
      </c>
      <c r="AB198" s="220">
        <v>0</v>
      </c>
      <c r="AC198" s="220">
        <v>0</v>
      </c>
      <c r="AD198" s="220">
        <v>0</v>
      </c>
      <c r="AE198" s="220">
        <v>0</v>
      </c>
      <c r="AF198" s="220">
        <v>0</v>
      </c>
      <c r="AG198" s="220">
        <v>0</v>
      </c>
      <c r="AH198" s="220">
        <v>0</v>
      </c>
      <c r="AI198" s="220">
        <v>0</v>
      </c>
      <c r="AJ198" s="220">
        <v>0</v>
      </c>
      <c r="AK198" s="220">
        <v>0</v>
      </c>
      <c r="AL198" s="220">
        <v>0</v>
      </c>
    </row>
    <row r="199" spans="1:38" x14ac:dyDescent="0.25">
      <c r="A199" s="236" t="str">
        <f t="shared" si="3"/>
        <v>Kuwait</v>
      </c>
      <c r="B199" s="206" t="s">
        <v>34</v>
      </c>
      <c r="C199" s="206" t="s">
        <v>33</v>
      </c>
      <c r="D199" s="222" t="s">
        <v>265</v>
      </c>
      <c r="E199">
        <v>576</v>
      </c>
      <c r="F199" s="225" t="s">
        <v>265</v>
      </c>
      <c r="G199" s="132" t="s">
        <v>264</v>
      </c>
      <c r="H199" s="224" t="s">
        <v>263</v>
      </c>
      <c r="I199" s="223" t="s">
        <v>262</v>
      </c>
      <c r="J199" s="212" t="s">
        <v>36</v>
      </c>
      <c r="K199" s="206" t="s">
        <v>36</v>
      </c>
      <c r="L199" s="206" t="s">
        <v>36</v>
      </c>
      <c r="M199" s="206" t="s">
        <v>3669</v>
      </c>
      <c r="N199" s="206">
        <v>35</v>
      </c>
      <c r="O199" s="206" t="s">
        <v>3647</v>
      </c>
      <c r="P199" s="287">
        <v>0</v>
      </c>
      <c r="Q199" s="287">
        <v>0</v>
      </c>
      <c r="R199" s="287">
        <v>0</v>
      </c>
      <c r="S199" s="287">
        <v>0</v>
      </c>
      <c r="T199" s="287">
        <v>0</v>
      </c>
      <c r="U199" s="287">
        <v>0</v>
      </c>
      <c r="V199" s="287">
        <v>0</v>
      </c>
      <c r="W199" s="287">
        <v>0</v>
      </c>
      <c r="X199" s="287">
        <v>0</v>
      </c>
      <c r="Y199" s="220">
        <v>14.8223868</v>
      </c>
      <c r="Z199" s="220">
        <v>14.349387029999999</v>
      </c>
      <c r="AA199" s="220">
        <v>17.585500120000003</v>
      </c>
      <c r="AB199" s="220">
        <v>31.89037196</v>
      </c>
      <c r="AC199" s="220">
        <v>37.770211500000002</v>
      </c>
      <c r="AD199" s="220">
        <v>46.290976200000003</v>
      </c>
      <c r="AE199" s="220">
        <v>56.388918600000004</v>
      </c>
      <c r="AF199" s="220">
        <v>105.40258040000001</v>
      </c>
      <c r="AG199" s="220">
        <v>114.1073203</v>
      </c>
      <c r="AH199" s="220">
        <v>119.5420853</v>
      </c>
      <c r="AI199" s="220">
        <v>128.05477640000001</v>
      </c>
      <c r="AJ199" s="220">
        <v>135.06917000000001</v>
      </c>
      <c r="AK199" s="220">
        <v>141.4677686</v>
      </c>
      <c r="AL199" s="220">
        <v>154.8211077</v>
      </c>
    </row>
    <row r="200" spans="1:38" x14ac:dyDescent="0.25">
      <c r="A200" s="236" t="str">
        <f t="shared" si="3"/>
        <v>Kuwait</v>
      </c>
      <c r="B200" s="206" t="s">
        <v>34</v>
      </c>
      <c r="C200" s="206" t="s">
        <v>33</v>
      </c>
      <c r="D200" s="222" t="s">
        <v>261</v>
      </c>
      <c r="E200">
        <v>352</v>
      </c>
      <c r="F200" s="225" t="s">
        <v>260</v>
      </c>
      <c r="G200" s="132" t="s">
        <v>259</v>
      </c>
      <c r="H200" s="224" t="s">
        <v>258</v>
      </c>
      <c r="I200" s="223" t="s">
        <v>257</v>
      </c>
      <c r="J200" s="212" t="s">
        <v>36</v>
      </c>
      <c r="K200" s="206" t="s">
        <v>3657</v>
      </c>
      <c r="L200" s="206">
        <v>29</v>
      </c>
      <c r="M200" s="206" t="s">
        <v>3658</v>
      </c>
      <c r="N200" s="206">
        <v>419</v>
      </c>
      <c r="O200" s="206" t="s">
        <v>3659</v>
      </c>
      <c r="P200" s="287">
        <v>0</v>
      </c>
      <c r="Q200" s="287">
        <v>0</v>
      </c>
      <c r="R200" s="287">
        <v>0</v>
      </c>
      <c r="S200" s="287">
        <v>0</v>
      </c>
      <c r="T200" s="287">
        <v>0</v>
      </c>
      <c r="U200" s="287">
        <v>0</v>
      </c>
      <c r="V200" s="287">
        <v>0</v>
      </c>
      <c r="W200" s="287">
        <v>0</v>
      </c>
      <c r="X200" s="287">
        <v>0</v>
      </c>
      <c r="Y200" s="220">
        <v>0</v>
      </c>
      <c r="Z200" s="220">
        <v>0</v>
      </c>
      <c r="AA200" s="220">
        <v>0</v>
      </c>
      <c r="AB200" s="220">
        <v>0</v>
      </c>
      <c r="AC200" s="220">
        <v>0</v>
      </c>
      <c r="AD200" s="220">
        <v>0</v>
      </c>
      <c r="AE200" s="220">
        <v>0</v>
      </c>
      <c r="AF200" s="220">
        <v>0</v>
      </c>
      <c r="AG200" s="220">
        <v>0</v>
      </c>
      <c r="AH200" s="220">
        <v>0</v>
      </c>
      <c r="AI200" s="220">
        <v>0</v>
      </c>
      <c r="AJ200" s="220">
        <v>0</v>
      </c>
      <c r="AK200" s="220">
        <v>0</v>
      </c>
      <c r="AL200" s="220">
        <v>0</v>
      </c>
    </row>
    <row r="201" spans="1:38" x14ac:dyDescent="0.25">
      <c r="A201" s="236" t="str">
        <f t="shared" si="3"/>
        <v>Kuwait</v>
      </c>
      <c r="B201" s="206" t="s">
        <v>34</v>
      </c>
      <c r="C201" s="206" t="s">
        <v>33</v>
      </c>
      <c r="D201" s="222" t="s">
        <v>256</v>
      </c>
      <c r="E201">
        <v>936</v>
      </c>
      <c r="F201" s="225" t="s">
        <v>255</v>
      </c>
      <c r="G201" s="132" t="s">
        <v>254</v>
      </c>
      <c r="H201" s="224" t="s">
        <v>253</v>
      </c>
      <c r="I201" s="223" t="s">
        <v>252</v>
      </c>
      <c r="J201" s="212" t="s">
        <v>31</v>
      </c>
      <c r="K201" s="206" t="s">
        <v>36</v>
      </c>
      <c r="L201" s="206" t="s">
        <v>36</v>
      </c>
      <c r="M201" s="206" t="s">
        <v>3663</v>
      </c>
      <c r="N201" s="206">
        <v>151</v>
      </c>
      <c r="O201" s="206" t="s">
        <v>3650</v>
      </c>
      <c r="P201" s="287">
        <v>0</v>
      </c>
      <c r="Q201" s="287">
        <v>0</v>
      </c>
      <c r="R201" s="287">
        <v>0</v>
      </c>
      <c r="S201" s="287">
        <v>0</v>
      </c>
      <c r="T201" s="287">
        <v>0</v>
      </c>
      <c r="U201" s="287">
        <v>0</v>
      </c>
      <c r="V201" s="287">
        <v>0</v>
      </c>
      <c r="W201" s="287">
        <v>0</v>
      </c>
      <c r="X201" s="287">
        <v>0</v>
      </c>
      <c r="Y201" s="220">
        <v>0</v>
      </c>
      <c r="Z201" s="220">
        <v>0</v>
      </c>
      <c r="AA201" s="220">
        <v>0</v>
      </c>
      <c r="AB201" s="220">
        <v>0</v>
      </c>
      <c r="AC201" s="220">
        <v>0</v>
      </c>
      <c r="AD201" s="220">
        <v>0</v>
      </c>
      <c r="AE201" s="220">
        <v>0</v>
      </c>
      <c r="AF201" s="220">
        <v>0</v>
      </c>
      <c r="AG201" s="220">
        <v>0</v>
      </c>
      <c r="AH201" s="220">
        <v>0</v>
      </c>
      <c r="AI201" s="220">
        <v>0</v>
      </c>
      <c r="AJ201" s="220">
        <v>0</v>
      </c>
      <c r="AK201" s="220">
        <v>0</v>
      </c>
      <c r="AL201" s="220">
        <v>0</v>
      </c>
    </row>
    <row r="202" spans="1:38" x14ac:dyDescent="0.25">
      <c r="A202" s="236" t="str">
        <f t="shared" si="3"/>
        <v>Kuwait</v>
      </c>
      <c r="B202" s="206" t="s">
        <v>34</v>
      </c>
      <c r="C202" s="206" t="s">
        <v>33</v>
      </c>
      <c r="D202" s="222" t="s">
        <v>251</v>
      </c>
      <c r="E202">
        <v>961</v>
      </c>
      <c r="F202" s="225" t="s">
        <v>250</v>
      </c>
      <c r="G202" s="132" t="s">
        <v>249</v>
      </c>
      <c r="H202" s="224" t="s">
        <v>248</v>
      </c>
      <c r="I202" s="223" t="s">
        <v>247</v>
      </c>
      <c r="J202" s="212" t="s">
        <v>31</v>
      </c>
      <c r="K202" s="206" t="s">
        <v>36</v>
      </c>
      <c r="L202" s="206" t="s">
        <v>36</v>
      </c>
      <c r="M202" s="206" t="s">
        <v>3649</v>
      </c>
      <c r="N202" s="206">
        <v>39</v>
      </c>
      <c r="O202" s="206" t="s">
        <v>3650</v>
      </c>
      <c r="P202" s="287">
        <v>0</v>
      </c>
      <c r="Q202" s="287">
        <v>0</v>
      </c>
      <c r="R202" s="287">
        <v>0</v>
      </c>
      <c r="S202" s="287">
        <v>0</v>
      </c>
      <c r="T202" s="287">
        <v>0</v>
      </c>
      <c r="U202" s="287">
        <v>0</v>
      </c>
      <c r="V202" s="287">
        <v>0</v>
      </c>
      <c r="W202" s="287">
        <v>0</v>
      </c>
      <c r="X202" s="287">
        <v>0</v>
      </c>
      <c r="Y202" s="220">
        <v>0</v>
      </c>
      <c r="Z202" s="220">
        <v>0</v>
      </c>
      <c r="AA202" s="220">
        <v>0</v>
      </c>
      <c r="AB202" s="220">
        <v>-3.0960948039999998E-2</v>
      </c>
      <c r="AC202" s="220">
        <v>0.57370559999999993</v>
      </c>
      <c r="AD202" s="220">
        <v>2.8215683999999999</v>
      </c>
      <c r="AE202" s="220">
        <v>2.4974778</v>
      </c>
      <c r="AF202" s="220">
        <v>2.4054562000000002</v>
      </c>
      <c r="AG202" s="220">
        <v>2.6696418</v>
      </c>
      <c r="AH202" s="220">
        <v>2.485795</v>
      </c>
      <c r="AI202" s="220">
        <v>2.4130632000000003</v>
      </c>
      <c r="AJ202" s="220">
        <v>2.6014520000000001</v>
      </c>
      <c r="AK202" s="220">
        <v>2.2685977999999998</v>
      </c>
      <c r="AL202" s="220">
        <v>2.1683977999999997</v>
      </c>
    </row>
    <row r="203" spans="1:38" x14ac:dyDescent="0.25">
      <c r="A203" s="236" t="str">
        <f t="shared" si="3"/>
        <v>Kuwait</v>
      </c>
      <c r="B203" s="206" t="s">
        <v>34</v>
      </c>
      <c r="C203" s="206" t="s">
        <v>33</v>
      </c>
      <c r="D203" s="222" t="s">
        <v>246</v>
      </c>
      <c r="E203">
        <v>813</v>
      </c>
      <c r="F203" s="225" t="s">
        <v>246</v>
      </c>
      <c r="G203" s="132" t="s">
        <v>245</v>
      </c>
      <c r="H203" s="224" t="s">
        <v>244</v>
      </c>
      <c r="I203" s="223" t="s">
        <v>243</v>
      </c>
      <c r="J203" s="212" t="s">
        <v>36</v>
      </c>
      <c r="K203" s="206" t="s">
        <v>36</v>
      </c>
      <c r="L203" s="206" t="s">
        <v>36</v>
      </c>
      <c r="M203" s="206" t="s">
        <v>3672</v>
      </c>
      <c r="N203" s="206">
        <v>54</v>
      </c>
      <c r="O203" s="206" t="s">
        <v>3654</v>
      </c>
      <c r="P203" s="287">
        <v>0</v>
      </c>
      <c r="Q203" s="287">
        <v>0</v>
      </c>
      <c r="R203" s="287">
        <v>0</v>
      </c>
      <c r="S203" s="287">
        <v>0</v>
      </c>
      <c r="T203" s="287">
        <v>0</v>
      </c>
      <c r="U203" s="287">
        <v>0</v>
      </c>
      <c r="V203" s="287">
        <v>0</v>
      </c>
      <c r="W203" s="287">
        <v>0</v>
      </c>
      <c r="X203" s="287">
        <v>0</v>
      </c>
      <c r="Y203" s="220">
        <v>0</v>
      </c>
      <c r="Z203" s="220">
        <v>0</v>
      </c>
      <c r="AA203" s="220">
        <v>0</v>
      </c>
      <c r="AB203" s="220">
        <v>0</v>
      </c>
      <c r="AC203" s="220">
        <v>0</v>
      </c>
      <c r="AD203" s="220">
        <v>0</v>
      </c>
      <c r="AE203" s="220">
        <v>0</v>
      </c>
      <c r="AF203" s="220">
        <v>0</v>
      </c>
      <c r="AG203" s="220">
        <v>0</v>
      </c>
      <c r="AH203" s="220">
        <v>0</v>
      </c>
      <c r="AI203" s="220">
        <v>0</v>
      </c>
      <c r="AJ203" s="220">
        <v>0</v>
      </c>
      <c r="AK203" s="220">
        <v>0</v>
      </c>
      <c r="AL203" s="220">
        <v>0</v>
      </c>
    </row>
    <row r="204" spans="1:38" x14ac:dyDescent="0.25">
      <c r="A204" s="236" t="str">
        <f t="shared" si="3"/>
        <v>Kuwait</v>
      </c>
      <c r="B204" s="206" t="s">
        <v>34</v>
      </c>
      <c r="C204" s="206" t="s">
        <v>33</v>
      </c>
      <c r="D204" s="222" t="s">
        <v>242</v>
      </c>
      <c r="E204">
        <v>726</v>
      </c>
      <c r="F204" s="225" t="s">
        <v>242</v>
      </c>
      <c r="G204" s="132" t="s">
        <v>241</v>
      </c>
      <c r="H204" s="224" t="s">
        <v>240</v>
      </c>
      <c r="I204" s="223" t="s">
        <v>239</v>
      </c>
      <c r="J204" s="212" t="s">
        <v>36</v>
      </c>
      <c r="K204" s="206" t="s">
        <v>3668</v>
      </c>
      <c r="L204" s="206">
        <v>14</v>
      </c>
      <c r="M204" s="206" t="s">
        <v>3656</v>
      </c>
      <c r="N204" s="206">
        <v>202</v>
      </c>
      <c r="O204" s="206" t="s">
        <v>3652</v>
      </c>
      <c r="P204" s="287">
        <v>0</v>
      </c>
      <c r="Q204" s="287">
        <v>0</v>
      </c>
      <c r="R204" s="287">
        <v>0</v>
      </c>
      <c r="S204" s="287">
        <v>0</v>
      </c>
      <c r="T204" s="287">
        <v>0</v>
      </c>
      <c r="U204" s="287">
        <v>0</v>
      </c>
      <c r="V204" s="287">
        <v>0</v>
      </c>
      <c r="W204" s="287">
        <v>0</v>
      </c>
      <c r="X204" s="287">
        <v>0</v>
      </c>
      <c r="Y204" s="220">
        <v>0</v>
      </c>
      <c r="Z204" s="220">
        <v>0</v>
      </c>
      <c r="AA204" s="220">
        <v>0</v>
      </c>
      <c r="AB204" s="220">
        <v>0</v>
      </c>
      <c r="AC204" s="220">
        <v>0</v>
      </c>
      <c r="AD204" s="220">
        <v>0</v>
      </c>
      <c r="AE204" s="220">
        <v>0</v>
      </c>
      <c r="AF204" s="220">
        <v>0</v>
      </c>
      <c r="AG204" s="220">
        <v>0</v>
      </c>
      <c r="AH204" s="220">
        <v>0</v>
      </c>
      <c r="AI204" s="220">
        <v>0</v>
      </c>
      <c r="AJ204" s="220">
        <v>0</v>
      </c>
      <c r="AK204" s="220">
        <v>0</v>
      </c>
      <c r="AL204" s="220">
        <v>0</v>
      </c>
    </row>
    <row r="205" spans="1:38" x14ac:dyDescent="0.25">
      <c r="A205" s="236" t="str">
        <f t="shared" si="3"/>
        <v>Kuwait</v>
      </c>
      <c r="B205" s="206" t="s">
        <v>34</v>
      </c>
      <c r="C205" s="206" t="s">
        <v>33</v>
      </c>
      <c r="D205" s="222" t="s">
        <v>238</v>
      </c>
      <c r="E205">
        <v>199</v>
      </c>
      <c r="F205" s="225" t="s">
        <v>238</v>
      </c>
      <c r="G205" s="132" t="s">
        <v>237</v>
      </c>
      <c r="H205" s="224" t="s">
        <v>236</v>
      </c>
      <c r="I205" s="223" t="s">
        <v>235</v>
      </c>
      <c r="J205" s="212" t="s">
        <v>36</v>
      </c>
      <c r="K205" s="206" t="s">
        <v>3667</v>
      </c>
      <c r="L205" s="206">
        <v>18</v>
      </c>
      <c r="M205" s="206" t="s">
        <v>3656</v>
      </c>
      <c r="N205" s="206">
        <v>202</v>
      </c>
      <c r="O205" s="206" t="s">
        <v>3652</v>
      </c>
      <c r="P205" s="287">
        <v>0</v>
      </c>
      <c r="Q205" s="287">
        <v>0</v>
      </c>
      <c r="R205" s="287">
        <v>0</v>
      </c>
      <c r="S205" s="287">
        <v>0</v>
      </c>
      <c r="T205" s="287">
        <v>0</v>
      </c>
      <c r="U205" s="287">
        <v>0</v>
      </c>
      <c r="V205" s="287">
        <v>0</v>
      </c>
      <c r="W205" s="287">
        <v>0</v>
      </c>
      <c r="X205" s="287">
        <v>0</v>
      </c>
      <c r="Y205" s="220">
        <v>0.27100271000000004</v>
      </c>
      <c r="Z205" s="220">
        <v>0.30158634419999997</v>
      </c>
      <c r="AA205" s="220">
        <v>0.94553419999999999</v>
      </c>
      <c r="AB205" s="220">
        <v>0.87187934280000001</v>
      </c>
      <c r="AC205" s="220">
        <v>0.6630085</v>
      </c>
      <c r="AD205" s="220">
        <v>0.5703551</v>
      </c>
      <c r="AE205" s="220">
        <v>0.90061112899999995</v>
      </c>
      <c r="AF205" s="220">
        <v>1.02305902</v>
      </c>
      <c r="AG205" s="220">
        <v>1.1368</v>
      </c>
      <c r="AH205" s="220">
        <v>0.97380080000000002</v>
      </c>
      <c r="AI205" s="220">
        <v>0.99817900000000004</v>
      </c>
      <c r="AJ205" s="220">
        <v>0.95329219999999992</v>
      </c>
      <c r="AK205" s="220">
        <v>0.88020380000000009</v>
      </c>
      <c r="AL205" s="220">
        <v>0.82384259999999998</v>
      </c>
    </row>
    <row r="206" spans="1:38" ht="25.5" x14ac:dyDescent="0.25">
      <c r="A206" s="236" t="str">
        <f t="shared" si="3"/>
        <v>Kuwait</v>
      </c>
      <c r="B206" s="206" t="s">
        <v>34</v>
      </c>
      <c r="C206" s="206" t="s">
        <v>33</v>
      </c>
      <c r="D206" s="222" t="s">
        <v>234</v>
      </c>
      <c r="E206">
        <v>873</v>
      </c>
      <c r="F206" s="225" t="s">
        <v>233</v>
      </c>
      <c r="G206" s="132" t="s">
        <v>232</v>
      </c>
      <c r="H206" s="224" t="s">
        <v>231</v>
      </c>
      <c r="I206" s="223" t="s">
        <v>230</v>
      </c>
      <c r="J206" s="212" t="s">
        <v>36</v>
      </c>
      <c r="K206" s="206" t="s">
        <v>3660</v>
      </c>
      <c r="L206" s="206">
        <v>5</v>
      </c>
      <c r="M206" s="206" t="s">
        <v>3658</v>
      </c>
      <c r="N206" s="206">
        <v>419</v>
      </c>
      <c r="O206" s="206" t="s">
        <v>3659</v>
      </c>
      <c r="P206" s="287">
        <v>0</v>
      </c>
      <c r="Q206" s="287">
        <v>0</v>
      </c>
      <c r="R206" s="287">
        <v>0</v>
      </c>
      <c r="S206" s="287">
        <v>0</v>
      </c>
      <c r="T206" s="287">
        <v>0</v>
      </c>
      <c r="U206" s="287">
        <v>0</v>
      </c>
      <c r="V206" s="287">
        <v>0</v>
      </c>
      <c r="W206" s="287">
        <v>0</v>
      </c>
      <c r="X206" s="287">
        <v>0</v>
      </c>
      <c r="Y206" s="220">
        <v>0</v>
      </c>
      <c r="Z206" s="220">
        <v>0</v>
      </c>
      <c r="AA206" s="220">
        <v>0</v>
      </c>
      <c r="AB206" s="220">
        <v>0</v>
      </c>
      <c r="AC206" s="220">
        <v>0</v>
      </c>
      <c r="AD206" s="220">
        <v>0</v>
      </c>
      <c r="AE206" s="220">
        <v>0</v>
      </c>
      <c r="AF206" s="220">
        <v>0</v>
      </c>
      <c r="AG206" s="220">
        <v>0</v>
      </c>
      <c r="AH206" s="220">
        <v>0</v>
      </c>
      <c r="AI206" s="220">
        <v>0</v>
      </c>
      <c r="AJ206" s="220">
        <v>0</v>
      </c>
      <c r="AK206" s="220">
        <v>0</v>
      </c>
      <c r="AL206" s="220">
        <v>0</v>
      </c>
    </row>
    <row r="207" spans="1:38" x14ac:dyDescent="0.25">
      <c r="A207" s="236" t="str">
        <f t="shared" si="3"/>
        <v>Kuwait</v>
      </c>
      <c r="B207" s="206" t="s">
        <v>34</v>
      </c>
      <c r="C207" s="206" t="s">
        <v>33</v>
      </c>
      <c r="D207" s="222" t="s">
        <v>229</v>
      </c>
      <c r="E207">
        <v>733</v>
      </c>
      <c r="F207" s="225" t="s">
        <v>228</v>
      </c>
      <c r="G207" s="132" t="s">
        <v>227</v>
      </c>
      <c r="H207" s="224" t="s">
        <v>226</v>
      </c>
      <c r="I207" s="223" t="s">
        <v>225</v>
      </c>
      <c r="J207" s="212" t="s">
        <v>36</v>
      </c>
      <c r="K207" s="206" t="s">
        <v>3668</v>
      </c>
      <c r="L207" s="206">
        <v>14</v>
      </c>
      <c r="M207" s="206" t="s">
        <v>3656</v>
      </c>
      <c r="N207" s="206">
        <v>202</v>
      </c>
      <c r="O207" s="206" t="s">
        <v>3652</v>
      </c>
      <c r="P207" s="287">
        <v>0</v>
      </c>
      <c r="Q207" s="287">
        <v>0</v>
      </c>
      <c r="R207" s="287">
        <v>0</v>
      </c>
      <c r="S207" s="287">
        <v>0</v>
      </c>
      <c r="T207" s="287">
        <v>0</v>
      </c>
      <c r="U207" s="287">
        <v>0</v>
      </c>
      <c r="V207" s="287">
        <v>0</v>
      </c>
      <c r="W207" s="287">
        <v>0</v>
      </c>
      <c r="X207" s="287">
        <v>0</v>
      </c>
      <c r="Y207" s="220">
        <v>0</v>
      </c>
      <c r="Z207" s="220">
        <v>0</v>
      </c>
      <c r="AA207" s="220">
        <v>0</v>
      </c>
      <c r="AB207" s="220">
        <v>0</v>
      </c>
      <c r="AC207" s="220">
        <v>0</v>
      </c>
      <c r="AD207" s="220">
        <v>0</v>
      </c>
      <c r="AE207" s="220">
        <v>0</v>
      </c>
      <c r="AF207" s="220">
        <v>88.691817739999991</v>
      </c>
      <c r="AG207" s="220">
        <v>1.9841006960000001</v>
      </c>
      <c r="AH207" s="220">
        <v>-26.305386260000002</v>
      </c>
      <c r="AI207" s="220">
        <v>-13.265137769999999</v>
      </c>
      <c r="AJ207" s="220">
        <v>1.880764163</v>
      </c>
      <c r="AK207" s="220">
        <v>30.8</v>
      </c>
      <c r="AL207" s="220">
        <v>27.453030550000001</v>
      </c>
    </row>
    <row r="208" spans="1:38" x14ac:dyDescent="0.25">
      <c r="A208" s="236" t="str">
        <f t="shared" si="3"/>
        <v>Kuwait</v>
      </c>
      <c r="B208" s="206" t="s">
        <v>34</v>
      </c>
      <c r="C208" s="206" t="s">
        <v>33</v>
      </c>
      <c r="D208" s="222" t="s">
        <v>224</v>
      </c>
      <c r="E208">
        <v>184</v>
      </c>
      <c r="F208" s="225" t="s">
        <v>224</v>
      </c>
      <c r="G208" s="132" t="s">
        <v>223</v>
      </c>
      <c r="H208" s="224" t="s">
        <v>222</v>
      </c>
      <c r="I208" s="223" t="s">
        <v>221</v>
      </c>
      <c r="J208" s="212" t="s">
        <v>31</v>
      </c>
      <c r="K208" s="206" t="s">
        <v>36</v>
      </c>
      <c r="L208" s="206" t="s">
        <v>36</v>
      </c>
      <c r="M208" s="206" t="s">
        <v>3649</v>
      </c>
      <c r="N208" s="206">
        <v>39</v>
      </c>
      <c r="O208" s="206" t="s">
        <v>3650</v>
      </c>
      <c r="P208" s="287">
        <v>0</v>
      </c>
      <c r="Q208" s="287">
        <v>0</v>
      </c>
      <c r="R208" s="287">
        <v>0</v>
      </c>
      <c r="S208" s="287">
        <v>0</v>
      </c>
      <c r="T208" s="287">
        <v>0</v>
      </c>
      <c r="U208" s="287">
        <v>0</v>
      </c>
      <c r="V208" s="287">
        <v>0</v>
      </c>
      <c r="W208" s="287">
        <v>0</v>
      </c>
      <c r="X208" s="287">
        <v>0</v>
      </c>
      <c r="Y208" s="220">
        <v>0</v>
      </c>
      <c r="Z208" s="220">
        <v>0</v>
      </c>
      <c r="AA208" s="220">
        <v>0</v>
      </c>
      <c r="AB208" s="220">
        <v>0</v>
      </c>
      <c r="AC208" s="220">
        <v>0</v>
      </c>
      <c r="AD208" s="220">
        <v>0</v>
      </c>
      <c r="AE208" s="220">
        <v>539.99519999999995</v>
      </c>
      <c r="AF208" s="220">
        <v>543.91560000000004</v>
      </c>
      <c r="AG208" s="220">
        <v>564.87030000000004</v>
      </c>
      <c r="AH208" s="220">
        <v>522.12</v>
      </c>
      <c r="AI208" s="220">
        <v>306.68819999999999</v>
      </c>
      <c r="AJ208" s="220">
        <v>246.64709999999999</v>
      </c>
      <c r="AK208" s="220">
        <v>227.65260000000001</v>
      </c>
      <c r="AL208" s="220">
        <v>254.91739999999999</v>
      </c>
    </row>
    <row r="209" spans="1:38" x14ac:dyDescent="0.25">
      <c r="A209" s="236" t="str">
        <f t="shared" si="3"/>
        <v>Kuwait</v>
      </c>
      <c r="B209" s="206" t="s">
        <v>34</v>
      </c>
      <c r="C209" s="206" t="s">
        <v>33</v>
      </c>
      <c r="D209" s="222" t="s">
        <v>220</v>
      </c>
      <c r="E209">
        <v>524</v>
      </c>
      <c r="F209" s="225" t="s">
        <v>220</v>
      </c>
      <c r="G209" s="132" t="s">
        <v>219</v>
      </c>
      <c r="H209" s="224" t="s">
        <v>218</v>
      </c>
      <c r="I209" s="223" t="s">
        <v>217</v>
      </c>
      <c r="J209" s="212" t="s">
        <v>36</v>
      </c>
      <c r="K209" s="206" t="s">
        <v>36</v>
      </c>
      <c r="L209" s="206" t="s">
        <v>36</v>
      </c>
      <c r="M209" s="206" t="s">
        <v>3648</v>
      </c>
      <c r="N209" s="206">
        <v>34</v>
      </c>
      <c r="O209" s="206" t="s">
        <v>3647</v>
      </c>
      <c r="P209" s="287">
        <v>0</v>
      </c>
      <c r="Q209" s="287">
        <v>0</v>
      </c>
      <c r="R209" s="287">
        <v>0</v>
      </c>
      <c r="S209" s="287">
        <v>0</v>
      </c>
      <c r="T209" s="287">
        <v>0</v>
      </c>
      <c r="U209" s="287">
        <v>0</v>
      </c>
      <c r="V209" s="287">
        <v>0</v>
      </c>
      <c r="W209" s="287">
        <v>0</v>
      </c>
      <c r="X209" s="287">
        <v>0</v>
      </c>
      <c r="Y209" s="220">
        <v>0</v>
      </c>
      <c r="Z209" s="220">
        <v>0</v>
      </c>
      <c r="AA209" s="220">
        <v>0</v>
      </c>
      <c r="AB209" s="220">
        <v>0</v>
      </c>
      <c r="AC209" s="220">
        <v>1.6879999999999999</v>
      </c>
      <c r="AD209" s="220">
        <v>1.7</v>
      </c>
      <c r="AE209" s="220">
        <v>1.6879999999999999</v>
      </c>
      <c r="AF209" s="220">
        <v>1.6879999999999999</v>
      </c>
      <c r="AG209" s="220">
        <v>1.6879999999999999</v>
      </c>
      <c r="AH209" s="220">
        <v>2.1765313669999999</v>
      </c>
      <c r="AI209" s="220">
        <v>2.182733689</v>
      </c>
      <c r="AJ209" s="220">
        <v>2.2347971979999999</v>
      </c>
      <c r="AK209" s="220">
        <v>2.6748505210000002</v>
      </c>
      <c r="AL209" s="220">
        <v>2.182733689</v>
      </c>
    </row>
    <row r="210" spans="1:38" x14ac:dyDescent="0.25">
      <c r="A210" s="236" t="str">
        <f t="shared" si="3"/>
        <v>Kuwait</v>
      </c>
      <c r="B210" s="206" t="s">
        <v>34</v>
      </c>
      <c r="C210" s="206" t="s">
        <v>33</v>
      </c>
      <c r="D210" s="222" t="s">
        <v>216</v>
      </c>
      <c r="E210">
        <v>361</v>
      </c>
      <c r="F210" s="225" t="s">
        <v>215</v>
      </c>
      <c r="G210" s="132" t="s">
        <v>214</v>
      </c>
      <c r="H210" s="224" t="s">
        <v>213</v>
      </c>
      <c r="I210" s="223" t="s">
        <v>212</v>
      </c>
      <c r="J210" s="212" t="s">
        <v>36</v>
      </c>
      <c r="K210" s="206" t="s">
        <v>3657</v>
      </c>
      <c r="L210" s="206">
        <v>29</v>
      </c>
      <c r="M210" s="206" t="s">
        <v>3658</v>
      </c>
      <c r="N210" s="206">
        <v>419</v>
      </c>
      <c r="O210" s="206" t="s">
        <v>3659</v>
      </c>
      <c r="P210" s="287">
        <v>0</v>
      </c>
      <c r="Q210" s="287">
        <v>0</v>
      </c>
      <c r="R210" s="287">
        <v>0</v>
      </c>
      <c r="S210" s="287">
        <v>0</v>
      </c>
      <c r="T210" s="287">
        <v>0</v>
      </c>
      <c r="U210" s="287">
        <v>0</v>
      </c>
      <c r="V210" s="287">
        <v>0</v>
      </c>
      <c r="W210" s="287">
        <v>0</v>
      </c>
      <c r="X210" s="287">
        <v>0</v>
      </c>
      <c r="Y210" s="220">
        <v>0</v>
      </c>
      <c r="Z210" s="220">
        <v>0</v>
      </c>
      <c r="AA210" s="220">
        <v>0</v>
      </c>
      <c r="AB210" s="220">
        <v>0</v>
      </c>
      <c r="AC210" s="220">
        <v>0</v>
      </c>
      <c r="AD210" s="220">
        <v>0</v>
      </c>
      <c r="AE210" s="220">
        <v>0</v>
      </c>
      <c r="AF210" s="220">
        <v>0</v>
      </c>
      <c r="AG210" s="220">
        <v>0</v>
      </c>
      <c r="AH210" s="220">
        <v>0</v>
      </c>
      <c r="AI210" s="220">
        <v>0</v>
      </c>
      <c r="AJ210" s="220">
        <v>0</v>
      </c>
      <c r="AK210" s="220">
        <v>0</v>
      </c>
      <c r="AL210" s="220">
        <v>0</v>
      </c>
    </row>
    <row r="211" spans="1:38" x14ac:dyDescent="0.25">
      <c r="A211" s="236" t="str">
        <f t="shared" si="3"/>
        <v>Kuwait</v>
      </c>
      <c r="B211" s="206" t="s">
        <v>34</v>
      </c>
      <c r="C211" s="206" t="s">
        <v>33</v>
      </c>
      <c r="D211" s="222" t="s">
        <v>211</v>
      </c>
      <c r="E211">
        <v>362</v>
      </c>
      <c r="F211" s="225" t="s">
        <v>210</v>
      </c>
      <c r="G211" s="132" t="s">
        <v>209</v>
      </c>
      <c r="H211" s="224" t="s">
        <v>208</v>
      </c>
      <c r="I211" s="223" t="s">
        <v>207</v>
      </c>
      <c r="J211" s="212" t="s">
        <v>36</v>
      </c>
      <c r="K211" s="206" t="s">
        <v>3657</v>
      </c>
      <c r="L211" s="206">
        <v>29</v>
      </c>
      <c r="M211" s="206" t="s">
        <v>3658</v>
      </c>
      <c r="N211" s="206">
        <v>419</v>
      </c>
      <c r="O211" s="206" t="s">
        <v>3659</v>
      </c>
      <c r="P211" s="287">
        <v>0</v>
      </c>
      <c r="Q211" s="287">
        <v>0</v>
      </c>
      <c r="R211" s="287">
        <v>0</v>
      </c>
      <c r="S211" s="287">
        <v>0</v>
      </c>
      <c r="T211" s="287">
        <v>0</v>
      </c>
      <c r="U211" s="287">
        <v>0</v>
      </c>
      <c r="V211" s="287">
        <v>0</v>
      </c>
      <c r="W211" s="287">
        <v>0</v>
      </c>
      <c r="X211" s="287">
        <v>0</v>
      </c>
      <c r="Y211" s="220">
        <v>0</v>
      </c>
      <c r="Z211" s="220">
        <v>0</v>
      </c>
      <c r="AA211" s="220">
        <v>0</v>
      </c>
      <c r="AB211" s="220">
        <v>0</v>
      </c>
      <c r="AC211" s="220">
        <v>0</v>
      </c>
      <c r="AD211" s="220">
        <v>0</v>
      </c>
      <c r="AE211" s="220">
        <v>0</v>
      </c>
      <c r="AF211" s="220">
        <v>0</v>
      </c>
      <c r="AG211" s="220">
        <v>0</v>
      </c>
      <c r="AH211" s="220">
        <v>0</v>
      </c>
      <c r="AI211" s="220">
        <v>0</v>
      </c>
      <c r="AJ211" s="220">
        <v>0</v>
      </c>
      <c r="AK211" s="220">
        <v>0</v>
      </c>
      <c r="AL211" s="220">
        <v>0</v>
      </c>
    </row>
    <row r="212" spans="1:38" ht="25.5" x14ac:dyDescent="0.25">
      <c r="A212" s="236" t="str">
        <f t="shared" si="3"/>
        <v>Kuwait</v>
      </c>
      <c r="B212" s="206" t="s">
        <v>34</v>
      </c>
      <c r="C212" s="206" t="s">
        <v>33</v>
      </c>
      <c r="D212" s="222" t="s">
        <v>206</v>
      </c>
      <c r="E212">
        <v>364</v>
      </c>
      <c r="F212" s="225" t="s">
        <v>205</v>
      </c>
      <c r="G212" s="132" t="s">
        <v>204</v>
      </c>
      <c r="H212" s="224" t="s">
        <v>203</v>
      </c>
      <c r="I212" s="223" t="s">
        <v>202</v>
      </c>
      <c r="J212" s="212" t="s">
        <v>36</v>
      </c>
      <c r="K212" s="206" t="s">
        <v>3657</v>
      </c>
      <c r="L212" s="206">
        <v>29</v>
      </c>
      <c r="M212" s="206" t="s">
        <v>3658</v>
      </c>
      <c r="N212" s="206">
        <v>419</v>
      </c>
      <c r="O212" s="206" t="s">
        <v>3659</v>
      </c>
      <c r="P212" s="287">
        <v>0</v>
      </c>
      <c r="Q212" s="287">
        <v>0</v>
      </c>
      <c r="R212" s="287">
        <v>0</v>
      </c>
      <c r="S212" s="287">
        <v>0</v>
      </c>
      <c r="T212" s="287">
        <v>0</v>
      </c>
      <c r="U212" s="287">
        <v>0</v>
      </c>
      <c r="V212" s="287">
        <v>0</v>
      </c>
      <c r="W212" s="287">
        <v>0</v>
      </c>
      <c r="X212" s="287">
        <v>0</v>
      </c>
      <c r="Y212" s="220">
        <v>0</v>
      </c>
      <c r="Z212" s="220">
        <v>0</v>
      </c>
      <c r="AA212" s="220">
        <v>0</v>
      </c>
      <c r="AB212" s="220">
        <v>0</v>
      </c>
      <c r="AC212" s="220">
        <v>0</v>
      </c>
      <c r="AD212" s="220">
        <v>0</v>
      </c>
      <c r="AE212" s="220">
        <v>0</v>
      </c>
      <c r="AF212" s="220">
        <v>0</v>
      </c>
      <c r="AG212" s="220">
        <v>0</v>
      </c>
      <c r="AH212" s="220">
        <v>0</v>
      </c>
      <c r="AI212" s="220">
        <v>0</v>
      </c>
      <c r="AJ212" s="220">
        <v>0</v>
      </c>
      <c r="AK212" s="220">
        <v>0</v>
      </c>
      <c r="AL212" s="220">
        <v>0</v>
      </c>
    </row>
    <row r="213" spans="1:38" x14ac:dyDescent="0.25">
      <c r="A213" s="236" t="str">
        <f t="shared" si="3"/>
        <v>Kuwait</v>
      </c>
      <c r="B213" s="206" t="s">
        <v>34</v>
      </c>
      <c r="C213" s="206" t="s">
        <v>33</v>
      </c>
      <c r="D213" s="222" t="s">
        <v>201</v>
      </c>
      <c r="E213">
        <v>732</v>
      </c>
      <c r="F213" s="225" t="s">
        <v>201</v>
      </c>
      <c r="G213" s="132" t="s">
        <v>200</v>
      </c>
      <c r="H213" s="224" t="s">
        <v>199</v>
      </c>
      <c r="I213" s="223" t="s">
        <v>198</v>
      </c>
      <c r="J213" s="212" t="s">
        <v>36</v>
      </c>
      <c r="K213" s="206" t="s">
        <v>36</v>
      </c>
      <c r="L213" s="206" t="s">
        <v>36</v>
      </c>
      <c r="M213" s="206" t="s">
        <v>3651</v>
      </c>
      <c r="N213" s="206">
        <v>15</v>
      </c>
      <c r="O213" s="206" t="s">
        <v>3652</v>
      </c>
      <c r="P213" s="287">
        <v>0</v>
      </c>
      <c r="Q213" s="287">
        <v>0</v>
      </c>
      <c r="R213" s="287">
        <v>0</v>
      </c>
      <c r="S213" s="287">
        <v>0</v>
      </c>
      <c r="T213" s="287">
        <v>0</v>
      </c>
      <c r="U213" s="287">
        <v>0</v>
      </c>
      <c r="V213" s="287">
        <v>0</v>
      </c>
      <c r="W213" s="287">
        <v>0</v>
      </c>
      <c r="X213" s="287">
        <v>0</v>
      </c>
      <c r="Y213" s="220">
        <v>660.90797470000007</v>
      </c>
      <c r="Z213" s="220">
        <v>2482.7471879999998</v>
      </c>
      <c r="AA213" s="220">
        <v>867.97797609999998</v>
      </c>
      <c r="AB213" s="220">
        <v>1196.5358450000001</v>
      </c>
      <c r="AC213" s="220">
        <v>1275.4930509999999</v>
      </c>
      <c r="AD213" s="220">
        <v>1421.2854830000001</v>
      </c>
      <c r="AE213" s="220">
        <v>1048.7297140000001</v>
      </c>
      <c r="AF213" s="220">
        <v>-292.98383150000001</v>
      </c>
      <c r="AG213" s="220">
        <v>-481.67605170000002</v>
      </c>
      <c r="AH213" s="220">
        <v>-944.24641739999993</v>
      </c>
      <c r="AI213" s="220">
        <v>-891.66144199999997</v>
      </c>
      <c r="AJ213" s="220">
        <v>-896.52173909999999</v>
      </c>
      <c r="AK213" s="220">
        <v>-1202.7636359999999</v>
      </c>
      <c r="AL213" s="220">
        <v>-118.95115179999999</v>
      </c>
    </row>
    <row r="214" spans="1:38" x14ac:dyDescent="0.25">
      <c r="A214" s="236" t="str">
        <f t="shared" si="3"/>
        <v>Kuwait</v>
      </c>
      <c r="B214" s="206" t="s">
        <v>34</v>
      </c>
      <c r="C214" s="206" t="s">
        <v>33</v>
      </c>
      <c r="D214" s="222" t="s">
        <v>197</v>
      </c>
      <c r="E214">
        <v>366</v>
      </c>
      <c r="F214" s="225" t="s">
        <v>197</v>
      </c>
      <c r="G214" s="132" t="s">
        <v>196</v>
      </c>
      <c r="H214" s="224" t="s">
        <v>195</v>
      </c>
      <c r="I214" s="223" t="s">
        <v>194</v>
      </c>
      <c r="J214" s="212" t="s">
        <v>36</v>
      </c>
      <c r="K214" s="206" t="s">
        <v>3660</v>
      </c>
      <c r="L214" s="206">
        <v>5</v>
      </c>
      <c r="M214" s="206" t="s">
        <v>3658</v>
      </c>
      <c r="N214" s="206">
        <v>419</v>
      </c>
      <c r="O214" s="206" t="s">
        <v>3659</v>
      </c>
      <c r="P214" s="287">
        <v>0</v>
      </c>
      <c r="Q214" s="287">
        <v>0</v>
      </c>
      <c r="R214" s="287">
        <v>0</v>
      </c>
      <c r="S214" s="287">
        <v>0</v>
      </c>
      <c r="T214" s="287">
        <v>0</v>
      </c>
      <c r="U214" s="287">
        <v>0</v>
      </c>
      <c r="V214" s="287">
        <v>0</v>
      </c>
      <c r="W214" s="287">
        <v>0</v>
      </c>
      <c r="X214" s="287">
        <v>0</v>
      </c>
      <c r="Y214" s="220">
        <v>0</v>
      </c>
      <c r="Z214" s="220">
        <v>0</v>
      </c>
      <c r="AA214" s="220">
        <v>0</v>
      </c>
      <c r="AB214" s="220">
        <v>0</v>
      </c>
      <c r="AC214" s="220">
        <v>0</v>
      </c>
      <c r="AD214" s="220">
        <v>0</v>
      </c>
      <c r="AE214" s="220">
        <v>0</v>
      </c>
      <c r="AF214" s="220">
        <v>0</v>
      </c>
      <c r="AG214" s="220">
        <v>0</v>
      </c>
      <c r="AH214" s="220">
        <v>0</v>
      </c>
      <c r="AI214" s="220">
        <v>0</v>
      </c>
      <c r="AJ214" s="220">
        <v>0</v>
      </c>
      <c r="AK214" s="220">
        <v>0</v>
      </c>
      <c r="AL214" s="220">
        <v>0</v>
      </c>
    </row>
    <row r="215" spans="1:38" x14ac:dyDescent="0.25">
      <c r="A215" s="236" t="str">
        <f t="shared" si="3"/>
        <v>Kuwait</v>
      </c>
      <c r="B215" s="206" t="s">
        <v>34</v>
      </c>
      <c r="C215" s="206" t="s">
        <v>33</v>
      </c>
      <c r="D215" s="222" t="s">
        <v>193</v>
      </c>
      <c r="E215">
        <v>144</v>
      </c>
      <c r="F215" s="225" t="s">
        <v>193</v>
      </c>
      <c r="G215" s="132" t="s">
        <v>192</v>
      </c>
      <c r="H215" s="224" t="s">
        <v>191</v>
      </c>
      <c r="I215" s="223" t="s">
        <v>190</v>
      </c>
      <c r="J215" s="212" t="s">
        <v>31</v>
      </c>
      <c r="K215" s="206" t="s">
        <v>36</v>
      </c>
      <c r="L215" s="206" t="s">
        <v>36</v>
      </c>
      <c r="M215" s="206" t="s">
        <v>3671</v>
      </c>
      <c r="N215" s="206">
        <v>154</v>
      </c>
      <c r="O215" s="206" t="s">
        <v>3650</v>
      </c>
      <c r="P215" s="287">
        <v>0</v>
      </c>
      <c r="Q215" s="287">
        <v>0</v>
      </c>
      <c r="R215" s="287">
        <v>0</v>
      </c>
      <c r="S215" s="287">
        <v>0</v>
      </c>
      <c r="T215" s="287">
        <v>0</v>
      </c>
      <c r="U215" s="287">
        <v>0</v>
      </c>
      <c r="V215" s="287">
        <v>0</v>
      </c>
      <c r="W215" s="287">
        <v>0</v>
      </c>
      <c r="X215" s="287">
        <v>0</v>
      </c>
      <c r="Y215" s="220">
        <v>0</v>
      </c>
      <c r="Z215" s="220">
        <v>0</v>
      </c>
      <c r="AA215" s="220">
        <v>0</v>
      </c>
      <c r="AB215" s="220">
        <v>0</v>
      </c>
      <c r="AC215" s="220">
        <v>0</v>
      </c>
      <c r="AD215" s="220">
        <v>0</v>
      </c>
      <c r="AE215" s="220">
        <v>0</v>
      </c>
      <c r="AF215" s="220">
        <v>0</v>
      </c>
      <c r="AG215" s="220">
        <v>0</v>
      </c>
      <c r="AH215" s="220">
        <v>0</v>
      </c>
      <c r="AI215" s="220">
        <v>0</v>
      </c>
      <c r="AJ215" s="220">
        <v>0</v>
      </c>
      <c r="AK215" s="220">
        <v>0</v>
      </c>
      <c r="AL215" s="220">
        <v>0</v>
      </c>
    </row>
    <row r="216" spans="1:38" x14ac:dyDescent="0.25">
      <c r="A216" s="236" t="str">
        <f t="shared" si="3"/>
        <v>Kuwait</v>
      </c>
      <c r="B216" s="206" t="s">
        <v>34</v>
      </c>
      <c r="C216" s="206" t="s">
        <v>33</v>
      </c>
      <c r="D216" s="222" t="s">
        <v>189</v>
      </c>
      <c r="E216">
        <v>146</v>
      </c>
      <c r="F216" s="225" t="s">
        <v>189</v>
      </c>
      <c r="G216" s="132" t="s">
        <v>188</v>
      </c>
      <c r="H216" s="224" t="s">
        <v>187</v>
      </c>
      <c r="I216" s="223" t="s">
        <v>186</v>
      </c>
      <c r="J216" s="212" t="s">
        <v>36</v>
      </c>
      <c r="K216" s="206" t="s">
        <v>36</v>
      </c>
      <c r="L216" s="206" t="s">
        <v>36</v>
      </c>
      <c r="M216" s="206" t="s">
        <v>3662</v>
      </c>
      <c r="N216" s="206">
        <v>155</v>
      </c>
      <c r="O216" s="206" t="s">
        <v>3650</v>
      </c>
      <c r="P216" s="287">
        <v>0</v>
      </c>
      <c r="Q216" s="287">
        <v>0</v>
      </c>
      <c r="R216" s="287">
        <v>0</v>
      </c>
      <c r="S216" s="287">
        <v>0</v>
      </c>
      <c r="T216" s="287">
        <v>0</v>
      </c>
      <c r="U216" s="287">
        <v>0</v>
      </c>
      <c r="V216" s="287">
        <v>0</v>
      </c>
      <c r="W216" s="287">
        <v>0</v>
      </c>
      <c r="X216" s="287">
        <v>0</v>
      </c>
      <c r="Y216" s="220">
        <v>59.870169140000002</v>
      </c>
      <c r="Z216" s="220">
        <v>0</v>
      </c>
      <c r="AA216" s="220">
        <v>0</v>
      </c>
      <c r="AB216" s="220">
        <v>0</v>
      </c>
      <c r="AC216" s="220">
        <v>0</v>
      </c>
      <c r="AD216" s="220">
        <v>0</v>
      </c>
      <c r="AE216" s="220">
        <v>3.6243900000000003E-2</v>
      </c>
      <c r="AF216" s="220">
        <v>3.5930099620000003E-2</v>
      </c>
      <c r="AG216" s="220">
        <v>0</v>
      </c>
      <c r="AH216" s="220">
        <v>0</v>
      </c>
      <c r="AI216" s="220">
        <v>0</v>
      </c>
      <c r="AJ216" s="220">
        <v>80.31291173000001</v>
      </c>
      <c r="AK216" s="220">
        <v>74.476033060000006</v>
      </c>
      <c r="AL216" s="220">
        <v>76.438490439999995</v>
      </c>
    </row>
    <row r="217" spans="1:38" x14ac:dyDescent="0.25">
      <c r="A217" s="236" t="str">
        <f t="shared" si="3"/>
        <v>Kuwait</v>
      </c>
      <c r="B217" s="206" t="s">
        <v>34</v>
      </c>
      <c r="C217" s="206" t="s">
        <v>33</v>
      </c>
      <c r="D217" s="222" t="s">
        <v>185</v>
      </c>
      <c r="E217">
        <v>463</v>
      </c>
      <c r="F217" s="225" t="s">
        <v>184</v>
      </c>
      <c r="G217" s="132" t="s">
        <v>183</v>
      </c>
      <c r="H217" s="224" t="s">
        <v>182</v>
      </c>
      <c r="I217" s="223" t="s">
        <v>181</v>
      </c>
      <c r="J217" s="212" t="s">
        <v>36</v>
      </c>
      <c r="K217" s="206" t="s">
        <v>36</v>
      </c>
      <c r="L217" s="206" t="s">
        <v>36</v>
      </c>
      <c r="M217" s="206" t="s">
        <v>3646</v>
      </c>
      <c r="N217" s="206">
        <v>145</v>
      </c>
      <c r="O217" s="206" t="s">
        <v>3647</v>
      </c>
      <c r="P217" s="287">
        <v>0</v>
      </c>
      <c r="Q217" s="287">
        <v>0</v>
      </c>
      <c r="R217" s="287">
        <v>0</v>
      </c>
      <c r="S217" s="287">
        <v>0</v>
      </c>
      <c r="T217" s="287">
        <v>0</v>
      </c>
      <c r="U217" s="287">
        <v>0</v>
      </c>
      <c r="V217" s="287">
        <v>0</v>
      </c>
      <c r="W217" s="287">
        <v>0</v>
      </c>
      <c r="X217" s="287">
        <v>0</v>
      </c>
      <c r="Y217" s="220">
        <v>34.340314659999997</v>
      </c>
      <c r="Z217" s="220">
        <v>57.83110121</v>
      </c>
      <c r="AA217" s="220">
        <v>60.798800409999998</v>
      </c>
      <c r="AB217" s="220">
        <v>21.127375199999999</v>
      </c>
      <c r="AC217" s="220">
        <v>1.4111089999999999</v>
      </c>
      <c r="AD217" s="220">
        <v>1.1577866999999999</v>
      </c>
      <c r="AE217" s="220">
        <v>1.1004966</v>
      </c>
      <c r="AF217" s="220">
        <v>0.72840111060000001</v>
      </c>
      <c r="AG217" s="220">
        <v>4.5578005959999999</v>
      </c>
      <c r="AH217" s="220">
        <v>7.4089935760000003</v>
      </c>
      <c r="AI217" s="220">
        <v>0</v>
      </c>
      <c r="AJ217" s="220">
        <v>0</v>
      </c>
      <c r="AK217" s="220">
        <v>0</v>
      </c>
      <c r="AL217" s="220">
        <v>0</v>
      </c>
    </row>
    <row r="218" spans="1:38" x14ac:dyDescent="0.25">
      <c r="A218" s="236" t="str">
        <f t="shared" si="3"/>
        <v>Kuwait</v>
      </c>
      <c r="B218" s="206" t="s">
        <v>34</v>
      </c>
      <c r="C218" s="206" t="s">
        <v>33</v>
      </c>
      <c r="D218" s="222" t="s">
        <v>180</v>
      </c>
      <c r="E218">
        <v>528</v>
      </c>
      <c r="F218" s="228" t="s">
        <v>179</v>
      </c>
      <c r="G218" s="213">
        <v>158</v>
      </c>
      <c r="H218" s="227" t="s">
        <v>178</v>
      </c>
      <c r="I218" s="213" t="s">
        <v>177</v>
      </c>
      <c r="J218" s="212" t="s">
        <v>36</v>
      </c>
      <c r="K218" s="226" t="str">
        <f>K54</f>
        <v/>
      </c>
      <c r="L218" s="226" t="str">
        <f>L54</f>
        <v/>
      </c>
      <c r="M218" s="226" t="str">
        <f>M54</f>
        <v>Eastern Asia</v>
      </c>
      <c r="N218" s="226">
        <f>N54</f>
        <v>30</v>
      </c>
      <c r="O218" s="226" t="str">
        <f>O54</f>
        <v>Asia</v>
      </c>
      <c r="P218" s="287">
        <v>0</v>
      </c>
      <c r="Q218" s="287">
        <v>0</v>
      </c>
      <c r="R218" s="287">
        <v>0</v>
      </c>
      <c r="S218" s="287">
        <v>0</v>
      </c>
      <c r="T218" s="287">
        <v>0</v>
      </c>
      <c r="U218" s="287">
        <v>0</v>
      </c>
      <c r="V218" s="287">
        <v>0</v>
      </c>
      <c r="W218" s="287">
        <v>0</v>
      </c>
      <c r="X218" s="287">
        <v>0</v>
      </c>
      <c r="Y218" s="220">
        <v>0</v>
      </c>
      <c r="Z218" s="220">
        <v>0</v>
      </c>
      <c r="AA218" s="220">
        <v>0</v>
      </c>
      <c r="AB218" s="220">
        <v>0</v>
      </c>
      <c r="AC218" s="220">
        <v>0</v>
      </c>
      <c r="AD218" s="220">
        <v>0</v>
      </c>
      <c r="AE218" s="220">
        <v>0</v>
      </c>
      <c r="AF218" s="220">
        <v>0</v>
      </c>
      <c r="AG218" s="220">
        <v>0</v>
      </c>
      <c r="AH218" s="220">
        <v>0</v>
      </c>
      <c r="AI218" s="220">
        <v>0</v>
      </c>
      <c r="AJ218" s="220">
        <v>0</v>
      </c>
      <c r="AK218" s="220">
        <v>0</v>
      </c>
      <c r="AL218" s="220">
        <v>0</v>
      </c>
    </row>
    <row r="219" spans="1:38" x14ac:dyDescent="0.25">
      <c r="A219" s="236" t="str">
        <f t="shared" si="3"/>
        <v>Kuwait</v>
      </c>
      <c r="B219" s="206" t="s">
        <v>34</v>
      </c>
      <c r="C219" s="206" t="s">
        <v>33</v>
      </c>
      <c r="D219" s="222" t="s">
        <v>176</v>
      </c>
      <c r="E219">
        <v>923</v>
      </c>
      <c r="F219" s="225" t="s">
        <v>175</v>
      </c>
      <c r="G219" s="132" t="s">
        <v>174</v>
      </c>
      <c r="H219" s="224" t="s">
        <v>173</v>
      </c>
      <c r="I219" s="223" t="s">
        <v>172</v>
      </c>
      <c r="J219" s="212" t="s">
        <v>36</v>
      </c>
      <c r="K219" s="206" t="s">
        <v>36</v>
      </c>
      <c r="L219" s="206" t="s">
        <v>36</v>
      </c>
      <c r="M219" s="206" t="s">
        <v>3673</v>
      </c>
      <c r="N219" s="206">
        <v>143</v>
      </c>
      <c r="O219" s="206" t="s">
        <v>3647</v>
      </c>
      <c r="P219" s="287">
        <v>0</v>
      </c>
      <c r="Q219" s="287">
        <v>0</v>
      </c>
      <c r="R219" s="287">
        <v>0</v>
      </c>
      <c r="S219" s="287">
        <v>0</v>
      </c>
      <c r="T219" s="287">
        <v>0</v>
      </c>
      <c r="U219" s="287">
        <v>0</v>
      </c>
      <c r="V219" s="287">
        <v>0</v>
      </c>
      <c r="W219" s="287">
        <v>0</v>
      </c>
      <c r="X219" s="287">
        <v>0</v>
      </c>
      <c r="Y219" s="220">
        <v>0</v>
      </c>
      <c r="Z219" s="220">
        <v>0</v>
      </c>
      <c r="AA219" s="220">
        <v>0</v>
      </c>
      <c r="AB219" s="220">
        <v>0</v>
      </c>
      <c r="AC219" s="220">
        <v>0</v>
      </c>
      <c r="AD219" s="220">
        <v>0</v>
      </c>
      <c r="AE219" s="220">
        <v>0</v>
      </c>
      <c r="AF219" s="220">
        <v>0</v>
      </c>
      <c r="AG219" s="220">
        <v>0</v>
      </c>
      <c r="AH219" s="220">
        <v>0</v>
      </c>
      <c r="AI219" s="220">
        <v>0</v>
      </c>
      <c r="AJ219" s="220">
        <v>0</v>
      </c>
      <c r="AK219" s="220">
        <v>0</v>
      </c>
      <c r="AL219" s="220">
        <v>0</v>
      </c>
    </row>
    <row r="220" spans="1:38" x14ac:dyDescent="0.25">
      <c r="A220" s="236" t="str">
        <f t="shared" si="3"/>
        <v>Kuwait</v>
      </c>
      <c r="B220" s="206" t="s">
        <v>34</v>
      </c>
      <c r="C220" s="206" t="s">
        <v>33</v>
      </c>
      <c r="D220" s="222" t="s">
        <v>171</v>
      </c>
      <c r="E220">
        <v>738</v>
      </c>
      <c r="F220" s="225" t="s">
        <v>170</v>
      </c>
      <c r="G220" s="132" t="s">
        <v>169</v>
      </c>
      <c r="H220" s="224" t="s">
        <v>168</v>
      </c>
      <c r="I220" s="223" t="s">
        <v>167</v>
      </c>
      <c r="J220" s="212" t="s">
        <v>36</v>
      </c>
      <c r="K220" s="206" t="s">
        <v>3668</v>
      </c>
      <c r="L220" s="206">
        <v>14</v>
      </c>
      <c r="M220" s="206" t="s">
        <v>3656</v>
      </c>
      <c r="N220" s="206">
        <v>202</v>
      </c>
      <c r="O220" s="206" t="s">
        <v>3652</v>
      </c>
      <c r="P220" s="287">
        <v>0</v>
      </c>
      <c r="Q220" s="287">
        <v>0</v>
      </c>
      <c r="R220" s="287">
        <v>0</v>
      </c>
      <c r="S220" s="287">
        <v>0</v>
      </c>
      <c r="T220" s="287">
        <v>0</v>
      </c>
      <c r="U220" s="287">
        <v>0</v>
      </c>
      <c r="V220" s="287">
        <v>0</v>
      </c>
      <c r="W220" s="287">
        <v>0</v>
      </c>
      <c r="X220" s="287">
        <v>0</v>
      </c>
      <c r="Y220" s="220">
        <v>20.7</v>
      </c>
      <c r="Z220" s="220">
        <v>16.100000000000001</v>
      </c>
      <c r="AA220" s="220">
        <v>10.5</v>
      </c>
      <c r="AB220" s="220">
        <v>8.1999999999999993</v>
      </c>
      <c r="AC220" s="220">
        <v>0</v>
      </c>
      <c r="AD220" s="220">
        <v>0</v>
      </c>
      <c r="AE220" s="220">
        <v>0</v>
      </c>
      <c r="AF220" s="220">
        <v>0</v>
      </c>
      <c r="AG220" s="220">
        <v>0</v>
      </c>
      <c r="AH220" s="220">
        <v>21.7</v>
      </c>
      <c r="AI220" s="220">
        <v>19.5</v>
      </c>
      <c r="AJ220" s="220">
        <v>0</v>
      </c>
      <c r="AK220" s="220">
        <v>0</v>
      </c>
      <c r="AL220" s="220">
        <v>0</v>
      </c>
    </row>
    <row r="221" spans="1:38" x14ac:dyDescent="0.25">
      <c r="A221" s="236" t="str">
        <f t="shared" si="3"/>
        <v>Kuwait</v>
      </c>
      <c r="B221" s="206" t="s">
        <v>34</v>
      </c>
      <c r="C221" s="206" t="s">
        <v>33</v>
      </c>
      <c r="D221" s="222" t="s">
        <v>166</v>
      </c>
      <c r="E221">
        <v>578</v>
      </c>
      <c r="F221" s="225" t="s">
        <v>166</v>
      </c>
      <c r="G221" s="132" t="s">
        <v>165</v>
      </c>
      <c r="H221" s="224" t="s">
        <v>164</v>
      </c>
      <c r="I221" s="223" t="s">
        <v>163</v>
      </c>
      <c r="J221" s="212" t="s">
        <v>36</v>
      </c>
      <c r="K221" s="206" t="s">
        <v>36</v>
      </c>
      <c r="L221" s="206" t="s">
        <v>36</v>
      </c>
      <c r="M221" s="206" t="s">
        <v>3669</v>
      </c>
      <c r="N221" s="206">
        <v>35</v>
      </c>
      <c r="O221" s="206" t="s">
        <v>3647</v>
      </c>
      <c r="P221" s="287">
        <v>0</v>
      </c>
      <c r="Q221" s="287">
        <v>0</v>
      </c>
      <c r="R221" s="287">
        <v>0</v>
      </c>
      <c r="S221" s="287">
        <v>0</v>
      </c>
      <c r="T221" s="287">
        <v>0</v>
      </c>
      <c r="U221" s="287">
        <v>0</v>
      </c>
      <c r="V221" s="287">
        <v>0</v>
      </c>
      <c r="W221" s="287">
        <v>0</v>
      </c>
      <c r="X221" s="287">
        <v>0</v>
      </c>
      <c r="Y221" s="220">
        <v>20.122228370000002</v>
      </c>
      <c r="Z221" s="220">
        <v>31.860301890000002</v>
      </c>
      <c r="AA221" s="220">
        <v>10.829272869999999</v>
      </c>
      <c r="AB221" s="220">
        <v>43.59701149</v>
      </c>
      <c r="AC221" s="220">
        <v>37.707396039999999</v>
      </c>
      <c r="AD221" s="220">
        <v>10.829272869999999</v>
      </c>
      <c r="AE221" s="220">
        <v>11.62220329</v>
      </c>
      <c r="AF221" s="220">
        <v>13.811039429999999</v>
      </c>
      <c r="AG221" s="220">
        <v>17.134551829999999</v>
      </c>
      <c r="AH221" s="220">
        <v>19.959516600000001</v>
      </c>
      <c r="AI221" s="220">
        <v>22.618299030000003</v>
      </c>
      <c r="AJ221" s="220">
        <v>27.614158170000003</v>
      </c>
      <c r="AK221" s="220">
        <v>26.488847710000002</v>
      </c>
      <c r="AL221" s="220">
        <v>27.843395519999998</v>
      </c>
    </row>
    <row r="222" spans="1:38" x14ac:dyDescent="0.25">
      <c r="A222" s="236" t="str">
        <f t="shared" si="3"/>
        <v>Kuwait</v>
      </c>
      <c r="B222" s="206" t="s">
        <v>34</v>
      </c>
      <c r="C222" s="206" t="s">
        <v>33</v>
      </c>
      <c r="D222" s="222" t="s">
        <v>162</v>
      </c>
      <c r="E222">
        <v>537</v>
      </c>
      <c r="F222" s="225" t="s">
        <v>161</v>
      </c>
      <c r="G222" s="132" t="s">
        <v>160</v>
      </c>
      <c r="H222" s="224" t="s">
        <v>159</v>
      </c>
      <c r="I222" s="223" t="s">
        <v>158</v>
      </c>
      <c r="J222" s="212" t="s">
        <v>36</v>
      </c>
      <c r="K222" s="206" t="s">
        <v>36</v>
      </c>
      <c r="L222" s="206" t="s">
        <v>36</v>
      </c>
      <c r="M222" s="206" t="s">
        <v>3669</v>
      </c>
      <c r="N222" s="206">
        <v>35</v>
      </c>
      <c r="O222" s="206" t="s">
        <v>3647</v>
      </c>
      <c r="P222" s="287">
        <v>0</v>
      </c>
      <c r="Q222" s="287">
        <v>0</v>
      </c>
      <c r="R222" s="287">
        <v>0</v>
      </c>
      <c r="S222" s="287">
        <v>0</v>
      </c>
      <c r="T222" s="287">
        <v>0</v>
      </c>
      <c r="U222" s="287">
        <v>0</v>
      </c>
      <c r="V222" s="287">
        <v>0</v>
      </c>
      <c r="W222" s="287">
        <v>0</v>
      </c>
      <c r="X222" s="287">
        <v>0</v>
      </c>
      <c r="Y222" s="220">
        <v>0</v>
      </c>
      <c r="Z222" s="220">
        <v>0</v>
      </c>
      <c r="AA222" s="220">
        <v>0</v>
      </c>
      <c r="AB222" s="220">
        <v>0</v>
      </c>
      <c r="AC222" s="220">
        <v>0</v>
      </c>
      <c r="AD222" s="220">
        <v>0</v>
      </c>
      <c r="AE222" s="220">
        <v>0</v>
      </c>
      <c r="AF222" s="220">
        <v>0</v>
      </c>
      <c r="AG222" s="220">
        <v>0</v>
      </c>
      <c r="AH222" s="220">
        <v>0</v>
      </c>
      <c r="AI222" s="220">
        <v>0</v>
      </c>
      <c r="AJ222" s="220">
        <v>0</v>
      </c>
      <c r="AK222" s="220">
        <v>0</v>
      </c>
      <c r="AL222" s="220">
        <v>0</v>
      </c>
    </row>
    <row r="223" spans="1:38" x14ac:dyDescent="0.25">
      <c r="A223" s="236" t="str">
        <f t="shared" si="3"/>
        <v>Kuwait</v>
      </c>
      <c r="B223" s="206" t="s">
        <v>34</v>
      </c>
      <c r="C223" s="206" t="s">
        <v>33</v>
      </c>
      <c r="D223" s="222" t="s">
        <v>157</v>
      </c>
      <c r="E223">
        <v>742</v>
      </c>
      <c r="F223" s="225" t="s">
        <v>157</v>
      </c>
      <c r="G223" s="132" t="s">
        <v>156</v>
      </c>
      <c r="H223" s="224" t="s">
        <v>155</v>
      </c>
      <c r="I223" s="223" t="s">
        <v>154</v>
      </c>
      <c r="J223" s="212" t="s">
        <v>36</v>
      </c>
      <c r="K223" s="206" t="s">
        <v>3665</v>
      </c>
      <c r="L223" s="206">
        <v>11</v>
      </c>
      <c r="M223" s="206" t="s">
        <v>3656</v>
      </c>
      <c r="N223" s="206">
        <v>202</v>
      </c>
      <c r="O223" s="206" t="s">
        <v>3652</v>
      </c>
      <c r="P223" s="287">
        <v>0</v>
      </c>
      <c r="Q223" s="287">
        <v>0</v>
      </c>
      <c r="R223" s="287">
        <v>0</v>
      </c>
      <c r="S223" s="287">
        <v>0</v>
      </c>
      <c r="T223" s="287">
        <v>0</v>
      </c>
      <c r="U223" s="287">
        <v>0</v>
      </c>
      <c r="V223" s="287">
        <v>0</v>
      </c>
      <c r="W223" s="287">
        <v>0</v>
      </c>
      <c r="X223" s="287">
        <v>0</v>
      </c>
      <c r="Y223" s="220">
        <v>0</v>
      </c>
      <c r="Z223" s="220">
        <v>0</v>
      </c>
      <c r="AA223" s="220">
        <v>0</v>
      </c>
      <c r="AB223" s="220">
        <v>0</v>
      </c>
      <c r="AC223" s="220">
        <v>0</v>
      </c>
      <c r="AD223" s="220">
        <v>0</v>
      </c>
      <c r="AE223" s="220">
        <v>0</v>
      </c>
      <c r="AF223" s="220">
        <v>0</v>
      </c>
      <c r="AG223" s="220">
        <v>0</v>
      </c>
      <c r="AH223" s="220">
        <v>0</v>
      </c>
      <c r="AI223" s="220">
        <v>0</v>
      </c>
      <c r="AJ223" s="220">
        <v>0</v>
      </c>
      <c r="AK223" s="220">
        <v>0</v>
      </c>
      <c r="AL223" s="220">
        <v>0</v>
      </c>
    </row>
    <row r="224" spans="1:38" x14ac:dyDescent="0.25">
      <c r="A224" s="236" t="str">
        <f t="shared" si="3"/>
        <v>Kuwait</v>
      </c>
      <c r="B224" s="206" t="s">
        <v>34</v>
      </c>
      <c r="C224" s="206" t="s">
        <v>33</v>
      </c>
      <c r="D224" s="222" t="s">
        <v>153</v>
      </c>
      <c r="E224">
        <v>818</v>
      </c>
      <c r="F224" s="225" t="s">
        <v>153</v>
      </c>
      <c r="G224" s="132" t="s">
        <v>152</v>
      </c>
      <c r="H224" s="224" t="s">
        <v>151</v>
      </c>
      <c r="I224" s="223" t="s">
        <v>150</v>
      </c>
      <c r="J224" s="212" t="s">
        <v>36</v>
      </c>
      <c r="K224" s="206" t="s">
        <v>36</v>
      </c>
      <c r="L224" s="206" t="s">
        <v>36</v>
      </c>
      <c r="M224" s="206" t="s">
        <v>3653</v>
      </c>
      <c r="N224" s="206">
        <v>61</v>
      </c>
      <c r="O224" s="206" t="s">
        <v>3654</v>
      </c>
      <c r="P224" s="287">
        <v>0</v>
      </c>
      <c r="Q224" s="287">
        <v>0</v>
      </c>
      <c r="R224" s="287">
        <v>0</v>
      </c>
      <c r="S224" s="287">
        <v>0</v>
      </c>
      <c r="T224" s="287">
        <v>0</v>
      </c>
      <c r="U224" s="287">
        <v>0</v>
      </c>
      <c r="V224" s="287">
        <v>0</v>
      </c>
      <c r="W224" s="287">
        <v>0</v>
      </c>
      <c r="X224" s="287">
        <v>0</v>
      </c>
      <c r="Y224" s="220">
        <v>0</v>
      </c>
      <c r="Z224" s="220">
        <v>0</v>
      </c>
      <c r="AA224" s="220">
        <v>0</v>
      </c>
      <c r="AB224" s="220">
        <v>0</v>
      </c>
      <c r="AC224" s="220">
        <v>0</v>
      </c>
      <c r="AD224" s="220">
        <v>0</v>
      </c>
      <c r="AE224" s="220">
        <v>0</v>
      </c>
      <c r="AF224" s="220">
        <v>0</v>
      </c>
      <c r="AG224" s="220">
        <v>0</v>
      </c>
      <c r="AH224" s="220">
        <v>0</v>
      </c>
      <c r="AI224" s="220">
        <v>0</v>
      </c>
      <c r="AJ224" s="220">
        <v>0</v>
      </c>
      <c r="AK224" s="220">
        <v>0</v>
      </c>
      <c r="AL224" s="220">
        <v>0</v>
      </c>
    </row>
    <row r="225" spans="1:38" x14ac:dyDescent="0.25">
      <c r="A225" s="236" t="str">
        <f t="shared" si="3"/>
        <v>Kuwait</v>
      </c>
      <c r="B225" s="206" t="s">
        <v>34</v>
      </c>
      <c r="C225" s="206" t="s">
        <v>33</v>
      </c>
      <c r="D225" s="222" t="s">
        <v>149</v>
      </c>
      <c r="E225">
        <v>866</v>
      </c>
      <c r="F225" s="225" t="s">
        <v>149</v>
      </c>
      <c r="G225" s="132" t="s">
        <v>148</v>
      </c>
      <c r="H225" s="224" t="s">
        <v>147</v>
      </c>
      <c r="I225" s="223" t="s">
        <v>146</v>
      </c>
      <c r="J225" s="212" t="s">
        <v>36</v>
      </c>
      <c r="K225" s="206" t="s">
        <v>36</v>
      </c>
      <c r="L225" s="206" t="s">
        <v>36</v>
      </c>
      <c r="M225" s="206" t="s">
        <v>3653</v>
      </c>
      <c r="N225" s="206">
        <v>61</v>
      </c>
      <c r="O225" s="206" t="s">
        <v>3654</v>
      </c>
      <c r="P225" s="287">
        <v>0</v>
      </c>
      <c r="Q225" s="287">
        <v>0</v>
      </c>
      <c r="R225" s="287">
        <v>0</v>
      </c>
      <c r="S225" s="287">
        <v>0</v>
      </c>
      <c r="T225" s="287">
        <v>0</v>
      </c>
      <c r="U225" s="287">
        <v>0</v>
      </c>
      <c r="V225" s="287">
        <v>0</v>
      </c>
      <c r="W225" s="287">
        <v>0</v>
      </c>
      <c r="X225" s="287">
        <v>0</v>
      </c>
      <c r="Y225" s="220">
        <v>0</v>
      </c>
      <c r="Z225" s="220">
        <v>0</v>
      </c>
      <c r="AA225" s="220">
        <v>0</v>
      </c>
      <c r="AB225" s="220">
        <v>0</v>
      </c>
      <c r="AC225" s="220">
        <v>0</v>
      </c>
      <c r="AD225" s="220">
        <v>0</v>
      </c>
      <c r="AE225" s="220">
        <v>0</v>
      </c>
      <c r="AF225" s="220">
        <v>0</v>
      </c>
      <c r="AG225" s="220">
        <v>0</v>
      </c>
      <c r="AH225" s="220">
        <v>0</v>
      </c>
      <c r="AI225" s="220">
        <v>0</v>
      </c>
      <c r="AJ225" s="220">
        <v>0</v>
      </c>
      <c r="AK225" s="220">
        <v>0</v>
      </c>
      <c r="AL225" s="220">
        <v>0</v>
      </c>
    </row>
    <row r="226" spans="1:38" x14ac:dyDescent="0.25">
      <c r="A226" s="236" t="str">
        <f t="shared" si="3"/>
        <v>Kuwait</v>
      </c>
      <c r="B226" s="206" t="s">
        <v>34</v>
      </c>
      <c r="C226" s="206" t="s">
        <v>33</v>
      </c>
      <c r="D226" s="222" t="s">
        <v>145</v>
      </c>
      <c r="E226">
        <v>369</v>
      </c>
      <c r="F226" s="225" t="s">
        <v>145</v>
      </c>
      <c r="G226" s="132" t="s">
        <v>144</v>
      </c>
      <c r="H226" s="224" t="s">
        <v>143</v>
      </c>
      <c r="I226" s="223" t="s">
        <v>142</v>
      </c>
      <c r="J226" s="212" t="s">
        <v>36</v>
      </c>
      <c r="K226" s="206" t="s">
        <v>3657</v>
      </c>
      <c r="L226" s="206">
        <v>29</v>
      </c>
      <c r="M226" s="206" t="s">
        <v>3658</v>
      </c>
      <c r="N226" s="206">
        <v>419</v>
      </c>
      <c r="O226" s="206" t="s">
        <v>3659</v>
      </c>
      <c r="P226" s="287">
        <v>0</v>
      </c>
      <c r="Q226" s="287">
        <v>0</v>
      </c>
      <c r="R226" s="287">
        <v>0</v>
      </c>
      <c r="S226" s="287">
        <v>0</v>
      </c>
      <c r="T226" s="287">
        <v>0</v>
      </c>
      <c r="U226" s="287">
        <v>0</v>
      </c>
      <c r="V226" s="287">
        <v>0</v>
      </c>
      <c r="W226" s="287">
        <v>0</v>
      </c>
      <c r="X226" s="287">
        <v>0</v>
      </c>
      <c r="Y226" s="220">
        <v>0</v>
      </c>
      <c r="Z226" s="220">
        <v>0</v>
      </c>
      <c r="AA226" s="220">
        <v>0</v>
      </c>
      <c r="AB226" s="220">
        <v>0</v>
      </c>
      <c r="AC226" s="220">
        <v>0</v>
      </c>
      <c r="AD226" s="220">
        <v>0</v>
      </c>
      <c r="AE226" s="220">
        <v>0</v>
      </c>
      <c r="AF226" s="220">
        <v>0</v>
      </c>
      <c r="AG226" s="220">
        <v>0</v>
      </c>
      <c r="AH226" s="220">
        <v>0</v>
      </c>
      <c r="AI226" s="220">
        <v>0</v>
      </c>
      <c r="AJ226" s="220">
        <v>0</v>
      </c>
      <c r="AK226" s="220">
        <v>0</v>
      </c>
      <c r="AL226" s="220">
        <v>0</v>
      </c>
    </row>
    <row r="227" spans="1:38" x14ac:dyDescent="0.25">
      <c r="A227" s="236" t="str">
        <f t="shared" si="3"/>
        <v>Kuwait</v>
      </c>
      <c r="B227" s="206" t="s">
        <v>34</v>
      </c>
      <c r="C227" s="206" t="s">
        <v>33</v>
      </c>
      <c r="D227" s="222" t="s">
        <v>141</v>
      </c>
      <c r="E227">
        <v>744</v>
      </c>
      <c r="F227" s="225" t="s">
        <v>141</v>
      </c>
      <c r="G227" s="132" t="s">
        <v>140</v>
      </c>
      <c r="H227" s="224" t="s">
        <v>139</v>
      </c>
      <c r="I227" s="223" t="s">
        <v>138</v>
      </c>
      <c r="J227" s="212" t="s">
        <v>36</v>
      </c>
      <c r="K227" s="206" t="s">
        <v>36</v>
      </c>
      <c r="L227" s="206" t="s">
        <v>36</v>
      </c>
      <c r="M227" s="206" t="s">
        <v>3651</v>
      </c>
      <c r="N227" s="206">
        <v>15</v>
      </c>
      <c r="O227" s="206" t="s">
        <v>3652</v>
      </c>
      <c r="P227" s="287">
        <v>0</v>
      </c>
      <c r="Q227" s="287">
        <v>0</v>
      </c>
      <c r="R227" s="287">
        <v>0</v>
      </c>
      <c r="S227" s="287">
        <v>0</v>
      </c>
      <c r="T227" s="287">
        <v>0</v>
      </c>
      <c r="U227" s="287">
        <v>0</v>
      </c>
      <c r="V227" s="287">
        <v>0</v>
      </c>
      <c r="W227" s="287">
        <v>0</v>
      </c>
      <c r="X227" s="287">
        <v>0</v>
      </c>
      <c r="Y227" s="220">
        <v>222.63132919999998</v>
      </c>
      <c r="Z227" s="220">
        <v>416.09751599999998</v>
      </c>
      <c r="AA227" s="220">
        <v>1953.739597</v>
      </c>
      <c r="AB227" s="220">
        <v>2022.9127530000001</v>
      </c>
      <c r="AC227" s="220">
        <v>2122.7972150000001</v>
      </c>
      <c r="AD227" s="220">
        <v>1774.8426119999999</v>
      </c>
      <c r="AE227" s="220">
        <v>1565.716711</v>
      </c>
      <c r="AF227" s="220">
        <v>1367.868692</v>
      </c>
      <c r="AG227" s="220">
        <v>1270.874462</v>
      </c>
      <c r="AH227" s="220">
        <v>1043.3602370000001</v>
      </c>
      <c r="AI227" s="220">
        <v>1111.578947</v>
      </c>
      <c r="AJ227" s="220">
        <v>1154.2358369999999</v>
      </c>
      <c r="AK227" s="220">
        <v>1081.7487599999999</v>
      </c>
      <c r="AL227" s="220">
        <v>1004.796602</v>
      </c>
    </row>
    <row r="228" spans="1:38" x14ac:dyDescent="0.25">
      <c r="A228" s="236" t="str">
        <f t="shared" si="3"/>
        <v>Kuwait</v>
      </c>
      <c r="B228" s="206" t="s">
        <v>34</v>
      </c>
      <c r="C228" s="206" t="s">
        <v>33</v>
      </c>
      <c r="D228" s="222" t="s">
        <v>137</v>
      </c>
      <c r="E228">
        <v>186</v>
      </c>
      <c r="F228" s="225" t="s">
        <v>136</v>
      </c>
      <c r="G228" s="132" t="s">
        <v>135</v>
      </c>
      <c r="H228" s="224" t="s">
        <v>134</v>
      </c>
      <c r="I228" s="223" t="s">
        <v>133</v>
      </c>
      <c r="J228" s="212" t="s">
        <v>36</v>
      </c>
      <c r="K228" s="206" t="s">
        <v>36</v>
      </c>
      <c r="L228" s="206" t="s">
        <v>36</v>
      </c>
      <c r="M228" s="206" t="s">
        <v>3646</v>
      </c>
      <c r="N228" s="206">
        <v>145</v>
      </c>
      <c r="O228" s="206" t="s">
        <v>3647</v>
      </c>
      <c r="P228" s="287">
        <v>0</v>
      </c>
      <c r="Q228" s="287">
        <v>0</v>
      </c>
      <c r="R228" s="287">
        <v>0</v>
      </c>
      <c r="S228" s="287">
        <v>0</v>
      </c>
      <c r="T228" s="287">
        <v>0</v>
      </c>
      <c r="U228" s="287">
        <v>0</v>
      </c>
      <c r="V228" s="287">
        <v>0</v>
      </c>
      <c r="W228" s="287">
        <v>0</v>
      </c>
      <c r="X228" s="287">
        <v>0</v>
      </c>
      <c r="Y228" s="220">
        <v>470.51324460000001</v>
      </c>
      <c r="Z228" s="220">
        <v>691.74051320000001</v>
      </c>
      <c r="AA228" s="220">
        <v>1203.142329</v>
      </c>
      <c r="AB228" s="220">
        <v>1432.841021</v>
      </c>
      <c r="AC228" s="220">
        <v>1551.297155</v>
      </c>
      <c r="AD228" s="220">
        <v>2089.8733000000002</v>
      </c>
      <c r="AE228" s="220">
        <v>1939.470397</v>
      </c>
      <c r="AF228" s="220">
        <v>2005.010616</v>
      </c>
      <c r="AG228" s="220">
        <v>2231.3150049999999</v>
      </c>
      <c r="AH228" s="220">
        <v>2687.4221710000002</v>
      </c>
      <c r="AI228" s="220">
        <v>2745.7416269999999</v>
      </c>
      <c r="AJ228" s="220">
        <v>2943.5013180000001</v>
      </c>
      <c r="AK228" s="220">
        <v>3192.0429749999998</v>
      </c>
      <c r="AL228" s="220">
        <v>3899.1766050000001</v>
      </c>
    </row>
    <row r="229" spans="1:38" x14ac:dyDescent="0.25">
      <c r="A229" s="236" t="str">
        <f t="shared" si="3"/>
        <v>Kuwait</v>
      </c>
      <c r="B229" s="206" t="s">
        <v>34</v>
      </c>
      <c r="C229" s="206" t="s">
        <v>33</v>
      </c>
      <c r="D229" s="222" t="s">
        <v>132</v>
      </c>
      <c r="E229">
        <v>925</v>
      </c>
      <c r="F229" s="225" t="s">
        <v>132</v>
      </c>
      <c r="G229" s="132" t="s">
        <v>131</v>
      </c>
      <c r="H229" s="224" t="s">
        <v>130</v>
      </c>
      <c r="I229" s="223" t="s">
        <v>129</v>
      </c>
      <c r="J229" s="212" t="s">
        <v>36</v>
      </c>
      <c r="K229" s="206" t="s">
        <v>36</v>
      </c>
      <c r="L229" s="206" t="s">
        <v>36</v>
      </c>
      <c r="M229" s="206" t="s">
        <v>3673</v>
      </c>
      <c r="N229" s="206">
        <v>143</v>
      </c>
      <c r="O229" s="206" t="s">
        <v>3647</v>
      </c>
      <c r="P229" s="287">
        <v>0</v>
      </c>
      <c r="Q229" s="287">
        <v>0</v>
      </c>
      <c r="R229" s="287">
        <v>0</v>
      </c>
      <c r="S229" s="287">
        <v>0</v>
      </c>
      <c r="T229" s="287">
        <v>0</v>
      </c>
      <c r="U229" s="287">
        <v>0</v>
      </c>
      <c r="V229" s="287">
        <v>0</v>
      </c>
      <c r="W229" s="287">
        <v>0</v>
      </c>
      <c r="X229" s="287">
        <v>0</v>
      </c>
      <c r="Y229" s="220">
        <v>0</v>
      </c>
      <c r="Z229" s="220">
        <v>0</v>
      </c>
      <c r="AA229" s="220">
        <v>0</v>
      </c>
      <c r="AB229" s="220">
        <v>0</v>
      </c>
      <c r="AC229" s="220">
        <v>0</v>
      </c>
      <c r="AD229" s="220">
        <v>0</v>
      </c>
      <c r="AE229" s="220">
        <v>0</v>
      </c>
      <c r="AF229" s="220">
        <v>0</v>
      </c>
      <c r="AG229" s="220">
        <v>0</v>
      </c>
      <c r="AH229" s="220">
        <v>0</v>
      </c>
      <c r="AI229" s="220">
        <v>0</v>
      </c>
      <c r="AJ229" s="220">
        <v>0</v>
      </c>
      <c r="AK229" s="220">
        <v>0</v>
      </c>
      <c r="AL229" s="220">
        <v>0</v>
      </c>
    </row>
    <row r="230" spans="1:38" x14ac:dyDescent="0.25">
      <c r="A230" s="236" t="str">
        <f t="shared" si="3"/>
        <v>Kuwait</v>
      </c>
      <c r="B230" s="206" t="s">
        <v>34</v>
      </c>
      <c r="C230" s="206" t="s">
        <v>33</v>
      </c>
      <c r="D230" s="222" t="s">
        <v>128</v>
      </c>
      <c r="E230">
        <v>381</v>
      </c>
      <c r="F230" s="225" t="s">
        <v>128</v>
      </c>
      <c r="G230" s="132" t="s">
        <v>127</v>
      </c>
      <c r="H230" s="224" t="s">
        <v>126</v>
      </c>
      <c r="I230" s="223" t="s">
        <v>125</v>
      </c>
      <c r="J230" s="212" t="s">
        <v>36</v>
      </c>
      <c r="K230" s="206" t="s">
        <v>3657</v>
      </c>
      <c r="L230" s="206">
        <v>29</v>
      </c>
      <c r="M230" s="206" t="s">
        <v>3658</v>
      </c>
      <c r="N230" s="206">
        <v>419</v>
      </c>
      <c r="O230" s="206" t="s">
        <v>3659</v>
      </c>
      <c r="P230" s="287">
        <v>0</v>
      </c>
      <c r="Q230" s="287">
        <v>0</v>
      </c>
      <c r="R230" s="287">
        <v>0</v>
      </c>
      <c r="S230" s="287">
        <v>0</v>
      </c>
      <c r="T230" s="287">
        <v>0</v>
      </c>
      <c r="U230" s="287">
        <v>0</v>
      </c>
      <c r="V230" s="287">
        <v>0</v>
      </c>
      <c r="W230" s="287">
        <v>0</v>
      </c>
      <c r="X230" s="287">
        <v>0</v>
      </c>
      <c r="Y230" s="220">
        <v>0</v>
      </c>
      <c r="Z230" s="220">
        <v>0</v>
      </c>
      <c r="AA230" s="220">
        <v>0</v>
      </c>
      <c r="AB230" s="220">
        <v>0</v>
      </c>
      <c r="AC230" s="220">
        <v>0</v>
      </c>
      <c r="AD230" s="220">
        <v>0</v>
      </c>
      <c r="AE230" s="220">
        <v>0</v>
      </c>
      <c r="AF230" s="220">
        <v>0</v>
      </c>
      <c r="AG230" s="220">
        <v>0</v>
      </c>
      <c r="AH230" s="220">
        <v>0</v>
      </c>
      <c r="AI230" s="220">
        <v>0</v>
      </c>
      <c r="AJ230" s="220">
        <v>0</v>
      </c>
      <c r="AK230" s="220">
        <v>0</v>
      </c>
      <c r="AL230" s="220">
        <v>0</v>
      </c>
    </row>
    <row r="231" spans="1:38" x14ac:dyDescent="0.25">
      <c r="A231" s="236" t="str">
        <f t="shared" si="3"/>
        <v>Kuwait</v>
      </c>
      <c r="B231" s="206" t="s">
        <v>34</v>
      </c>
      <c r="C231" s="206" t="s">
        <v>33</v>
      </c>
      <c r="D231" s="222" t="s">
        <v>124</v>
      </c>
      <c r="E231">
        <v>869</v>
      </c>
      <c r="F231" s="225" t="s">
        <v>124</v>
      </c>
      <c r="G231" s="132" t="s">
        <v>123</v>
      </c>
      <c r="H231" s="224" t="s">
        <v>122</v>
      </c>
      <c r="I231" s="223" t="s">
        <v>121</v>
      </c>
      <c r="J231" s="212" t="s">
        <v>36</v>
      </c>
      <c r="K231" s="206" t="s">
        <v>36</v>
      </c>
      <c r="L231" s="206" t="s">
        <v>36</v>
      </c>
      <c r="M231" s="206" t="s">
        <v>3653</v>
      </c>
      <c r="N231" s="206">
        <v>61</v>
      </c>
      <c r="O231" s="206" t="s">
        <v>3654</v>
      </c>
      <c r="P231" s="287">
        <v>0</v>
      </c>
      <c r="Q231" s="287">
        <v>0</v>
      </c>
      <c r="R231" s="287">
        <v>0</v>
      </c>
      <c r="S231" s="287">
        <v>0</v>
      </c>
      <c r="T231" s="287">
        <v>0</v>
      </c>
      <c r="U231" s="287">
        <v>0</v>
      </c>
      <c r="V231" s="287">
        <v>0</v>
      </c>
      <c r="W231" s="287">
        <v>0</v>
      </c>
      <c r="X231" s="287">
        <v>0</v>
      </c>
      <c r="Y231" s="220">
        <v>0</v>
      </c>
      <c r="Z231" s="220">
        <v>0</v>
      </c>
      <c r="AA231" s="220">
        <v>0</v>
      </c>
      <c r="AB231" s="220">
        <v>0</v>
      </c>
      <c r="AC231" s="220">
        <v>0</v>
      </c>
      <c r="AD231" s="220">
        <v>0</v>
      </c>
      <c r="AE231" s="220">
        <v>0</v>
      </c>
      <c r="AF231" s="220">
        <v>0</v>
      </c>
      <c r="AG231" s="220">
        <v>0</v>
      </c>
      <c r="AH231" s="220">
        <v>0</v>
      </c>
      <c r="AI231" s="220">
        <v>0</v>
      </c>
      <c r="AJ231" s="220">
        <v>0</v>
      </c>
      <c r="AK231" s="220">
        <v>0</v>
      </c>
      <c r="AL231" s="220">
        <v>0</v>
      </c>
    </row>
    <row r="232" spans="1:38" x14ac:dyDescent="0.25">
      <c r="A232" s="236" t="str">
        <f t="shared" si="3"/>
        <v>Kuwait</v>
      </c>
      <c r="B232" s="206" t="s">
        <v>34</v>
      </c>
      <c r="C232" s="206" t="s">
        <v>33</v>
      </c>
      <c r="D232" s="222" t="s">
        <v>120</v>
      </c>
      <c r="E232">
        <v>746</v>
      </c>
      <c r="F232" s="225" t="s">
        <v>120</v>
      </c>
      <c r="G232" s="132" t="s">
        <v>119</v>
      </c>
      <c r="H232" s="224" t="s">
        <v>118</v>
      </c>
      <c r="I232" s="223" t="s">
        <v>117</v>
      </c>
      <c r="J232" s="212" t="s">
        <v>36</v>
      </c>
      <c r="K232" s="206" t="s">
        <v>3668</v>
      </c>
      <c r="L232" s="206">
        <v>14</v>
      </c>
      <c r="M232" s="206" t="s">
        <v>3656</v>
      </c>
      <c r="N232" s="206">
        <v>202</v>
      </c>
      <c r="O232" s="206" t="s">
        <v>3652</v>
      </c>
      <c r="P232" s="287">
        <v>0</v>
      </c>
      <c r="Q232" s="287">
        <v>0</v>
      </c>
      <c r="R232" s="287">
        <v>0</v>
      </c>
      <c r="S232" s="287">
        <v>0</v>
      </c>
      <c r="T232" s="287">
        <v>0</v>
      </c>
      <c r="U232" s="287">
        <v>0</v>
      </c>
      <c r="V232" s="287">
        <v>0</v>
      </c>
      <c r="W232" s="287">
        <v>0</v>
      </c>
      <c r="X232" s="287">
        <v>0</v>
      </c>
      <c r="Y232" s="220">
        <v>0</v>
      </c>
      <c r="Z232" s="220">
        <v>0</v>
      </c>
      <c r="AA232" s="220">
        <v>0</v>
      </c>
      <c r="AB232" s="220">
        <v>0</v>
      </c>
      <c r="AC232" s="220">
        <v>0</v>
      </c>
      <c r="AD232" s="220">
        <v>0</v>
      </c>
      <c r="AE232" s="220">
        <v>0</v>
      </c>
      <c r="AF232" s="220">
        <v>0</v>
      </c>
      <c r="AG232" s="220">
        <v>0</v>
      </c>
      <c r="AH232" s="220">
        <v>0</v>
      </c>
      <c r="AI232" s="220">
        <v>0</v>
      </c>
      <c r="AJ232" s="220">
        <v>0</v>
      </c>
      <c r="AK232" s="220">
        <v>0</v>
      </c>
      <c r="AL232" s="220">
        <v>0</v>
      </c>
    </row>
    <row r="233" spans="1:38" x14ac:dyDescent="0.25">
      <c r="A233" s="236" t="str">
        <f t="shared" si="3"/>
        <v>Kuwait</v>
      </c>
      <c r="B233" s="206" t="s">
        <v>34</v>
      </c>
      <c r="C233" s="206" t="s">
        <v>33</v>
      </c>
      <c r="D233" s="222" t="s">
        <v>116</v>
      </c>
      <c r="E233">
        <v>926</v>
      </c>
      <c r="F233" s="225" t="s">
        <v>116</v>
      </c>
      <c r="G233" s="132" t="s">
        <v>115</v>
      </c>
      <c r="H233" s="224" t="s">
        <v>114</v>
      </c>
      <c r="I233" s="223" t="s">
        <v>113</v>
      </c>
      <c r="J233" s="212" t="s">
        <v>36</v>
      </c>
      <c r="K233" s="206" t="s">
        <v>36</v>
      </c>
      <c r="L233" s="206" t="s">
        <v>36</v>
      </c>
      <c r="M233" s="206" t="s">
        <v>3663</v>
      </c>
      <c r="N233" s="206">
        <v>151</v>
      </c>
      <c r="O233" s="206" t="s">
        <v>3650</v>
      </c>
      <c r="P233" s="287">
        <v>0</v>
      </c>
      <c r="Q233" s="287">
        <v>0</v>
      </c>
      <c r="R233" s="287">
        <v>0</v>
      </c>
      <c r="S233" s="287">
        <v>0</v>
      </c>
      <c r="T233" s="287">
        <v>0</v>
      </c>
      <c r="U233" s="287">
        <v>0</v>
      </c>
      <c r="V233" s="287">
        <v>0</v>
      </c>
      <c r="W233" s="287">
        <v>0</v>
      </c>
      <c r="X233" s="287">
        <v>0</v>
      </c>
      <c r="Y233" s="220">
        <v>0</v>
      </c>
      <c r="Z233" s="220">
        <v>0.2883</v>
      </c>
      <c r="AA233" s="220">
        <v>7.6700000000000004E-2</v>
      </c>
      <c r="AB233" s="220">
        <v>0</v>
      </c>
      <c r="AC233" s="220">
        <v>0</v>
      </c>
      <c r="AD233" s="220">
        <v>0</v>
      </c>
      <c r="AE233" s="220">
        <v>0</v>
      </c>
      <c r="AF233" s="220">
        <v>0</v>
      </c>
      <c r="AG233" s="220">
        <v>0</v>
      </c>
      <c r="AH233" s="220">
        <v>0.15</v>
      </c>
      <c r="AI233" s="220">
        <v>0.12728930769999999</v>
      </c>
      <c r="AJ233" s="220">
        <v>2.5175179840000004</v>
      </c>
      <c r="AK233" s="220">
        <v>1.7619117099999999</v>
      </c>
      <c r="AL233" s="220">
        <v>0</v>
      </c>
    </row>
    <row r="234" spans="1:38" ht="25.5" x14ac:dyDescent="0.25">
      <c r="A234" s="236" t="str">
        <f t="shared" si="3"/>
        <v>Kuwait</v>
      </c>
      <c r="B234" s="206" t="s">
        <v>34</v>
      </c>
      <c r="C234" s="206" t="s">
        <v>33</v>
      </c>
      <c r="D234" s="222" t="s">
        <v>112</v>
      </c>
      <c r="E234">
        <v>112</v>
      </c>
      <c r="F234" s="225" t="s">
        <v>111</v>
      </c>
      <c r="G234" s="132" t="s">
        <v>110</v>
      </c>
      <c r="H234" s="224" t="s">
        <v>109</v>
      </c>
      <c r="I234" s="223" t="s">
        <v>108</v>
      </c>
      <c r="J234" s="212" t="s">
        <v>36</v>
      </c>
      <c r="K234" s="206" t="s">
        <v>36</v>
      </c>
      <c r="L234" s="206" t="s">
        <v>36</v>
      </c>
      <c r="M234" s="206" t="s">
        <v>3671</v>
      </c>
      <c r="N234" s="206">
        <v>154</v>
      </c>
      <c r="O234" s="206" t="s">
        <v>3650</v>
      </c>
      <c r="P234" s="287">
        <v>0</v>
      </c>
      <c r="Q234" s="287">
        <v>0</v>
      </c>
      <c r="R234" s="287">
        <v>0</v>
      </c>
      <c r="S234" s="287">
        <v>0</v>
      </c>
      <c r="T234" s="287">
        <v>0</v>
      </c>
      <c r="U234" s="287">
        <v>0</v>
      </c>
      <c r="V234" s="287">
        <v>0</v>
      </c>
      <c r="W234" s="287">
        <v>0</v>
      </c>
      <c r="X234" s="287">
        <v>0</v>
      </c>
      <c r="Y234" s="220">
        <v>940.12698550000005</v>
      </c>
      <c r="Z234" s="220">
        <v>940.2892124</v>
      </c>
      <c r="AA234" s="220">
        <v>1120.0478439999999</v>
      </c>
      <c r="AB234" s="220">
        <v>1169.7180880000001</v>
      </c>
      <c r="AC234" s="220">
        <v>1253.2775220000001</v>
      </c>
      <c r="AD234" s="220">
        <v>1135.106376</v>
      </c>
      <c r="AE234" s="220">
        <v>910.72024470000008</v>
      </c>
      <c r="AF234" s="220">
        <v>750.39359790000003</v>
      </c>
      <c r="AG234" s="220">
        <v>832.42133160000003</v>
      </c>
      <c r="AH234" s="220">
        <v>788.26881900000001</v>
      </c>
      <c r="AI234" s="220">
        <v>870.36249789999999</v>
      </c>
      <c r="AJ234" s="220">
        <v>983.3761528</v>
      </c>
      <c r="AK234" s="220">
        <v>798.446281</v>
      </c>
      <c r="AL234" s="220">
        <v>594.41594510000004</v>
      </c>
    </row>
    <row r="235" spans="1:38" x14ac:dyDescent="0.25">
      <c r="A235" s="236" t="str">
        <f t="shared" si="3"/>
        <v>Kuwait</v>
      </c>
      <c r="B235" s="206" t="s">
        <v>34</v>
      </c>
      <c r="C235" s="206" t="s">
        <v>33</v>
      </c>
      <c r="D235" s="222" t="s">
        <v>107</v>
      </c>
      <c r="E235">
        <v>111</v>
      </c>
      <c r="F235" s="225" t="s">
        <v>106</v>
      </c>
      <c r="G235" s="132" t="s">
        <v>105</v>
      </c>
      <c r="H235" s="224" t="s">
        <v>104</v>
      </c>
      <c r="I235" s="223" t="s">
        <v>103</v>
      </c>
      <c r="J235" s="212" t="s">
        <v>36</v>
      </c>
      <c r="K235" s="206" t="s">
        <v>36</v>
      </c>
      <c r="L235" s="206" t="s">
        <v>36</v>
      </c>
      <c r="M235" s="206" t="s">
        <v>3666</v>
      </c>
      <c r="N235" s="206">
        <v>21</v>
      </c>
      <c r="O235" s="206" t="s">
        <v>3659</v>
      </c>
      <c r="P235" s="287">
        <v>0</v>
      </c>
      <c r="Q235" s="287">
        <v>0</v>
      </c>
      <c r="R235" s="287">
        <v>0</v>
      </c>
      <c r="S235" s="287">
        <v>0</v>
      </c>
      <c r="T235" s="287">
        <v>0</v>
      </c>
      <c r="U235" s="287">
        <v>0</v>
      </c>
      <c r="V235" s="287">
        <v>0</v>
      </c>
      <c r="W235" s="287">
        <v>0</v>
      </c>
      <c r="X235" s="287">
        <v>0</v>
      </c>
      <c r="Y235" s="220">
        <v>85.120382250000006</v>
      </c>
      <c r="Z235" s="220">
        <v>70.323250180000002</v>
      </c>
      <c r="AA235" s="220">
        <v>360.35052210000003</v>
      </c>
      <c r="AB235" s="220">
        <v>717.33269989999997</v>
      </c>
      <c r="AC235" s="220">
        <v>634.56719390000001</v>
      </c>
      <c r="AD235" s="220">
        <v>661.15085050000005</v>
      </c>
      <c r="AE235" s="220">
        <v>689.19093810000004</v>
      </c>
      <c r="AF235" s="220">
        <v>674.44716640000001</v>
      </c>
      <c r="AG235" s="220">
        <v>571.70255050000003</v>
      </c>
      <c r="AH235" s="220">
        <v>558.64602209999998</v>
      </c>
      <c r="AI235" s="220">
        <v>522.95330799999999</v>
      </c>
      <c r="AJ235" s="220">
        <v>462.72068510000003</v>
      </c>
      <c r="AK235" s="220">
        <v>460.67438019999997</v>
      </c>
      <c r="AL235" s="220">
        <v>467.8483908</v>
      </c>
    </row>
    <row r="236" spans="1:38" x14ac:dyDescent="0.25">
      <c r="A236" s="236" t="str">
        <f t="shared" si="3"/>
        <v>Kuwait</v>
      </c>
      <c r="B236" s="206" t="s">
        <v>34</v>
      </c>
      <c r="C236" s="206" t="s">
        <v>33</v>
      </c>
      <c r="D236" s="222" t="s">
        <v>102</v>
      </c>
      <c r="E236">
        <v>373</v>
      </c>
      <c r="F236" s="225" t="s">
        <v>102</v>
      </c>
      <c r="G236" s="132" t="s">
        <v>101</v>
      </c>
      <c r="H236" s="224" t="s">
        <v>100</v>
      </c>
      <c r="I236" s="223" t="s">
        <v>99</v>
      </c>
      <c r="J236" s="212" t="s">
        <v>36</v>
      </c>
      <c r="K236" s="206" t="s">
        <v>3657</v>
      </c>
      <c r="L236" s="206">
        <v>29</v>
      </c>
      <c r="M236" s="206" t="s">
        <v>3658</v>
      </c>
      <c r="N236" s="206">
        <v>419</v>
      </c>
      <c r="O236" s="206" t="s">
        <v>3659</v>
      </c>
      <c r="P236" s="287">
        <v>0</v>
      </c>
      <c r="Q236" s="287">
        <v>0</v>
      </c>
      <c r="R236" s="287">
        <v>0</v>
      </c>
      <c r="S236" s="287">
        <v>0</v>
      </c>
      <c r="T236" s="287">
        <v>0</v>
      </c>
      <c r="U236" s="287">
        <v>0</v>
      </c>
      <c r="V236" s="287">
        <v>0</v>
      </c>
      <c r="W236" s="287">
        <v>0</v>
      </c>
      <c r="X236" s="287">
        <v>0</v>
      </c>
      <c r="Y236" s="220">
        <v>0</v>
      </c>
      <c r="Z236" s="220">
        <v>0</v>
      </c>
      <c r="AA236" s="220">
        <v>0</v>
      </c>
      <c r="AB236" s="220">
        <v>0</v>
      </c>
      <c r="AC236" s="220">
        <v>0</v>
      </c>
      <c r="AD236" s="220">
        <v>0</v>
      </c>
      <c r="AE236" s="220">
        <v>0</v>
      </c>
      <c r="AF236" s="220">
        <v>0</v>
      </c>
      <c r="AG236" s="220">
        <v>0</v>
      </c>
      <c r="AH236" s="220">
        <v>0</v>
      </c>
      <c r="AI236" s="220">
        <v>0</v>
      </c>
      <c r="AJ236" s="220">
        <v>0</v>
      </c>
      <c r="AK236" s="220">
        <v>0</v>
      </c>
      <c r="AL236" s="220">
        <v>0</v>
      </c>
    </row>
    <row r="237" spans="1:38" x14ac:dyDescent="0.25">
      <c r="A237" s="236" t="str">
        <f t="shared" si="3"/>
        <v>Kuwait</v>
      </c>
      <c r="B237" s="206" t="s">
        <v>34</v>
      </c>
      <c r="C237" s="206" t="s">
        <v>33</v>
      </c>
      <c r="D237" s="222" t="s">
        <v>98</v>
      </c>
      <c r="E237">
        <v>298</v>
      </c>
      <c r="F237" s="225" t="s">
        <v>98</v>
      </c>
      <c r="G237" s="132" t="s">
        <v>97</v>
      </c>
      <c r="H237" s="224" t="s">
        <v>96</v>
      </c>
      <c r="I237" s="223" t="s">
        <v>95</v>
      </c>
      <c r="J237" s="212" t="s">
        <v>36</v>
      </c>
      <c r="K237" s="206" t="s">
        <v>3660</v>
      </c>
      <c r="L237" s="206">
        <v>5</v>
      </c>
      <c r="M237" s="206" t="s">
        <v>3658</v>
      </c>
      <c r="N237" s="206">
        <v>419</v>
      </c>
      <c r="O237" s="206" t="s">
        <v>3659</v>
      </c>
      <c r="P237" s="287">
        <v>0</v>
      </c>
      <c r="Q237" s="287">
        <v>0</v>
      </c>
      <c r="R237" s="287">
        <v>0</v>
      </c>
      <c r="S237" s="287">
        <v>0</v>
      </c>
      <c r="T237" s="287">
        <v>0</v>
      </c>
      <c r="U237" s="287">
        <v>0</v>
      </c>
      <c r="V237" s="287">
        <v>0</v>
      </c>
      <c r="W237" s="287">
        <v>0</v>
      </c>
      <c r="X237" s="287">
        <v>0</v>
      </c>
      <c r="Y237" s="220">
        <v>0</v>
      </c>
      <c r="Z237" s="220">
        <v>0</v>
      </c>
      <c r="AA237" s="220">
        <v>0</v>
      </c>
      <c r="AB237" s="220">
        <v>0</v>
      </c>
      <c r="AC237" s="220">
        <v>0</v>
      </c>
      <c r="AD237" s="220">
        <v>0</v>
      </c>
      <c r="AE237" s="220">
        <v>0</v>
      </c>
      <c r="AF237" s="220">
        <v>0</v>
      </c>
      <c r="AG237" s="220">
        <v>0</v>
      </c>
      <c r="AH237" s="220">
        <v>0</v>
      </c>
      <c r="AI237" s="220">
        <v>0</v>
      </c>
      <c r="AJ237" s="220">
        <v>0</v>
      </c>
      <c r="AK237" s="220">
        <v>0</v>
      </c>
      <c r="AL237" s="220">
        <v>0</v>
      </c>
    </row>
    <row r="238" spans="1:38" ht="25.5" x14ac:dyDescent="0.25">
      <c r="A238" s="236" t="str">
        <f t="shared" si="3"/>
        <v>Kuwait</v>
      </c>
      <c r="B238" s="206" t="s">
        <v>34</v>
      </c>
      <c r="C238" s="206" t="s">
        <v>33</v>
      </c>
      <c r="D238" s="222" t="s">
        <v>94</v>
      </c>
      <c r="E238">
        <v>374</v>
      </c>
      <c r="F238" s="225" t="s">
        <v>93</v>
      </c>
      <c r="G238" s="132" t="s">
        <v>92</v>
      </c>
      <c r="H238" s="224" t="s">
        <v>91</v>
      </c>
      <c r="I238" s="223" t="s">
        <v>90</v>
      </c>
      <c r="J238" s="212" t="s">
        <v>36</v>
      </c>
      <c r="K238" s="206" t="s">
        <v>36</v>
      </c>
      <c r="L238" s="206" t="s">
        <v>36</v>
      </c>
      <c r="M238" s="206" t="s">
        <v>2238</v>
      </c>
      <c r="N238" s="206">
        <v>57</v>
      </c>
      <c r="O238" s="206" t="s">
        <v>3654</v>
      </c>
      <c r="P238" s="287">
        <v>0</v>
      </c>
      <c r="Q238" s="287">
        <v>0</v>
      </c>
      <c r="R238" s="287">
        <v>0</v>
      </c>
      <c r="S238" s="287">
        <v>0</v>
      </c>
      <c r="T238" s="287">
        <v>0</v>
      </c>
      <c r="U238" s="287">
        <v>0</v>
      </c>
      <c r="V238" s="287">
        <v>0</v>
      </c>
      <c r="W238" s="287">
        <v>0</v>
      </c>
      <c r="X238" s="287">
        <v>0</v>
      </c>
      <c r="Y238" s="220">
        <v>0</v>
      </c>
      <c r="Z238" s="220">
        <v>0</v>
      </c>
      <c r="AA238" s="220">
        <v>0</v>
      </c>
      <c r="AB238" s="220">
        <v>0</v>
      </c>
      <c r="AC238" s="220">
        <v>0</v>
      </c>
      <c r="AD238" s="220">
        <v>0</v>
      </c>
      <c r="AE238" s="220">
        <v>0</v>
      </c>
      <c r="AF238" s="220">
        <v>0</v>
      </c>
      <c r="AG238" s="220">
        <v>0</v>
      </c>
      <c r="AH238" s="220">
        <v>0</v>
      </c>
      <c r="AI238" s="220">
        <v>0</v>
      </c>
      <c r="AJ238" s="220">
        <v>0</v>
      </c>
      <c r="AK238" s="220">
        <v>0</v>
      </c>
      <c r="AL238" s="220">
        <v>0</v>
      </c>
    </row>
    <row r="239" spans="1:38" x14ac:dyDescent="0.25">
      <c r="A239" s="236" t="str">
        <f t="shared" si="3"/>
        <v>Kuwait</v>
      </c>
      <c r="B239" s="206" t="s">
        <v>34</v>
      </c>
      <c r="C239" s="206" t="s">
        <v>33</v>
      </c>
      <c r="D239" s="222" t="s">
        <v>89</v>
      </c>
      <c r="E239">
        <v>927</v>
      </c>
      <c r="F239" s="225" t="s">
        <v>88</v>
      </c>
      <c r="G239" s="132" t="s">
        <v>87</v>
      </c>
      <c r="H239" s="224" t="s">
        <v>86</v>
      </c>
      <c r="I239" s="223" t="s">
        <v>85</v>
      </c>
      <c r="J239" s="212" t="s">
        <v>36</v>
      </c>
      <c r="K239" s="206" t="s">
        <v>36</v>
      </c>
      <c r="L239" s="206" t="s">
        <v>36</v>
      </c>
      <c r="M239" s="206" t="s">
        <v>3673</v>
      </c>
      <c r="N239" s="206">
        <v>143</v>
      </c>
      <c r="O239" s="206" t="s">
        <v>3647</v>
      </c>
      <c r="P239" s="287">
        <v>0</v>
      </c>
      <c r="Q239" s="287">
        <v>0</v>
      </c>
      <c r="R239" s="287">
        <v>0</v>
      </c>
      <c r="S239" s="287">
        <v>0</v>
      </c>
      <c r="T239" s="287">
        <v>0</v>
      </c>
      <c r="U239" s="287">
        <v>0</v>
      </c>
      <c r="V239" s="287">
        <v>0</v>
      </c>
      <c r="W239" s="287">
        <v>0</v>
      </c>
      <c r="X239" s="287">
        <v>0</v>
      </c>
      <c r="Y239" s="220">
        <v>0</v>
      </c>
      <c r="Z239" s="220">
        <v>0</v>
      </c>
      <c r="AA239" s="220">
        <v>0</v>
      </c>
      <c r="AB239" s="220">
        <v>0</v>
      </c>
      <c r="AC239" s="220">
        <v>0</v>
      </c>
      <c r="AD239" s="220">
        <v>0</v>
      </c>
      <c r="AE239" s="220">
        <v>0</v>
      </c>
      <c r="AF239" s="220">
        <v>0</v>
      </c>
      <c r="AG239" s="220">
        <v>0</v>
      </c>
      <c r="AH239" s="220">
        <v>0</v>
      </c>
      <c r="AI239" s="220">
        <v>0</v>
      </c>
      <c r="AJ239" s="220">
        <v>0</v>
      </c>
      <c r="AK239" s="220">
        <v>0</v>
      </c>
      <c r="AL239" s="220">
        <v>0</v>
      </c>
    </row>
    <row r="240" spans="1:38" x14ac:dyDescent="0.25">
      <c r="A240" s="236" t="str">
        <f t="shared" si="3"/>
        <v>Kuwait</v>
      </c>
      <c r="B240" s="206" t="s">
        <v>34</v>
      </c>
      <c r="C240" s="206" t="s">
        <v>33</v>
      </c>
      <c r="D240" s="222" t="s">
        <v>84</v>
      </c>
      <c r="E240">
        <v>846</v>
      </c>
      <c r="F240" s="225" t="s">
        <v>84</v>
      </c>
      <c r="G240" s="132" t="s">
        <v>83</v>
      </c>
      <c r="H240" s="224" t="s">
        <v>82</v>
      </c>
      <c r="I240" s="223" t="s">
        <v>81</v>
      </c>
      <c r="J240" s="212" t="s">
        <v>36</v>
      </c>
      <c r="K240" s="206" t="s">
        <v>36</v>
      </c>
      <c r="L240" s="206" t="s">
        <v>36</v>
      </c>
      <c r="M240" s="206" t="s">
        <v>3672</v>
      </c>
      <c r="N240" s="206">
        <v>54</v>
      </c>
      <c r="O240" s="206" t="s">
        <v>3654</v>
      </c>
      <c r="P240" s="287">
        <v>0</v>
      </c>
      <c r="Q240" s="287">
        <v>0</v>
      </c>
      <c r="R240" s="287">
        <v>0</v>
      </c>
      <c r="S240" s="287">
        <v>0</v>
      </c>
      <c r="T240" s="287">
        <v>0</v>
      </c>
      <c r="U240" s="287">
        <v>0</v>
      </c>
      <c r="V240" s="287">
        <v>0</v>
      </c>
      <c r="W240" s="287">
        <v>0</v>
      </c>
      <c r="X240" s="287">
        <v>0</v>
      </c>
      <c r="Y240" s="220">
        <v>0</v>
      </c>
      <c r="Z240" s="220">
        <v>0</v>
      </c>
      <c r="AA240" s="220">
        <v>0</v>
      </c>
      <c r="AB240" s="220">
        <v>0</v>
      </c>
      <c r="AC240" s="220">
        <v>0</v>
      </c>
      <c r="AD240" s="220">
        <v>0</v>
      </c>
      <c r="AE240" s="220">
        <v>0</v>
      </c>
      <c r="AF240" s="220">
        <v>0</v>
      </c>
      <c r="AG240" s="220">
        <v>0</v>
      </c>
      <c r="AH240" s="220">
        <v>0</v>
      </c>
      <c r="AI240" s="220">
        <v>0</v>
      </c>
      <c r="AJ240" s="220">
        <v>0</v>
      </c>
      <c r="AK240" s="220">
        <v>0</v>
      </c>
      <c r="AL240" s="220">
        <v>0</v>
      </c>
    </row>
    <row r="241" spans="1:38" ht="25.5" x14ac:dyDescent="0.25">
      <c r="A241" s="236" t="str">
        <f t="shared" si="3"/>
        <v>Kuwait</v>
      </c>
      <c r="B241" s="206" t="s">
        <v>34</v>
      </c>
      <c r="C241" s="206" t="s">
        <v>33</v>
      </c>
      <c r="D241" s="222" t="s">
        <v>80</v>
      </c>
      <c r="E241">
        <v>299</v>
      </c>
      <c r="F241" s="225" t="s">
        <v>79</v>
      </c>
      <c r="G241" s="132" t="s">
        <v>78</v>
      </c>
      <c r="H241" s="224" t="s">
        <v>77</v>
      </c>
      <c r="I241" s="223" t="s">
        <v>76</v>
      </c>
      <c r="J241" s="212" t="s">
        <v>36</v>
      </c>
      <c r="K241" s="206" t="s">
        <v>3660</v>
      </c>
      <c r="L241" s="206">
        <v>5</v>
      </c>
      <c r="M241" s="206" t="s">
        <v>3658</v>
      </c>
      <c r="N241" s="206">
        <v>419</v>
      </c>
      <c r="O241" s="206" t="s">
        <v>3659</v>
      </c>
      <c r="P241" s="287">
        <v>0</v>
      </c>
      <c r="Q241" s="287">
        <v>0</v>
      </c>
      <c r="R241" s="287">
        <v>0</v>
      </c>
      <c r="S241" s="287">
        <v>0</v>
      </c>
      <c r="T241" s="287">
        <v>0</v>
      </c>
      <c r="U241" s="287">
        <v>0</v>
      </c>
      <c r="V241" s="287">
        <v>0</v>
      </c>
      <c r="W241" s="287">
        <v>0</v>
      </c>
      <c r="X241" s="287">
        <v>0</v>
      </c>
      <c r="Y241" s="220">
        <v>0</v>
      </c>
      <c r="Z241" s="220">
        <v>0</v>
      </c>
      <c r="AA241" s="220">
        <v>0</v>
      </c>
      <c r="AB241" s="220">
        <v>0</v>
      </c>
      <c r="AC241" s="220">
        <v>0</v>
      </c>
      <c r="AD241" s="220">
        <v>0</v>
      </c>
      <c r="AE241" s="220">
        <v>0</v>
      </c>
      <c r="AF241" s="220">
        <v>0</v>
      </c>
      <c r="AG241" s="220">
        <v>0</v>
      </c>
      <c r="AH241" s="220">
        <v>0</v>
      </c>
      <c r="AI241" s="220">
        <v>0</v>
      </c>
      <c r="AJ241" s="220">
        <v>0</v>
      </c>
      <c r="AK241" s="220">
        <v>0</v>
      </c>
      <c r="AL241" s="220">
        <v>0</v>
      </c>
    </row>
    <row r="242" spans="1:38" x14ac:dyDescent="0.25">
      <c r="A242" s="236" t="str">
        <f t="shared" si="3"/>
        <v>Kuwait</v>
      </c>
      <c r="B242" s="206" t="s">
        <v>34</v>
      </c>
      <c r="C242" s="206" t="s">
        <v>33</v>
      </c>
      <c r="D242" s="222" t="s">
        <v>75</v>
      </c>
      <c r="E242">
        <v>582</v>
      </c>
      <c r="F242" s="225" t="s">
        <v>74</v>
      </c>
      <c r="G242" s="132" t="s">
        <v>73</v>
      </c>
      <c r="H242" s="224" t="s">
        <v>72</v>
      </c>
      <c r="I242" s="223" t="s">
        <v>71</v>
      </c>
      <c r="J242" s="212" t="s">
        <v>36</v>
      </c>
      <c r="K242" s="206" t="s">
        <v>36</v>
      </c>
      <c r="L242" s="206" t="s">
        <v>36</v>
      </c>
      <c r="M242" s="206" t="s">
        <v>3669</v>
      </c>
      <c r="N242" s="206">
        <v>35</v>
      </c>
      <c r="O242" s="206" t="s">
        <v>3647</v>
      </c>
      <c r="P242" s="287">
        <v>0</v>
      </c>
      <c r="Q242" s="287">
        <v>0</v>
      </c>
      <c r="R242" s="287">
        <v>0</v>
      </c>
      <c r="S242" s="287">
        <v>0</v>
      </c>
      <c r="T242" s="287">
        <v>0</v>
      </c>
      <c r="U242" s="287">
        <v>0</v>
      </c>
      <c r="V242" s="287">
        <v>0</v>
      </c>
      <c r="W242" s="287">
        <v>0</v>
      </c>
      <c r="X242" s="287">
        <v>0</v>
      </c>
      <c r="Y242" s="220">
        <v>0</v>
      </c>
      <c r="Z242" s="220">
        <v>0</v>
      </c>
      <c r="AA242" s="220">
        <v>0</v>
      </c>
      <c r="AB242" s="220">
        <v>0</v>
      </c>
      <c r="AC242" s="220">
        <v>0</v>
      </c>
      <c r="AD242" s="220">
        <v>0</v>
      </c>
      <c r="AE242" s="220">
        <v>0</v>
      </c>
      <c r="AF242" s="220">
        <v>0</v>
      </c>
      <c r="AG242" s="220">
        <v>0</v>
      </c>
      <c r="AH242" s="220">
        <v>0</v>
      </c>
      <c r="AI242" s="220">
        <v>0</v>
      </c>
      <c r="AJ242" s="220">
        <v>0</v>
      </c>
      <c r="AK242" s="220">
        <v>0</v>
      </c>
      <c r="AL242" s="220">
        <v>0</v>
      </c>
    </row>
    <row r="243" spans="1:38" x14ac:dyDescent="0.25">
      <c r="A243" s="236" t="str">
        <f t="shared" si="3"/>
        <v>Kuwait</v>
      </c>
      <c r="B243" s="206" t="s">
        <v>34</v>
      </c>
      <c r="C243" s="206" t="s">
        <v>33</v>
      </c>
      <c r="D243" s="222" t="s">
        <v>70</v>
      </c>
      <c r="E243">
        <v>857</v>
      </c>
      <c r="F243" s="225" t="s">
        <v>70</v>
      </c>
      <c r="G243" s="132" t="s">
        <v>69</v>
      </c>
      <c r="H243" s="224" t="s">
        <v>68</v>
      </c>
      <c r="I243" s="223" t="s">
        <v>67</v>
      </c>
      <c r="J243" s="212" t="s">
        <v>36</v>
      </c>
      <c r="K243" s="206" t="s">
        <v>36</v>
      </c>
      <c r="L243" s="206" t="s">
        <v>36</v>
      </c>
      <c r="M243" s="206" t="s">
        <v>3653</v>
      </c>
      <c r="N243" s="206">
        <v>61</v>
      </c>
      <c r="O243" s="206" t="s">
        <v>3654</v>
      </c>
      <c r="P243" s="287">
        <v>0</v>
      </c>
      <c r="Q243" s="287">
        <v>0</v>
      </c>
      <c r="R243" s="287">
        <v>0</v>
      </c>
      <c r="S243" s="287">
        <v>0</v>
      </c>
      <c r="T243" s="287">
        <v>0</v>
      </c>
      <c r="U243" s="287">
        <v>0</v>
      </c>
      <c r="V243" s="287">
        <v>0</v>
      </c>
      <c r="W243" s="287">
        <v>0</v>
      </c>
      <c r="X243" s="287">
        <v>0</v>
      </c>
      <c r="Y243" s="220">
        <v>0</v>
      </c>
      <c r="Z243" s="220">
        <v>0</v>
      </c>
      <c r="AA243" s="220">
        <v>0</v>
      </c>
      <c r="AB243" s="220">
        <v>0</v>
      </c>
      <c r="AC243" s="220">
        <v>0</v>
      </c>
      <c r="AD243" s="220">
        <v>0</v>
      </c>
      <c r="AE243" s="220">
        <v>0</v>
      </c>
      <c r="AF243" s="220">
        <v>0</v>
      </c>
      <c r="AG243" s="220">
        <v>0</v>
      </c>
      <c r="AH243" s="220">
        <v>0</v>
      </c>
      <c r="AI243" s="220">
        <v>0</v>
      </c>
      <c r="AJ243" s="220">
        <v>0</v>
      </c>
      <c r="AK243" s="220">
        <v>0</v>
      </c>
      <c r="AL243" s="220">
        <v>0</v>
      </c>
    </row>
    <row r="244" spans="1:38" x14ac:dyDescent="0.25">
      <c r="A244" s="236" t="str">
        <f t="shared" si="3"/>
        <v>Kuwait</v>
      </c>
      <c r="B244" s="206" t="s">
        <v>34</v>
      </c>
      <c r="C244" s="206" t="s">
        <v>33</v>
      </c>
      <c r="D244" s="222" t="s">
        <v>66</v>
      </c>
      <c r="E244">
        <v>487</v>
      </c>
      <c r="F244" s="225" t="s">
        <v>65</v>
      </c>
      <c r="G244" s="132" t="s">
        <v>64</v>
      </c>
      <c r="H244" s="224" t="s">
        <v>63</v>
      </c>
      <c r="I244" s="223" t="s">
        <v>62</v>
      </c>
      <c r="J244" s="212" t="s">
        <v>36</v>
      </c>
      <c r="K244" s="206" t="s">
        <v>36</v>
      </c>
      <c r="L244" s="206" t="s">
        <v>36</v>
      </c>
      <c r="M244" s="206" t="s">
        <v>3646</v>
      </c>
      <c r="N244" s="206">
        <v>145</v>
      </c>
      <c r="O244" s="206" t="s">
        <v>3647</v>
      </c>
      <c r="P244" s="287">
        <v>0</v>
      </c>
      <c r="Q244" s="287">
        <v>0</v>
      </c>
      <c r="R244" s="287">
        <v>0</v>
      </c>
      <c r="S244" s="287">
        <v>0</v>
      </c>
      <c r="T244" s="287">
        <v>0</v>
      </c>
      <c r="U244" s="287">
        <v>0</v>
      </c>
      <c r="V244" s="287">
        <v>0</v>
      </c>
      <c r="W244" s="287">
        <v>0</v>
      </c>
      <c r="X244" s="287">
        <v>0</v>
      </c>
      <c r="Y244" s="220">
        <v>93.760052000000002</v>
      </c>
      <c r="Z244" s="220">
        <v>130.70563079999999</v>
      </c>
      <c r="AA244" s="220">
        <v>127.54192999999999</v>
      </c>
      <c r="AB244" s="220">
        <v>126.3198012</v>
      </c>
      <c r="AC244" s="220">
        <v>50.622649000000003</v>
      </c>
      <c r="AD244" s="220">
        <v>38.9788189</v>
      </c>
      <c r="AE244" s="220">
        <v>4.7869440000000001</v>
      </c>
      <c r="AF244" s="220">
        <v>31.60868855</v>
      </c>
      <c r="AG244" s="220">
        <v>34.19012918</v>
      </c>
      <c r="AH244" s="220">
        <v>46.582111679999997</v>
      </c>
      <c r="AI244" s="220">
        <v>46.705164159999995</v>
      </c>
      <c r="AJ244" s="220">
        <v>0</v>
      </c>
      <c r="AK244" s="220">
        <v>0</v>
      </c>
      <c r="AL244" s="220">
        <v>0</v>
      </c>
    </row>
    <row r="245" spans="1:38" x14ac:dyDescent="0.25">
      <c r="A245" s="236" t="str">
        <f t="shared" si="3"/>
        <v>Kuwait</v>
      </c>
      <c r="B245" s="206" t="s">
        <v>34</v>
      </c>
      <c r="C245" s="206" t="s">
        <v>33</v>
      </c>
      <c r="D245" s="222" t="s">
        <v>61</v>
      </c>
      <c r="E245">
        <v>793</v>
      </c>
      <c r="F245" s="225" t="s">
        <v>61</v>
      </c>
      <c r="G245" s="132" t="s">
        <v>60</v>
      </c>
      <c r="H245" s="224" t="s">
        <v>59</v>
      </c>
      <c r="I245" s="223" t="s">
        <v>58</v>
      </c>
      <c r="J245" s="212" t="s">
        <v>36</v>
      </c>
      <c r="K245" s="206" t="s">
        <v>36</v>
      </c>
      <c r="L245" s="206" t="s">
        <v>36</v>
      </c>
      <c r="M245" s="206" t="s">
        <v>3651</v>
      </c>
      <c r="N245" s="206">
        <v>15</v>
      </c>
      <c r="O245" s="206" t="s">
        <v>3652</v>
      </c>
      <c r="P245" s="287">
        <v>0</v>
      </c>
      <c r="Q245" s="287">
        <v>0</v>
      </c>
      <c r="R245" s="287">
        <v>0</v>
      </c>
      <c r="S245" s="287">
        <v>0</v>
      </c>
      <c r="T245" s="287">
        <v>0</v>
      </c>
      <c r="U245" s="287">
        <v>0</v>
      </c>
      <c r="V245" s="287">
        <v>0</v>
      </c>
      <c r="W245" s="287">
        <v>0</v>
      </c>
      <c r="X245" s="287">
        <v>0</v>
      </c>
      <c r="Y245" s="220">
        <v>0</v>
      </c>
      <c r="Z245" s="220">
        <v>0</v>
      </c>
      <c r="AA245" s="220">
        <v>0</v>
      </c>
      <c r="AB245" s="220">
        <v>0</v>
      </c>
      <c r="AC245" s="220">
        <v>0</v>
      </c>
      <c r="AD245" s="220">
        <v>0</v>
      </c>
      <c r="AE245" s="220">
        <v>0</v>
      </c>
      <c r="AF245" s="220">
        <v>0</v>
      </c>
      <c r="AG245" s="220">
        <v>0</v>
      </c>
      <c r="AH245" s="220">
        <v>0</v>
      </c>
      <c r="AI245" s="220">
        <v>0</v>
      </c>
      <c r="AJ245" s="220">
        <v>0</v>
      </c>
      <c r="AK245" s="220">
        <v>0</v>
      </c>
      <c r="AL245" s="220">
        <v>0</v>
      </c>
    </row>
    <row r="246" spans="1:38" x14ac:dyDescent="0.25">
      <c r="A246" s="236" t="str">
        <f t="shared" si="3"/>
        <v>Kuwait</v>
      </c>
      <c r="B246" s="206" t="s">
        <v>34</v>
      </c>
      <c r="C246" s="206" t="s">
        <v>33</v>
      </c>
      <c r="D246" s="222" t="s">
        <v>57</v>
      </c>
      <c r="E246">
        <v>474</v>
      </c>
      <c r="F246" s="225" t="s">
        <v>56</v>
      </c>
      <c r="G246" s="132" t="s">
        <v>55</v>
      </c>
      <c r="H246" s="224" t="s">
        <v>54</v>
      </c>
      <c r="I246" s="223" t="s">
        <v>53</v>
      </c>
      <c r="J246" s="212" t="s">
        <v>36</v>
      </c>
      <c r="K246" s="206" t="s">
        <v>36</v>
      </c>
      <c r="L246" s="206" t="s">
        <v>36</v>
      </c>
      <c r="M246" s="206" t="s">
        <v>3646</v>
      </c>
      <c r="N246" s="206">
        <v>145</v>
      </c>
      <c r="O246" s="206" t="s">
        <v>3647</v>
      </c>
      <c r="P246" s="287">
        <v>0</v>
      </c>
      <c r="Q246" s="287">
        <v>0</v>
      </c>
      <c r="R246" s="287">
        <v>0</v>
      </c>
      <c r="S246" s="287">
        <v>0</v>
      </c>
      <c r="T246" s="287">
        <v>0</v>
      </c>
      <c r="U246" s="287">
        <v>0</v>
      </c>
      <c r="V246" s="287">
        <v>0</v>
      </c>
      <c r="W246" s="287">
        <v>0</v>
      </c>
      <c r="X246" s="287">
        <v>0</v>
      </c>
      <c r="Y246" s="220">
        <v>0.68313385599999998</v>
      </c>
      <c r="Z246" s="220">
        <v>0</v>
      </c>
      <c r="AA246" s="220">
        <v>0</v>
      </c>
      <c r="AB246" s="220">
        <v>0</v>
      </c>
      <c r="AC246" s="220">
        <v>0</v>
      </c>
      <c r="AD246" s="220">
        <v>0</v>
      </c>
      <c r="AE246" s="220">
        <v>0</v>
      </c>
      <c r="AF246" s="220">
        <v>0</v>
      </c>
      <c r="AG246" s="220">
        <v>0</v>
      </c>
      <c r="AH246" s="220">
        <v>0</v>
      </c>
      <c r="AI246" s="220">
        <v>0</v>
      </c>
      <c r="AJ246" s="220">
        <v>0</v>
      </c>
      <c r="AK246" s="220">
        <v>0</v>
      </c>
      <c r="AL246" s="220">
        <v>0</v>
      </c>
    </row>
    <row r="247" spans="1:38" x14ac:dyDescent="0.25">
      <c r="A247" s="236" t="str">
        <f t="shared" si="3"/>
        <v>Kuwait</v>
      </c>
      <c r="B247" s="206" t="s">
        <v>34</v>
      </c>
      <c r="C247" s="206" t="s">
        <v>33</v>
      </c>
      <c r="D247" s="222" t="s">
        <v>52</v>
      </c>
      <c r="E247">
        <v>754</v>
      </c>
      <c r="F247" s="225" t="s">
        <v>52</v>
      </c>
      <c r="G247" s="132" t="s">
        <v>51</v>
      </c>
      <c r="H247" s="224" t="s">
        <v>50</v>
      </c>
      <c r="I247" s="223" t="s">
        <v>49</v>
      </c>
      <c r="J247" s="212" t="s">
        <v>36</v>
      </c>
      <c r="K247" s="206" t="s">
        <v>3668</v>
      </c>
      <c r="L247" s="206">
        <v>14</v>
      </c>
      <c r="M247" s="206" t="s">
        <v>3656</v>
      </c>
      <c r="N247" s="206">
        <v>202</v>
      </c>
      <c r="O247" s="206" t="s">
        <v>3652</v>
      </c>
      <c r="P247" s="287">
        <v>0</v>
      </c>
      <c r="Q247" s="287">
        <v>0</v>
      </c>
      <c r="R247" s="287">
        <v>0</v>
      </c>
      <c r="S247" s="287">
        <v>0</v>
      </c>
      <c r="T247" s="287">
        <v>0</v>
      </c>
      <c r="U247" s="287">
        <v>0</v>
      </c>
      <c r="V247" s="287">
        <v>0</v>
      </c>
      <c r="W247" s="287">
        <v>0</v>
      </c>
      <c r="X247" s="287">
        <v>0</v>
      </c>
      <c r="Y247" s="220">
        <v>0</v>
      </c>
      <c r="Z247" s="220">
        <v>0</v>
      </c>
      <c r="AA247" s="220">
        <v>0</v>
      </c>
      <c r="AB247" s="220">
        <v>0</v>
      </c>
      <c r="AC247" s="220">
        <v>0</v>
      </c>
      <c r="AD247" s="220">
        <v>0</v>
      </c>
      <c r="AE247" s="220">
        <v>0</v>
      </c>
      <c r="AF247" s="220">
        <v>0</v>
      </c>
      <c r="AG247" s="220">
        <v>0</v>
      </c>
      <c r="AH247" s="220">
        <v>0</v>
      </c>
      <c r="AI247" s="220">
        <v>0</v>
      </c>
      <c r="AJ247" s="220">
        <v>0</v>
      </c>
      <c r="AK247" s="220">
        <v>0</v>
      </c>
      <c r="AL247" s="220">
        <v>0</v>
      </c>
    </row>
    <row r="248" spans="1:38" x14ac:dyDescent="0.25">
      <c r="A248" s="236" t="str">
        <f t="shared" si="3"/>
        <v>Kuwait</v>
      </c>
      <c r="B248" s="206" t="s">
        <v>34</v>
      </c>
      <c r="C248" s="206" t="s">
        <v>33</v>
      </c>
      <c r="D248" s="222" t="s">
        <v>48</v>
      </c>
      <c r="E248">
        <v>698</v>
      </c>
      <c r="F248" s="225" t="s">
        <v>48</v>
      </c>
      <c r="G248" s="132" t="s">
        <v>47</v>
      </c>
      <c r="H248" s="224" t="s">
        <v>46</v>
      </c>
      <c r="I248" s="223" t="s">
        <v>45</v>
      </c>
      <c r="J248" s="212" t="s">
        <v>36</v>
      </c>
      <c r="K248" s="206" t="s">
        <v>3668</v>
      </c>
      <c r="L248" s="206">
        <v>14</v>
      </c>
      <c r="M248" s="206" t="s">
        <v>3656</v>
      </c>
      <c r="N248" s="206">
        <v>202</v>
      </c>
      <c r="O248" s="206" t="s">
        <v>3652</v>
      </c>
      <c r="P248" s="287">
        <v>0</v>
      </c>
      <c r="Q248" s="287">
        <v>0</v>
      </c>
      <c r="R248" s="287">
        <v>0</v>
      </c>
      <c r="S248" s="287">
        <v>0</v>
      </c>
      <c r="T248" s="287">
        <v>0</v>
      </c>
      <c r="U248" s="287">
        <v>0</v>
      </c>
      <c r="V248" s="287">
        <v>0</v>
      </c>
      <c r="W248" s="287">
        <v>0</v>
      </c>
      <c r="X248" s="287">
        <v>0</v>
      </c>
      <c r="Y248" s="220">
        <v>0</v>
      </c>
      <c r="Z248" s="220">
        <v>0</v>
      </c>
      <c r="AA248" s="220">
        <v>0</v>
      </c>
      <c r="AB248" s="220">
        <v>0</v>
      </c>
      <c r="AC248" s="220">
        <v>0</v>
      </c>
      <c r="AD248" s="220">
        <v>0</v>
      </c>
      <c r="AE248" s="220">
        <v>0</v>
      </c>
      <c r="AF248" s="220">
        <v>0</v>
      </c>
      <c r="AG248" s="220">
        <v>0</v>
      </c>
      <c r="AH248" s="220">
        <v>0</v>
      </c>
      <c r="AI248" s="220">
        <v>0</v>
      </c>
      <c r="AJ248" s="220">
        <v>0</v>
      </c>
      <c r="AK248" s="220">
        <v>0</v>
      </c>
      <c r="AL248" s="220">
        <v>0</v>
      </c>
    </row>
    <row r="249" spans="1:38" x14ac:dyDescent="0.25">
      <c r="A249" s="236" t="str">
        <f t="shared" si="3"/>
        <v>Kuwait</v>
      </c>
      <c r="B249" s="206" t="s">
        <v>34</v>
      </c>
      <c r="C249" s="206" t="s">
        <v>33</v>
      </c>
      <c r="D249" s="222" t="s">
        <v>44</v>
      </c>
      <c r="E249">
        <v>983</v>
      </c>
      <c r="F249" t="s">
        <v>44</v>
      </c>
      <c r="G249" s="221" t="s">
        <v>43</v>
      </c>
      <c r="H249" s="214" t="s">
        <v>42</v>
      </c>
      <c r="I249" s="213" t="s">
        <v>41</v>
      </c>
      <c r="J249" s="212" t="s">
        <v>36</v>
      </c>
      <c r="M249" s="206"/>
      <c r="N249" s="206"/>
      <c r="O249" t="s">
        <v>35</v>
      </c>
      <c r="P249" s="287">
        <v>0</v>
      </c>
      <c r="Q249" s="287">
        <v>616</v>
      </c>
      <c r="R249" s="287">
        <v>728</v>
      </c>
      <c r="S249" s="287">
        <v>766</v>
      </c>
      <c r="T249" s="287">
        <v>1468</v>
      </c>
      <c r="U249" s="287">
        <v>5893</v>
      </c>
      <c r="V249" s="287">
        <v>10845</v>
      </c>
      <c r="W249" s="287">
        <v>11502.332893941457</v>
      </c>
      <c r="X249" s="287">
        <v>18151.659445803754</v>
      </c>
      <c r="Y249" s="220">
        <v>-11757.186863247625</v>
      </c>
      <c r="Z249" s="220">
        <v>-14913.245416529047</v>
      </c>
      <c r="AA249" s="220">
        <v>-802.5249549164655</v>
      </c>
      <c r="AB249" s="220">
        <v>-1420.5374701033834</v>
      </c>
      <c r="AC249" s="220">
        <v>-1153.2418847835797</v>
      </c>
      <c r="AD249" s="220">
        <v>-4845.8476994968805</v>
      </c>
      <c r="AE249" s="220">
        <v>-19517.182079478851</v>
      </c>
      <c r="AF249" s="220">
        <v>-17142.930238293113</v>
      </c>
      <c r="AG249" s="220">
        <v>-14613.194733555058</v>
      </c>
      <c r="AH249" s="220">
        <v>-16062.93957392517</v>
      </c>
      <c r="AI249" s="220">
        <v>-16288.238482308865</v>
      </c>
      <c r="AJ249" s="220">
        <v>-15059.008324647701</v>
      </c>
      <c r="AK249" s="220">
        <v>-16020.115476666761</v>
      </c>
      <c r="AL249" s="220">
        <v>-6841.8990024292652</v>
      </c>
    </row>
    <row r="250" spans="1:38" x14ac:dyDescent="0.25">
      <c r="A250" s="236" t="str">
        <f t="shared" si="3"/>
        <v>Kuwait</v>
      </c>
      <c r="B250" s="335" t="s">
        <v>34</v>
      </c>
      <c r="C250" s="335" t="s">
        <v>33</v>
      </c>
      <c r="D250" s="218" t="s">
        <v>35</v>
      </c>
      <c r="E250">
        <v>1</v>
      </c>
      <c r="F250" s="330" t="s">
        <v>35</v>
      </c>
      <c r="G250" s="331" t="s">
        <v>39</v>
      </c>
      <c r="H250" s="332" t="s">
        <v>38</v>
      </c>
      <c r="I250" s="333" t="s">
        <v>37</v>
      </c>
      <c r="J250" s="334" t="s">
        <v>36</v>
      </c>
      <c r="K250" s="335"/>
      <c r="L250" s="335"/>
      <c r="M250" s="335"/>
      <c r="N250" s="335"/>
      <c r="O250" s="330" t="s">
        <v>35</v>
      </c>
      <c r="P250" s="210">
        <v>0</v>
      </c>
      <c r="Q250" s="210">
        <v>616</v>
      </c>
      <c r="R250" s="210">
        <v>728</v>
      </c>
      <c r="S250" s="210">
        <v>766</v>
      </c>
      <c r="T250" s="210">
        <v>1468</v>
      </c>
      <c r="U250" s="210">
        <v>5893.4973940000073</v>
      </c>
      <c r="V250" s="210">
        <v>10845.164299999993</v>
      </c>
      <c r="W250" s="210">
        <v>14665.186799999998</v>
      </c>
      <c r="X250" s="210">
        <v>22436.464172200012</v>
      </c>
      <c r="Y250" s="210">
        <v>29414.03</v>
      </c>
      <c r="Z250" s="210">
        <v>28189.222038488948</v>
      </c>
      <c r="AA250" s="210">
        <v>32250.316982360022</v>
      </c>
      <c r="AB250" s="210">
        <v>31023.317823958776</v>
      </c>
      <c r="AC250" s="210">
        <v>37153.186872802056</v>
      </c>
      <c r="AD250" s="210">
        <v>34310.187092336339</v>
      </c>
      <c r="AE250" s="210">
        <v>31559.237852215494</v>
      </c>
      <c r="AF250" s="210">
        <v>30280.682204801571</v>
      </c>
      <c r="AG250" s="210">
        <v>32756.483699900629</v>
      </c>
      <c r="AH250" s="210">
        <v>32816.653905452149</v>
      </c>
      <c r="AI250" s="210">
        <v>34540.313981191226</v>
      </c>
      <c r="AJ250" s="210">
        <v>35631.804733201585</v>
      </c>
      <c r="AK250" s="210">
        <v>30435.517229752066</v>
      </c>
      <c r="AL250" s="210">
        <v>45818.328732811628</v>
      </c>
    </row>
    <row r="251" spans="1:38" x14ac:dyDescent="0.25">
      <c r="B251" s="206"/>
      <c r="C251" s="206"/>
      <c r="J251" s="207">
        <v>0</v>
      </c>
      <c r="M251" s="206"/>
      <c r="N251" s="206"/>
      <c r="O251" s="206"/>
      <c r="P251" s="217">
        <f t="shared" ref="P251:AK251" si="4">ROUND(P250-SUM(P3:P249),0)</f>
        <v>0</v>
      </c>
      <c r="Q251" s="217">
        <f t="shared" si="4"/>
        <v>0</v>
      </c>
      <c r="R251" s="217">
        <f t="shared" si="4"/>
        <v>0</v>
      </c>
      <c r="S251" s="217">
        <f t="shared" si="4"/>
        <v>0</v>
      </c>
      <c r="T251" s="217">
        <f t="shared" si="4"/>
        <v>0</v>
      </c>
      <c r="U251" s="217">
        <f t="shared" si="4"/>
        <v>0</v>
      </c>
      <c r="V251" s="217">
        <f t="shared" si="4"/>
        <v>0</v>
      </c>
      <c r="W251" s="217">
        <f t="shared" si="4"/>
        <v>0</v>
      </c>
      <c r="X251" s="217">
        <f t="shared" si="4"/>
        <v>0</v>
      </c>
      <c r="Y251" s="217">
        <f t="shared" si="4"/>
        <v>5698</v>
      </c>
      <c r="Z251" s="217">
        <f t="shared" si="4"/>
        <v>0</v>
      </c>
      <c r="AA251" s="217">
        <f t="shared" si="4"/>
        <v>0</v>
      </c>
      <c r="AB251" s="217">
        <f t="shared" si="4"/>
        <v>0</v>
      </c>
      <c r="AC251" s="217">
        <f t="shared" si="4"/>
        <v>0</v>
      </c>
      <c r="AD251" s="217">
        <f t="shared" si="4"/>
        <v>0</v>
      </c>
      <c r="AE251" s="217">
        <f t="shared" si="4"/>
        <v>0</v>
      </c>
      <c r="AF251" s="217">
        <f t="shared" si="4"/>
        <v>53</v>
      </c>
      <c r="AG251" s="217">
        <f t="shared" si="4"/>
        <v>0</v>
      </c>
      <c r="AH251" s="217">
        <f t="shared" si="4"/>
        <v>0</v>
      </c>
      <c r="AI251" s="217">
        <f t="shared" si="4"/>
        <v>1674</v>
      </c>
      <c r="AJ251" s="217">
        <f t="shared" si="4"/>
        <v>0</v>
      </c>
      <c r="AK251" s="217">
        <f t="shared" si="4"/>
        <v>-4963</v>
      </c>
      <c r="AL251" s="217">
        <f>ROUND(AL250-SUM(AL3:AL249),0)</f>
        <v>-1003</v>
      </c>
    </row>
    <row r="252" spans="1:38" x14ac:dyDescent="0.25">
      <c r="B252" s="206"/>
      <c r="C252" s="206"/>
      <c r="D252" s="216"/>
      <c r="G252" s="215"/>
      <c r="H252" s="214"/>
      <c r="I252" s="213"/>
      <c r="J252" s="212"/>
      <c r="M252" s="206"/>
      <c r="N252" s="206"/>
      <c r="P252" s="304"/>
      <c r="Q252" s="304"/>
      <c r="R252" s="304"/>
      <c r="S252" s="304"/>
      <c r="T252" s="304"/>
      <c r="U252" s="304"/>
      <c r="V252" s="304"/>
      <c r="W252" s="304"/>
      <c r="X252" s="304"/>
      <c r="Y252" s="304"/>
      <c r="Z252" s="304"/>
      <c r="AA252" s="304"/>
      <c r="AB252" s="304"/>
      <c r="AC252" s="304"/>
      <c r="AD252" s="304"/>
      <c r="AE252" s="304"/>
      <c r="AF252" s="304"/>
      <c r="AG252" s="304"/>
      <c r="AH252" s="304"/>
      <c r="AI252" s="304"/>
      <c r="AJ252" s="304"/>
      <c r="AK252" s="304"/>
      <c r="AL252" s="304"/>
    </row>
    <row r="253" spans="1:38" x14ac:dyDescent="0.25">
      <c r="P253" s="295"/>
      <c r="Q253" s="295"/>
      <c r="R253" s="295"/>
      <c r="S253" s="295"/>
      <c r="T253" s="295"/>
      <c r="U253" s="295"/>
      <c r="V253" s="295"/>
      <c r="W253" s="295"/>
      <c r="X253" s="295"/>
      <c r="Y253" s="295"/>
      <c r="Z253" s="295"/>
      <c r="AA253" s="295"/>
      <c r="AB253" s="295"/>
      <c r="AC253" s="295"/>
      <c r="AD253" s="295"/>
      <c r="AE253" s="295"/>
      <c r="AF253" s="295"/>
      <c r="AG253" s="295"/>
      <c r="AH253" s="295"/>
      <c r="AI253" s="295"/>
      <c r="AJ253" s="295"/>
      <c r="AK253" s="295"/>
      <c r="AL253" s="295"/>
    </row>
    <row r="254" spans="1:38" x14ac:dyDescent="0.25">
      <c r="AH254" s="220"/>
      <c r="AI254" s="220"/>
      <c r="AJ254" s="220"/>
      <c r="AK254" s="220"/>
    </row>
    <row r="255" spans="1:38" x14ac:dyDescent="0.25">
      <c r="B255" s="109"/>
      <c r="C255" s="109"/>
      <c r="F255" s="116" t="s">
        <v>32</v>
      </c>
      <c r="G255" s="116"/>
      <c r="H255" s="116"/>
      <c r="I255" s="116"/>
      <c r="J255" s="115" t="s">
        <v>31</v>
      </c>
      <c r="K255" s="110"/>
      <c r="L255" s="110"/>
      <c r="M255" s="109"/>
      <c r="N255" s="109"/>
      <c r="O255" s="109"/>
      <c r="P255" s="109"/>
      <c r="Q255" s="109"/>
      <c r="R255" s="109"/>
      <c r="S255" s="109"/>
      <c r="T255" s="109"/>
      <c r="U255" s="109"/>
      <c r="V255" s="109"/>
      <c r="W255" s="109"/>
      <c r="X255" s="109"/>
      <c r="Y255" s="197">
        <f t="shared" ref="Y255:AL255" si="5">SUMIF($J$3:$J$249,$J255,Y$3:Y$249)</f>
        <v>3470.1481526995999</v>
      </c>
      <c r="Z255" s="197">
        <f t="shared" si="5"/>
        <v>2637.0777351463398</v>
      </c>
      <c r="AA255" s="197">
        <f t="shared" si="5"/>
        <v>4386.4611413439998</v>
      </c>
      <c r="AB255" s="197">
        <f t="shared" si="5"/>
        <v>1976.7856930903602</v>
      </c>
      <c r="AC255" s="197">
        <f t="shared" si="5"/>
        <v>655.30998970500002</v>
      </c>
      <c r="AD255" s="197">
        <f t="shared" si="5"/>
        <v>518.08564277100015</v>
      </c>
      <c r="AE255" s="197">
        <f t="shared" si="5"/>
        <v>2006.2285476279999</v>
      </c>
      <c r="AF255" s="197">
        <f t="shared" si="5"/>
        <v>2301.5599110810999</v>
      </c>
      <c r="AG255" s="197">
        <f t="shared" si="5"/>
        <v>2532.6281374390001</v>
      </c>
      <c r="AH255" s="197">
        <f t="shared" si="5"/>
        <v>2609.7160535754538</v>
      </c>
      <c r="AI255" s="197">
        <f t="shared" si="5"/>
        <v>2454.7681799149796</v>
      </c>
      <c r="AJ255" s="197">
        <f t="shared" si="5"/>
        <v>2387.1111886149984</v>
      </c>
      <c r="AK255" s="197">
        <f t="shared" si="5"/>
        <v>2257.6860333456957</v>
      </c>
      <c r="AL255" s="197">
        <f t="shared" si="5"/>
        <v>1737.9458218537802</v>
      </c>
    </row>
    <row r="256" spans="1:38" x14ac:dyDescent="0.25">
      <c r="B256" s="109"/>
      <c r="C256" s="109"/>
      <c r="F256" s="116" t="s">
        <v>30</v>
      </c>
      <c r="G256" s="109"/>
      <c r="H256" s="109"/>
      <c r="I256" s="109"/>
      <c r="J256" s="111"/>
      <c r="K256" s="110"/>
      <c r="L256" s="110"/>
      <c r="M256" s="109"/>
      <c r="N256" s="109"/>
      <c r="O256" s="109"/>
      <c r="P256" s="109"/>
      <c r="Q256" s="109"/>
      <c r="R256" s="109"/>
      <c r="S256" s="109"/>
      <c r="T256" s="109"/>
      <c r="U256" s="109"/>
      <c r="V256" s="109"/>
      <c r="W256" s="109"/>
      <c r="X256" s="109"/>
      <c r="Y256" s="109"/>
      <c r="Z256" s="114">
        <f>Z255-Y255</f>
        <v>-833.07041755326009</v>
      </c>
      <c r="AA256" s="114">
        <f t="shared" ref="AA256:AL256" si="6">AA255-Z255</f>
        <v>1749.38340619766</v>
      </c>
      <c r="AB256" s="114">
        <f t="shared" si="6"/>
        <v>-2409.6754482536398</v>
      </c>
      <c r="AC256" s="114">
        <f t="shared" si="6"/>
        <v>-1321.4757033853602</v>
      </c>
      <c r="AD256" s="114">
        <f t="shared" si="6"/>
        <v>-137.22434693399987</v>
      </c>
      <c r="AE256" s="114">
        <f t="shared" si="6"/>
        <v>1488.1429048569998</v>
      </c>
      <c r="AF256" s="114">
        <f t="shared" si="6"/>
        <v>295.33136345310004</v>
      </c>
      <c r="AG256" s="114">
        <f t="shared" si="6"/>
        <v>231.06822635790013</v>
      </c>
      <c r="AH256" s="114">
        <f t="shared" si="6"/>
        <v>77.087916136453714</v>
      </c>
      <c r="AI256" s="114">
        <f t="shared" si="6"/>
        <v>-154.94787366047422</v>
      </c>
      <c r="AJ256" s="114">
        <f t="shared" si="6"/>
        <v>-67.6569912999812</v>
      </c>
      <c r="AK256" s="114">
        <f t="shared" si="6"/>
        <v>-129.42515526930265</v>
      </c>
      <c r="AL256" s="114">
        <f t="shared" si="6"/>
        <v>-519.74021149191549</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F256D4-9385-4ACA-B87C-F429C1E7005A}">
  <sheetPr>
    <tabColor rgb="FFB1B3B4"/>
  </sheetPr>
  <dimension ref="A1:Z27"/>
  <sheetViews>
    <sheetView view="pageBreakPreview" topLeftCell="A2" zoomScaleNormal="100" zoomScaleSheetLayoutView="100" workbookViewId="0">
      <selection activeCell="L14" sqref="L14"/>
    </sheetView>
  </sheetViews>
  <sheetFormatPr defaultColWidth="9.140625" defaultRowHeight="14.25" x14ac:dyDescent="0.2"/>
  <cols>
    <col min="1" max="1" width="3.7109375" style="2" customWidth="1"/>
    <col min="2" max="2" width="27.7109375" style="1" customWidth="1"/>
    <col min="3" max="4" width="9.42578125" style="1" hidden="1" customWidth="1"/>
    <col min="5" max="5" width="31.7109375" style="1" customWidth="1"/>
    <col min="6" max="12" width="8.42578125" style="1" customWidth="1"/>
    <col min="13" max="13" width="9" style="1" customWidth="1"/>
    <col min="14" max="21" width="8.85546875" style="1" customWidth="1"/>
    <col min="22" max="24" width="9.28515625" style="1" customWidth="1"/>
    <col min="25" max="26" width="8.85546875" style="1" hidden="1" customWidth="1"/>
    <col min="27" max="16384" width="9.140625" style="1"/>
  </cols>
  <sheetData>
    <row r="1" spans="1:26" hidden="1" x14ac:dyDescent="0.2">
      <c r="A1" s="5"/>
      <c r="B1" s="4"/>
      <c r="C1" s="4"/>
      <c r="D1" s="4"/>
      <c r="E1" s="4"/>
      <c r="F1" s="4"/>
      <c r="G1" s="4"/>
      <c r="H1" s="4"/>
      <c r="I1" s="4"/>
      <c r="J1" s="4"/>
      <c r="K1" s="4"/>
      <c r="L1" s="4"/>
      <c r="M1" s="4"/>
      <c r="N1" s="4"/>
      <c r="O1" s="4"/>
      <c r="P1" s="4"/>
      <c r="Q1" s="4"/>
      <c r="R1" s="4"/>
      <c r="S1" s="4"/>
      <c r="T1" s="4"/>
      <c r="U1" s="4"/>
      <c r="V1" s="4"/>
      <c r="W1" s="4"/>
      <c r="X1" s="4"/>
      <c r="Y1" s="4"/>
      <c r="Z1" s="4"/>
    </row>
    <row r="2" spans="1:26" ht="18" x14ac:dyDescent="0.2">
      <c r="A2" s="397" t="s">
        <v>1196</v>
      </c>
      <c r="B2" s="396"/>
      <c r="C2" s="396"/>
      <c r="D2" s="396"/>
      <c r="E2" s="396"/>
      <c r="F2" s="4"/>
      <c r="G2" s="4"/>
      <c r="H2" s="4"/>
      <c r="I2" s="4"/>
      <c r="J2" s="4"/>
      <c r="K2" s="4"/>
      <c r="L2" s="4"/>
      <c r="M2" s="4"/>
      <c r="N2" s="4"/>
      <c r="O2" s="4"/>
      <c r="P2" s="4"/>
      <c r="Q2" s="4"/>
      <c r="R2" s="4"/>
      <c r="S2" s="4"/>
      <c r="T2" s="4"/>
      <c r="U2" s="4"/>
      <c r="V2" s="4"/>
      <c r="W2" s="4"/>
      <c r="X2" s="4"/>
      <c r="Y2" s="4"/>
      <c r="Z2" s="4"/>
    </row>
    <row r="3" spans="1:26" ht="18" x14ac:dyDescent="0.2">
      <c r="A3" s="395" t="s">
        <v>1195</v>
      </c>
      <c r="B3" s="394"/>
      <c r="C3" s="394"/>
      <c r="D3" s="394"/>
      <c r="E3" s="394"/>
      <c r="F3" s="393"/>
      <c r="G3" s="393"/>
      <c r="H3" s="393"/>
      <c r="I3" s="393"/>
      <c r="J3" s="393"/>
      <c r="K3" s="393"/>
      <c r="L3" s="393"/>
      <c r="M3" s="393"/>
      <c r="N3" s="393"/>
      <c r="O3" s="393"/>
      <c r="P3" s="393"/>
      <c r="Q3" s="393"/>
      <c r="R3" s="392"/>
      <c r="S3" s="392"/>
      <c r="T3" s="392"/>
      <c r="U3" s="392"/>
      <c r="V3" s="392"/>
      <c r="W3" s="392"/>
      <c r="X3" s="392"/>
      <c r="Y3" s="4"/>
      <c r="Z3" s="4"/>
    </row>
    <row r="4" spans="1:26" ht="15" thickBot="1" x14ac:dyDescent="0.25">
      <c r="A4" s="391" t="s">
        <v>1191</v>
      </c>
      <c r="B4" s="391"/>
      <c r="C4" s="391"/>
      <c r="D4" s="391"/>
      <c r="E4" s="391"/>
      <c r="F4" s="390"/>
      <c r="G4" s="390"/>
      <c r="H4" s="390"/>
      <c r="I4" s="390"/>
      <c r="J4" s="390"/>
      <c r="K4" s="390"/>
      <c r="L4" s="390"/>
      <c r="M4" s="390"/>
      <c r="N4" s="390"/>
      <c r="O4" s="390"/>
      <c r="P4" s="390"/>
      <c r="Q4" s="390"/>
      <c r="R4" s="390"/>
      <c r="S4" s="390"/>
      <c r="T4" s="390"/>
      <c r="U4" s="390"/>
      <c r="V4" s="390"/>
      <c r="W4" s="390"/>
      <c r="X4" s="390"/>
      <c r="Y4" s="390"/>
      <c r="Z4" s="390"/>
    </row>
    <row r="5" spans="1:26" ht="28.9" customHeight="1" thickBot="1" x14ac:dyDescent="0.25">
      <c r="A5" s="389"/>
      <c r="B5" s="388" t="s">
        <v>1194</v>
      </c>
      <c r="C5" s="96"/>
      <c r="D5" s="96"/>
      <c r="E5" s="388" t="s">
        <v>1193</v>
      </c>
      <c r="F5" s="95">
        <v>2000</v>
      </c>
      <c r="G5" s="94">
        <v>2001</v>
      </c>
      <c r="H5" s="94">
        <v>2002</v>
      </c>
      <c r="I5" s="94">
        <v>2003</v>
      </c>
      <c r="J5" s="94">
        <v>2004</v>
      </c>
      <c r="K5" s="94">
        <v>2005</v>
      </c>
      <c r="L5" s="94">
        <v>2006</v>
      </c>
      <c r="M5" s="94">
        <v>2007</v>
      </c>
      <c r="N5" s="94">
        <v>2008</v>
      </c>
      <c r="O5" s="94">
        <v>2009</v>
      </c>
      <c r="P5" s="94">
        <v>2010</v>
      </c>
      <c r="Q5" s="94">
        <v>2011</v>
      </c>
      <c r="R5" s="94">
        <v>2012</v>
      </c>
      <c r="S5" s="94">
        <v>2013</v>
      </c>
      <c r="T5" s="94">
        <v>2014</v>
      </c>
      <c r="U5" s="94">
        <v>2015</v>
      </c>
      <c r="V5" s="94">
        <v>2016</v>
      </c>
      <c r="W5" s="94">
        <v>2017</v>
      </c>
      <c r="X5" s="94">
        <v>2018</v>
      </c>
      <c r="Y5" s="94">
        <v>2019</v>
      </c>
      <c r="Z5" s="94">
        <v>2020</v>
      </c>
    </row>
    <row r="6" spans="1:26" ht="15" thickBot="1" x14ac:dyDescent="0.25">
      <c r="A6" s="16"/>
      <c r="B6" s="387"/>
      <c r="C6" s="387"/>
      <c r="D6" s="387"/>
      <c r="E6" s="387"/>
      <c r="F6" s="92"/>
      <c r="G6" s="92"/>
      <c r="H6" s="92"/>
      <c r="I6" s="92"/>
      <c r="J6" s="92"/>
      <c r="K6" s="92"/>
      <c r="L6" s="92"/>
      <c r="M6" s="92"/>
      <c r="N6" s="92"/>
      <c r="O6" s="92"/>
      <c r="P6" s="92"/>
      <c r="Q6" s="92"/>
      <c r="R6" s="92"/>
      <c r="S6" s="92"/>
      <c r="T6" s="92"/>
      <c r="U6" s="92"/>
      <c r="V6" s="92"/>
      <c r="W6" s="92"/>
      <c r="X6" s="92"/>
      <c r="Y6" s="92"/>
      <c r="Z6" s="91"/>
    </row>
    <row r="7" spans="1:26" s="359" customFormat="1" ht="27.6" customHeight="1" x14ac:dyDescent="0.25">
      <c r="A7" s="22" t="s">
        <v>21</v>
      </c>
      <c r="B7" s="19" t="s">
        <v>20</v>
      </c>
      <c r="C7" s="19"/>
      <c r="D7" s="19"/>
      <c r="E7" s="386"/>
      <c r="F7" s="385"/>
      <c r="G7" s="361"/>
      <c r="H7" s="361"/>
      <c r="I7" s="361"/>
      <c r="J7" s="361"/>
      <c r="K7" s="361"/>
      <c r="L7" s="361"/>
      <c r="M7" s="361"/>
      <c r="N7" s="384"/>
      <c r="O7" s="383"/>
      <c r="P7" s="383"/>
      <c r="Q7" s="383"/>
      <c r="R7" s="383"/>
      <c r="S7" s="383"/>
      <c r="T7" s="383"/>
      <c r="U7" s="383"/>
      <c r="V7" s="383"/>
      <c r="W7" s="383"/>
      <c r="X7" s="382"/>
      <c r="Y7" s="361"/>
      <c r="Z7" s="360"/>
    </row>
    <row r="8" spans="1:26" s="375" customFormat="1" ht="7.9" customHeight="1" x14ac:dyDescent="0.25">
      <c r="A8" s="497"/>
      <c r="B8" s="380"/>
      <c r="C8" s="380"/>
      <c r="D8" s="380"/>
      <c r="E8" s="381"/>
      <c r="F8" s="378"/>
      <c r="G8" s="378"/>
      <c r="H8" s="378"/>
      <c r="I8" s="378"/>
      <c r="J8" s="378"/>
      <c r="K8" s="378"/>
      <c r="L8" s="378"/>
      <c r="M8" s="378"/>
      <c r="N8" s="378"/>
      <c r="O8" s="378"/>
      <c r="P8" s="378"/>
      <c r="Q8" s="378"/>
      <c r="R8" s="378"/>
      <c r="S8" s="378"/>
      <c r="T8" s="378"/>
      <c r="U8" s="378"/>
      <c r="V8" s="378"/>
      <c r="W8" s="378"/>
      <c r="X8" s="496"/>
      <c r="Y8" s="377"/>
      <c r="Z8" s="376"/>
    </row>
    <row r="9" spans="1:26" s="359" customFormat="1" ht="28.5" x14ac:dyDescent="0.25">
      <c r="A9" s="75"/>
      <c r="B9" s="374" t="s">
        <v>19</v>
      </c>
      <c r="C9" s="78"/>
      <c r="D9" s="78"/>
      <c r="E9" s="64" t="s">
        <v>1192</v>
      </c>
      <c r="F9" s="490">
        <v>6</v>
      </c>
      <c r="G9" s="490">
        <v>6</v>
      </c>
      <c r="H9" s="490">
        <v>6</v>
      </c>
      <c r="I9" s="490">
        <v>6</v>
      </c>
      <c r="J9" s="490">
        <v>6</v>
      </c>
      <c r="K9" s="490">
        <v>6</v>
      </c>
      <c r="L9" s="490">
        <v>6</v>
      </c>
      <c r="M9" s="490">
        <v>6</v>
      </c>
      <c r="N9" s="490">
        <v>6</v>
      </c>
      <c r="O9" s="490">
        <v>6</v>
      </c>
      <c r="P9" s="490">
        <v>6</v>
      </c>
      <c r="Q9" s="490">
        <v>6</v>
      </c>
      <c r="R9" s="490">
        <v>6</v>
      </c>
      <c r="S9" s="490">
        <v>6</v>
      </c>
      <c r="T9" s="490">
        <v>6</v>
      </c>
      <c r="U9" s="490">
        <v>6</v>
      </c>
      <c r="V9" s="490">
        <v>6</v>
      </c>
      <c r="W9" s="490">
        <v>6</v>
      </c>
      <c r="X9" s="490">
        <v>6</v>
      </c>
      <c r="Y9" s="478"/>
      <c r="Z9" s="477"/>
    </row>
    <row r="10" spans="1:26" s="359" customFormat="1" ht="27.6" customHeight="1" x14ac:dyDescent="0.25">
      <c r="A10" s="75"/>
      <c r="B10" s="373" t="s">
        <v>17</v>
      </c>
      <c r="C10" s="72"/>
      <c r="D10" s="72"/>
      <c r="E10" s="64" t="s">
        <v>12</v>
      </c>
      <c r="F10" s="479">
        <v>0</v>
      </c>
      <c r="G10" s="479">
        <v>0</v>
      </c>
      <c r="H10" s="479">
        <v>0</v>
      </c>
      <c r="I10" s="479">
        <v>0</v>
      </c>
      <c r="J10" s="479">
        <v>0</v>
      </c>
      <c r="K10" s="479">
        <v>1</v>
      </c>
      <c r="L10" s="479">
        <v>1</v>
      </c>
      <c r="M10" s="479">
        <v>1</v>
      </c>
      <c r="N10" s="479">
        <v>1</v>
      </c>
      <c r="O10" s="495">
        <v>6</v>
      </c>
      <c r="P10" s="495">
        <v>6</v>
      </c>
      <c r="Q10" s="495">
        <v>6</v>
      </c>
      <c r="R10" s="495">
        <v>6</v>
      </c>
      <c r="S10" s="495">
        <v>6</v>
      </c>
      <c r="T10" s="495">
        <v>6</v>
      </c>
      <c r="U10" s="495">
        <v>6</v>
      </c>
      <c r="V10" s="495">
        <v>6</v>
      </c>
      <c r="W10" s="495">
        <v>6</v>
      </c>
      <c r="X10" s="495">
        <v>6</v>
      </c>
      <c r="Y10" s="478"/>
      <c r="Z10" s="477"/>
    </row>
    <row r="11" spans="1:26" s="359" customFormat="1" ht="27.6" customHeight="1" x14ac:dyDescent="0.25">
      <c r="A11" s="75"/>
      <c r="B11" s="373" t="s">
        <v>16</v>
      </c>
      <c r="C11" s="72"/>
      <c r="D11" s="72"/>
      <c r="E11" s="64" t="s">
        <v>10</v>
      </c>
      <c r="F11" s="494">
        <v>0</v>
      </c>
      <c r="G11" s="494">
        <v>0</v>
      </c>
      <c r="H11" s="494">
        <v>0</v>
      </c>
      <c r="I11" s="494">
        <v>0</v>
      </c>
      <c r="J11" s="494">
        <v>0</v>
      </c>
      <c r="K11" s="494">
        <v>1</v>
      </c>
      <c r="L11" s="494">
        <v>1</v>
      </c>
      <c r="M11" s="494">
        <v>1</v>
      </c>
      <c r="N11" s="494">
        <v>1</v>
      </c>
      <c r="O11" s="493">
        <v>6</v>
      </c>
      <c r="P11" s="493">
        <v>6</v>
      </c>
      <c r="Q11" s="493">
        <v>6</v>
      </c>
      <c r="R11" s="493">
        <v>6</v>
      </c>
      <c r="S11" s="493">
        <v>6</v>
      </c>
      <c r="T11" s="493">
        <v>6</v>
      </c>
      <c r="U11" s="493">
        <v>6</v>
      </c>
      <c r="V11" s="493">
        <v>6</v>
      </c>
      <c r="W11" s="493">
        <v>6</v>
      </c>
      <c r="X11" s="493">
        <v>6</v>
      </c>
      <c r="Y11" s="492"/>
      <c r="Z11" s="491"/>
    </row>
    <row r="12" spans="1:26" s="375" customFormat="1" ht="11.25" x14ac:dyDescent="0.25">
      <c r="A12" s="497"/>
      <c r="B12" s="380"/>
      <c r="C12" s="380"/>
      <c r="D12" s="380"/>
      <c r="E12" s="379"/>
      <c r="F12" s="378"/>
      <c r="G12" s="378"/>
      <c r="H12" s="378"/>
      <c r="I12" s="378"/>
      <c r="J12" s="378"/>
      <c r="K12" s="378"/>
      <c r="L12" s="378"/>
      <c r="M12" s="378"/>
      <c r="N12" s="378"/>
      <c r="O12" s="378"/>
      <c r="P12" s="378"/>
      <c r="Q12" s="378"/>
      <c r="R12" s="378"/>
      <c r="S12" s="378"/>
      <c r="T12" s="378"/>
      <c r="U12" s="378"/>
      <c r="V12" s="378"/>
      <c r="W12" s="378"/>
      <c r="X12" s="496"/>
      <c r="Y12" s="377"/>
      <c r="Z12" s="376"/>
    </row>
    <row r="13" spans="1:26" s="359" customFormat="1" ht="27.6" customHeight="1" x14ac:dyDescent="0.25">
      <c r="A13" s="75"/>
      <c r="B13" s="374" t="s">
        <v>15</v>
      </c>
      <c r="C13" s="78"/>
      <c r="D13" s="78"/>
      <c r="E13" s="77" t="s">
        <v>14</v>
      </c>
      <c r="F13" s="490">
        <v>5</v>
      </c>
      <c r="G13" s="490">
        <v>5</v>
      </c>
      <c r="H13" s="490">
        <v>5</v>
      </c>
      <c r="I13" s="490">
        <v>6</v>
      </c>
      <c r="J13" s="490">
        <v>6</v>
      </c>
      <c r="K13" s="490">
        <v>6</v>
      </c>
      <c r="L13" s="490">
        <v>6</v>
      </c>
      <c r="M13" s="490">
        <v>6</v>
      </c>
      <c r="N13" s="490">
        <v>6</v>
      </c>
      <c r="O13" s="490">
        <v>6</v>
      </c>
      <c r="P13" s="490">
        <v>6</v>
      </c>
      <c r="Q13" s="490">
        <v>6</v>
      </c>
      <c r="R13" s="490">
        <v>6</v>
      </c>
      <c r="S13" s="490">
        <v>6</v>
      </c>
      <c r="T13" s="490">
        <v>6</v>
      </c>
      <c r="U13" s="490">
        <v>6</v>
      </c>
      <c r="V13" s="490">
        <v>6</v>
      </c>
      <c r="W13" s="490">
        <v>6</v>
      </c>
      <c r="X13" s="490">
        <v>6</v>
      </c>
      <c r="Y13" s="478"/>
      <c r="Z13" s="477"/>
    </row>
    <row r="14" spans="1:26" s="359" customFormat="1" ht="27.6" customHeight="1" x14ac:dyDescent="0.25">
      <c r="A14" s="75"/>
      <c r="B14" s="373" t="s">
        <v>13</v>
      </c>
      <c r="C14" s="72"/>
      <c r="D14" s="72"/>
      <c r="E14" s="64" t="s">
        <v>12</v>
      </c>
      <c r="F14" s="479">
        <v>0</v>
      </c>
      <c r="G14" s="479">
        <v>0</v>
      </c>
      <c r="H14" s="479">
        <v>0</v>
      </c>
      <c r="I14" s="479">
        <v>0</v>
      </c>
      <c r="J14" s="479">
        <v>0</v>
      </c>
      <c r="K14" s="479">
        <v>1</v>
      </c>
      <c r="L14" s="479">
        <v>1</v>
      </c>
      <c r="M14" s="479">
        <v>1</v>
      </c>
      <c r="N14" s="479">
        <v>1</v>
      </c>
      <c r="O14" s="495">
        <v>6</v>
      </c>
      <c r="P14" s="495">
        <v>6</v>
      </c>
      <c r="Q14" s="495">
        <v>6</v>
      </c>
      <c r="R14" s="495">
        <v>6</v>
      </c>
      <c r="S14" s="495">
        <v>6</v>
      </c>
      <c r="T14" s="495">
        <v>6</v>
      </c>
      <c r="U14" s="495">
        <v>6</v>
      </c>
      <c r="V14" s="495">
        <v>6</v>
      </c>
      <c r="W14" s="495">
        <v>6</v>
      </c>
      <c r="X14" s="495">
        <v>6</v>
      </c>
      <c r="Y14" s="478"/>
      <c r="Z14" s="477"/>
    </row>
    <row r="15" spans="1:26" s="359" customFormat="1" ht="27.6" customHeight="1" thickBot="1" x14ac:dyDescent="0.3">
      <c r="A15" s="68"/>
      <c r="B15" s="373" t="s">
        <v>11</v>
      </c>
      <c r="C15" s="65"/>
      <c r="D15" s="65"/>
      <c r="E15" s="64" t="s">
        <v>10</v>
      </c>
      <c r="F15" s="494">
        <v>0</v>
      </c>
      <c r="G15" s="494">
        <v>0</v>
      </c>
      <c r="H15" s="494">
        <v>0</v>
      </c>
      <c r="I15" s="494">
        <v>0</v>
      </c>
      <c r="J15" s="494">
        <v>0</v>
      </c>
      <c r="K15" s="494">
        <v>1</v>
      </c>
      <c r="L15" s="494">
        <v>1</v>
      </c>
      <c r="M15" s="494">
        <v>1</v>
      </c>
      <c r="N15" s="494">
        <v>1</v>
      </c>
      <c r="O15" s="493">
        <v>6</v>
      </c>
      <c r="P15" s="493">
        <v>6</v>
      </c>
      <c r="Q15" s="493">
        <v>6</v>
      </c>
      <c r="R15" s="493">
        <v>6</v>
      </c>
      <c r="S15" s="493">
        <v>6</v>
      </c>
      <c r="T15" s="493">
        <v>6</v>
      </c>
      <c r="U15" s="493">
        <v>6</v>
      </c>
      <c r="V15" s="493">
        <v>6</v>
      </c>
      <c r="W15" s="493">
        <v>6</v>
      </c>
      <c r="X15" s="493">
        <v>6</v>
      </c>
      <c r="Y15" s="492"/>
      <c r="Z15" s="491"/>
    </row>
    <row r="16" spans="1:26" s="359" customFormat="1" ht="15" thickBot="1" x14ac:dyDescent="0.3">
      <c r="A16" s="364"/>
      <c r="B16" s="14"/>
      <c r="C16" s="14"/>
      <c r="D16" s="14"/>
      <c r="E16" s="14"/>
      <c r="F16" s="363"/>
      <c r="G16" s="363"/>
      <c r="H16" s="363"/>
      <c r="I16" s="363"/>
      <c r="J16" s="363"/>
      <c r="K16" s="363"/>
      <c r="L16" s="363"/>
      <c r="M16" s="363"/>
      <c r="N16" s="363"/>
      <c r="O16" s="363"/>
      <c r="P16" s="363"/>
      <c r="Q16" s="363"/>
      <c r="R16" s="363"/>
      <c r="S16" s="363"/>
      <c r="T16" s="363"/>
      <c r="U16" s="363"/>
      <c r="V16" s="363"/>
      <c r="W16" s="363"/>
      <c r="X16" s="363"/>
      <c r="Y16" s="363"/>
      <c r="Z16" s="362"/>
    </row>
    <row r="17" spans="1:26" s="359" customFormat="1" ht="18" customHeight="1" x14ac:dyDescent="0.25">
      <c r="A17" s="22">
        <v>2</v>
      </c>
      <c r="B17" s="19" t="s">
        <v>9</v>
      </c>
      <c r="C17" s="19"/>
      <c r="D17" s="19"/>
      <c r="E17" s="529" t="s">
        <v>6</v>
      </c>
      <c r="F17" s="490">
        <v>0</v>
      </c>
      <c r="G17" s="490">
        <v>0</v>
      </c>
      <c r="H17" s="490">
        <v>0</v>
      </c>
      <c r="I17" s="490">
        <v>0</v>
      </c>
      <c r="J17" s="490">
        <v>0</v>
      </c>
      <c r="K17" s="490">
        <v>3</v>
      </c>
      <c r="L17" s="490">
        <v>3</v>
      </c>
      <c r="M17" s="490">
        <v>6</v>
      </c>
      <c r="N17" s="490">
        <v>6</v>
      </c>
      <c r="O17" s="490">
        <v>6</v>
      </c>
      <c r="P17" s="490">
        <v>6</v>
      </c>
      <c r="Q17" s="490">
        <v>6</v>
      </c>
      <c r="R17" s="490">
        <v>6</v>
      </c>
      <c r="S17" s="490">
        <v>6</v>
      </c>
      <c r="T17" s="490">
        <v>6</v>
      </c>
      <c r="U17" s="490">
        <v>6</v>
      </c>
      <c r="V17" s="490">
        <v>6</v>
      </c>
      <c r="W17" s="490">
        <v>6</v>
      </c>
      <c r="X17" s="490">
        <v>6</v>
      </c>
      <c r="Y17" s="361"/>
      <c r="Z17" s="360"/>
    </row>
    <row r="18" spans="1:26" s="359" customFormat="1" ht="18" customHeight="1" x14ac:dyDescent="0.25">
      <c r="A18" s="482"/>
      <c r="B18" s="481" t="s">
        <v>5</v>
      </c>
      <c r="C18" s="489"/>
      <c r="D18" s="489"/>
      <c r="E18" s="535"/>
      <c r="F18" s="479">
        <v>0</v>
      </c>
      <c r="G18" s="479">
        <v>0</v>
      </c>
      <c r="H18" s="479">
        <v>0</v>
      </c>
      <c r="I18" s="479">
        <v>0</v>
      </c>
      <c r="J18" s="479">
        <v>0</v>
      </c>
      <c r="K18" s="479">
        <v>3</v>
      </c>
      <c r="L18" s="479">
        <v>4</v>
      </c>
      <c r="M18" s="479">
        <v>5</v>
      </c>
      <c r="N18" s="479">
        <v>6</v>
      </c>
      <c r="O18" s="488">
        <v>6</v>
      </c>
      <c r="P18" s="488">
        <v>6</v>
      </c>
      <c r="Q18" s="488">
        <v>6</v>
      </c>
      <c r="R18" s="488">
        <v>6</v>
      </c>
      <c r="S18" s="488">
        <v>6</v>
      </c>
      <c r="T18" s="488">
        <v>6</v>
      </c>
      <c r="U18" s="488">
        <v>6</v>
      </c>
      <c r="V18" s="488">
        <v>6</v>
      </c>
      <c r="W18" s="488">
        <v>6</v>
      </c>
      <c r="X18" s="488">
        <v>6</v>
      </c>
      <c r="Y18" s="478"/>
      <c r="Z18" s="477"/>
    </row>
    <row r="19" spans="1:26" s="359" customFormat="1" ht="18" customHeight="1" thickBot="1" x14ac:dyDescent="0.3">
      <c r="A19" s="32"/>
      <c r="B19" s="476" t="s">
        <v>3</v>
      </c>
      <c r="C19" s="475"/>
      <c r="D19" s="475"/>
      <c r="E19" s="536"/>
      <c r="F19" s="474">
        <v>0</v>
      </c>
      <c r="G19" s="474">
        <v>0</v>
      </c>
      <c r="H19" s="474">
        <v>0</v>
      </c>
      <c r="I19" s="474">
        <v>0</v>
      </c>
      <c r="J19" s="474">
        <v>0</v>
      </c>
      <c r="K19" s="474">
        <v>3</v>
      </c>
      <c r="L19" s="474">
        <v>4</v>
      </c>
      <c r="M19" s="474">
        <v>5</v>
      </c>
      <c r="N19" s="474">
        <v>6</v>
      </c>
      <c r="O19" s="487">
        <v>6</v>
      </c>
      <c r="P19" s="487">
        <v>6</v>
      </c>
      <c r="Q19" s="487">
        <v>6</v>
      </c>
      <c r="R19" s="487">
        <v>6</v>
      </c>
      <c r="S19" s="487">
        <v>6</v>
      </c>
      <c r="T19" s="487">
        <v>6</v>
      </c>
      <c r="U19" s="487">
        <v>6</v>
      </c>
      <c r="V19" s="487">
        <v>6</v>
      </c>
      <c r="W19" s="487">
        <v>6</v>
      </c>
      <c r="X19" s="487">
        <v>6</v>
      </c>
      <c r="Y19" s="473"/>
      <c r="Z19" s="472"/>
    </row>
    <row r="20" spans="1:26" s="359" customFormat="1" ht="15" thickBot="1" x14ac:dyDescent="0.3">
      <c r="A20" s="364"/>
      <c r="B20" s="14"/>
      <c r="C20" s="14"/>
      <c r="D20" s="14"/>
      <c r="E20" s="14"/>
      <c r="F20" s="363"/>
      <c r="G20" s="363"/>
      <c r="H20" s="363"/>
      <c r="I20" s="363"/>
      <c r="J20" s="363"/>
      <c r="K20" s="363"/>
      <c r="L20" s="363"/>
      <c r="M20" s="363"/>
      <c r="N20" s="363"/>
      <c r="O20" s="363"/>
      <c r="P20" s="363"/>
      <c r="Q20" s="363"/>
      <c r="R20" s="363"/>
      <c r="S20" s="363"/>
      <c r="T20" s="363"/>
      <c r="U20" s="363"/>
      <c r="V20" s="363"/>
      <c r="W20" s="363"/>
      <c r="X20" s="363"/>
      <c r="Y20" s="363"/>
      <c r="Z20" s="362"/>
    </row>
    <row r="21" spans="1:26" s="359" customFormat="1" ht="18" customHeight="1" x14ac:dyDescent="0.25">
      <c r="A21" s="22">
        <v>3</v>
      </c>
      <c r="B21" s="19" t="s">
        <v>8</v>
      </c>
      <c r="C21" s="19"/>
      <c r="D21" s="19"/>
      <c r="E21" s="529" t="s">
        <v>6</v>
      </c>
      <c r="F21" s="372">
        <v>0</v>
      </c>
      <c r="G21" s="370">
        <v>0</v>
      </c>
      <c r="H21" s="370">
        <v>0</v>
      </c>
      <c r="I21" s="370">
        <v>0</v>
      </c>
      <c r="J21" s="370">
        <v>0</v>
      </c>
      <c r="K21" s="370">
        <v>1</v>
      </c>
      <c r="L21" s="370">
        <v>1</v>
      </c>
      <c r="M21" s="370">
        <v>1</v>
      </c>
      <c r="N21" s="371">
        <v>3</v>
      </c>
      <c r="O21" s="370">
        <v>6</v>
      </c>
      <c r="P21" s="370">
        <v>6</v>
      </c>
      <c r="Q21" s="370">
        <v>6</v>
      </c>
      <c r="R21" s="370">
        <v>6</v>
      </c>
      <c r="S21" s="370">
        <v>6</v>
      </c>
      <c r="T21" s="370">
        <v>6</v>
      </c>
      <c r="U21" s="370">
        <v>6</v>
      </c>
      <c r="V21" s="370">
        <v>6</v>
      </c>
      <c r="W21" s="370">
        <v>6</v>
      </c>
      <c r="X21" s="370">
        <v>6</v>
      </c>
      <c r="Y21" s="361"/>
      <c r="Z21" s="360"/>
    </row>
    <row r="22" spans="1:26" s="359" customFormat="1" ht="13.9" customHeight="1" x14ac:dyDescent="0.25">
      <c r="A22" s="369"/>
      <c r="B22" s="481" t="s">
        <v>5</v>
      </c>
      <c r="C22" s="50"/>
      <c r="D22" s="50"/>
      <c r="E22" s="535"/>
      <c r="F22" s="365">
        <v>0</v>
      </c>
      <c r="G22" s="365">
        <v>0</v>
      </c>
      <c r="H22" s="365">
        <v>0</v>
      </c>
      <c r="I22" s="365">
        <v>0</v>
      </c>
      <c r="J22" s="365">
        <v>0</v>
      </c>
      <c r="K22" s="365">
        <v>2</v>
      </c>
      <c r="L22" s="365">
        <v>3</v>
      </c>
      <c r="M22" s="365">
        <v>3</v>
      </c>
      <c r="N22" s="365">
        <v>4</v>
      </c>
      <c r="O22" s="368">
        <v>4</v>
      </c>
      <c r="P22" s="368">
        <v>4</v>
      </c>
      <c r="Q22" s="368">
        <v>4</v>
      </c>
      <c r="R22" s="368">
        <v>4</v>
      </c>
      <c r="S22" s="368">
        <v>4</v>
      </c>
      <c r="T22" s="368">
        <v>4</v>
      </c>
      <c r="U22" s="368">
        <v>4</v>
      </c>
      <c r="V22" s="368">
        <v>4</v>
      </c>
      <c r="W22" s="368">
        <v>4</v>
      </c>
      <c r="X22" s="368">
        <v>4</v>
      </c>
      <c r="Y22" s="367"/>
      <c r="Z22" s="366"/>
    </row>
    <row r="23" spans="1:26" s="359" customFormat="1" ht="14.45" customHeight="1" thickBot="1" x14ac:dyDescent="0.3">
      <c r="A23" s="32"/>
      <c r="B23" s="476" t="s">
        <v>3</v>
      </c>
      <c r="C23" s="486"/>
      <c r="D23" s="486"/>
      <c r="E23" s="536"/>
      <c r="F23" s="365">
        <v>0</v>
      </c>
      <c r="G23" s="365">
        <v>0</v>
      </c>
      <c r="H23" s="365">
        <v>0</v>
      </c>
      <c r="I23" s="365">
        <v>0</v>
      </c>
      <c r="J23" s="365">
        <v>0</v>
      </c>
      <c r="K23" s="365">
        <v>2</v>
      </c>
      <c r="L23" s="365">
        <v>3</v>
      </c>
      <c r="M23" s="365">
        <v>3</v>
      </c>
      <c r="N23" s="485">
        <v>4</v>
      </c>
      <c r="O23" s="484">
        <v>4</v>
      </c>
      <c r="P23" s="484">
        <v>4</v>
      </c>
      <c r="Q23" s="484">
        <v>4</v>
      </c>
      <c r="R23" s="484">
        <v>4</v>
      </c>
      <c r="S23" s="484">
        <v>4</v>
      </c>
      <c r="T23" s="484">
        <v>4</v>
      </c>
      <c r="U23" s="484">
        <v>4</v>
      </c>
      <c r="V23" s="484">
        <v>4</v>
      </c>
      <c r="W23" s="484">
        <v>4</v>
      </c>
      <c r="X23" s="484">
        <v>4</v>
      </c>
      <c r="Y23" s="473"/>
      <c r="Z23" s="472"/>
    </row>
    <row r="24" spans="1:26" s="359" customFormat="1" ht="15" thickBot="1" x14ac:dyDescent="0.3">
      <c r="A24" s="364"/>
      <c r="B24" s="14"/>
      <c r="C24" s="14"/>
      <c r="D24" s="14"/>
      <c r="E24" s="14"/>
      <c r="F24" s="363"/>
      <c r="G24" s="363"/>
      <c r="H24" s="363"/>
      <c r="I24" s="363"/>
      <c r="J24" s="363"/>
      <c r="K24" s="363"/>
      <c r="L24" s="363"/>
      <c r="M24" s="363"/>
      <c r="N24" s="363"/>
      <c r="O24" s="363"/>
      <c r="P24" s="363"/>
      <c r="Q24" s="363"/>
      <c r="R24" s="363"/>
      <c r="S24" s="363"/>
      <c r="T24" s="363"/>
      <c r="U24" s="363"/>
      <c r="V24" s="363"/>
      <c r="W24" s="363"/>
      <c r="X24" s="363"/>
      <c r="Y24" s="363"/>
      <c r="Z24" s="362"/>
    </row>
    <row r="25" spans="1:26" s="359" customFormat="1" ht="18" customHeight="1" x14ac:dyDescent="0.25">
      <c r="A25" s="22">
        <v>4</v>
      </c>
      <c r="B25" s="19" t="s">
        <v>7</v>
      </c>
      <c r="C25" s="19"/>
      <c r="D25" s="19"/>
      <c r="E25" s="529" t="s">
        <v>6</v>
      </c>
      <c r="F25" s="483">
        <v>0</v>
      </c>
      <c r="G25" s="483">
        <v>0</v>
      </c>
      <c r="H25" s="483">
        <v>0</v>
      </c>
      <c r="I25" s="483">
        <v>0</v>
      </c>
      <c r="J25" s="483">
        <v>0</v>
      </c>
      <c r="K25" s="483">
        <v>3</v>
      </c>
      <c r="L25" s="483">
        <v>3</v>
      </c>
      <c r="M25" s="483">
        <v>6</v>
      </c>
      <c r="N25" s="483">
        <v>6</v>
      </c>
      <c r="O25" s="483">
        <v>6</v>
      </c>
      <c r="P25" s="483">
        <v>6</v>
      </c>
      <c r="Q25" s="483">
        <v>6</v>
      </c>
      <c r="R25" s="483">
        <v>6</v>
      </c>
      <c r="S25" s="483">
        <v>6</v>
      </c>
      <c r="T25" s="483">
        <v>6</v>
      </c>
      <c r="U25" s="483">
        <v>6</v>
      </c>
      <c r="V25" s="483">
        <v>6</v>
      </c>
      <c r="W25" s="483">
        <v>6</v>
      </c>
      <c r="X25" s="483">
        <v>6</v>
      </c>
      <c r="Y25" s="361"/>
      <c r="Z25" s="360"/>
    </row>
    <row r="26" spans="1:26" s="359" customFormat="1" ht="13.9" customHeight="1" x14ac:dyDescent="0.25">
      <c r="A26" s="482"/>
      <c r="B26" s="481" t="s">
        <v>5</v>
      </c>
      <c r="C26" s="480"/>
      <c r="D26" s="480"/>
      <c r="E26" s="535"/>
      <c r="F26" s="479">
        <v>0</v>
      </c>
      <c r="G26" s="479">
        <v>0</v>
      </c>
      <c r="H26" s="479">
        <v>0</v>
      </c>
      <c r="I26" s="479">
        <v>0</v>
      </c>
      <c r="J26" s="479">
        <v>0</v>
      </c>
      <c r="K26" s="479">
        <v>3</v>
      </c>
      <c r="L26" s="479">
        <v>4</v>
      </c>
      <c r="M26" s="479">
        <v>5</v>
      </c>
      <c r="N26" s="479">
        <v>6</v>
      </c>
      <c r="O26" s="479">
        <v>6</v>
      </c>
      <c r="P26" s="479">
        <v>6</v>
      </c>
      <c r="Q26" s="479">
        <v>6</v>
      </c>
      <c r="R26" s="479">
        <v>6</v>
      </c>
      <c r="S26" s="479">
        <v>6</v>
      </c>
      <c r="T26" s="479">
        <v>6</v>
      </c>
      <c r="U26" s="479">
        <v>6</v>
      </c>
      <c r="V26" s="479">
        <v>6</v>
      </c>
      <c r="W26" s="479">
        <v>6</v>
      </c>
      <c r="X26" s="479">
        <v>6</v>
      </c>
      <c r="Y26" s="478"/>
      <c r="Z26" s="477"/>
    </row>
    <row r="27" spans="1:26" s="359" customFormat="1" ht="18" customHeight="1" thickBot="1" x14ac:dyDescent="0.3">
      <c r="A27" s="32"/>
      <c r="B27" s="476" t="s">
        <v>3</v>
      </c>
      <c r="C27" s="475"/>
      <c r="D27" s="475"/>
      <c r="E27" s="536"/>
      <c r="F27" s="474">
        <v>0</v>
      </c>
      <c r="G27" s="474">
        <v>0</v>
      </c>
      <c r="H27" s="474">
        <v>0</v>
      </c>
      <c r="I27" s="474">
        <v>0</v>
      </c>
      <c r="J27" s="474">
        <v>0</v>
      </c>
      <c r="K27" s="474">
        <v>3</v>
      </c>
      <c r="L27" s="474">
        <v>4</v>
      </c>
      <c r="M27" s="474">
        <v>5</v>
      </c>
      <c r="N27" s="474">
        <v>6</v>
      </c>
      <c r="O27" s="474">
        <v>6</v>
      </c>
      <c r="P27" s="474">
        <v>6</v>
      </c>
      <c r="Q27" s="474">
        <v>6</v>
      </c>
      <c r="R27" s="474">
        <v>6</v>
      </c>
      <c r="S27" s="474">
        <v>6</v>
      </c>
      <c r="T27" s="474">
        <v>6</v>
      </c>
      <c r="U27" s="474">
        <v>6</v>
      </c>
      <c r="V27" s="474">
        <v>6</v>
      </c>
      <c r="W27" s="474">
        <v>6</v>
      </c>
      <c r="X27" s="474">
        <v>6</v>
      </c>
      <c r="Y27" s="473"/>
      <c r="Z27" s="472"/>
    </row>
  </sheetData>
  <mergeCells count="3">
    <mergeCell ref="E17:E19"/>
    <mergeCell ref="E21:E23"/>
    <mergeCell ref="E25:E27"/>
  </mergeCells>
  <pageMargins left="0.7" right="0.7" top="0.75" bottom="0.5" header="0.3" footer="0.3"/>
  <pageSetup paperSize="9" scale="80" orientation="landscape" horizontalDpi="300" verticalDpi="300" r:id="rId1"/>
  <headerFooter>
    <oddHeader>&amp;C&amp;P of &amp;N</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8CE8E-CD78-4309-B93C-E14D6C0917D3}">
  <dimension ref="A1:AB252"/>
  <sheetViews>
    <sheetView topLeftCell="A13" workbookViewId="0">
      <selection activeCell="N25" sqref="N25"/>
    </sheetView>
  </sheetViews>
  <sheetFormatPr defaultRowHeight="15" x14ac:dyDescent="0.25"/>
  <cols>
    <col min="20" max="20" width="19.7109375" customWidth="1"/>
  </cols>
  <sheetData>
    <row r="1" spans="1:28" x14ac:dyDescent="0.25">
      <c r="A1" t="s">
        <v>3503</v>
      </c>
      <c r="B1" t="s">
        <v>3502</v>
      </c>
      <c r="C1" t="s">
        <v>3501</v>
      </c>
      <c r="D1" t="s">
        <v>3499</v>
      </c>
      <c r="E1" t="s">
        <v>3500</v>
      </c>
      <c r="F1" t="s">
        <v>3499</v>
      </c>
      <c r="G1" t="s">
        <v>3498</v>
      </c>
      <c r="H1" t="s">
        <v>3497</v>
      </c>
      <c r="I1" t="s">
        <v>3496</v>
      </c>
      <c r="J1" t="s">
        <v>3495</v>
      </c>
      <c r="K1" t="s">
        <v>3494</v>
      </c>
      <c r="L1" t="s">
        <v>3493</v>
      </c>
      <c r="M1" t="s">
        <v>3492</v>
      </c>
      <c r="N1" t="s">
        <v>3491</v>
      </c>
      <c r="O1" t="s">
        <v>3490</v>
      </c>
      <c r="P1" t="s">
        <v>3489</v>
      </c>
      <c r="Q1" t="s">
        <v>3488</v>
      </c>
      <c r="R1" t="s">
        <v>3487</v>
      </c>
      <c r="S1" t="s">
        <v>3486</v>
      </c>
      <c r="T1" t="s">
        <v>3485</v>
      </c>
      <c r="U1" t="s">
        <v>3484</v>
      </c>
      <c r="V1" t="s">
        <v>3483</v>
      </c>
      <c r="W1" t="s">
        <v>3482</v>
      </c>
      <c r="X1" t="s">
        <v>3481</v>
      </c>
      <c r="Y1" t="s">
        <v>3480</v>
      </c>
      <c r="Z1" t="s">
        <v>3479</v>
      </c>
      <c r="AA1" t="s">
        <v>3478</v>
      </c>
      <c r="AB1" t="s">
        <v>3477</v>
      </c>
    </row>
    <row r="2" spans="1:28" x14ac:dyDescent="0.25">
      <c r="B2" t="s">
        <v>3476</v>
      </c>
      <c r="C2" t="s">
        <v>3475</v>
      </c>
      <c r="G2">
        <v>830</v>
      </c>
    </row>
    <row r="3" spans="1:28" x14ac:dyDescent="0.25">
      <c r="B3" t="s">
        <v>3474</v>
      </c>
      <c r="C3" t="s">
        <v>3473</v>
      </c>
      <c r="G3">
        <v>680</v>
      </c>
    </row>
    <row r="4" spans="1:28" x14ac:dyDescent="0.25">
      <c r="A4" t="s">
        <v>1076</v>
      </c>
      <c r="B4" t="s">
        <v>1076</v>
      </c>
      <c r="C4" t="s">
        <v>1076</v>
      </c>
      <c r="D4" t="s">
        <v>1074</v>
      </c>
      <c r="E4" t="s">
        <v>1073</v>
      </c>
      <c r="F4" t="s">
        <v>1074</v>
      </c>
      <c r="G4">
        <v>4</v>
      </c>
      <c r="H4" t="s">
        <v>1073</v>
      </c>
      <c r="I4" t="s">
        <v>3472</v>
      </c>
      <c r="J4" t="s">
        <v>1074</v>
      </c>
      <c r="K4" t="s">
        <v>1073</v>
      </c>
      <c r="L4">
        <v>93</v>
      </c>
      <c r="M4" t="s">
        <v>1073</v>
      </c>
      <c r="N4" t="s">
        <v>1074</v>
      </c>
      <c r="O4">
        <v>1</v>
      </c>
      <c r="P4" t="s">
        <v>1073</v>
      </c>
      <c r="Q4" t="s">
        <v>3471</v>
      </c>
      <c r="R4" t="s">
        <v>3470</v>
      </c>
      <c r="S4">
        <v>2</v>
      </c>
      <c r="T4" t="s">
        <v>3469</v>
      </c>
      <c r="U4">
        <v>971</v>
      </c>
      <c r="V4" t="s">
        <v>1214</v>
      </c>
      <c r="W4" t="s">
        <v>3468</v>
      </c>
      <c r="X4" t="s">
        <v>1062</v>
      </c>
      <c r="Y4" t="s">
        <v>3467</v>
      </c>
      <c r="Z4" t="s">
        <v>3466</v>
      </c>
      <c r="AA4">
        <v>1149361</v>
      </c>
      <c r="AB4" t="s">
        <v>3465</v>
      </c>
    </row>
    <row r="5" spans="1:28" x14ac:dyDescent="0.25">
      <c r="A5" t="s">
        <v>1072</v>
      </c>
      <c r="B5" t="s">
        <v>1072</v>
      </c>
      <c r="C5" t="s">
        <v>3464</v>
      </c>
      <c r="D5" t="s">
        <v>1070</v>
      </c>
      <c r="E5" t="s">
        <v>1069</v>
      </c>
      <c r="F5" t="s">
        <v>1070</v>
      </c>
      <c r="G5">
        <v>8</v>
      </c>
      <c r="H5" t="s">
        <v>1069</v>
      </c>
      <c r="I5" t="s">
        <v>3463</v>
      </c>
      <c r="J5" t="s">
        <v>3462</v>
      </c>
      <c r="K5" t="s">
        <v>1070</v>
      </c>
      <c r="L5">
        <v>355</v>
      </c>
      <c r="M5" t="s">
        <v>1069</v>
      </c>
      <c r="N5" t="s">
        <v>1070</v>
      </c>
      <c r="O5">
        <v>3</v>
      </c>
      <c r="P5" t="s">
        <v>1069</v>
      </c>
      <c r="Q5" t="s">
        <v>3461</v>
      </c>
      <c r="R5" t="s">
        <v>3460</v>
      </c>
      <c r="S5">
        <v>2</v>
      </c>
      <c r="T5" t="s">
        <v>3459</v>
      </c>
      <c r="U5">
        <v>8</v>
      </c>
      <c r="V5" t="s">
        <v>1214</v>
      </c>
      <c r="W5" t="s">
        <v>3458</v>
      </c>
      <c r="X5" t="s">
        <v>1199</v>
      </c>
      <c r="Y5" t="s">
        <v>3457</v>
      </c>
      <c r="Z5" t="s">
        <v>3456</v>
      </c>
      <c r="AA5">
        <v>783754</v>
      </c>
      <c r="AB5" t="s">
        <v>3455</v>
      </c>
    </row>
    <row r="6" spans="1:28" x14ac:dyDescent="0.25">
      <c r="A6" t="s">
        <v>1068</v>
      </c>
      <c r="B6" t="s">
        <v>1068</v>
      </c>
      <c r="C6" t="s">
        <v>3454</v>
      </c>
      <c r="D6" t="s">
        <v>1066</v>
      </c>
      <c r="E6" t="s">
        <v>1065</v>
      </c>
      <c r="F6" t="s">
        <v>1066</v>
      </c>
      <c r="G6">
        <v>12</v>
      </c>
      <c r="H6" t="s">
        <v>3452</v>
      </c>
      <c r="I6" t="s">
        <v>3453</v>
      </c>
      <c r="J6" t="s">
        <v>1070</v>
      </c>
      <c r="K6" t="s">
        <v>1066</v>
      </c>
      <c r="L6">
        <v>213</v>
      </c>
      <c r="M6" t="s">
        <v>3452</v>
      </c>
      <c r="N6" t="s">
        <v>1045</v>
      </c>
      <c r="O6">
        <v>4</v>
      </c>
      <c r="P6" t="s">
        <v>3452</v>
      </c>
      <c r="Q6" t="s">
        <v>3451</v>
      </c>
      <c r="R6" t="s">
        <v>3450</v>
      </c>
      <c r="S6">
        <v>2</v>
      </c>
      <c r="T6" t="s">
        <v>3449</v>
      </c>
      <c r="U6">
        <v>12</v>
      </c>
      <c r="V6" t="s">
        <v>1214</v>
      </c>
      <c r="W6" t="s">
        <v>3448</v>
      </c>
      <c r="X6" t="s">
        <v>1074</v>
      </c>
      <c r="Y6" t="s">
        <v>3447</v>
      </c>
      <c r="Z6" t="s">
        <v>3446</v>
      </c>
      <c r="AA6">
        <v>2589581</v>
      </c>
      <c r="AB6" t="s">
        <v>3445</v>
      </c>
    </row>
    <row r="7" spans="1:28" x14ac:dyDescent="0.25">
      <c r="A7" t="s">
        <v>1064</v>
      </c>
      <c r="B7" t="s">
        <v>1064</v>
      </c>
      <c r="C7" t="s">
        <v>3444</v>
      </c>
      <c r="D7" t="s">
        <v>1062</v>
      </c>
      <c r="E7" t="s">
        <v>1061</v>
      </c>
      <c r="F7" t="s">
        <v>1062</v>
      </c>
      <c r="G7">
        <v>16</v>
      </c>
      <c r="H7" t="s">
        <v>3443</v>
      </c>
      <c r="I7" t="s">
        <v>3442</v>
      </c>
      <c r="K7" t="s">
        <v>103</v>
      </c>
      <c r="L7" t="s">
        <v>3441</v>
      </c>
      <c r="M7" t="s">
        <v>3440</v>
      </c>
      <c r="N7" t="s">
        <v>3409</v>
      </c>
      <c r="O7">
        <v>5</v>
      </c>
      <c r="P7" t="s">
        <v>3440</v>
      </c>
      <c r="Q7" t="s">
        <v>1369</v>
      </c>
      <c r="R7" t="s">
        <v>3439</v>
      </c>
      <c r="S7">
        <v>2</v>
      </c>
      <c r="T7" t="s">
        <v>1367</v>
      </c>
      <c r="U7">
        <v>840</v>
      </c>
      <c r="V7" t="s">
        <v>1386</v>
      </c>
      <c r="W7" t="s">
        <v>3438</v>
      </c>
      <c r="X7" t="s">
        <v>1260</v>
      </c>
      <c r="Y7" t="s">
        <v>3437</v>
      </c>
      <c r="Z7" t="s">
        <v>3436</v>
      </c>
      <c r="AA7">
        <v>5880801</v>
      </c>
      <c r="AB7" t="s">
        <v>3435</v>
      </c>
    </row>
    <row r="8" spans="1:28" x14ac:dyDescent="0.25">
      <c r="A8" t="s">
        <v>1059</v>
      </c>
      <c r="B8" t="s">
        <v>1059</v>
      </c>
      <c r="C8" t="s">
        <v>3434</v>
      </c>
      <c r="D8" t="s">
        <v>1057</v>
      </c>
      <c r="E8" t="s">
        <v>1056</v>
      </c>
      <c r="F8" t="s">
        <v>1057</v>
      </c>
      <c r="G8">
        <v>20</v>
      </c>
      <c r="H8" t="s">
        <v>1056</v>
      </c>
      <c r="I8" t="s">
        <v>3433</v>
      </c>
      <c r="K8" t="s">
        <v>1056</v>
      </c>
      <c r="L8">
        <v>376</v>
      </c>
      <c r="M8" t="s">
        <v>1056</v>
      </c>
      <c r="N8" t="s">
        <v>416</v>
      </c>
      <c r="O8">
        <v>7</v>
      </c>
      <c r="P8" t="s">
        <v>1056</v>
      </c>
      <c r="Q8" t="s">
        <v>1204</v>
      </c>
      <c r="R8" t="s">
        <v>3432</v>
      </c>
      <c r="S8">
        <v>2</v>
      </c>
      <c r="T8" t="s">
        <v>1202</v>
      </c>
      <c r="U8">
        <v>978</v>
      </c>
      <c r="V8" t="s">
        <v>1214</v>
      </c>
      <c r="W8" t="s">
        <v>3431</v>
      </c>
      <c r="X8" t="s">
        <v>1199</v>
      </c>
      <c r="Y8" t="s">
        <v>3430</v>
      </c>
      <c r="Z8" t="s">
        <v>3116</v>
      </c>
      <c r="AA8">
        <v>3041565</v>
      </c>
      <c r="AB8" t="s">
        <v>3429</v>
      </c>
    </row>
    <row r="9" spans="1:28" x14ac:dyDescent="0.25">
      <c r="A9" t="s">
        <v>1055</v>
      </c>
      <c r="B9" t="s">
        <v>1055</v>
      </c>
      <c r="C9" t="s">
        <v>1055</v>
      </c>
      <c r="D9" t="s">
        <v>1053</v>
      </c>
      <c r="E9" t="s">
        <v>1052</v>
      </c>
      <c r="F9" t="s">
        <v>1053</v>
      </c>
      <c r="G9">
        <v>24</v>
      </c>
      <c r="H9" t="s">
        <v>3428</v>
      </c>
      <c r="I9" t="s">
        <v>3427</v>
      </c>
      <c r="J9" t="s">
        <v>416</v>
      </c>
      <c r="L9">
        <v>244</v>
      </c>
      <c r="M9" t="s">
        <v>1795</v>
      </c>
      <c r="N9" t="s">
        <v>1053</v>
      </c>
      <c r="O9">
        <v>8</v>
      </c>
      <c r="P9" t="s">
        <v>1795</v>
      </c>
      <c r="Q9" t="s">
        <v>3426</v>
      </c>
      <c r="R9" t="s">
        <v>3425</v>
      </c>
      <c r="S9">
        <v>2</v>
      </c>
      <c r="T9" t="s">
        <v>3424</v>
      </c>
      <c r="U9">
        <v>973</v>
      </c>
      <c r="V9" t="s">
        <v>1214</v>
      </c>
      <c r="W9" t="s">
        <v>3423</v>
      </c>
      <c r="X9" t="s">
        <v>1074</v>
      </c>
      <c r="Y9" t="s">
        <v>3422</v>
      </c>
      <c r="Z9" t="s">
        <v>3421</v>
      </c>
      <c r="AA9">
        <v>3351879</v>
      </c>
      <c r="AB9" t="s">
        <v>3420</v>
      </c>
    </row>
    <row r="10" spans="1:28" x14ac:dyDescent="0.25">
      <c r="A10" t="s">
        <v>1051</v>
      </c>
      <c r="B10" t="s">
        <v>1051</v>
      </c>
      <c r="C10" t="s">
        <v>1051</v>
      </c>
      <c r="D10" t="s">
        <v>1049</v>
      </c>
      <c r="E10" t="s">
        <v>1048</v>
      </c>
      <c r="F10" t="s">
        <v>1049</v>
      </c>
      <c r="G10">
        <v>660</v>
      </c>
      <c r="H10" t="s">
        <v>1048</v>
      </c>
      <c r="I10" t="s">
        <v>3419</v>
      </c>
      <c r="L10" t="s">
        <v>3418</v>
      </c>
      <c r="M10" t="s">
        <v>1048</v>
      </c>
      <c r="N10" t="s">
        <v>3417</v>
      </c>
      <c r="O10">
        <v>9</v>
      </c>
      <c r="P10" t="s">
        <v>1048</v>
      </c>
      <c r="Q10" t="s">
        <v>1626</v>
      </c>
      <c r="R10" t="s">
        <v>3416</v>
      </c>
      <c r="S10">
        <v>2</v>
      </c>
      <c r="T10" t="s">
        <v>1624</v>
      </c>
      <c r="U10">
        <v>951</v>
      </c>
      <c r="V10" t="s">
        <v>1412</v>
      </c>
      <c r="W10" t="s">
        <v>3415</v>
      </c>
      <c r="X10" t="s">
        <v>428</v>
      </c>
      <c r="Y10" t="s">
        <v>3414</v>
      </c>
      <c r="Z10" t="s">
        <v>3413</v>
      </c>
      <c r="AA10">
        <v>3573511</v>
      </c>
      <c r="AB10" t="s">
        <v>3412</v>
      </c>
    </row>
    <row r="11" spans="1:28" x14ac:dyDescent="0.25">
      <c r="A11" t="s">
        <v>3411</v>
      </c>
      <c r="D11" t="s">
        <v>3409</v>
      </c>
      <c r="E11" t="s">
        <v>3410</v>
      </c>
      <c r="F11" t="s">
        <v>3409</v>
      </c>
      <c r="G11">
        <v>10</v>
      </c>
      <c r="I11" t="s">
        <v>3408</v>
      </c>
      <c r="J11" t="s">
        <v>3374</v>
      </c>
      <c r="L11">
        <v>672</v>
      </c>
      <c r="M11" t="s">
        <v>3407</v>
      </c>
      <c r="N11" t="s">
        <v>3383</v>
      </c>
      <c r="O11">
        <v>10</v>
      </c>
      <c r="V11" t="s">
        <v>3406</v>
      </c>
      <c r="X11" t="s">
        <v>416</v>
      </c>
      <c r="Y11" t="s">
        <v>3405</v>
      </c>
      <c r="AA11">
        <v>6697173</v>
      </c>
    </row>
    <row r="12" spans="1:28" x14ac:dyDescent="0.25">
      <c r="A12" t="s">
        <v>3404</v>
      </c>
      <c r="B12" t="s">
        <v>1047</v>
      </c>
      <c r="C12" t="s">
        <v>3403</v>
      </c>
      <c r="D12" t="s">
        <v>1045</v>
      </c>
      <c r="E12" t="s">
        <v>1044</v>
      </c>
      <c r="F12" t="s">
        <v>1045</v>
      </c>
      <c r="G12">
        <v>28</v>
      </c>
      <c r="H12" t="s">
        <v>1044</v>
      </c>
      <c r="I12" t="s">
        <v>3402</v>
      </c>
      <c r="J12" t="s">
        <v>1023</v>
      </c>
      <c r="L12" t="s">
        <v>3401</v>
      </c>
      <c r="M12" t="s">
        <v>1044</v>
      </c>
      <c r="N12" t="s">
        <v>3400</v>
      </c>
      <c r="O12">
        <v>11</v>
      </c>
      <c r="P12" t="s">
        <v>415</v>
      </c>
      <c r="Q12" t="s">
        <v>1626</v>
      </c>
      <c r="R12" t="s">
        <v>3399</v>
      </c>
      <c r="S12">
        <v>2</v>
      </c>
      <c r="T12" t="s">
        <v>1624</v>
      </c>
      <c r="U12">
        <v>951</v>
      </c>
      <c r="V12" t="s">
        <v>1214</v>
      </c>
      <c r="W12" t="s">
        <v>3398</v>
      </c>
      <c r="X12" t="s">
        <v>428</v>
      </c>
      <c r="Y12" t="s">
        <v>3397</v>
      </c>
      <c r="Z12" t="s">
        <v>3396</v>
      </c>
      <c r="AA12">
        <v>3576396</v>
      </c>
      <c r="AB12" t="s">
        <v>3395</v>
      </c>
    </row>
    <row r="13" spans="1:28" x14ac:dyDescent="0.25">
      <c r="A13" t="s">
        <v>1043</v>
      </c>
      <c r="B13" t="s">
        <v>1043</v>
      </c>
      <c r="C13" t="s">
        <v>3394</v>
      </c>
      <c r="D13" t="s">
        <v>1041</v>
      </c>
      <c r="E13" t="s">
        <v>1040</v>
      </c>
      <c r="F13" t="s">
        <v>1041</v>
      </c>
      <c r="G13">
        <v>32</v>
      </c>
      <c r="H13" t="s">
        <v>1040</v>
      </c>
      <c r="I13" t="s">
        <v>3393</v>
      </c>
      <c r="J13" t="s">
        <v>1045</v>
      </c>
      <c r="K13" t="s">
        <v>3392</v>
      </c>
      <c r="L13">
        <v>54</v>
      </c>
      <c r="M13" t="s">
        <v>1040</v>
      </c>
      <c r="N13" t="s">
        <v>1041</v>
      </c>
      <c r="O13">
        <v>12</v>
      </c>
      <c r="P13" t="s">
        <v>1040</v>
      </c>
      <c r="Q13" t="s">
        <v>1857</v>
      </c>
      <c r="R13" t="s">
        <v>3391</v>
      </c>
      <c r="S13">
        <v>2</v>
      </c>
      <c r="T13" t="s">
        <v>3390</v>
      </c>
      <c r="U13">
        <v>32</v>
      </c>
      <c r="V13" t="s">
        <v>1214</v>
      </c>
      <c r="W13" t="s">
        <v>3389</v>
      </c>
      <c r="X13" t="s">
        <v>1092</v>
      </c>
      <c r="Y13" t="s">
        <v>3388</v>
      </c>
      <c r="Z13" t="s">
        <v>3387</v>
      </c>
      <c r="AA13">
        <v>3865483</v>
      </c>
      <c r="AB13" t="s">
        <v>3386</v>
      </c>
    </row>
    <row r="14" spans="1:28" x14ac:dyDescent="0.25">
      <c r="A14" t="s">
        <v>1038</v>
      </c>
      <c r="B14" t="s">
        <v>1038</v>
      </c>
      <c r="C14" t="s">
        <v>3385</v>
      </c>
      <c r="D14" t="s">
        <v>1036</v>
      </c>
      <c r="E14" t="s">
        <v>1035</v>
      </c>
      <c r="F14" t="s">
        <v>1036</v>
      </c>
      <c r="G14">
        <v>51</v>
      </c>
      <c r="H14" t="s">
        <v>1035</v>
      </c>
      <c r="I14" t="s">
        <v>3384</v>
      </c>
      <c r="J14" t="s">
        <v>3383</v>
      </c>
      <c r="K14" t="s">
        <v>1036</v>
      </c>
      <c r="L14">
        <v>374</v>
      </c>
      <c r="M14" t="s">
        <v>1035</v>
      </c>
      <c r="N14" t="s">
        <v>1036</v>
      </c>
      <c r="O14">
        <v>13</v>
      </c>
      <c r="P14" t="s">
        <v>1035</v>
      </c>
      <c r="Q14" t="s">
        <v>3382</v>
      </c>
      <c r="R14" t="s">
        <v>3381</v>
      </c>
      <c r="S14">
        <v>2</v>
      </c>
      <c r="T14" t="s">
        <v>3380</v>
      </c>
      <c r="U14">
        <v>51</v>
      </c>
      <c r="V14" t="s">
        <v>1214</v>
      </c>
      <c r="W14" t="s">
        <v>3379</v>
      </c>
      <c r="X14" t="s">
        <v>1062</v>
      </c>
      <c r="Y14" t="s">
        <v>3378</v>
      </c>
      <c r="Z14" t="s">
        <v>3377</v>
      </c>
      <c r="AA14">
        <v>174982</v>
      </c>
      <c r="AB14" t="s">
        <v>3376</v>
      </c>
    </row>
    <row r="15" spans="1:28" x14ac:dyDescent="0.25">
      <c r="A15" t="s">
        <v>1033</v>
      </c>
      <c r="B15" t="s">
        <v>1033</v>
      </c>
      <c r="C15" t="s">
        <v>1033</v>
      </c>
      <c r="D15" t="s">
        <v>1031</v>
      </c>
      <c r="E15" t="s">
        <v>1030</v>
      </c>
      <c r="F15" t="s">
        <v>1031</v>
      </c>
      <c r="G15">
        <v>533</v>
      </c>
      <c r="H15" t="s">
        <v>1030</v>
      </c>
      <c r="I15" t="s">
        <v>3375</v>
      </c>
      <c r="J15" t="s">
        <v>387</v>
      </c>
      <c r="L15">
        <v>297</v>
      </c>
      <c r="M15" t="s">
        <v>3373</v>
      </c>
      <c r="N15" t="s">
        <v>3374</v>
      </c>
      <c r="O15">
        <v>14</v>
      </c>
      <c r="P15" t="s">
        <v>3373</v>
      </c>
      <c r="Q15" t="s">
        <v>3372</v>
      </c>
      <c r="R15" t="s">
        <v>3371</v>
      </c>
      <c r="S15">
        <v>2</v>
      </c>
      <c r="T15" t="s">
        <v>3370</v>
      </c>
      <c r="U15">
        <v>533</v>
      </c>
      <c r="V15" t="s">
        <v>1792</v>
      </c>
      <c r="W15" t="s">
        <v>3369</v>
      </c>
      <c r="X15" t="s">
        <v>428</v>
      </c>
      <c r="Y15" t="s">
        <v>3368</v>
      </c>
      <c r="Z15" t="s">
        <v>3367</v>
      </c>
      <c r="AA15">
        <v>3577279</v>
      </c>
      <c r="AB15" t="s">
        <v>3366</v>
      </c>
    </row>
    <row r="16" spans="1:28" x14ac:dyDescent="0.25">
      <c r="A16" t="s">
        <v>1029</v>
      </c>
      <c r="B16" t="s">
        <v>1029</v>
      </c>
      <c r="C16" t="s">
        <v>3365</v>
      </c>
      <c r="D16" t="s">
        <v>1027</v>
      </c>
      <c r="E16" t="s">
        <v>1026</v>
      </c>
      <c r="F16" t="s">
        <v>1027</v>
      </c>
      <c r="G16">
        <v>36</v>
      </c>
      <c r="H16" t="s">
        <v>1026</v>
      </c>
      <c r="I16" t="s">
        <v>3364</v>
      </c>
      <c r="J16" t="s">
        <v>1027</v>
      </c>
      <c r="K16" t="s">
        <v>1026</v>
      </c>
      <c r="L16">
        <v>61</v>
      </c>
      <c r="M16" t="s">
        <v>1026</v>
      </c>
      <c r="N16" t="s">
        <v>1062</v>
      </c>
      <c r="O16">
        <v>17</v>
      </c>
      <c r="P16" t="s">
        <v>1026</v>
      </c>
      <c r="Q16" t="s">
        <v>1406</v>
      </c>
      <c r="R16" t="s">
        <v>3363</v>
      </c>
      <c r="S16">
        <v>2</v>
      </c>
      <c r="T16" t="s">
        <v>1404</v>
      </c>
      <c r="U16">
        <v>36</v>
      </c>
      <c r="V16" t="s">
        <v>1214</v>
      </c>
      <c r="W16" t="s">
        <v>3362</v>
      </c>
      <c r="X16" t="s">
        <v>1260</v>
      </c>
      <c r="Y16" t="s">
        <v>3361</v>
      </c>
      <c r="Z16" t="s">
        <v>3360</v>
      </c>
      <c r="AA16">
        <v>2077456</v>
      </c>
      <c r="AB16" t="s">
        <v>3359</v>
      </c>
    </row>
    <row r="17" spans="1:28" x14ac:dyDescent="0.25">
      <c r="A17" t="s">
        <v>1025</v>
      </c>
      <c r="B17" t="s">
        <v>1025</v>
      </c>
      <c r="C17" t="s">
        <v>3358</v>
      </c>
      <c r="D17" t="s">
        <v>1023</v>
      </c>
      <c r="E17" t="s">
        <v>1022</v>
      </c>
      <c r="F17" t="s">
        <v>1023</v>
      </c>
      <c r="G17">
        <v>40</v>
      </c>
      <c r="H17" t="s">
        <v>1022</v>
      </c>
      <c r="I17" t="s">
        <v>3357</v>
      </c>
      <c r="J17" t="s">
        <v>3356</v>
      </c>
      <c r="K17" t="s">
        <v>1189</v>
      </c>
      <c r="L17">
        <v>43</v>
      </c>
      <c r="M17" t="s">
        <v>1022</v>
      </c>
      <c r="N17" t="s">
        <v>1027</v>
      </c>
      <c r="O17">
        <v>18</v>
      </c>
      <c r="P17" t="s">
        <v>1022</v>
      </c>
      <c r="Q17" t="s">
        <v>1204</v>
      </c>
      <c r="R17" t="s">
        <v>3355</v>
      </c>
      <c r="S17">
        <v>2</v>
      </c>
      <c r="T17" t="s">
        <v>1202</v>
      </c>
      <c r="U17">
        <v>978</v>
      </c>
      <c r="V17" t="s">
        <v>1214</v>
      </c>
      <c r="W17" t="s">
        <v>3354</v>
      </c>
      <c r="X17" t="s">
        <v>1199</v>
      </c>
      <c r="Y17" t="s">
        <v>3353</v>
      </c>
      <c r="Z17" t="s">
        <v>3352</v>
      </c>
      <c r="AA17">
        <v>2782113</v>
      </c>
      <c r="AB17" t="s">
        <v>3351</v>
      </c>
    </row>
    <row r="18" spans="1:28" x14ac:dyDescent="0.25">
      <c r="A18" t="s">
        <v>1020</v>
      </c>
      <c r="B18" t="s">
        <v>1020</v>
      </c>
      <c r="C18" t="s">
        <v>3350</v>
      </c>
      <c r="D18" t="s">
        <v>1018</v>
      </c>
      <c r="E18" t="s">
        <v>1017</v>
      </c>
      <c r="F18" t="s">
        <v>1018</v>
      </c>
      <c r="G18">
        <v>31</v>
      </c>
      <c r="H18" t="s">
        <v>1017</v>
      </c>
      <c r="I18" t="s">
        <v>3349</v>
      </c>
      <c r="J18" t="s">
        <v>3348</v>
      </c>
      <c r="K18" t="s">
        <v>1018</v>
      </c>
      <c r="L18">
        <v>994</v>
      </c>
      <c r="M18" t="s">
        <v>1017</v>
      </c>
      <c r="N18" t="s">
        <v>3348</v>
      </c>
      <c r="O18">
        <v>19</v>
      </c>
      <c r="P18" t="s">
        <v>1017</v>
      </c>
      <c r="Q18" t="s">
        <v>3347</v>
      </c>
      <c r="R18" t="s">
        <v>3346</v>
      </c>
      <c r="S18">
        <v>2</v>
      </c>
      <c r="T18" t="s">
        <v>3345</v>
      </c>
      <c r="U18">
        <v>944</v>
      </c>
      <c r="V18" t="s">
        <v>1214</v>
      </c>
      <c r="W18" t="s">
        <v>3344</v>
      </c>
      <c r="X18" t="s">
        <v>1062</v>
      </c>
      <c r="Y18" t="s">
        <v>3343</v>
      </c>
      <c r="Z18" t="s">
        <v>3342</v>
      </c>
      <c r="AA18">
        <v>587116</v>
      </c>
      <c r="AB18" t="s">
        <v>3341</v>
      </c>
    </row>
    <row r="19" spans="1:28" x14ac:dyDescent="0.25">
      <c r="A19" t="s">
        <v>1015</v>
      </c>
      <c r="B19" t="s">
        <v>1015</v>
      </c>
      <c r="C19" t="s">
        <v>1015</v>
      </c>
      <c r="D19" t="s">
        <v>1013</v>
      </c>
      <c r="E19" t="s">
        <v>1012</v>
      </c>
      <c r="F19" t="s">
        <v>1013</v>
      </c>
      <c r="G19">
        <v>44</v>
      </c>
      <c r="H19" t="s">
        <v>3338</v>
      </c>
      <c r="I19" t="s">
        <v>3340</v>
      </c>
      <c r="J19" t="s">
        <v>966</v>
      </c>
      <c r="K19" t="s">
        <v>1013</v>
      </c>
      <c r="L19" t="s">
        <v>3339</v>
      </c>
      <c r="M19" t="s">
        <v>3338</v>
      </c>
      <c r="N19" t="s">
        <v>934</v>
      </c>
      <c r="O19">
        <v>20</v>
      </c>
      <c r="P19" t="s">
        <v>3338</v>
      </c>
      <c r="Q19" t="s">
        <v>3337</v>
      </c>
      <c r="R19" t="s">
        <v>3336</v>
      </c>
      <c r="S19">
        <v>2</v>
      </c>
      <c r="T19" t="s">
        <v>3335</v>
      </c>
      <c r="U19">
        <v>44</v>
      </c>
      <c r="V19" t="s">
        <v>1214</v>
      </c>
      <c r="W19" t="s">
        <v>3334</v>
      </c>
      <c r="X19" t="s">
        <v>428</v>
      </c>
      <c r="Y19" t="s">
        <v>3333</v>
      </c>
      <c r="Z19" t="s">
        <v>3332</v>
      </c>
      <c r="AA19">
        <v>3572887</v>
      </c>
      <c r="AB19" t="s">
        <v>3331</v>
      </c>
    </row>
    <row r="20" spans="1:28" x14ac:dyDescent="0.25">
      <c r="A20" t="s">
        <v>1098</v>
      </c>
      <c r="B20" t="s">
        <v>1098</v>
      </c>
      <c r="C20" t="s">
        <v>3330</v>
      </c>
      <c r="D20" t="s">
        <v>1096</v>
      </c>
      <c r="E20" t="s">
        <v>1095</v>
      </c>
      <c r="F20" t="s">
        <v>1096</v>
      </c>
      <c r="G20">
        <v>48</v>
      </c>
      <c r="H20" t="s">
        <v>1095</v>
      </c>
      <c r="I20" t="s">
        <v>3329</v>
      </c>
      <c r="J20" t="s">
        <v>942</v>
      </c>
      <c r="K20" t="s">
        <v>941</v>
      </c>
      <c r="L20">
        <v>973</v>
      </c>
      <c r="M20" t="s">
        <v>1095</v>
      </c>
      <c r="N20" t="s">
        <v>966</v>
      </c>
      <c r="O20">
        <v>21</v>
      </c>
      <c r="P20" t="s">
        <v>941</v>
      </c>
      <c r="Q20" t="s">
        <v>3328</v>
      </c>
      <c r="R20" t="s">
        <v>3327</v>
      </c>
      <c r="S20">
        <v>3</v>
      </c>
      <c r="T20" t="s">
        <v>3326</v>
      </c>
      <c r="U20">
        <v>48</v>
      </c>
      <c r="V20" t="s">
        <v>1214</v>
      </c>
      <c r="W20" t="s">
        <v>3325</v>
      </c>
      <c r="X20" t="s">
        <v>1062</v>
      </c>
      <c r="Y20" t="s">
        <v>3324</v>
      </c>
      <c r="Z20" t="s">
        <v>3323</v>
      </c>
      <c r="AA20">
        <v>290291</v>
      </c>
      <c r="AB20" t="s">
        <v>3322</v>
      </c>
    </row>
    <row r="21" spans="1:28" x14ac:dyDescent="0.25">
      <c r="A21" t="s">
        <v>1011</v>
      </c>
      <c r="B21" t="s">
        <v>1011</v>
      </c>
      <c r="C21" t="s">
        <v>1011</v>
      </c>
      <c r="D21" t="s">
        <v>1009</v>
      </c>
      <c r="E21" t="s">
        <v>1008</v>
      </c>
      <c r="F21" t="s">
        <v>1009</v>
      </c>
      <c r="G21">
        <v>50</v>
      </c>
      <c r="H21" t="s">
        <v>1008</v>
      </c>
      <c r="I21" t="s">
        <v>3321</v>
      </c>
      <c r="J21" t="s">
        <v>962</v>
      </c>
      <c r="K21" t="s">
        <v>1009</v>
      </c>
      <c r="L21">
        <v>880</v>
      </c>
      <c r="M21" t="s">
        <v>3320</v>
      </c>
      <c r="N21" t="s">
        <v>938</v>
      </c>
      <c r="O21">
        <v>23</v>
      </c>
      <c r="P21" t="s">
        <v>3320</v>
      </c>
      <c r="Q21" t="s">
        <v>3319</v>
      </c>
      <c r="R21" t="s">
        <v>3318</v>
      </c>
      <c r="S21">
        <v>2</v>
      </c>
      <c r="T21" t="s">
        <v>3317</v>
      </c>
      <c r="U21">
        <v>50</v>
      </c>
      <c r="V21" t="s">
        <v>1214</v>
      </c>
      <c r="W21" t="s">
        <v>3316</v>
      </c>
      <c r="X21" t="s">
        <v>1062</v>
      </c>
      <c r="Y21" t="s">
        <v>3315</v>
      </c>
      <c r="Z21" t="s">
        <v>3314</v>
      </c>
      <c r="AA21">
        <v>1210997</v>
      </c>
      <c r="AB21" t="s">
        <v>3313</v>
      </c>
    </row>
    <row r="22" spans="1:28" x14ac:dyDescent="0.25">
      <c r="A22" t="s">
        <v>1007</v>
      </c>
      <c r="B22" t="s">
        <v>1007</v>
      </c>
      <c r="C22" t="s">
        <v>3312</v>
      </c>
      <c r="D22" t="s">
        <v>1005</v>
      </c>
      <c r="E22" t="s">
        <v>1004</v>
      </c>
      <c r="F22" t="s">
        <v>1005</v>
      </c>
      <c r="G22">
        <v>52</v>
      </c>
      <c r="H22" t="s">
        <v>1004</v>
      </c>
      <c r="I22" t="s">
        <v>3311</v>
      </c>
      <c r="J22" t="s">
        <v>954</v>
      </c>
      <c r="K22" t="s">
        <v>3310</v>
      </c>
      <c r="L22" t="s">
        <v>3309</v>
      </c>
      <c r="M22" t="s">
        <v>1004</v>
      </c>
      <c r="N22" t="s">
        <v>1005</v>
      </c>
      <c r="O22">
        <v>24</v>
      </c>
      <c r="P22" t="s">
        <v>3308</v>
      </c>
      <c r="Q22" t="s">
        <v>3307</v>
      </c>
      <c r="R22" t="s">
        <v>3306</v>
      </c>
      <c r="S22">
        <v>2</v>
      </c>
      <c r="T22" t="s">
        <v>3305</v>
      </c>
      <c r="U22">
        <v>52</v>
      </c>
      <c r="V22" t="s">
        <v>1214</v>
      </c>
      <c r="W22" t="s">
        <v>3304</v>
      </c>
      <c r="X22" t="s">
        <v>428</v>
      </c>
      <c r="Y22" t="s">
        <v>3303</v>
      </c>
      <c r="Z22" t="s">
        <v>3302</v>
      </c>
      <c r="AA22">
        <v>3374084</v>
      </c>
      <c r="AB22" t="s">
        <v>3301</v>
      </c>
    </row>
    <row r="23" spans="1:28" x14ac:dyDescent="0.25">
      <c r="A23" t="s">
        <v>1002</v>
      </c>
      <c r="B23" t="s">
        <v>1002</v>
      </c>
      <c r="C23" t="s">
        <v>3300</v>
      </c>
      <c r="D23" t="s">
        <v>1000</v>
      </c>
      <c r="E23" t="s">
        <v>999</v>
      </c>
      <c r="F23" t="s">
        <v>1000</v>
      </c>
      <c r="G23">
        <v>112</v>
      </c>
      <c r="H23" t="s">
        <v>999</v>
      </c>
      <c r="I23" t="s">
        <v>3299</v>
      </c>
      <c r="J23" t="s">
        <v>1000</v>
      </c>
      <c r="K23" t="s">
        <v>1000</v>
      </c>
      <c r="L23">
        <v>375</v>
      </c>
      <c r="M23" t="s">
        <v>999</v>
      </c>
      <c r="N23" t="s">
        <v>975</v>
      </c>
      <c r="O23">
        <v>26</v>
      </c>
      <c r="P23" t="s">
        <v>999</v>
      </c>
      <c r="Q23" t="s">
        <v>3298</v>
      </c>
      <c r="R23" t="s">
        <v>3297</v>
      </c>
      <c r="S23">
        <v>0</v>
      </c>
      <c r="T23" t="s">
        <v>3296</v>
      </c>
      <c r="U23">
        <v>974</v>
      </c>
      <c r="V23" t="s">
        <v>1214</v>
      </c>
      <c r="W23" t="s">
        <v>3295</v>
      </c>
      <c r="X23" t="s">
        <v>1199</v>
      </c>
      <c r="Y23" t="s">
        <v>3294</v>
      </c>
      <c r="Z23" t="s">
        <v>3293</v>
      </c>
      <c r="AA23">
        <v>630336</v>
      </c>
      <c r="AB23" t="s">
        <v>3292</v>
      </c>
    </row>
    <row r="24" spans="1:28" x14ac:dyDescent="0.25">
      <c r="A24" t="s">
        <v>998</v>
      </c>
      <c r="B24" t="s">
        <v>998</v>
      </c>
      <c r="C24" t="s">
        <v>3291</v>
      </c>
      <c r="D24" t="s">
        <v>996</v>
      </c>
      <c r="E24" t="s">
        <v>995</v>
      </c>
      <c r="F24" t="s">
        <v>996</v>
      </c>
      <c r="G24">
        <v>56</v>
      </c>
      <c r="H24" t="s">
        <v>995</v>
      </c>
      <c r="I24" t="s">
        <v>3290</v>
      </c>
      <c r="J24" t="s">
        <v>2367</v>
      </c>
      <c r="K24" t="s">
        <v>1188</v>
      </c>
      <c r="L24">
        <v>32</v>
      </c>
      <c r="M24" t="s">
        <v>995</v>
      </c>
      <c r="N24" t="s">
        <v>996</v>
      </c>
      <c r="O24">
        <v>27</v>
      </c>
      <c r="P24" t="s">
        <v>995</v>
      </c>
      <c r="Q24" t="s">
        <v>1204</v>
      </c>
      <c r="R24" t="s">
        <v>3289</v>
      </c>
      <c r="S24">
        <v>2</v>
      </c>
      <c r="T24" t="s">
        <v>1202</v>
      </c>
      <c r="U24">
        <v>978</v>
      </c>
      <c r="V24" t="s">
        <v>1214</v>
      </c>
      <c r="W24" t="s">
        <v>3288</v>
      </c>
      <c r="X24" t="s">
        <v>1199</v>
      </c>
      <c r="Y24" t="s">
        <v>3287</v>
      </c>
      <c r="Z24" t="s">
        <v>3286</v>
      </c>
      <c r="AA24">
        <v>2802361</v>
      </c>
      <c r="AB24" t="s">
        <v>3285</v>
      </c>
    </row>
    <row r="25" spans="1:28" x14ac:dyDescent="0.25">
      <c r="A25" t="s">
        <v>994</v>
      </c>
      <c r="B25" t="s">
        <v>994</v>
      </c>
      <c r="C25" t="s">
        <v>994</v>
      </c>
      <c r="D25" t="s">
        <v>992</v>
      </c>
      <c r="E25" t="s">
        <v>991</v>
      </c>
      <c r="F25" t="s">
        <v>992</v>
      </c>
      <c r="G25">
        <v>84</v>
      </c>
      <c r="H25" t="s">
        <v>991</v>
      </c>
      <c r="I25" t="s">
        <v>3284</v>
      </c>
      <c r="J25" t="s">
        <v>1096</v>
      </c>
      <c r="K25" t="s">
        <v>992</v>
      </c>
      <c r="L25">
        <v>501</v>
      </c>
      <c r="M25" t="s">
        <v>991</v>
      </c>
      <c r="N25" t="s">
        <v>1096</v>
      </c>
      <c r="O25">
        <v>28</v>
      </c>
      <c r="P25" t="s">
        <v>3283</v>
      </c>
      <c r="Q25" t="s">
        <v>3282</v>
      </c>
      <c r="R25" t="s">
        <v>3281</v>
      </c>
      <c r="S25">
        <v>2</v>
      </c>
      <c r="T25" t="s">
        <v>3280</v>
      </c>
      <c r="U25">
        <v>84</v>
      </c>
      <c r="V25" t="s">
        <v>1214</v>
      </c>
      <c r="W25" t="s">
        <v>3279</v>
      </c>
      <c r="X25" t="s">
        <v>428</v>
      </c>
      <c r="Y25" t="s">
        <v>3278</v>
      </c>
      <c r="Z25" t="s">
        <v>3277</v>
      </c>
      <c r="AA25">
        <v>3582678</v>
      </c>
      <c r="AB25" t="s">
        <v>3276</v>
      </c>
    </row>
    <row r="26" spans="1:28" x14ac:dyDescent="0.25">
      <c r="A26" t="s">
        <v>990</v>
      </c>
      <c r="B26" t="s">
        <v>990</v>
      </c>
      <c r="C26" t="s">
        <v>3275</v>
      </c>
      <c r="D26" t="s">
        <v>988</v>
      </c>
      <c r="E26" t="s">
        <v>987</v>
      </c>
      <c r="F26" t="s">
        <v>988</v>
      </c>
      <c r="G26">
        <v>204</v>
      </c>
      <c r="H26" t="s">
        <v>987</v>
      </c>
      <c r="I26" t="s">
        <v>3274</v>
      </c>
      <c r="J26" t="s">
        <v>988</v>
      </c>
      <c r="K26" t="s">
        <v>3273</v>
      </c>
      <c r="L26">
        <v>229</v>
      </c>
      <c r="M26" t="s">
        <v>987</v>
      </c>
      <c r="N26" t="s">
        <v>942</v>
      </c>
      <c r="O26">
        <v>29</v>
      </c>
      <c r="P26" t="s">
        <v>987</v>
      </c>
      <c r="Q26" t="s">
        <v>1487</v>
      </c>
      <c r="R26" t="s">
        <v>3272</v>
      </c>
      <c r="S26">
        <v>0</v>
      </c>
      <c r="T26" t="s">
        <v>1485</v>
      </c>
      <c r="U26">
        <v>952</v>
      </c>
      <c r="V26" t="s">
        <v>1214</v>
      </c>
      <c r="W26" t="s">
        <v>3271</v>
      </c>
      <c r="X26" t="s">
        <v>1074</v>
      </c>
      <c r="Y26" t="s">
        <v>3270</v>
      </c>
      <c r="Z26" t="s">
        <v>3269</v>
      </c>
      <c r="AA26">
        <v>2395170</v>
      </c>
      <c r="AB26" t="s">
        <v>3268</v>
      </c>
    </row>
    <row r="27" spans="1:28" x14ac:dyDescent="0.25">
      <c r="A27" t="s">
        <v>986</v>
      </c>
      <c r="B27" t="s">
        <v>986</v>
      </c>
      <c r="C27" t="s">
        <v>3267</v>
      </c>
      <c r="D27" t="s">
        <v>984</v>
      </c>
      <c r="E27" t="s">
        <v>983</v>
      </c>
      <c r="F27" t="s">
        <v>984</v>
      </c>
      <c r="G27">
        <v>60</v>
      </c>
      <c r="H27" t="s">
        <v>3264</v>
      </c>
      <c r="I27" t="s">
        <v>3266</v>
      </c>
      <c r="J27" t="s">
        <v>996</v>
      </c>
      <c r="L27" t="s">
        <v>3265</v>
      </c>
      <c r="M27" t="s">
        <v>3264</v>
      </c>
      <c r="N27" t="s">
        <v>1009</v>
      </c>
      <c r="O27">
        <v>30</v>
      </c>
      <c r="P27" t="s">
        <v>3264</v>
      </c>
      <c r="Q27" t="s">
        <v>3263</v>
      </c>
      <c r="R27" t="s">
        <v>3262</v>
      </c>
      <c r="S27">
        <v>2</v>
      </c>
      <c r="T27" t="s">
        <v>3261</v>
      </c>
      <c r="U27">
        <v>60</v>
      </c>
      <c r="V27" t="s">
        <v>1412</v>
      </c>
      <c r="W27" t="s">
        <v>3260</v>
      </c>
      <c r="X27" t="s">
        <v>428</v>
      </c>
      <c r="Y27" t="s">
        <v>3259</v>
      </c>
      <c r="Z27" t="s">
        <v>3258</v>
      </c>
      <c r="AA27">
        <v>3573345</v>
      </c>
      <c r="AB27" t="s">
        <v>3257</v>
      </c>
    </row>
    <row r="28" spans="1:28" x14ac:dyDescent="0.25">
      <c r="A28" t="s">
        <v>982</v>
      </c>
      <c r="B28" t="s">
        <v>982</v>
      </c>
      <c r="C28" t="s">
        <v>3256</v>
      </c>
      <c r="D28" t="s">
        <v>980</v>
      </c>
      <c r="E28" t="s">
        <v>979</v>
      </c>
      <c r="F28" t="s">
        <v>980</v>
      </c>
      <c r="G28">
        <v>64</v>
      </c>
      <c r="H28" t="s">
        <v>979</v>
      </c>
      <c r="I28" t="s">
        <v>3255</v>
      </c>
      <c r="L28">
        <v>975</v>
      </c>
      <c r="M28" t="s">
        <v>3254</v>
      </c>
      <c r="N28" t="s">
        <v>980</v>
      </c>
      <c r="O28">
        <v>31</v>
      </c>
      <c r="P28" t="s">
        <v>3254</v>
      </c>
      <c r="Q28" t="s">
        <v>2590</v>
      </c>
      <c r="R28" t="s">
        <v>3253</v>
      </c>
      <c r="S28">
        <v>2</v>
      </c>
      <c r="T28" t="s">
        <v>2588</v>
      </c>
      <c r="U28">
        <v>356</v>
      </c>
      <c r="V28" t="s">
        <v>1214</v>
      </c>
      <c r="W28" t="s">
        <v>3252</v>
      </c>
      <c r="X28" t="s">
        <v>1062</v>
      </c>
      <c r="Y28" t="s">
        <v>3251</v>
      </c>
      <c r="Z28" t="s">
        <v>3250</v>
      </c>
      <c r="AA28">
        <v>1252634</v>
      </c>
      <c r="AB28" t="s">
        <v>3249</v>
      </c>
    </row>
    <row r="29" spans="1:28" x14ac:dyDescent="0.25">
      <c r="A29" t="s">
        <v>978</v>
      </c>
      <c r="B29" t="s">
        <v>977</v>
      </c>
      <c r="C29" t="s">
        <v>3248</v>
      </c>
      <c r="D29" t="s">
        <v>975</v>
      </c>
      <c r="E29" t="s">
        <v>974</v>
      </c>
      <c r="F29" t="s">
        <v>975</v>
      </c>
      <c r="G29">
        <v>68</v>
      </c>
      <c r="H29" t="s">
        <v>974</v>
      </c>
      <c r="I29" t="s">
        <v>3247</v>
      </c>
      <c r="J29" t="s">
        <v>975</v>
      </c>
      <c r="K29" t="s">
        <v>974</v>
      </c>
      <c r="L29">
        <v>591</v>
      </c>
      <c r="M29" t="s">
        <v>974</v>
      </c>
      <c r="N29" t="s">
        <v>1689</v>
      </c>
      <c r="O29">
        <v>33</v>
      </c>
      <c r="P29" t="s">
        <v>974</v>
      </c>
      <c r="Q29" t="s">
        <v>3246</v>
      </c>
      <c r="R29" t="s">
        <v>3245</v>
      </c>
      <c r="S29">
        <v>2</v>
      </c>
      <c r="T29" t="s">
        <v>3244</v>
      </c>
      <c r="U29">
        <v>68</v>
      </c>
      <c r="V29" t="s">
        <v>1214</v>
      </c>
      <c r="W29" t="s">
        <v>3243</v>
      </c>
      <c r="X29" t="s">
        <v>1092</v>
      </c>
      <c r="Y29" t="s">
        <v>3242</v>
      </c>
      <c r="Z29" t="s">
        <v>3241</v>
      </c>
      <c r="AA29">
        <v>3923057</v>
      </c>
    </row>
    <row r="30" spans="1:28" x14ac:dyDescent="0.25">
      <c r="A30" t="s">
        <v>3240</v>
      </c>
      <c r="B30" t="s">
        <v>968</v>
      </c>
      <c r="C30" t="s">
        <v>3239</v>
      </c>
      <c r="D30" t="s">
        <v>966</v>
      </c>
      <c r="E30" t="s">
        <v>965</v>
      </c>
      <c r="F30" t="s">
        <v>966</v>
      </c>
      <c r="G30">
        <v>70</v>
      </c>
      <c r="H30" t="s">
        <v>965</v>
      </c>
      <c r="I30" t="s">
        <v>3238</v>
      </c>
      <c r="J30" t="s">
        <v>938</v>
      </c>
      <c r="K30" t="s">
        <v>965</v>
      </c>
      <c r="L30">
        <v>387</v>
      </c>
      <c r="M30" t="s">
        <v>965</v>
      </c>
      <c r="N30" t="s">
        <v>3237</v>
      </c>
      <c r="O30">
        <v>34</v>
      </c>
      <c r="P30" t="s">
        <v>965</v>
      </c>
      <c r="Q30" t="s">
        <v>3236</v>
      </c>
      <c r="R30" t="s">
        <v>3235</v>
      </c>
      <c r="S30">
        <v>2</v>
      </c>
      <c r="T30" t="s">
        <v>3234</v>
      </c>
      <c r="U30">
        <v>977</v>
      </c>
      <c r="V30" t="s">
        <v>1214</v>
      </c>
      <c r="W30" t="s">
        <v>3233</v>
      </c>
      <c r="X30" t="s">
        <v>1199</v>
      </c>
      <c r="Y30" t="s">
        <v>3232</v>
      </c>
      <c r="Z30" t="s">
        <v>3231</v>
      </c>
      <c r="AA30">
        <v>3277605</v>
      </c>
      <c r="AB30" t="s">
        <v>3230</v>
      </c>
    </row>
    <row r="31" spans="1:28" x14ac:dyDescent="0.25">
      <c r="A31" t="s">
        <v>964</v>
      </c>
      <c r="B31" t="s">
        <v>964</v>
      </c>
      <c r="C31" t="s">
        <v>964</v>
      </c>
      <c r="D31" t="s">
        <v>962</v>
      </c>
      <c r="E31" t="s">
        <v>961</v>
      </c>
      <c r="F31" t="s">
        <v>962</v>
      </c>
      <c r="G31">
        <v>72</v>
      </c>
      <c r="H31" t="s">
        <v>3227</v>
      </c>
      <c r="I31" t="s">
        <v>3229</v>
      </c>
      <c r="J31" t="s">
        <v>3228</v>
      </c>
      <c r="K31" t="s">
        <v>962</v>
      </c>
      <c r="L31">
        <v>267</v>
      </c>
      <c r="M31" t="s">
        <v>3227</v>
      </c>
      <c r="N31" t="s">
        <v>3228</v>
      </c>
      <c r="O31">
        <v>35</v>
      </c>
      <c r="P31" t="s">
        <v>3227</v>
      </c>
      <c r="Q31" t="s">
        <v>3226</v>
      </c>
      <c r="R31" t="s">
        <v>3225</v>
      </c>
      <c r="S31">
        <v>2</v>
      </c>
      <c r="T31" t="s">
        <v>3224</v>
      </c>
      <c r="U31">
        <v>72</v>
      </c>
      <c r="V31" t="s">
        <v>1214</v>
      </c>
      <c r="W31" t="s">
        <v>3223</v>
      </c>
      <c r="X31" t="s">
        <v>1074</v>
      </c>
      <c r="Y31" t="s">
        <v>3222</v>
      </c>
      <c r="Z31" t="s">
        <v>3221</v>
      </c>
      <c r="AA31">
        <v>933860</v>
      </c>
      <c r="AB31" t="s">
        <v>3220</v>
      </c>
    </row>
    <row r="32" spans="1:28" x14ac:dyDescent="0.25">
      <c r="A32" t="s">
        <v>960</v>
      </c>
      <c r="D32" t="s">
        <v>958</v>
      </c>
      <c r="E32" t="s">
        <v>957</v>
      </c>
      <c r="F32" t="s">
        <v>958</v>
      </c>
      <c r="G32">
        <v>74</v>
      </c>
      <c r="I32" t="s">
        <v>3219</v>
      </c>
      <c r="J32" t="s">
        <v>958</v>
      </c>
      <c r="L32">
        <v>47</v>
      </c>
      <c r="N32" t="s">
        <v>958</v>
      </c>
      <c r="O32">
        <v>36</v>
      </c>
      <c r="V32" t="s">
        <v>1589</v>
      </c>
      <c r="X32" t="s">
        <v>416</v>
      </c>
      <c r="Y32" t="s">
        <v>3218</v>
      </c>
      <c r="AA32">
        <v>3371123</v>
      </c>
    </row>
    <row r="33" spans="1:28" x14ac:dyDescent="0.25">
      <c r="A33" t="s">
        <v>956</v>
      </c>
      <c r="B33" t="s">
        <v>956</v>
      </c>
      <c r="C33" t="s">
        <v>3217</v>
      </c>
      <c r="D33" t="s">
        <v>954</v>
      </c>
      <c r="E33" t="s">
        <v>953</v>
      </c>
      <c r="F33" t="s">
        <v>954</v>
      </c>
      <c r="G33">
        <v>76</v>
      </c>
      <c r="H33" t="s">
        <v>1188</v>
      </c>
      <c r="I33" t="s">
        <v>3216</v>
      </c>
      <c r="J33" t="s">
        <v>992</v>
      </c>
      <c r="K33" t="s">
        <v>954</v>
      </c>
      <c r="L33">
        <v>55</v>
      </c>
      <c r="M33" t="s">
        <v>953</v>
      </c>
      <c r="N33" t="s">
        <v>954</v>
      </c>
      <c r="O33">
        <v>37</v>
      </c>
      <c r="P33" t="s">
        <v>953</v>
      </c>
      <c r="Q33" t="s">
        <v>3215</v>
      </c>
      <c r="R33" t="s">
        <v>3214</v>
      </c>
      <c r="S33">
        <v>2</v>
      </c>
      <c r="T33" t="s">
        <v>3213</v>
      </c>
      <c r="U33">
        <v>986</v>
      </c>
      <c r="V33" t="s">
        <v>1214</v>
      </c>
      <c r="W33" t="s">
        <v>3212</v>
      </c>
      <c r="X33" t="s">
        <v>1092</v>
      </c>
      <c r="Y33" t="s">
        <v>3211</v>
      </c>
      <c r="Z33" t="s">
        <v>3210</v>
      </c>
      <c r="AA33">
        <v>3469034</v>
      </c>
      <c r="AB33" t="s">
        <v>3209</v>
      </c>
    </row>
    <row r="34" spans="1:28" x14ac:dyDescent="0.25">
      <c r="A34" t="s">
        <v>952</v>
      </c>
      <c r="D34" t="s">
        <v>950</v>
      </c>
      <c r="E34" t="s">
        <v>949</v>
      </c>
      <c r="F34" t="s">
        <v>950</v>
      </c>
      <c r="G34">
        <v>86</v>
      </c>
      <c r="H34" t="s">
        <v>3208</v>
      </c>
      <c r="I34" t="s">
        <v>3207</v>
      </c>
      <c r="L34">
        <v>246</v>
      </c>
      <c r="N34" t="s">
        <v>950</v>
      </c>
      <c r="O34">
        <v>38</v>
      </c>
      <c r="V34" t="s">
        <v>1412</v>
      </c>
      <c r="W34" t="s">
        <v>3206</v>
      </c>
      <c r="X34" t="s">
        <v>1062</v>
      </c>
      <c r="Y34" t="s">
        <v>3205</v>
      </c>
      <c r="Z34" t="s">
        <v>3204</v>
      </c>
      <c r="AA34">
        <v>1282588</v>
      </c>
    </row>
    <row r="35" spans="1:28" x14ac:dyDescent="0.25">
      <c r="A35" t="s">
        <v>948</v>
      </c>
      <c r="B35" t="s">
        <v>948</v>
      </c>
      <c r="C35" t="s">
        <v>3203</v>
      </c>
      <c r="D35" t="s">
        <v>946</v>
      </c>
      <c r="E35" t="s">
        <v>945</v>
      </c>
      <c r="F35" t="s">
        <v>946</v>
      </c>
      <c r="G35">
        <v>92</v>
      </c>
      <c r="H35" t="s">
        <v>3202</v>
      </c>
      <c r="I35" t="s">
        <v>3201</v>
      </c>
      <c r="J35" t="s">
        <v>100</v>
      </c>
      <c r="K35" t="s">
        <v>3200</v>
      </c>
      <c r="L35" t="s">
        <v>3199</v>
      </c>
      <c r="M35" t="s">
        <v>945</v>
      </c>
      <c r="N35" t="s">
        <v>100</v>
      </c>
      <c r="O35">
        <v>39</v>
      </c>
      <c r="P35" t="s">
        <v>3198</v>
      </c>
      <c r="Q35" t="s">
        <v>1369</v>
      </c>
      <c r="R35" t="s">
        <v>3197</v>
      </c>
      <c r="S35">
        <v>2</v>
      </c>
      <c r="T35" t="s">
        <v>1367</v>
      </c>
      <c r="U35">
        <v>840</v>
      </c>
      <c r="V35" t="s">
        <v>1412</v>
      </c>
      <c r="W35" t="s">
        <v>3196</v>
      </c>
      <c r="X35" t="s">
        <v>428</v>
      </c>
      <c r="Y35" t="s">
        <v>3195</v>
      </c>
      <c r="Z35" t="s">
        <v>3194</v>
      </c>
      <c r="AA35">
        <v>3577718</v>
      </c>
    </row>
    <row r="36" spans="1:28" x14ac:dyDescent="0.25">
      <c r="A36" t="s">
        <v>3193</v>
      </c>
      <c r="B36" t="s">
        <v>944</v>
      </c>
      <c r="C36" t="s">
        <v>3192</v>
      </c>
      <c r="D36" t="s">
        <v>942</v>
      </c>
      <c r="E36" t="s">
        <v>941</v>
      </c>
      <c r="F36" t="s">
        <v>942</v>
      </c>
      <c r="G36">
        <v>96</v>
      </c>
      <c r="H36" t="s">
        <v>3190</v>
      </c>
      <c r="I36" t="s">
        <v>3191</v>
      </c>
      <c r="J36" t="s">
        <v>1009</v>
      </c>
      <c r="K36" t="s">
        <v>3190</v>
      </c>
      <c r="L36">
        <v>673</v>
      </c>
      <c r="M36" t="s">
        <v>3190</v>
      </c>
      <c r="N36" t="s">
        <v>2367</v>
      </c>
      <c r="O36">
        <v>40</v>
      </c>
      <c r="P36" t="s">
        <v>3190</v>
      </c>
      <c r="Q36" t="s">
        <v>3189</v>
      </c>
      <c r="R36" t="s">
        <v>3188</v>
      </c>
      <c r="S36">
        <v>2</v>
      </c>
      <c r="T36" t="s">
        <v>3187</v>
      </c>
      <c r="U36">
        <v>96</v>
      </c>
      <c r="V36" t="s">
        <v>1214</v>
      </c>
      <c r="W36" t="s">
        <v>3186</v>
      </c>
      <c r="X36" t="s">
        <v>1062</v>
      </c>
      <c r="Y36" t="s">
        <v>3185</v>
      </c>
      <c r="Z36" t="s">
        <v>3184</v>
      </c>
      <c r="AA36">
        <v>1820814</v>
      </c>
      <c r="AB36" t="s">
        <v>3183</v>
      </c>
    </row>
    <row r="37" spans="1:28" x14ac:dyDescent="0.25">
      <c r="A37" t="s">
        <v>940</v>
      </c>
      <c r="B37" t="s">
        <v>940</v>
      </c>
      <c r="C37" t="s">
        <v>3182</v>
      </c>
      <c r="D37" t="s">
        <v>938</v>
      </c>
      <c r="E37" t="s">
        <v>937</v>
      </c>
      <c r="F37" t="s">
        <v>938</v>
      </c>
      <c r="G37">
        <v>100</v>
      </c>
      <c r="H37" t="s">
        <v>3179</v>
      </c>
      <c r="I37" t="s">
        <v>3181</v>
      </c>
      <c r="J37" t="s">
        <v>3180</v>
      </c>
      <c r="K37" t="s">
        <v>938</v>
      </c>
      <c r="L37">
        <v>359</v>
      </c>
      <c r="M37" t="s">
        <v>3179</v>
      </c>
      <c r="N37" t="s">
        <v>3180</v>
      </c>
      <c r="O37">
        <v>41</v>
      </c>
      <c r="P37" t="s">
        <v>3179</v>
      </c>
      <c r="Q37" t="s">
        <v>3178</v>
      </c>
      <c r="R37" t="s">
        <v>3177</v>
      </c>
      <c r="S37">
        <v>2</v>
      </c>
      <c r="T37" t="s">
        <v>3176</v>
      </c>
      <c r="U37">
        <v>975</v>
      </c>
      <c r="V37" t="s">
        <v>1214</v>
      </c>
      <c r="W37" t="s">
        <v>3175</v>
      </c>
      <c r="X37" t="s">
        <v>1199</v>
      </c>
      <c r="Y37" t="s">
        <v>3174</v>
      </c>
      <c r="Z37" t="s">
        <v>3173</v>
      </c>
      <c r="AA37">
        <v>732800</v>
      </c>
      <c r="AB37" t="s">
        <v>3172</v>
      </c>
    </row>
    <row r="38" spans="1:28" x14ac:dyDescent="0.25">
      <c r="A38" t="s">
        <v>936</v>
      </c>
      <c r="B38" t="s">
        <v>936</v>
      </c>
      <c r="C38" t="s">
        <v>936</v>
      </c>
      <c r="D38" t="s">
        <v>934</v>
      </c>
      <c r="E38" t="s">
        <v>933</v>
      </c>
      <c r="F38" t="s">
        <v>934</v>
      </c>
      <c r="G38">
        <v>854</v>
      </c>
      <c r="H38" t="s">
        <v>933</v>
      </c>
      <c r="I38" t="s">
        <v>3171</v>
      </c>
      <c r="J38" t="s">
        <v>3170</v>
      </c>
      <c r="K38" t="s">
        <v>934</v>
      </c>
      <c r="L38">
        <v>226</v>
      </c>
      <c r="M38" t="s">
        <v>933</v>
      </c>
      <c r="N38" t="s">
        <v>3169</v>
      </c>
      <c r="O38">
        <v>42</v>
      </c>
      <c r="P38" t="s">
        <v>2169</v>
      </c>
      <c r="Q38" t="s">
        <v>1487</v>
      </c>
      <c r="R38" t="s">
        <v>3168</v>
      </c>
      <c r="S38">
        <v>0</v>
      </c>
      <c r="T38" t="s">
        <v>1485</v>
      </c>
      <c r="U38">
        <v>952</v>
      </c>
      <c r="V38" t="s">
        <v>1214</v>
      </c>
      <c r="W38" t="s">
        <v>3167</v>
      </c>
      <c r="X38" t="s">
        <v>1074</v>
      </c>
      <c r="Y38" t="s">
        <v>3166</v>
      </c>
      <c r="Z38" t="s">
        <v>3165</v>
      </c>
      <c r="AA38">
        <v>2361809</v>
      </c>
      <c r="AB38" t="s">
        <v>3164</v>
      </c>
    </row>
    <row r="39" spans="1:28" x14ac:dyDescent="0.25">
      <c r="A39" t="s">
        <v>932</v>
      </c>
      <c r="B39" t="s">
        <v>932</v>
      </c>
      <c r="C39" t="s">
        <v>932</v>
      </c>
      <c r="D39" t="s">
        <v>930</v>
      </c>
      <c r="E39" t="s">
        <v>929</v>
      </c>
      <c r="F39" t="s">
        <v>930</v>
      </c>
      <c r="G39">
        <v>108</v>
      </c>
      <c r="H39" t="s">
        <v>929</v>
      </c>
      <c r="I39" t="s">
        <v>3163</v>
      </c>
      <c r="J39" t="s">
        <v>930</v>
      </c>
      <c r="K39" t="s">
        <v>310</v>
      </c>
      <c r="L39">
        <v>257</v>
      </c>
      <c r="M39" t="s">
        <v>929</v>
      </c>
      <c r="N39" t="s">
        <v>1000</v>
      </c>
      <c r="O39">
        <v>43</v>
      </c>
      <c r="P39" t="s">
        <v>929</v>
      </c>
      <c r="Q39" t="s">
        <v>3162</v>
      </c>
      <c r="R39" t="s">
        <v>3161</v>
      </c>
      <c r="S39">
        <v>0</v>
      </c>
      <c r="T39" t="s">
        <v>3160</v>
      </c>
      <c r="U39">
        <v>108</v>
      </c>
      <c r="V39" t="s">
        <v>1214</v>
      </c>
      <c r="W39" t="s">
        <v>3159</v>
      </c>
      <c r="X39" t="s">
        <v>1074</v>
      </c>
      <c r="Y39" t="s">
        <v>3158</v>
      </c>
      <c r="Z39" t="s">
        <v>3157</v>
      </c>
      <c r="AA39">
        <v>433561</v>
      </c>
      <c r="AB39" t="s">
        <v>3156</v>
      </c>
    </row>
    <row r="40" spans="1:28" x14ac:dyDescent="0.25">
      <c r="A40" t="s">
        <v>924</v>
      </c>
      <c r="B40" t="s">
        <v>924</v>
      </c>
      <c r="C40" t="s">
        <v>3155</v>
      </c>
      <c r="D40" t="s">
        <v>922</v>
      </c>
      <c r="E40" t="s">
        <v>921</v>
      </c>
      <c r="F40" t="s">
        <v>922</v>
      </c>
      <c r="G40">
        <v>116</v>
      </c>
      <c r="H40" t="s">
        <v>3154</v>
      </c>
      <c r="I40" t="s">
        <v>3153</v>
      </c>
      <c r="J40" t="s">
        <v>574</v>
      </c>
      <c r="K40" t="s">
        <v>1179</v>
      </c>
      <c r="L40">
        <v>855</v>
      </c>
      <c r="M40" t="s">
        <v>3141</v>
      </c>
      <c r="N40" t="s">
        <v>3152</v>
      </c>
      <c r="O40">
        <v>44</v>
      </c>
      <c r="P40" t="s">
        <v>3141</v>
      </c>
      <c r="Q40" t="s">
        <v>3151</v>
      </c>
      <c r="R40" t="s">
        <v>3150</v>
      </c>
      <c r="S40">
        <v>2</v>
      </c>
      <c r="T40" t="s">
        <v>3149</v>
      </c>
      <c r="U40">
        <v>116</v>
      </c>
      <c r="V40" t="s">
        <v>1214</v>
      </c>
      <c r="W40" t="s">
        <v>3148</v>
      </c>
      <c r="X40" t="s">
        <v>1062</v>
      </c>
      <c r="Y40" t="s">
        <v>3147</v>
      </c>
      <c r="Z40" t="s">
        <v>3146</v>
      </c>
      <c r="AA40">
        <v>1831722</v>
      </c>
      <c r="AB40" t="s">
        <v>3145</v>
      </c>
    </row>
    <row r="41" spans="1:28" x14ac:dyDescent="0.25">
      <c r="A41" t="s">
        <v>920</v>
      </c>
      <c r="B41" t="s">
        <v>920</v>
      </c>
      <c r="C41" t="s">
        <v>3144</v>
      </c>
      <c r="D41" t="s">
        <v>918</v>
      </c>
      <c r="E41" t="s">
        <v>917</v>
      </c>
      <c r="F41" t="s">
        <v>918</v>
      </c>
      <c r="G41">
        <v>120</v>
      </c>
      <c r="H41" t="s">
        <v>3143</v>
      </c>
      <c r="I41" t="s">
        <v>3142</v>
      </c>
      <c r="J41" t="s">
        <v>918</v>
      </c>
      <c r="K41" t="s">
        <v>3141</v>
      </c>
      <c r="L41">
        <v>237</v>
      </c>
      <c r="M41" t="s">
        <v>917</v>
      </c>
      <c r="N41" t="s">
        <v>918</v>
      </c>
      <c r="O41">
        <v>45</v>
      </c>
      <c r="P41" t="s">
        <v>917</v>
      </c>
      <c r="Q41" t="s">
        <v>2777</v>
      </c>
      <c r="R41" t="s">
        <v>3140</v>
      </c>
      <c r="S41">
        <v>0</v>
      </c>
      <c r="T41" t="s">
        <v>2775</v>
      </c>
      <c r="U41">
        <v>950</v>
      </c>
      <c r="V41" t="s">
        <v>1214</v>
      </c>
      <c r="W41" t="s">
        <v>3139</v>
      </c>
      <c r="X41" t="s">
        <v>1074</v>
      </c>
      <c r="Y41" t="s">
        <v>3138</v>
      </c>
      <c r="Z41" t="s">
        <v>3137</v>
      </c>
      <c r="AA41">
        <v>2233387</v>
      </c>
      <c r="AB41" t="s">
        <v>3136</v>
      </c>
    </row>
    <row r="42" spans="1:28" x14ac:dyDescent="0.25">
      <c r="A42" t="s">
        <v>916</v>
      </c>
      <c r="B42" t="s">
        <v>916</v>
      </c>
      <c r="C42" t="s">
        <v>916</v>
      </c>
      <c r="D42" t="s">
        <v>914</v>
      </c>
      <c r="E42" t="s">
        <v>913</v>
      </c>
      <c r="F42" t="s">
        <v>914</v>
      </c>
      <c r="G42">
        <v>124</v>
      </c>
      <c r="H42" t="s">
        <v>913</v>
      </c>
      <c r="I42" t="s">
        <v>3135</v>
      </c>
      <c r="J42" t="s">
        <v>882</v>
      </c>
      <c r="K42" t="s">
        <v>3134</v>
      </c>
      <c r="L42">
        <v>1</v>
      </c>
      <c r="M42" t="s">
        <v>913</v>
      </c>
      <c r="N42" t="s">
        <v>914</v>
      </c>
      <c r="O42">
        <v>46</v>
      </c>
      <c r="P42" t="s">
        <v>913</v>
      </c>
      <c r="Q42" t="s">
        <v>3133</v>
      </c>
      <c r="R42" t="s">
        <v>3132</v>
      </c>
      <c r="S42">
        <v>2</v>
      </c>
      <c r="T42" t="s">
        <v>3131</v>
      </c>
      <c r="U42">
        <v>124</v>
      </c>
      <c r="V42" t="s">
        <v>1214</v>
      </c>
      <c r="W42" t="s">
        <v>3130</v>
      </c>
      <c r="X42" t="s">
        <v>428</v>
      </c>
      <c r="Y42" t="s">
        <v>3129</v>
      </c>
      <c r="Z42" t="s">
        <v>3128</v>
      </c>
      <c r="AA42">
        <v>6251999</v>
      </c>
    </row>
    <row r="43" spans="1:28" x14ac:dyDescent="0.25">
      <c r="A43" t="s">
        <v>3127</v>
      </c>
      <c r="B43" t="s">
        <v>928</v>
      </c>
      <c r="C43" t="s">
        <v>928</v>
      </c>
      <c r="D43" t="s">
        <v>926</v>
      </c>
      <c r="E43" t="s">
        <v>925</v>
      </c>
      <c r="F43" t="s">
        <v>926</v>
      </c>
      <c r="G43">
        <v>132</v>
      </c>
      <c r="H43" t="s">
        <v>925</v>
      </c>
      <c r="I43" t="s">
        <v>3126</v>
      </c>
      <c r="J43" t="s">
        <v>926</v>
      </c>
      <c r="L43">
        <v>238</v>
      </c>
      <c r="M43" t="s">
        <v>925</v>
      </c>
      <c r="N43" t="s">
        <v>926</v>
      </c>
      <c r="O43">
        <v>47</v>
      </c>
      <c r="P43" t="s">
        <v>925</v>
      </c>
      <c r="Q43" t="s">
        <v>3125</v>
      </c>
      <c r="R43" t="s">
        <v>3124</v>
      </c>
      <c r="S43">
        <v>2</v>
      </c>
      <c r="T43" t="s">
        <v>3123</v>
      </c>
      <c r="U43">
        <v>132</v>
      </c>
      <c r="V43" t="s">
        <v>1214</v>
      </c>
      <c r="W43" t="s">
        <v>3122</v>
      </c>
      <c r="X43" t="s">
        <v>1074</v>
      </c>
      <c r="Y43" t="s">
        <v>3121</v>
      </c>
      <c r="Z43" t="s">
        <v>3120</v>
      </c>
      <c r="AA43">
        <v>3374766</v>
      </c>
    </row>
    <row r="44" spans="1:28" x14ac:dyDescent="0.25">
      <c r="A44" t="s">
        <v>3119</v>
      </c>
      <c r="B44" t="s">
        <v>972</v>
      </c>
      <c r="C44" t="s">
        <v>3118</v>
      </c>
      <c r="D44" t="s">
        <v>970</v>
      </c>
      <c r="E44" t="s">
        <v>969</v>
      </c>
      <c r="F44" t="s">
        <v>970</v>
      </c>
      <c r="G44">
        <v>535</v>
      </c>
      <c r="H44" t="s">
        <v>3117</v>
      </c>
      <c r="I44" t="s">
        <v>3116</v>
      </c>
      <c r="J44" t="s">
        <v>387</v>
      </c>
      <c r="K44" t="s">
        <v>428</v>
      </c>
      <c r="L44">
        <v>599</v>
      </c>
      <c r="M44" t="s">
        <v>415</v>
      </c>
      <c r="N44" t="s">
        <v>411</v>
      </c>
      <c r="O44">
        <v>176</v>
      </c>
      <c r="P44" t="s">
        <v>3115</v>
      </c>
      <c r="Q44" t="s">
        <v>1369</v>
      </c>
      <c r="R44" t="s">
        <v>3114</v>
      </c>
      <c r="S44">
        <v>2</v>
      </c>
      <c r="T44" t="s">
        <v>1367</v>
      </c>
      <c r="U44">
        <v>840</v>
      </c>
      <c r="V44" t="s">
        <v>1792</v>
      </c>
      <c r="X44" t="s">
        <v>428</v>
      </c>
      <c r="Y44" t="s">
        <v>3113</v>
      </c>
      <c r="Z44" t="s">
        <v>3112</v>
      </c>
      <c r="AA44">
        <v>7626844</v>
      </c>
    </row>
    <row r="45" spans="1:28" x14ac:dyDescent="0.25">
      <c r="A45" t="s">
        <v>912</v>
      </c>
      <c r="B45" t="s">
        <v>912</v>
      </c>
      <c r="C45" t="s">
        <v>3111</v>
      </c>
      <c r="D45" t="s">
        <v>910</v>
      </c>
      <c r="E45" t="s">
        <v>909</v>
      </c>
      <c r="F45" t="s">
        <v>910</v>
      </c>
      <c r="G45">
        <v>136</v>
      </c>
      <c r="H45" t="s">
        <v>909</v>
      </c>
      <c r="I45" t="s">
        <v>3110</v>
      </c>
      <c r="J45" t="s">
        <v>3109</v>
      </c>
      <c r="L45" t="s">
        <v>3108</v>
      </c>
      <c r="M45" t="s">
        <v>3106</v>
      </c>
      <c r="N45" t="s">
        <v>3107</v>
      </c>
      <c r="O45">
        <v>48</v>
      </c>
      <c r="P45" t="s">
        <v>3106</v>
      </c>
      <c r="Q45" t="s">
        <v>3105</v>
      </c>
      <c r="R45" t="s">
        <v>3104</v>
      </c>
      <c r="S45">
        <v>2</v>
      </c>
      <c r="T45" t="s">
        <v>3103</v>
      </c>
      <c r="U45">
        <v>136</v>
      </c>
      <c r="V45" t="s">
        <v>1412</v>
      </c>
      <c r="W45" t="s">
        <v>3102</v>
      </c>
      <c r="X45" t="s">
        <v>428</v>
      </c>
      <c r="Y45" t="s">
        <v>3101</v>
      </c>
      <c r="Z45" t="s">
        <v>3100</v>
      </c>
      <c r="AA45">
        <v>3580718</v>
      </c>
      <c r="AB45" t="s">
        <v>3099</v>
      </c>
    </row>
    <row r="46" spans="1:28" x14ac:dyDescent="0.25">
      <c r="A46" t="s">
        <v>907</v>
      </c>
      <c r="B46" t="s">
        <v>907</v>
      </c>
      <c r="C46" t="s">
        <v>3098</v>
      </c>
      <c r="D46" t="s">
        <v>905</v>
      </c>
      <c r="E46" t="s">
        <v>904</v>
      </c>
      <c r="F46" t="s">
        <v>905</v>
      </c>
      <c r="G46">
        <v>140</v>
      </c>
      <c r="H46" t="s">
        <v>904</v>
      </c>
      <c r="I46" t="s">
        <v>3097</v>
      </c>
      <c r="J46" t="s">
        <v>1702</v>
      </c>
      <c r="K46" t="s">
        <v>3096</v>
      </c>
      <c r="L46">
        <v>236</v>
      </c>
      <c r="M46" t="s">
        <v>3095</v>
      </c>
      <c r="N46" t="s">
        <v>3094</v>
      </c>
      <c r="O46">
        <v>49</v>
      </c>
      <c r="P46" t="s">
        <v>904</v>
      </c>
      <c r="Q46" t="s">
        <v>2777</v>
      </c>
      <c r="R46" t="s">
        <v>3093</v>
      </c>
      <c r="S46">
        <v>0</v>
      </c>
      <c r="T46" t="s">
        <v>2775</v>
      </c>
      <c r="U46">
        <v>950</v>
      </c>
      <c r="V46" t="s">
        <v>1214</v>
      </c>
      <c r="W46" t="s">
        <v>3092</v>
      </c>
      <c r="X46" t="s">
        <v>1074</v>
      </c>
      <c r="Y46" t="s">
        <v>3091</v>
      </c>
      <c r="Z46" t="s">
        <v>3090</v>
      </c>
      <c r="AA46">
        <v>239880</v>
      </c>
      <c r="AB46" t="s">
        <v>3089</v>
      </c>
    </row>
    <row r="47" spans="1:28" x14ac:dyDescent="0.25">
      <c r="A47" t="s">
        <v>903</v>
      </c>
      <c r="B47" t="s">
        <v>903</v>
      </c>
      <c r="C47" t="s">
        <v>3088</v>
      </c>
      <c r="D47" t="s">
        <v>901</v>
      </c>
      <c r="E47" t="s">
        <v>900</v>
      </c>
      <c r="F47" t="s">
        <v>901</v>
      </c>
      <c r="G47">
        <v>148</v>
      </c>
      <c r="H47" t="s">
        <v>900</v>
      </c>
      <c r="I47" t="s">
        <v>3087</v>
      </c>
      <c r="J47" t="s">
        <v>860</v>
      </c>
      <c r="K47" t="s">
        <v>3086</v>
      </c>
      <c r="L47">
        <v>235</v>
      </c>
      <c r="M47" t="s">
        <v>3085</v>
      </c>
      <c r="N47" t="s">
        <v>860</v>
      </c>
      <c r="O47">
        <v>50</v>
      </c>
      <c r="P47" t="s">
        <v>3085</v>
      </c>
      <c r="Q47" t="s">
        <v>2777</v>
      </c>
      <c r="R47" t="s">
        <v>3084</v>
      </c>
      <c r="S47">
        <v>0</v>
      </c>
      <c r="T47" t="s">
        <v>2775</v>
      </c>
      <c r="U47">
        <v>950</v>
      </c>
      <c r="V47" t="s">
        <v>1214</v>
      </c>
      <c r="W47" t="s">
        <v>3083</v>
      </c>
      <c r="X47" t="s">
        <v>1074</v>
      </c>
      <c r="Y47" t="s">
        <v>3082</v>
      </c>
      <c r="Z47" t="s">
        <v>3081</v>
      </c>
      <c r="AA47">
        <v>2434508</v>
      </c>
      <c r="AB47" t="s">
        <v>3080</v>
      </c>
    </row>
    <row r="48" spans="1:28" x14ac:dyDescent="0.25">
      <c r="A48" t="s">
        <v>899</v>
      </c>
      <c r="B48" t="s">
        <v>899</v>
      </c>
      <c r="C48" t="s">
        <v>3079</v>
      </c>
      <c r="D48" t="s">
        <v>897</v>
      </c>
      <c r="E48" t="s">
        <v>896</v>
      </c>
      <c r="F48" t="s">
        <v>897</v>
      </c>
      <c r="G48">
        <v>152</v>
      </c>
      <c r="H48" t="s">
        <v>896</v>
      </c>
      <c r="I48" t="s">
        <v>3078</v>
      </c>
      <c r="J48" t="s">
        <v>187</v>
      </c>
      <c r="K48" t="s">
        <v>3077</v>
      </c>
      <c r="L48">
        <v>56</v>
      </c>
      <c r="M48" t="s">
        <v>3076</v>
      </c>
      <c r="N48" t="s">
        <v>842</v>
      </c>
      <c r="O48">
        <v>51</v>
      </c>
      <c r="P48" t="s">
        <v>3076</v>
      </c>
      <c r="Q48" t="s">
        <v>3075</v>
      </c>
      <c r="R48" t="s">
        <v>3074</v>
      </c>
      <c r="S48">
        <v>0</v>
      </c>
      <c r="T48" t="s">
        <v>3073</v>
      </c>
      <c r="U48">
        <v>152</v>
      </c>
      <c r="V48" t="s">
        <v>1214</v>
      </c>
      <c r="W48" t="s">
        <v>3072</v>
      </c>
      <c r="X48" t="s">
        <v>1092</v>
      </c>
      <c r="Y48" t="s">
        <v>3071</v>
      </c>
      <c r="Z48" t="s">
        <v>3070</v>
      </c>
      <c r="AA48">
        <v>3895114</v>
      </c>
      <c r="AB48" t="s">
        <v>3069</v>
      </c>
    </row>
    <row r="49" spans="1:28" x14ac:dyDescent="0.25">
      <c r="A49" t="s">
        <v>884</v>
      </c>
      <c r="B49" t="s">
        <v>884</v>
      </c>
      <c r="C49" t="s">
        <v>3068</v>
      </c>
      <c r="D49" t="s">
        <v>882</v>
      </c>
      <c r="E49" t="s">
        <v>881</v>
      </c>
      <c r="F49" t="s">
        <v>882</v>
      </c>
      <c r="G49">
        <v>156</v>
      </c>
      <c r="H49" t="s">
        <v>881</v>
      </c>
      <c r="I49" t="s">
        <v>3067</v>
      </c>
      <c r="J49" t="s">
        <v>842</v>
      </c>
      <c r="L49">
        <v>86</v>
      </c>
      <c r="M49" t="s">
        <v>881</v>
      </c>
      <c r="N49" t="s">
        <v>187</v>
      </c>
      <c r="O49">
        <v>53</v>
      </c>
      <c r="P49" t="s">
        <v>881</v>
      </c>
      <c r="Q49" t="s">
        <v>3066</v>
      </c>
      <c r="R49" t="s">
        <v>3065</v>
      </c>
      <c r="S49">
        <v>2</v>
      </c>
      <c r="T49" t="s">
        <v>3064</v>
      </c>
      <c r="U49">
        <v>156</v>
      </c>
      <c r="V49" t="s">
        <v>1214</v>
      </c>
      <c r="W49" t="s">
        <v>3063</v>
      </c>
      <c r="X49" t="s">
        <v>1062</v>
      </c>
      <c r="Y49" t="s">
        <v>3062</v>
      </c>
      <c r="Z49" t="s">
        <v>3061</v>
      </c>
      <c r="AA49">
        <v>1814991</v>
      </c>
      <c r="AB49" t="s">
        <v>3060</v>
      </c>
    </row>
    <row r="50" spans="1:28" x14ac:dyDescent="0.25">
      <c r="A50" t="s">
        <v>880</v>
      </c>
      <c r="D50" t="s">
        <v>878</v>
      </c>
      <c r="E50" t="s">
        <v>877</v>
      </c>
      <c r="F50" t="s">
        <v>878</v>
      </c>
      <c r="G50">
        <v>162</v>
      </c>
      <c r="H50" t="s">
        <v>3059</v>
      </c>
      <c r="I50" t="s">
        <v>3058</v>
      </c>
      <c r="J50" t="s">
        <v>579</v>
      </c>
      <c r="K50" t="s">
        <v>1026</v>
      </c>
      <c r="L50">
        <v>61</v>
      </c>
      <c r="M50" t="s">
        <v>877</v>
      </c>
      <c r="N50" t="s">
        <v>3057</v>
      </c>
      <c r="O50">
        <v>54</v>
      </c>
      <c r="V50" t="s">
        <v>2068</v>
      </c>
      <c r="W50" t="s">
        <v>3056</v>
      </c>
      <c r="X50" t="s">
        <v>1062</v>
      </c>
      <c r="Y50" t="s">
        <v>3055</v>
      </c>
      <c r="Z50" t="s">
        <v>3054</v>
      </c>
      <c r="AA50">
        <v>2078138</v>
      </c>
    </row>
    <row r="51" spans="1:28" x14ac:dyDescent="0.25">
      <c r="A51" t="s">
        <v>876</v>
      </c>
      <c r="D51" t="s">
        <v>874</v>
      </c>
      <c r="E51" t="s">
        <v>873</v>
      </c>
      <c r="F51" t="s">
        <v>874</v>
      </c>
      <c r="G51">
        <v>166</v>
      </c>
      <c r="H51" t="s">
        <v>3053</v>
      </c>
      <c r="I51" t="s">
        <v>3052</v>
      </c>
      <c r="J51" t="s">
        <v>3051</v>
      </c>
      <c r="K51" t="s">
        <v>1026</v>
      </c>
      <c r="L51">
        <v>61</v>
      </c>
      <c r="M51" t="s">
        <v>873</v>
      </c>
      <c r="N51" t="s">
        <v>851</v>
      </c>
      <c r="O51">
        <v>56</v>
      </c>
      <c r="V51" t="s">
        <v>2068</v>
      </c>
      <c r="W51" t="s">
        <v>3050</v>
      </c>
      <c r="X51" t="s">
        <v>1062</v>
      </c>
      <c r="Y51" t="s">
        <v>3049</v>
      </c>
      <c r="Z51" t="s">
        <v>3048</v>
      </c>
      <c r="AA51">
        <v>1547376</v>
      </c>
    </row>
    <row r="52" spans="1:28" x14ac:dyDescent="0.25">
      <c r="A52" t="s">
        <v>872</v>
      </c>
      <c r="B52" t="s">
        <v>872</v>
      </c>
      <c r="C52" t="s">
        <v>3047</v>
      </c>
      <c r="D52" t="s">
        <v>870</v>
      </c>
      <c r="E52" t="s">
        <v>869</v>
      </c>
      <c r="F52" t="s">
        <v>870</v>
      </c>
      <c r="G52">
        <v>170</v>
      </c>
      <c r="H52" t="s">
        <v>3046</v>
      </c>
      <c r="I52" t="s">
        <v>3045</v>
      </c>
      <c r="J52" t="s">
        <v>870</v>
      </c>
      <c r="K52" t="s">
        <v>870</v>
      </c>
      <c r="L52">
        <v>57</v>
      </c>
      <c r="M52" t="s">
        <v>869</v>
      </c>
      <c r="N52" t="s">
        <v>870</v>
      </c>
      <c r="O52">
        <v>57</v>
      </c>
      <c r="P52" t="s">
        <v>869</v>
      </c>
      <c r="Q52" t="s">
        <v>3044</v>
      </c>
      <c r="R52" t="s">
        <v>3043</v>
      </c>
      <c r="S52">
        <v>2</v>
      </c>
      <c r="T52" t="s">
        <v>3042</v>
      </c>
      <c r="U52">
        <v>170</v>
      </c>
      <c r="V52" t="s">
        <v>1214</v>
      </c>
      <c r="W52" t="s">
        <v>3041</v>
      </c>
      <c r="X52" t="s">
        <v>1092</v>
      </c>
      <c r="Y52" t="s">
        <v>3040</v>
      </c>
      <c r="Z52" t="s">
        <v>3039</v>
      </c>
      <c r="AA52">
        <v>3686110</v>
      </c>
      <c r="AB52" t="s">
        <v>3038</v>
      </c>
    </row>
    <row r="53" spans="1:28" x14ac:dyDescent="0.25">
      <c r="A53" t="s">
        <v>867</v>
      </c>
      <c r="B53" t="s">
        <v>867</v>
      </c>
      <c r="C53" t="s">
        <v>3037</v>
      </c>
      <c r="D53" t="s">
        <v>865</v>
      </c>
      <c r="E53" t="s">
        <v>864</v>
      </c>
      <c r="F53" t="s">
        <v>865</v>
      </c>
      <c r="G53">
        <v>174</v>
      </c>
      <c r="H53" t="s">
        <v>864</v>
      </c>
      <c r="I53" t="s">
        <v>3036</v>
      </c>
      <c r="J53" t="s">
        <v>2600</v>
      </c>
      <c r="L53">
        <v>269</v>
      </c>
      <c r="M53" t="s">
        <v>864</v>
      </c>
      <c r="N53" t="s">
        <v>882</v>
      </c>
      <c r="O53">
        <v>58</v>
      </c>
      <c r="P53" t="s">
        <v>864</v>
      </c>
      <c r="Q53" t="s">
        <v>3035</v>
      </c>
      <c r="R53" t="s">
        <v>3034</v>
      </c>
      <c r="S53">
        <v>0</v>
      </c>
      <c r="T53" t="s">
        <v>3033</v>
      </c>
      <c r="U53">
        <v>174</v>
      </c>
      <c r="V53" t="s">
        <v>1214</v>
      </c>
      <c r="W53" t="s">
        <v>3032</v>
      </c>
      <c r="X53" t="s">
        <v>1074</v>
      </c>
      <c r="Y53" t="s">
        <v>3031</v>
      </c>
      <c r="Z53" t="s">
        <v>3030</v>
      </c>
      <c r="AA53">
        <v>921929</v>
      </c>
      <c r="AB53" t="s">
        <v>3029</v>
      </c>
    </row>
    <row r="54" spans="1:28" x14ac:dyDescent="0.25">
      <c r="A54" t="s">
        <v>3028</v>
      </c>
      <c r="B54" t="s">
        <v>857</v>
      </c>
      <c r="C54" t="s">
        <v>857</v>
      </c>
      <c r="D54" t="s">
        <v>855</v>
      </c>
      <c r="E54" t="s">
        <v>854</v>
      </c>
      <c r="F54" t="s">
        <v>855</v>
      </c>
      <c r="G54">
        <v>178</v>
      </c>
      <c r="H54" t="s">
        <v>854</v>
      </c>
      <c r="I54" t="s">
        <v>3027</v>
      </c>
      <c r="J54" t="s">
        <v>855</v>
      </c>
      <c r="K54" t="s">
        <v>3026</v>
      </c>
      <c r="L54">
        <v>242</v>
      </c>
      <c r="M54" t="s">
        <v>3025</v>
      </c>
      <c r="N54" t="s">
        <v>905</v>
      </c>
      <c r="O54">
        <v>59</v>
      </c>
      <c r="P54" t="s">
        <v>3025</v>
      </c>
      <c r="Q54" t="s">
        <v>2777</v>
      </c>
      <c r="R54" t="s">
        <v>3024</v>
      </c>
      <c r="S54">
        <v>0</v>
      </c>
      <c r="T54" t="s">
        <v>2775</v>
      </c>
      <c r="U54">
        <v>950</v>
      </c>
      <c r="V54" t="s">
        <v>1214</v>
      </c>
      <c r="W54" t="s">
        <v>3023</v>
      </c>
      <c r="X54" t="s">
        <v>1074</v>
      </c>
      <c r="Y54" t="s">
        <v>3022</v>
      </c>
      <c r="Z54" t="s">
        <v>3021</v>
      </c>
      <c r="AA54">
        <v>2260494</v>
      </c>
      <c r="AB54" t="s">
        <v>3020</v>
      </c>
    </row>
    <row r="55" spans="1:28" x14ac:dyDescent="0.25">
      <c r="A55" t="s">
        <v>3019</v>
      </c>
      <c r="B55" t="s">
        <v>862</v>
      </c>
      <c r="C55" t="s">
        <v>3018</v>
      </c>
      <c r="D55" t="s">
        <v>860</v>
      </c>
      <c r="E55" t="s">
        <v>859</v>
      </c>
      <c r="F55" t="s">
        <v>860</v>
      </c>
      <c r="G55">
        <v>180</v>
      </c>
      <c r="H55" t="s">
        <v>859</v>
      </c>
      <c r="I55" t="s">
        <v>3017</v>
      </c>
      <c r="J55" t="s">
        <v>3016</v>
      </c>
      <c r="K55" t="s">
        <v>3015</v>
      </c>
      <c r="L55">
        <v>243</v>
      </c>
      <c r="M55" t="s">
        <v>859</v>
      </c>
      <c r="N55" t="s">
        <v>855</v>
      </c>
      <c r="O55">
        <v>68</v>
      </c>
      <c r="P55" t="s">
        <v>859</v>
      </c>
      <c r="V55" t="s">
        <v>1214</v>
      </c>
      <c r="W55" t="s">
        <v>3014</v>
      </c>
      <c r="X55" t="s">
        <v>1074</v>
      </c>
      <c r="Y55" t="s">
        <v>3013</v>
      </c>
      <c r="Z55" t="s">
        <v>3012</v>
      </c>
      <c r="AA55">
        <v>203312</v>
      </c>
    </row>
    <row r="56" spans="1:28" x14ac:dyDescent="0.25">
      <c r="A56" t="s">
        <v>853</v>
      </c>
      <c r="B56" t="s">
        <v>853</v>
      </c>
      <c r="C56" t="s">
        <v>3011</v>
      </c>
      <c r="D56" t="s">
        <v>851</v>
      </c>
      <c r="E56" t="s">
        <v>850</v>
      </c>
      <c r="F56" t="s">
        <v>851</v>
      </c>
      <c r="G56">
        <v>184</v>
      </c>
      <c r="H56" t="s">
        <v>3010</v>
      </c>
      <c r="I56" t="s">
        <v>3009</v>
      </c>
      <c r="J56" t="s">
        <v>2456</v>
      </c>
      <c r="K56" t="s">
        <v>403</v>
      </c>
      <c r="L56">
        <v>682</v>
      </c>
      <c r="M56" t="s">
        <v>850</v>
      </c>
      <c r="N56" t="s">
        <v>828</v>
      </c>
      <c r="O56">
        <v>60</v>
      </c>
      <c r="P56" t="s">
        <v>850</v>
      </c>
      <c r="Q56" t="s">
        <v>1479</v>
      </c>
      <c r="R56" t="s">
        <v>3008</v>
      </c>
      <c r="S56">
        <v>2</v>
      </c>
      <c r="T56" t="s">
        <v>1477</v>
      </c>
      <c r="U56">
        <v>554</v>
      </c>
      <c r="V56" t="s">
        <v>2077</v>
      </c>
      <c r="W56" t="s">
        <v>3007</v>
      </c>
      <c r="X56" t="s">
        <v>1260</v>
      </c>
      <c r="Y56" t="s">
        <v>3006</v>
      </c>
      <c r="Z56" t="s">
        <v>3005</v>
      </c>
      <c r="AA56">
        <v>1899402</v>
      </c>
      <c r="AB56" t="s">
        <v>3004</v>
      </c>
    </row>
    <row r="57" spans="1:28" x14ac:dyDescent="0.25">
      <c r="A57" t="s">
        <v>849</v>
      </c>
      <c r="B57" t="s">
        <v>849</v>
      </c>
      <c r="C57" t="s">
        <v>849</v>
      </c>
      <c r="D57" t="s">
        <v>847</v>
      </c>
      <c r="E57" t="s">
        <v>846</v>
      </c>
      <c r="F57" t="s">
        <v>847</v>
      </c>
      <c r="G57">
        <v>188</v>
      </c>
      <c r="H57" t="s">
        <v>3003</v>
      </c>
      <c r="I57" t="s">
        <v>3002</v>
      </c>
      <c r="J57" t="s">
        <v>3001</v>
      </c>
      <c r="K57" t="s">
        <v>847</v>
      </c>
      <c r="L57">
        <v>506</v>
      </c>
      <c r="M57" t="s">
        <v>3000</v>
      </c>
      <c r="N57" t="s">
        <v>3001</v>
      </c>
      <c r="O57">
        <v>61</v>
      </c>
      <c r="P57" t="s">
        <v>3000</v>
      </c>
      <c r="Q57" t="s">
        <v>3000</v>
      </c>
      <c r="R57" t="s">
        <v>2999</v>
      </c>
      <c r="S57">
        <v>2</v>
      </c>
      <c r="T57" t="s">
        <v>2998</v>
      </c>
      <c r="U57">
        <v>188</v>
      </c>
      <c r="V57" t="s">
        <v>1214</v>
      </c>
      <c r="W57" t="s">
        <v>2997</v>
      </c>
      <c r="X57" t="s">
        <v>428</v>
      </c>
      <c r="Y57" t="s">
        <v>2996</v>
      </c>
      <c r="Z57" t="s">
        <v>2995</v>
      </c>
      <c r="AA57">
        <v>3624060</v>
      </c>
      <c r="AB57" t="s">
        <v>2994</v>
      </c>
    </row>
    <row r="58" spans="1:28" x14ac:dyDescent="0.25">
      <c r="A58" t="s">
        <v>839</v>
      </c>
      <c r="B58" t="s">
        <v>839</v>
      </c>
      <c r="C58" t="s">
        <v>2993</v>
      </c>
      <c r="D58" t="s">
        <v>837</v>
      </c>
      <c r="E58" t="s">
        <v>836</v>
      </c>
      <c r="F58" t="s">
        <v>837</v>
      </c>
      <c r="G58">
        <v>191</v>
      </c>
      <c r="H58" t="s">
        <v>836</v>
      </c>
      <c r="I58" t="s">
        <v>2992</v>
      </c>
      <c r="J58" t="s">
        <v>2635</v>
      </c>
      <c r="K58" t="s">
        <v>837</v>
      </c>
      <c r="L58">
        <v>385</v>
      </c>
      <c r="M58" t="s">
        <v>2991</v>
      </c>
      <c r="N58" t="s">
        <v>837</v>
      </c>
      <c r="O58">
        <v>62</v>
      </c>
      <c r="P58" t="s">
        <v>2991</v>
      </c>
      <c r="Q58" t="s">
        <v>2990</v>
      </c>
      <c r="R58" t="s">
        <v>2989</v>
      </c>
      <c r="S58">
        <v>2</v>
      </c>
      <c r="T58" t="s">
        <v>2988</v>
      </c>
      <c r="U58">
        <v>191</v>
      </c>
      <c r="V58" t="s">
        <v>1214</v>
      </c>
      <c r="W58" t="s">
        <v>2987</v>
      </c>
      <c r="X58" t="s">
        <v>1199</v>
      </c>
      <c r="Y58" t="s">
        <v>2986</v>
      </c>
      <c r="Z58" t="s">
        <v>2985</v>
      </c>
      <c r="AA58">
        <v>3202326</v>
      </c>
      <c r="AB58" t="s">
        <v>2984</v>
      </c>
    </row>
    <row r="59" spans="1:28" x14ac:dyDescent="0.25">
      <c r="A59" t="s">
        <v>835</v>
      </c>
      <c r="B59" t="s">
        <v>835</v>
      </c>
      <c r="C59" t="s">
        <v>835</v>
      </c>
      <c r="D59" t="s">
        <v>833</v>
      </c>
      <c r="E59" t="s">
        <v>832</v>
      </c>
      <c r="F59" t="s">
        <v>833</v>
      </c>
      <c r="G59">
        <v>192</v>
      </c>
      <c r="H59" t="s">
        <v>832</v>
      </c>
      <c r="I59" t="s">
        <v>2983</v>
      </c>
      <c r="J59" t="s">
        <v>833</v>
      </c>
      <c r="K59" t="s">
        <v>1187</v>
      </c>
      <c r="L59">
        <v>53</v>
      </c>
      <c r="M59" t="s">
        <v>832</v>
      </c>
      <c r="N59" t="s">
        <v>833</v>
      </c>
      <c r="O59">
        <v>63</v>
      </c>
      <c r="P59" t="s">
        <v>832</v>
      </c>
      <c r="Q59" t="s">
        <v>2982</v>
      </c>
      <c r="R59" t="s">
        <v>2981</v>
      </c>
      <c r="S59">
        <v>2</v>
      </c>
      <c r="T59" t="s">
        <v>2980</v>
      </c>
      <c r="U59">
        <v>192</v>
      </c>
      <c r="V59" t="s">
        <v>1214</v>
      </c>
      <c r="W59" t="s">
        <v>2979</v>
      </c>
      <c r="X59" t="s">
        <v>428</v>
      </c>
      <c r="Y59" t="s">
        <v>2978</v>
      </c>
      <c r="Z59" t="s">
        <v>2977</v>
      </c>
      <c r="AA59">
        <v>3562981</v>
      </c>
      <c r="AB59" t="s">
        <v>2976</v>
      </c>
    </row>
    <row r="60" spans="1:28" x14ac:dyDescent="0.25">
      <c r="A60" t="s">
        <v>2975</v>
      </c>
      <c r="B60" t="s">
        <v>2975</v>
      </c>
      <c r="C60" t="s">
        <v>2975</v>
      </c>
      <c r="D60" t="s">
        <v>828</v>
      </c>
      <c r="E60" t="s">
        <v>827</v>
      </c>
      <c r="F60" t="s">
        <v>828</v>
      </c>
      <c r="G60">
        <v>531</v>
      </c>
      <c r="I60" t="s">
        <v>2974</v>
      </c>
      <c r="L60">
        <v>599</v>
      </c>
      <c r="N60" t="s">
        <v>2973</v>
      </c>
      <c r="Q60" t="s">
        <v>1795</v>
      </c>
      <c r="R60" t="s">
        <v>2972</v>
      </c>
      <c r="S60">
        <v>2</v>
      </c>
      <c r="T60" t="s">
        <v>1793</v>
      </c>
      <c r="U60">
        <v>532</v>
      </c>
      <c r="V60" t="s">
        <v>1792</v>
      </c>
      <c r="W60" t="s">
        <v>2971</v>
      </c>
      <c r="X60" t="s">
        <v>428</v>
      </c>
      <c r="Y60" t="s">
        <v>2970</v>
      </c>
      <c r="Z60" t="s">
        <v>2969</v>
      </c>
      <c r="AA60">
        <v>7626836</v>
      </c>
    </row>
    <row r="61" spans="1:28" x14ac:dyDescent="0.25">
      <c r="A61" t="s">
        <v>826</v>
      </c>
      <c r="B61" t="s">
        <v>826</v>
      </c>
      <c r="C61" t="s">
        <v>2968</v>
      </c>
      <c r="D61" t="s">
        <v>824</v>
      </c>
      <c r="E61" t="s">
        <v>823</v>
      </c>
      <c r="F61" t="s">
        <v>824</v>
      </c>
      <c r="G61">
        <v>196</v>
      </c>
      <c r="H61" t="s">
        <v>823</v>
      </c>
      <c r="I61" t="s">
        <v>2967</v>
      </c>
      <c r="J61" t="s">
        <v>824</v>
      </c>
      <c r="K61" t="s">
        <v>824</v>
      </c>
      <c r="L61">
        <v>357</v>
      </c>
      <c r="M61" t="s">
        <v>823</v>
      </c>
      <c r="N61" t="s">
        <v>824</v>
      </c>
      <c r="O61">
        <v>64</v>
      </c>
      <c r="P61" t="s">
        <v>823</v>
      </c>
      <c r="Q61" t="s">
        <v>1204</v>
      </c>
      <c r="R61" t="s">
        <v>2966</v>
      </c>
      <c r="S61">
        <v>2</v>
      </c>
      <c r="T61" t="s">
        <v>1202</v>
      </c>
      <c r="U61">
        <v>978</v>
      </c>
      <c r="V61" t="s">
        <v>1214</v>
      </c>
      <c r="W61" t="s">
        <v>2965</v>
      </c>
      <c r="X61" t="s">
        <v>1199</v>
      </c>
      <c r="Y61" t="s">
        <v>2964</v>
      </c>
      <c r="Z61" t="s">
        <v>2963</v>
      </c>
      <c r="AA61">
        <v>146669</v>
      </c>
      <c r="AB61" t="s">
        <v>2962</v>
      </c>
    </row>
    <row r="62" spans="1:28" x14ac:dyDescent="0.25">
      <c r="A62" t="s">
        <v>821</v>
      </c>
      <c r="B62" t="s">
        <v>821</v>
      </c>
      <c r="C62" t="s">
        <v>2961</v>
      </c>
      <c r="D62" t="s">
        <v>819</v>
      </c>
      <c r="E62" t="s">
        <v>818</v>
      </c>
      <c r="F62" t="s">
        <v>819</v>
      </c>
      <c r="G62">
        <v>203</v>
      </c>
      <c r="H62" t="s">
        <v>818</v>
      </c>
      <c r="I62" t="s">
        <v>2960</v>
      </c>
      <c r="J62" t="s">
        <v>819</v>
      </c>
      <c r="K62" t="s">
        <v>819</v>
      </c>
      <c r="L62">
        <v>420</v>
      </c>
      <c r="M62" t="s">
        <v>818</v>
      </c>
      <c r="N62" t="s">
        <v>2959</v>
      </c>
      <c r="O62">
        <v>65</v>
      </c>
      <c r="P62" t="s">
        <v>818</v>
      </c>
      <c r="Q62" t="s">
        <v>2958</v>
      </c>
      <c r="R62" t="s">
        <v>2957</v>
      </c>
      <c r="S62">
        <v>2</v>
      </c>
      <c r="T62" t="s">
        <v>2956</v>
      </c>
      <c r="U62">
        <v>203</v>
      </c>
      <c r="V62" t="s">
        <v>1214</v>
      </c>
      <c r="W62" t="s">
        <v>2955</v>
      </c>
      <c r="X62" t="s">
        <v>1199</v>
      </c>
      <c r="Y62" t="s">
        <v>2954</v>
      </c>
      <c r="Z62" t="s">
        <v>2953</v>
      </c>
      <c r="AA62">
        <v>3077311</v>
      </c>
      <c r="AB62" t="s">
        <v>2952</v>
      </c>
    </row>
    <row r="63" spans="1:28" x14ac:dyDescent="0.25">
      <c r="A63" t="s">
        <v>2951</v>
      </c>
      <c r="B63" t="s">
        <v>2950</v>
      </c>
      <c r="C63" t="s">
        <v>2950</v>
      </c>
      <c r="D63" t="s">
        <v>842</v>
      </c>
      <c r="E63" t="s">
        <v>841</v>
      </c>
      <c r="F63" t="s">
        <v>842</v>
      </c>
      <c r="G63">
        <v>384</v>
      </c>
      <c r="H63" t="s">
        <v>2949</v>
      </c>
      <c r="I63" t="s">
        <v>2948</v>
      </c>
      <c r="J63" t="s">
        <v>2947</v>
      </c>
      <c r="K63" t="s">
        <v>842</v>
      </c>
      <c r="L63">
        <v>225</v>
      </c>
      <c r="M63" t="s">
        <v>841</v>
      </c>
      <c r="N63" t="s">
        <v>2947</v>
      </c>
      <c r="O63">
        <v>66</v>
      </c>
      <c r="P63" t="s">
        <v>841</v>
      </c>
      <c r="Q63" t="s">
        <v>1487</v>
      </c>
      <c r="R63" t="s">
        <v>2946</v>
      </c>
      <c r="S63">
        <v>0</v>
      </c>
      <c r="T63" t="s">
        <v>1485</v>
      </c>
      <c r="U63">
        <v>952</v>
      </c>
      <c r="V63" t="s">
        <v>1214</v>
      </c>
      <c r="W63" t="s">
        <v>2945</v>
      </c>
      <c r="X63" t="s">
        <v>1074</v>
      </c>
      <c r="Y63" t="s">
        <v>2944</v>
      </c>
      <c r="Z63" t="s">
        <v>2943</v>
      </c>
      <c r="AA63">
        <v>2287781</v>
      </c>
    </row>
    <row r="64" spans="1:28" x14ac:dyDescent="0.25">
      <c r="A64" t="s">
        <v>817</v>
      </c>
      <c r="B64" t="s">
        <v>817</v>
      </c>
      <c r="C64" t="s">
        <v>2942</v>
      </c>
      <c r="D64" t="s">
        <v>815</v>
      </c>
      <c r="E64" t="s">
        <v>814</v>
      </c>
      <c r="F64" t="s">
        <v>815</v>
      </c>
      <c r="G64">
        <v>208</v>
      </c>
      <c r="H64" t="s">
        <v>814</v>
      </c>
      <c r="I64" t="s">
        <v>2941</v>
      </c>
      <c r="J64" t="s">
        <v>2940</v>
      </c>
      <c r="K64" t="s">
        <v>815</v>
      </c>
      <c r="L64">
        <v>45</v>
      </c>
      <c r="M64" t="s">
        <v>2938</v>
      </c>
      <c r="N64" t="s">
        <v>2939</v>
      </c>
      <c r="O64">
        <v>69</v>
      </c>
      <c r="P64" t="s">
        <v>2938</v>
      </c>
      <c r="Q64" t="s">
        <v>2715</v>
      </c>
      <c r="R64" t="s">
        <v>2937</v>
      </c>
      <c r="S64">
        <v>2</v>
      </c>
      <c r="T64" t="s">
        <v>2713</v>
      </c>
      <c r="U64">
        <v>208</v>
      </c>
      <c r="V64" t="s">
        <v>1214</v>
      </c>
      <c r="W64" t="s">
        <v>2936</v>
      </c>
      <c r="X64" t="s">
        <v>1199</v>
      </c>
      <c r="Y64" t="s">
        <v>2935</v>
      </c>
      <c r="Z64" t="s">
        <v>2934</v>
      </c>
      <c r="AA64">
        <v>2623032</v>
      </c>
      <c r="AB64" t="s">
        <v>2933</v>
      </c>
    </row>
    <row r="65" spans="1:28" x14ac:dyDescent="0.25">
      <c r="A65" t="s">
        <v>813</v>
      </c>
      <c r="B65" t="s">
        <v>813</v>
      </c>
      <c r="C65" t="s">
        <v>813</v>
      </c>
      <c r="D65" t="s">
        <v>811</v>
      </c>
      <c r="E65" t="s">
        <v>810</v>
      </c>
      <c r="F65" t="s">
        <v>811</v>
      </c>
      <c r="G65">
        <v>262</v>
      </c>
      <c r="H65" t="s">
        <v>810</v>
      </c>
      <c r="I65" t="s">
        <v>2932</v>
      </c>
      <c r="J65" t="s">
        <v>811</v>
      </c>
      <c r="L65">
        <v>253</v>
      </c>
      <c r="M65" t="s">
        <v>810</v>
      </c>
      <c r="N65" t="s">
        <v>811</v>
      </c>
      <c r="O65">
        <v>70</v>
      </c>
      <c r="P65" t="s">
        <v>810</v>
      </c>
      <c r="Q65" t="s">
        <v>2931</v>
      </c>
      <c r="R65" t="s">
        <v>2930</v>
      </c>
      <c r="S65">
        <v>0</v>
      </c>
      <c r="T65" t="s">
        <v>2929</v>
      </c>
      <c r="U65">
        <v>262</v>
      </c>
      <c r="V65" t="s">
        <v>1214</v>
      </c>
      <c r="W65" t="s">
        <v>813</v>
      </c>
      <c r="X65" t="s">
        <v>1074</v>
      </c>
      <c r="Y65" t="s">
        <v>2928</v>
      </c>
      <c r="Z65" t="s">
        <v>2927</v>
      </c>
      <c r="AA65">
        <v>223816</v>
      </c>
      <c r="AB65" t="s">
        <v>2926</v>
      </c>
    </row>
    <row r="66" spans="1:28" x14ac:dyDescent="0.25">
      <c r="A66" t="s">
        <v>809</v>
      </c>
      <c r="B66" t="s">
        <v>809</v>
      </c>
      <c r="C66" t="s">
        <v>2925</v>
      </c>
      <c r="D66" t="s">
        <v>807</v>
      </c>
      <c r="E66" t="s">
        <v>806</v>
      </c>
      <c r="F66" t="s">
        <v>807</v>
      </c>
      <c r="G66">
        <v>212</v>
      </c>
      <c r="H66" t="s">
        <v>806</v>
      </c>
      <c r="I66" t="s">
        <v>2924</v>
      </c>
      <c r="J66" t="s">
        <v>802</v>
      </c>
      <c r="K66" t="s">
        <v>2923</v>
      </c>
      <c r="L66" t="s">
        <v>2922</v>
      </c>
      <c r="M66" t="s">
        <v>806</v>
      </c>
      <c r="N66" t="s">
        <v>802</v>
      </c>
      <c r="O66">
        <v>71</v>
      </c>
      <c r="P66" t="s">
        <v>806</v>
      </c>
      <c r="Q66" t="s">
        <v>1626</v>
      </c>
      <c r="R66" t="s">
        <v>2921</v>
      </c>
      <c r="S66">
        <v>2</v>
      </c>
      <c r="T66" t="s">
        <v>1624</v>
      </c>
      <c r="U66">
        <v>951</v>
      </c>
      <c r="V66" t="s">
        <v>1214</v>
      </c>
      <c r="W66" t="s">
        <v>2920</v>
      </c>
      <c r="X66" t="s">
        <v>428</v>
      </c>
      <c r="Y66" t="s">
        <v>2919</v>
      </c>
      <c r="Z66" t="s">
        <v>2918</v>
      </c>
      <c r="AA66">
        <v>3575830</v>
      </c>
      <c r="AB66" t="s">
        <v>2917</v>
      </c>
    </row>
    <row r="67" spans="1:28" x14ac:dyDescent="0.25">
      <c r="A67" t="s">
        <v>804</v>
      </c>
      <c r="B67" t="s">
        <v>804</v>
      </c>
      <c r="C67" t="s">
        <v>2916</v>
      </c>
      <c r="D67" t="s">
        <v>802</v>
      </c>
      <c r="E67" t="s">
        <v>801</v>
      </c>
      <c r="F67" t="s">
        <v>802</v>
      </c>
      <c r="G67">
        <v>214</v>
      </c>
      <c r="H67" t="s">
        <v>801</v>
      </c>
      <c r="I67" t="s">
        <v>2915</v>
      </c>
      <c r="J67" t="s">
        <v>2913</v>
      </c>
      <c r="K67" t="s">
        <v>801</v>
      </c>
      <c r="L67" t="s">
        <v>2914</v>
      </c>
      <c r="M67" t="s">
        <v>801</v>
      </c>
      <c r="N67" t="s">
        <v>2913</v>
      </c>
      <c r="O67">
        <v>72</v>
      </c>
      <c r="P67" t="s">
        <v>801</v>
      </c>
      <c r="Q67" t="s">
        <v>2912</v>
      </c>
      <c r="R67" t="s">
        <v>2911</v>
      </c>
      <c r="S67">
        <v>2</v>
      </c>
      <c r="T67" t="s">
        <v>2910</v>
      </c>
      <c r="U67">
        <v>214</v>
      </c>
      <c r="V67" t="s">
        <v>1214</v>
      </c>
      <c r="W67" t="s">
        <v>2909</v>
      </c>
      <c r="X67" t="s">
        <v>428</v>
      </c>
      <c r="Y67" t="s">
        <v>2908</v>
      </c>
      <c r="Z67" t="s">
        <v>2907</v>
      </c>
      <c r="AA67">
        <v>3508796</v>
      </c>
      <c r="AB67" t="s">
        <v>2906</v>
      </c>
    </row>
    <row r="68" spans="1:28" x14ac:dyDescent="0.25">
      <c r="A68" t="s">
        <v>800</v>
      </c>
      <c r="B68" t="s">
        <v>800</v>
      </c>
      <c r="C68" t="s">
        <v>2905</v>
      </c>
      <c r="D68" t="s">
        <v>798</v>
      </c>
      <c r="E68" t="s">
        <v>797</v>
      </c>
      <c r="F68" t="s">
        <v>798</v>
      </c>
      <c r="G68">
        <v>218</v>
      </c>
      <c r="H68" t="s">
        <v>2904</v>
      </c>
      <c r="I68" t="s">
        <v>2903</v>
      </c>
      <c r="J68" t="s">
        <v>2902</v>
      </c>
      <c r="K68" t="s">
        <v>798</v>
      </c>
      <c r="L68">
        <v>593</v>
      </c>
      <c r="M68" t="s">
        <v>797</v>
      </c>
      <c r="N68" t="s">
        <v>798</v>
      </c>
      <c r="O68">
        <v>73</v>
      </c>
      <c r="P68" t="s">
        <v>797</v>
      </c>
      <c r="Q68" t="s">
        <v>1369</v>
      </c>
      <c r="R68" t="s">
        <v>2901</v>
      </c>
      <c r="S68">
        <v>2</v>
      </c>
      <c r="T68" t="s">
        <v>1367</v>
      </c>
      <c r="U68">
        <v>840</v>
      </c>
      <c r="V68" t="s">
        <v>1214</v>
      </c>
      <c r="W68" t="s">
        <v>2900</v>
      </c>
      <c r="X68" t="s">
        <v>1092</v>
      </c>
      <c r="Y68" t="s">
        <v>2899</v>
      </c>
      <c r="Z68" t="s">
        <v>2898</v>
      </c>
      <c r="AA68">
        <v>3658394</v>
      </c>
      <c r="AB68" t="s">
        <v>2897</v>
      </c>
    </row>
    <row r="69" spans="1:28" x14ac:dyDescent="0.25">
      <c r="A69" t="s">
        <v>795</v>
      </c>
      <c r="B69" t="s">
        <v>795</v>
      </c>
      <c r="C69" t="s">
        <v>2896</v>
      </c>
      <c r="D69" t="s">
        <v>793</v>
      </c>
      <c r="E69" t="s">
        <v>792</v>
      </c>
      <c r="F69" t="s">
        <v>793</v>
      </c>
      <c r="G69">
        <v>818</v>
      </c>
      <c r="H69" t="s">
        <v>792</v>
      </c>
      <c r="I69" t="s">
        <v>2895</v>
      </c>
      <c r="J69" t="s">
        <v>793</v>
      </c>
      <c r="K69" t="s">
        <v>764</v>
      </c>
      <c r="L69">
        <v>20</v>
      </c>
      <c r="M69" t="s">
        <v>792</v>
      </c>
      <c r="N69" t="s">
        <v>793</v>
      </c>
      <c r="O69">
        <v>40765</v>
      </c>
      <c r="P69" t="s">
        <v>792</v>
      </c>
      <c r="Q69" t="s">
        <v>2894</v>
      </c>
      <c r="R69" t="s">
        <v>2893</v>
      </c>
      <c r="S69">
        <v>2</v>
      </c>
      <c r="T69" t="s">
        <v>2892</v>
      </c>
      <c r="U69">
        <v>818</v>
      </c>
      <c r="V69" t="s">
        <v>1214</v>
      </c>
      <c r="W69" t="s">
        <v>2891</v>
      </c>
      <c r="X69" t="s">
        <v>1074</v>
      </c>
      <c r="Y69" t="s">
        <v>2890</v>
      </c>
      <c r="Z69" t="s">
        <v>2889</v>
      </c>
      <c r="AA69">
        <v>357994</v>
      </c>
      <c r="AB69" t="s">
        <v>2888</v>
      </c>
    </row>
    <row r="70" spans="1:28" x14ac:dyDescent="0.25">
      <c r="A70" t="s">
        <v>791</v>
      </c>
      <c r="B70" t="s">
        <v>791</v>
      </c>
      <c r="C70" t="s">
        <v>791</v>
      </c>
      <c r="D70" t="s">
        <v>789</v>
      </c>
      <c r="E70" t="s">
        <v>788</v>
      </c>
      <c r="F70" t="s">
        <v>789</v>
      </c>
      <c r="G70">
        <v>222</v>
      </c>
      <c r="H70" t="s">
        <v>788</v>
      </c>
      <c r="I70" t="s">
        <v>2887</v>
      </c>
      <c r="J70" t="s">
        <v>222</v>
      </c>
      <c r="K70" t="s">
        <v>222</v>
      </c>
      <c r="L70">
        <v>503</v>
      </c>
      <c r="M70" t="s">
        <v>788</v>
      </c>
      <c r="N70" t="s">
        <v>222</v>
      </c>
      <c r="O70">
        <v>75</v>
      </c>
      <c r="P70" t="s">
        <v>2886</v>
      </c>
      <c r="Q70" t="s">
        <v>1369</v>
      </c>
      <c r="R70" t="s">
        <v>2885</v>
      </c>
      <c r="S70">
        <v>2</v>
      </c>
      <c r="T70" t="s">
        <v>1367</v>
      </c>
      <c r="U70">
        <v>840</v>
      </c>
      <c r="V70" t="s">
        <v>1214</v>
      </c>
      <c r="W70" t="s">
        <v>2884</v>
      </c>
      <c r="X70" t="s">
        <v>428</v>
      </c>
      <c r="Y70" t="s">
        <v>2883</v>
      </c>
      <c r="Z70" t="s">
        <v>2882</v>
      </c>
      <c r="AA70">
        <v>3585968</v>
      </c>
      <c r="AB70" t="s">
        <v>2881</v>
      </c>
    </row>
    <row r="71" spans="1:28" x14ac:dyDescent="0.25">
      <c r="A71" t="s">
        <v>786</v>
      </c>
      <c r="B71" t="s">
        <v>786</v>
      </c>
      <c r="C71" t="s">
        <v>2880</v>
      </c>
      <c r="D71" t="s">
        <v>784</v>
      </c>
      <c r="E71" t="s">
        <v>783</v>
      </c>
      <c r="F71" t="s">
        <v>784</v>
      </c>
      <c r="G71">
        <v>226</v>
      </c>
      <c r="H71" t="s">
        <v>2879</v>
      </c>
      <c r="I71" t="s">
        <v>2878</v>
      </c>
      <c r="J71" t="s">
        <v>784</v>
      </c>
      <c r="L71">
        <v>240</v>
      </c>
      <c r="M71" t="s">
        <v>2877</v>
      </c>
      <c r="N71" t="s">
        <v>2876</v>
      </c>
      <c r="O71">
        <v>76</v>
      </c>
      <c r="P71" t="s">
        <v>2875</v>
      </c>
      <c r="Q71" t="s">
        <v>2777</v>
      </c>
      <c r="R71" t="s">
        <v>2874</v>
      </c>
      <c r="S71">
        <v>0</v>
      </c>
      <c r="T71" t="s">
        <v>2775</v>
      </c>
      <c r="U71">
        <v>950</v>
      </c>
      <c r="V71" t="s">
        <v>1214</v>
      </c>
      <c r="W71" t="s">
        <v>2873</v>
      </c>
      <c r="X71" t="s">
        <v>1074</v>
      </c>
      <c r="Y71" t="s">
        <v>2872</v>
      </c>
      <c r="Z71" t="s">
        <v>2871</v>
      </c>
      <c r="AA71">
        <v>2309096</v>
      </c>
      <c r="AB71" t="s">
        <v>2870</v>
      </c>
    </row>
    <row r="72" spans="1:28" x14ac:dyDescent="0.25">
      <c r="A72" t="s">
        <v>781</v>
      </c>
      <c r="B72" t="s">
        <v>781</v>
      </c>
      <c r="C72" t="s">
        <v>2869</v>
      </c>
      <c r="D72" t="s">
        <v>779</v>
      </c>
      <c r="E72" t="s">
        <v>778</v>
      </c>
      <c r="F72" t="s">
        <v>779</v>
      </c>
      <c r="G72">
        <v>232</v>
      </c>
      <c r="H72" t="s">
        <v>778</v>
      </c>
      <c r="I72" t="s">
        <v>2868</v>
      </c>
      <c r="L72">
        <v>291</v>
      </c>
      <c r="M72" t="s">
        <v>778</v>
      </c>
      <c r="N72" t="s">
        <v>779</v>
      </c>
      <c r="O72">
        <v>77</v>
      </c>
      <c r="P72" t="s">
        <v>778</v>
      </c>
      <c r="Q72" t="s">
        <v>2867</v>
      </c>
      <c r="R72" t="s">
        <v>2866</v>
      </c>
      <c r="S72">
        <v>2</v>
      </c>
      <c r="T72" t="s">
        <v>2865</v>
      </c>
      <c r="U72">
        <v>232</v>
      </c>
      <c r="V72" t="s">
        <v>1214</v>
      </c>
      <c r="W72" t="s">
        <v>2864</v>
      </c>
      <c r="X72" t="s">
        <v>1074</v>
      </c>
      <c r="Y72" t="s">
        <v>2863</v>
      </c>
      <c r="Z72" t="s">
        <v>2862</v>
      </c>
      <c r="AA72">
        <v>338010</v>
      </c>
      <c r="AB72" t="s">
        <v>2861</v>
      </c>
    </row>
    <row r="73" spans="1:28" x14ac:dyDescent="0.25">
      <c r="A73" t="s">
        <v>776</v>
      </c>
      <c r="B73" t="s">
        <v>776</v>
      </c>
      <c r="C73" t="s">
        <v>2860</v>
      </c>
      <c r="D73" t="s">
        <v>774</v>
      </c>
      <c r="E73" t="s">
        <v>773</v>
      </c>
      <c r="F73" t="s">
        <v>774</v>
      </c>
      <c r="G73">
        <v>233</v>
      </c>
      <c r="H73" t="s">
        <v>773</v>
      </c>
      <c r="I73" t="s">
        <v>2859</v>
      </c>
      <c r="J73" t="s">
        <v>2858</v>
      </c>
      <c r="K73" t="s">
        <v>773</v>
      </c>
      <c r="L73">
        <v>372</v>
      </c>
      <c r="M73" t="s">
        <v>773</v>
      </c>
      <c r="N73" t="s">
        <v>2857</v>
      </c>
      <c r="O73">
        <v>78</v>
      </c>
      <c r="P73" t="s">
        <v>773</v>
      </c>
      <c r="Q73" t="s">
        <v>1204</v>
      </c>
      <c r="R73" t="s">
        <v>2856</v>
      </c>
      <c r="S73">
        <v>2</v>
      </c>
      <c r="T73" t="s">
        <v>1202</v>
      </c>
      <c r="U73">
        <v>978</v>
      </c>
      <c r="V73" t="s">
        <v>1214</v>
      </c>
      <c r="W73" t="s">
        <v>2855</v>
      </c>
      <c r="X73" t="s">
        <v>1199</v>
      </c>
      <c r="Y73" t="s">
        <v>2854</v>
      </c>
      <c r="Z73" t="s">
        <v>2853</v>
      </c>
      <c r="AA73">
        <v>453733</v>
      </c>
      <c r="AB73" t="s">
        <v>2852</v>
      </c>
    </row>
    <row r="74" spans="1:28" x14ac:dyDescent="0.25">
      <c r="A74" t="s">
        <v>766</v>
      </c>
      <c r="B74" t="s">
        <v>766</v>
      </c>
      <c r="C74" t="s">
        <v>2851</v>
      </c>
      <c r="D74" t="s">
        <v>764</v>
      </c>
      <c r="E74" t="s">
        <v>763</v>
      </c>
      <c r="F74" t="s">
        <v>764</v>
      </c>
      <c r="G74">
        <v>231</v>
      </c>
      <c r="H74" t="s">
        <v>763</v>
      </c>
      <c r="I74" t="s">
        <v>2850</v>
      </c>
      <c r="J74" t="s">
        <v>764</v>
      </c>
      <c r="K74" t="s">
        <v>763</v>
      </c>
      <c r="L74">
        <v>251</v>
      </c>
      <c r="M74" t="s">
        <v>763</v>
      </c>
      <c r="N74" t="s">
        <v>764</v>
      </c>
      <c r="O74">
        <v>79</v>
      </c>
      <c r="P74" t="s">
        <v>763</v>
      </c>
      <c r="Q74" t="s">
        <v>2849</v>
      </c>
      <c r="R74" t="s">
        <v>2848</v>
      </c>
      <c r="S74">
        <v>2</v>
      </c>
      <c r="T74" t="s">
        <v>2847</v>
      </c>
      <c r="U74">
        <v>230</v>
      </c>
      <c r="V74" t="s">
        <v>1214</v>
      </c>
      <c r="W74" t="s">
        <v>2846</v>
      </c>
      <c r="X74" t="s">
        <v>1074</v>
      </c>
      <c r="Y74" t="s">
        <v>2845</v>
      </c>
      <c r="Z74" t="s">
        <v>2844</v>
      </c>
      <c r="AA74">
        <v>337996</v>
      </c>
      <c r="AB74" t="s">
        <v>2843</v>
      </c>
    </row>
    <row r="75" spans="1:28" x14ac:dyDescent="0.25">
      <c r="A75" t="s">
        <v>2842</v>
      </c>
      <c r="B75" t="s">
        <v>762</v>
      </c>
      <c r="C75" t="s">
        <v>2841</v>
      </c>
      <c r="D75" t="s">
        <v>760</v>
      </c>
      <c r="E75" t="s">
        <v>759</v>
      </c>
      <c r="F75" t="s">
        <v>760</v>
      </c>
      <c r="G75">
        <v>238</v>
      </c>
      <c r="H75" t="s">
        <v>759</v>
      </c>
      <c r="I75" t="s">
        <v>2840</v>
      </c>
      <c r="J75" t="s">
        <v>760</v>
      </c>
      <c r="L75">
        <v>500</v>
      </c>
      <c r="M75" t="s">
        <v>759</v>
      </c>
      <c r="N75" t="s">
        <v>760</v>
      </c>
      <c r="O75">
        <v>81</v>
      </c>
      <c r="P75" t="s">
        <v>759</v>
      </c>
      <c r="Q75" t="s">
        <v>2839</v>
      </c>
      <c r="R75" t="s">
        <v>2838</v>
      </c>
      <c r="S75">
        <v>2</v>
      </c>
      <c r="T75" t="s">
        <v>2837</v>
      </c>
      <c r="U75">
        <v>238</v>
      </c>
      <c r="V75" t="s">
        <v>1412</v>
      </c>
      <c r="W75" t="s">
        <v>2836</v>
      </c>
      <c r="X75" t="s">
        <v>1092</v>
      </c>
      <c r="Y75" t="s">
        <v>2835</v>
      </c>
      <c r="Z75" t="s">
        <v>2834</v>
      </c>
      <c r="AA75">
        <v>3474414</v>
      </c>
      <c r="AB75" t="s">
        <v>2833</v>
      </c>
    </row>
    <row r="76" spans="1:28" x14ac:dyDescent="0.25">
      <c r="A76" t="s">
        <v>758</v>
      </c>
      <c r="B76" t="s">
        <v>2832</v>
      </c>
      <c r="C76" t="s">
        <v>2831</v>
      </c>
      <c r="D76" t="s">
        <v>756</v>
      </c>
      <c r="E76" t="s">
        <v>755</v>
      </c>
      <c r="F76" t="s">
        <v>756</v>
      </c>
      <c r="G76">
        <v>234</v>
      </c>
      <c r="H76" t="s">
        <v>755</v>
      </c>
      <c r="I76" t="s">
        <v>2830</v>
      </c>
      <c r="J76" t="s">
        <v>2829</v>
      </c>
      <c r="K76" t="s">
        <v>756</v>
      </c>
      <c r="L76">
        <v>298</v>
      </c>
      <c r="M76" t="s">
        <v>755</v>
      </c>
      <c r="N76" t="s">
        <v>756</v>
      </c>
      <c r="O76">
        <v>82</v>
      </c>
      <c r="P76" t="s">
        <v>2828</v>
      </c>
      <c r="V76" t="s">
        <v>2712</v>
      </c>
      <c r="W76" t="s">
        <v>2827</v>
      </c>
      <c r="X76" t="s">
        <v>1199</v>
      </c>
      <c r="Y76" t="s">
        <v>2826</v>
      </c>
      <c r="Z76" t="s">
        <v>2825</v>
      </c>
      <c r="AA76">
        <v>2622320</v>
      </c>
    </row>
    <row r="77" spans="1:28" x14ac:dyDescent="0.25">
      <c r="A77" t="s">
        <v>753</v>
      </c>
      <c r="B77" t="s">
        <v>753</v>
      </c>
      <c r="C77" t="s">
        <v>2824</v>
      </c>
      <c r="D77" t="s">
        <v>751</v>
      </c>
      <c r="E77" t="s">
        <v>750</v>
      </c>
      <c r="F77" t="s">
        <v>751</v>
      </c>
      <c r="G77">
        <v>242</v>
      </c>
      <c r="H77" t="s">
        <v>750</v>
      </c>
      <c r="I77" t="s">
        <v>2823</v>
      </c>
      <c r="J77" t="s">
        <v>751</v>
      </c>
      <c r="K77" t="s">
        <v>750</v>
      </c>
      <c r="L77">
        <v>679</v>
      </c>
      <c r="M77" t="s">
        <v>2822</v>
      </c>
      <c r="N77" t="s">
        <v>751</v>
      </c>
      <c r="O77">
        <v>83</v>
      </c>
      <c r="P77" t="s">
        <v>2822</v>
      </c>
      <c r="Q77" t="s">
        <v>2821</v>
      </c>
      <c r="R77" t="s">
        <v>2820</v>
      </c>
      <c r="S77">
        <v>2</v>
      </c>
      <c r="T77" t="s">
        <v>2819</v>
      </c>
      <c r="U77">
        <v>242</v>
      </c>
      <c r="V77" t="s">
        <v>1214</v>
      </c>
      <c r="W77" t="s">
        <v>2818</v>
      </c>
      <c r="X77" t="s">
        <v>1260</v>
      </c>
      <c r="Y77" t="s">
        <v>2817</v>
      </c>
      <c r="Z77" t="s">
        <v>2816</v>
      </c>
      <c r="AA77">
        <v>2205218</v>
      </c>
      <c r="AB77" t="s">
        <v>2815</v>
      </c>
    </row>
    <row r="78" spans="1:28" x14ac:dyDescent="0.25">
      <c r="A78" t="s">
        <v>749</v>
      </c>
      <c r="B78" t="s">
        <v>749</v>
      </c>
      <c r="C78" t="s">
        <v>2814</v>
      </c>
      <c r="D78" t="s">
        <v>747</v>
      </c>
      <c r="E78" t="s">
        <v>746</v>
      </c>
      <c r="F78" t="s">
        <v>747</v>
      </c>
      <c r="G78">
        <v>246</v>
      </c>
      <c r="H78" t="s">
        <v>746</v>
      </c>
      <c r="I78" t="s">
        <v>2813</v>
      </c>
      <c r="J78" t="s">
        <v>747</v>
      </c>
      <c r="K78" t="s">
        <v>746</v>
      </c>
      <c r="L78">
        <v>358</v>
      </c>
      <c r="M78" t="s">
        <v>746</v>
      </c>
      <c r="N78" t="s">
        <v>747</v>
      </c>
      <c r="O78">
        <v>84</v>
      </c>
      <c r="P78" t="s">
        <v>746</v>
      </c>
      <c r="Q78" t="s">
        <v>1204</v>
      </c>
      <c r="R78" t="s">
        <v>2812</v>
      </c>
      <c r="S78">
        <v>2</v>
      </c>
      <c r="T78" t="s">
        <v>1202</v>
      </c>
      <c r="U78">
        <v>978</v>
      </c>
      <c r="V78" t="s">
        <v>1214</v>
      </c>
      <c r="W78" t="s">
        <v>2811</v>
      </c>
      <c r="X78" t="s">
        <v>1199</v>
      </c>
      <c r="Y78" t="s">
        <v>2810</v>
      </c>
      <c r="Z78" t="s">
        <v>2809</v>
      </c>
      <c r="AA78">
        <v>660013</v>
      </c>
      <c r="AB78" t="s">
        <v>2808</v>
      </c>
    </row>
    <row r="79" spans="1:28" x14ac:dyDescent="0.25">
      <c r="A79" t="s">
        <v>745</v>
      </c>
      <c r="B79" t="s">
        <v>745</v>
      </c>
      <c r="C79" t="s">
        <v>745</v>
      </c>
      <c r="D79" t="s">
        <v>743</v>
      </c>
      <c r="E79" t="s">
        <v>742</v>
      </c>
      <c r="F79" t="s">
        <v>743</v>
      </c>
      <c r="G79">
        <v>250</v>
      </c>
      <c r="H79" t="s">
        <v>1184</v>
      </c>
      <c r="I79" t="s">
        <v>1643</v>
      </c>
      <c r="J79" t="s">
        <v>743</v>
      </c>
      <c r="K79" t="s">
        <v>1184</v>
      </c>
      <c r="L79">
        <v>33</v>
      </c>
      <c r="M79" t="s">
        <v>742</v>
      </c>
      <c r="N79" t="s">
        <v>743</v>
      </c>
      <c r="O79">
        <v>85</v>
      </c>
      <c r="P79" t="s">
        <v>742</v>
      </c>
      <c r="Q79" t="s">
        <v>1204</v>
      </c>
      <c r="R79" t="s">
        <v>2807</v>
      </c>
      <c r="S79">
        <v>2</v>
      </c>
      <c r="T79" t="s">
        <v>1202</v>
      </c>
      <c r="U79">
        <v>978</v>
      </c>
      <c r="V79" t="s">
        <v>1214</v>
      </c>
      <c r="W79" t="s">
        <v>2806</v>
      </c>
      <c r="X79" t="s">
        <v>1199</v>
      </c>
      <c r="Y79" t="s">
        <v>2805</v>
      </c>
      <c r="Z79" t="s">
        <v>2804</v>
      </c>
      <c r="AA79">
        <v>3017382</v>
      </c>
      <c r="AB79" t="s">
        <v>2803</v>
      </c>
    </row>
    <row r="80" spans="1:28" x14ac:dyDescent="0.25">
      <c r="A80" t="s">
        <v>679</v>
      </c>
      <c r="B80" t="s">
        <v>679</v>
      </c>
      <c r="C80" t="s">
        <v>2802</v>
      </c>
      <c r="D80" t="s">
        <v>677</v>
      </c>
      <c r="E80" t="s">
        <v>676</v>
      </c>
      <c r="F80" t="s">
        <v>677</v>
      </c>
      <c r="G80">
        <v>254</v>
      </c>
      <c r="H80" t="s">
        <v>676</v>
      </c>
      <c r="I80" t="s">
        <v>2801</v>
      </c>
      <c r="J80" t="s">
        <v>2800</v>
      </c>
      <c r="K80" t="s">
        <v>1184</v>
      </c>
      <c r="L80">
        <v>594</v>
      </c>
      <c r="M80" t="s">
        <v>676</v>
      </c>
      <c r="N80" t="s">
        <v>2800</v>
      </c>
      <c r="O80">
        <v>86</v>
      </c>
      <c r="P80" t="s">
        <v>2799</v>
      </c>
      <c r="Q80" t="s">
        <v>1204</v>
      </c>
      <c r="R80" t="s">
        <v>2798</v>
      </c>
      <c r="S80">
        <v>2</v>
      </c>
      <c r="T80" t="s">
        <v>1202</v>
      </c>
      <c r="U80">
        <v>978</v>
      </c>
      <c r="V80" t="s">
        <v>1637</v>
      </c>
      <c r="W80" t="s">
        <v>2797</v>
      </c>
      <c r="X80" t="s">
        <v>1092</v>
      </c>
      <c r="Y80" t="s">
        <v>2796</v>
      </c>
      <c r="Z80" t="s">
        <v>2795</v>
      </c>
      <c r="AA80">
        <v>3381670</v>
      </c>
      <c r="AB80" t="s">
        <v>2794</v>
      </c>
    </row>
    <row r="81" spans="1:28" x14ac:dyDescent="0.25">
      <c r="A81" t="s">
        <v>741</v>
      </c>
      <c r="B81" t="s">
        <v>741</v>
      </c>
      <c r="C81" t="s">
        <v>2793</v>
      </c>
      <c r="D81" t="s">
        <v>739</v>
      </c>
      <c r="E81" t="s">
        <v>738</v>
      </c>
      <c r="F81" t="s">
        <v>739</v>
      </c>
      <c r="G81">
        <v>258</v>
      </c>
      <c r="H81" t="s">
        <v>2792</v>
      </c>
      <c r="I81" t="s">
        <v>2791</v>
      </c>
      <c r="J81" t="s">
        <v>739</v>
      </c>
      <c r="K81" t="s">
        <v>1184</v>
      </c>
      <c r="L81">
        <v>689</v>
      </c>
      <c r="M81" t="s">
        <v>2790</v>
      </c>
      <c r="N81" t="s">
        <v>1639</v>
      </c>
      <c r="O81">
        <v>87</v>
      </c>
      <c r="P81" t="s">
        <v>2789</v>
      </c>
      <c r="Q81" t="s">
        <v>1265</v>
      </c>
      <c r="R81" t="s">
        <v>2788</v>
      </c>
      <c r="S81">
        <v>0</v>
      </c>
      <c r="T81" t="s">
        <v>1263</v>
      </c>
      <c r="U81">
        <v>953</v>
      </c>
      <c r="V81" t="s">
        <v>1262</v>
      </c>
      <c r="W81" t="s">
        <v>2787</v>
      </c>
      <c r="X81" t="s">
        <v>1260</v>
      </c>
      <c r="Y81" t="s">
        <v>2786</v>
      </c>
      <c r="Z81" t="s">
        <v>2785</v>
      </c>
      <c r="AA81">
        <v>4030656</v>
      </c>
      <c r="AB81" t="s">
        <v>2784</v>
      </c>
    </row>
    <row r="82" spans="1:28" x14ac:dyDescent="0.25">
      <c r="A82" t="s">
        <v>737</v>
      </c>
      <c r="D82" t="s">
        <v>735</v>
      </c>
      <c r="E82" t="s">
        <v>734</v>
      </c>
      <c r="F82" t="s">
        <v>735</v>
      </c>
      <c r="G82">
        <v>260</v>
      </c>
      <c r="I82" t="s">
        <v>2783</v>
      </c>
      <c r="K82" t="s">
        <v>1184</v>
      </c>
      <c r="L82">
        <v>262</v>
      </c>
      <c r="N82" t="s">
        <v>2782</v>
      </c>
      <c r="O82">
        <v>88</v>
      </c>
      <c r="V82" t="s">
        <v>1262</v>
      </c>
      <c r="W82" t="s">
        <v>2781</v>
      </c>
      <c r="X82" t="s">
        <v>416</v>
      </c>
      <c r="Y82" t="s">
        <v>2780</v>
      </c>
      <c r="Z82" t="s">
        <v>1643</v>
      </c>
      <c r="AA82">
        <v>1546748</v>
      </c>
    </row>
    <row r="83" spans="1:28" x14ac:dyDescent="0.25">
      <c r="A83" t="s">
        <v>733</v>
      </c>
      <c r="B83" t="s">
        <v>733</v>
      </c>
      <c r="C83" t="s">
        <v>733</v>
      </c>
      <c r="D83" t="s">
        <v>731</v>
      </c>
      <c r="E83" t="s">
        <v>730</v>
      </c>
      <c r="F83" t="s">
        <v>731</v>
      </c>
      <c r="G83">
        <v>266</v>
      </c>
      <c r="H83" t="s">
        <v>730</v>
      </c>
      <c r="I83" t="s">
        <v>2779</v>
      </c>
      <c r="J83" t="s">
        <v>2778</v>
      </c>
      <c r="K83" t="s">
        <v>1183</v>
      </c>
      <c r="L83">
        <v>241</v>
      </c>
      <c r="M83" t="s">
        <v>730</v>
      </c>
      <c r="N83" t="s">
        <v>109</v>
      </c>
      <c r="O83">
        <v>89</v>
      </c>
      <c r="P83" t="s">
        <v>730</v>
      </c>
      <c r="Q83" t="s">
        <v>2777</v>
      </c>
      <c r="R83" t="s">
        <v>2776</v>
      </c>
      <c r="S83">
        <v>0</v>
      </c>
      <c r="T83" t="s">
        <v>2775</v>
      </c>
      <c r="U83">
        <v>950</v>
      </c>
      <c r="V83" t="s">
        <v>1214</v>
      </c>
      <c r="W83" t="s">
        <v>2774</v>
      </c>
      <c r="X83" t="s">
        <v>1074</v>
      </c>
      <c r="Y83" t="s">
        <v>2773</v>
      </c>
      <c r="Z83" t="s">
        <v>2772</v>
      </c>
      <c r="AA83">
        <v>2400553</v>
      </c>
      <c r="AB83" t="s">
        <v>2771</v>
      </c>
    </row>
    <row r="84" spans="1:28" x14ac:dyDescent="0.25">
      <c r="A84" t="s">
        <v>728</v>
      </c>
      <c r="B84" t="s">
        <v>728</v>
      </c>
      <c r="C84" t="s">
        <v>2770</v>
      </c>
      <c r="D84" t="s">
        <v>726</v>
      </c>
      <c r="E84" t="s">
        <v>725</v>
      </c>
      <c r="F84" t="s">
        <v>726</v>
      </c>
      <c r="G84">
        <v>270</v>
      </c>
      <c r="H84" t="s">
        <v>725</v>
      </c>
      <c r="I84" t="s">
        <v>2769</v>
      </c>
      <c r="J84" t="s">
        <v>109</v>
      </c>
      <c r="K84" t="s">
        <v>2768</v>
      </c>
      <c r="L84">
        <v>220</v>
      </c>
      <c r="M84" t="s">
        <v>2767</v>
      </c>
      <c r="N84" t="s">
        <v>731</v>
      </c>
      <c r="O84">
        <v>90</v>
      </c>
      <c r="P84" t="s">
        <v>2767</v>
      </c>
      <c r="Q84" t="s">
        <v>2766</v>
      </c>
      <c r="R84" t="s">
        <v>2765</v>
      </c>
      <c r="S84">
        <v>2</v>
      </c>
      <c r="T84" t="s">
        <v>2764</v>
      </c>
      <c r="U84">
        <v>270</v>
      </c>
      <c r="V84" t="s">
        <v>1214</v>
      </c>
      <c r="W84" t="s">
        <v>2763</v>
      </c>
      <c r="X84" t="s">
        <v>1074</v>
      </c>
      <c r="Y84" t="s">
        <v>2762</v>
      </c>
      <c r="Z84" t="s">
        <v>2761</v>
      </c>
      <c r="AA84">
        <v>2413451</v>
      </c>
      <c r="AB84" t="s">
        <v>2760</v>
      </c>
    </row>
    <row r="85" spans="1:28" x14ac:dyDescent="0.25">
      <c r="A85" t="s">
        <v>724</v>
      </c>
      <c r="B85" t="s">
        <v>724</v>
      </c>
      <c r="C85" t="s">
        <v>2759</v>
      </c>
      <c r="D85" t="s">
        <v>722</v>
      </c>
      <c r="E85" t="s">
        <v>721</v>
      </c>
      <c r="F85" t="s">
        <v>722</v>
      </c>
      <c r="G85">
        <v>268</v>
      </c>
      <c r="H85" t="s">
        <v>721</v>
      </c>
      <c r="I85" t="s">
        <v>2758</v>
      </c>
      <c r="J85" t="s">
        <v>682</v>
      </c>
      <c r="K85" t="s">
        <v>722</v>
      </c>
      <c r="L85">
        <v>995</v>
      </c>
      <c r="M85" t="s">
        <v>721</v>
      </c>
      <c r="N85" t="s">
        <v>682</v>
      </c>
      <c r="O85">
        <v>92</v>
      </c>
      <c r="P85" t="s">
        <v>721</v>
      </c>
      <c r="Q85" t="s">
        <v>2757</v>
      </c>
      <c r="R85" t="s">
        <v>2756</v>
      </c>
      <c r="S85">
        <v>2</v>
      </c>
      <c r="T85" t="s">
        <v>2755</v>
      </c>
      <c r="U85">
        <v>981</v>
      </c>
      <c r="V85" t="s">
        <v>1214</v>
      </c>
      <c r="W85" t="s">
        <v>2754</v>
      </c>
      <c r="X85" t="s">
        <v>1062</v>
      </c>
      <c r="Y85" t="s">
        <v>2753</v>
      </c>
      <c r="Z85" t="s">
        <v>2752</v>
      </c>
      <c r="AA85">
        <v>614540</v>
      </c>
      <c r="AB85" t="s">
        <v>2751</v>
      </c>
    </row>
    <row r="86" spans="1:28" x14ac:dyDescent="0.25">
      <c r="A86" t="s">
        <v>720</v>
      </c>
      <c r="B86" t="s">
        <v>720</v>
      </c>
      <c r="C86" t="s">
        <v>2750</v>
      </c>
      <c r="D86" t="s">
        <v>718</v>
      </c>
      <c r="E86" t="s">
        <v>717</v>
      </c>
      <c r="F86" t="s">
        <v>718</v>
      </c>
      <c r="G86">
        <v>276</v>
      </c>
      <c r="H86" t="s">
        <v>1186</v>
      </c>
      <c r="I86" t="s">
        <v>2749</v>
      </c>
      <c r="J86" t="s">
        <v>2748</v>
      </c>
      <c r="K86" t="s">
        <v>1186</v>
      </c>
      <c r="L86">
        <v>49</v>
      </c>
      <c r="M86" t="s">
        <v>2747</v>
      </c>
      <c r="N86" t="s">
        <v>726</v>
      </c>
      <c r="O86">
        <v>93</v>
      </c>
      <c r="P86" t="s">
        <v>2747</v>
      </c>
      <c r="Q86" t="s">
        <v>1204</v>
      </c>
      <c r="R86" t="s">
        <v>2746</v>
      </c>
      <c r="S86">
        <v>2</v>
      </c>
      <c r="T86" t="s">
        <v>1202</v>
      </c>
      <c r="U86">
        <v>978</v>
      </c>
      <c r="V86" t="s">
        <v>1214</v>
      </c>
      <c r="W86" t="s">
        <v>2745</v>
      </c>
      <c r="X86" t="s">
        <v>1199</v>
      </c>
      <c r="Y86" t="s">
        <v>2744</v>
      </c>
      <c r="Z86" t="s">
        <v>2743</v>
      </c>
      <c r="AA86">
        <v>2921044</v>
      </c>
      <c r="AB86" t="s">
        <v>2742</v>
      </c>
    </row>
    <row r="87" spans="1:28" x14ac:dyDescent="0.25">
      <c r="A87" t="s">
        <v>716</v>
      </c>
      <c r="B87" t="s">
        <v>716</v>
      </c>
      <c r="C87" t="s">
        <v>716</v>
      </c>
      <c r="D87" t="s">
        <v>714</v>
      </c>
      <c r="E87" t="s">
        <v>713</v>
      </c>
      <c r="F87" t="s">
        <v>714</v>
      </c>
      <c r="G87">
        <v>288</v>
      </c>
      <c r="H87" t="s">
        <v>713</v>
      </c>
      <c r="I87" t="s">
        <v>2741</v>
      </c>
      <c r="J87" t="s">
        <v>714</v>
      </c>
      <c r="K87" t="s">
        <v>714</v>
      </c>
      <c r="L87">
        <v>233</v>
      </c>
      <c r="M87" t="s">
        <v>713</v>
      </c>
      <c r="N87" t="s">
        <v>714</v>
      </c>
      <c r="O87">
        <v>94</v>
      </c>
      <c r="P87" t="s">
        <v>713</v>
      </c>
      <c r="Q87" t="s">
        <v>2740</v>
      </c>
      <c r="R87" t="s">
        <v>2739</v>
      </c>
      <c r="S87">
        <v>2</v>
      </c>
      <c r="T87" t="s">
        <v>2738</v>
      </c>
      <c r="U87">
        <v>936</v>
      </c>
      <c r="V87" t="s">
        <v>1214</v>
      </c>
      <c r="W87" t="s">
        <v>2737</v>
      </c>
      <c r="X87" t="s">
        <v>1074</v>
      </c>
      <c r="Y87" t="s">
        <v>2736</v>
      </c>
      <c r="Z87" t="s">
        <v>2735</v>
      </c>
      <c r="AA87">
        <v>2300660</v>
      </c>
      <c r="AB87" t="s">
        <v>2734</v>
      </c>
    </row>
    <row r="88" spans="1:28" x14ac:dyDescent="0.25">
      <c r="A88" t="s">
        <v>712</v>
      </c>
      <c r="B88" t="s">
        <v>712</v>
      </c>
      <c r="C88" t="s">
        <v>712</v>
      </c>
      <c r="D88" t="s">
        <v>710</v>
      </c>
      <c r="E88" t="s">
        <v>709</v>
      </c>
      <c r="F88" t="s">
        <v>710</v>
      </c>
      <c r="G88">
        <v>292</v>
      </c>
      <c r="H88" t="s">
        <v>709</v>
      </c>
      <c r="I88" t="s">
        <v>2733</v>
      </c>
      <c r="J88" t="s">
        <v>710</v>
      </c>
      <c r="K88" t="s">
        <v>2732</v>
      </c>
      <c r="L88">
        <v>350</v>
      </c>
      <c r="M88" t="s">
        <v>2732</v>
      </c>
      <c r="N88" t="s">
        <v>710</v>
      </c>
      <c r="O88">
        <v>95</v>
      </c>
      <c r="P88" t="s">
        <v>709</v>
      </c>
      <c r="Q88" t="s">
        <v>2731</v>
      </c>
      <c r="R88" t="s">
        <v>2730</v>
      </c>
      <c r="S88">
        <v>2</v>
      </c>
      <c r="T88" t="s">
        <v>2729</v>
      </c>
      <c r="U88">
        <v>292</v>
      </c>
      <c r="V88" t="s">
        <v>1412</v>
      </c>
      <c r="W88" t="s">
        <v>712</v>
      </c>
      <c r="X88" t="s">
        <v>1199</v>
      </c>
      <c r="Y88" t="s">
        <v>2728</v>
      </c>
      <c r="Z88" t="s">
        <v>2727</v>
      </c>
      <c r="AA88">
        <v>2411586</v>
      </c>
      <c r="AB88" t="s">
        <v>2726</v>
      </c>
    </row>
    <row r="89" spans="1:28" x14ac:dyDescent="0.25">
      <c r="A89" t="s">
        <v>708</v>
      </c>
      <c r="B89" t="s">
        <v>708</v>
      </c>
      <c r="C89" t="s">
        <v>2725</v>
      </c>
      <c r="D89" t="s">
        <v>706</v>
      </c>
      <c r="E89" t="s">
        <v>705</v>
      </c>
      <c r="F89" t="s">
        <v>706</v>
      </c>
      <c r="G89">
        <v>300</v>
      </c>
      <c r="H89" t="s">
        <v>705</v>
      </c>
      <c r="I89" t="s">
        <v>2724</v>
      </c>
      <c r="J89" t="s">
        <v>706</v>
      </c>
      <c r="K89" t="s">
        <v>706</v>
      </c>
      <c r="L89">
        <v>30</v>
      </c>
      <c r="M89" t="s">
        <v>2723</v>
      </c>
      <c r="N89" t="s">
        <v>706</v>
      </c>
      <c r="O89">
        <v>97</v>
      </c>
      <c r="P89" t="s">
        <v>2723</v>
      </c>
      <c r="Q89" t="s">
        <v>1204</v>
      </c>
      <c r="R89" t="s">
        <v>2722</v>
      </c>
      <c r="S89">
        <v>2</v>
      </c>
      <c r="T89" t="s">
        <v>1202</v>
      </c>
      <c r="U89">
        <v>978</v>
      </c>
      <c r="V89" t="s">
        <v>1214</v>
      </c>
      <c r="W89" t="s">
        <v>2721</v>
      </c>
      <c r="X89" t="s">
        <v>1199</v>
      </c>
      <c r="Y89" t="s">
        <v>2720</v>
      </c>
      <c r="Z89" t="s">
        <v>2719</v>
      </c>
      <c r="AA89">
        <v>390903</v>
      </c>
      <c r="AB89" t="s">
        <v>2718</v>
      </c>
    </row>
    <row r="90" spans="1:28" x14ac:dyDescent="0.25">
      <c r="A90" t="s">
        <v>704</v>
      </c>
      <c r="B90" t="s">
        <v>704</v>
      </c>
      <c r="C90" t="s">
        <v>2717</v>
      </c>
      <c r="D90" t="s">
        <v>702</v>
      </c>
      <c r="E90" t="s">
        <v>701</v>
      </c>
      <c r="F90" t="s">
        <v>702</v>
      </c>
      <c r="G90">
        <v>304</v>
      </c>
      <c r="H90" t="s">
        <v>701</v>
      </c>
      <c r="I90" t="s">
        <v>2716</v>
      </c>
      <c r="J90" t="s">
        <v>702</v>
      </c>
      <c r="K90" t="s">
        <v>815</v>
      </c>
      <c r="L90">
        <v>299</v>
      </c>
      <c r="M90" t="s">
        <v>701</v>
      </c>
      <c r="N90" t="s">
        <v>702</v>
      </c>
      <c r="O90">
        <v>98</v>
      </c>
      <c r="P90" t="s">
        <v>701</v>
      </c>
      <c r="Q90" t="s">
        <v>2715</v>
      </c>
      <c r="R90" t="s">
        <v>2714</v>
      </c>
      <c r="S90">
        <v>2</v>
      </c>
      <c r="T90" t="s">
        <v>2713</v>
      </c>
      <c r="U90">
        <v>208</v>
      </c>
      <c r="V90" t="s">
        <v>2712</v>
      </c>
      <c r="W90" t="s">
        <v>2711</v>
      </c>
      <c r="X90" t="s">
        <v>428</v>
      </c>
      <c r="Y90" t="s">
        <v>2710</v>
      </c>
      <c r="Z90" t="s">
        <v>2709</v>
      </c>
      <c r="AA90">
        <v>3425505</v>
      </c>
      <c r="AB90" t="s">
        <v>2708</v>
      </c>
    </row>
    <row r="91" spans="1:28" x14ac:dyDescent="0.25">
      <c r="A91" t="s">
        <v>700</v>
      </c>
      <c r="B91" t="s">
        <v>700</v>
      </c>
      <c r="C91" t="s">
        <v>2707</v>
      </c>
      <c r="D91" t="s">
        <v>698</v>
      </c>
      <c r="E91" t="s">
        <v>697</v>
      </c>
      <c r="F91" t="s">
        <v>698</v>
      </c>
      <c r="G91">
        <v>308</v>
      </c>
      <c r="H91" t="s">
        <v>697</v>
      </c>
      <c r="I91" t="s">
        <v>2706</v>
      </c>
      <c r="J91" t="s">
        <v>698</v>
      </c>
      <c r="K91" t="s">
        <v>2705</v>
      </c>
      <c r="L91" t="s">
        <v>2704</v>
      </c>
      <c r="M91" t="s">
        <v>2702</v>
      </c>
      <c r="N91" t="s">
        <v>2703</v>
      </c>
      <c r="O91">
        <v>99</v>
      </c>
      <c r="P91" t="s">
        <v>2702</v>
      </c>
      <c r="Q91" t="s">
        <v>1626</v>
      </c>
      <c r="R91" t="s">
        <v>2701</v>
      </c>
      <c r="S91">
        <v>2</v>
      </c>
      <c r="T91" t="s">
        <v>1624</v>
      </c>
      <c r="U91">
        <v>951</v>
      </c>
      <c r="V91" t="s">
        <v>1214</v>
      </c>
      <c r="W91" t="s">
        <v>2700</v>
      </c>
      <c r="X91" t="s">
        <v>428</v>
      </c>
      <c r="Y91" t="s">
        <v>2699</v>
      </c>
      <c r="Z91" t="s">
        <v>2698</v>
      </c>
      <c r="AA91">
        <v>3580239</v>
      </c>
      <c r="AB91" t="s">
        <v>2697</v>
      </c>
    </row>
    <row r="92" spans="1:28" x14ac:dyDescent="0.25">
      <c r="A92" t="s">
        <v>696</v>
      </c>
      <c r="B92" t="s">
        <v>696</v>
      </c>
      <c r="C92" t="s">
        <v>696</v>
      </c>
      <c r="D92" t="s">
        <v>694</v>
      </c>
      <c r="E92" t="s">
        <v>693</v>
      </c>
      <c r="F92" t="s">
        <v>694</v>
      </c>
      <c r="G92">
        <v>312</v>
      </c>
      <c r="H92" t="s">
        <v>2696</v>
      </c>
      <c r="I92" t="s">
        <v>2695</v>
      </c>
      <c r="J92" t="s">
        <v>1649</v>
      </c>
      <c r="K92" t="s">
        <v>1184</v>
      </c>
      <c r="L92">
        <v>590</v>
      </c>
      <c r="M92" t="s">
        <v>693</v>
      </c>
      <c r="N92" t="s">
        <v>694</v>
      </c>
      <c r="O92">
        <v>100</v>
      </c>
      <c r="P92" t="s">
        <v>2694</v>
      </c>
      <c r="Q92" t="s">
        <v>1204</v>
      </c>
      <c r="R92" t="s">
        <v>2693</v>
      </c>
      <c r="S92">
        <v>2</v>
      </c>
      <c r="T92" t="s">
        <v>1202</v>
      </c>
      <c r="U92">
        <v>978</v>
      </c>
      <c r="V92" t="s">
        <v>1637</v>
      </c>
      <c r="W92" t="s">
        <v>2692</v>
      </c>
      <c r="X92" t="s">
        <v>428</v>
      </c>
      <c r="Y92" t="s">
        <v>1644</v>
      </c>
      <c r="Z92" t="s">
        <v>2691</v>
      </c>
      <c r="AA92">
        <v>3579143</v>
      </c>
      <c r="AB92" t="s">
        <v>2690</v>
      </c>
    </row>
    <row r="93" spans="1:28" x14ac:dyDescent="0.25">
      <c r="A93" t="s">
        <v>692</v>
      </c>
      <c r="B93" t="s">
        <v>692</v>
      </c>
      <c r="C93" t="s">
        <v>692</v>
      </c>
      <c r="D93" t="s">
        <v>690</v>
      </c>
      <c r="E93" t="s">
        <v>689</v>
      </c>
      <c r="F93" t="s">
        <v>690</v>
      </c>
      <c r="G93">
        <v>316</v>
      </c>
      <c r="H93" t="s">
        <v>689</v>
      </c>
      <c r="I93" t="s">
        <v>2689</v>
      </c>
      <c r="J93" t="s">
        <v>726</v>
      </c>
      <c r="K93" t="s">
        <v>103</v>
      </c>
      <c r="L93" t="s">
        <v>2688</v>
      </c>
      <c r="M93" t="s">
        <v>689</v>
      </c>
      <c r="N93" t="s">
        <v>784</v>
      </c>
      <c r="O93">
        <v>101</v>
      </c>
      <c r="P93" t="s">
        <v>689</v>
      </c>
      <c r="Q93" t="s">
        <v>1369</v>
      </c>
      <c r="R93" t="s">
        <v>2687</v>
      </c>
      <c r="S93">
        <v>2</v>
      </c>
      <c r="T93" t="s">
        <v>1367</v>
      </c>
      <c r="U93">
        <v>840</v>
      </c>
      <c r="V93" t="s">
        <v>1386</v>
      </c>
      <c r="W93" t="s">
        <v>2686</v>
      </c>
      <c r="X93" t="s">
        <v>1260</v>
      </c>
      <c r="Y93" t="s">
        <v>2685</v>
      </c>
      <c r="Z93" t="s">
        <v>2684</v>
      </c>
      <c r="AA93">
        <v>4043988</v>
      </c>
      <c r="AB93" t="s">
        <v>690</v>
      </c>
    </row>
    <row r="94" spans="1:28" x14ac:dyDescent="0.25">
      <c r="A94" t="s">
        <v>688</v>
      </c>
      <c r="B94" t="s">
        <v>688</v>
      </c>
      <c r="C94" t="s">
        <v>688</v>
      </c>
      <c r="D94" t="s">
        <v>686</v>
      </c>
      <c r="E94" t="s">
        <v>685</v>
      </c>
      <c r="F94" t="s">
        <v>686</v>
      </c>
      <c r="G94">
        <v>320</v>
      </c>
      <c r="H94" t="s">
        <v>685</v>
      </c>
      <c r="I94" t="s">
        <v>2683</v>
      </c>
      <c r="J94" t="s">
        <v>690</v>
      </c>
      <c r="K94" t="s">
        <v>2682</v>
      </c>
      <c r="L94">
        <v>502</v>
      </c>
      <c r="M94" t="s">
        <v>2681</v>
      </c>
      <c r="N94" t="s">
        <v>686</v>
      </c>
      <c r="O94">
        <v>103</v>
      </c>
      <c r="P94" t="s">
        <v>2681</v>
      </c>
      <c r="Q94" t="s">
        <v>2680</v>
      </c>
      <c r="R94" t="s">
        <v>2679</v>
      </c>
      <c r="S94">
        <v>2</v>
      </c>
      <c r="T94" t="s">
        <v>2678</v>
      </c>
      <c r="U94">
        <v>320</v>
      </c>
      <c r="V94" t="s">
        <v>1214</v>
      </c>
      <c r="W94" t="s">
        <v>2677</v>
      </c>
      <c r="X94" t="s">
        <v>428</v>
      </c>
      <c r="Y94" t="s">
        <v>2676</v>
      </c>
      <c r="Z94" t="s">
        <v>2675</v>
      </c>
      <c r="AA94">
        <v>3595528</v>
      </c>
      <c r="AB94" t="s">
        <v>2674</v>
      </c>
    </row>
    <row r="95" spans="1:28" x14ac:dyDescent="0.25">
      <c r="A95" t="s">
        <v>684</v>
      </c>
      <c r="B95" t="s">
        <v>684</v>
      </c>
      <c r="C95" t="s">
        <v>2673</v>
      </c>
      <c r="D95" t="s">
        <v>682</v>
      </c>
      <c r="E95" t="s">
        <v>681</v>
      </c>
      <c r="F95" t="s">
        <v>682</v>
      </c>
      <c r="G95">
        <v>831</v>
      </c>
      <c r="I95" t="s">
        <v>2500</v>
      </c>
      <c r="K95" t="s">
        <v>2672</v>
      </c>
      <c r="L95">
        <v>44</v>
      </c>
      <c r="M95" t="s">
        <v>2672</v>
      </c>
      <c r="N95" t="s">
        <v>2671</v>
      </c>
      <c r="O95">
        <v>104</v>
      </c>
      <c r="Q95" t="s">
        <v>1378</v>
      </c>
      <c r="R95" t="s">
        <v>2670</v>
      </c>
      <c r="S95">
        <v>2</v>
      </c>
      <c r="T95" t="s">
        <v>1376</v>
      </c>
      <c r="U95">
        <v>826</v>
      </c>
      <c r="V95" t="s">
        <v>2497</v>
      </c>
      <c r="W95" t="s">
        <v>2669</v>
      </c>
      <c r="X95" t="s">
        <v>1199</v>
      </c>
      <c r="Y95" t="s">
        <v>2668</v>
      </c>
      <c r="Z95" t="s">
        <v>2667</v>
      </c>
      <c r="AA95">
        <v>3042362</v>
      </c>
      <c r="AB95" t="s">
        <v>2666</v>
      </c>
    </row>
    <row r="96" spans="1:28" x14ac:dyDescent="0.25">
      <c r="A96" t="s">
        <v>675</v>
      </c>
      <c r="B96" t="s">
        <v>675</v>
      </c>
      <c r="C96" t="s">
        <v>2665</v>
      </c>
      <c r="D96" t="s">
        <v>673</v>
      </c>
      <c r="E96" t="s">
        <v>672</v>
      </c>
      <c r="F96" t="s">
        <v>673</v>
      </c>
      <c r="G96">
        <v>324</v>
      </c>
      <c r="H96" t="s">
        <v>2661</v>
      </c>
      <c r="I96" t="s">
        <v>2664</v>
      </c>
      <c r="J96" t="s">
        <v>673</v>
      </c>
      <c r="K96" t="s">
        <v>2663</v>
      </c>
      <c r="L96">
        <v>224</v>
      </c>
      <c r="M96" t="s">
        <v>2661</v>
      </c>
      <c r="N96" t="s">
        <v>2662</v>
      </c>
      <c r="O96">
        <v>106</v>
      </c>
      <c r="P96" t="s">
        <v>2661</v>
      </c>
      <c r="Q96" t="s">
        <v>2660</v>
      </c>
      <c r="R96" t="s">
        <v>2659</v>
      </c>
      <c r="S96">
        <v>0</v>
      </c>
      <c r="T96" t="s">
        <v>2658</v>
      </c>
      <c r="U96">
        <v>324</v>
      </c>
      <c r="V96" t="s">
        <v>1214</v>
      </c>
      <c r="W96" t="s">
        <v>2657</v>
      </c>
      <c r="X96" t="s">
        <v>1074</v>
      </c>
      <c r="Y96" t="s">
        <v>2656</v>
      </c>
      <c r="Z96" t="s">
        <v>2655</v>
      </c>
      <c r="AA96">
        <v>2420477</v>
      </c>
      <c r="AB96" t="s">
        <v>2654</v>
      </c>
    </row>
    <row r="97" spans="1:28" x14ac:dyDescent="0.25">
      <c r="A97" t="s">
        <v>671</v>
      </c>
      <c r="B97" t="s">
        <v>671</v>
      </c>
      <c r="C97" t="s">
        <v>2653</v>
      </c>
      <c r="D97" t="s">
        <v>669</v>
      </c>
      <c r="E97" t="s">
        <v>668</v>
      </c>
      <c r="F97" t="s">
        <v>669</v>
      </c>
      <c r="G97">
        <v>624</v>
      </c>
      <c r="H97" t="s">
        <v>668</v>
      </c>
      <c r="I97" t="s">
        <v>2652</v>
      </c>
      <c r="J97" t="s">
        <v>669</v>
      </c>
      <c r="L97">
        <v>245</v>
      </c>
      <c r="M97" t="s">
        <v>668</v>
      </c>
      <c r="N97" t="s">
        <v>1926</v>
      </c>
      <c r="O97">
        <v>105</v>
      </c>
      <c r="P97" t="s">
        <v>2651</v>
      </c>
      <c r="Q97" t="s">
        <v>1487</v>
      </c>
      <c r="R97" t="s">
        <v>2650</v>
      </c>
      <c r="S97">
        <v>0</v>
      </c>
      <c r="T97" t="s">
        <v>1485</v>
      </c>
      <c r="U97">
        <v>952</v>
      </c>
      <c r="V97" t="s">
        <v>1214</v>
      </c>
      <c r="W97" t="s">
        <v>2649</v>
      </c>
      <c r="X97" t="s">
        <v>1074</v>
      </c>
      <c r="Y97" t="s">
        <v>2648</v>
      </c>
      <c r="Z97" t="s">
        <v>2647</v>
      </c>
      <c r="AA97">
        <v>2372248</v>
      </c>
      <c r="AB97" t="s">
        <v>2646</v>
      </c>
    </row>
    <row r="98" spans="1:28" x14ac:dyDescent="0.25">
      <c r="A98" t="s">
        <v>667</v>
      </c>
      <c r="B98" t="s">
        <v>667</v>
      </c>
      <c r="C98" t="s">
        <v>667</v>
      </c>
      <c r="D98" t="s">
        <v>665</v>
      </c>
      <c r="E98" t="s">
        <v>664</v>
      </c>
      <c r="F98" t="s">
        <v>665</v>
      </c>
      <c r="G98">
        <v>328</v>
      </c>
      <c r="H98" t="s">
        <v>664</v>
      </c>
      <c r="I98" t="s">
        <v>2645</v>
      </c>
      <c r="J98" t="s">
        <v>665</v>
      </c>
      <c r="K98" t="s">
        <v>664</v>
      </c>
      <c r="L98">
        <v>592</v>
      </c>
      <c r="M98" t="s">
        <v>664</v>
      </c>
      <c r="N98" t="s">
        <v>665</v>
      </c>
      <c r="O98">
        <v>107</v>
      </c>
      <c r="P98" t="s">
        <v>664</v>
      </c>
      <c r="Q98" t="s">
        <v>2644</v>
      </c>
      <c r="R98" t="s">
        <v>2643</v>
      </c>
      <c r="S98">
        <v>2</v>
      </c>
      <c r="T98" t="s">
        <v>2642</v>
      </c>
      <c r="U98">
        <v>328</v>
      </c>
      <c r="V98" t="s">
        <v>1214</v>
      </c>
      <c r="W98" t="s">
        <v>2641</v>
      </c>
      <c r="X98" t="s">
        <v>1092</v>
      </c>
      <c r="Y98" t="s">
        <v>2640</v>
      </c>
      <c r="Z98" t="s">
        <v>2639</v>
      </c>
      <c r="AA98">
        <v>3378535</v>
      </c>
      <c r="AB98" t="s">
        <v>2638</v>
      </c>
    </row>
    <row r="99" spans="1:28" x14ac:dyDescent="0.25">
      <c r="A99" t="s">
        <v>663</v>
      </c>
      <c r="B99" t="s">
        <v>663</v>
      </c>
      <c r="C99" t="s">
        <v>2637</v>
      </c>
      <c r="D99" t="s">
        <v>661</v>
      </c>
      <c r="E99" t="s">
        <v>660</v>
      </c>
      <c r="F99" t="s">
        <v>661</v>
      </c>
      <c r="G99">
        <v>332</v>
      </c>
      <c r="H99" t="s">
        <v>660</v>
      </c>
      <c r="I99" t="s">
        <v>2636</v>
      </c>
      <c r="J99" t="s">
        <v>2634</v>
      </c>
      <c r="K99" t="s">
        <v>2635</v>
      </c>
      <c r="L99">
        <v>509</v>
      </c>
      <c r="M99" t="s">
        <v>2633</v>
      </c>
      <c r="N99" t="s">
        <v>2634</v>
      </c>
      <c r="O99">
        <v>108</v>
      </c>
      <c r="P99" t="s">
        <v>2633</v>
      </c>
      <c r="Q99" t="s">
        <v>1369</v>
      </c>
      <c r="R99" t="s">
        <v>2632</v>
      </c>
      <c r="S99">
        <v>2</v>
      </c>
      <c r="T99" t="s">
        <v>1367</v>
      </c>
      <c r="U99">
        <v>840</v>
      </c>
      <c r="V99" t="s">
        <v>1214</v>
      </c>
      <c r="W99" t="s">
        <v>2631</v>
      </c>
      <c r="X99" t="s">
        <v>428</v>
      </c>
      <c r="Y99" t="s">
        <v>2630</v>
      </c>
      <c r="Z99" t="s">
        <v>2629</v>
      </c>
      <c r="AA99">
        <v>3723988</v>
      </c>
      <c r="AB99" t="s">
        <v>1178</v>
      </c>
    </row>
    <row r="100" spans="1:28" x14ac:dyDescent="0.25">
      <c r="A100" t="s">
        <v>2628</v>
      </c>
      <c r="D100" t="s">
        <v>657</v>
      </c>
      <c r="E100" t="s">
        <v>656</v>
      </c>
      <c r="F100" t="s">
        <v>657</v>
      </c>
      <c r="G100">
        <v>334</v>
      </c>
      <c r="I100" t="s">
        <v>2627</v>
      </c>
      <c r="K100" t="s">
        <v>1026</v>
      </c>
      <c r="L100">
        <v>672</v>
      </c>
      <c r="N100" t="s">
        <v>657</v>
      </c>
      <c r="O100">
        <v>109</v>
      </c>
      <c r="V100" t="s">
        <v>2068</v>
      </c>
      <c r="X100" t="s">
        <v>416</v>
      </c>
      <c r="Y100" t="s">
        <v>2626</v>
      </c>
      <c r="AA100">
        <v>1547314</v>
      </c>
    </row>
    <row r="101" spans="1:28" x14ac:dyDescent="0.25">
      <c r="A101" t="s">
        <v>651</v>
      </c>
      <c r="B101" t="s">
        <v>651</v>
      </c>
      <c r="C101" t="s">
        <v>651</v>
      </c>
      <c r="D101" t="s">
        <v>649</v>
      </c>
      <c r="E101" t="s">
        <v>648</v>
      </c>
      <c r="F101" t="s">
        <v>649</v>
      </c>
      <c r="G101">
        <v>340</v>
      </c>
      <c r="H101" t="s">
        <v>648</v>
      </c>
      <c r="I101" t="s">
        <v>2625</v>
      </c>
      <c r="J101" t="s">
        <v>2624</v>
      </c>
      <c r="L101">
        <v>504</v>
      </c>
      <c r="M101" t="s">
        <v>2623</v>
      </c>
      <c r="N101" t="s">
        <v>2624</v>
      </c>
      <c r="O101">
        <v>111</v>
      </c>
      <c r="P101" t="s">
        <v>2623</v>
      </c>
      <c r="Q101" t="s">
        <v>2622</v>
      </c>
      <c r="R101" t="s">
        <v>2621</v>
      </c>
      <c r="S101">
        <v>2</v>
      </c>
      <c r="T101" t="s">
        <v>2620</v>
      </c>
      <c r="U101">
        <v>340</v>
      </c>
      <c r="V101" t="s">
        <v>1214</v>
      </c>
      <c r="W101" t="s">
        <v>2619</v>
      </c>
      <c r="X101" t="s">
        <v>428</v>
      </c>
      <c r="Y101" t="s">
        <v>2618</v>
      </c>
      <c r="Z101" t="s">
        <v>2617</v>
      </c>
      <c r="AA101">
        <v>3608932</v>
      </c>
      <c r="AB101" t="s">
        <v>1177</v>
      </c>
    </row>
    <row r="102" spans="1:28" x14ac:dyDescent="0.25">
      <c r="A102" t="s">
        <v>2615</v>
      </c>
      <c r="B102" t="s">
        <v>894</v>
      </c>
      <c r="C102" t="s">
        <v>2616</v>
      </c>
      <c r="D102" t="s">
        <v>892</v>
      </c>
      <c r="E102" t="s">
        <v>891</v>
      </c>
      <c r="F102" t="s">
        <v>892</v>
      </c>
      <c r="G102">
        <v>344</v>
      </c>
      <c r="H102" t="s">
        <v>891</v>
      </c>
      <c r="J102" t="s">
        <v>892</v>
      </c>
      <c r="K102" t="s">
        <v>892</v>
      </c>
      <c r="L102">
        <v>852</v>
      </c>
      <c r="M102" t="s">
        <v>891</v>
      </c>
      <c r="N102" t="s">
        <v>892</v>
      </c>
      <c r="O102">
        <v>33364</v>
      </c>
      <c r="P102" t="s">
        <v>891</v>
      </c>
      <c r="V102" t="s">
        <v>2357</v>
      </c>
      <c r="W102" t="s">
        <v>2615</v>
      </c>
      <c r="X102" t="s">
        <v>1062</v>
      </c>
      <c r="Y102" t="s">
        <v>2614</v>
      </c>
      <c r="Z102" t="s">
        <v>2613</v>
      </c>
      <c r="AA102">
        <v>1819730</v>
      </c>
    </row>
    <row r="103" spans="1:28" x14ac:dyDescent="0.25">
      <c r="A103" t="s">
        <v>647</v>
      </c>
      <c r="B103" t="s">
        <v>647</v>
      </c>
      <c r="C103" t="s">
        <v>2612</v>
      </c>
      <c r="D103" t="s">
        <v>645</v>
      </c>
      <c r="E103" t="s">
        <v>644</v>
      </c>
      <c r="F103" t="s">
        <v>645</v>
      </c>
      <c r="G103">
        <v>348</v>
      </c>
      <c r="H103" t="s">
        <v>2611</v>
      </c>
      <c r="I103" t="s">
        <v>2610</v>
      </c>
      <c r="J103" t="s">
        <v>645</v>
      </c>
      <c r="K103" t="s">
        <v>1182</v>
      </c>
      <c r="L103">
        <v>36</v>
      </c>
      <c r="M103" t="s">
        <v>644</v>
      </c>
      <c r="N103" t="s">
        <v>645</v>
      </c>
      <c r="O103">
        <v>113</v>
      </c>
      <c r="P103" t="s">
        <v>644</v>
      </c>
      <c r="Q103" t="s">
        <v>2609</v>
      </c>
      <c r="R103" t="s">
        <v>2608</v>
      </c>
      <c r="S103">
        <v>2</v>
      </c>
      <c r="T103" t="s">
        <v>2607</v>
      </c>
      <c r="U103">
        <v>348</v>
      </c>
      <c r="V103" t="s">
        <v>1214</v>
      </c>
      <c r="W103" t="s">
        <v>2606</v>
      </c>
      <c r="X103" t="s">
        <v>1199</v>
      </c>
      <c r="Y103" t="s">
        <v>2605</v>
      </c>
      <c r="Z103" t="s">
        <v>2604</v>
      </c>
      <c r="AA103">
        <v>719819</v>
      </c>
      <c r="AB103" t="s">
        <v>2603</v>
      </c>
    </row>
    <row r="104" spans="1:28" x14ac:dyDescent="0.25">
      <c r="A104" t="s">
        <v>643</v>
      </c>
      <c r="B104" t="s">
        <v>643</v>
      </c>
      <c r="C104" t="s">
        <v>2602</v>
      </c>
      <c r="D104" t="s">
        <v>641</v>
      </c>
      <c r="E104" t="s">
        <v>640</v>
      </c>
      <c r="F104" t="s">
        <v>641</v>
      </c>
      <c r="G104">
        <v>352</v>
      </c>
      <c r="H104" t="s">
        <v>640</v>
      </c>
      <c r="I104" t="s">
        <v>2601</v>
      </c>
      <c r="J104" t="s">
        <v>612</v>
      </c>
      <c r="K104" t="s">
        <v>641</v>
      </c>
      <c r="L104">
        <v>354</v>
      </c>
      <c r="M104" t="s">
        <v>640</v>
      </c>
      <c r="N104" t="s">
        <v>2600</v>
      </c>
      <c r="O104">
        <v>114</v>
      </c>
      <c r="P104" t="s">
        <v>640</v>
      </c>
      <c r="Q104" t="s">
        <v>2599</v>
      </c>
      <c r="R104" t="s">
        <v>2598</v>
      </c>
      <c r="S104">
        <v>0</v>
      </c>
      <c r="T104" t="s">
        <v>2597</v>
      </c>
      <c r="U104">
        <v>352</v>
      </c>
      <c r="V104" t="s">
        <v>1214</v>
      </c>
      <c r="W104" t="s">
        <v>2596</v>
      </c>
      <c r="X104" t="s">
        <v>1199</v>
      </c>
      <c r="Y104" t="s">
        <v>2595</v>
      </c>
      <c r="Z104" t="s">
        <v>2594</v>
      </c>
      <c r="AA104">
        <v>2629691</v>
      </c>
      <c r="AB104" t="s">
        <v>2593</v>
      </c>
    </row>
    <row r="105" spans="1:28" x14ac:dyDescent="0.25">
      <c r="A105" t="s">
        <v>639</v>
      </c>
      <c r="B105" t="s">
        <v>639</v>
      </c>
      <c r="C105" t="s">
        <v>2592</v>
      </c>
      <c r="D105" t="s">
        <v>637</v>
      </c>
      <c r="E105" t="s">
        <v>636</v>
      </c>
      <c r="F105" t="s">
        <v>637</v>
      </c>
      <c r="G105">
        <v>356</v>
      </c>
      <c r="H105" t="s">
        <v>636</v>
      </c>
      <c r="I105" t="s">
        <v>2591</v>
      </c>
      <c r="J105" t="s">
        <v>637</v>
      </c>
      <c r="K105" t="s">
        <v>636</v>
      </c>
      <c r="L105">
        <v>91</v>
      </c>
      <c r="M105" t="s">
        <v>636</v>
      </c>
      <c r="N105" t="s">
        <v>637</v>
      </c>
      <c r="O105">
        <v>115</v>
      </c>
      <c r="P105" t="s">
        <v>636</v>
      </c>
      <c r="Q105" t="s">
        <v>2590</v>
      </c>
      <c r="R105" t="s">
        <v>2589</v>
      </c>
      <c r="S105">
        <v>2</v>
      </c>
      <c r="T105" t="s">
        <v>2588</v>
      </c>
      <c r="U105">
        <v>356</v>
      </c>
      <c r="V105" t="s">
        <v>1214</v>
      </c>
      <c r="W105" t="s">
        <v>2587</v>
      </c>
      <c r="X105" t="s">
        <v>1062</v>
      </c>
      <c r="Y105" t="s">
        <v>2586</v>
      </c>
      <c r="Z105" t="s">
        <v>2585</v>
      </c>
      <c r="AA105">
        <v>1269750</v>
      </c>
      <c r="AB105" t="s">
        <v>2584</v>
      </c>
    </row>
    <row r="106" spans="1:28" x14ac:dyDescent="0.25">
      <c r="A106" t="s">
        <v>635</v>
      </c>
      <c r="B106" t="s">
        <v>635</v>
      </c>
      <c r="C106" t="s">
        <v>2583</v>
      </c>
      <c r="D106" t="s">
        <v>633</v>
      </c>
      <c r="E106" t="s">
        <v>632</v>
      </c>
      <c r="F106" t="s">
        <v>633</v>
      </c>
      <c r="G106">
        <v>360</v>
      </c>
      <c r="H106" t="s">
        <v>2582</v>
      </c>
      <c r="I106" t="s">
        <v>2581</v>
      </c>
      <c r="J106" t="s">
        <v>633</v>
      </c>
      <c r="K106" t="s">
        <v>2580</v>
      </c>
      <c r="L106">
        <v>62</v>
      </c>
      <c r="M106" t="s">
        <v>632</v>
      </c>
      <c r="N106" t="s">
        <v>633</v>
      </c>
      <c r="O106">
        <v>116</v>
      </c>
      <c r="P106" t="s">
        <v>2579</v>
      </c>
      <c r="Q106" t="s">
        <v>2578</v>
      </c>
      <c r="R106" t="s">
        <v>2577</v>
      </c>
      <c r="S106">
        <v>2</v>
      </c>
      <c r="T106" t="s">
        <v>2576</v>
      </c>
      <c r="U106">
        <v>360</v>
      </c>
      <c r="V106" t="s">
        <v>1214</v>
      </c>
      <c r="W106" t="s">
        <v>2575</v>
      </c>
      <c r="X106" t="s">
        <v>1062</v>
      </c>
      <c r="Y106" t="s">
        <v>2574</v>
      </c>
      <c r="Z106" t="s">
        <v>2573</v>
      </c>
      <c r="AA106">
        <v>1643084</v>
      </c>
      <c r="AB106" t="s">
        <v>2572</v>
      </c>
    </row>
    <row r="107" spans="1:28" x14ac:dyDescent="0.25">
      <c r="A107" t="s">
        <v>2571</v>
      </c>
      <c r="B107" t="s">
        <v>630</v>
      </c>
      <c r="C107" t="s">
        <v>2570</v>
      </c>
      <c r="D107" t="s">
        <v>628</v>
      </c>
      <c r="E107" t="s">
        <v>627</v>
      </c>
      <c r="F107" t="s">
        <v>628</v>
      </c>
      <c r="G107">
        <v>364</v>
      </c>
      <c r="H107" t="s">
        <v>627</v>
      </c>
      <c r="I107" t="s">
        <v>2569</v>
      </c>
      <c r="J107" t="s">
        <v>628</v>
      </c>
      <c r="K107" t="s">
        <v>628</v>
      </c>
      <c r="L107">
        <v>98</v>
      </c>
      <c r="M107" t="s">
        <v>627</v>
      </c>
      <c r="N107" t="s">
        <v>628</v>
      </c>
      <c r="O107">
        <v>117</v>
      </c>
      <c r="P107" t="s">
        <v>2568</v>
      </c>
      <c r="Q107" t="s">
        <v>2567</v>
      </c>
      <c r="R107" t="s">
        <v>2566</v>
      </c>
      <c r="S107">
        <v>2</v>
      </c>
      <c r="T107" t="s">
        <v>2565</v>
      </c>
      <c r="U107">
        <v>364</v>
      </c>
      <c r="V107" t="s">
        <v>1214</v>
      </c>
      <c r="W107" t="s">
        <v>2564</v>
      </c>
      <c r="X107" t="s">
        <v>1062</v>
      </c>
      <c r="Y107" t="s">
        <v>2563</v>
      </c>
      <c r="Z107" t="s">
        <v>2562</v>
      </c>
      <c r="AA107">
        <v>130758</v>
      </c>
      <c r="AB107" t="s">
        <v>2561</v>
      </c>
    </row>
    <row r="108" spans="1:28" x14ac:dyDescent="0.25">
      <c r="A108" t="s">
        <v>626</v>
      </c>
      <c r="B108" t="s">
        <v>626</v>
      </c>
      <c r="C108" t="s">
        <v>626</v>
      </c>
      <c r="D108" t="s">
        <v>624</v>
      </c>
      <c r="E108" t="s">
        <v>623</v>
      </c>
      <c r="F108" t="s">
        <v>624</v>
      </c>
      <c r="G108">
        <v>368</v>
      </c>
      <c r="H108" t="s">
        <v>623</v>
      </c>
      <c r="I108" t="s">
        <v>2560</v>
      </c>
      <c r="J108" t="s">
        <v>624</v>
      </c>
      <c r="K108" t="s">
        <v>623</v>
      </c>
      <c r="L108">
        <v>964</v>
      </c>
      <c r="M108" t="s">
        <v>623</v>
      </c>
      <c r="N108" t="s">
        <v>2559</v>
      </c>
      <c r="O108">
        <v>118</v>
      </c>
      <c r="P108" t="s">
        <v>623</v>
      </c>
      <c r="Q108" t="s">
        <v>2558</v>
      </c>
      <c r="R108" t="s">
        <v>2557</v>
      </c>
      <c r="S108">
        <v>3</v>
      </c>
      <c r="T108" t="s">
        <v>2556</v>
      </c>
      <c r="U108">
        <v>368</v>
      </c>
      <c r="V108" t="s">
        <v>1214</v>
      </c>
      <c r="W108" t="s">
        <v>2555</v>
      </c>
      <c r="X108" t="s">
        <v>1062</v>
      </c>
      <c r="Y108" t="s">
        <v>2554</v>
      </c>
      <c r="Z108" t="s">
        <v>2553</v>
      </c>
      <c r="AA108">
        <v>99237</v>
      </c>
      <c r="AB108" t="s">
        <v>2552</v>
      </c>
    </row>
    <row r="109" spans="1:28" x14ac:dyDescent="0.25">
      <c r="A109" t="s">
        <v>622</v>
      </c>
      <c r="B109" t="s">
        <v>622</v>
      </c>
      <c r="C109" t="s">
        <v>2551</v>
      </c>
      <c r="D109" t="s">
        <v>620</v>
      </c>
      <c r="E109" t="s">
        <v>619</v>
      </c>
      <c r="F109" t="s">
        <v>620</v>
      </c>
      <c r="G109">
        <v>372</v>
      </c>
      <c r="H109" t="s">
        <v>619</v>
      </c>
      <c r="I109" t="s">
        <v>2550</v>
      </c>
      <c r="J109" t="s">
        <v>620</v>
      </c>
      <c r="K109" t="s">
        <v>619</v>
      </c>
      <c r="L109">
        <v>353</v>
      </c>
      <c r="M109" t="s">
        <v>619</v>
      </c>
      <c r="N109" t="s">
        <v>2549</v>
      </c>
      <c r="O109">
        <v>119</v>
      </c>
      <c r="P109" t="s">
        <v>619</v>
      </c>
      <c r="Q109" t="s">
        <v>1204</v>
      </c>
      <c r="R109" t="s">
        <v>2548</v>
      </c>
      <c r="S109">
        <v>2</v>
      </c>
      <c r="T109" t="s">
        <v>1202</v>
      </c>
      <c r="U109">
        <v>978</v>
      </c>
      <c r="V109" t="s">
        <v>1214</v>
      </c>
      <c r="W109" t="s">
        <v>2547</v>
      </c>
      <c r="X109" t="s">
        <v>1199</v>
      </c>
      <c r="Y109" t="s">
        <v>2546</v>
      </c>
      <c r="Z109" t="s">
        <v>2545</v>
      </c>
      <c r="AA109">
        <v>2963597</v>
      </c>
      <c r="AB109" t="s">
        <v>2544</v>
      </c>
    </row>
    <row r="110" spans="1:28" x14ac:dyDescent="0.25">
      <c r="A110" t="s">
        <v>618</v>
      </c>
      <c r="B110" t="s">
        <v>618</v>
      </c>
      <c r="C110" t="s">
        <v>2543</v>
      </c>
      <c r="D110" t="s">
        <v>616</v>
      </c>
      <c r="E110" t="s">
        <v>615</v>
      </c>
      <c r="F110" t="s">
        <v>616</v>
      </c>
      <c r="G110">
        <v>833</v>
      </c>
      <c r="I110" t="s">
        <v>2500</v>
      </c>
      <c r="K110" t="s">
        <v>2542</v>
      </c>
      <c r="L110">
        <v>44</v>
      </c>
      <c r="M110" t="s">
        <v>2542</v>
      </c>
      <c r="N110" t="s">
        <v>616</v>
      </c>
      <c r="O110">
        <v>120</v>
      </c>
      <c r="Q110" t="s">
        <v>1378</v>
      </c>
      <c r="R110" t="s">
        <v>2541</v>
      </c>
      <c r="S110">
        <v>2</v>
      </c>
      <c r="T110" t="s">
        <v>1376</v>
      </c>
      <c r="U110">
        <v>826</v>
      </c>
      <c r="V110" t="s">
        <v>2497</v>
      </c>
      <c r="W110" t="s">
        <v>2540</v>
      </c>
      <c r="X110" t="s">
        <v>1199</v>
      </c>
      <c r="Y110" t="s">
        <v>2539</v>
      </c>
      <c r="Z110" t="s">
        <v>2538</v>
      </c>
      <c r="AA110">
        <v>3042225</v>
      </c>
      <c r="AB110" t="s">
        <v>2537</v>
      </c>
    </row>
    <row r="111" spans="1:28" x14ac:dyDescent="0.25">
      <c r="A111" t="s">
        <v>614</v>
      </c>
      <c r="B111" t="s">
        <v>614</v>
      </c>
      <c r="C111" t="s">
        <v>2536</v>
      </c>
      <c r="D111" t="s">
        <v>612</v>
      </c>
      <c r="E111" t="s">
        <v>611</v>
      </c>
      <c r="F111" t="s">
        <v>612</v>
      </c>
      <c r="G111">
        <v>376</v>
      </c>
      <c r="H111" t="s">
        <v>611</v>
      </c>
      <c r="I111" t="s">
        <v>2535</v>
      </c>
      <c r="J111" t="s">
        <v>641</v>
      </c>
      <c r="K111" t="s">
        <v>612</v>
      </c>
      <c r="L111">
        <v>972</v>
      </c>
      <c r="M111" t="s">
        <v>611</v>
      </c>
      <c r="N111" t="s">
        <v>641</v>
      </c>
      <c r="O111">
        <v>121</v>
      </c>
      <c r="P111" t="s">
        <v>611</v>
      </c>
      <c r="Q111" t="s">
        <v>2534</v>
      </c>
      <c r="R111" t="s">
        <v>2533</v>
      </c>
      <c r="S111">
        <v>2</v>
      </c>
      <c r="T111" t="s">
        <v>2532</v>
      </c>
      <c r="U111">
        <v>376</v>
      </c>
      <c r="V111" t="s">
        <v>1214</v>
      </c>
      <c r="W111" t="s">
        <v>2531</v>
      </c>
      <c r="X111" t="s">
        <v>1062</v>
      </c>
      <c r="Y111" t="s">
        <v>2530</v>
      </c>
      <c r="Z111" t="s">
        <v>2529</v>
      </c>
      <c r="AA111">
        <v>294640</v>
      </c>
      <c r="AB111" t="s">
        <v>2528</v>
      </c>
    </row>
    <row r="112" spans="1:28" x14ac:dyDescent="0.25">
      <c r="A112" t="s">
        <v>610</v>
      </c>
      <c r="B112" t="s">
        <v>610</v>
      </c>
      <c r="C112" t="s">
        <v>2527</v>
      </c>
      <c r="D112" t="s">
        <v>608</v>
      </c>
      <c r="E112" t="s">
        <v>607</v>
      </c>
      <c r="F112" t="s">
        <v>608</v>
      </c>
      <c r="G112">
        <v>380</v>
      </c>
      <c r="H112" t="s">
        <v>1181</v>
      </c>
      <c r="I112" t="s">
        <v>2526</v>
      </c>
      <c r="J112" t="s">
        <v>2525</v>
      </c>
      <c r="K112" t="s">
        <v>1181</v>
      </c>
      <c r="L112">
        <v>39</v>
      </c>
      <c r="M112" t="s">
        <v>607</v>
      </c>
      <c r="N112" t="s">
        <v>608</v>
      </c>
      <c r="O112">
        <v>122</v>
      </c>
      <c r="P112" t="s">
        <v>607</v>
      </c>
      <c r="Q112" t="s">
        <v>1204</v>
      </c>
      <c r="R112" t="s">
        <v>2524</v>
      </c>
      <c r="S112">
        <v>2</v>
      </c>
      <c r="T112" t="s">
        <v>1202</v>
      </c>
      <c r="U112">
        <v>978</v>
      </c>
      <c r="V112" t="s">
        <v>1214</v>
      </c>
      <c r="W112" t="s">
        <v>2523</v>
      </c>
      <c r="X112" t="s">
        <v>1199</v>
      </c>
      <c r="Y112" t="s">
        <v>2522</v>
      </c>
      <c r="Z112" t="s">
        <v>2521</v>
      </c>
      <c r="AA112">
        <v>3175395</v>
      </c>
      <c r="AB112" t="s">
        <v>2520</v>
      </c>
    </row>
    <row r="113" spans="1:28" x14ac:dyDescent="0.25">
      <c r="A113" t="s">
        <v>606</v>
      </c>
      <c r="B113" t="s">
        <v>606</v>
      </c>
      <c r="C113" t="s">
        <v>2519</v>
      </c>
      <c r="D113" t="s">
        <v>604</v>
      </c>
      <c r="E113" t="s">
        <v>603</v>
      </c>
      <c r="F113" t="s">
        <v>604</v>
      </c>
      <c r="G113">
        <v>388</v>
      </c>
      <c r="H113" t="s">
        <v>2518</v>
      </c>
      <c r="I113" t="s">
        <v>2517</v>
      </c>
      <c r="J113" t="s">
        <v>604</v>
      </c>
      <c r="K113" t="s">
        <v>2508</v>
      </c>
      <c r="L113" t="s">
        <v>2516</v>
      </c>
      <c r="M113" t="s">
        <v>603</v>
      </c>
      <c r="N113" t="s">
        <v>604</v>
      </c>
      <c r="O113">
        <v>123</v>
      </c>
      <c r="P113" t="s">
        <v>603</v>
      </c>
      <c r="Q113" t="s">
        <v>2515</v>
      </c>
      <c r="R113" t="s">
        <v>2514</v>
      </c>
      <c r="S113">
        <v>2</v>
      </c>
      <c r="T113" t="s">
        <v>2513</v>
      </c>
      <c r="U113">
        <v>388</v>
      </c>
      <c r="V113" t="s">
        <v>1214</v>
      </c>
      <c r="W113" t="s">
        <v>2067</v>
      </c>
      <c r="X113" t="s">
        <v>428</v>
      </c>
      <c r="Y113" t="s">
        <v>2512</v>
      </c>
      <c r="Z113" t="s">
        <v>2511</v>
      </c>
      <c r="AA113">
        <v>3489940</v>
      </c>
      <c r="AB113" t="s">
        <v>2510</v>
      </c>
    </row>
    <row r="114" spans="1:28" x14ac:dyDescent="0.25">
      <c r="A114" t="s">
        <v>602</v>
      </c>
      <c r="B114" t="s">
        <v>602</v>
      </c>
      <c r="C114" t="s">
        <v>2509</v>
      </c>
      <c r="D114" t="s">
        <v>600</v>
      </c>
      <c r="E114" t="s">
        <v>599</v>
      </c>
      <c r="F114" t="s">
        <v>600</v>
      </c>
      <c r="G114">
        <v>392</v>
      </c>
      <c r="H114" t="s">
        <v>1180</v>
      </c>
      <c r="I114" t="s">
        <v>2502</v>
      </c>
      <c r="J114" t="s">
        <v>600</v>
      </c>
      <c r="K114" t="s">
        <v>1180</v>
      </c>
      <c r="L114">
        <v>81</v>
      </c>
      <c r="M114" t="s">
        <v>599</v>
      </c>
      <c r="N114" t="s">
        <v>2508</v>
      </c>
      <c r="O114">
        <v>126</v>
      </c>
      <c r="P114" t="s">
        <v>599</v>
      </c>
      <c r="Q114" t="s">
        <v>2507</v>
      </c>
      <c r="R114" t="s">
        <v>2506</v>
      </c>
      <c r="S114">
        <v>0</v>
      </c>
      <c r="T114" t="s">
        <v>2505</v>
      </c>
      <c r="U114">
        <v>392</v>
      </c>
      <c r="V114" t="s">
        <v>1214</v>
      </c>
      <c r="W114" t="s">
        <v>2504</v>
      </c>
      <c r="X114" t="s">
        <v>1062</v>
      </c>
      <c r="Y114" t="s">
        <v>2503</v>
      </c>
      <c r="Z114" t="s">
        <v>2502</v>
      </c>
      <c r="AA114">
        <v>1861060</v>
      </c>
      <c r="AB114" t="s">
        <v>2501</v>
      </c>
    </row>
    <row r="115" spans="1:28" x14ac:dyDescent="0.25">
      <c r="A115" t="s">
        <v>598</v>
      </c>
      <c r="B115" t="s">
        <v>598</v>
      </c>
      <c r="C115" t="s">
        <v>598</v>
      </c>
      <c r="D115" t="s">
        <v>596</v>
      </c>
      <c r="E115" t="s">
        <v>595</v>
      </c>
      <c r="F115" t="s">
        <v>596</v>
      </c>
      <c r="G115">
        <v>832</v>
      </c>
      <c r="I115" t="s">
        <v>2500</v>
      </c>
      <c r="K115" t="s">
        <v>2499</v>
      </c>
      <c r="L115">
        <v>44</v>
      </c>
      <c r="M115" t="s">
        <v>2499</v>
      </c>
      <c r="N115" t="s">
        <v>596</v>
      </c>
      <c r="O115">
        <v>128</v>
      </c>
      <c r="Q115" t="s">
        <v>1378</v>
      </c>
      <c r="R115" t="s">
        <v>2498</v>
      </c>
      <c r="S115">
        <v>2</v>
      </c>
      <c r="T115" t="s">
        <v>1376</v>
      </c>
      <c r="U115">
        <v>826</v>
      </c>
      <c r="V115" t="s">
        <v>2497</v>
      </c>
      <c r="W115" t="s">
        <v>2496</v>
      </c>
      <c r="X115" t="s">
        <v>1199</v>
      </c>
      <c r="Y115" t="s">
        <v>2495</v>
      </c>
      <c r="Z115" t="s">
        <v>2494</v>
      </c>
      <c r="AA115">
        <v>3042142</v>
      </c>
      <c r="AB115" t="s">
        <v>2493</v>
      </c>
    </row>
    <row r="116" spans="1:28" x14ac:dyDescent="0.25">
      <c r="A116" t="s">
        <v>594</v>
      </c>
      <c r="B116" t="s">
        <v>594</v>
      </c>
      <c r="C116" t="s">
        <v>2492</v>
      </c>
      <c r="D116" t="s">
        <v>592</v>
      </c>
      <c r="E116" t="s">
        <v>591</v>
      </c>
      <c r="F116" t="s">
        <v>592</v>
      </c>
      <c r="G116">
        <v>400</v>
      </c>
      <c r="H116" t="s">
        <v>591</v>
      </c>
      <c r="I116" t="s">
        <v>2491</v>
      </c>
      <c r="J116" t="s">
        <v>2490</v>
      </c>
      <c r="K116" t="s">
        <v>2489</v>
      </c>
      <c r="L116">
        <v>962</v>
      </c>
      <c r="M116" t="s">
        <v>591</v>
      </c>
      <c r="N116" t="s">
        <v>592</v>
      </c>
      <c r="O116">
        <v>130</v>
      </c>
      <c r="P116" t="s">
        <v>591</v>
      </c>
      <c r="Q116" t="s">
        <v>2488</v>
      </c>
      <c r="R116" t="s">
        <v>2487</v>
      </c>
      <c r="S116">
        <v>3</v>
      </c>
      <c r="T116" t="s">
        <v>2486</v>
      </c>
      <c r="U116">
        <v>400</v>
      </c>
      <c r="V116" t="s">
        <v>1214</v>
      </c>
      <c r="W116" t="s">
        <v>2485</v>
      </c>
      <c r="X116" t="s">
        <v>1062</v>
      </c>
      <c r="Y116" t="s">
        <v>2484</v>
      </c>
      <c r="Z116" t="s">
        <v>2483</v>
      </c>
      <c r="AA116">
        <v>248816</v>
      </c>
      <c r="AB116" t="s">
        <v>2482</v>
      </c>
    </row>
    <row r="117" spans="1:28" x14ac:dyDescent="0.25">
      <c r="A117" t="s">
        <v>589</v>
      </c>
      <c r="B117" t="s">
        <v>589</v>
      </c>
      <c r="C117" t="s">
        <v>589</v>
      </c>
      <c r="D117" t="s">
        <v>587</v>
      </c>
      <c r="E117" t="s">
        <v>586</v>
      </c>
      <c r="F117" t="s">
        <v>587</v>
      </c>
      <c r="G117">
        <v>398</v>
      </c>
      <c r="H117" t="s">
        <v>586</v>
      </c>
      <c r="I117" t="s">
        <v>2481</v>
      </c>
      <c r="J117" t="s">
        <v>587</v>
      </c>
      <c r="K117" t="s">
        <v>587</v>
      </c>
      <c r="L117">
        <v>7</v>
      </c>
      <c r="M117" t="s">
        <v>586</v>
      </c>
      <c r="N117" t="s">
        <v>587</v>
      </c>
      <c r="O117">
        <v>132</v>
      </c>
      <c r="P117" t="s">
        <v>586</v>
      </c>
      <c r="Q117" t="s">
        <v>2480</v>
      </c>
      <c r="R117" t="s">
        <v>2479</v>
      </c>
      <c r="S117">
        <v>2</v>
      </c>
      <c r="T117" t="s">
        <v>2478</v>
      </c>
      <c r="U117">
        <v>398</v>
      </c>
      <c r="V117" t="s">
        <v>1214</v>
      </c>
      <c r="W117" t="s">
        <v>2477</v>
      </c>
      <c r="X117" t="s">
        <v>1062</v>
      </c>
      <c r="Y117" t="s">
        <v>2476</v>
      </c>
      <c r="Z117" t="s">
        <v>2475</v>
      </c>
      <c r="AA117">
        <v>1522867</v>
      </c>
    </row>
    <row r="118" spans="1:28" x14ac:dyDescent="0.25">
      <c r="A118" t="s">
        <v>585</v>
      </c>
      <c r="B118" t="s">
        <v>585</v>
      </c>
      <c r="C118" t="s">
        <v>585</v>
      </c>
      <c r="D118" t="s">
        <v>583</v>
      </c>
      <c r="E118" t="s">
        <v>582</v>
      </c>
      <c r="F118" t="s">
        <v>583</v>
      </c>
      <c r="G118">
        <v>404</v>
      </c>
      <c r="H118" t="s">
        <v>582</v>
      </c>
      <c r="I118" t="s">
        <v>2474</v>
      </c>
      <c r="J118" t="s">
        <v>213</v>
      </c>
      <c r="K118" t="s">
        <v>2473</v>
      </c>
      <c r="L118">
        <v>254</v>
      </c>
      <c r="M118" t="s">
        <v>582</v>
      </c>
      <c r="N118" t="s">
        <v>583</v>
      </c>
      <c r="O118">
        <v>133</v>
      </c>
      <c r="P118" t="s">
        <v>582</v>
      </c>
      <c r="Q118" t="s">
        <v>2472</v>
      </c>
      <c r="R118" t="s">
        <v>2471</v>
      </c>
      <c r="S118">
        <v>2</v>
      </c>
      <c r="T118" t="s">
        <v>2470</v>
      </c>
      <c r="U118">
        <v>404</v>
      </c>
      <c r="V118" t="s">
        <v>1214</v>
      </c>
      <c r="W118" t="s">
        <v>2469</v>
      </c>
      <c r="X118" t="s">
        <v>1074</v>
      </c>
      <c r="Y118" t="s">
        <v>2468</v>
      </c>
      <c r="Z118" t="s">
        <v>2467</v>
      </c>
      <c r="AA118">
        <v>192950</v>
      </c>
      <c r="AB118" t="s">
        <v>2466</v>
      </c>
    </row>
    <row r="119" spans="1:28" x14ac:dyDescent="0.25">
      <c r="A119" t="s">
        <v>581</v>
      </c>
      <c r="B119" t="s">
        <v>581</v>
      </c>
      <c r="C119" t="s">
        <v>581</v>
      </c>
      <c r="D119" t="s">
        <v>579</v>
      </c>
      <c r="E119" t="s">
        <v>578</v>
      </c>
      <c r="F119" t="s">
        <v>579</v>
      </c>
      <c r="G119">
        <v>296</v>
      </c>
      <c r="H119" t="s">
        <v>578</v>
      </c>
      <c r="I119" t="s">
        <v>2465</v>
      </c>
      <c r="J119" t="s">
        <v>2464</v>
      </c>
      <c r="L119">
        <v>686</v>
      </c>
      <c r="M119" t="s">
        <v>578</v>
      </c>
      <c r="N119" t="s">
        <v>569</v>
      </c>
      <c r="O119">
        <v>135</v>
      </c>
      <c r="P119" t="s">
        <v>578</v>
      </c>
      <c r="Q119" t="s">
        <v>1406</v>
      </c>
      <c r="R119" t="s">
        <v>2463</v>
      </c>
      <c r="S119">
        <v>2</v>
      </c>
      <c r="T119" t="s">
        <v>1404</v>
      </c>
      <c r="U119">
        <v>36</v>
      </c>
      <c r="V119" t="s">
        <v>1214</v>
      </c>
      <c r="W119" t="s">
        <v>2462</v>
      </c>
      <c r="X119" t="s">
        <v>1260</v>
      </c>
      <c r="Y119" t="s">
        <v>2461</v>
      </c>
      <c r="Z119" t="s">
        <v>2460</v>
      </c>
      <c r="AA119">
        <v>4030945</v>
      </c>
      <c r="AB119" t="s">
        <v>2459</v>
      </c>
    </row>
    <row r="120" spans="1:28" x14ac:dyDescent="0.25">
      <c r="A120" t="s">
        <v>1082</v>
      </c>
      <c r="B120" t="s">
        <v>1082</v>
      </c>
      <c r="C120" t="s">
        <v>2458</v>
      </c>
      <c r="D120" t="s">
        <v>1080</v>
      </c>
      <c r="E120" t="s">
        <v>1079</v>
      </c>
      <c r="F120" t="s">
        <v>1080</v>
      </c>
      <c r="G120">
        <v>414</v>
      </c>
      <c r="H120" t="s">
        <v>1079</v>
      </c>
      <c r="I120" t="s">
        <v>2457</v>
      </c>
      <c r="J120" t="s">
        <v>1080</v>
      </c>
      <c r="K120" t="s">
        <v>1079</v>
      </c>
      <c r="L120">
        <v>965</v>
      </c>
      <c r="M120" t="s">
        <v>2455</v>
      </c>
      <c r="N120" t="s">
        <v>2456</v>
      </c>
      <c r="O120">
        <v>137</v>
      </c>
      <c r="P120" t="s">
        <v>2455</v>
      </c>
      <c r="Q120" t="s">
        <v>2454</v>
      </c>
      <c r="R120" t="s">
        <v>2453</v>
      </c>
      <c r="S120">
        <v>3</v>
      </c>
      <c r="T120" t="s">
        <v>2452</v>
      </c>
      <c r="U120">
        <v>414</v>
      </c>
      <c r="V120" t="s">
        <v>1214</v>
      </c>
      <c r="W120" t="s">
        <v>2451</v>
      </c>
      <c r="X120" t="s">
        <v>1062</v>
      </c>
      <c r="Y120" t="s">
        <v>2450</v>
      </c>
      <c r="Z120" t="s">
        <v>2449</v>
      </c>
      <c r="AA120">
        <v>285570</v>
      </c>
      <c r="AB120" t="s">
        <v>2448</v>
      </c>
    </row>
    <row r="121" spans="1:28" x14ac:dyDescent="0.25">
      <c r="A121" t="s">
        <v>562</v>
      </c>
      <c r="B121" t="s">
        <v>562</v>
      </c>
      <c r="C121" t="s">
        <v>2447</v>
      </c>
      <c r="D121" t="s">
        <v>560</v>
      </c>
      <c r="E121" t="s">
        <v>559</v>
      </c>
      <c r="F121" t="s">
        <v>560</v>
      </c>
      <c r="G121">
        <v>417</v>
      </c>
      <c r="H121" t="s">
        <v>559</v>
      </c>
      <c r="I121" t="s">
        <v>2446</v>
      </c>
      <c r="J121" t="s">
        <v>560</v>
      </c>
      <c r="K121" t="s">
        <v>1728</v>
      </c>
      <c r="L121">
        <v>996</v>
      </c>
      <c r="M121" t="s">
        <v>559</v>
      </c>
      <c r="N121" t="s">
        <v>560</v>
      </c>
      <c r="O121">
        <v>138</v>
      </c>
      <c r="P121" t="s">
        <v>559</v>
      </c>
      <c r="Q121" t="s">
        <v>2445</v>
      </c>
      <c r="R121" t="s">
        <v>2444</v>
      </c>
      <c r="S121">
        <v>2</v>
      </c>
      <c r="T121" t="s">
        <v>2443</v>
      </c>
      <c r="U121">
        <v>417</v>
      </c>
      <c r="V121" t="s">
        <v>1214</v>
      </c>
      <c r="W121" t="s">
        <v>2442</v>
      </c>
      <c r="X121" t="s">
        <v>1062</v>
      </c>
      <c r="Y121" t="s">
        <v>2441</v>
      </c>
      <c r="Z121" t="s">
        <v>2440</v>
      </c>
      <c r="AA121">
        <v>1527747</v>
      </c>
      <c r="AB121" t="s">
        <v>2439</v>
      </c>
    </row>
    <row r="122" spans="1:28" x14ac:dyDescent="0.25">
      <c r="A122" t="s">
        <v>2438</v>
      </c>
      <c r="B122" t="s">
        <v>557</v>
      </c>
      <c r="C122" t="s">
        <v>2437</v>
      </c>
      <c r="D122" t="s">
        <v>555</v>
      </c>
      <c r="E122" t="s">
        <v>554</v>
      </c>
      <c r="F122" t="s">
        <v>555</v>
      </c>
      <c r="G122">
        <v>418</v>
      </c>
      <c r="H122" t="s">
        <v>554</v>
      </c>
      <c r="I122" t="s">
        <v>2436</v>
      </c>
      <c r="J122" t="s">
        <v>555</v>
      </c>
      <c r="K122" t="s">
        <v>554</v>
      </c>
      <c r="L122">
        <v>856</v>
      </c>
      <c r="M122" t="s">
        <v>554</v>
      </c>
      <c r="N122" t="s">
        <v>555</v>
      </c>
      <c r="O122">
        <v>139</v>
      </c>
      <c r="P122" t="s">
        <v>554</v>
      </c>
      <c r="Q122" t="s">
        <v>2435</v>
      </c>
      <c r="R122" t="s">
        <v>2434</v>
      </c>
      <c r="S122">
        <v>2</v>
      </c>
      <c r="T122" t="s">
        <v>2433</v>
      </c>
      <c r="U122">
        <v>418</v>
      </c>
      <c r="V122" t="s">
        <v>1214</v>
      </c>
      <c r="W122" t="s">
        <v>2432</v>
      </c>
      <c r="X122" t="s">
        <v>1062</v>
      </c>
      <c r="Y122" t="s">
        <v>2431</v>
      </c>
      <c r="Z122" t="s">
        <v>2430</v>
      </c>
      <c r="AA122">
        <v>1655842</v>
      </c>
    </row>
    <row r="123" spans="1:28" x14ac:dyDescent="0.25">
      <c r="A123" t="s">
        <v>553</v>
      </c>
      <c r="B123" t="s">
        <v>553</v>
      </c>
      <c r="C123" t="s">
        <v>2429</v>
      </c>
      <c r="D123" t="s">
        <v>551</v>
      </c>
      <c r="E123" t="s">
        <v>550</v>
      </c>
      <c r="F123" t="s">
        <v>551</v>
      </c>
      <c r="G123">
        <v>428</v>
      </c>
      <c r="H123" t="s">
        <v>550</v>
      </c>
      <c r="I123" t="s">
        <v>2428</v>
      </c>
      <c r="J123" t="s">
        <v>551</v>
      </c>
      <c r="K123" t="s">
        <v>551</v>
      </c>
      <c r="L123">
        <v>371</v>
      </c>
      <c r="M123" t="s">
        <v>550</v>
      </c>
      <c r="N123" t="s">
        <v>2427</v>
      </c>
      <c r="O123">
        <v>140</v>
      </c>
      <c r="P123" t="s">
        <v>2426</v>
      </c>
      <c r="Q123" t="s">
        <v>1204</v>
      </c>
      <c r="R123" t="s">
        <v>2425</v>
      </c>
      <c r="S123">
        <v>2</v>
      </c>
      <c r="T123" t="s">
        <v>1202</v>
      </c>
      <c r="U123">
        <v>978</v>
      </c>
      <c r="V123" t="s">
        <v>1214</v>
      </c>
      <c r="W123" t="s">
        <v>2424</v>
      </c>
      <c r="X123" t="s">
        <v>1199</v>
      </c>
      <c r="Y123" t="s">
        <v>2423</v>
      </c>
      <c r="Z123" t="s">
        <v>2422</v>
      </c>
      <c r="AA123">
        <v>458258</v>
      </c>
      <c r="AB123" t="s">
        <v>2421</v>
      </c>
    </row>
    <row r="124" spans="1:28" x14ac:dyDescent="0.25">
      <c r="A124" t="s">
        <v>549</v>
      </c>
      <c r="B124" t="s">
        <v>549</v>
      </c>
      <c r="C124" t="s">
        <v>2420</v>
      </c>
      <c r="D124" t="s">
        <v>547</v>
      </c>
      <c r="E124" t="s">
        <v>546</v>
      </c>
      <c r="F124" t="s">
        <v>547</v>
      </c>
      <c r="G124">
        <v>422</v>
      </c>
      <c r="H124" t="s">
        <v>546</v>
      </c>
      <c r="I124" t="s">
        <v>2419</v>
      </c>
      <c r="J124" t="s">
        <v>547</v>
      </c>
      <c r="K124" t="s">
        <v>2418</v>
      </c>
      <c r="L124">
        <v>961</v>
      </c>
      <c r="M124" t="s">
        <v>2416</v>
      </c>
      <c r="N124" t="s">
        <v>2417</v>
      </c>
      <c r="O124">
        <v>141</v>
      </c>
      <c r="P124" t="s">
        <v>2416</v>
      </c>
      <c r="Q124" t="s">
        <v>2415</v>
      </c>
      <c r="R124" t="s">
        <v>2414</v>
      </c>
      <c r="S124">
        <v>2</v>
      </c>
      <c r="T124" t="s">
        <v>2413</v>
      </c>
      <c r="U124">
        <v>422</v>
      </c>
      <c r="V124" t="s">
        <v>1214</v>
      </c>
      <c r="W124" t="s">
        <v>2412</v>
      </c>
      <c r="X124" t="s">
        <v>1062</v>
      </c>
      <c r="Y124" t="s">
        <v>2411</v>
      </c>
      <c r="Z124" t="s">
        <v>2410</v>
      </c>
      <c r="AA124">
        <v>272103</v>
      </c>
      <c r="AB124" t="s">
        <v>2409</v>
      </c>
    </row>
    <row r="125" spans="1:28" x14ac:dyDescent="0.25">
      <c r="A125" t="s">
        <v>544</v>
      </c>
      <c r="B125" t="s">
        <v>544</v>
      </c>
      <c r="C125" t="s">
        <v>544</v>
      </c>
      <c r="D125" t="s">
        <v>542</v>
      </c>
      <c r="E125" t="s">
        <v>541</v>
      </c>
      <c r="F125" t="s">
        <v>542</v>
      </c>
      <c r="G125">
        <v>426</v>
      </c>
      <c r="H125" t="s">
        <v>541</v>
      </c>
      <c r="I125" t="s">
        <v>2408</v>
      </c>
      <c r="J125" t="s">
        <v>542</v>
      </c>
      <c r="K125" t="s">
        <v>542</v>
      </c>
      <c r="L125">
        <v>266</v>
      </c>
      <c r="M125" t="s">
        <v>2407</v>
      </c>
      <c r="N125" t="s">
        <v>526</v>
      </c>
      <c r="O125">
        <v>142</v>
      </c>
      <c r="P125" t="s">
        <v>2407</v>
      </c>
      <c r="Q125" t="s">
        <v>1744</v>
      </c>
      <c r="R125" t="s">
        <v>2406</v>
      </c>
      <c r="S125">
        <v>2</v>
      </c>
      <c r="T125" t="s">
        <v>1742</v>
      </c>
      <c r="U125">
        <v>710</v>
      </c>
      <c r="V125" t="s">
        <v>1214</v>
      </c>
      <c r="W125" t="s">
        <v>2405</v>
      </c>
      <c r="X125" t="s">
        <v>1074</v>
      </c>
      <c r="Y125" t="s">
        <v>2404</v>
      </c>
      <c r="Z125" t="s">
        <v>2403</v>
      </c>
      <c r="AA125">
        <v>932692</v>
      </c>
      <c r="AB125" t="s">
        <v>2402</v>
      </c>
    </row>
    <row r="126" spans="1:28" x14ac:dyDescent="0.25">
      <c r="A126" t="s">
        <v>540</v>
      </c>
      <c r="B126" t="s">
        <v>540</v>
      </c>
      <c r="C126" t="s">
        <v>2401</v>
      </c>
      <c r="D126" t="s">
        <v>538</v>
      </c>
      <c r="E126" t="s">
        <v>537</v>
      </c>
      <c r="F126" t="s">
        <v>538</v>
      </c>
      <c r="G126">
        <v>430</v>
      </c>
      <c r="H126" t="s">
        <v>537</v>
      </c>
      <c r="I126" t="s">
        <v>2400</v>
      </c>
      <c r="J126" t="s">
        <v>530</v>
      </c>
      <c r="K126" t="s">
        <v>547</v>
      </c>
      <c r="L126">
        <v>231</v>
      </c>
      <c r="M126" t="s">
        <v>537</v>
      </c>
      <c r="N126" t="s">
        <v>530</v>
      </c>
      <c r="O126">
        <v>144</v>
      </c>
      <c r="P126" t="s">
        <v>537</v>
      </c>
      <c r="Q126" t="s">
        <v>2399</v>
      </c>
      <c r="R126" t="s">
        <v>2398</v>
      </c>
      <c r="S126">
        <v>2</v>
      </c>
      <c r="T126" t="s">
        <v>2397</v>
      </c>
      <c r="U126">
        <v>430</v>
      </c>
      <c r="V126" t="s">
        <v>1214</v>
      </c>
      <c r="W126" t="s">
        <v>2396</v>
      </c>
      <c r="X126" t="s">
        <v>1074</v>
      </c>
      <c r="Y126" t="s">
        <v>2395</v>
      </c>
      <c r="Z126" t="s">
        <v>2394</v>
      </c>
      <c r="AA126">
        <v>2275384</v>
      </c>
      <c r="AB126" t="s">
        <v>2393</v>
      </c>
    </row>
    <row r="127" spans="1:28" x14ac:dyDescent="0.25">
      <c r="A127" t="s">
        <v>536</v>
      </c>
      <c r="B127" t="s">
        <v>536</v>
      </c>
      <c r="C127" t="s">
        <v>2392</v>
      </c>
      <c r="D127" t="s">
        <v>534</v>
      </c>
      <c r="E127" t="s">
        <v>533</v>
      </c>
      <c r="F127" t="s">
        <v>534</v>
      </c>
      <c r="G127">
        <v>434</v>
      </c>
      <c r="H127" t="s">
        <v>533</v>
      </c>
      <c r="I127" t="s">
        <v>2391</v>
      </c>
      <c r="J127" t="s">
        <v>534</v>
      </c>
      <c r="K127" t="s">
        <v>2390</v>
      </c>
      <c r="L127">
        <v>218</v>
      </c>
      <c r="M127" t="s">
        <v>533</v>
      </c>
      <c r="N127" t="s">
        <v>534</v>
      </c>
      <c r="O127">
        <v>145</v>
      </c>
      <c r="P127" t="s">
        <v>2389</v>
      </c>
      <c r="Q127" t="s">
        <v>2388</v>
      </c>
      <c r="R127" t="s">
        <v>2387</v>
      </c>
      <c r="S127">
        <v>3</v>
      </c>
      <c r="T127" t="s">
        <v>2386</v>
      </c>
      <c r="U127">
        <v>434</v>
      </c>
      <c r="V127" t="s">
        <v>1214</v>
      </c>
      <c r="W127" t="s">
        <v>2385</v>
      </c>
      <c r="X127" t="s">
        <v>1074</v>
      </c>
      <c r="Y127" t="s">
        <v>2384</v>
      </c>
      <c r="Z127" t="s">
        <v>2383</v>
      </c>
      <c r="AA127">
        <v>2215636</v>
      </c>
    </row>
    <row r="128" spans="1:28" x14ac:dyDescent="0.25">
      <c r="A128" t="s">
        <v>532</v>
      </c>
      <c r="B128" t="s">
        <v>532</v>
      </c>
      <c r="C128" t="s">
        <v>532</v>
      </c>
      <c r="D128" t="s">
        <v>530</v>
      </c>
      <c r="E128" t="s">
        <v>529</v>
      </c>
      <c r="F128" t="s">
        <v>530</v>
      </c>
      <c r="G128">
        <v>438</v>
      </c>
      <c r="H128" t="s">
        <v>529</v>
      </c>
      <c r="I128" t="s">
        <v>2382</v>
      </c>
      <c r="K128" t="s">
        <v>2381</v>
      </c>
      <c r="L128">
        <v>423</v>
      </c>
      <c r="M128" t="s">
        <v>529</v>
      </c>
      <c r="N128" t="s">
        <v>542</v>
      </c>
      <c r="O128">
        <v>146</v>
      </c>
      <c r="P128" t="s">
        <v>529</v>
      </c>
      <c r="Q128" t="s">
        <v>1561</v>
      </c>
      <c r="R128" t="s">
        <v>2380</v>
      </c>
      <c r="S128">
        <v>2</v>
      </c>
      <c r="T128" t="s">
        <v>1559</v>
      </c>
      <c r="U128">
        <v>756</v>
      </c>
      <c r="V128" t="s">
        <v>1214</v>
      </c>
      <c r="W128" t="s">
        <v>2379</v>
      </c>
      <c r="X128" t="s">
        <v>1199</v>
      </c>
      <c r="Y128" t="s">
        <v>2378</v>
      </c>
      <c r="Z128" t="s">
        <v>2377</v>
      </c>
      <c r="AA128">
        <v>3042058</v>
      </c>
      <c r="AB128" t="s">
        <v>1173</v>
      </c>
    </row>
    <row r="129" spans="1:28" x14ac:dyDescent="0.25">
      <c r="A129" t="s">
        <v>528</v>
      </c>
      <c r="B129" t="s">
        <v>528</v>
      </c>
      <c r="C129" t="s">
        <v>2376</v>
      </c>
      <c r="D129" t="s">
        <v>526</v>
      </c>
      <c r="E129" t="s">
        <v>525</v>
      </c>
      <c r="F129" t="s">
        <v>526</v>
      </c>
      <c r="G129">
        <v>440</v>
      </c>
      <c r="H129" t="s">
        <v>525</v>
      </c>
      <c r="I129" t="s">
        <v>2375</v>
      </c>
      <c r="J129" t="s">
        <v>526</v>
      </c>
      <c r="K129" t="s">
        <v>526</v>
      </c>
      <c r="L129">
        <v>370</v>
      </c>
      <c r="M129" t="s">
        <v>525</v>
      </c>
      <c r="N129" t="s">
        <v>2374</v>
      </c>
      <c r="O129">
        <v>147</v>
      </c>
      <c r="P129" t="s">
        <v>525</v>
      </c>
      <c r="Q129" t="s">
        <v>1204</v>
      </c>
      <c r="R129" t="s">
        <v>2373</v>
      </c>
      <c r="S129">
        <v>2</v>
      </c>
      <c r="T129" t="s">
        <v>1202</v>
      </c>
      <c r="U129">
        <v>978</v>
      </c>
      <c r="V129" t="s">
        <v>1214</v>
      </c>
      <c r="W129" t="s">
        <v>2372</v>
      </c>
      <c r="X129" t="s">
        <v>1199</v>
      </c>
      <c r="Y129" t="s">
        <v>2371</v>
      </c>
      <c r="Z129" t="s">
        <v>2370</v>
      </c>
      <c r="AA129">
        <v>597427</v>
      </c>
      <c r="AB129" t="s">
        <v>2369</v>
      </c>
    </row>
    <row r="130" spans="1:28" x14ac:dyDescent="0.25">
      <c r="A130" t="s">
        <v>524</v>
      </c>
      <c r="B130" t="s">
        <v>524</v>
      </c>
      <c r="C130" t="s">
        <v>524</v>
      </c>
      <c r="D130" t="s">
        <v>522</v>
      </c>
      <c r="E130" t="s">
        <v>521</v>
      </c>
      <c r="F130" t="s">
        <v>522</v>
      </c>
      <c r="G130">
        <v>442</v>
      </c>
      <c r="H130" t="s">
        <v>521</v>
      </c>
      <c r="I130" t="s">
        <v>2368</v>
      </c>
      <c r="J130" t="s">
        <v>2367</v>
      </c>
      <c r="K130" t="s">
        <v>1176</v>
      </c>
      <c r="L130">
        <v>352</v>
      </c>
      <c r="M130" t="s">
        <v>521</v>
      </c>
      <c r="N130" t="s">
        <v>522</v>
      </c>
      <c r="O130">
        <v>148</v>
      </c>
      <c r="P130" t="s">
        <v>521</v>
      </c>
      <c r="Q130" t="s">
        <v>1204</v>
      </c>
      <c r="R130" t="s">
        <v>2366</v>
      </c>
      <c r="S130">
        <v>2</v>
      </c>
      <c r="T130" t="s">
        <v>1202</v>
      </c>
      <c r="U130">
        <v>978</v>
      </c>
      <c r="V130" t="s">
        <v>1214</v>
      </c>
      <c r="W130" t="s">
        <v>524</v>
      </c>
      <c r="X130" t="s">
        <v>1199</v>
      </c>
      <c r="Y130" t="s">
        <v>2365</v>
      </c>
      <c r="Z130" t="s">
        <v>2364</v>
      </c>
      <c r="AA130">
        <v>2960313</v>
      </c>
      <c r="AB130" t="s">
        <v>2363</v>
      </c>
    </row>
    <row r="131" spans="1:28" x14ac:dyDescent="0.25">
      <c r="A131" t="s">
        <v>2362</v>
      </c>
      <c r="B131" t="s">
        <v>889</v>
      </c>
      <c r="C131" t="s">
        <v>2361</v>
      </c>
      <c r="D131" t="s">
        <v>887</v>
      </c>
      <c r="E131" t="s">
        <v>886</v>
      </c>
      <c r="F131" t="s">
        <v>887</v>
      </c>
      <c r="G131">
        <v>446</v>
      </c>
      <c r="H131" t="s">
        <v>886</v>
      </c>
      <c r="J131" t="s">
        <v>479</v>
      </c>
      <c r="L131">
        <v>853</v>
      </c>
      <c r="M131" t="s">
        <v>886</v>
      </c>
      <c r="N131" t="s">
        <v>457</v>
      </c>
      <c r="O131">
        <v>149</v>
      </c>
      <c r="P131" t="s">
        <v>886</v>
      </c>
      <c r="Q131" t="s">
        <v>2360</v>
      </c>
      <c r="R131" t="s">
        <v>2359</v>
      </c>
      <c r="S131">
        <v>2</v>
      </c>
      <c r="T131" t="s">
        <v>2358</v>
      </c>
      <c r="U131">
        <v>446</v>
      </c>
      <c r="V131" t="s">
        <v>2357</v>
      </c>
      <c r="W131" t="s">
        <v>2356</v>
      </c>
      <c r="X131" t="s">
        <v>1062</v>
      </c>
      <c r="Y131" t="s">
        <v>2355</v>
      </c>
      <c r="Z131" t="s">
        <v>2354</v>
      </c>
      <c r="AA131">
        <v>1821275</v>
      </c>
    </row>
    <row r="132" spans="1:28" x14ac:dyDescent="0.25">
      <c r="A132" t="s">
        <v>2353</v>
      </c>
      <c r="B132" t="s">
        <v>2352</v>
      </c>
      <c r="C132" t="s">
        <v>2351</v>
      </c>
      <c r="D132" t="s">
        <v>378</v>
      </c>
      <c r="E132" t="s">
        <v>377</v>
      </c>
      <c r="F132" t="s">
        <v>378</v>
      </c>
      <c r="G132">
        <v>807</v>
      </c>
      <c r="H132" t="s">
        <v>377</v>
      </c>
      <c r="I132" t="s">
        <v>2350</v>
      </c>
      <c r="J132" t="s">
        <v>2202</v>
      </c>
      <c r="K132" t="s">
        <v>378</v>
      </c>
      <c r="L132">
        <v>389</v>
      </c>
      <c r="M132" t="s">
        <v>377</v>
      </c>
      <c r="N132" t="s">
        <v>378</v>
      </c>
      <c r="O132">
        <v>241</v>
      </c>
      <c r="P132" t="s">
        <v>377</v>
      </c>
      <c r="Q132" t="s">
        <v>377</v>
      </c>
      <c r="R132" t="s">
        <v>2349</v>
      </c>
      <c r="S132">
        <v>2</v>
      </c>
      <c r="T132" t="s">
        <v>2348</v>
      </c>
      <c r="U132">
        <v>807</v>
      </c>
      <c r="V132" t="s">
        <v>1214</v>
      </c>
      <c r="W132" t="s">
        <v>2347</v>
      </c>
      <c r="X132" t="s">
        <v>1199</v>
      </c>
      <c r="Y132" t="s">
        <v>2346</v>
      </c>
      <c r="Z132" t="s">
        <v>2345</v>
      </c>
      <c r="AA132">
        <v>718075</v>
      </c>
      <c r="AB132" t="s">
        <v>2344</v>
      </c>
    </row>
    <row r="133" spans="1:28" x14ac:dyDescent="0.25">
      <c r="A133" t="s">
        <v>519</v>
      </c>
      <c r="B133" t="s">
        <v>519</v>
      </c>
      <c r="C133" t="s">
        <v>519</v>
      </c>
      <c r="D133" t="s">
        <v>517</v>
      </c>
      <c r="E133" t="s">
        <v>516</v>
      </c>
      <c r="F133" t="s">
        <v>517</v>
      </c>
      <c r="G133">
        <v>450</v>
      </c>
      <c r="H133" t="s">
        <v>516</v>
      </c>
      <c r="I133" t="s">
        <v>2343</v>
      </c>
      <c r="J133" t="s">
        <v>517</v>
      </c>
      <c r="K133" t="s">
        <v>2227</v>
      </c>
      <c r="L133">
        <v>261</v>
      </c>
      <c r="M133" t="s">
        <v>1251</v>
      </c>
      <c r="N133" t="s">
        <v>441</v>
      </c>
      <c r="O133">
        <v>150</v>
      </c>
      <c r="P133" t="s">
        <v>1251</v>
      </c>
      <c r="Q133" t="s">
        <v>2342</v>
      </c>
      <c r="R133" t="s">
        <v>2341</v>
      </c>
      <c r="S133">
        <v>2</v>
      </c>
      <c r="T133" t="s">
        <v>2340</v>
      </c>
      <c r="U133">
        <v>969</v>
      </c>
      <c r="V133" t="s">
        <v>1214</v>
      </c>
      <c r="W133" t="s">
        <v>2339</v>
      </c>
      <c r="X133" t="s">
        <v>1074</v>
      </c>
      <c r="Y133" t="s">
        <v>2338</v>
      </c>
      <c r="Z133" t="s">
        <v>2337</v>
      </c>
      <c r="AA133">
        <v>1062947</v>
      </c>
      <c r="AB133" t="s">
        <v>2336</v>
      </c>
    </row>
    <row r="134" spans="1:28" x14ac:dyDescent="0.25">
      <c r="A134" t="s">
        <v>515</v>
      </c>
      <c r="B134" t="s">
        <v>515</v>
      </c>
      <c r="C134" t="s">
        <v>515</v>
      </c>
      <c r="D134" t="s">
        <v>513</v>
      </c>
      <c r="E134" t="s">
        <v>512</v>
      </c>
      <c r="F134" t="s">
        <v>513</v>
      </c>
      <c r="G134">
        <v>454</v>
      </c>
      <c r="H134" t="s">
        <v>512</v>
      </c>
      <c r="I134" t="s">
        <v>2335</v>
      </c>
      <c r="J134" t="s">
        <v>513</v>
      </c>
      <c r="K134" t="s">
        <v>513</v>
      </c>
      <c r="L134">
        <v>265</v>
      </c>
      <c r="M134" t="s">
        <v>512</v>
      </c>
      <c r="N134" t="s">
        <v>2305</v>
      </c>
      <c r="O134">
        <v>152</v>
      </c>
      <c r="P134" t="s">
        <v>2334</v>
      </c>
      <c r="Q134" t="s">
        <v>2333</v>
      </c>
      <c r="R134" t="s">
        <v>2332</v>
      </c>
      <c r="S134">
        <v>2</v>
      </c>
      <c r="T134" t="s">
        <v>2331</v>
      </c>
      <c r="U134">
        <v>454</v>
      </c>
      <c r="V134" t="s">
        <v>1214</v>
      </c>
      <c r="W134" t="s">
        <v>2330</v>
      </c>
      <c r="X134" t="s">
        <v>1074</v>
      </c>
      <c r="Y134" t="s">
        <v>2329</v>
      </c>
      <c r="Z134" t="s">
        <v>2328</v>
      </c>
      <c r="AA134">
        <v>927384</v>
      </c>
      <c r="AB134" t="s">
        <v>2327</v>
      </c>
    </row>
    <row r="135" spans="1:28" x14ac:dyDescent="0.25">
      <c r="A135" t="s">
        <v>511</v>
      </c>
      <c r="B135" t="s">
        <v>511</v>
      </c>
      <c r="C135" t="s">
        <v>2326</v>
      </c>
      <c r="D135" t="s">
        <v>509</v>
      </c>
      <c r="E135" t="s">
        <v>508</v>
      </c>
      <c r="F135" t="s">
        <v>509</v>
      </c>
      <c r="G135">
        <v>458</v>
      </c>
      <c r="H135" t="s">
        <v>2325</v>
      </c>
      <c r="I135" t="s">
        <v>2162</v>
      </c>
      <c r="J135" t="s">
        <v>445</v>
      </c>
      <c r="K135" t="s">
        <v>2324</v>
      </c>
      <c r="L135">
        <v>60</v>
      </c>
      <c r="M135" t="s">
        <v>2323</v>
      </c>
      <c r="N135" t="s">
        <v>509</v>
      </c>
      <c r="O135">
        <v>153</v>
      </c>
      <c r="P135" t="s">
        <v>2323</v>
      </c>
      <c r="Q135" t="s">
        <v>2322</v>
      </c>
      <c r="R135" t="s">
        <v>2321</v>
      </c>
      <c r="S135">
        <v>2</v>
      </c>
      <c r="T135" t="s">
        <v>2320</v>
      </c>
      <c r="U135">
        <v>458</v>
      </c>
      <c r="V135" t="s">
        <v>1214</v>
      </c>
      <c r="W135" t="s">
        <v>2319</v>
      </c>
      <c r="X135" t="s">
        <v>1062</v>
      </c>
      <c r="Y135" t="s">
        <v>2318</v>
      </c>
      <c r="Z135" t="s">
        <v>2317</v>
      </c>
      <c r="AA135">
        <v>1733045</v>
      </c>
      <c r="AB135" t="s">
        <v>2316</v>
      </c>
    </row>
    <row r="136" spans="1:28" x14ac:dyDescent="0.25">
      <c r="A136" t="s">
        <v>507</v>
      </c>
      <c r="B136" t="s">
        <v>507</v>
      </c>
      <c r="C136" t="s">
        <v>507</v>
      </c>
      <c r="D136" t="s">
        <v>505</v>
      </c>
      <c r="E136" t="s">
        <v>504</v>
      </c>
      <c r="F136" t="s">
        <v>505</v>
      </c>
      <c r="G136">
        <v>462</v>
      </c>
      <c r="H136" t="s">
        <v>2315</v>
      </c>
      <c r="I136" t="s">
        <v>2314</v>
      </c>
      <c r="J136" t="s">
        <v>505</v>
      </c>
      <c r="L136">
        <v>960</v>
      </c>
      <c r="M136" t="s">
        <v>504</v>
      </c>
      <c r="N136" t="s">
        <v>505</v>
      </c>
      <c r="O136">
        <v>154</v>
      </c>
      <c r="P136" t="s">
        <v>504</v>
      </c>
      <c r="Q136" t="s">
        <v>2313</v>
      </c>
      <c r="R136" t="s">
        <v>2312</v>
      </c>
      <c r="S136">
        <v>2</v>
      </c>
      <c r="T136" t="s">
        <v>2311</v>
      </c>
      <c r="U136">
        <v>462</v>
      </c>
      <c r="V136" t="s">
        <v>1214</v>
      </c>
      <c r="W136" t="s">
        <v>2310</v>
      </c>
      <c r="X136" t="s">
        <v>1062</v>
      </c>
      <c r="Y136" t="s">
        <v>2309</v>
      </c>
      <c r="Z136" t="s">
        <v>2308</v>
      </c>
      <c r="AA136">
        <v>1282028</v>
      </c>
      <c r="AB136" t="s">
        <v>2307</v>
      </c>
    </row>
    <row r="137" spans="1:28" x14ac:dyDescent="0.25">
      <c r="A137" t="s">
        <v>503</v>
      </c>
      <c r="B137" t="s">
        <v>503</v>
      </c>
      <c r="C137" t="s">
        <v>503</v>
      </c>
      <c r="D137" t="s">
        <v>501</v>
      </c>
      <c r="E137" t="s">
        <v>500</v>
      </c>
      <c r="F137" t="s">
        <v>501</v>
      </c>
      <c r="G137">
        <v>466</v>
      </c>
      <c r="H137" t="s">
        <v>500</v>
      </c>
      <c r="I137" t="s">
        <v>2306</v>
      </c>
      <c r="J137" t="s">
        <v>2305</v>
      </c>
      <c r="K137" t="s">
        <v>2304</v>
      </c>
      <c r="L137">
        <v>223</v>
      </c>
      <c r="M137" t="s">
        <v>500</v>
      </c>
      <c r="N137" t="s">
        <v>501</v>
      </c>
      <c r="O137">
        <v>155</v>
      </c>
      <c r="P137" t="s">
        <v>500</v>
      </c>
      <c r="Q137" t="s">
        <v>1487</v>
      </c>
      <c r="R137" t="s">
        <v>2303</v>
      </c>
      <c r="S137">
        <v>0</v>
      </c>
      <c r="T137" t="s">
        <v>1485</v>
      </c>
      <c r="U137">
        <v>952</v>
      </c>
      <c r="V137" t="s">
        <v>1214</v>
      </c>
      <c r="W137" t="s">
        <v>2302</v>
      </c>
      <c r="X137" t="s">
        <v>1074</v>
      </c>
      <c r="Y137" t="s">
        <v>2301</v>
      </c>
      <c r="Z137" t="s">
        <v>2300</v>
      </c>
      <c r="AA137">
        <v>2453866</v>
      </c>
      <c r="AB137" t="s">
        <v>2299</v>
      </c>
    </row>
    <row r="138" spans="1:28" x14ac:dyDescent="0.25">
      <c r="A138" t="s">
        <v>499</v>
      </c>
      <c r="B138" t="s">
        <v>499</v>
      </c>
      <c r="C138" t="s">
        <v>2298</v>
      </c>
      <c r="D138" t="s">
        <v>497</v>
      </c>
      <c r="E138" t="s">
        <v>496</v>
      </c>
      <c r="F138" t="s">
        <v>497</v>
      </c>
      <c r="G138">
        <v>470</v>
      </c>
      <c r="H138" t="s">
        <v>496</v>
      </c>
      <c r="I138" t="s">
        <v>2297</v>
      </c>
      <c r="J138" t="s">
        <v>501</v>
      </c>
      <c r="K138" t="s">
        <v>1175</v>
      </c>
      <c r="L138">
        <v>356</v>
      </c>
      <c r="M138" t="s">
        <v>496</v>
      </c>
      <c r="N138" t="s">
        <v>497</v>
      </c>
      <c r="O138">
        <v>156</v>
      </c>
      <c r="P138" t="s">
        <v>496</v>
      </c>
      <c r="Q138" t="s">
        <v>1204</v>
      </c>
      <c r="R138" t="s">
        <v>2296</v>
      </c>
      <c r="S138">
        <v>2</v>
      </c>
      <c r="T138" t="s">
        <v>1202</v>
      </c>
      <c r="U138">
        <v>978</v>
      </c>
      <c r="V138" t="s">
        <v>1214</v>
      </c>
      <c r="W138" t="s">
        <v>2295</v>
      </c>
      <c r="X138" t="s">
        <v>1199</v>
      </c>
      <c r="Y138" t="s">
        <v>2294</v>
      </c>
      <c r="Z138" t="s">
        <v>2293</v>
      </c>
      <c r="AA138">
        <v>2562770</v>
      </c>
      <c r="AB138" t="s">
        <v>2292</v>
      </c>
    </row>
    <row r="139" spans="1:28" x14ac:dyDescent="0.25">
      <c r="A139" t="s">
        <v>494</v>
      </c>
      <c r="B139" t="s">
        <v>494</v>
      </c>
      <c r="C139" t="s">
        <v>2291</v>
      </c>
      <c r="D139" t="s">
        <v>492</v>
      </c>
      <c r="E139" t="s">
        <v>491</v>
      </c>
      <c r="F139" t="s">
        <v>492</v>
      </c>
      <c r="G139">
        <v>584</v>
      </c>
      <c r="H139" t="s">
        <v>491</v>
      </c>
      <c r="I139" t="s">
        <v>2290</v>
      </c>
      <c r="J139" t="s">
        <v>492</v>
      </c>
      <c r="L139">
        <v>692</v>
      </c>
      <c r="M139" t="s">
        <v>491</v>
      </c>
      <c r="N139" t="s">
        <v>2227</v>
      </c>
      <c r="O139">
        <v>157</v>
      </c>
      <c r="P139" t="s">
        <v>2289</v>
      </c>
      <c r="Q139" t="s">
        <v>1369</v>
      </c>
      <c r="R139" t="s">
        <v>2288</v>
      </c>
      <c r="S139">
        <v>2</v>
      </c>
      <c r="T139" t="s">
        <v>1367</v>
      </c>
      <c r="U139">
        <v>840</v>
      </c>
      <c r="V139" t="s">
        <v>1214</v>
      </c>
      <c r="W139" t="s">
        <v>2287</v>
      </c>
      <c r="X139" t="s">
        <v>1260</v>
      </c>
      <c r="Y139" t="s">
        <v>2286</v>
      </c>
      <c r="Z139" t="s">
        <v>2285</v>
      </c>
      <c r="AA139">
        <v>2080185</v>
      </c>
      <c r="AB139" t="s">
        <v>2284</v>
      </c>
    </row>
    <row r="140" spans="1:28" x14ac:dyDescent="0.25">
      <c r="A140" t="s">
        <v>490</v>
      </c>
      <c r="B140" t="s">
        <v>490</v>
      </c>
      <c r="C140" t="s">
        <v>490</v>
      </c>
      <c r="D140" t="s">
        <v>488</v>
      </c>
      <c r="E140" t="s">
        <v>487</v>
      </c>
      <c r="F140" t="s">
        <v>488</v>
      </c>
      <c r="G140">
        <v>474</v>
      </c>
      <c r="H140" t="s">
        <v>482</v>
      </c>
      <c r="I140" t="s">
        <v>2283</v>
      </c>
      <c r="J140" t="s">
        <v>483</v>
      </c>
      <c r="K140" t="s">
        <v>1184</v>
      </c>
      <c r="L140">
        <v>596</v>
      </c>
      <c r="M140" t="s">
        <v>487</v>
      </c>
      <c r="N140" t="s">
        <v>2282</v>
      </c>
      <c r="O140">
        <v>158</v>
      </c>
      <c r="P140" t="s">
        <v>482</v>
      </c>
      <c r="Q140" t="s">
        <v>1204</v>
      </c>
      <c r="R140" t="s">
        <v>2281</v>
      </c>
      <c r="S140">
        <v>2</v>
      </c>
      <c r="T140" t="s">
        <v>1202</v>
      </c>
      <c r="U140">
        <v>978</v>
      </c>
      <c r="V140" t="s">
        <v>1637</v>
      </c>
      <c r="W140" t="s">
        <v>2280</v>
      </c>
      <c r="X140" t="s">
        <v>428</v>
      </c>
      <c r="Y140" t="s">
        <v>2279</v>
      </c>
      <c r="Z140" t="s">
        <v>2278</v>
      </c>
      <c r="AA140">
        <v>3570311</v>
      </c>
      <c r="AB140" t="s">
        <v>2277</v>
      </c>
    </row>
    <row r="141" spans="1:28" x14ac:dyDescent="0.25">
      <c r="A141" t="s">
        <v>485</v>
      </c>
      <c r="B141" t="s">
        <v>485</v>
      </c>
      <c r="C141" t="s">
        <v>2276</v>
      </c>
      <c r="D141" t="s">
        <v>483</v>
      </c>
      <c r="E141" t="s">
        <v>482</v>
      </c>
      <c r="F141" t="s">
        <v>483</v>
      </c>
      <c r="G141">
        <v>478</v>
      </c>
      <c r="H141" t="s">
        <v>2273</v>
      </c>
      <c r="I141" t="s">
        <v>2275</v>
      </c>
      <c r="J141" t="s">
        <v>497</v>
      </c>
      <c r="K141" t="s">
        <v>2274</v>
      </c>
      <c r="L141">
        <v>222</v>
      </c>
      <c r="M141" t="s">
        <v>2273</v>
      </c>
      <c r="N141" t="s">
        <v>483</v>
      </c>
      <c r="O141">
        <v>159</v>
      </c>
      <c r="P141" t="s">
        <v>2273</v>
      </c>
      <c r="Q141" t="s">
        <v>2272</v>
      </c>
      <c r="R141" t="s">
        <v>2271</v>
      </c>
      <c r="S141">
        <v>2</v>
      </c>
      <c r="T141" t="s">
        <v>2270</v>
      </c>
      <c r="U141">
        <v>478</v>
      </c>
      <c r="V141" t="s">
        <v>1214</v>
      </c>
      <c r="W141" t="s">
        <v>2269</v>
      </c>
      <c r="X141" t="s">
        <v>1074</v>
      </c>
      <c r="Y141" t="s">
        <v>2268</v>
      </c>
      <c r="Z141" t="s">
        <v>2267</v>
      </c>
      <c r="AA141">
        <v>2378080</v>
      </c>
      <c r="AB141" t="s">
        <v>2266</v>
      </c>
    </row>
    <row r="142" spans="1:28" x14ac:dyDescent="0.25">
      <c r="A142" t="s">
        <v>481</v>
      </c>
      <c r="B142" t="s">
        <v>481</v>
      </c>
      <c r="C142" t="s">
        <v>2265</v>
      </c>
      <c r="D142" t="s">
        <v>479</v>
      </c>
      <c r="E142" t="s">
        <v>478</v>
      </c>
      <c r="F142" t="s">
        <v>479</v>
      </c>
      <c r="G142">
        <v>480</v>
      </c>
      <c r="H142" t="s">
        <v>2264</v>
      </c>
      <c r="I142" t="s">
        <v>2263</v>
      </c>
      <c r="J142" t="s">
        <v>441</v>
      </c>
      <c r="K142" t="s">
        <v>445</v>
      </c>
      <c r="L142">
        <v>230</v>
      </c>
      <c r="M142" t="s">
        <v>2262</v>
      </c>
      <c r="N142" t="s">
        <v>374</v>
      </c>
      <c r="O142">
        <v>160</v>
      </c>
      <c r="P142" t="s">
        <v>2262</v>
      </c>
      <c r="Q142" t="s">
        <v>2261</v>
      </c>
      <c r="R142" t="s">
        <v>2260</v>
      </c>
      <c r="S142">
        <v>2</v>
      </c>
      <c r="T142" t="s">
        <v>2259</v>
      </c>
      <c r="U142">
        <v>480</v>
      </c>
      <c r="V142" t="s">
        <v>1214</v>
      </c>
      <c r="W142" t="s">
        <v>2258</v>
      </c>
      <c r="X142" t="s">
        <v>1074</v>
      </c>
      <c r="Y142" t="s">
        <v>2257</v>
      </c>
      <c r="Z142" t="s">
        <v>2256</v>
      </c>
      <c r="AA142">
        <v>934292</v>
      </c>
      <c r="AB142" t="s">
        <v>2255</v>
      </c>
    </row>
    <row r="143" spans="1:28" x14ac:dyDescent="0.25">
      <c r="A143" t="s">
        <v>477</v>
      </c>
      <c r="B143" t="s">
        <v>477</v>
      </c>
      <c r="C143" t="s">
        <v>477</v>
      </c>
      <c r="D143" t="s">
        <v>475</v>
      </c>
      <c r="E143" t="s">
        <v>474</v>
      </c>
      <c r="F143" t="s">
        <v>475</v>
      </c>
      <c r="G143">
        <v>175</v>
      </c>
      <c r="H143" t="s">
        <v>474</v>
      </c>
      <c r="I143" t="s">
        <v>2254</v>
      </c>
      <c r="L143">
        <v>262</v>
      </c>
      <c r="M143" t="s">
        <v>474</v>
      </c>
      <c r="N143" t="s">
        <v>1649</v>
      </c>
      <c r="O143">
        <v>161</v>
      </c>
      <c r="P143" t="s">
        <v>2253</v>
      </c>
      <c r="Q143" t="s">
        <v>1204</v>
      </c>
      <c r="R143" t="s">
        <v>2252</v>
      </c>
      <c r="S143">
        <v>2</v>
      </c>
      <c r="T143" t="s">
        <v>1202</v>
      </c>
      <c r="U143">
        <v>978</v>
      </c>
      <c r="V143" t="s">
        <v>1637</v>
      </c>
      <c r="W143" t="s">
        <v>2251</v>
      </c>
      <c r="X143" t="s">
        <v>1074</v>
      </c>
      <c r="Y143" t="s">
        <v>2250</v>
      </c>
      <c r="Z143" t="s">
        <v>2249</v>
      </c>
      <c r="AA143">
        <v>1024031</v>
      </c>
      <c r="AB143" t="s">
        <v>2248</v>
      </c>
    </row>
    <row r="144" spans="1:28" x14ac:dyDescent="0.25">
      <c r="A144" t="s">
        <v>473</v>
      </c>
      <c r="B144" t="s">
        <v>473</v>
      </c>
      <c r="C144" t="s">
        <v>2247</v>
      </c>
      <c r="D144" t="s">
        <v>471</v>
      </c>
      <c r="E144" t="s">
        <v>470</v>
      </c>
      <c r="F144" t="s">
        <v>471</v>
      </c>
      <c r="G144">
        <v>484</v>
      </c>
      <c r="H144" t="s">
        <v>470</v>
      </c>
      <c r="I144" t="s">
        <v>2246</v>
      </c>
      <c r="J144" t="s">
        <v>471</v>
      </c>
      <c r="K144" t="s">
        <v>470</v>
      </c>
      <c r="L144">
        <v>52</v>
      </c>
      <c r="M144" t="s">
        <v>470</v>
      </c>
      <c r="N144" t="s">
        <v>471</v>
      </c>
      <c r="O144">
        <v>162</v>
      </c>
      <c r="P144" t="s">
        <v>470</v>
      </c>
      <c r="Q144" t="s">
        <v>2245</v>
      </c>
      <c r="R144" t="s">
        <v>2244</v>
      </c>
      <c r="S144">
        <v>2</v>
      </c>
      <c r="T144" t="s">
        <v>2243</v>
      </c>
      <c r="U144">
        <v>484</v>
      </c>
      <c r="V144" t="s">
        <v>1214</v>
      </c>
      <c r="W144" t="s">
        <v>2242</v>
      </c>
      <c r="X144" t="s">
        <v>428</v>
      </c>
      <c r="Y144" t="s">
        <v>2241</v>
      </c>
      <c r="Z144" t="s">
        <v>2240</v>
      </c>
      <c r="AA144">
        <v>3996063</v>
      </c>
      <c r="AB144" t="s">
        <v>2239</v>
      </c>
    </row>
    <row r="145" spans="1:28" x14ac:dyDescent="0.25">
      <c r="A145" t="s">
        <v>2238</v>
      </c>
      <c r="B145" t="s">
        <v>468</v>
      </c>
      <c r="C145" t="s">
        <v>2237</v>
      </c>
      <c r="D145" t="s">
        <v>466</v>
      </c>
      <c r="E145" t="s">
        <v>465</v>
      </c>
      <c r="F145" t="s">
        <v>466</v>
      </c>
      <c r="G145">
        <v>583</v>
      </c>
      <c r="H145" t="s">
        <v>465</v>
      </c>
      <c r="I145" t="s">
        <v>2236</v>
      </c>
      <c r="L145">
        <v>691</v>
      </c>
      <c r="M145" t="s">
        <v>465</v>
      </c>
      <c r="N145" t="s">
        <v>466</v>
      </c>
      <c r="O145">
        <v>163</v>
      </c>
      <c r="P145" t="s">
        <v>465</v>
      </c>
      <c r="Q145" t="s">
        <v>1369</v>
      </c>
      <c r="R145" t="s">
        <v>2235</v>
      </c>
      <c r="S145">
        <v>2</v>
      </c>
      <c r="T145" t="s">
        <v>1367</v>
      </c>
      <c r="U145">
        <v>840</v>
      </c>
      <c r="V145" t="s">
        <v>1214</v>
      </c>
      <c r="W145" t="s">
        <v>2234</v>
      </c>
      <c r="X145" t="s">
        <v>1260</v>
      </c>
      <c r="Y145" t="s">
        <v>2233</v>
      </c>
      <c r="Z145" t="s">
        <v>2232</v>
      </c>
      <c r="AA145">
        <v>2081918</v>
      </c>
      <c r="AB145" t="s">
        <v>2231</v>
      </c>
    </row>
    <row r="146" spans="1:28" x14ac:dyDescent="0.25">
      <c r="A146" t="s">
        <v>2230</v>
      </c>
      <c r="B146" t="s">
        <v>463</v>
      </c>
      <c r="C146" t="s">
        <v>2229</v>
      </c>
      <c r="D146" t="s">
        <v>461</v>
      </c>
      <c r="E146" t="s">
        <v>460</v>
      </c>
      <c r="F146" t="s">
        <v>461</v>
      </c>
      <c r="G146">
        <v>498</v>
      </c>
      <c r="H146" t="s">
        <v>460</v>
      </c>
      <c r="I146" t="s">
        <v>2228</v>
      </c>
      <c r="J146" t="s">
        <v>2227</v>
      </c>
      <c r="K146" t="s">
        <v>461</v>
      </c>
      <c r="L146">
        <v>373</v>
      </c>
      <c r="M146" t="s">
        <v>460</v>
      </c>
      <c r="N146" t="s">
        <v>461</v>
      </c>
      <c r="O146">
        <v>165</v>
      </c>
      <c r="P146" t="s">
        <v>460</v>
      </c>
      <c r="Q146" t="s">
        <v>2226</v>
      </c>
      <c r="R146" t="s">
        <v>2225</v>
      </c>
      <c r="S146">
        <v>2</v>
      </c>
      <c r="T146" t="s">
        <v>2224</v>
      </c>
      <c r="U146">
        <v>498</v>
      </c>
      <c r="V146" t="s">
        <v>1214</v>
      </c>
      <c r="W146" t="s">
        <v>2223</v>
      </c>
      <c r="X146" t="s">
        <v>1199</v>
      </c>
      <c r="Y146" t="s">
        <v>2222</v>
      </c>
      <c r="Z146" t="s">
        <v>2221</v>
      </c>
      <c r="AA146">
        <v>617790</v>
      </c>
      <c r="AB146" t="s">
        <v>2220</v>
      </c>
    </row>
    <row r="147" spans="1:28" x14ac:dyDescent="0.25">
      <c r="A147" t="s">
        <v>459</v>
      </c>
      <c r="B147" t="s">
        <v>459</v>
      </c>
      <c r="C147" t="s">
        <v>459</v>
      </c>
      <c r="D147" t="s">
        <v>457</v>
      </c>
      <c r="E147" t="s">
        <v>456</v>
      </c>
      <c r="F147" t="s">
        <v>457</v>
      </c>
      <c r="G147">
        <v>492</v>
      </c>
      <c r="H147" t="s">
        <v>456</v>
      </c>
      <c r="I147" t="s">
        <v>2219</v>
      </c>
      <c r="K147" t="s">
        <v>457</v>
      </c>
      <c r="L147">
        <v>377</v>
      </c>
      <c r="M147" t="s">
        <v>2218</v>
      </c>
      <c r="N147" t="s">
        <v>453</v>
      </c>
      <c r="O147">
        <v>166</v>
      </c>
      <c r="P147" t="s">
        <v>2218</v>
      </c>
      <c r="Q147" t="s">
        <v>1204</v>
      </c>
      <c r="R147" t="s">
        <v>2217</v>
      </c>
      <c r="S147">
        <v>2</v>
      </c>
      <c r="T147" t="s">
        <v>1202</v>
      </c>
      <c r="U147">
        <v>978</v>
      </c>
      <c r="V147" t="s">
        <v>1214</v>
      </c>
      <c r="W147" t="s">
        <v>459</v>
      </c>
      <c r="X147" t="s">
        <v>1199</v>
      </c>
      <c r="Y147" t="s">
        <v>2216</v>
      </c>
      <c r="Z147" t="s">
        <v>2215</v>
      </c>
      <c r="AA147">
        <v>2993457</v>
      </c>
      <c r="AB147" t="s">
        <v>2214</v>
      </c>
    </row>
    <row r="148" spans="1:28" x14ac:dyDescent="0.25">
      <c r="A148" t="s">
        <v>455</v>
      </c>
      <c r="B148" t="s">
        <v>455</v>
      </c>
      <c r="C148" t="s">
        <v>2213</v>
      </c>
      <c r="D148" t="s">
        <v>453</v>
      </c>
      <c r="E148" t="s">
        <v>452</v>
      </c>
      <c r="F148" t="s">
        <v>453</v>
      </c>
      <c r="G148">
        <v>496</v>
      </c>
      <c r="H148" t="s">
        <v>452</v>
      </c>
      <c r="I148" t="s">
        <v>2212</v>
      </c>
      <c r="J148" t="s">
        <v>887</v>
      </c>
      <c r="K148" t="s">
        <v>2211</v>
      </c>
      <c r="L148">
        <v>976</v>
      </c>
      <c r="M148" t="s">
        <v>452</v>
      </c>
      <c r="N148" t="s">
        <v>517</v>
      </c>
      <c r="O148">
        <v>167</v>
      </c>
      <c r="P148" t="s">
        <v>2211</v>
      </c>
      <c r="Q148" t="s">
        <v>2193</v>
      </c>
      <c r="R148" t="s">
        <v>2210</v>
      </c>
      <c r="S148">
        <v>2</v>
      </c>
      <c r="T148" t="s">
        <v>2209</v>
      </c>
      <c r="U148">
        <v>496</v>
      </c>
      <c r="V148" t="s">
        <v>1214</v>
      </c>
      <c r="W148" t="s">
        <v>2208</v>
      </c>
      <c r="X148" t="s">
        <v>1062</v>
      </c>
      <c r="Y148" t="s">
        <v>2207</v>
      </c>
      <c r="Z148" t="s">
        <v>2206</v>
      </c>
      <c r="AA148">
        <v>2029969</v>
      </c>
      <c r="AB148" t="s">
        <v>2205</v>
      </c>
    </row>
    <row r="149" spans="1:28" x14ac:dyDescent="0.25">
      <c r="A149" t="s">
        <v>451</v>
      </c>
      <c r="B149" t="s">
        <v>451</v>
      </c>
      <c r="C149" t="s">
        <v>2204</v>
      </c>
      <c r="D149" t="s">
        <v>449</v>
      </c>
      <c r="E149" t="s">
        <v>448</v>
      </c>
      <c r="F149" t="s">
        <v>449</v>
      </c>
      <c r="G149">
        <v>499</v>
      </c>
      <c r="H149" t="s">
        <v>448</v>
      </c>
      <c r="I149" t="s">
        <v>2203</v>
      </c>
      <c r="K149" t="s">
        <v>448</v>
      </c>
      <c r="L149">
        <v>382</v>
      </c>
      <c r="M149" t="s">
        <v>448</v>
      </c>
      <c r="N149" t="s">
        <v>2202</v>
      </c>
      <c r="O149">
        <v>2647</v>
      </c>
      <c r="P149" t="s">
        <v>2201</v>
      </c>
      <c r="Q149" t="s">
        <v>1204</v>
      </c>
      <c r="R149" t="s">
        <v>2200</v>
      </c>
      <c r="S149">
        <v>2</v>
      </c>
      <c r="T149" t="s">
        <v>1202</v>
      </c>
      <c r="U149">
        <v>978</v>
      </c>
      <c r="V149" t="s">
        <v>1214</v>
      </c>
      <c r="W149" t="s">
        <v>2199</v>
      </c>
      <c r="X149" t="s">
        <v>1199</v>
      </c>
      <c r="Y149" t="s">
        <v>2198</v>
      </c>
      <c r="Z149" t="s">
        <v>2197</v>
      </c>
      <c r="AA149">
        <v>3194884</v>
      </c>
      <c r="AB149" t="s">
        <v>2196</v>
      </c>
    </row>
    <row r="150" spans="1:28" x14ac:dyDescent="0.25">
      <c r="A150" t="s">
        <v>447</v>
      </c>
      <c r="B150" t="s">
        <v>447</v>
      </c>
      <c r="C150" t="s">
        <v>447</v>
      </c>
      <c r="D150" t="s">
        <v>445</v>
      </c>
      <c r="E150" t="s">
        <v>444</v>
      </c>
      <c r="F150" t="s">
        <v>445</v>
      </c>
      <c r="G150">
        <v>500</v>
      </c>
      <c r="H150" t="s">
        <v>444</v>
      </c>
      <c r="I150" t="s">
        <v>2195</v>
      </c>
      <c r="L150" t="s">
        <v>2194</v>
      </c>
      <c r="M150" t="s">
        <v>444</v>
      </c>
      <c r="N150" t="s">
        <v>492</v>
      </c>
      <c r="O150">
        <v>168</v>
      </c>
      <c r="P150" t="s">
        <v>2193</v>
      </c>
      <c r="Q150" t="s">
        <v>1626</v>
      </c>
      <c r="R150" t="s">
        <v>2192</v>
      </c>
      <c r="S150">
        <v>2</v>
      </c>
      <c r="T150" t="s">
        <v>1624</v>
      </c>
      <c r="U150">
        <v>951</v>
      </c>
      <c r="V150" t="s">
        <v>1412</v>
      </c>
      <c r="W150" t="s">
        <v>2191</v>
      </c>
      <c r="X150" t="s">
        <v>428</v>
      </c>
      <c r="Y150" t="s">
        <v>2190</v>
      </c>
      <c r="Z150" t="s">
        <v>2189</v>
      </c>
      <c r="AA150">
        <v>3578097</v>
      </c>
      <c r="AB150" t="s">
        <v>2188</v>
      </c>
    </row>
    <row r="151" spans="1:28" x14ac:dyDescent="0.25">
      <c r="A151" t="s">
        <v>443</v>
      </c>
      <c r="B151" t="s">
        <v>443</v>
      </c>
      <c r="C151" t="s">
        <v>2187</v>
      </c>
      <c r="D151" t="s">
        <v>441</v>
      </c>
      <c r="E151" t="s">
        <v>440</v>
      </c>
      <c r="F151" t="s">
        <v>441</v>
      </c>
      <c r="G151">
        <v>504</v>
      </c>
      <c r="H151" t="s">
        <v>2186</v>
      </c>
      <c r="I151" t="s">
        <v>2185</v>
      </c>
      <c r="J151" t="s">
        <v>457</v>
      </c>
      <c r="K151" t="s">
        <v>441</v>
      </c>
      <c r="L151">
        <v>212</v>
      </c>
      <c r="M151" t="s">
        <v>440</v>
      </c>
      <c r="N151" t="s">
        <v>887</v>
      </c>
      <c r="O151">
        <v>169</v>
      </c>
      <c r="P151" t="s">
        <v>440</v>
      </c>
      <c r="Q151" t="s">
        <v>1251</v>
      </c>
      <c r="R151" t="s">
        <v>2184</v>
      </c>
      <c r="S151">
        <v>2</v>
      </c>
      <c r="T151" t="s">
        <v>1249</v>
      </c>
      <c r="U151">
        <v>504</v>
      </c>
      <c r="V151" t="s">
        <v>1214</v>
      </c>
      <c r="W151" t="s">
        <v>2183</v>
      </c>
      <c r="X151" t="s">
        <v>1074</v>
      </c>
      <c r="Y151" t="s">
        <v>2182</v>
      </c>
      <c r="Z151" t="s">
        <v>2181</v>
      </c>
      <c r="AA151">
        <v>2542007</v>
      </c>
      <c r="AB151" t="s">
        <v>2180</v>
      </c>
    </row>
    <row r="152" spans="1:28" x14ac:dyDescent="0.25">
      <c r="A152" t="s">
        <v>438</v>
      </c>
      <c r="B152" t="s">
        <v>438</v>
      </c>
      <c r="C152" t="s">
        <v>438</v>
      </c>
      <c r="D152" t="s">
        <v>436</v>
      </c>
      <c r="E152" t="s">
        <v>435</v>
      </c>
      <c r="F152" t="s">
        <v>436</v>
      </c>
      <c r="G152">
        <v>508</v>
      </c>
      <c r="H152" t="s">
        <v>435</v>
      </c>
      <c r="I152" t="s">
        <v>2179</v>
      </c>
      <c r="J152" t="s">
        <v>436</v>
      </c>
      <c r="K152" t="s">
        <v>2178</v>
      </c>
      <c r="L152">
        <v>258</v>
      </c>
      <c r="M152" t="s">
        <v>435</v>
      </c>
      <c r="N152" t="s">
        <v>436</v>
      </c>
      <c r="O152">
        <v>170</v>
      </c>
      <c r="P152" t="s">
        <v>435</v>
      </c>
      <c r="Q152" t="s">
        <v>2177</v>
      </c>
      <c r="R152" t="s">
        <v>2176</v>
      </c>
      <c r="S152">
        <v>2</v>
      </c>
      <c r="T152" t="s">
        <v>2175</v>
      </c>
      <c r="U152">
        <v>943</v>
      </c>
      <c r="V152" t="s">
        <v>1214</v>
      </c>
      <c r="W152" t="s">
        <v>2174</v>
      </c>
      <c r="X152" t="s">
        <v>1074</v>
      </c>
      <c r="Y152" t="s">
        <v>2173</v>
      </c>
      <c r="Z152" t="s">
        <v>2172</v>
      </c>
      <c r="AA152">
        <v>1036973</v>
      </c>
      <c r="AB152" t="s">
        <v>2171</v>
      </c>
    </row>
    <row r="153" spans="1:28" x14ac:dyDescent="0.25">
      <c r="A153" t="s">
        <v>434</v>
      </c>
      <c r="B153" t="s">
        <v>434</v>
      </c>
      <c r="C153" t="s">
        <v>434</v>
      </c>
      <c r="D153" t="s">
        <v>432</v>
      </c>
      <c r="E153" t="s">
        <v>431</v>
      </c>
      <c r="F153" t="s">
        <v>432</v>
      </c>
      <c r="G153">
        <v>104</v>
      </c>
      <c r="H153" t="s">
        <v>2168</v>
      </c>
      <c r="I153" t="s">
        <v>2170</v>
      </c>
      <c r="J153" t="s">
        <v>984</v>
      </c>
      <c r="K153" t="s">
        <v>2169</v>
      </c>
      <c r="L153">
        <v>95</v>
      </c>
      <c r="M153" t="s">
        <v>2168</v>
      </c>
      <c r="N153" t="s">
        <v>984</v>
      </c>
      <c r="O153">
        <v>171</v>
      </c>
      <c r="P153" t="s">
        <v>2168</v>
      </c>
      <c r="Q153" t="s">
        <v>2167</v>
      </c>
      <c r="R153" t="s">
        <v>2166</v>
      </c>
      <c r="S153">
        <v>2</v>
      </c>
      <c r="T153" t="s">
        <v>2165</v>
      </c>
      <c r="U153">
        <v>104</v>
      </c>
      <c r="V153" t="s">
        <v>1214</v>
      </c>
      <c r="W153" t="s">
        <v>2164</v>
      </c>
      <c r="X153" t="s">
        <v>1062</v>
      </c>
      <c r="Y153" t="s">
        <v>2163</v>
      </c>
      <c r="Z153" t="s">
        <v>2162</v>
      </c>
      <c r="AA153">
        <v>1327865</v>
      </c>
      <c r="AB153" t="s">
        <v>2161</v>
      </c>
    </row>
    <row r="154" spans="1:28" x14ac:dyDescent="0.25">
      <c r="A154" t="s">
        <v>430</v>
      </c>
      <c r="B154" t="s">
        <v>430</v>
      </c>
      <c r="C154" t="s">
        <v>2160</v>
      </c>
      <c r="D154" t="s">
        <v>428</v>
      </c>
      <c r="E154" t="s">
        <v>427</v>
      </c>
      <c r="F154" t="s">
        <v>428</v>
      </c>
      <c r="G154">
        <v>516</v>
      </c>
      <c r="H154" t="s">
        <v>2159</v>
      </c>
      <c r="I154" t="s">
        <v>2158</v>
      </c>
      <c r="J154" t="s">
        <v>2157</v>
      </c>
      <c r="K154" t="s">
        <v>427</v>
      </c>
      <c r="L154">
        <v>264</v>
      </c>
      <c r="M154" t="s">
        <v>427</v>
      </c>
      <c r="N154" t="s">
        <v>2156</v>
      </c>
      <c r="O154">
        <v>172</v>
      </c>
      <c r="P154" t="s">
        <v>427</v>
      </c>
      <c r="Q154" t="s">
        <v>1744</v>
      </c>
      <c r="R154" t="s">
        <v>2155</v>
      </c>
      <c r="S154">
        <v>2</v>
      </c>
      <c r="T154" t="s">
        <v>1742</v>
      </c>
      <c r="U154">
        <v>710</v>
      </c>
      <c r="V154" t="s">
        <v>1214</v>
      </c>
      <c r="W154" t="s">
        <v>2154</v>
      </c>
      <c r="X154" t="s">
        <v>1074</v>
      </c>
      <c r="Y154" t="s">
        <v>2153</v>
      </c>
      <c r="Z154" t="s">
        <v>2152</v>
      </c>
      <c r="AA154">
        <v>3355338</v>
      </c>
      <c r="AB154" t="s">
        <v>2151</v>
      </c>
    </row>
    <row r="155" spans="1:28" x14ac:dyDescent="0.25">
      <c r="A155" t="s">
        <v>425</v>
      </c>
      <c r="B155" t="s">
        <v>425</v>
      </c>
      <c r="C155" t="s">
        <v>425</v>
      </c>
      <c r="D155" t="s">
        <v>423</v>
      </c>
      <c r="E155" t="s">
        <v>422</v>
      </c>
      <c r="F155" t="s">
        <v>423</v>
      </c>
      <c r="G155">
        <v>520</v>
      </c>
      <c r="H155" t="s">
        <v>422</v>
      </c>
      <c r="I155" t="s">
        <v>2150</v>
      </c>
      <c r="J155" t="s">
        <v>2149</v>
      </c>
      <c r="K155" t="s">
        <v>2148</v>
      </c>
      <c r="L155">
        <v>674</v>
      </c>
      <c r="M155" t="s">
        <v>422</v>
      </c>
      <c r="N155" t="s">
        <v>423</v>
      </c>
      <c r="O155">
        <v>173</v>
      </c>
      <c r="P155" t="s">
        <v>422</v>
      </c>
      <c r="Q155" t="s">
        <v>1406</v>
      </c>
      <c r="R155" t="s">
        <v>2147</v>
      </c>
      <c r="S155">
        <v>2</v>
      </c>
      <c r="T155" t="s">
        <v>1404</v>
      </c>
      <c r="U155">
        <v>36</v>
      </c>
      <c r="V155" t="s">
        <v>1214</v>
      </c>
      <c r="W155" t="s">
        <v>2146</v>
      </c>
      <c r="X155" t="s">
        <v>1260</v>
      </c>
      <c r="Y155" t="s">
        <v>2145</v>
      </c>
      <c r="Z155" t="s">
        <v>2144</v>
      </c>
      <c r="AA155">
        <v>2110425</v>
      </c>
      <c r="AB155" t="s">
        <v>2143</v>
      </c>
    </row>
    <row r="156" spans="1:28" x14ac:dyDescent="0.25">
      <c r="A156" t="s">
        <v>421</v>
      </c>
      <c r="B156" t="s">
        <v>421</v>
      </c>
      <c r="C156" t="s">
        <v>2142</v>
      </c>
      <c r="D156" t="s">
        <v>419</v>
      </c>
      <c r="E156" t="s">
        <v>418</v>
      </c>
      <c r="F156" t="s">
        <v>419</v>
      </c>
      <c r="G156">
        <v>524</v>
      </c>
      <c r="H156" t="s">
        <v>418</v>
      </c>
      <c r="I156" t="s">
        <v>2141</v>
      </c>
      <c r="J156" t="s">
        <v>419</v>
      </c>
      <c r="K156" t="s">
        <v>2140</v>
      </c>
      <c r="L156">
        <v>977</v>
      </c>
      <c r="M156" t="s">
        <v>2140</v>
      </c>
      <c r="N156" t="s">
        <v>419</v>
      </c>
      <c r="O156">
        <v>175</v>
      </c>
      <c r="P156" t="s">
        <v>2140</v>
      </c>
      <c r="Q156" t="s">
        <v>2139</v>
      </c>
      <c r="R156" t="s">
        <v>2138</v>
      </c>
      <c r="S156">
        <v>2</v>
      </c>
      <c r="T156" t="s">
        <v>2137</v>
      </c>
      <c r="U156">
        <v>524</v>
      </c>
      <c r="V156" t="s">
        <v>1214</v>
      </c>
      <c r="W156" t="s">
        <v>2136</v>
      </c>
      <c r="X156" t="s">
        <v>1062</v>
      </c>
      <c r="Y156" t="s">
        <v>2135</v>
      </c>
      <c r="Z156" t="s">
        <v>2134</v>
      </c>
      <c r="AA156">
        <v>1282988</v>
      </c>
      <c r="AB156" t="s">
        <v>2133</v>
      </c>
    </row>
    <row r="157" spans="1:28" x14ac:dyDescent="0.25">
      <c r="A157" t="s">
        <v>413</v>
      </c>
      <c r="B157" t="s">
        <v>413</v>
      </c>
      <c r="C157" t="s">
        <v>2132</v>
      </c>
      <c r="D157" t="s">
        <v>411</v>
      </c>
      <c r="E157" t="s">
        <v>410</v>
      </c>
      <c r="F157" t="s">
        <v>411</v>
      </c>
      <c r="G157">
        <v>528</v>
      </c>
      <c r="H157" t="s">
        <v>2131</v>
      </c>
      <c r="I157" t="s">
        <v>2130</v>
      </c>
      <c r="J157" t="s">
        <v>411</v>
      </c>
      <c r="K157" t="s">
        <v>411</v>
      </c>
      <c r="L157">
        <v>31</v>
      </c>
      <c r="M157" t="s">
        <v>2129</v>
      </c>
      <c r="N157" t="s">
        <v>411</v>
      </c>
      <c r="O157">
        <v>177</v>
      </c>
      <c r="P157" t="s">
        <v>2129</v>
      </c>
      <c r="Q157" t="s">
        <v>1204</v>
      </c>
      <c r="R157" t="s">
        <v>2128</v>
      </c>
      <c r="S157">
        <v>2</v>
      </c>
      <c r="T157" t="s">
        <v>1202</v>
      </c>
      <c r="U157">
        <v>978</v>
      </c>
      <c r="V157" t="s">
        <v>1214</v>
      </c>
      <c r="W157" t="s">
        <v>2127</v>
      </c>
      <c r="X157" t="s">
        <v>1199</v>
      </c>
      <c r="Y157" t="s">
        <v>2126</v>
      </c>
      <c r="Z157" t="s">
        <v>2125</v>
      </c>
      <c r="AA157">
        <v>2750405</v>
      </c>
      <c r="AB157" t="s">
        <v>2124</v>
      </c>
    </row>
    <row r="158" spans="1:28" x14ac:dyDescent="0.25">
      <c r="A158" t="s">
        <v>409</v>
      </c>
      <c r="B158" t="s">
        <v>409</v>
      </c>
      <c r="C158" t="s">
        <v>2123</v>
      </c>
      <c r="D158" t="s">
        <v>407</v>
      </c>
      <c r="E158" t="s">
        <v>406</v>
      </c>
      <c r="F158" t="s">
        <v>407</v>
      </c>
      <c r="G158">
        <v>540</v>
      </c>
      <c r="H158" t="s">
        <v>406</v>
      </c>
      <c r="I158" t="s">
        <v>2122</v>
      </c>
      <c r="J158" t="s">
        <v>407</v>
      </c>
      <c r="K158" t="s">
        <v>1184</v>
      </c>
      <c r="L158">
        <v>687</v>
      </c>
      <c r="M158" t="s">
        <v>406</v>
      </c>
      <c r="N158" t="s">
        <v>407</v>
      </c>
      <c r="O158">
        <v>178</v>
      </c>
      <c r="P158" t="s">
        <v>2121</v>
      </c>
      <c r="Q158" t="s">
        <v>1265</v>
      </c>
      <c r="R158" t="s">
        <v>2120</v>
      </c>
      <c r="S158">
        <v>0</v>
      </c>
      <c r="T158" t="s">
        <v>1263</v>
      </c>
      <c r="U158">
        <v>953</v>
      </c>
      <c r="V158" t="s">
        <v>1262</v>
      </c>
      <c r="W158" t="s">
        <v>2119</v>
      </c>
      <c r="X158" t="s">
        <v>1260</v>
      </c>
      <c r="Y158" t="s">
        <v>2118</v>
      </c>
      <c r="Z158" t="s">
        <v>2117</v>
      </c>
      <c r="AA158">
        <v>2139685</v>
      </c>
      <c r="AB158" t="s">
        <v>2116</v>
      </c>
    </row>
    <row r="159" spans="1:28" x14ac:dyDescent="0.25">
      <c r="A159" t="s">
        <v>405</v>
      </c>
      <c r="B159" t="s">
        <v>405</v>
      </c>
      <c r="C159" t="s">
        <v>2115</v>
      </c>
      <c r="D159" t="s">
        <v>403</v>
      </c>
      <c r="E159" t="s">
        <v>402</v>
      </c>
      <c r="F159" t="s">
        <v>403</v>
      </c>
      <c r="G159">
        <v>554</v>
      </c>
      <c r="H159" t="s">
        <v>402</v>
      </c>
      <c r="I159" t="s">
        <v>2114</v>
      </c>
      <c r="J159" t="s">
        <v>403</v>
      </c>
      <c r="K159" t="s">
        <v>403</v>
      </c>
      <c r="L159">
        <v>64</v>
      </c>
      <c r="M159" t="s">
        <v>402</v>
      </c>
      <c r="N159" t="s">
        <v>403</v>
      </c>
      <c r="O159">
        <v>179</v>
      </c>
      <c r="P159" t="s">
        <v>402</v>
      </c>
      <c r="Q159" t="s">
        <v>1479</v>
      </c>
      <c r="R159" t="s">
        <v>2113</v>
      </c>
      <c r="S159">
        <v>2</v>
      </c>
      <c r="T159" t="s">
        <v>1477</v>
      </c>
      <c r="U159">
        <v>554</v>
      </c>
      <c r="V159" t="s">
        <v>1214</v>
      </c>
      <c r="W159" t="s">
        <v>2112</v>
      </c>
      <c r="X159" t="s">
        <v>1260</v>
      </c>
      <c r="Y159" t="s">
        <v>2111</v>
      </c>
      <c r="Z159" t="s">
        <v>2110</v>
      </c>
      <c r="AA159">
        <v>2186224</v>
      </c>
      <c r="AB159" t="s">
        <v>2109</v>
      </c>
    </row>
    <row r="160" spans="1:28" x14ac:dyDescent="0.25">
      <c r="A160" t="s">
        <v>401</v>
      </c>
      <c r="B160" t="s">
        <v>401</v>
      </c>
      <c r="C160" t="s">
        <v>401</v>
      </c>
      <c r="D160" t="s">
        <v>399</v>
      </c>
      <c r="E160" t="s">
        <v>398</v>
      </c>
      <c r="F160" t="s">
        <v>399</v>
      </c>
      <c r="G160">
        <v>558</v>
      </c>
      <c r="H160" t="s">
        <v>2108</v>
      </c>
      <c r="I160" t="s">
        <v>2107</v>
      </c>
      <c r="J160" t="s">
        <v>2106</v>
      </c>
      <c r="K160" t="s">
        <v>398</v>
      </c>
      <c r="L160">
        <v>505</v>
      </c>
      <c r="M160" t="s">
        <v>2105</v>
      </c>
      <c r="N160" t="s">
        <v>387</v>
      </c>
      <c r="O160">
        <v>180</v>
      </c>
      <c r="P160" t="s">
        <v>2105</v>
      </c>
      <c r="Q160" t="s">
        <v>2104</v>
      </c>
      <c r="R160" t="s">
        <v>2103</v>
      </c>
      <c r="S160">
        <v>2</v>
      </c>
      <c r="T160" t="s">
        <v>2102</v>
      </c>
      <c r="U160">
        <v>558</v>
      </c>
      <c r="V160" t="s">
        <v>1214</v>
      </c>
      <c r="W160" t="s">
        <v>2101</v>
      </c>
      <c r="X160" t="s">
        <v>428</v>
      </c>
      <c r="Y160" t="s">
        <v>2100</v>
      </c>
      <c r="Z160" t="s">
        <v>2099</v>
      </c>
      <c r="AA160">
        <v>3617476</v>
      </c>
      <c r="AB160" t="s">
        <v>2098</v>
      </c>
    </row>
    <row r="161" spans="1:28" x14ac:dyDescent="0.25">
      <c r="A161" t="s">
        <v>397</v>
      </c>
      <c r="B161" t="s">
        <v>397</v>
      </c>
      <c r="C161" t="s">
        <v>397</v>
      </c>
      <c r="D161" t="s">
        <v>395</v>
      </c>
      <c r="E161" t="s">
        <v>394</v>
      </c>
      <c r="F161" t="s">
        <v>395</v>
      </c>
      <c r="G161">
        <v>562</v>
      </c>
      <c r="H161" t="s">
        <v>2088</v>
      </c>
      <c r="I161" t="s">
        <v>2097</v>
      </c>
      <c r="J161" t="s">
        <v>423</v>
      </c>
      <c r="K161" t="s">
        <v>1647</v>
      </c>
      <c r="L161">
        <v>227</v>
      </c>
      <c r="M161" t="s">
        <v>2090</v>
      </c>
      <c r="N161" t="s">
        <v>391</v>
      </c>
      <c r="O161">
        <v>181</v>
      </c>
      <c r="P161" t="s">
        <v>2090</v>
      </c>
      <c r="Q161" t="s">
        <v>1487</v>
      </c>
      <c r="R161" t="s">
        <v>2096</v>
      </c>
      <c r="S161">
        <v>0</v>
      </c>
      <c r="T161" t="s">
        <v>1485</v>
      </c>
      <c r="U161">
        <v>952</v>
      </c>
      <c r="V161" t="s">
        <v>1214</v>
      </c>
      <c r="W161" t="s">
        <v>2095</v>
      </c>
      <c r="X161" t="s">
        <v>1074</v>
      </c>
      <c r="Y161" t="s">
        <v>2094</v>
      </c>
      <c r="Z161" t="s">
        <v>2093</v>
      </c>
      <c r="AA161">
        <v>2440476</v>
      </c>
      <c r="AB161" t="s">
        <v>2092</v>
      </c>
    </row>
    <row r="162" spans="1:28" x14ac:dyDescent="0.25">
      <c r="A162" t="s">
        <v>393</v>
      </c>
      <c r="B162" t="s">
        <v>393</v>
      </c>
      <c r="C162" t="s">
        <v>2091</v>
      </c>
      <c r="D162" t="s">
        <v>391</v>
      </c>
      <c r="E162" t="s">
        <v>390</v>
      </c>
      <c r="F162" t="s">
        <v>391</v>
      </c>
      <c r="G162">
        <v>566</v>
      </c>
      <c r="H162" t="s">
        <v>2090</v>
      </c>
      <c r="I162" t="s">
        <v>2089</v>
      </c>
      <c r="J162" t="s">
        <v>399</v>
      </c>
      <c r="K162" t="s">
        <v>2088</v>
      </c>
      <c r="L162">
        <v>234</v>
      </c>
      <c r="M162" t="s">
        <v>390</v>
      </c>
      <c r="N162" t="s">
        <v>399</v>
      </c>
      <c r="O162">
        <v>182</v>
      </c>
      <c r="P162" t="s">
        <v>2088</v>
      </c>
      <c r="Q162" t="s">
        <v>2087</v>
      </c>
      <c r="R162" t="s">
        <v>2086</v>
      </c>
      <c r="S162">
        <v>2</v>
      </c>
      <c r="T162" t="s">
        <v>2085</v>
      </c>
      <c r="U162">
        <v>566</v>
      </c>
      <c r="V162" t="s">
        <v>1214</v>
      </c>
      <c r="W162" t="s">
        <v>2084</v>
      </c>
      <c r="X162" t="s">
        <v>1074</v>
      </c>
      <c r="Y162" t="s">
        <v>2083</v>
      </c>
      <c r="Z162" t="s">
        <v>2082</v>
      </c>
      <c r="AA162">
        <v>2328926</v>
      </c>
      <c r="AB162" t="s">
        <v>2081</v>
      </c>
    </row>
    <row r="163" spans="1:28" x14ac:dyDescent="0.25">
      <c r="A163" t="s">
        <v>389</v>
      </c>
      <c r="B163" t="s">
        <v>389</v>
      </c>
      <c r="C163" t="s">
        <v>2080</v>
      </c>
      <c r="D163" t="s">
        <v>387</v>
      </c>
      <c r="E163" t="s">
        <v>386</v>
      </c>
      <c r="F163" t="s">
        <v>387</v>
      </c>
      <c r="G163">
        <v>570</v>
      </c>
      <c r="H163" t="s">
        <v>386</v>
      </c>
      <c r="I163" t="s">
        <v>2079</v>
      </c>
      <c r="K163" t="s">
        <v>403</v>
      </c>
      <c r="L163">
        <v>683</v>
      </c>
      <c r="M163" t="s">
        <v>386</v>
      </c>
      <c r="N163" t="s">
        <v>395</v>
      </c>
      <c r="O163">
        <v>183</v>
      </c>
      <c r="P163" t="s">
        <v>386</v>
      </c>
      <c r="Q163" t="s">
        <v>1479</v>
      </c>
      <c r="R163" t="s">
        <v>2078</v>
      </c>
      <c r="S163">
        <v>2</v>
      </c>
      <c r="T163" t="s">
        <v>1477</v>
      </c>
      <c r="U163">
        <v>554</v>
      </c>
      <c r="V163" t="s">
        <v>2077</v>
      </c>
      <c r="W163" t="s">
        <v>2076</v>
      </c>
      <c r="X163" t="s">
        <v>1260</v>
      </c>
      <c r="Y163" t="s">
        <v>2075</v>
      </c>
      <c r="Z163" t="s">
        <v>2074</v>
      </c>
      <c r="AA163">
        <v>4036232</v>
      </c>
      <c r="AB163" t="s">
        <v>2073</v>
      </c>
    </row>
    <row r="164" spans="1:28" x14ac:dyDescent="0.25">
      <c r="A164" t="s">
        <v>385</v>
      </c>
      <c r="B164" t="s">
        <v>385</v>
      </c>
      <c r="C164" t="s">
        <v>2072</v>
      </c>
      <c r="D164" t="s">
        <v>383</v>
      </c>
      <c r="E164" t="s">
        <v>382</v>
      </c>
      <c r="F164" t="s">
        <v>383</v>
      </c>
      <c r="G164">
        <v>574</v>
      </c>
      <c r="H164" t="s">
        <v>382</v>
      </c>
      <c r="I164" t="s">
        <v>2071</v>
      </c>
      <c r="J164" t="s">
        <v>383</v>
      </c>
      <c r="K164" t="s">
        <v>1026</v>
      </c>
      <c r="L164">
        <v>672</v>
      </c>
      <c r="M164" t="s">
        <v>382</v>
      </c>
      <c r="N164" t="s">
        <v>383</v>
      </c>
      <c r="O164">
        <v>184</v>
      </c>
      <c r="P164" t="s">
        <v>2070</v>
      </c>
      <c r="Q164" t="s">
        <v>1406</v>
      </c>
      <c r="R164" t="s">
        <v>2069</v>
      </c>
      <c r="S164">
        <v>2</v>
      </c>
      <c r="T164" t="s">
        <v>1404</v>
      </c>
      <c r="U164">
        <v>36</v>
      </c>
      <c r="V164" t="s">
        <v>2068</v>
      </c>
      <c r="W164" t="s">
        <v>2067</v>
      </c>
      <c r="X164" t="s">
        <v>1260</v>
      </c>
      <c r="Y164" t="s">
        <v>2066</v>
      </c>
      <c r="Z164" t="s">
        <v>2065</v>
      </c>
      <c r="AA164">
        <v>2155115</v>
      </c>
      <c r="AB164" t="s">
        <v>2064</v>
      </c>
    </row>
    <row r="165" spans="1:28" x14ac:dyDescent="0.25">
      <c r="A165" t="s">
        <v>2063</v>
      </c>
      <c r="B165" t="s">
        <v>576</v>
      </c>
      <c r="C165" t="s">
        <v>2062</v>
      </c>
      <c r="D165" t="s">
        <v>574</v>
      </c>
      <c r="E165" t="s">
        <v>573</v>
      </c>
      <c r="F165" t="s">
        <v>574</v>
      </c>
      <c r="G165">
        <v>408</v>
      </c>
      <c r="H165" t="s">
        <v>2061</v>
      </c>
      <c r="I165" t="s">
        <v>2060</v>
      </c>
      <c r="J165" t="s">
        <v>569</v>
      </c>
      <c r="L165">
        <v>850</v>
      </c>
      <c r="M165" t="s">
        <v>573</v>
      </c>
      <c r="N165" t="s">
        <v>213</v>
      </c>
      <c r="O165">
        <v>67</v>
      </c>
      <c r="P165" t="s">
        <v>573</v>
      </c>
      <c r="Q165" t="s">
        <v>2059</v>
      </c>
      <c r="R165" t="s">
        <v>2058</v>
      </c>
      <c r="S165">
        <v>2</v>
      </c>
      <c r="T165" t="s">
        <v>2057</v>
      </c>
      <c r="U165">
        <v>408</v>
      </c>
      <c r="V165" t="s">
        <v>1214</v>
      </c>
      <c r="W165" t="s">
        <v>2056</v>
      </c>
      <c r="X165" t="s">
        <v>1062</v>
      </c>
      <c r="Y165" t="s">
        <v>2055</v>
      </c>
      <c r="Z165" t="s">
        <v>2054</v>
      </c>
      <c r="AA165">
        <v>1873107</v>
      </c>
    </row>
    <row r="166" spans="1:28" x14ac:dyDescent="0.25">
      <c r="A166" t="s">
        <v>376</v>
      </c>
      <c r="B166" t="s">
        <v>376</v>
      </c>
      <c r="C166" t="s">
        <v>2053</v>
      </c>
      <c r="D166" t="s">
        <v>374</v>
      </c>
      <c r="E166" t="s">
        <v>373</v>
      </c>
      <c r="F166" t="s">
        <v>374</v>
      </c>
      <c r="G166">
        <v>580</v>
      </c>
      <c r="H166" t="s">
        <v>2052</v>
      </c>
      <c r="I166" t="s">
        <v>2051</v>
      </c>
      <c r="J166" t="s">
        <v>509</v>
      </c>
      <c r="K166" t="s">
        <v>103</v>
      </c>
      <c r="L166" t="s">
        <v>2050</v>
      </c>
      <c r="M166" t="s">
        <v>2049</v>
      </c>
      <c r="N166" t="s">
        <v>2048</v>
      </c>
      <c r="O166">
        <v>185</v>
      </c>
      <c r="P166" t="s">
        <v>2047</v>
      </c>
      <c r="Q166" t="s">
        <v>1369</v>
      </c>
      <c r="R166" t="s">
        <v>2046</v>
      </c>
      <c r="S166">
        <v>2</v>
      </c>
      <c r="T166" t="s">
        <v>1367</v>
      </c>
      <c r="U166">
        <v>840</v>
      </c>
      <c r="V166" t="s">
        <v>1922</v>
      </c>
      <c r="W166" t="s">
        <v>2045</v>
      </c>
      <c r="X166" t="s">
        <v>1260</v>
      </c>
      <c r="Y166" t="s">
        <v>2044</v>
      </c>
      <c r="Z166" t="s">
        <v>2043</v>
      </c>
      <c r="AA166">
        <v>4041468</v>
      </c>
      <c r="AB166" t="s">
        <v>2042</v>
      </c>
    </row>
    <row r="167" spans="1:28" x14ac:dyDescent="0.25">
      <c r="A167" t="s">
        <v>372</v>
      </c>
      <c r="B167" t="s">
        <v>372</v>
      </c>
      <c r="C167" t="s">
        <v>2041</v>
      </c>
      <c r="D167" t="s">
        <v>370</v>
      </c>
      <c r="E167" t="s">
        <v>369</v>
      </c>
      <c r="F167" t="s">
        <v>370</v>
      </c>
      <c r="G167">
        <v>578</v>
      </c>
      <c r="H167" t="s">
        <v>369</v>
      </c>
      <c r="I167" t="s">
        <v>2040</v>
      </c>
      <c r="J167" t="s">
        <v>370</v>
      </c>
      <c r="K167" t="s">
        <v>1174</v>
      </c>
      <c r="L167">
        <v>47</v>
      </c>
      <c r="M167" t="s">
        <v>369</v>
      </c>
      <c r="N167" t="s">
        <v>370</v>
      </c>
      <c r="O167">
        <v>186</v>
      </c>
      <c r="P167" t="s">
        <v>369</v>
      </c>
      <c r="Q167" t="s">
        <v>1592</v>
      </c>
      <c r="R167" t="s">
        <v>2039</v>
      </c>
      <c r="S167">
        <v>2</v>
      </c>
      <c r="T167" t="s">
        <v>1590</v>
      </c>
      <c r="U167">
        <v>578</v>
      </c>
      <c r="V167" t="s">
        <v>1214</v>
      </c>
      <c r="W167" t="s">
        <v>2038</v>
      </c>
      <c r="X167" t="s">
        <v>1199</v>
      </c>
      <c r="Y167" t="s">
        <v>2037</v>
      </c>
      <c r="Z167" t="s">
        <v>2036</v>
      </c>
      <c r="AA167">
        <v>3144096</v>
      </c>
      <c r="AB167" t="s">
        <v>2035</v>
      </c>
    </row>
    <row r="168" spans="1:28" x14ac:dyDescent="0.25">
      <c r="A168" t="s">
        <v>1090</v>
      </c>
      <c r="B168" t="s">
        <v>1090</v>
      </c>
      <c r="C168" t="s">
        <v>1090</v>
      </c>
      <c r="D168" t="s">
        <v>1088</v>
      </c>
      <c r="E168" t="s">
        <v>1087</v>
      </c>
      <c r="F168" t="s">
        <v>1088</v>
      </c>
      <c r="G168">
        <v>512</v>
      </c>
      <c r="H168" t="s">
        <v>2033</v>
      </c>
      <c r="I168" t="s">
        <v>2034</v>
      </c>
      <c r="J168" t="s">
        <v>1088</v>
      </c>
      <c r="L168">
        <v>968</v>
      </c>
      <c r="M168" t="s">
        <v>2033</v>
      </c>
      <c r="N168" t="s">
        <v>479</v>
      </c>
      <c r="O168">
        <v>187</v>
      </c>
      <c r="P168" t="s">
        <v>2033</v>
      </c>
      <c r="Q168" t="s">
        <v>2032</v>
      </c>
      <c r="R168" t="s">
        <v>2031</v>
      </c>
      <c r="S168">
        <v>3</v>
      </c>
      <c r="T168" t="s">
        <v>2030</v>
      </c>
      <c r="U168">
        <v>512</v>
      </c>
      <c r="V168" t="s">
        <v>1214</v>
      </c>
      <c r="W168" t="s">
        <v>2029</v>
      </c>
      <c r="X168" t="s">
        <v>1062</v>
      </c>
      <c r="Y168" t="s">
        <v>2028</v>
      </c>
      <c r="Z168" t="s">
        <v>2027</v>
      </c>
      <c r="AA168">
        <v>286963</v>
      </c>
      <c r="AB168" t="s">
        <v>2026</v>
      </c>
    </row>
    <row r="169" spans="1:28" x14ac:dyDescent="0.25">
      <c r="A169" t="s">
        <v>368</v>
      </c>
      <c r="B169" t="s">
        <v>368</v>
      </c>
      <c r="C169" t="s">
        <v>368</v>
      </c>
      <c r="D169" t="s">
        <v>366</v>
      </c>
      <c r="E169" t="s">
        <v>365</v>
      </c>
      <c r="F169" t="s">
        <v>366</v>
      </c>
      <c r="G169">
        <v>586</v>
      </c>
      <c r="H169" t="s">
        <v>365</v>
      </c>
      <c r="I169" t="s">
        <v>2025</v>
      </c>
      <c r="J169" t="s">
        <v>366</v>
      </c>
      <c r="K169" t="s">
        <v>366</v>
      </c>
      <c r="L169">
        <v>92</v>
      </c>
      <c r="M169" t="s">
        <v>365</v>
      </c>
      <c r="N169" t="s">
        <v>366</v>
      </c>
      <c r="O169">
        <v>188</v>
      </c>
      <c r="P169" t="s">
        <v>365</v>
      </c>
      <c r="Q169" t="s">
        <v>2024</v>
      </c>
      <c r="R169" t="s">
        <v>2023</v>
      </c>
      <c r="S169">
        <v>2</v>
      </c>
      <c r="T169" t="s">
        <v>2022</v>
      </c>
      <c r="U169">
        <v>586</v>
      </c>
      <c r="V169" t="s">
        <v>1214</v>
      </c>
      <c r="W169" t="s">
        <v>2021</v>
      </c>
      <c r="X169" t="s">
        <v>1062</v>
      </c>
      <c r="Y169" t="s">
        <v>2020</v>
      </c>
      <c r="Z169" t="s">
        <v>2019</v>
      </c>
      <c r="AA169">
        <v>1168579</v>
      </c>
      <c r="AB169" t="s">
        <v>2018</v>
      </c>
    </row>
    <row r="170" spans="1:28" x14ac:dyDescent="0.25">
      <c r="A170" t="s">
        <v>363</v>
      </c>
      <c r="B170" t="s">
        <v>363</v>
      </c>
      <c r="C170" t="s">
        <v>2017</v>
      </c>
      <c r="D170" t="s">
        <v>361</v>
      </c>
      <c r="E170" t="s">
        <v>360</v>
      </c>
      <c r="F170" t="s">
        <v>361</v>
      </c>
      <c r="G170">
        <v>585</v>
      </c>
      <c r="H170" t="s">
        <v>360</v>
      </c>
      <c r="I170" t="s">
        <v>2016</v>
      </c>
      <c r="L170">
        <v>680</v>
      </c>
      <c r="M170" t="s">
        <v>360</v>
      </c>
      <c r="N170" t="s">
        <v>63</v>
      </c>
      <c r="O170">
        <v>189</v>
      </c>
      <c r="P170" t="s">
        <v>360</v>
      </c>
      <c r="Q170" t="s">
        <v>1369</v>
      </c>
      <c r="R170" t="s">
        <v>2015</v>
      </c>
      <c r="S170">
        <v>2</v>
      </c>
      <c r="T170" t="s">
        <v>1367</v>
      </c>
      <c r="U170">
        <v>840</v>
      </c>
      <c r="V170" t="s">
        <v>1214</v>
      </c>
      <c r="W170" t="s">
        <v>2014</v>
      </c>
      <c r="X170" t="s">
        <v>1260</v>
      </c>
      <c r="Y170" t="s">
        <v>2013</v>
      </c>
      <c r="Z170" t="s">
        <v>2012</v>
      </c>
      <c r="AA170">
        <v>1559582</v>
      </c>
      <c r="AB170" t="s">
        <v>2011</v>
      </c>
    </row>
    <row r="171" spans="1:28" x14ac:dyDescent="0.25">
      <c r="A171" t="s">
        <v>2010</v>
      </c>
      <c r="B171" t="s">
        <v>65</v>
      </c>
      <c r="C171" t="s">
        <v>2009</v>
      </c>
      <c r="D171" t="s">
        <v>63</v>
      </c>
      <c r="E171" t="s">
        <v>62</v>
      </c>
      <c r="F171" t="s">
        <v>63</v>
      </c>
      <c r="G171">
        <v>275</v>
      </c>
      <c r="I171" t="s">
        <v>2008</v>
      </c>
      <c r="L171">
        <v>970</v>
      </c>
      <c r="M171" t="s">
        <v>2006</v>
      </c>
      <c r="N171" t="s">
        <v>2007</v>
      </c>
      <c r="O171" s="398">
        <v>91267</v>
      </c>
      <c r="P171" t="s">
        <v>2006</v>
      </c>
      <c r="R171" t="s">
        <v>2005</v>
      </c>
      <c r="T171" t="s">
        <v>2004</v>
      </c>
      <c r="V171" t="s">
        <v>1248</v>
      </c>
      <c r="W171" t="s">
        <v>2003</v>
      </c>
      <c r="X171" t="s">
        <v>1062</v>
      </c>
      <c r="Y171" t="s">
        <v>2002</v>
      </c>
      <c r="Z171" t="s">
        <v>2001</v>
      </c>
      <c r="AA171">
        <v>6254930</v>
      </c>
    </row>
    <row r="172" spans="1:28" x14ac:dyDescent="0.25">
      <c r="A172" t="s">
        <v>359</v>
      </c>
      <c r="B172" t="s">
        <v>359</v>
      </c>
      <c r="C172" t="s">
        <v>359</v>
      </c>
      <c r="D172" t="s">
        <v>357</v>
      </c>
      <c r="E172" t="s">
        <v>356</v>
      </c>
      <c r="F172" t="s">
        <v>357</v>
      </c>
      <c r="G172">
        <v>591</v>
      </c>
      <c r="H172" t="s">
        <v>2000</v>
      </c>
      <c r="I172" t="s">
        <v>1999</v>
      </c>
      <c r="J172" t="s">
        <v>298</v>
      </c>
      <c r="K172" t="s">
        <v>357</v>
      </c>
      <c r="L172">
        <v>507</v>
      </c>
      <c r="M172" t="s">
        <v>356</v>
      </c>
      <c r="N172" t="s">
        <v>298</v>
      </c>
      <c r="O172">
        <v>191</v>
      </c>
      <c r="P172" t="s">
        <v>356</v>
      </c>
      <c r="Q172" t="s">
        <v>1369</v>
      </c>
      <c r="R172" t="s">
        <v>1998</v>
      </c>
      <c r="S172">
        <v>2</v>
      </c>
      <c r="T172" t="s">
        <v>1367</v>
      </c>
      <c r="U172">
        <v>840</v>
      </c>
      <c r="V172" t="s">
        <v>1214</v>
      </c>
      <c r="W172" t="s">
        <v>1997</v>
      </c>
      <c r="X172" t="s">
        <v>428</v>
      </c>
      <c r="Y172" t="s">
        <v>1996</v>
      </c>
      <c r="Z172" t="s">
        <v>1995</v>
      </c>
      <c r="AA172">
        <v>3703430</v>
      </c>
      <c r="AB172" t="s">
        <v>1994</v>
      </c>
    </row>
    <row r="173" spans="1:28" x14ac:dyDescent="0.25">
      <c r="A173" t="s">
        <v>355</v>
      </c>
      <c r="B173" t="s">
        <v>355</v>
      </c>
      <c r="C173" t="s">
        <v>1993</v>
      </c>
      <c r="D173" t="s">
        <v>353</v>
      </c>
      <c r="E173" t="s">
        <v>352</v>
      </c>
      <c r="F173" t="s">
        <v>353</v>
      </c>
      <c r="G173">
        <v>598</v>
      </c>
      <c r="H173" t="s">
        <v>352</v>
      </c>
      <c r="I173" t="s">
        <v>1992</v>
      </c>
      <c r="J173" t="s">
        <v>391</v>
      </c>
      <c r="K173" t="s">
        <v>352</v>
      </c>
      <c r="L173">
        <v>675</v>
      </c>
      <c r="M173" t="s">
        <v>352</v>
      </c>
      <c r="N173" t="s">
        <v>1991</v>
      </c>
      <c r="O173">
        <v>192</v>
      </c>
      <c r="P173" t="s">
        <v>352</v>
      </c>
      <c r="Q173" t="s">
        <v>1990</v>
      </c>
      <c r="R173" t="s">
        <v>1989</v>
      </c>
      <c r="S173">
        <v>2</v>
      </c>
      <c r="T173" t="s">
        <v>1988</v>
      </c>
      <c r="U173">
        <v>598</v>
      </c>
      <c r="V173" t="s">
        <v>1214</v>
      </c>
      <c r="W173" t="s">
        <v>1987</v>
      </c>
      <c r="X173" t="s">
        <v>1260</v>
      </c>
      <c r="Y173" t="s">
        <v>1986</v>
      </c>
      <c r="Z173" t="s">
        <v>1985</v>
      </c>
      <c r="AA173">
        <v>2088628</v>
      </c>
      <c r="AB173" t="s">
        <v>1984</v>
      </c>
    </row>
    <row r="174" spans="1:28" x14ac:dyDescent="0.25">
      <c r="A174" t="s">
        <v>351</v>
      </c>
      <c r="B174" t="s">
        <v>351</v>
      </c>
      <c r="C174" t="s">
        <v>351</v>
      </c>
      <c r="D174" t="s">
        <v>349</v>
      </c>
      <c r="E174" t="s">
        <v>348</v>
      </c>
      <c r="F174" t="s">
        <v>349</v>
      </c>
      <c r="G174">
        <v>600</v>
      </c>
      <c r="H174" t="s">
        <v>1983</v>
      </c>
      <c r="I174" t="s">
        <v>1982</v>
      </c>
      <c r="J174" t="s">
        <v>349</v>
      </c>
      <c r="K174" t="s">
        <v>349</v>
      </c>
      <c r="L174">
        <v>595</v>
      </c>
      <c r="M174" t="s">
        <v>1981</v>
      </c>
      <c r="N174" t="s">
        <v>357</v>
      </c>
      <c r="O174">
        <v>194</v>
      </c>
      <c r="P174" t="s">
        <v>1981</v>
      </c>
      <c r="Q174" t="s">
        <v>1980</v>
      </c>
      <c r="R174" t="s">
        <v>1979</v>
      </c>
      <c r="S174">
        <v>0</v>
      </c>
      <c r="T174" t="s">
        <v>1978</v>
      </c>
      <c r="U174">
        <v>600</v>
      </c>
      <c r="V174" t="s">
        <v>1214</v>
      </c>
      <c r="W174" t="s">
        <v>1977</v>
      </c>
      <c r="X174" t="s">
        <v>1092</v>
      </c>
      <c r="Y174" t="s">
        <v>1976</v>
      </c>
      <c r="Z174" t="s">
        <v>1975</v>
      </c>
      <c r="AA174">
        <v>3437598</v>
      </c>
      <c r="AB174" t="s">
        <v>1974</v>
      </c>
    </row>
    <row r="175" spans="1:28" x14ac:dyDescent="0.25">
      <c r="A175" t="s">
        <v>347</v>
      </c>
      <c r="B175" t="s">
        <v>347</v>
      </c>
      <c r="C175" t="s">
        <v>1973</v>
      </c>
      <c r="D175" t="s">
        <v>345</v>
      </c>
      <c r="E175" t="s">
        <v>344</v>
      </c>
      <c r="F175" t="s">
        <v>345</v>
      </c>
      <c r="G175">
        <v>604</v>
      </c>
      <c r="H175" t="s">
        <v>1972</v>
      </c>
      <c r="I175" t="s">
        <v>1971</v>
      </c>
      <c r="J175" t="s">
        <v>323</v>
      </c>
      <c r="K175" t="s">
        <v>345</v>
      </c>
      <c r="L175">
        <v>51</v>
      </c>
      <c r="M175" t="s">
        <v>344</v>
      </c>
      <c r="N175" t="s">
        <v>345</v>
      </c>
      <c r="O175">
        <v>195</v>
      </c>
      <c r="P175" t="s">
        <v>344</v>
      </c>
      <c r="Q175" t="s">
        <v>1970</v>
      </c>
      <c r="R175" t="s">
        <v>1969</v>
      </c>
      <c r="S175">
        <v>2</v>
      </c>
      <c r="T175" t="s">
        <v>1968</v>
      </c>
      <c r="U175">
        <v>604</v>
      </c>
      <c r="V175" t="s">
        <v>1214</v>
      </c>
      <c r="W175" t="s">
        <v>1967</v>
      </c>
      <c r="X175" t="s">
        <v>1092</v>
      </c>
      <c r="Y175" t="s">
        <v>1966</v>
      </c>
      <c r="Z175" t="s">
        <v>1965</v>
      </c>
      <c r="AA175">
        <v>3932488</v>
      </c>
      <c r="AB175" t="s">
        <v>1964</v>
      </c>
    </row>
    <row r="176" spans="1:28" x14ac:dyDescent="0.25">
      <c r="A176" t="s">
        <v>343</v>
      </c>
      <c r="B176" t="s">
        <v>343</v>
      </c>
      <c r="C176" t="s">
        <v>343</v>
      </c>
      <c r="D176" t="s">
        <v>341</v>
      </c>
      <c r="E176" t="s">
        <v>340</v>
      </c>
      <c r="F176" t="s">
        <v>341</v>
      </c>
      <c r="G176">
        <v>608</v>
      </c>
      <c r="H176" t="s">
        <v>340</v>
      </c>
      <c r="I176" t="s">
        <v>1963</v>
      </c>
      <c r="J176" t="s">
        <v>341</v>
      </c>
      <c r="K176" t="s">
        <v>1962</v>
      </c>
      <c r="L176">
        <v>63</v>
      </c>
      <c r="M176" t="s">
        <v>1961</v>
      </c>
      <c r="N176" t="s">
        <v>1962</v>
      </c>
      <c r="O176">
        <v>196</v>
      </c>
      <c r="P176" t="s">
        <v>1961</v>
      </c>
      <c r="Q176" t="s">
        <v>1960</v>
      </c>
      <c r="R176" t="s">
        <v>1959</v>
      </c>
      <c r="S176">
        <v>2</v>
      </c>
      <c r="T176" t="s">
        <v>1958</v>
      </c>
      <c r="U176">
        <v>608</v>
      </c>
      <c r="V176" t="s">
        <v>1214</v>
      </c>
      <c r="W176" t="s">
        <v>1957</v>
      </c>
      <c r="X176" t="s">
        <v>1062</v>
      </c>
      <c r="Y176" t="s">
        <v>1956</v>
      </c>
      <c r="Z176" t="s">
        <v>1955</v>
      </c>
      <c r="AA176">
        <v>1694008</v>
      </c>
      <c r="AB176" t="s">
        <v>1954</v>
      </c>
    </row>
    <row r="177" spans="1:28" x14ac:dyDescent="0.25">
      <c r="A177" t="s">
        <v>339</v>
      </c>
      <c r="B177" t="s">
        <v>338</v>
      </c>
      <c r="C177" t="s">
        <v>338</v>
      </c>
      <c r="D177" t="s">
        <v>336</v>
      </c>
      <c r="E177" t="s">
        <v>335</v>
      </c>
      <c r="F177" t="s">
        <v>336</v>
      </c>
      <c r="G177">
        <v>612</v>
      </c>
      <c r="H177" t="s">
        <v>1953</v>
      </c>
      <c r="I177" t="s">
        <v>1952</v>
      </c>
      <c r="J177" t="s">
        <v>327</v>
      </c>
      <c r="L177">
        <v>870</v>
      </c>
      <c r="M177" t="s">
        <v>335</v>
      </c>
      <c r="N177" t="s">
        <v>1951</v>
      </c>
      <c r="O177">
        <v>197</v>
      </c>
      <c r="Q177" t="s">
        <v>1479</v>
      </c>
      <c r="R177" t="s">
        <v>1950</v>
      </c>
      <c r="S177">
        <v>2</v>
      </c>
      <c r="T177" t="s">
        <v>1477</v>
      </c>
      <c r="U177">
        <v>554</v>
      </c>
      <c r="V177" t="s">
        <v>1412</v>
      </c>
      <c r="W177" t="s">
        <v>1949</v>
      </c>
      <c r="X177" t="s">
        <v>1260</v>
      </c>
      <c r="Y177" t="s">
        <v>1948</v>
      </c>
      <c r="Z177" t="s">
        <v>1947</v>
      </c>
      <c r="AA177">
        <v>4030699</v>
      </c>
      <c r="AB177" t="s">
        <v>1946</v>
      </c>
    </row>
    <row r="178" spans="1:28" x14ac:dyDescent="0.25">
      <c r="A178" t="s">
        <v>333</v>
      </c>
      <c r="B178" t="s">
        <v>333</v>
      </c>
      <c r="C178" t="s">
        <v>1945</v>
      </c>
      <c r="D178" t="s">
        <v>331</v>
      </c>
      <c r="E178" t="s">
        <v>330</v>
      </c>
      <c r="F178" t="s">
        <v>331</v>
      </c>
      <c r="G178">
        <v>616</v>
      </c>
      <c r="H178" t="s">
        <v>330</v>
      </c>
      <c r="I178" t="s">
        <v>1939</v>
      </c>
      <c r="J178" t="s">
        <v>331</v>
      </c>
      <c r="K178" t="s">
        <v>331</v>
      </c>
      <c r="L178">
        <v>48</v>
      </c>
      <c r="M178" t="s">
        <v>330</v>
      </c>
      <c r="N178" t="s">
        <v>331</v>
      </c>
      <c r="O178">
        <v>198</v>
      </c>
      <c r="P178" t="s">
        <v>330</v>
      </c>
      <c r="Q178" t="s">
        <v>1944</v>
      </c>
      <c r="R178" t="s">
        <v>1943</v>
      </c>
      <c r="S178">
        <v>2</v>
      </c>
      <c r="T178" t="s">
        <v>1942</v>
      </c>
      <c r="U178">
        <v>985</v>
      </c>
      <c r="V178" t="s">
        <v>1214</v>
      </c>
      <c r="W178" t="s">
        <v>1941</v>
      </c>
      <c r="X178" t="s">
        <v>1199</v>
      </c>
      <c r="Y178" t="s">
        <v>1940</v>
      </c>
      <c r="Z178" t="s">
        <v>1939</v>
      </c>
      <c r="AA178">
        <v>798544</v>
      </c>
      <c r="AB178" t="s">
        <v>1938</v>
      </c>
    </row>
    <row r="179" spans="1:28" x14ac:dyDescent="0.25">
      <c r="A179" t="s">
        <v>329</v>
      </c>
      <c r="B179" t="s">
        <v>329</v>
      </c>
      <c r="C179" t="s">
        <v>329</v>
      </c>
      <c r="D179" t="s">
        <v>327</v>
      </c>
      <c r="E179" t="s">
        <v>326</v>
      </c>
      <c r="F179" t="s">
        <v>327</v>
      </c>
      <c r="G179">
        <v>620</v>
      </c>
      <c r="H179" t="s">
        <v>1935</v>
      </c>
      <c r="I179" t="s">
        <v>1937</v>
      </c>
      <c r="J179" t="s">
        <v>1936</v>
      </c>
      <c r="K179" t="s">
        <v>1172</v>
      </c>
      <c r="L179">
        <v>351</v>
      </c>
      <c r="M179" t="s">
        <v>1935</v>
      </c>
      <c r="N179" t="s">
        <v>1936</v>
      </c>
      <c r="O179">
        <v>199</v>
      </c>
      <c r="P179" t="s">
        <v>1935</v>
      </c>
      <c r="Q179" t="s">
        <v>1204</v>
      </c>
      <c r="R179" t="s">
        <v>1934</v>
      </c>
      <c r="S179">
        <v>2</v>
      </c>
      <c r="T179" t="s">
        <v>1202</v>
      </c>
      <c r="U179">
        <v>978</v>
      </c>
      <c r="V179" t="s">
        <v>1214</v>
      </c>
      <c r="W179" t="s">
        <v>1933</v>
      </c>
      <c r="X179" t="s">
        <v>1199</v>
      </c>
      <c r="Y179" t="s">
        <v>1932</v>
      </c>
      <c r="Z179" t="s">
        <v>1931</v>
      </c>
      <c r="AA179">
        <v>2264397</v>
      </c>
      <c r="AB179" t="s">
        <v>1930</v>
      </c>
    </row>
    <row r="180" spans="1:28" x14ac:dyDescent="0.25">
      <c r="A180" t="s">
        <v>325</v>
      </c>
      <c r="B180" t="s">
        <v>325</v>
      </c>
      <c r="C180" t="s">
        <v>1929</v>
      </c>
      <c r="D180" t="s">
        <v>323</v>
      </c>
      <c r="E180" t="s">
        <v>322</v>
      </c>
      <c r="F180" t="s">
        <v>323</v>
      </c>
      <c r="G180">
        <v>630</v>
      </c>
      <c r="H180" t="s">
        <v>1928</v>
      </c>
      <c r="I180" t="s">
        <v>1927</v>
      </c>
      <c r="J180" t="s">
        <v>1926</v>
      </c>
      <c r="K180" t="s">
        <v>103</v>
      </c>
      <c r="L180">
        <v>1</v>
      </c>
      <c r="M180" t="s">
        <v>1924</v>
      </c>
      <c r="N180" t="s">
        <v>1925</v>
      </c>
      <c r="O180">
        <v>200</v>
      </c>
      <c r="P180" t="s">
        <v>1924</v>
      </c>
      <c r="Q180" t="s">
        <v>1369</v>
      </c>
      <c r="R180" t="s">
        <v>1923</v>
      </c>
      <c r="S180">
        <v>2</v>
      </c>
      <c r="T180" t="s">
        <v>1367</v>
      </c>
      <c r="U180">
        <v>840</v>
      </c>
      <c r="V180" t="s">
        <v>1922</v>
      </c>
      <c r="W180" t="s">
        <v>1921</v>
      </c>
      <c r="X180" t="s">
        <v>428</v>
      </c>
      <c r="Y180" t="s">
        <v>1920</v>
      </c>
      <c r="Z180" t="s">
        <v>1919</v>
      </c>
      <c r="AA180">
        <v>4566966</v>
      </c>
      <c r="AB180" t="s">
        <v>323</v>
      </c>
    </row>
    <row r="181" spans="1:28" x14ac:dyDescent="0.25">
      <c r="A181" t="s">
        <v>1086</v>
      </c>
      <c r="B181" t="s">
        <v>1086</v>
      </c>
      <c r="C181" t="s">
        <v>1086</v>
      </c>
      <c r="D181" t="s">
        <v>1084</v>
      </c>
      <c r="E181" t="s">
        <v>1083</v>
      </c>
      <c r="F181" t="s">
        <v>1084</v>
      </c>
      <c r="G181">
        <v>634</v>
      </c>
      <c r="H181" t="s">
        <v>1083</v>
      </c>
      <c r="I181" t="s">
        <v>1918</v>
      </c>
      <c r="J181" t="s">
        <v>1917</v>
      </c>
      <c r="K181" t="s">
        <v>1171</v>
      </c>
      <c r="L181">
        <v>974</v>
      </c>
      <c r="M181" t="s">
        <v>1083</v>
      </c>
      <c r="N181" t="s">
        <v>1084</v>
      </c>
      <c r="O181">
        <v>201</v>
      </c>
      <c r="P181" t="s">
        <v>1083</v>
      </c>
      <c r="Q181" t="s">
        <v>1916</v>
      </c>
      <c r="R181" t="s">
        <v>1915</v>
      </c>
      <c r="S181">
        <v>2</v>
      </c>
      <c r="T181" t="s">
        <v>1914</v>
      </c>
      <c r="U181">
        <v>634</v>
      </c>
      <c r="V181" t="s">
        <v>1214</v>
      </c>
      <c r="W181" t="s">
        <v>1913</v>
      </c>
      <c r="X181" t="s">
        <v>1062</v>
      </c>
      <c r="Y181" t="s">
        <v>1912</v>
      </c>
      <c r="Z181" t="s">
        <v>1911</v>
      </c>
      <c r="AA181">
        <v>289688</v>
      </c>
      <c r="AB181" t="s">
        <v>1910</v>
      </c>
    </row>
    <row r="182" spans="1:28" x14ac:dyDescent="0.25">
      <c r="A182" t="s">
        <v>316</v>
      </c>
      <c r="B182" t="s">
        <v>316</v>
      </c>
      <c r="C182" t="s">
        <v>1909</v>
      </c>
      <c r="D182" t="s">
        <v>314</v>
      </c>
      <c r="E182" t="s">
        <v>313</v>
      </c>
      <c r="F182" t="s">
        <v>314</v>
      </c>
      <c r="G182">
        <v>642</v>
      </c>
      <c r="H182" t="s">
        <v>313</v>
      </c>
      <c r="I182" t="s">
        <v>1908</v>
      </c>
      <c r="J182" t="s">
        <v>314</v>
      </c>
      <c r="K182" t="s">
        <v>314</v>
      </c>
      <c r="L182">
        <v>40</v>
      </c>
      <c r="M182" t="s">
        <v>313</v>
      </c>
      <c r="N182" t="s">
        <v>314</v>
      </c>
      <c r="O182">
        <v>203</v>
      </c>
      <c r="P182" t="s">
        <v>313</v>
      </c>
      <c r="Q182" t="s">
        <v>1907</v>
      </c>
      <c r="R182" t="s">
        <v>1906</v>
      </c>
      <c r="S182">
        <v>2</v>
      </c>
      <c r="T182" t="s">
        <v>1905</v>
      </c>
      <c r="U182">
        <v>946</v>
      </c>
      <c r="V182" t="s">
        <v>1214</v>
      </c>
      <c r="W182" t="s">
        <v>1904</v>
      </c>
      <c r="X182" t="s">
        <v>1199</v>
      </c>
      <c r="Y182" t="s">
        <v>1903</v>
      </c>
      <c r="Z182" t="s">
        <v>1902</v>
      </c>
      <c r="AA182">
        <v>798549</v>
      </c>
      <c r="AB182" t="s">
        <v>1901</v>
      </c>
    </row>
    <row r="183" spans="1:28" x14ac:dyDescent="0.25">
      <c r="A183" t="s">
        <v>1900</v>
      </c>
      <c r="B183" t="s">
        <v>312</v>
      </c>
      <c r="C183" t="s">
        <v>1899</v>
      </c>
      <c r="D183" t="s">
        <v>310</v>
      </c>
      <c r="E183" t="s">
        <v>309</v>
      </c>
      <c r="F183" t="s">
        <v>310</v>
      </c>
      <c r="G183">
        <v>643</v>
      </c>
      <c r="H183" t="s">
        <v>309</v>
      </c>
      <c r="I183" t="s">
        <v>1898</v>
      </c>
      <c r="J183" t="s">
        <v>275</v>
      </c>
      <c r="K183" t="s">
        <v>309</v>
      </c>
      <c r="L183">
        <v>7</v>
      </c>
      <c r="M183" t="s">
        <v>309</v>
      </c>
      <c r="N183" t="s">
        <v>275</v>
      </c>
      <c r="O183">
        <v>204</v>
      </c>
      <c r="P183" t="s">
        <v>309</v>
      </c>
      <c r="Q183" t="s">
        <v>1897</v>
      </c>
      <c r="R183" t="s">
        <v>1896</v>
      </c>
      <c r="S183">
        <v>2</v>
      </c>
      <c r="T183" t="s">
        <v>1895</v>
      </c>
      <c r="U183">
        <v>643</v>
      </c>
      <c r="V183" t="s">
        <v>1214</v>
      </c>
      <c r="W183" t="s">
        <v>1894</v>
      </c>
      <c r="X183" t="s">
        <v>1199</v>
      </c>
      <c r="Y183" t="s">
        <v>1893</v>
      </c>
      <c r="Z183" t="s">
        <v>1892</v>
      </c>
      <c r="AA183">
        <v>2017370</v>
      </c>
      <c r="AB183" t="s">
        <v>1891</v>
      </c>
    </row>
    <row r="184" spans="1:28" x14ac:dyDescent="0.25">
      <c r="A184" t="s">
        <v>308</v>
      </c>
      <c r="B184" t="s">
        <v>308</v>
      </c>
      <c r="C184" t="s">
        <v>308</v>
      </c>
      <c r="D184" t="s">
        <v>306</v>
      </c>
      <c r="E184" t="s">
        <v>305</v>
      </c>
      <c r="F184" t="s">
        <v>306</v>
      </c>
      <c r="G184">
        <v>646</v>
      </c>
      <c r="H184" t="s">
        <v>1890</v>
      </c>
      <c r="I184" t="s">
        <v>1889</v>
      </c>
      <c r="J184" t="s">
        <v>306</v>
      </c>
      <c r="K184" t="s">
        <v>305</v>
      </c>
      <c r="L184">
        <v>250</v>
      </c>
      <c r="M184" t="s">
        <v>305</v>
      </c>
      <c r="N184" t="s">
        <v>306</v>
      </c>
      <c r="O184">
        <v>205</v>
      </c>
      <c r="P184" t="s">
        <v>305</v>
      </c>
      <c r="Q184" t="s">
        <v>1888</v>
      </c>
      <c r="R184" t="s">
        <v>1887</v>
      </c>
      <c r="S184">
        <v>0</v>
      </c>
      <c r="T184" t="s">
        <v>1886</v>
      </c>
      <c r="U184">
        <v>646</v>
      </c>
      <c r="V184" t="s">
        <v>1214</v>
      </c>
      <c r="W184" t="s">
        <v>1885</v>
      </c>
      <c r="X184" t="s">
        <v>1074</v>
      </c>
      <c r="Y184" t="s">
        <v>1884</v>
      </c>
      <c r="Z184" t="s">
        <v>1883</v>
      </c>
      <c r="AA184">
        <v>49518</v>
      </c>
      <c r="AB184" t="s">
        <v>1882</v>
      </c>
    </row>
    <row r="185" spans="1:28" x14ac:dyDescent="0.25">
      <c r="A185" t="s">
        <v>1881</v>
      </c>
      <c r="B185" t="s">
        <v>1881</v>
      </c>
      <c r="C185" t="s">
        <v>1881</v>
      </c>
      <c r="D185" t="s">
        <v>318</v>
      </c>
      <c r="E185" t="s">
        <v>317</v>
      </c>
      <c r="F185" t="s">
        <v>318</v>
      </c>
      <c r="G185">
        <v>638</v>
      </c>
      <c r="H185" t="s">
        <v>317</v>
      </c>
      <c r="I185" t="s">
        <v>1880</v>
      </c>
      <c r="J185" t="s">
        <v>318</v>
      </c>
      <c r="K185" t="s">
        <v>1184</v>
      </c>
      <c r="L185">
        <v>262</v>
      </c>
      <c r="M185" t="s">
        <v>317</v>
      </c>
      <c r="N185" t="s">
        <v>318</v>
      </c>
      <c r="O185">
        <v>206</v>
      </c>
      <c r="P185" t="s">
        <v>317</v>
      </c>
      <c r="Q185" t="s">
        <v>1204</v>
      </c>
      <c r="R185" t="s">
        <v>1879</v>
      </c>
      <c r="S185">
        <v>2</v>
      </c>
      <c r="T185" t="s">
        <v>1202</v>
      </c>
      <c r="U185">
        <v>978</v>
      </c>
      <c r="V185" t="s">
        <v>1637</v>
      </c>
      <c r="W185" t="s">
        <v>1878</v>
      </c>
      <c r="X185" t="s">
        <v>1074</v>
      </c>
      <c r="Y185" t="s">
        <v>1877</v>
      </c>
      <c r="Z185" t="s">
        <v>1876</v>
      </c>
      <c r="AA185">
        <v>935317</v>
      </c>
    </row>
    <row r="186" spans="1:28" x14ac:dyDescent="0.25">
      <c r="A186" t="s">
        <v>296</v>
      </c>
      <c r="B186" t="s">
        <v>296</v>
      </c>
      <c r="C186" t="s">
        <v>296</v>
      </c>
      <c r="D186" t="s">
        <v>294</v>
      </c>
      <c r="E186" t="s">
        <v>293</v>
      </c>
      <c r="F186" t="s">
        <v>294</v>
      </c>
      <c r="G186">
        <v>882</v>
      </c>
      <c r="H186" t="s">
        <v>1875</v>
      </c>
      <c r="I186" t="s">
        <v>1874</v>
      </c>
      <c r="J186" t="s">
        <v>50</v>
      </c>
      <c r="K186" t="s">
        <v>294</v>
      </c>
      <c r="L186">
        <v>685</v>
      </c>
      <c r="M186" t="s">
        <v>1873</v>
      </c>
      <c r="N186" t="s">
        <v>294</v>
      </c>
      <c r="O186">
        <v>212</v>
      </c>
      <c r="P186" t="s">
        <v>1873</v>
      </c>
      <c r="Q186" t="s">
        <v>1872</v>
      </c>
      <c r="R186" t="s">
        <v>1871</v>
      </c>
      <c r="S186">
        <v>2</v>
      </c>
      <c r="T186" t="s">
        <v>1870</v>
      </c>
      <c r="U186">
        <v>882</v>
      </c>
      <c r="V186" t="s">
        <v>1214</v>
      </c>
      <c r="W186" t="s">
        <v>1869</v>
      </c>
      <c r="X186" t="s">
        <v>1260</v>
      </c>
      <c r="Y186" t="s">
        <v>1868</v>
      </c>
      <c r="Z186" t="s">
        <v>1867</v>
      </c>
      <c r="AA186">
        <v>4034894</v>
      </c>
      <c r="AB186" t="s">
        <v>1866</v>
      </c>
    </row>
    <row r="187" spans="1:28" x14ac:dyDescent="0.25">
      <c r="A187" t="s">
        <v>291</v>
      </c>
      <c r="B187" t="s">
        <v>291</v>
      </c>
      <c r="C187" t="s">
        <v>1865</v>
      </c>
      <c r="D187" t="s">
        <v>289</v>
      </c>
      <c r="E187" t="s">
        <v>288</v>
      </c>
      <c r="F187" t="s">
        <v>289</v>
      </c>
      <c r="G187">
        <v>674</v>
      </c>
      <c r="H187" t="s">
        <v>288</v>
      </c>
      <c r="I187" t="s">
        <v>1864</v>
      </c>
      <c r="K187" t="s">
        <v>1863</v>
      </c>
      <c r="L187">
        <v>378</v>
      </c>
      <c r="M187" t="s">
        <v>288</v>
      </c>
      <c r="N187" t="s">
        <v>289</v>
      </c>
      <c r="O187">
        <v>213</v>
      </c>
      <c r="P187" t="s">
        <v>288</v>
      </c>
      <c r="Q187" t="s">
        <v>1204</v>
      </c>
      <c r="R187" t="s">
        <v>1862</v>
      </c>
      <c r="S187">
        <v>2</v>
      </c>
      <c r="T187" t="s">
        <v>1202</v>
      </c>
      <c r="U187">
        <v>978</v>
      </c>
      <c r="V187" t="s">
        <v>1214</v>
      </c>
      <c r="W187" t="s">
        <v>291</v>
      </c>
      <c r="X187" t="s">
        <v>1199</v>
      </c>
      <c r="Y187" t="s">
        <v>1861</v>
      </c>
      <c r="Z187" t="s">
        <v>1860</v>
      </c>
      <c r="AA187">
        <v>3168068</v>
      </c>
      <c r="AB187" t="s">
        <v>1859</v>
      </c>
    </row>
    <row r="188" spans="1:28" x14ac:dyDescent="0.25">
      <c r="A188" t="s">
        <v>1094</v>
      </c>
      <c r="B188" t="s">
        <v>1094</v>
      </c>
      <c r="C188" t="s">
        <v>1858</v>
      </c>
      <c r="D188" t="s">
        <v>1092</v>
      </c>
      <c r="E188" t="s">
        <v>1091</v>
      </c>
      <c r="F188" t="s">
        <v>1092</v>
      </c>
      <c r="G188">
        <v>682</v>
      </c>
      <c r="H188" t="s">
        <v>1857</v>
      </c>
      <c r="I188" t="s">
        <v>1856</v>
      </c>
      <c r="J188" t="s">
        <v>199</v>
      </c>
      <c r="K188" t="s">
        <v>1092</v>
      </c>
      <c r="L188">
        <v>966</v>
      </c>
      <c r="M188" t="s">
        <v>1855</v>
      </c>
      <c r="N188" t="s">
        <v>1092</v>
      </c>
      <c r="O188">
        <v>215</v>
      </c>
      <c r="P188" t="s">
        <v>1855</v>
      </c>
      <c r="Q188" t="s">
        <v>1854</v>
      </c>
      <c r="R188" t="s">
        <v>1853</v>
      </c>
      <c r="S188">
        <v>2</v>
      </c>
      <c r="T188" t="s">
        <v>1852</v>
      </c>
      <c r="U188">
        <v>682</v>
      </c>
      <c r="V188" t="s">
        <v>1214</v>
      </c>
      <c r="W188" t="s">
        <v>1851</v>
      </c>
      <c r="X188" t="s">
        <v>1062</v>
      </c>
      <c r="Y188" t="s">
        <v>1850</v>
      </c>
      <c r="Z188" t="s">
        <v>1849</v>
      </c>
      <c r="AA188">
        <v>102358</v>
      </c>
      <c r="AB188" t="s">
        <v>1848</v>
      </c>
    </row>
    <row r="189" spans="1:28" x14ac:dyDescent="0.25">
      <c r="A189" t="s">
        <v>282</v>
      </c>
      <c r="B189" t="s">
        <v>282</v>
      </c>
      <c r="C189" t="s">
        <v>1847</v>
      </c>
      <c r="D189" t="s">
        <v>280</v>
      </c>
      <c r="E189" t="s">
        <v>279</v>
      </c>
      <c r="F189" t="s">
        <v>280</v>
      </c>
      <c r="G189">
        <v>686</v>
      </c>
      <c r="H189" t="s">
        <v>279</v>
      </c>
      <c r="I189" t="s">
        <v>1846</v>
      </c>
      <c r="J189" t="s">
        <v>263</v>
      </c>
      <c r="K189" t="s">
        <v>280</v>
      </c>
      <c r="L189">
        <v>221</v>
      </c>
      <c r="M189" t="s">
        <v>279</v>
      </c>
      <c r="N189" t="s">
        <v>263</v>
      </c>
      <c r="O189">
        <v>217</v>
      </c>
      <c r="P189" t="s">
        <v>279</v>
      </c>
      <c r="Q189" t="s">
        <v>1487</v>
      </c>
      <c r="R189" t="s">
        <v>1845</v>
      </c>
      <c r="S189">
        <v>0</v>
      </c>
      <c r="T189" t="s">
        <v>1485</v>
      </c>
      <c r="U189">
        <v>952</v>
      </c>
      <c r="V189" t="s">
        <v>1214</v>
      </c>
      <c r="W189" t="s">
        <v>1844</v>
      </c>
      <c r="X189" t="s">
        <v>1074</v>
      </c>
      <c r="Y189" t="s">
        <v>1843</v>
      </c>
      <c r="Z189" t="s">
        <v>1842</v>
      </c>
      <c r="AA189">
        <v>2245662</v>
      </c>
      <c r="AB189" t="s">
        <v>1841</v>
      </c>
    </row>
    <row r="190" spans="1:28" x14ac:dyDescent="0.25">
      <c r="A190" t="s">
        <v>277</v>
      </c>
      <c r="B190" t="s">
        <v>277</v>
      </c>
      <c r="C190" t="s">
        <v>1840</v>
      </c>
      <c r="D190" t="s">
        <v>275</v>
      </c>
      <c r="E190" t="s">
        <v>274</v>
      </c>
      <c r="F190" t="s">
        <v>275</v>
      </c>
      <c r="G190">
        <v>688</v>
      </c>
      <c r="H190" t="s">
        <v>274</v>
      </c>
      <c r="I190" t="s">
        <v>1839</v>
      </c>
      <c r="J190" t="s">
        <v>1838</v>
      </c>
      <c r="K190" t="s">
        <v>274</v>
      </c>
      <c r="L190" t="s">
        <v>1837</v>
      </c>
      <c r="M190" t="s">
        <v>274</v>
      </c>
      <c r="N190" t="s">
        <v>1836</v>
      </c>
      <c r="O190">
        <v>2648</v>
      </c>
      <c r="P190" t="s">
        <v>274</v>
      </c>
      <c r="Q190" t="s">
        <v>1835</v>
      </c>
      <c r="R190" t="s">
        <v>1834</v>
      </c>
      <c r="S190">
        <v>2</v>
      </c>
      <c r="T190" t="s">
        <v>1833</v>
      </c>
      <c r="U190">
        <v>941</v>
      </c>
      <c r="V190" t="s">
        <v>1214</v>
      </c>
      <c r="W190" t="s">
        <v>1832</v>
      </c>
      <c r="X190" t="s">
        <v>1199</v>
      </c>
      <c r="Y190" t="s">
        <v>1831</v>
      </c>
      <c r="Z190" t="s">
        <v>1830</v>
      </c>
      <c r="AA190">
        <v>6290252</v>
      </c>
      <c r="AB190" t="s">
        <v>1829</v>
      </c>
    </row>
    <row r="191" spans="1:28" x14ac:dyDescent="0.25">
      <c r="A191" t="s">
        <v>273</v>
      </c>
      <c r="B191" t="s">
        <v>273</v>
      </c>
      <c r="C191" t="s">
        <v>273</v>
      </c>
      <c r="D191" t="s">
        <v>271</v>
      </c>
      <c r="E191" t="s">
        <v>270</v>
      </c>
      <c r="F191" t="s">
        <v>271</v>
      </c>
      <c r="G191">
        <v>690</v>
      </c>
      <c r="H191" t="s">
        <v>1827</v>
      </c>
      <c r="I191" t="s">
        <v>1828</v>
      </c>
      <c r="J191" t="s">
        <v>271</v>
      </c>
      <c r="K191" t="s">
        <v>182</v>
      </c>
      <c r="L191">
        <v>248</v>
      </c>
      <c r="M191" t="s">
        <v>1827</v>
      </c>
      <c r="N191" t="s">
        <v>191</v>
      </c>
      <c r="O191">
        <v>220</v>
      </c>
      <c r="P191" t="s">
        <v>1827</v>
      </c>
      <c r="Q191" t="s">
        <v>1826</v>
      </c>
      <c r="R191" t="s">
        <v>1825</v>
      </c>
      <c r="S191">
        <v>2</v>
      </c>
      <c r="T191" t="s">
        <v>1824</v>
      </c>
      <c r="U191">
        <v>690</v>
      </c>
      <c r="V191" t="s">
        <v>1214</v>
      </c>
      <c r="W191" t="s">
        <v>1823</v>
      </c>
      <c r="X191" t="s">
        <v>1074</v>
      </c>
      <c r="Y191" t="s">
        <v>1822</v>
      </c>
      <c r="Z191" t="s">
        <v>1821</v>
      </c>
      <c r="AA191">
        <v>241170</v>
      </c>
      <c r="AB191" t="s">
        <v>1820</v>
      </c>
    </row>
    <row r="192" spans="1:28" x14ac:dyDescent="0.25">
      <c r="A192" t="s">
        <v>269</v>
      </c>
      <c r="B192" t="s">
        <v>269</v>
      </c>
      <c r="C192" t="s">
        <v>269</v>
      </c>
      <c r="D192" t="s">
        <v>267</v>
      </c>
      <c r="E192" t="s">
        <v>266</v>
      </c>
      <c r="F192" t="s">
        <v>267</v>
      </c>
      <c r="G192">
        <v>694</v>
      </c>
      <c r="H192" t="s">
        <v>1819</v>
      </c>
      <c r="I192" t="s">
        <v>1818</v>
      </c>
      <c r="J192" t="s">
        <v>267</v>
      </c>
      <c r="K192" t="s">
        <v>1269</v>
      </c>
      <c r="L192">
        <v>232</v>
      </c>
      <c r="M192" t="s">
        <v>266</v>
      </c>
      <c r="N192" t="s">
        <v>267</v>
      </c>
      <c r="O192">
        <v>221</v>
      </c>
      <c r="P192" t="s">
        <v>266</v>
      </c>
      <c r="Q192" t="s">
        <v>1817</v>
      </c>
      <c r="R192" t="s">
        <v>1816</v>
      </c>
      <c r="S192">
        <v>2</v>
      </c>
      <c r="T192" t="s">
        <v>1815</v>
      </c>
      <c r="U192">
        <v>694</v>
      </c>
      <c r="V192" t="s">
        <v>1214</v>
      </c>
      <c r="W192" t="s">
        <v>1814</v>
      </c>
      <c r="X192" t="s">
        <v>1074</v>
      </c>
      <c r="Y192" t="s">
        <v>1813</v>
      </c>
      <c r="Z192" t="s">
        <v>1812</v>
      </c>
      <c r="AA192">
        <v>2403846</v>
      </c>
      <c r="AB192" t="s">
        <v>1811</v>
      </c>
    </row>
    <row r="193" spans="1:28" x14ac:dyDescent="0.25">
      <c r="A193" t="s">
        <v>265</v>
      </c>
      <c r="B193" t="s">
        <v>265</v>
      </c>
      <c r="C193" t="s">
        <v>1810</v>
      </c>
      <c r="D193" t="s">
        <v>263</v>
      </c>
      <c r="E193" t="s">
        <v>262</v>
      </c>
      <c r="F193" t="s">
        <v>263</v>
      </c>
      <c r="G193">
        <v>702</v>
      </c>
      <c r="H193" t="s">
        <v>1809</v>
      </c>
      <c r="I193" t="s">
        <v>1808</v>
      </c>
      <c r="J193" t="s">
        <v>195</v>
      </c>
      <c r="K193" t="s">
        <v>262</v>
      </c>
      <c r="L193">
        <v>65</v>
      </c>
      <c r="M193" t="s">
        <v>1807</v>
      </c>
      <c r="N193" t="s">
        <v>280</v>
      </c>
      <c r="O193">
        <v>222</v>
      </c>
      <c r="P193" t="s">
        <v>1807</v>
      </c>
      <c r="Q193" t="s">
        <v>1806</v>
      </c>
      <c r="R193" t="s">
        <v>1805</v>
      </c>
      <c r="S193">
        <v>2</v>
      </c>
      <c r="T193" t="s">
        <v>1804</v>
      </c>
      <c r="U193">
        <v>702</v>
      </c>
      <c r="V193" t="s">
        <v>1214</v>
      </c>
      <c r="W193" t="s">
        <v>265</v>
      </c>
      <c r="X193" t="s">
        <v>1062</v>
      </c>
      <c r="Y193" t="s">
        <v>1803</v>
      </c>
      <c r="Z193" t="s">
        <v>1802</v>
      </c>
      <c r="AA193">
        <v>1880251</v>
      </c>
      <c r="AB193" t="s">
        <v>1801</v>
      </c>
    </row>
    <row r="194" spans="1:28" x14ac:dyDescent="0.25">
      <c r="A194" t="s">
        <v>1800</v>
      </c>
      <c r="B194" t="s">
        <v>260</v>
      </c>
      <c r="C194" t="s">
        <v>1799</v>
      </c>
      <c r="D194" t="s">
        <v>258</v>
      </c>
      <c r="E194" t="s">
        <v>257</v>
      </c>
      <c r="F194" t="s">
        <v>258</v>
      </c>
      <c r="G194">
        <v>534</v>
      </c>
      <c r="I194" t="s">
        <v>1798</v>
      </c>
      <c r="L194" t="s">
        <v>1797</v>
      </c>
      <c r="N194" t="s">
        <v>1796</v>
      </c>
      <c r="Q194" t="s">
        <v>1795</v>
      </c>
      <c r="R194" t="s">
        <v>1794</v>
      </c>
      <c r="S194">
        <v>2</v>
      </c>
      <c r="T194" t="s">
        <v>1793</v>
      </c>
      <c r="U194">
        <v>532</v>
      </c>
      <c r="V194" t="s">
        <v>1792</v>
      </c>
      <c r="W194" t="s">
        <v>1791</v>
      </c>
      <c r="X194" t="s">
        <v>428</v>
      </c>
      <c r="Y194" t="s">
        <v>1790</v>
      </c>
      <c r="Z194" t="s">
        <v>1789</v>
      </c>
      <c r="AA194">
        <v>7609695</v>
      </c>
    </row>
    <row r="195" spans="1:28" x14ac:dyDescent="0.25">
      <c r="A195" t="s">
        <v>255</v>
      </c>
      <c r="B195" t="s">
        <v>255</v>
      </c>
      <c r="C195" t="s">
        <v>1788</v>
      </c>
      <c r="D195" t="s">
        <v>253</v>
      </c>
      <c r="E195" t="s">
        <v>252</v>
      </c>
      <c r="F195" t="s">
        <v>253</v>
      </c>
      <c r="G195">
        <v>703</v>
      </c>
      <c r="H195" t="s">
        <v>252</v>
      </c>
      <c r="I195" t="s">
        <v>1787</v>
      </c>
      <c r="J195" t="s">
        <v>1786</v>
      </c>
      <c r="K195" t="s">
        <v>253</v>
      </c>
      <c r="L195">
        <v>421</v>
      </c>
      <c r="M195" t="s">
        <v>252</v>
      </c>
      <c r="N195" t="s">
        <v>1785</v>
      </c>
      <c r="O195">
        <v>223</v>
      </c>
      <c r="P195" t="s">
        <v>252</v>
      </c>
      <c r="Q195" t="s">
        <v>1204</v>
      </c>
      <c r="R195" t="s">
        <v>1784</v>
      </c>
      <c r="S195">
        <v>2</v>
      </c>
      <c r="T195" t="s">
        <v>1202</v>
      </c>
      <c r="U195">
        <v>978</v>
      </c>
      <c r="V195" t="s">
        <v>1214</v>
      </c>
      <c r="W195" t="s">
        <v>1783</v>
      </c>
      <c r="X195" t="s">
        <v>1199</v>
      </c>
      <c r="Y195" t="s">
        <v>1782</v>
      </c>
      <c r="Z195" t="s">
        <v>1781</v>
      </c>
      <c r="AA195">
        <v>3057568</v>
      </c>
      <c r="AB195" t="s">
        <v>1780</v>
      </c>
    </row>
    <row r="196" spans="1:28" x14ac:dyDescent="0.25">
      <c r="A196" t="s">
        <v>250</v>
      </c>
      <c r="B196" t="s">
        <v>250</v>
      </c>
      <c r="C196" t="s">
        <v>1779</v>
      </c>
      <c r="D196" t="s">
        <v>248</v>
      </c>
      <c r="E196" t="s">
        <v>247</v>
      </c>
      <c r="F196" t="s">
        <v>248</v>
      </c>
      <c r="G196">
        <v>705</v>
      </c>
      <c r="H196" t="s">
        <v>247</v>
      </c>
      <c r="I196" t="s">
        <v>1778</v>
      </c>
      <c r="J196" t="s">
        <v>1777</v>
      </c>
      <c r="K196" t="s">
        <v>1776</v>
      </c>
      <c r="L196">
        <v>386</v>
      </c>
      <c r="M196" t="s">
        <v>247</v>
      </c>
      <c r="N196" t="s">
        <v>248</v>
      </c>
      <c r="O196">
        <v>224</v>
      </c>
      <c r="P196" t="s">
        <v>1776</v>
      </c>
      <c r="Q196" t="s">
        <v>1204</v>
      </c>
      <c r="R196" t="s">
        <v>1775</v>
      </c>
      <c r="S196">
        <v>2</v>
      </c>
      <c r="T196" t="s">
        <v>1202</v>
      </c>
      <c r="U196">
        <v>978</v>
      </c>
      <c r="V196" t="s">
        <v>1214</v>
      </c>
      <c r="W196" t="s">
        <v>1774</v>
      </c>
      <c r="X196" t="s">
        <v>1199</v>
      </c>
      <c r="Y196" t="s">
        <v>1773</v>
      </c>
      <c r="Z196" t="s">
        <v>1772</v>
      </c>
      <c r="AA196">
        <v>3190538</v>
      </c>
      <c r="AB196" t="s">
        <v>1771</v>
      </c>
    </row>
    <row r="197" spans="1:28" x14ac:dyDescent="0.25">
      <c r="A197" t="s">
        <v>246</v>
      </c>
      <c r="B197" t="s">
        <v>246</v>
      </c>
      <c r="C197" t="s">
        <v>1770</v>
      </c>
      <c r="D197" t="s">
        <v>244</v>
      </c>
      <c r="E197" t="s">
        <v>243</v>
      </c>
      <c r="F197" t="s">
        <v>244</v>
      </c>
      <c r="G197">
        <v>90</v>
      </c>
      <c r="H197" t="s">
        <v>1769</v>
      </c>
      <c r="I197" t="s">
        <v>1768</v>
      </c>
      <c r="J197" t="s">
        <v>240</v>
      </c>
      <c r="L197">
        <v>677</v>
      </c>
      <c r="M197" t="s">
        <v>1766</v>
      </c>
      <c r="N197" t="s">
        <v>1767</v>
      </c>
      <c r="O197">
        <v>225</v>
      </c>
      <c r="P197" t="s">
        <v>1766</v>
      </c>
      <c r="Q197" t="s">
        <v>1765</v>
      </c>
      <c r="R197" t="s">
        <v>1764</v>
      </c>
      <c r="S197">
        <v>2</v>
      </c>
      <c r="T197" t="s">
        <v>1763</v>
      </c>
      <c r="U197">
        <v>90</v>
      </c>
      <c r="V197" t="s">
        <v>1214</v>
      </c>
      <c r="W197" t="s">
        <v>1762</v>
      </c>
      <c r="X197" t="s">
        <v>1260</v>
      </c>
      <c r="Y197" t="s">
        <v>1761</v>
      </c>
      <c r="Z197" t="s">
        <v>1760</v>
      </c>
      <c r="AA197">
        <v>2103350</v>
      </c>
      <c r="AB197" t="s">
        <v>1759</v>
      </c>
    </row>
    <row r="198" spans="1:28" x14ac:dyDescent="0.25">
      <c r="A198" t="s">
        <v>242</v>
      </c>
      <c r="B198" t="s">
        <v>242</v>
      </c>
      <c r="C198" t="s">
        <v>1758</v>
      </c>
      <c r="D198" t="s">
        <v>240</v>
      </c>
      <c r="E198" t="s">
        <v>239</v>
      </c>
      <c r="F198" t="s">
        <v>240</v>
      </c>
      <c r="G198">
        <v>706</v>
      </c>
      <c r="H198" t="s">
        <v>239</v>
      </c>
      <c r="I198" t="s">
        <v>1757</v>
      </c>
      <c r="J198" t="s">
        <v>248</v>
      </c>
      <c r="K198" t="s">
        <v>240</v>
      </c>
      <c r="L198">
        <v>252</v>
      </c>
      <c r="M198" t="s">
        <v>239</v>
      </c>
      <c r="N198" t="s">
        <v>240</v>
      </c>
      <c r="O198">
        <v>226</v>
      </c>
      <c r="P198" t="s">
        <v>239</v>
      </c>
      <c r="Q198" t="s">
        <v>1756</v>
      </c>
      <c r="R198" t="s">
        <v>1755</v>
      </c>
      <c r="S198">
        <v>2</v>
      </c>
      <c r="T198" t="s">
        <v>1754</v>
      </c>
      <c r="U198">
        <v>706</v>
      </c>
      <c r="V198" t="s">
        <v>1214</v>
      </c>
      <c r="W198" t="s">
        <v>1753</v>
      </c>
      <c r="X198" t="s">
        <v>1074</v>
      </c>
      <c r="Y198" t="s">
        <v>1752</v>
      </c>
      <c r="Z198" t="s">
        <v>1751</v>
      </c>
      <c r="AA198">
        <v>51537</v>
      </c>
      <c r="AB198" t="s">
        <v>1750</v>
      </c>
    </row>
    <row r="199" spans="1:28" x14ac:dyDescent="0.25">
      <c r="A199" t="s">
        <v>238</v>
      </c>
      <c r="B199" t="s">
        <v>238</v>
      </c>
      <c r="C199" t="s">
        <v>1749</v>
      </c>
      <c r="D199" t="s">
        <v>236</v>
      </c>
      <c r="E199" t="s">
        <v>235</v>
      </c>
      <c r="F199" t="s">
        <v>236</v>
      </c>
      <c r="G199">
        <v>710</v>
      </c>
      <c r="H199" t="s">
        <v>1748</v>
      </c>
      <c r="I199" t="s">
        <v>1747</v>
      </c>
      <c r="J199" t="s">
        <v>236</v>
      </c>
      <c r="K199" t="s">
        <v>236</v>
      </c>
      <c r="L199">
        <v>27</v>
      </c>
      <c r="M199" t="s">
        <v>1745</v>
      </c>
      <c r="N199" t="s">
        <v>1746</v>
      </c>
      <c r="O199">
        <v>227</v>
      </c>
      <c r="P199" t="s">
        <v>1745</v>
      </c>
      <c r="Q199" t="s">
        <v>1744</v>
      </c>
      <c r="R199" t="s">
        <v>1743</v>
      </c>
      <c r="S199">
        <v>2</v>
      </c>
      <c r="T199" t="s">
        <v>1742</v>
      </c>
      <c r="U199">
        <v>710</v>
      </c>
      <c r="V199" t="s">
        <v>1214</v>
      </c>
      <c r="W199" t="s">
        <v>1741</v>
      </c>
      <c r="X199" t="s">
        <v>1074</v>
      </c>
      <c r="Y199" t="s">
        <v>1740</v>
      </c>
      <c r="Z199" t="s">
        <v>1739</v>
      </c>
      <c r="AA199">
        <v>953987</v>
      </c>
      <c r="AB199" t="s">
        <v>1738</v>
      </c>
    </row>
    <row r="200" spans="1:28" x14ac:dyDescent="0.25">
      <c r="A200" t="s">
        <v>1737</v>
      </c>
      <c r="D200" t="s">
        <v>231</v>
      </c>
      <c r="E200" t="s">
        <v>230</v>
      </c>
      <c r="F200" t="s">
        <v>231</v>
      </c>
      <c r="G200">
        <v>239</v>
      </c>
      <c r="I200" t="s">
        <v>1736</v>
      </c>
      <c r="L200">
        <v>500</v>
      </c>
      <c r="N200" t="s">
        <v>258</v>
      </c>
      <c r="O200">
        <v>228</v>
      </c>
      <c r="V200" t="s">
        <v>1412</v>
      </c>
      <c r="W200" t="s">
        <v>1735</v>
      </c>
      <c r="X200" t="s">
        <v>416</v>
      </c>
      <c r="Y200" t="s">
        <v>1734</v>
      </c>
      <c r="Z200" t="s">
        <v>1713</v>
      </c>
      <c r="AA200">
        <v>3474415</v>
      </c>
    </row>
    <row r="201" spans="1:28" x14ac:dyDescent="0.25">
      <c r="A201" t="s">
        <v>1733</v>
      </c>
      <c r="B201" t="s">
        <v>571</v>
      </c>
      <c r="C201" t="s">
        <v>1732</v>
      </c>
      <c r="D201" t="s">
        <v>569</v>
      </c>
      <c r="E201" t="s">
        <v>568</v>
      </c>
      <c r="F201" t="s">
        <v>569</v>
      </c>
      <c r="G201">
        <v>410</v>
      </c>
      <c r="H201" t="s">
        <v>568</v>
      </c>
      <c r="I201" t="s">
        <v>1731</v>
      </c>
      <c r="J201" t="s">
        <v>1730</v>
      </c>
      <c r="K201" t="s">
        <v>1729</v>
      </c>
      <c r="L201">
        <v>82</v>
      </c>
      <c r="M201" t="s">
        <v>568</v>
      </c>
      <c r="N201" t="s">
        <v>1728</v>
      </c>
      <c r="O201">
        <v>202</v>
      </c>
      <c r="P201" t="s">
        <v>568</v>
      </c>
      <c r="Q201" t="s">
        <v>1727</v>
      </c>
      <c r="R201" t="s">
        <v>1726</v>
      </c>
      <c r="S201">
        <v>0</v>
      </c>
      <c r="T201" t="s">
        <v>1725</v>
      </c>
      <c r="U201">
        <v>410</v>
      </c>
      <c r="V201" t="s">
        <v>1214</v>
      </c>
      <c r="W201" t="s">
        <v>1724</v>
      </c>
      <c r="X201" t="s">
        <v>1062</v>
      </c>
      <c r="Y201" t="s">
        <v>1723</v>
      </c>
      <c r="Z201" t="s">
        <v>1722</v>
      </c>
      <c r="AA201">
        <v>1835841</v>
      </c>
      <c r="AB201" t="s">
        <v>1721</v>
      </c>
    </row>
    <row r="202" spans="1:28" x14ac:dyDescent="0.25">
      <c r="A202" t="s">
        <v>228</v>
      </c>
      <c r="B202" t="s">
        <v>228</v>
      </c>
      <c r="C202" t="s">
        <v>1720</v>
      </c>
      <c r="D202" t="s">
        <v>226</v>
      </c>
      <c r="E202" t="s">
        <v>225</v>
      </c>
      <c r="F202" t="s">
        <v>226</v>
      </c>
      <c r="G202">
        <v>728</v>
      </c>
      <c r="H202" t="s">
        <v>225</v>
      </c>
      <c r="I202" t="s">
        <v>1719</v>
      </c>
      <c r="L202">
        <v>211</v>
      </c>
      <c r="N202" t="s">
        <v>1718</v>
      </c>
      <c r="Q202" t="s">
        <v>1717</v>
      </c>
      <c r="R202" t="s">
        <v>1716</v>
      </c>
      <c r="S202">
        <v>2</v>
      </c>
      <c r="T202" t="s">
        <v>1715</v>
      </c>
      <c r="U202">
        <v>728</v>
      </c>
      <c r="V202" t="s">
        <v>1214</v>
      </c>
      <c r="W202" t="s">
        <v>1714</v>
      </c>
      <c r="X202" t="s">
        <v>1074</v>
      </c>
      <c r="Z202" t="s">
        <v>1713</v>
      </c>
      <c r="AA202">
        <v>7909807</v>
      </c>
    </row>
    <row r="203" spans="1:28" x14ac:dyDescent="0.25">
      <c r="A203" t="s">
        <v>224</v>
      </c>
      <c r="B203" t="s">
        <v>224</v>
      </c>
      <c r="C203" t="s">
        <v>1712</v>
      </c>
      <c r="D203" t="s">
        <v>222</v>
      </c>
      <c r="E203" t="s">
        <v>221</v>
      </c>
      <c r="F203" t="s">
        <v>222</v>
      </c>
      <c r="G203">
        <v>724</v>
      </c>
      <c r="H203" t="s">
        <v>1185</v>
      </c>
      <c r="I203" t="s">
        <v>1711</v>
      </c>
      <c r="J203" t="s">
        <v>1710</v>
      </c>
      <c r="K203" t="s">
        <v>1185</v>
      </c>
      <c r="L203">
        <v>34</v>
      </c>
      <c r="M203" t="s">
        <v>221</v>
      </c>
      <c r="N203" t="s">
        <v>1710</v>
      </c>
      <c r="O203">
        <v>229</v>
      </c>
      <c r="P203" t="s">
        <v>221</v>
      </c>
      <c r="Q203" t="s">
        <v>1204</v>
      </c>
      <c r="R203" t="s">
        <v>1709</v>
      </c>
      <c r="S203">
        <v>2</v>
      </c>
      <c r="T203" t="s">
        <v>1202</v>
      </c>
      <c r="U203">
        <v>978</v>
      </c>
      <c r="V203" t="s">
        <v>1214</v>
      </c>
      <c r="W203" t="s">
        <v>1708</v>
      </c>
      <c r="X203" t="s">
        <v>1199</v>
      </c>
      <c r="Y203" t="s">
        <v>1707</v>
      </c>
      <c r="Z203" t="s">
        <v>1706</v>
      </c>
      <c r="AA203">
        <v>2510769</v>
      </c>
      <c r="AB203" t="s">
        <v>1705</v>
      </c>
    </row>
    <row r="204" spans="1:28" x14ac:dyDescent="0.25">
      <c r="A204" t="s">
        <v>220</v>
      </c>
      <c r="B204" t="s">
        <v>220</v>
      </c>
      <c r="C204" t="s">
        <v>220</v>
      </c>
      <c r="D204" t="s">
        <v>218</v>
      </c>
      <c r="E204" t="s">
        <v>217</v>
      </c>
      <c r="F204" t="s">
        <v>218</v>
      </c>
      <c r="G204">
        <v>144</v>
      </c>
      <c r="H204" t="s">
        <v>1704</v>
      </c>
      <c r="I204" t="s">
        <v>1703</v>
      </c>
      <c r="J204" t="s">
        <v>244</v>
      </c>
      <c r="K204" t="s">
        <v>897</v>
      </c>
      <c r="L204">
        <v>94</v>
      </c>
      <c r="M204" t="s">
        <v>1701</v>
      </c>
      <c r="N204" t="s">
        <v>1702</v>
      </c>
      <c r="O204">
        <v>231</v>
      </c>
      <c r="P204" t="s">
        <v>1701</v>
      </c>
      <c r="Q204" t="s">
        <v>1700</v>
      </c>
      <c r="R204" t="s">
        <v>1699</v>
      </c>
      <c r="S204">
        <v>2</v>
      </c>
      <c r="T204" t="s">
        <v>1698</v>
      </c>
      <c r="U204">
        <v>144</v>
      </c>
      <c r="V204" t="s">
        <v>1214</v>
      </c>
      <c r="W204" t="s">
        <v>1697</v>
      </c>
      <c r="X204" t="s">
        <v>1062</v>
      </c>
      <c r="Y204" t="s">
        <v>1696</v>
      </c>
      <c r="Z204" t="s">
        <v>1695</v>
      </c>
      <c r="AA204">
        <v>1227603</v>
      </c>
      <c r="AB204" t="s">
        <v>1694</v>
      </c>
    </row>
    <row r="205" spans="1:28" x14ac:dyDescent="0.25">
      <c r="A205" t="s">
        <v>1693</v>
      </c>
      <c r="B205" t="s">
        <v>1692</v>
      </c>
      <c r="C205" t="s">
        <v>1691</v>
      </c>
      <c r="D205" t="s">
        <v>1689</v>
      </c>
      <c r="E205" t="s">
        <v>1690</v>
      </c>
      <c r="F205" t="s">
        <v>1689</v>
      </c>
      <c r="G205">
        <v>652</v>
      </c>
      <c r="I205" t="s">
        <v>1688</v>
      </c>
      <c r="L205">
        <v>590</v>
      </c>
      <c r="N205" t="s">
        <v>1687</v>
      </c>
      <c r="Q205" t="s">
        <v>1204</v>
      </c>
      <c r="R205" t="s">
        <v>1686</v>
      </c>
      <c r="S205">
        <v>2</v>
      </c>
      <c r="T205" t="s">
        <v>1202</v>
      </c>
      <c r="U205">
        <v>978</v>
      </c>
      <c r="V205" t="s">
        <v>1637</v>
      </c>
      <c r="W205" t="s">
        <v>1685</v>
      </c>
      <c r="X205" t="s">
        <v>428</v>
      </c>
      <c r="Y205" t="s">
        <v>1644</v>
      </c>
      <c r="Z205" t="s">
        <v>1643</v>
      </c>
      <c r="AA205">
        <v>3578476</v>
      </c>
    </row>
    <row r="206" spans="1:28" x14ac:dyDescent="0.25">
      <c r="A206" t="s">
        <v>1684</v>
      </c>
      <c r="B206" t="s">
        <v>304</v>
      </c>
      <c r="C206" t="s">
        <v>1683</v>
      </c>
      <c r="D206" t="s">
        <v>302</v>
      </c>
      <c r="E206" t="s">
        <v>301</v>
      </c>
      <c r="F206" t="s">
        <v>302</v>
      </c>
      <c r="G206">
        <v>654</v>
      </c>
      <c r="H206" t="s">
        <v>301</v>
      </c>
      <c r="I206" t="s">
        <v>1682</v>
      </c>
      <c r="J206" t="s">
        <v>1681</v>
      </c>
      <c r="L206" t="s">
        <v>1680</v>
      </c>
      <c r="M206" t="s">
        <v>301</v>
      </c>
      <c r="N206" t="s">
        <v>302</v>
      </c>
      <c r="O206">
        <v>207</v>
      </c>
      <c r="P206" t="s">
        <v>1679</v>
      </c>
      <c r="Q206" t="s">
        <v>1678</v>
      </c>
      <c r="R206" t="s">
        <v>1677</v>
      </c>
      <c r="S206">
        <v>2</v>
      </c>
      <c r="T206" t="s">
        <v>1676</v>
      </c>
      <c r="U206">
        <v>654</v>
      </c>
      <c r="V206" t="s">
        <v>1412</v>
      </c>
      <c r="W206" t="s">
        <v>1675</v>
      </c>
      <c r="X206" t="s">
        <v>1074</v>
      </c>
      <c r="Y206" t="s">
        <v>1674</v>
      </c>
      <c r="Z206" t="s">
        <v>1673</v>
      </c>
      <c r="AA206">
        <v>3370751</v>
      </c>
    </row>
    <row r="207" spans="1:28" x14ac:dyDescent="0.25">
      <c r="A207" t="s">
        <v>1672</v>
      </c>
      <c r="B207" t="s">
        <v>215</v>
      </c>
      <c r="C207" t="s">
        <v>1671</v>
      </c>
      <c r="D207" t="s">
        <v>213</v>
      </c>
      <c r="E207" t="s">
        <v>212</v>
      </c>
      <c r="F207" t="s">
        <v>213</v>
      </c>
      <c r="G207">
        <v>659</v>
      </c>
      <c r="H207" t="s">
        <v>212</v>
      </c>
      <c r="I207" t="s">
        <v>1670</v>
      </c>
      <c r="J207" t="s">
        <v>1023</v>
      </c>
      <c r="L207" t="s">
        <v>1669</v>
      </c>
      <c r="M207" t="s">
        <v>1668</v>
      </c>
      <c r="N207" t="s">
        <v>271</v>
      </c>
      <c r="O207">
        <v>208</v>
      </c>
      <c r="P207" t="s">
        <v>1668</v>
      </c>
      <c r="Q207" t="s">
        <v>1626</v>
      </c>
      <c r="R207" t="s">
        <v>1667</v>
      </c>
      <c r="S207">
        <v>2</v>
      </c>
      <c r="T207" t="s">
        <v>1624</v>
      </c>
      <c r="U207">
        <v>951</v>
      </c>
      <c r="V207" t="s">
        <v>1214</v>
      </c>
      <c r="W207" t="s">
        <v>1666</v>
      </c>
      <c r="X207" t="s">
        <v>428</v>
      </c>
      <c r="Y207" t="s">
        <v>1665</v>
      </c>
      <c r="Z207" t="s">
        <v>1664</v>
      </c>
      <c r="AA207">
        <v>3575174</v>
      </c>
      <c r="AB207" t="s">
        <v>1663</v>
      </c>
    </row>
    <row r="208" spans="1:28" x14ac:dyDescent="0.25">
      <c r="A208" t="s">
        <v>211</v>
      </c>
      <c r="B208" t="s">
        <v>210</v>
      </c>
      <c r="C208" t="s">
        <v>1662</v>
      </c>
      <c r="D208" t="s">
        <v>208</v>
      </c>
      <c r="E208" t="s">
        <v>207</v>
      </c>
      <c r="F208" t="s">
        <v>208</v>
      </c>
      <c r="G208">
        <v>662</v>
      </c>
      <c r="H208" t="s">
        <v>207</v>
      </c>
      <c r="I208" t="s">
        <v>1661</v>
      </c>
      <c r="J208" t="s">
        <v>208</v>
      </c>
      <c r="K208" t="s">
        <v>1660</v>
      </c>
      <c r="L208" t="s">
        <v>1659</v>
      </c>
      <c r="M208" t="s">
        <v>207</v>
      </c>
      <c r="N208" t="s">
        <v>284</v>
      </c>
      <c r="O208">
        <v>209</v>
      </c>
      <c r="P208" t="s">
        <v>207</v>
      </c>
      <c r="Q208" t="s">
        <v>1626</v>
      </c>
      <c r="R208" t="s">
        <v>1658</v>
      </c>
      <c r="S208">
        <v>2</v>
      </c>
      <c r="T208" t="s">
        <v>1624</v>
      </c>
      <c r="U208">
        <v>951</v>
      </c>
      <c r="V208" t="s">
        <v>1214</v>
      </c>
      <c r="W208" t="s">
        <v>1657</v>
      </c>
      <c r="X208" t="s">
        <v>428</v>
      </c>
      <c r="Y208" t="s">
        <v>1656</v>
      </c>
      <c r="Z208" t="s">
        <v>1655</v>
      </c>
      <c r="AA208">
        <v>3576468</v>
      </c>
      <c r="AB208" t="s">
        <v>1654</v>
      </c>
    </row>
    <row r="209" spans="1:28" x14ac:dyDescent="0.25">
      <c r="A209" t="s">
        <v>1653</v>
      </c>
      <c r="B209" t="s">
        <v>1652</v>
      </c>
      <c r="C209" t="s">
        <v>1651</v>
      </c>
      <c r="D209" t="s">
        <v>1649</v>
      </c>
      <c r="E209" t="s">
        <v>1650</v>
      </c>
      <c r="F209" t="s">
        <v>1649</v>
      </c>
      <c r="G209">
        <v>663</v>
      </c>
      <c r="I209" t="s">
        <v>1648</v>
      </c>
      <c r="L209">
        <v>590</v>
      </c>
      <c r="N209" t="s">
        <v>1647</v>
      </c>
      <c r="Q209" t="s">
        <v>1204</v>
      </c>
      <c r="R209" t="s">
        <v>1646</v>
      </c>
      <c r="S209">
        <v>2</v>
      </c>
      <c r="T209" t="s">
        <v>1202</v>
      </c>
      <c r="U209">
        <v>978</v>
      </c>
      <c r="V209" t="s">
        <v>1637</v>
      </c>
      <c r="W209" t="s">
        <v>1645</v>
      </c>
      <c r="X209" t="s">
        <v>428</v>
      </c>
      <c r="Y209" t="s">
        <v>1644</v>
      </c>
      <c r="Z209" t="s">
        <v>1643</v>
      </c>
      <c r="AA209">
        <v>3578421</v>
      </c>
    </row>
    <row r="210" spans="1:28" x14ac:dyDescent="0.25">
      <c r="A210" t="s">
        <v>1642</v>
      </c>
      <c r="B210" t="s">
        <v>300</v>
      </c>
      <c r="C210" t="s">
        <v>1641</v>
      </c>
      <c r="D210" t="s">
        <v>298</v>
      </c>
      <c r="E210" t="s">
        <v>297</v>
      </c>
      <c r="F210" t="s">
        <v>298</v>
      </c>
      <c r="G210">
        <v>666</v>
      </c>
      <c r="H210" t="s">
        <v>297</v>
      </c>
      <c r="I210" t="s">
        <v>1640</v>
      </c>
      <c r="J210" t="s">
        <v>1639</v>
      </c>
      <c r="K210" t="s">
        <v>1184</v>
      </c>
      <c r="L210">
        <v>508</v>
      </c>
      <c r="M210" t="s">
        <v>297</v>
      </c>
      <c r="N210" t="s">
        <v>244</v>
      </c>
      <c r="O210">
        <v>210</v>
      </c>
      <c r="P210" t="s">
        <v>297</v>
      </c>
      <c r="Q210" t="s">
        <v>1204</v>
      </c>
      <c r="R210" t="s">
        <v>1638</v>
      </c>
      <c r="S210">
        <v>2</v>
      </c>
      <c r="T210" t="s">
        <v>1202</v>
      </c>
      <c r="U210">
        <v>978</v>
      </c>
      <c r="V210" t="s">
        <v>1637</v>
      </c>
      <c r="W210" t="s">
        <v>1636</v>
      </c>
      <c r="X210" t="s">
        <v>428</v>
      </c>
      <c r="Y210" t="s">
        <v>1635</v>
      </c>
      <c r="Z210" t="s">
        <v>1634</v>
      </c>
      <c r="AA210">
        <v>3424932</v>
      </c>
      <c r="AB210" t="s">
        <v>1633</v>
      </c>
    </row>
    <row r="211" spans="1:28" x14ac:dyDescent="0.25">
      <c r="A211" t="s">
        <v>1632</v>
      </c>
      <c r="B211" t="s">
        <v>205</v>
      </c>
      <c r="C211" t="s">
        <v>1631</v>
      </c>
      <c r="D211" t="s">
        <v>203</v>
      </c>
      <c r="E211" t="s">
        <v>202</v>
      </c>
      <c r="F211" t="s">
        <v>203</v>
      </c>
      <c r="G211">
        <v>670</v>
      </c>
      <c r="H211" t="s">
        <v>202</v>
      </c>
      <c r="I211" t="s">
        <v>1630</v>
      </c>
      <c r="J211" t="s">
        <v>946</v>
      </c>
      <c r="K211" t="s">
        <v>1629</v>
      </c>
      <c r="L211" t="s">
        <v>1628</v>
      </c>
      <c r="M211" t="s">
        <v>1627</v>
      </c>
      <c r="N211" t="s">
        <v>203</v>
      </c>
      <c r="O211">
        <v>211</v>
      </c>
      <c r="P211" t="s">
        <v>1627</v>
      </c>
      <c r="Q211" t="s">
        <v>1626</v>
      </c>
      <c r="R211" t="s">
        <v>1625</v>
      </c>
      <c r="S211">
        <v>2</v>
      </c>
      <c r="T211" t="s">
        <v>1624</v>
      </c>
      <c r="U211">
        <v>951</v>
      </c>
      <c r="V211" t="s">
        <v>1214</v>
      </c>
      <c r="W211" t="s">
        <v>1623</v>
      </c>
      <c r="X211" t="s">
        <v>428</v>
      </c>
      <c r="Y211" t="s">
        <v>1622</v>
      </c>
      <c r="Z211" t="s">
        <v>1621</v>
      </c>
      <c r="AA211">
        <v>3577815</v>
      </c>
      <c r="AB211" t="s">
        <v>1620</v>
      </c>
    </row>
    <row r="212" spans="1:28" x14ac:dyDescent="0.25">
      <c r="A212" t="s">
        <v>201</v>
      </c>
      <c r="B212" t="s">
        <v>201</v>
      </c>
      <c r="C212" t="s">
        <v>1619</v>
      </c>
      <c r="D212" t="s">
        <v>199</v>
      </c>
      <c r="E212" t="s">
        <v>198</v>
      </c>
      <c r="F212" t="s">
        <v>199</v>
      </c>
      <c r="G212">
        <v>729</v>
      </c>
      <c r="H212" t="s">
        <v>198</v>
      </c>
      <c r="I212" t="s">
        <v>1618</v>
      </c>
      <c r="J212" t="s">
        <v>1617</v>
      </c>
      <c r="K212" t="s">
        <v>1616</v>
      </c>
      <c r="L212">
        <v>249</v>
      </c>
      <c r="M212" t="s">
        <v>1616</v>
      </c>
      <c r="N212" t="s">
        <v>1617</v>
      </c>
      <c r="O212">
        <v>40764</v>
      </c>
      <c r="P212" t="s">
        <v>1616</v>
      </c>
      <c r="Q212" t="s">
        <v>1615</v>
      </c>
      <c r="R212" t="s">
        <v>1614</v>
      </c>
      <c r="S212">
        <v>2</v>
      </c>
      <c r="T212" t="s">
        <v>1613</v>
      </c>
      <c r="U212">
        <v>938</v>
      </c>
      <c r="V212" t="s">
        <v>1214</v>
      </c>
      <c r="W212" t="s">
        <v>1612</v>
      </c>
      <c r="X212" t="s">
        <v>1074</v>
      </c>
      <c r="Y212" t="s">
        <v>1611</v>
      </c>
      <c r="Z212" t="s">
        <v>1610</v>
      </c>
      <c r="AA212">
        <v>366755</v>
      </c>
      <c r="AB212" t="s">
        <v>1609</v>
      </c>
    </row>
    <row r="213" spans="1:28" x14ac:dyDescent="0.25">
      <c r="A213" t="s">
        <v>197</v>
      </c>
      <c r="B213" t="s">
        <v>197</v>
      </c>
      <c r="C213" t="s">
        <v>197</v>
      </c>
      <c r="D213" t="s">
        <v>195</v>
      </c>
      <c r="E213" t="s">
        <v>194</v>
      </c>
      <c r="F213" t="s">
        <v>195</v>
      </c>
      <c r="G213">
        <v>740</v>
      </c>
      <c r="H213" t="s">
        <v>194</v>
      </c>
      <c r="I213" t="s">
        <v>1608</v>
      </c>
      <c r="J213" t="s">
        <v>289</v>
      </c>
      <c r="K213" t="s">
        <v>1607</v>
      </c>
      <c r="L213">
        <v>597</v>
      </c>
      <c r="M213" t="s">
        <v>194</v>
      </c>
      <c r="N213" t="s">
        <v>1606</v>
      </c>
      <c r="O213">
        <v>233</v>
      </c>
      <c r="P213" t="s">
        <v>194</v>
      </c>
      <c r="Q213" t="s">
        <v>1605</v>
      </c>
      <c r="R213" t="s">
        <v>1604</v>
      </c>
      <c r="S213">
        <v>2</v>
      </c>
      <c r="T213" t="s">
        <v>1603</v>
      </c>
      <c r="U213">
        <v>968</v>
      </c>
      <c r="V213" t="s">
        <v>1214</v>
      </c>
      <c r="W213" t="s">
        <v>1602</v>
      </c>
      <c r="X213" t="s">
        <v>1092</v>
      </c>
      <c r="Y213" t="s">
        <v>1601</v>
      </c>
      <c r="Z213" t="s">
        <v>1600</v>
      </c>
      <c r="AA213">
        <v>3382998</v>
      </c>
      <c r="AB213" t="s">
        <v>1599</v>
      </c>
    </row>
    <row r="214" spans="1:28" x14ac:dyDescent="0.25">
      <c r="A214" t="s">
        <v>1598</v>
      </c>
      <c r="B214" t="s">
        <v>1597</v>
      </c>
      <c r="C214" t="s">
        <v>1596</v>
      </c>
      <c r="D214" t="s">
        <v>1594</v>
      </c>
      <c r="E214" t="s">
        <v>1595</v>
      </c>
      <c r="F214" t="s">
        <v>1594</v>
      </c>
      <c r="G214">
        <v>744</v>
      </c>
      <c r="H214" t="s">
        <v>369</v>
      </c>
      <c r="J214" t="s">
        <v>769</v>
      </c>
      <c r="L214">
        <v>47</v>
      </c>
      <c r="N214" t="s">
        <v>1593</v>
      </c>
      <c r="O214">
        <v>234</v>
      </c>
      <c r="Q214" t="s">
        <v>1592</v>
      </c>
      <c r="R214" t="s">
        <v>1591</v>
      </c>
      <c r="S214">
        <v>2</v>
      </c>
      <c r="T214" t="s">
        <v>1590</v>
      </c>
      <c r="U214">
        <v>578</v>
      </c>
      <c r="V214" t="s">
        <v>1589</v>
      </c>
      <c r="W214" t="s">
        <v>1588</v>
      </c>
      <c r="X214" t="s">
        <v>1199</v>
      </c>
      <c r="Y214" t="s">
        <v>1587</v>
      </c>
      <c r="Z214" t="s">
        <v>1586</v>
      </c>
      <c r="AA214">
        <v>607072</v>
      </c>
      <c r="AB214" t="s">
        <v>1585</v>
      </c>
    </row>
    <row r="215" spans="1:28" x14ac:dyDescent="0.25">
      <c r="A215" t="s">
        <v>1584</v>
      </c>
      <c r="B215" t="s">
        <v>1584</v>
      </c>
      <c r="C215" t="s">
        <v>1584</v>
      </c>
      <c r="D215" t="s">
        <v>769</v>
      </c>
      <c r="E215" t="s">
        <v>768</v>
      </c>
      <c r="F215" t="s">
        <v>769</v>
      </c>
      <c r="G215">
        <v>748</v>
      </c>
      <c r="H215" t="s">
        <v>768</v>
      </c>
      <c r="I215" t="s">
        <v>1583</v>
      </c>
      <c r="J215" t="s">
        <v>789</v>
      </c>
      <c r="K215" t="s">
        <v>199</v>
      </c>
      <c r="L215">
        <v>268</v>
      </c>
      <c r="M215" t="s">
        <v>768</v>
      </c>
      <c r="N215" t="s">
        <v>1582</v>
      </c>
      <c r="O215">
        <v>235</v>
      </c>
      <c r="P215" t="s">
        <v>768</v>
      </c>
      <c r="Q215" t="s">
        <v>1581</v>
      </c>
      <c r="R215" t="s">
        <v>1580</v>
      </c>
      <c r="S215">
        <v>2</v>
      </c>
      <c r="T215" t="s">
        <v>1579</v>
      </c>
      <c r="U215">
        <v>748</v>
      </c>
      <c r="V215" t="s">
        <v>1214</v>
      </c>
      <c r="W215" t="s">
        <v>1578</v>
      </c>
      <c r="X215" t="s">
        <v>1074</v>
      </c>
      <c r="Y215" t="s">
        <v>1577</v>
      </c>
      <c r="Z215" t="s">
        <v>1576</v>
      </c>
      <c r="AA215">
        <v>934841</v>
      </c>
      <c r="AB215" t="s">
        <v>1575</v>
      </c>
    </row>
    <row r="216" spans="1:28" x14ac:dyDescent="0.25">
      <c r="A216" t="s">
        <v>193</v>
      </c>
      <c r="B216" t="s">
        <v>193</v>
      </c>
      <c r="C216" t="s">
        <v>1574</v>
      </c>
      <c r="D216" t="s">
        <v>191</v>
      </c>
      <c r="E216" t="s">
        <v>190</v>
      </c>
      <c r="F216" t="s">
        <v>191</v>
      </c>
      <c r="G216">
        <v>752</v>
      </c>
      <c r="H216" t="s">
        <v>1170</v>
      </c>
      <c r="I216" t="s">
        <v>1573</v>
      </c>
      <c r="J216" t="s">
        <v>280</v>
      </c>
      <c r="K216" t="s">
        <v>1170</v>
      </c>
      <c r="L216">
        <v>46</v>
      </c>
      <c r="M216" t="s">
        <v>190</v>
      </c>
      <c r="N216" t="s">
        <v>1563</v>
      </c>
      <c r="O216">
        <v>236</v>
      </c>
      <c r="P216" t="s">
        <v>190</v>
      </c>
      <c r="Q216" t="s">
        <v>1572</v>
      </c>
      <c r="R216" t="s">
        <v>1571</v>
      </c>
      <c r="S216">
        <v>2</v>
      </c>
      <c r="T216" t="s">
        <v>1570</v>
      </c>
      <c r="U216">
        <v>752</v>
      </c>
      <c r="V216" t="s">
        <v>1214</v>
      </c>
      <c r="W216" t="s">
        <v>1569</v>
      </c>
      <c r="X216" t="s">
        <v>1199</v>
      </c>
      <c r="Y216" t="s">
        <v>1568</v>
      </c>
      <c r="Z216" t="s">
        <v>1567</v>
      </c>
      <c r="AA216">
        <v>2661886</v>
      </c>
      <c r="AB216" t="s">
        <v>1566</v>
      </c>
    </row>
    <row r="217" spans="1:28" x14ac:dyDescent="0.25">
      <c r="A217" t="s">
        <v>189</v>
      </c>
      <c r="B217" t="s">
        <v>189</v>
      </c>
      <c r="C217" t="s">
        <v>1565</v>
      </c>
      <c r="D217" t="s">
        <v>187</v>
      </c>
      <c r="E217" t="s">
        <v>186</v>
      </c>
      <c r="F217" t="s">
        <v>187</v>
      </c>
      <c r="G217">
        <v>756</v>
      </c>
      <c r="H217" t="s">
        <v>1562</v>
      </c>
      <c r="I217" t="s">
        <v>1564</v>
      </c>
      <c r="J217" t="s">
        <v>1563</v>
      </c>
      <c r="K217" t="s">
        <v>187</v>
      </c>
      <c r="L217">
        <v>41</v>
      </c>
      <c r="M217" t="s">
        <v>1562</v>
      </c>
      <c r="N217" t="s">
        <v>769</v>
      </c>
      <c r="O217">
        <v>237</v>
      </c>
      <c r="P217" t="s">
        <v>1562</v>
      </c>
      <c r="Q217" t="s">
        <v>1561</v>
      </c>
      <c r="R217" t="s">
        <v>1560</v>
      </c>
      <c r="S217">
        <v>2</v>
      </c>
      <c r="T217" t="s">
        <v>1559</v>
      </c>
      <c r="U217">
        <v>756</v>
      </c>
      <c r="V217" t="s">
        <v>1214</v>
      </c>
      <c r="W217" t="s">
        <v>1558</v>
      </c>
      <c r="X217" t="s">
        <v>1199</v>
      </c>
      <c r="Y217" t="s">
        <v>1557</v>
      </c>
      <c r="Z217" t="s">
        <v>1556</v>
      </c>
      <c r="AA217">
        <v>2658434</v>
      </c>
      <c r="AB217" t="s">
        <v>1555</v>
      </c>
    </row>
    <row r="218" spans="1:28" x14ac:dyDescent="0.25">
      <c r="A218" t="s">
        <v>1554</v>
      </c>
      <c r="B218" t="s">
        <v>184</v>
      </c>
      <c r="C218" t="s">
        <v>1553</v>
      </c>
      <c r="D218" t="s">
        <v>182</v>
      </c>
      <c r="E218" t="s">
        <v>181</v>
      </c>
      <c r="F218" t="s">
        <v>182</v>
      </c>
      <c r="G218">
        <v>760</v>
      </c>
      <c r="H218" t="s">
        <v>181</v>
      </c>
      <c r="I218" t="s">
        <v>1552</v>
      </c>
      <c r="J218" t="s">
        <v>182</v>
      </c>
      <c r="K218" t="s">
        <v>181</v>
      </c>
      <c r="L218">
        <v>963</v>
      </c>
      <c r="M218" t="s">
        <v>181</v>
      </c>
      <c r="N218" t="s">
        <v>182</v>
      </c>
      <c r="O218">
        <v>238</v>
      </c>
      <c r="P218" t="s">
        <v>181</v>
      </c>
      <c r="Q218" t="s">
        <v>1551</v>
      </c>
      <c r="R218" t="s">
        <v>1550</v>
      </c>
      <c r="S218">
        <v>2</v>
      </c>
      <c r="T218" t="s">
        <v>1549</v>
      </c>
      <c r="U218">
        <v>760</v>
      </c>
      <c r="V218" t="s">
        <v>1214</v>
      </c>
      <c r="W218" t="s">
        <v>1548</v>
      </c>
      <c r="X218" t="s">
        <v>1062</v>
      </c>
      <c r="Y218" t="s">
        <v>1547</v>
      </c>
      <c r="Z218" t="s">
        <v>1546</v>
      </c>
      <c r="AA218">
        <v>163843</v>
      </c>
      <c r="AB218" t="s">
        <v>1545</v>
      </c>
    </row>
    <row r="219" spans="1:28" x14ac:dyDescent="0.25">
      <c r="A219" t="s">
        <v>1544</v>
      </c>
      <c r="B219" t="s">
        <v>286</v>
      </c>
      <c r="C219" t="s">
        <v>1543</v>
      </c>
      <c r="D219" t="s">
        <v>284</v>
      </c>
      <c r="E219" t="s">
        <v>283</v>
      </c>
      <c r="F219" t="s">
        <v>284</v>
      </c>
      <c r="G219">
        <v>678</v>
      </c>
      <c r="H219" t="s">
        <v>283</v>
      </c>
      <c r="I219" t="s">
        <v>1542</v>
      </c>
      <c r="J219" t="s">
        <v>1541</v>
      </c>
      <c r="L219">
        <v>239</v>
      </c>
      <c r="M219" t="s">
        <v>283</v>
      </c>
      <c r="N219" t="s">
        <v>1541</v>
      </c>
      <c r="O219">
        <v>214</v>
      </c>
      <c r="P219" t="s">
        <v>283</v>
      </c>
      <c r="Q219" t="s">
        <v>1540</v>
      </c>
      <c r="R219" t="s">
        <v>1539</v>
      </c>
      <c r="S219">
        <v>2</v>
      </c>
      <c r="T219" t="s">
        <v>1538</v>
      </c>
      <c r="U219">
        <v>678</v>
      </c>
      <c r="V219" t="s">
        <v>1214</v>
      </c>
      <c r="W219" t="s">
        <v>1537</v>
      </c>
      <c r="X219" t="s">
        <v>1074</v>
      </c>
      <c r="Y219" t="s">
        <v>1536</v>
      </c>
      <c r="Z219" t="s">
        <v>1535</v>
      </c>
      <c r="AA219">
        <v>2410758</v>
      </c>
      <c r="AB219" t="s">
        <v>1534</v>
      </c>
    </row>
    <row r="220" spans="1:28" x14ac:dyDescent="0.25">
      <c r="A220" t="s">
        <v>1533</v>
      </c>
      <c r="D220" t="s">
        <v>178</v>
      </c>
      <c r="E220" t="s">
        <v>177</v>
      </c>
      <c r="F220" t="s">
        <v>178</v>
      </c>
      <c r="G220">
        <v>158</v>
      </c>
      <c r="I220" t="s">
        <v>1532</v>
      </c>
      <c r="K220" t="s">
        <v>1531</v>
      </c>
      <c r="L220">
        <v>886</v>
      </c>
      <c r="M220" t="s">
        <v>1530</v>
      </c>
      <c r="N220" t="s">
        <v>178</v>
      </c>
      <c r="O220">
        <v>925</v>
      </c>
      <c r="P220" t="s">
        <v>1530</v>
      </c>
      <c r="V220" t="s">
        <v>1214</v>
      </c>
      <c r="W220" t="s">
        <v>1529</v>
      </c>
      <c r="X220" t="s">
        <v>1062</v>
      </c>
      <c r="Y220" t="s">
        <v>1528</v>
      </c>
      <c r="Z220" t="s">
        <v>1527</v>
      </c>
      <c r="AA220">
        <v>1668284</v>
      </c>
    </row>
    <row r="221" spans="1:28" x14ac:dyDescent="0.25">
      <c r="A221" t="s">
        <v>175</v>
      </c>
      <c r="B221" t="s">
        <v>175</v>
      </c>
      <c r="C221" t="s">
        <v>1526</v>
      </c>
      <c r="D221" t="s">
        <v>173</v>
      </c>
      <c r="E221" t="s">
        <v>172</v>
      </c>
      <c r="F221" t="s">
        <v>173</v>
      </c>
      <c r="G221">
        <v>762</v>
      </c>
      <c r="H221" t="s">
        <v>172</v>
      </c>
      <c r="I221" t="s">
        <v>1525</v>
      </c>
      <c r="J221" t="s">
        <v>1524</v>
      </c>
      <c r="K221" t="s">
        <v>173</v>
      </c>
      <c r="L221">
        <v>992</v>
      </c>
      <c r="M221" t="s">
        <v>172</v>
      </c>
      <c r="N221" t="s">
        <v>1416</v>
      </c>
      <c r="O221">
        <v>239</v>
      </c>
      <c r="P221" t="s">
        <v>172</v>
      </c>
      <c r="Q221" t="s">
        <v>1523</v>
      </c>
      <c r="R221" t="s">
        <v>1522</v>
      </c>
      <c r="S221">
        <v>2</v>
      </c>
      <c r="T221" t="s">
        <v>1521</v>
      </c>
      <c r="U221">
        <v>972</v>
      </c>
      <c r="V221" t="s">
        <v>1214</v>
      </c>
      <c r="W221" t="s">
        <v>1520</v>
      </c>
      <c r="X221" t="s">
        <v>1062</v>
      </c>
      <c r="Y221" t="s">
        <v>1519</v>
      </c>
      <c r="Z221" t="s">
        <v>1518</v>
      </c>
      <c r="AA221">
        <v>1220409</v>
      </c>
      <c r="AB221" t="s">
        <v>1517</v>
      </c>
    </row>
    <row r="222" spans="1:28" x14ac:dyDescent="0.25">
      <c r="A222" t="s">
        <v>1516</v>
      </c>
      <c r="B222" t="s">
        <v>170</v>
      </c>
      <c r="C222" t="s">
        <v>1515</v>
      </c>
      <c r="D222" t="s">
        <v>168</v>
      </c>
      <c r="E222" t="s">
        <v>167</v>
      </c>
      <c r="F222" t="s">
        <v>168</v>
      </c>
      <c r="G222">
        <v>834</v>
      </c>
      <c r="H222" t="s">
        <v>167</v>
      </c>
      <c r="I222" t="s">
        <v>1514</v>
      </c>
      <c r="J222" t="s">
        <v>139</v>
      </c>
      <c r="K222" t="s">
        <v>1513</v>
      </c>
      <c r="L222">
        <v>255</v>
      </c>
      <c r="M222" t="s">
        <v>1512</v>
      </c>
      <c r="N222" t="s">
        <v>168</v>
      </c>
      <c r="O222">
        <v>257</v>
      </c>
      <c r="P222" t="s">
        <v>1512</v>
      </c>
      <c r="Q222" t="s">
        <v>1511</v>
      </c>
      <c r="R222" t="s">
        <v>1510</v>
      </c>
      <c r="S222">
        <v>2</v>
      </c>
      <c r="T222" t="s">
        <v>1509</v>
      </c>
      <c r="U222">
        <v>834</v>
      </c>
      <c r="V222" t="s">
        <v>1214</v>
      </c>
      <c r="W222" t="s">
        <v>1508</v>
      </c>
      <c r="X222" t="s">
        <v>1074</v>
      </c>
      <c r="Y222" t="s">
        <v>1507</v>
      </c>
      <c r="Z222" t="s">
        <v>1506</v>
      </c>
      <c r="AA222">
        <v>149590</v>
      </c>
      <c r="AB222" t="s">
        <v>1505</v>
      </c>
    </row>
    <row r="223" spans="1:28" x14ac:dyDescent="0.25">
      <c r="A223" t="s">
        <v>166</v>
      </c>
      <c r="B223" t="s">
        <v>166</v>
      </c>
      <c r="C223" t="s">
        <v>1504</v>
      </c>
      <c r="D223" t="s">
        <v>164</v>
      </c>
      <c r="E223" t="s">
        <v>163</v>
      </c>
      <c r="F223" t="s">
        <v>164</v>
      </c>
      <c r="G223">
        <v>764</v>
      </c>
      <c r="H223" t="s">
        <v>163</v>
      </c>
      <c r="I223" t="s">
        <v>1503</v>
      </c>
      <c r="J223" t="s">
        <v>164</v>
      </c>
      <c r="K223" t="s">
        <v>1169</v>
      </c>
      <c r="L223">
        <v>66</v>
      </c>
      <c r="M223" t="s">
        <v>163</v>
      </c>
      <c r="N223" t="s">
        <v>164</v>
      </c>
      <c r="O223">
        <v>240</v>
      </c>
      <c r="P223" t="s">
        <v>163</v>
      </c>
      <c r="Q223" t="s">
        <v>1502</v>
      </c>
      <c r="R223" t="s">
        <v>1501</v>
      </c>
      <c r="S223">
        <v>2</v>
      </c>
      <c r="T223" t="s">
        <v>1500</v>
      </c>
      <c r="U223">
        <v>764</v>
      </c>
      <c r="V223" t="s">
        <v>1214</v>
      </c>
      <c r="W223" t="s">
        <v>1499</v>
      </c>
      <c r="X223" t="s">
        <v>1062</v>
      </c>
      <c r="Y223" t="s">
        <v>1498</v>
      </c>
      <c r="Z223" t="s">
        <v>1497</v>
      </c>
      <c r="AA223">
        <v>1605651</v>
      </c>
      <c r="AB223" t="s">
        <v>1496</v>
      </c>
    </row>
    <row r="224" spans="1:28" x14ac:dyDescent="0.25">
      <c r="A224" t="s">
        <v>161</v>
      </c>
      <c r="B224" t="s">
        <v>161</v>
      </c>
      <c r="C224" t="s">
        <v>161</v>
      </c>
      <c r="D224" t="s">
        <v>159</v>
      </c>
      <c r="E224" t="s">
        <v>158</v>
      </c>
      <c r="F224" t="s">
        <v>159</v>
      </c>
      <c r="G224">
        <v>626</v>
      </c>
      <c r="H224" t="s">
        <v>158</v>
      </c>
      <c r="I224" t="s">
        <v>1495</v>
      </c>
      <c r="J224" t="s">
        <v>130</v>
      </c>
      <c r="L224">
        <v>670</v>
      </c>
      <c r="M224" t="s">
        <v>158</v>
      </c>
      <c r="N224" t="s">
        <v>143</v>
      </c>
      <c r="O224">
        <v>242</v>
      </c>
      <c r="P224" t="s">
        <v>158</v>
      </c>
      <c r="Q224" t="s">
        <v>1369</v>
      </c>
      <c r="R224" t="s">
        <v>1494</v>
      </c>
      <c r="S224">
        <v>2</v>
      </c>
      <c r="T224" t="s">
        <v>1367</v>
      </c>
      <c r="U224">
        <v>840</v>
      </c>
      <c r="V224" t="s">
        <v>1214</v>
      </c>
      <c r="W224" t="s">
        <v>1493</v>
      </c>
      <c r="X224" t="s">
        <v>1260</v>
      </c>
      <c r="Y224" t="s">
        <v>1492</v>
      </c>
      <c r="Z224" t="s">
        <v>1491</v>
      </c>
      <c r="AA224">
        <v>1966436</v>
      </c>
      <c r="AB224" t="s">
        <v>1490</v>
      </c>
    </row>
    <row r="225" spans="1:28" x14ac:dyDescent="0.25">
      <c r="A225" t="s">
        <v>157</v>
      </c>
      <c r="B225" t="s">
        <v>157</v>
      </c>
      <c r="C225" t="s">
        <v>157</v>
      </c>
      <c r="D225" t="s">
        <v>155</v>
      </c>
      <c r="E225" t="s">
        <v>154</v>
      </c>
      <c r="F225" t="s">
        <v>155</v>
      </c>
      <c r="G225">
        <v>768</v>
      </c>
      <c r="H225" t="s">
        <v>154</v>
      </c>
      <c r="I225" t="s">
        <v>1489</v>
      </c>
      <c r="J225" t="s">
        <v>155</v>
      </c>
      <c r="K225" t="s">
        <v>155</v>
      </c>
      <c r="L225">
        <v>228</v>
      </c>
      <c r="M225" t="s">
        <v>1488</v>
      </c>
      <c r="N225" t="s">
        <v>147</v>
      </c>
      <c r="O225">
        <v>243</v>
      </c>
      <c r="P225" t="s">
        <v>1488</v>
      </c>
      <c r="Q225" t="s">
        <v>1487</v>
      </c>
      <c r="R225" t="s">
        <v>1486</v>
      </c>
      <c r="S225">
        <v>0</v>
      </c>
      <c r="T225" t="s">
        <v>1485</v>
      </c>
      <c r="U225">
        <v>952</v>
      </c>
      <c r="V225" t="s">
        <v>1214</v>
      </c>
      <c r="W225" t="s">
        <v>1484</v>
      </c>
      <c r="X225" t="s">
        <v>1074</v>
      </c>
      <c r="Y225" t="s">
        <v>1483</v>
      </c>
      <c r="Z225" t="s">
        <v>1482</v>
      </c>
      <c r="AA225">
        <v>2363686</v>
      </c>
      <c r="AB225" t="s">
        <v>1481</v>
      </c>
    </row>
    <row r="226" spans="1:28" x14ac:dyDescent="0.25">
      <c r="A226" t="s">
        <v>153</v>
      </c>
      <c r="B226" t="s">
        <v>153</v>
      </c>
      <c r="C226" t="s">
        <v>153</v>
      </c>
      <c r="D226" t="s">
        <v>151</v>
      </c>
      <c r="E226" t="s">
        <v>150</v>
      </c>
      <c r="F226" t="s">
        <v>151</v>
      </c>
      <c r="G226">
        <v>772</v>
      </c>
      <c r="H226" t="s">
        <v>150</v>
      </c>
      <c r="I226" t="s">
        <v>1480</v>
      </c>
      <c r="J226" t="s">
        <v>151</v>
      </c>
      <c r="K226" t="s">
        <v>403</v>
      </c>
      <c r="L226">
        <v>690</v>
      </c>
      <c r="M226" t="s">
        <v>150</v>
      </c>
      <c r="N226" t="s">
        <v>159</v>
      </c>
      <c r="O226">
        <v>244</v>
      </c>
      <c r="Q226" t="s">
        <v>1479</v>
      </c>
      <c r="R226" t="s">
        <v>1478</v>
      </c>
      <c r="S226">
        <v>2</v>
      </c>
      <c r="T226" t="s">
        <v>1477</v>
      </c>
      <c r="U226">
        <v>554</v>
      </c>
      <c r="V226" t="s">
        <v>1476</v>
      </c>
      <c r="X226" t="s">
        <v>1260</v>
      </c>
      <c r="Y226" t="s">
        <v>1475</v>
      </c>
      <c r="Z226" t="s">
        <v>1474</v>
      </c>
      <c r="AA226">
        <v>4031074</v>
      </c>
      <c r="AB226" t="s">
        <v>1473</v>
      </c>
    </row>
    <row r="227" spans="1:28" x14ac:dyDescent="0.25">
      <c r="A227" t="s">
        <v>149</v>
      </c>
      <c r="B227" t="s">
        <v>149</v>
      </c>
      <c r="C227" t="s">
        <v>149</v>
      </c>
      <c r="D227" t="s">
        <v>147</v>
      </c>
      <c r="E227" t="s">
        <v>146</v>
      </c>
      <c r="F227" t="s">
        <v>147</v>
      </c>
      <c r="G227">
        <v>776</v>
      </c>
      <c r="H227" t="s">
        <v>146</v>
      </c>
      <c r="I227" t="s">
        <v>1472</v>
      </c>
      <c r="J227" t="s">
        <v>147</v>
      </c>
      <c r="L227">
        <v>676</v>
      </c>
      <c r="M227" t="s">
        <v>1471</v>
      </c>
      <c r="N227" t="s">
        <v>139</v>
      </c>
      <c r="O227">
        <v>245</v>
      </c>
      <c r="P227" t="s">
        <v>1471</v>
      </c>
      <c r="Q227" t="s">
        <v>1470</v>
      </c>
      <c r="R227" t="s">
        <v>1469</v>
      </c>
      <c r="S227">
        <v>2</v>
      </c>
      <c r="T227" t="s">
        <v>1468</v>
      </c>
      <c r="U227">
        <v>776</v>
      </c>
      <c r="V227" t="s">
        <v>1214</v>
      </c>
      <c r="W227" t="s">
        <v>1467</v>
      </c>
      <c r="X227" t="s">
        <v>1260</v>
      </c>
      <c r="Y227" t="s">
        <v>1466</v>
      </c>
      <c r="Z227" t="s">
        <v>1465</v>
      </c>
      <c r="AA227">
        <v>4032283</v>
      </c>
      <c r="AB227" t="s">
        <v>1464</v>
      </c>
    </row>
    <row r="228" spans="1:28" x14ac:dyDescent="0.25">
      <c r="A228" t="s">
        <v>1463</v>
      </c>
      <c r="B228" t="s">
        <v>145</v>
      </c>
      <c r="C228" t="s">
        <v>1462</v>
      </c>
      <c r="D228" t="s">
        <v>143</v>
      </c>
      <c r="E228" t="s">
        <v>142</v>
      </c>
      <c r="F228" t="s">
        <v>143</v>
      </c>
      <c r="G228">
        <v>780</v>
      </c>
      <c r="H228" t="s">
        <v>1461</v>
      </c>
      <c r="I228" t="s">
        <v>1460</v>
      </c>
      <c r="J228" t="s">
        <v>901</v>
      </c>
      <c r="K228" t="s">
        <v>143</v>
      </c>
      <c r="L228" t="s">
        <v>1459</v>
      </c>
      <c r="M228" t="s">
        <v>1458</v>
      </c>
      <c r="N228" t="s">
        <v>901</v>
      </c>
      <c r="O228">
        <v>246</v>
      </c>
      <c r="P228" t="s">
        <v>142</v>
      </c>
      <c r="Q228" t="s">
        <v>1457</v>
      </c>
      <c r="R228" t="s">
        <v>1456</v>
      </c>
      <c r="S228">
        <v>2</v>
      </c>
      <c r="T228" t="s">
        <v>1455</v>
      </c>
      <c r="U228">
        <v>780</v>
      </c>
      <c r="V228" t="s">
        <v>1214</v>
      </c>
      <c r="W228" t="s">
        <v>1454</v>
      </c>
      <c r="X228" t="s">
        <v>428</v>
      </c>
      <c r="Y228" t="s">
        <v>1453</v>
      </c>
      <c r="Z228" t="s">
        <v>1452</v>
      </c>
      <c r="AA228">
        <v>3573591</v>
      </c>
      <c r="AB228" t="s">
        <v>1451</v>
      </c>
    </row>
    <row r="229" spans="1:28" x14ac:dyDescent="0.25">
      <c r="A229" t="s">
        <v>141</v>
      </c>
      <c r="B229" t="s">
        <v>141</v>
      </c>
      <c r="C229" t="s">
        <v>1450</v>
      </c>
      <c r="D229" t="s">
        <v>139</v>
      </c>
      <c r="E229" t="s">
        <v>138</v>
      </c>
      <c r="F229" t="s">
        <v>139</v>
      </c>
      <c r="G229">
        <v>788</v>
      </c>
      <c r="H229" t="s">
        <v>138</v>
      </c>
      <c r="I229" t="s">
        <v>1449</v>
      </c>
      <c r="J229" t="s">
        <v>1448</v>
      </c>
      <c r="K229" t="s">
        <v>139</v>
      </c>
      <c r="L229">
        <v>216</v>
      </c>
      <c r="M229" t="s">
        <v>138</v>
      </c>
      <c r="N229" t="s">
        <v>1448</v>
      </c>
      <c r="O229">
        <v>248</v>
      </c>
      <c r="P229" t="s">
        <v>138</v>
      </c>
      <c r="Q229" t="s">
        <v>1447</v>
      </c>
      <c r="R229" t="s">
        <v>1446</v>
      </c>
      <c r="S229">
        <v>3</v>
      </c>
      <c r="T229" t="s">
        <v>1445</v>
      </c>
      <c r="U229">
        <v>788</v>
      </c>
      <c r="V229" t="s">
        <v>1214</v>
      </c>
      <c r="W229" t="s">
        <v>1444</v>
      </c>
      <c r="X229" t="s">
        <v>1074</v>
      </c>
      <c r="Y229" t="s">
        <v>1443</v>
      </c>
      <c r="Z229" t="s">
        <v>1442</v>
      </c>
      <c r="AA229">
        <v>2464461</v>
      </c>
      <c r="AB229" t="s">
        <v>1441</v>
      </c>
    </row>
    <row r="230" spans="1:28" x14ac:dyDescent="0.25">
      <c r="A230" t="s">
        <v>1440</v>
      </c>
      <c r="B230" t="s">
        <v>1440</v>
      </c>
      <c r="C230" t="s">
        <v>1439</v>
      </c>
      <c r="D230" t="s">
        <v>134</v>
      </c>
      <c r="E230" t="s">
        <v>133</v>
      </c>
      <c r="F230" t="s">
        <v>134</v>
      </c>
      <c r="G230">
        <v>792</v>
      </c>
      <c r="H230" t="s">
        <v>133</v>
      </c>
      <c r="I230" t="s">
        <v>1438</v>
      </c>
      <c r="J230" t="s">
        <v>1437</v>
      </c>
      <c r="K230" t="s">
        <v>134</v>
      </c>
      <c r="L230">
        <v>90</v>
      </c>
      <c r="M230" t="s">
        <v>133</v>
      </c>
      <c r="N230" t="s">
        <v>1437</v>
      </c>
      <c r="O230">
        <v>249</v>
      </c>
      <c r="P230" t="s">
        <v>133</v>
      </c>
      <c r="Q230" t="s">
        <v>1436</v>
      </c>
      <c r="R230" t="s">
        <v>1435</v>
      </c>
      <c r="S230">
        <v>2</v>
      </c>
      <c r="T230" t="s">
        <v>1434</v>
      </c>
      <c r="U230">
        <v>949</v>
      </c>
      <c r="V230" t="s">
        <v>1214</v>
      </c>
      <c r="W230" t="s">
        <v>1433</v>
      </c>
      <c r="X230" t="s">
        <v>1062</v>
      </c>
      <c r="Y230" t="s">
        <v>1432</v>
      </c>
      <c r="Z230" t="s">
        <v>1431</v>
      </c>
      <c r="AA230">
        <v>298795</v>
      </c>
      <c r="AB230" t="s">
        <v>1430</v>
      </c>
    </row>
    <row r="231" spans="1:28" x14ac:dyDescent="0.25">
      <c r="A231" t="s">
        <v>132</v>
      </c>
      <c r="B231" t="s">
        <v>132</v>
      </c>
      <c r="C231" t="s">
        <v>1429</v>
      </c>
      <c r="D231" t="s">
        <v>130</v>
      </c>
      <c r="E231" t="s">
        <v>129</v>
      </c>
      <c r="F231" t="s">
        <v>130</v>
      </c>
      <c r="G231">
        <v>795</v>
      </c>
      <c r="H231" t="s">
        <v>129</v>
      </c>
      <c r="I231" t="s">
        <v>1428</v>
      </c>
      <c r="J231" t="s">
        <v>134</v>
      </c>
      <c r="K231" t="s">
        <v>130</v>
      </c>
      <c r="L231">
        <v>993</v>
      </c>
      <c r="M231" t="s">
        <v>129</v>
      </c>
      <c r="N231" t="s">
        <v>1427</v>
      </c>
      <c r="O231">
        <v>250</v>
      </c>
      <c r="P231" t="s">
        <v>129</v>
      </c>
      <c r="Q231" t="s">
        <v>1426</v>
      </c>
      <c r="R231" t="s">
        <v>1425</v>
      </c>
      <c r="S231">
        <v>2</v>
      </c>
      <c r="T231" t="s">
        <v>1424</v>
      </c>
      <c r="U231">
        <v>934</v>
      </c>
      <c r="V231" t="s">
        <v>1214</v>
      </c>
      <c r="W231" t="s">
        <v>1423</v>
      </c>
      <c r="X231" t="s">
        <v>1062</v>
      </c>
      <c r="Y231" t="s">
        <v>1422</v>
      </c>
      <c r="Z231" t="s">
        <v>1421</v>
      </c>
      <c r="AA231">
        <v>1218197</v>
      </c>
      <c r="AB231" t="s">
        <v>1420</v>
      </c>
    </row>
    <row r="232" spans="1:28" x14ac:dyDescent="0.25">
      <c r="A232" t="s">
        <v>1419</v>
      </c>
      <c r="B232" t="s">
        <v>128</v>
      </c>
      <c r="C232" t="s">
        <v>1418</v>
      </c>
      <c r="D232" t="s">
        <v>126</v>
      </c>
      <c r="E232" t="s">
        <v>125</v>
      </c>
      <c r="F232" t="s">
        <v>126</v>
      </c>
      <c r="G232">
        <v>796</v>
      </c>
      <c r="H232" t="s">
        <v>125</v>
      </c>
      <c r="I232" t="s">
        <v>1417</v>
      </c>
      <c r="J232" t="s">
        <v>1416</v>
      </c>
      <c r="L232" t="s">
        <v>1415</v>
      </c>
      <c r="M232" t="s">
        <v>125</v>
      </c>
      <c r="N232" t="s">
        <v>151</v>
      </c>
      <c r="O232">
        <v>251</v>
      </c>
      <c r="P232" t="s">
        <v>1414</v>
      </c>
      <c r="Q232" t="s">
        <v>1369</v>
      </c>
      <c r="R232" t="s">
        <v>1413</v>
      </c>
      <c r="S232">
        <v>2</v>
      </c>
      <c r="T232" t="s">
        <v>1367</v>
      </c>
      <c r="U232">
        <v>840</v>
      </c>
      <c r="V232" t="s">
        <v>1412</v>
      </c>
      <c r="W232" t="s">
        <v>1411</v>
      </c>
      <c r="X232" t="s">
        <v>428</v>
      </c>
      <c r="Y232" t="s">
        <v>1410</v>
      </c>
      <c r="Z232" t="s">
        <v>1409</v>
      </c>
      <c r="AA232">
        <v>3576916</v>
      </c>
      <c r="AB232" t="s">
        <v>1408</v>
      </c>
    </row>
    <row r="233" spans="1:28" x14ac:dyDescent="0.25">
      <c r="A233" t="s">
        <v>124</v>
      </c>
      <c r="B233" t="s">
        <v>124</v>
      </c>
      <c r="C233" t="s">
        <v>124</v>
      </c>
      <c r="D233" t="s">
        <v>122</v>
      </c>
      <c r="E233" t="s">
        <v>121</v>
      </c>
      <c r="F233" t="s">
        <v>122</v>
      </c>
      <c r="G233">
        <v>798</v>
      </c>
      <c r="H233" t="s">
        <v>121</v>
      </c>
      <c r="I233" t="s">
        <v>1407</v>
      </c>
      <c r="J233" t="s">
        <v>122</v>
      </c>
      <c r="L233">
        <v>688</v>
      </c>
      <c r="M233" t="s">
        <v>121</v>
      </c>
      <c r="N233" t="s">
        <v>122</v>
      </c>
      <c r="O233">
        <v>252</v>
      </c>
      <c r="P233" t="s">
        <v>121</v>
      </c>
      <c r="Q233" t="s">
        <v>1406</v>
      </c>
      <c r="R233" t="s">
        <v>1405</v>
      </c>
      <c r="S233">
        <v>2</v>
      </c>
      <c r="T233" t="s">
        <v>1404</v>
      </c>
      <c r="U233">
        <v>36</v>
      </c>
      <c r="V233" t="s">
        <v>1214</v>
      </c>
      <c r="W233" t="s">
        <v>1403</v>
      </c>
      <c r="X233" t="s">
        <v>1260</v>
      </c>
      <c r="Y233" t="s">
        <v>1402</v>
      </c>
      <c r="Z233" t="s">
        <v>1401</v>
      </c>
      <c r="AA233">
        <v>2110297</v>
      </c>
      <c r="AB233" t="s">
        <v>1400</v>
      </c>
    </row>
    <row r="234" spans="1:28" x14ac:dyDescent="0.25">
      <c r="A234" t="s">
        <v>1399</v>
      </c>
      <c r="D234" t="s">
        <v>91</v>
      </c>
      <c r="E234" t="s">
        <v>90</v>
      </c>
      <c r="F234" t="s">
        <v>91</v>
      </c>
      <c r="G234">
        <v>581</v>
      </c>
      <c r="I234" t="s">
        <v>1398</v>
      </c>
      <c r="K234" t="s">
        <v>103</v>
      </c>
      <c r="N234" t="s">
        <v>1397</v>
      </c>
      <c r="V234" t="s">
        <v>1396</v>
      </c>
      <c r="X234" t="s">
        <v>1260</v>
      </c>
      <c r="Y234" t="s">
        <v>1395</v>
      </c>
      <c r="Z234" t="s">
        <v>1394</v>
      </c>
      <c r="AA234">
        <v>5854968</v>
      </c>
    </row>
    <row r="235" spans="1:28" x14ac:dyDescent="0.25">
      <c r="A235" t="s">
        <v>1393</v>
      </c>
      <c r="B235" t="s">
        <v>102</v>
      </c>
      <c r="C235" t="s">
        <v>1392</v>
      </c>
      <c r="D235" t="s">
        <v>100</v>
      </c>
      <c r="E235" t="s">
        <v>99</v>
      </c>
      <c r="F235" t="s">
        <v>100</v>
      </c>
      <c r="G235">
        <v>850</v>
      </c>
      <c r="H235" t="s">
        <v>99</v>
      </c>
      <c r="I235" t="s">
        <v>1391</v>
      </c>
      <c r="J235" t="s">
        <v>100</v>
      </c>
      <c r="K235" t="s">
        <v>103</v>
      </c>
      <c r="L235" t="s">
        <v>1390</v>
      </c>
      <c r="M235" t="s">
        <v>99</v>
      </c>
      <c r="N235" t="s">
        <v>1389</v>
      </c>
      <c r="O235">
        <v>258</v>
      </c>
      <c r="P235" t="s">
        <v>1388</v>
      </c>
      <c r="Q235" t="s">
        <v>1369</v>
      </c>
      <c r="R235" t="s">
        <v>1387</v>
      </c>
      <c r="S235">
        <v>2</v>
      </c>
      <c r="T235" t="s">
        <v>1367</v>
      </c>
      <c r="U235">
        <v>840</v>
      </c>
      <c r="V235" t="s">
        <v>1386</v>
      </c>
      <c r="W235" t="s">
        <v>1385</v>
      </c>
      <c r="X235" t="s">
        <v>428</v>
      </c>
      <c r="Y235" t="s">
        <v>1384</v>
      </c>
      <c r="Z235" t="s">
        <v>1383</v>
      </c>
      <c r="AA235">
        <v>4796775</v>
      </c>
    </row>
    <row r="236" spans="1:28" x14ac:dyDescent="0.25">
      <c r="A236" t="s">
        <v>1379</v>
      </c>
      <c r="B236" t="s">
        <v>111</v>
      </c>
      <c r="C236" t="s">
        <v>1382</v>
      </c>
      <c r="D236" t="s">
        <v>109</v>
      </c>
      <c r="E236" t="s">
        <v>108</v>
      </c>
      <c r="F236" t="s">
        <v>109</v>
      </c>
      <c r="G236">
        <v>826</v>
      </c>
      <c r="H236" t="s">
        <v>1183</v>
      </c>
      <c r="I236" t="s">
        <v>1381</v>
      </c>
      <c r="J236" t="s">
        <v>1379</v>
      </c>
      <c r="K236" t="s">
        <v>109</v>
      </c>
      <c r="L236">
        <v>44</v>
      </c>
      <c r="M236" t="s">
        <v>1380</v>
      </c>
      <c r="N236" t="s">
        <v>1379</v>
      </c>
      <c r="O236">
        <v>256</v>
      </c>
      <c r="P236" t="s">
        <v>108</v>
      </c>
      <c r="Q236" t="s">
        <v>1378</v>
      </c>
      <c r="R236" t="s">
        <v>1377</v>
      </c>
      <c r="S236">
        <v>2</v>
      </c>
      <c r="T236" t="s">
        <v>1376</v>
      </c>
      <c r="U236">
        <v>826</v>
      </c>
      <c r="V236" t="s">
        <v>1214</v>
      </c>
      <c r="W236" t="s">
        <v>1375</v>
      </c>
      <c r="X236" t="s">
        <v>1199</v>
      </c>
      <c r="Y236" t="s">
        <v>1374</v>
      </c>
      <c r="Z236" t="s">
        <v>1373</v>
      </c>
      <c r="AA236">
        <v>2635167</v>
      </c>
      <c r="AB236" t="s">
        <v>1372</v>
      </c>
    </row>
    <row r="237" spans="1:28" x14ac:dyDescent="0.25">
      <c r="A237" t="s">
        <v>104</v>
      </c>
      <c r="B237" t="s">
        <v>106</v>
      </c>
      <c r="C237" t="s">
        <v>1371</v>
      </c>
      <c r="D237" t="s">
        <v>104</v>
      </c>
      <c r="E237" t="s">
        <v>103</v>
      </c>
      <c r="F237" t="s">
        <v>104</v>
      </c>
      <c r="G237">
        <v>840</v>
      </c>
      <c r="H237" t="s">
        <v>103</v>
      </c>
      <c r="I237" t="s">
        <v>1370</v>
      </c>
      <c r="J237" t="s">
        <v>104</v>
      </c>
      <c r="K237" t="s">
        <v>103</v>
      </c>
      <c r="L237">
        <v>1</v>
      </c>
      <c r="M237" t="s">
        <v>103</v>
      </c>
      <c r="N237" t="s">
        <v>104</v>
      </c>
      <c r="O237">
        <v>259</v>
      </c>
      <c r="P237" t="s">
        <v>103</v>
      </c>
      <c r="Q237" t="s">
        <v>1369</v>
      </c>
      <c r="R237" t="s">
        <v>1368</v>
      </c>
      <c r="S237">
        <v>2</v>
      </c>
      <c r="T237" t="s">
        <v>1367</v>
      </c>
      <c r="U237">
        <v>840</v>
      </c>
      <c r="V237" t="s">
        <v>1214</v>
      </c>
      <c r="W237" t="s">
        <v>1366</v>
      </c>
      <c r="X237" t="s">
        <v>428</v>
      </c>
      <c r="Y237" t="s">
        <v>1365</v>
      </c>
      <c r="Z237" t="s">
        <v>1364</v>
      </c>
      <c r="AA237">
        <v>6252001</v>
      </c>
    </row>
    <row r="238" spans="1:28" x14ac:dyDescent="0.25">
      <c r="A238" t="s">
        <v>120</v>
      </c>
      <c r="B238" t="s">
        <v>120</v>
      </c>
      <c r="C238" t="s">
        <v>1363</v>
      </c>
      <c r="D238" t="s">
        <v>118</v>
      </c>
      <c r="E238" t="s">
        <v>117</v>
      </c>
      <c r="F238" t="s">
        <v>118</v>
      </c>
      <c r="G238">
        <v>800</v>
      </c>
      <c r="H238" t="s">
        <v>117</v>
      </c>
      <c r="I238" t="s">
        <v>1362</v>
      </c>
      <c r="J238" t="s">
        <v>118</v>
      </c>
      <c r="K238" t="s">
        <v>1361</v>
      </c>
      <c r="L238">
        <v>256</v>
      </c>
      <c r="M238" t="s">
        <v>117</v>
      </c>
      <c r="N238" t="s">
        <v>118</v>
      </c>
      <c r="O238">
        <v>253</v>
      </c>
      <c r="P238" t="s">
        <v>117</v>
      </c>
      <c r="Q238" t="s">
        <v>1360</v>
      </c>
      <c r="R238" t="s">
        <v>1359</v>
      </c>
      <c r="S238">
        <v>0</v>
      </c>
      <c r="T238" t="s">
        <v>1358</v>
      </c>
      <c r="U238">
        <v>800</v>
      </c>
      <c r="V238" t="s">
        <v>1214</v>
      </c>
      <c r="W238" t="s">
        <v>1357</v>
      </c>
      <c r="X238" t="s">
        <v>1074</v>
      </c>
      <c r="Y238" t="s">
        <v>1356</v>
      </c>
      <c r="Z238" t="s">
        <v>1355</v>
      </c>
      <c r="AA238">
        <v>226074</v>
      </c>
      <c r="AB238" t="s">
        <v>1354</v>
      </c>
    </row>
    <row r="239" spans="1:28" x14ac:dyDescent="0.25">
      <c r="A239" t="s">
        <v>116</v>
      </c>
      <c r="B239" t="s">
        <v>116</v>
      </c>
      <c r="C239" t="s">
        <v>116</v>
      </c>
      <c r="D239" t="s">
        <v>114</v>
      </c>
      <c r="E239" t="s">
        <v>113</v>
      </c>
      <c r="F239" t="s">
        <v>114</v>
      </c>
      <c r="G239">
        <v>804</v>
      </c>
      <c r="H239" t="s">
        <v>113</v>
      </c>
      <c r="I239" t="s">
        <v>1353</v>
      </c>
      <c r="J239" t="s">
        <v>1352</v>
      </c>
      <c r="K239" t="s">
        <v>114</v>
      </c>
      <c r="L239">
        <v>380</v>
      </c>
      <c r="M239" t="s">
        <v>113</v>
      </c>
      <c r="N239" t="s">
        <v>1351</v>
      </c>
      <c r="O239">
        <v>254</v>
      </c>
      <c r="P239" t="s">
        <v>113</v>
      </c>
      <c r="Q239" t="s">
        <v>1350</v>
      </c>
      <c r="R239" t="s">
        <v>1349</v>
      </c>
      <c r="S239">
        <v>2</v>
      </c>
      <c r="T239" t="s">
        <v>1348</v>
      </c>
      <c r="U239">
        <v>980</v>
      </c>
      <c r="V239" t="s">
        <v>1214</v>
      </c>
      <c r="W239" t="s">
        <v>1347</v>
      </c>
      <c r="X239" t="s">
        <v>1199</v>
      </c>
      <c r="Y239" t="s">
        <v>1346</v>
      </c>
      <c r="Z239" t="s">
        <v>1345</v>
      </c>
      <c r="AA239">
        <v>690791</v>
      </c>
      <c r="AB239" t="s">
        <v>1344</v>
      </c>
    </row>
    <row r="240" spans="1:28" x14ac:dyDescent="0.25">
      <c r="A240" t="s">
        <v>40</v>
      </c>
      <c r="B240" t="s">
        <v>40</v>
      </c>
      <c r="C240" t="s">
        <v>1343</v>
      </c>
      <c r="D240" t="s">
        <v>1101</v>
      </c>
      <c r="E240" t="s">
        <v>1100</v>
      </c>
      <c r="F240" t="s">
        <v>1101</v>
      </c>
      <c r="G240">
        <v>784</v>
      </c>
      <c r="H240" t="s">
        <v>1341</v>
      </c>
      <c r="I240" t="s">
        <v>1342</v>
      </c>
      <c r="J240" t="s">
        <v>779</v>
      </c>
      <c r="L240">
        <v>971</v>
      </c>
      <c r="M240" t="s">
        <v>1341</v>
      </c>
      <c r="N240" t="s">
        <v>1101</v>
      </c>
      <c r="O240">
        <v>255</v>
      </c>
      <c r="P240" t="s">
        <v>1341</v>
      </c>
      <c r="Q240" t="s">
        <v>1340</v>
      </c>
      <c r="R240" t="s">
        <v>1339</v>
      </c>
      <c r="S240">
        <v>2</v>
      </c>
      <c r="T240" t="s">
        <v>1338</v>
      </c>
      <c r="U240">
        <v>784</v>
      </c>
      <c r="V240" t="s">
        <v>1214</v>
      </c>
      <c r="W240" t="s">
        <v>1337</v>
      </c>
      <c r="X240" t="s">
        <v>1062</v>
      </c>
      <c r="Y240" t="s">
        <v>1336</v>
      </c>
      <c r="Z240" t="s">
        <v>1335</v>
      </c>
      <c r="AA240">
        <v>290557</v>
      </c>
      <c r="AB240" t="s">
        <v>1334</v>
      </c>
    </row>
    <row r="241" spans="1:28" x14ac:dyDescent="0.25">
      <c r="A241" t="s">
        <v>98</v>
      </c>
      <c r="B241" t="s">
        <v>98</v>
      </c>
      <c r="C241" t="s">
        <v>98</v>
      </c>
      <c r="D241" t="s">
        <v>96</v>
      </c>
      <c r="E241" t="s">
        <v>95</v>
      </c>
      <c r="F241" t="s">
        <v>96</v>
      </c>
      <c r="G241">
        <v>858</v>
      </c>
      <c r="H241" t="s">
        <v>1333</v>
      </c>
      <c r="I241" t="s">
        <v>1332</v>
      </c>
      <c r="J241" t="s">
        <v>96</v>
      </c>
      <c r="K241" t="s">
        <v>313</v>
      </c>
      <c r="L241">
        <v>598</v>
      </c>
      <c r="M241" t="s">
        <v>1331</v>
      </c>
      <c r="N241" t="s">
        <v>96</v>
      </c>
      <c r="O241">
        <v>260</v>
      </c>
      <c r="P241" t="s">
        <v>1331</v>
      </c>
      <c r="Q241" t="s">
        <v>1330</v>
      </c>
      <c r="R241" t="s">
        <v>1329</v>
      </c>
      <c r="S241">
        <v>2</v>
      </c>
      <c r="T241" t="s">
        <v>1328</v>
      </c>
      <c r="U241">
        <v>858</v>
      </c>
      <c r="V241" t="s">
        <v>1214</v>
      </c>
      <c r="W241" t="s">
        <v>1327</v>
      </c>
      <c r="X241" t="s">
        <v>1092</v>
      </c>
      <c r="Y241" t="s">
        <v>1326</v>
      </c>
      <c r="Z241" t="s">
        <v>1325</v>
      </c>
      <c r="AA241">
        <v>3439705</v>
      </c>
      <c r="AB241" t="s">
        <v>1324</v>
      </c>
    </row>
    <row r="242" spans="1:28" x14ac:dyDescent="0.25">
      <c r="A242" t="s">
        <v>88</v>
      </c>
      <c r="B242" t="s">
        <v>88</v>
      </c>
      <c r="C242" t="s">
        <v>1323</v>
      </c>
      <c r="D242" t="s">
        <v>86</v>
      </c>
      <c r="E242" t="s">
        <v>85</v>
      </c>
      <c r="F242" t="s">
        <v>86</v>
      </c>
      <c r="G242">
        <v>860</v>
      </c>
      <c r="H242" t="s">
        <v>85</v>
      </c>
      <c r="I242" t="s">
        <v>1322</v>
      </c>
      <c r="J242" t="s">
        <v>86</v>
      </c>
      <c r="K242" t="s">
        <v>86</v>
      </c>
      <c r="L242">
        <v>998</v>
      </c>
      <c r="M242" t="s">
        <v>85</v>
      </c>
      <c r="N242" t="s">
        <v>86</v>
      </c>
      <c r="O242">
        <v>261</v>
      </c>
      <c r="P242" t="s">
        <v>85</v>
      </c>
      <c r="Q242" t="s">
        <v>1321</v>
      </c>
      <c r="R242" t="s">
        <v>1320</v>
      </c>
      <c r="S242">
        <v>2</v>
      </c>
      <c r="T242" t="s">
        <v>1319</v>
      </c>
      <c r="U242">
        <v>860</v>
      </c>
      <c r="V242" t="s">
        <v>1214</v>
      </c>
      <c r="W242" t="s">
        <v>1318</v>
      </c>
      <c r="X242" t="s">
        <v>1062</v>
      </c>
      <c r="Y242" t="s">
        <v>1317</v>
      </c>
      <c r="Z242" t="s">
        <v>1316</v>
      </c>
      <c r="AA242">
        <v>1512440</v>
      </c>
      <c r="AB242" t="s">
        <v>1315</v>
      </c>
    </row>
    <row r="243" spans="1:28" x14ac:dyDescent="0.25">
      <c r="A243" t="s">
        <v>84</v>
      </c>
      <c r="B243" t="s">
        <v>84</v>
      </c>
      <c r="C243" t="s">
        <v>84</v>
      </c>
      <c r="D243" t="s">
        <v>82</v>
      </c>
      <c r="E243" t="s">
        <v>81</v>
      </c>
      <c r="F243" t="s">
        <v>82</v>
      </c>
      <c r="G243">
        <v>548</v>
      </c>
      <c r="H243" t="s">
        <v>81</v>
      </c>
      <c r="I243" t="s">
        <v>1314</v>
      </c>
      <c r="J243" t="s">
        <v>1313</v>
      </c>
      <c r="L243">
        <v>678</v>
      </c>
      <c r="M243" t="s">
        <v>1311</v>
      </c>
      <c r="N243" t="s">
        <v>1312</v>
      </c>
      <c r="O243">
        <v>262</v>
      </c>
      <c r="P243" t="s">
        <v>1311</v>
      </c>
      <c r="Q243" t="s">
        <v>1310</v>
      </c>
      <c r="R243" t="s">
        <v>1309</v>
      </c>
      <c r="S243">
        <v>0</v>
      </c>
      <c r="T243" t="s">
        <v>1308</v>
      </c>
      <c r="U243">
        <v>548</v>
      </c>
      <c r="V243" t="s">
        <v>1214</v>
      </c>
      <c r="W243" t="s">
        <v>1307</v>
      </c>
      <c r="X243" t="s">
        <v>1260</v>
      </c>
      <c r="Y243" t="s">
        <v>1306</v>
      </c>
      <c r="Z243" t="s">
        <v>1305</v>
      </c>
      <c r="AA243">
        <v>2134431</v>
      </c>
      <c r="AB243" t="s">
        <v>1304</v>
      </c>
    </row>
    <row r="244" spans="1:28" x14ac:dyDescent="0.25">
      <c r="A244" t="s">
        <v>1297</v>
      </c>
      <c r="B244" t="s">
        <v>655</v>
      </c>
      <c r="C244" t="s">
        <v>1303</v>
      </c>
      <c r="D244" t="s">
        <v>653</v>
      </c>
      <c r="E244" t="s">
        <v>652</v>
      </c>
      <c r="F244" t="s">
        <v>653</v>
      </c>
      <c r="G244">
        <v>336</v>
      </c>
      <c r="H244" t="s">
        <v>1302</v>
      </c>
      <c r="I244" t="s">
        <v>1301</v>
      </c>
      <c r="K244" t="s">
        <v>1168</v>
      </c>
      <c r="L244" t="s">
        <v>1300</v>
      </c>
      <c r="M244" t="s">
        <v>652</v>
      </c>
      <c r="N244" t="s">
        <v>1299</v>
      </c>
      <c r="O244">
        <v>110</v>
      </c>
      <c r="Q244" t="s">
        <v>1204</v>
      </c>
      <c r="R244" t="s">
        <v>1298</v>
      </c>
      <c r="S244">
        <v>2</v>
      </c>
      <c r="T244" t="s">
        <v>1202</v>
      </c>
      <c r="U244">
        <v>978</v>
      </c>
      <c r="V244" t="s">
        <v>1214</v>
      </c>
      <c r="W244" t="s">
        <v>1297</v>
      </c>
      <c r="X244" t="s">
        <v>1199</v>
      </c>
      <c r="Y244" t="s">
        <v>1296</v>
      </c>
      <c r="Z244" t="s">
        <v>1295</v>
      </c>
      <c r="AA244">
        <v>3164670</v>
      </c>
      <c r="AB244" t="s">
        <v>1294</v>
      </c>
    </row>
    <row r="245" spans="1:28" x14ac:dyDescent="0.25">
      <c r="A245" t="s">
        <v>1293</v>
      </c>
      <c r="B245" t="s">
        <v>79</v>
      </c>
      <c r="C245" t="s">
        <v>1292</v>
      </c>
      <c r="D245" t="s">
        <v>77</v>
      </c>
      <c r="E245" t="s">
        <v>76</v>
      </c>
      <c r="F245" t="s">
        <v>77</v>
      </c>
      <c r="G245">
        <v>862</v>
      </c>
      <c r="H245" t="s">
        <v>76</v>
      </c>
      <c r="I245" t="s">
        <v>1291</v>
      </c>
      <c r="J245" t="s">
        <v>72</v>
      </c>
      <c r="K245" t="s">
        <v>1290</v>
      </c>
      <c r="L245">
        <v>58</v>
      </c>
      <c r="M245" t="s">
        <v>76</v>
      </c>
      <c r="N245" t="s">
        <v>77</v>
      </c>
      <c r="O245">
        <v>263</v>
      </c>
      <c r="P245" t="s">
        <v>76</v>
      </c>
      <c r="Q245" t="s">
        <v>1289</v>
      </c>
      <c r="R245" t="s">
        <v>1288</v>
      </c>
      <c r="S245">
        <v>2</v>
      </c>
      <c r="T245" t="s">
        <v>1287</v>
      </c>
      <c r="U245">
        <v>937</v>
      </c>
      <c r="V245" t="s">
        <v>1214</v>
      </c>
      <c r="W245" t="s">
        <v>1286</v>
      </c>
      <c r="X245" t="s">
        <v>1092</v>
      </c>
      <c r="Y245" t="s">
        <v>1285</v>
      </c>
      <c r="Z245" t="s">
        <v>1284</v>
      </c>
      <c r="AA245">
        <v>3625428</v>
      </c>
    </row>
    <row r="246" spans="1:28" x14ac:dyDescent="0.25">
      <c r="A246" t="s">
        <v>75</v>
      </c>
      <c r="B246" t="s">
        <v>74</v>
      </c>
      <c r="C246" t="s">
        <v>74</v>
      </c>
      <c r="D246" t="s">
        <v>72</v>
      </c>
      <c r="E246" t="s">
        <v>71</v>
      </c>
      <c r="F246" t="s">
        <v>72</v>
      </c>
      <c r="G246">
        <v>704</v>
      </c>
      <c r="H246" t="s">
        <v>1283</v>
      </c>
      <c r="I246" t="s">
        <v>1282</v>
      </c>
      <c r="J246" t="s">
        <v>1281</v>
      </c>
      <c r="K246" t="s">
        <v>72</v>
      </c>
      <c r="L246">
        <v>84</v>
      </c>
      <c r="M246" t="s">
        <v>1279</v>
      </c>
      <c r="N246" t="s">
        <v>1280</v>
      </c>
      <c r="O246">
        <v>264</v>
      </c>
      <c r="P246" t="s">
        <v>1279</v>
      </c>
      <c r="Q246" t="s">
        <v>1278</v>
      </c>
      <c r="R246" t="s">
        <v>1277</v>
      </c>
      <c r="S246">
        <v>0</v>
      </c>
      <c r="T246" t="s">
        <v>1276</v>
      </c>
      <c r="U246">
        <v>704</v>
      </c>
      <c r="V246" t="s">
        <v>1214</v>
      </c>
      <c r="W246" t="s">
        <v>1275</v>
      </c>
      <c r="X246" t="s">
        <v>1062</v>
      </c>
      <c r="Y246" t="s">
        <v>1274</v>
      </c>
      <c r="Z246" t="s">
        <v>1273</v>
      </c>
      <c r="AA246">
        <v>1562822</v>
      </c>
      <c r="AB246" t="s">
        <v>1272</v>
      </c>
    </row>
    <row r="247" spans="1:28" x14ac:dyDescent="0.25">
      <c r="A247" t="s">
        <v>1271</v>
      </c>
      <c r="B247" t="s">
        <v>70</v>
      </c>
      <c r="C247" t="s">
        <v>1270</v>
      </c>
      <c r="D247" t="s">
        <v>68</v>
      </c>
      <c r="E247" t="s">
        <v>67</v>
      </c>
      <c r="F247" t="s">
        <v>68</v>
      </c>
      <c r="G247">
        <v>876</v>
      </c>
      <c r="H247" t="s">
        <v>1269</v>
      </c>
      <c r="I247" t="s">
        <v>1268</v>
      </c>
      <c r="J247" t="s">
        <v>1267</v>
      </c>
      <c r="K247" t="s">
        <v>1184</v>
      </c>
      <c r="L247">
        <v>681</v>
      </c>
      <c r="M247" t="s">
        <v>67</v>
      </c>
      <c r="N247" t="s">
        <v>68</v>
      </c>
      <c r="O247">
        <v>266</v>
      </c>
      <c r="P247" t="s">
        <v>1266</v>
      </c>
      <c r="Q247" t="s">
        <v>1265</v>
      </c>
      <c r="R247" t="s">
        <v>1264</v>
      </c>
      <c r="S247">
        <v>0</v>
      </c>
      <c r="T247" t="s">
        <v>1263</v>
      </c>
      <c r="U247">
        <v>953</v>
      </c>
      <c r="V247" t="s">
        <v>1262</v>
      </c>
      <c r="W247" t="s">
        <v>1261</v>
      </c>
      <c r="X247" t="s">
        <v>1260</v>
      </c>
      <c r="Y247" t="s">
        <v>1259</v>
      </c>
      <c r="Z247" t="s">
        <v>1258</v>
      </c>
      <c r="AA247">
        <v>4034749</v>
      </c>
      <c r="AB247" t="s">
        <v>1257</v>
      </c>
    </row>
    <row r="248" spans="1:28" x14ac:dyDescent="0.25">
      <c r="A248" t="s">
        <v>61</v>
      </c>
      <c r="B248" t="s">
        <v>61</v>
      </c>
      <c r="C248" t="s">
        <v>1256</v>
      </c>
      <c r="D248" t="s">
        <v>59</v>
      </c>
      <c r="E248" t="s">
        <v>58</v>
      </c>
      <c r="F248" t="s">
        <v>59</v>
      </c>
      <c r="G248">
        <v>732</v>
      </c>
      <c r="H248" t="s">
        <v>1255</v>
      </c>
      <c r="I248" t="s">
        <v>1254</v>
      </c>
      <c r="L248">
        <v>212</v>
      </c>
      <c r="M248" t="s">
        <v>1253</v>
      </c>
      <c r="N248" t="s">
        <v>1252</v>
      </c>
      <c r="O248">
        <v>268</v>
      </c>
      <c r="Q248" t="s">
        <v>1251</v>
      </c>
      <c r="R248" t="s">
        <v>1250</v>
      </c>
      <c r="S248">
        <v>2</v>
      </c>
      <c r="T248" t="s">
        <v>1249</v>
      </c>
      <c r="U248">
        <v>504</v>
      </c>
      <c r="V248" t="s">
        <v>1248</v>
      </c>
      <c r="W248" t="s">
        <v>1247</v>
      </c>
      <c r="X248" t="s">
        <v>1074</v>
      </c>
      <c r="Y248" t="s">
        <v>1246</v>
      </c>
      <c r="Z248" t="s">
        <v>1245</v>
      </c>
      <c r="AA248">
        <v>2461445</v>
      </c>
      <c r="AB248" t="s">
        <v>1244</v>
      </c>
    </row>
    <row r="249" spans="1:28" x14ac:dyDescent="0.25">
      <c r="A249" t="s">
        <v>56</v>
      </c>
      <c r="B249" t="s">
        <v>56</v>
      </c>
      <c r="C249" t="s">
        <v>1243</v>
      </c>
      <c r="D249" t="s">
        <v>54</v>
      </c>
      <c r="E249" t="s">
        <v>53</v>
      </c>
      <c r="F249" t="s">
        <v>54</v>
      </c>
      <c r="G249">
        <v>887</v>
      </c>
      <c r="H249" t="s">
        <v>53</v>
      </c>
      <c r="I249" t="s">
        <v>1242</v>
      </c>
      <c r="J249" t="s">
        <v>54</v>
      </c>
      <c r="K249" t="s">
        <v>1241</v>
      </c>
      <c r="L249">
        <v>967</v>
      </c>
      <c r="M249" t="s">
        <v>53</v>
      </c>
      <c r="N249" t="s">
        <v>1240</v>
      </c>
      <c r="O249">
        <v>269</v>
      </c>
      <c r="P249" t="s">
        <v>53</v>
      </c>
      <c r="Q249" t="s">
        <v>1239</v>
      </c>
      <c r="R249" t="s">
        <v>1238</v>
      </c>
      <c r="S249">
        <v>2</v>
      </c>
      <c r="T249" t="s">
        <v>1237</v>
      </c>
      <c r="U249">
        <v>886</v>
      </c>
      <c r="V249" t="s">
        <v>1214</v>
      </c>
      <c r="W249" t="s">
        <v>1236</v>
      </c>
      <c r="X249" t="s">
        <v>1062</v>
      </c>
      <c r="Y249" t="s">
        <v>1235</v>
      </c>
      <c r="Z249" t="s">
        <v>1234</v>
      </c>
      <c r="AA249">
        <v>69543</v>
      </c>
      <c r="AB249" t="s">
        <v>1233</v>
      </c>
    </row>
    <row r="250" spans="1:28" x14ac:dyDescent="0.25">
      <c r="A250" t="s">
        <v>52</v>
      </c>
      <c r="B250" t="s">
        <v>52</v>
      </c>
      <c r="C250" t="s">
        <v>1232</v>
      </c>
      <c r="D250" t="s">
        <v>50</v>
      </c>
      <c r="E250" t="s">
        <v>49</v>
      </c>
      <c r="F250" t="s">
        <v>50</v>
      </c>
      <c r="G250">
        <v>894</v>
      </c>
      <c r="H250" t="s">
        <v>49</v>
      </c>
      <c r="I250" t="s">
        <v>1231</v>
      </c>
      <c r="J250" t="s">
        <v>1230</v>
      </c>
      <c r="K250" t="s">
        <v>1229</v>
      </c>
      <c r="L250">
        <v>260</v>
      </c>
      <c r="M250" t="s">
        <v>1228</v>
      </c>
      <c r="N250" t="s">
        <v>236</v>
      </c>
      <c r="O250">
        <v>270</v>
      </c>
      <c r="P250" t="s">
        <v>1228</v>
      </c>
      <c r="Q250" t="s">
        <v>1227</v>
      </c>
      <c r="R250" t="s">
        <v>1226</v>
      </c>
      <c r="S250">
        <v>2</v>
      </c>
      <c r="T250" t="s">
        <v>1225</v>
      </c>
      <c r="U250">
        <v>967</v>
      </c>
      <c r="V250" t="s">
        <v>1214</v>
      </c>
      <c r="W250" t="s">
        <v>1224</v>
      </c>
      <c r="X250" t="s">
        <v>1074</v>
      </c>
      <c r="Y250" t="s">
        <v>1223</v>
      </c>
      <c r="Z250" t="s">
        <v>1222</v>
      </c>
      <c r="AA250">
        <v>895949</v>
      </c>
      <c r="AB250" t="s">
        <v>1221</v>
      </c>
    </row>
    <row r="251" spans="1:28" x14ac:dyDescent="0.25">
      <c r="A251" t="s">
        <v>48</v>
      </c>
      <c r="B251" t="s">
        <v>48</v>
      </c>
      <c r="C251" t="s">
        <v>48</v>
      </c>
      <c r="D251" t="s">
        <v>46</v>
      </c>
      <c r="E251" t="s">
        <v>45</v>
      </c>
      <c r="F251" t="s">
        <v>46</v>
      </c>
      <c r="G251">
        <v>716</v>
      </c>
      <c r="H251" t="s">
        <v>45</v>
      </c>
      <c r="I251" t="s">
        <v>1220</v>
      </c>
      <c r="J251" t="s">
        <v>46</v>
      </c>
      <c r="K251" t="s">
        <v>46</v>
      </c>
      <c r="L251">
        <v>263</v>
      </c>
      <c r="M251" t="s">
        <v>1218</v>
      </c>
      <c r="N251" t="s">
        <v>1219</v>
      </c>
      <c r="O251">
        <v>271</v>
      </c>
      <c r="P251" t="s">
        <v>1218</v>
      </c>
      <c r="Q251" t="s">
        <v>1217</v>
      </c>
      <c r="R251" t="s">
        <v>1216</v>
      </c>
      <c r="S251">
        <v>2</v>
      </c>
      <c r="T251" t="s">
        <v>1215</v>
      </c>
      <c r="U251">
        <v>932</v>
      </c>
      <c r="V251" t="s">
        <v>1214</v>
      </c>
      <c r="W251" t="s">
        <v>1213</v>
      </c>
      <c r="X251" t="s">
        <v>1074</v>
      </c>
      <c r="Y251" t="s">
        <v>1212</v>
      </c>
      <c r="Z251" t="s">
        <v>1211</v>
      </c>
      <c r="AA251">
        <v>878675</v>
      </c>
      <c r="AB251" t="s">
        <v>1210</v>
      </c>
    </row>
    <row r="252" spans="1:28" x14ac:dyDescent="0.25">
      <c r="A252" t="s">
        <v>1209</v>
      </c>
      <c r="B252" t="s">
        <v>1209</v>
      </c>
      <c r="C252" t="s">
        <v>1208</v>
      </c>
      <c r="D252" t="s">
        <v>1206</v>
      </c>
      <c r="E252" t="s">
        <v>1207</v>
      </c>
      <c r="F252" t="s">
        <v>1206</v>
      </c>
      <c r="G252">
        <v>248</v>
      </c>
      <c r="K252" t="s">
        <v>746</v>
      </c>
      <c r="L252">
        <v>358</v>
      </c>
      <c r="M252" t="s">
        <v>1205</v>
      </c>
      <c r="O252">
        <v>1242</v>
      </c>
      <c r="Q252" t="s">
        <v>1204</v>
      </c>
      <c r="R252" t="s">
        <v>1203</v>
      </c>
      <c r="S252">
        <v>2</v>
      </c>
      <c r="T252" t="s">
        <v>1202</v>
      </c>
      <c r="U252">
        <v>978</v>
      </c>
      <c r="V252" t="s">
        <v>1201</v>
      </c>
      <c r="W252" t="s">
        <v>1200</v>
      </c>
      <c r="X252" t="s">
        <v>1199</v>
      </c>
      <c r="Y252" t="s">
        <v>1198</v>
      </c>
      <c r="Z252" t="s">
        <v>1197</v>
      </c>
      <c r="AA252">
        <v>661882</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E8BA20-0266-4C8A-803F-82A42CAAC8B7}">
  <dimension ref="A1:I256"/>
  <sheetViews>
    <sheetView topLeftCell="A169" workbookViewId="0">
      <selection activeCell="N25" sqref="N25"/>
    </sheetView>
  </sheetViews>
  <sheetFormatPr defaultRowHeight="15" x14ac:dyDescent="0.25"/>
  <cols>
    <col min="1" max="1" width="5.140625" customWidth="1"/>
    <col min="2" max="2" width="9.85546875" bestFit="1" customWidth="1"/>
    <col min="3" max="3" width="10.7109375" bestFit="1" customWidth="1"/>
    <col min="4" max="4" width="39" bestFit="1" customWidth="1"/>
    <col min="5" max="5" width="49.5703125" bestFit="1" customWidth="1"/>
    <col min="6" max="8" width="6.28515625" bestFit="1" customWidth="1"/>
    <col min="9" max="9" width="7.28515625" customWidth="1"/>
  </cols>
  <sheetData>
    <row r="1" spans="1:9" ht="30" x14ac:dyDescent="0.25">
      <c r="A1" t="s">
        <v>1190</v>
      </c>
      <c r="B1" s="445" t="s">
        <v>3619</v>
      </c>
      <c r="C1" s="444" t="s">
        <v>3618</v>
      </c>
      <c r="D1" s="444" t="s">
        <v>3617</v>
      </c>
      <c r="E1" s="444" t="s">
        <v>3616</v>
      </c>
      <c r="F1" s="444" t="s">
        <v>3615</v>
      </c>
      <c r="G1" s="444" t="s">
        <v>3614</v>
      </c>
      <c r="H1" s="444" t="s">
        <v>3613</v>
      </c>
      <c r="I1" s="443" t="s">
        <v>1113</v>
      </c>
    </row>
    <row r="2" spans="1:9" ht="30" x14ac:dyDescent="0.25">
      <c r="A2" s="404">
        <v>2</v>
      </c>
      <c r="B2" s="418"/>
      <c r="C2" s="417" t="s">
        <v>3612</v>
      </c>
      <c r="D2" s="416" t="s">
        <v>3611</v>
      </c>
      <c r="E2" s="416"/>
      <c r="F2" s="415" t="s">
        <v>3610</v>
      </c>
      <c r="G2" s="415" t="s">
        <v>388</v>
      </c>
      <c r="H2" s="415">
        <v>5701</v>
      </c>
      <c r="I2" s="415"/>
    </row>
    <row r="3" spans="1:9" x14ac:dyDescent="0.25">
      <c r="A3" s="404">
        <v>3</v>
      </c>
      <c r="B3" s="418"/>
      <c r="C3" s="417" t="s">
        <v>41</v>
      </c>
      <c r="D3" s="416" t="s">
        <v>44</v>
      </c>
      <c r="E3" s="416"/>
      <c r="F3" s="415" t="s">
        <v>3610</v>
      </c>
      <c r="G3" s="415" t="s">
        <v>388</v>
      </c>
      <c r="H3" s="415">
        <v>5702</v>
      </c>
      <c r="I3" s="415"/>
    </row>
    <row r="4" spans="1:9" x14ac:dyDescent="0.25">
      <c r="A4" s="404">
        <v>5</v>
      </c>
      <c r="B4" s="418"/>
      <c r="C4" s="417" t="s">
        <v>3609</v>
      </c>
      <c r="D4" s="416" t="s">
        <v>3608</v>
      </c>
      <c r="E4" s="416"/>
      <c r="F4" s="415" t="s">
        <v>3588</v>
      </c>
      <c r="G4" s="415" t="s">
        <v>3607</v>
      </c>
      <c r="H4" s="415">
        <v>5101</v>
      </c>
      <c r="I4" s="415"/>
    </row>
    <row r="5" spans="1:9" x14ac:dyDescent="0.25">
      <c r="A5" s="404">
        <v>7</v>
      </c>
      <c r="B5" s="403" t="s">
        <v>1067</v>
      </c>
      <c r="C5" s="402" t="s">
        <v>1065</v>
      </c>
      <c r="D5" s="405" t="s">
        <v>1068</v>
      </c>
      <c r="E5" s="400" t="s">
        <v>1068</v>
      </c>
      <c r="F5" s="399" t="s">
        <v>3588</v>
      </c>
      <c r="G5" s="399" t="s">
        <v>3604</v>
      </c>
      <c r="H5" s="399" t="s">
        <v>3603</v>
      </c>
      <c r="I5" s="419" t="s">
        <v>3521</v>
      </c>
    </row>
    <row r="6" spans="1:9" x14ac:dyDescent="0.25">
      <c r="A6" s="404">
        <v>8</v>
      </c>
      <c r="B6" s="403" t="s">
        <v>794</v>
      </c>
      <c r="C6" s="402" t="s">
        <v>792</v>
      </c>
      <c r="D6" s="405" t="s">
        <v>795</v>
      </c>
      <c r="E6" s="400" t="s">
        <v>795</v>
      </c>
      <c r="F6" s="399" t="s">
        <v>3588</v>
      </c>
      <c r="G6" s="399" t="s">
        <v>3604</v>
      </c>
      <c r="H6" s="399" t="s">
        <v>3603</v>
      </c>
      <c r="I6" s="419" t="s">
        <v>3521</v>
      </c>
    </row>
    <row r="7" spans="1:9" x14ac:dyDescent="0.25">
      <c r="A7" s="404">
        <v>9</v>
      </c>
      <c r="B7" s="403" t="s">
        <v>535</v>
      </c>
      <c r="C7" s="402" t="s">
        <v>533</v>
      </c>
      <c r="D7" s="405" t="s">
        <v>536</v>
      </c>
      <c r="E7" s="400" t="s">
        <v>536</v>
      </c>
      <c r="F7" s="399" t="s">
        <v>3588</v>
      </c>
      <c r="G7" s="399" t="s">
        <v>3604</v>
      </c>
      <c r="H7" s="399" t="s">
        <v>3603</v>
      </c>
      <c r="I7" s="419" t="s">
        <v>3521</v>
      </c>
    </row>
    <row r="8" spans="1:9" x14ac:dyDescent="0.25">
      <c r="A8" s="404">
        <v>10</v>
      </c>
      <c r="B8" s="403" t="s">
        <v>442</v>
      </c>
      <c r="C8" s="402" t="s">
        <v>440</v>
      </c>
      <c r="D8" s="405" t="s">
        <v>443</v>
      </c>
      <c r="E8" s="400" t="s">
        <v>443</v>
      </c>
      <c r="F8" s="399" t="s">
        <v>3588</v>
      </c>
      <c r="G8" s="399" t="s">
        <v>3604</v>
      </c>
      <c r="H8" s="399" t="s">
        <v>3603</v>
      </c>
      <c r="I8" s="419" t="s">
        <v>3521</v>
      </c>
    </row>
    <row r="9" spans="1:9" x14ac:dyDescent="0.25">
      <c r="A9" s="404">
        <v>11</v>
      </c>
      <c r="B9" s="403" t="s">
        <v>200</v>
      </c>
      <c r="C9" s="402" t="s">
        <v>198</v>
      </c>
      <c r="D9" s="405" t="s">
        <v>201</v>
      </c>
      <c r="E9" s="400" t="s">
        <v>3606</v>
      </c>
      <c r="F9" s="399" t="s">
        <v>3588</v>
      </c>
      <c r="G9" s="399" t="s">
        <v>3604</v>
      </c>
      <c r="H9" s="399" t="s">
        <v>3603</v>
      </c>
      <c r="I9" s="419" t="s">
        <v>3521</v>
      </c>
    </row>
    <row r="10" spans="1:9" x14ac:dyDescent="0.25">
      <c r="A10" s="404">
        <v>12</v>
      </c>
      <c r="B10" s="403" t="s">
        <v>140</v>
      </c>
      <c r="C10" s="402" t="s">
        <v>138</v>
      </c>
      <c r="D10" s="405" t="s">
        <v>141</v>
      </c>
      <c r="E10" s="400" t="s">
        <v>141</v>
      </c>
      <c r="F10" s="399" t="s">
        <v>3588</v>
      </c>
      <c r="G10" s="399" t="s">
        <v>3604</v>
      </c>
      <c r="H10" s="399" t="s">
        <v>3603</v>
      </c>
      <c r="I10" s="419" t="s">
        <v>3521</v>
      </c>
    </row>
    <row r="11" spans="1:9" x14ac:dyDescent="0.25">
      <c r="A11" s="404">
        <v>13</v>
      </c>
      <c r="B11" s="403" t="s">
        <v>60</v>
      </c>
      <c r="C11" s="402" t="s">
        <v>58</v>
      </c>
      <c r="D11" s="405" t="s">
        <v>61</v>
      </c>
      <c r="E11" s="400" t="s">
        <v>3605</v>
      </c>
      <c r="F11" s="399" t="s">
        <v>3588</v>
      </c>
      <c r="G11" s="399" t="s">
        <v>3604</v>
      </c>
      <c r="H11" s="399" t="s">
        <v>3603</v>
      </c>
      <c r="I11" s="399"/>
    </row>
    <row r="12" spans="1:9" x14ac:dyDescent="0.25">
      <c r="A12" s="404">
        <v>16</v>
      </c>
      <c r="B12" s="403" t="s">
        <v>931</v>
      </c>
      <c r="C12" s="402" t="s">
        <v>929</v>
      </c>
      <c r="D12" s="405" t="s">
        <v>932</v>
      </c>
      <c r="E12" s="400" t="s">
        <v>932</v>
      </c>
      <c r="F12" s="399" t="s">
        <v>3588</v>
      </c>
      <c r="G12" s="399" t="s">
        <v>1089</v>
      </c>
      <c r="H12" s="399" t="s">
        <v>3599</v>
      </c>
      <c r="I12" s="399"/>
    </row>
    <row r="13" spans="1:9" x14ac:dyDescent="0.25">
      <c r="A13" s="404">
        <v>17</v>
      </c>
      <c r="B13" s="403" t="s">
        <v>866</v>
      </c>
      <c r="C13" s="402" t="s">
        <v>864</v>
      </c>
      <c r="D13" s="405" t="s">
        <v>867</v>
      </c>
      <c r="E13" s="400" t="s">
        <v>3602</v>
      </c>
      <c r="F13" s="399" t="s">
        <v>3588</v>
      </c>
      <c r="G13" s="399" t="s">
        <v>1089</v>
      </c>
      <c r="H13" s="399" t="s">
        <v>3599</v>
      </c>
      <c r="I13" s="419" t="s">
        <v>3521</v>
      </c>
    </row>
    <row r="14" spans="1:9" x14ac:dyDescent="0.25">
      <c r="A14" s="404">
        <v>18</v>
      </c>
      <c r="B14" s="403" t="s">
        <v>812</v>
      </c>
      <c r="C14" s="402" t="s">
        <v>810</v>
      </c>
      <c r="D14" s="405" t="s">
        <v>813</v>
      </c>
      <c r="E14" s="400" t="s">
        <v>813</v>
      </c>
      <c r="F14" s="399" t="s">
        <v>3588</v>
      </c>
      <c r="G14" s="399" t="s">
        <v>1089</v>
      </c>
      <c r="H14" s="399" t="s">
        <v>3599</v>
      </c>
      <c r="I14" s="419" t="s">
        <v>3521</v>
      </c>
    </row>
    <row r="15" spans="1:9" x14ac:dyDescent="0.25">
      <c r="A15" s="404">
        <v>19</v>
      </c>
      <c r="B15" s="403" t="s">
        <v>780</v>
      </c>
      <c r="C15" s="402" t="s">
        <v>778</v>
      </c>
      <c r="D15" s="405" t="s">
        <v>781</v>
      </c>
      <c r="E15" s="400" t="s">
        <v>781</v>
      </c>
      <c r="F15" s="399" t="s">
        <v>3588</v>
      </c>
      <c r="G15" s="399" t="s">
        <v>1089</v>
      </c>
      <c r="H15" s="399" t="s">
        <v>3599</v>
      </c>
      <c r="I15" s="399"/>
    </row>
    <row r="16" spans="1:9" x14ac:dyDescent="0.25">
      <c r="A16" s="404">
        <v>20</v>
      </c>
      <c r="B16" s="403" t="s">
        <v>765</v>
      </c>
      <c r="C16" s="402" t="s">
        <v>763</v>
      </c>
      <c r="D16" s="405" t="s">
        <v>766</v>
      </c>
      <c r="E16" s="400" t="s">
        <v>766</v>
      </c>
      <c r="F16" s="399" t="s">
        <v>3588</v>
      </c>
      <c r="G16" s="399" t="s">
        <v>1089</v>
      </c>
      <c r="H16" s="399" t="s">
        <v>3599</v>
      </c>
      <c r="I16" s="399"/>
    </row>
    <row r="17" spans="1:9" x14ac:dyDescent="0.25">
      <c r="A17" s="404">
        <v>21</v>
      </c>
      <c r="B17" s="403" t="s">
        <v>584</v>
      </c>
      <c r="C17" s="402" t="s">
        <v>582</v>
      </c>
      <c r="D17" s="405" t="s">
        <v>585</v>
      </c>
      <c r="E17" s="400" t="s">
        <v>585</v>
      </c>
      <c r="F17" s="399" t="s">
        <v>3588</v>
      </c>
      <c r="G17" s="399" t="s">
        <v>1089</v>
      </c>
      <c r="H17" s="399" t="s">
        <v>3599</v>
      </c>
      <c r="I17" s="399"/>
    </row>
    <row r="18" spans="1:9" x14ac:dyDescent="0.25">
      <c r="A18" s="404">
        <v>22</v>
      </c>
      <c r="B18" s="407">
        <v>175</v>
      </c>
      <c r="C18" s="408"/>
      <c r="D18" s="408" t="s">
        <v>477</v>
      </c>
      <c r="E18" s="408"/>
      <c r="F18" s="442" t="s">
        <v>3588</v>
      </c>
      <c r="G18" s="442" t="s">
        <v>1089</v>
      </c>
      <c r="H18" s="442" t="s">
        <v>3599</v>
      </c>
      <c r="I18" s="442"/>
    </row>
    <row r="19" spans="1:9" x14ac:dyDescent="0.25">
      <c r="A19" s="404">
        <v>23</v>
      </c>
      <c r="B19" s="403" t="s">
        <v>518</v>
      </c>
      <c r="C19" s="402" t="s">
        <v>516</v>
      </c>
      <c r="D19" s="405" t="s">
        <v>519</v>
      </c>
      <c r="E19" s="400" t="s">
        <v>519</v>
      </c>
      <c r="F19" s="399" t="s">
        <v>3588</v>
      </c>
      <c r="G19" s="399" t="s">
        <v>1089</v>
      </c>
      <c r="H19" s="399" t="s">
        <v>3599</v>
      </c>
      <c r="I19" s="399"/>
    </row>
    <row r="20" spans="1:9" x14ac:dyDescent="0.25">
      <c r="A20" s="404">
        <v>24</v>
      </c>
      <c r="B20" s="403" t="s">
        <v>514</v>
      </c>
      <c r="C20" s="402" t="s">
        <v>512</v>
      </c>
      <c r="D20" s="405" t="s">
        <v>515</v>
      </c>
      <c r="E20" s="400" t="s">
        <v>515</v>
      </c>
      <c r="F20" s="399" t="s">
        <v>3588</v>
      </c>
      <c r="G20" s="399" t="s">
        <v>1089</v>
      </c>
      <c r="H20" s="399" t="s">
        <v>3599</v>
      </c>
      <c r="I20" s="399"/>
    </row>
    <row r="21" spans="1:9" x14ac:dyDescent="0.25">
      <c r="A21" s="404">
        <v>25</v>
      </c>
      <c r="B21" s="403" t="s">
        <v>480</v>
      </c>
      <c r="C21" s="402" t="s">
        <v>478</v>
      </c>
      <c r="D21" s="405" t="s">
        <v>481</v>
      </c>
      <c r="E21" s="400" t="s">
        <v>481</v>
      </c>
      <c r="F21" s="399" t="s">
        <v>3588</v>
      </c>
      <c r="G21" s="399" t="s">
        <v>1089</v>
      </c>
      <c r="H21" s="399" t="s">
        <v>3599</v>
      </c>
      <c r="I21" s="399"/>
    </row>
    <row r="22" spans="1:9" x14ac:dyDescent="0.25">
      <c r="A22" s="404">
        <v>26</v>
      </c>
      <c r="B22" s="403" t="s">
        <v>437</v>
      </c>
      <c r="C22" s="402" t="s">
        <v>435</v>
      </c>
      <c r="D22" s="405" t="s">
        <v>438</v>
      </c>
      <c r="E22" s="400" t="s">
        <v>438</v>
      </c>
      <c r="F22" s="399" t="s">
        <v>3588</v>
      </c>
      <c r="G22" s="399" t="s">
        <v>1089</v>
      </c>
      <c r="H22" s="399" t="s">
        <v>3599</v>
      </c>
      <c r="I22" s="399"/>
    </row>
    <row r="23" spans="1:9" x14ac:dyDescent="0.25">
      <c r="A23" s="404">
        <v>27</v>
      </c>
      <c r="B23" s="403" t="s">
        <v>307</v>
      </c>
      <c r="C23" s="402" t="s">
        <v>305</v>
      </c>
      <c r="D23" s="405" t="s">
        <v>308</v>
      </c>
      <c r="E23" s="400" t="s">
        <v>308</v>
      </c>
      <c r="F23" s="399" t="s">
        <v>3588</v>
      </c>
      <c r="G23" s="399" t="s">
        <v>1089</v>
      </c>
      <c r="H23" s="399" t="s">
        <v>3599</v>
      </c>
      <c r="I23" s="399"/>
    </row>
    <row r="24" spans="1:9" x14ac:dyDescent="0.25">
      <c r="A24" s="404">
        <v>28</v>
      </c>
      <c r="B24" s="403" t="s">
        <v>272</v>
      </c>
      <c r="C24" s="402" t="s">
        <v>270</v>
      </c>
      <c r="D24" s="405" t="s">
        <v>273</v>
      </c>
      <c r="E24" s="400" t="s">
        <v>273</v>
      </c>
      <c r="F24" s="399" t="s">
        <v>3588</v>
      </c>
      <c r="G24" s="399" t="s">
        <v>1089</v>
      </c>
      <c r="H24" s="399" t="s">
        <v>3599</v>
      </c>
      <c r="I24" s="399"/>
    </row>
    <row r="25" spans="1:9" x14ac:dyDescent="0.25">
      <c r="A25" s="404">
        <v>29</v>
      </c>
      <c r="B25" s="403" t="s">
        <v>241</v>
      </c>
      <c r="C25" s="402" t="s">
        <v>239</v>
      </c>
      <c r="D25" s="405" t="s">
        <v>242</v>
      </c>
      <c r="E25" s="400" t="s">
        <v>242</v>
      </c>
      <c r="F25" s="399" t="s">
        <v>3588</v>
      </c>
      <c r="G25" s="399" t="s">
        <v>1089</v>
      </c>
      <c r="H25" s="399" t="s">
        <v>3599</v>
      </c>
      <c r="I25" s="419" t="s">
        <v>3521</v>
      </c>
    </row>
    <row r="26" spans="1:9" x14ac:dyDescent="0.25">
      <c r="A26" s="404">
        <v>30</v>
      </c>
      <c r="B26" s="403" t="s">
        <v>227</v>
      </c>
      <c r="C26" s="402" t="s">
        <v>225</v>
      </c>
      <c r="D26" s="405" t="s">
        <v>228</v>
      </c>
      <c r="E26" s="400" t="s">
        <v>228</v>
      </c>
      <c r="F26" s="399" t="s">
        <v>3588</v>
      </c>
      <c r="G26" s="399" t="s">
        <v>1089</v>
      </c>
      <c r="H26" s="399" t="s">
        <v>3599</v>
      </c>
      <c r="I26" s="399"/>
    </row>
    <row r="27" spans="1:9" x14ac:dyDescent="0.25">
      <c r="A27" s="404">
        <v>31</v>
      </c>
      <c r="B27" s="403" t="s">
        <v>119</v>
      </c>
      <c r="C27" s="402" t="s">
        <v>117</v>
      </c>
      <c r="D27" s="405" t="s">
        <v>120</v>
      </c>
      <c r="E27" s="400" t="s">
        <v>120</v>
      </c>
      <c r="F27" s="399" t="s">
        <v>3588</v>
      </c>
      <c r="G27" s="399" t="s">
        <v>1089</v>
      </c>
      <c r="H27" s="399" t="s">
        <v>3599</v>
      </c>
      <c r="I27" s="399"/>
    </row>
    <row r="28" spans="1:9" x14ac:dyDescent="0.25">
      <c r="A28" s="404">
        <v>32</v>
      </c>
      <c r="B28" s="403" t="s">
        <v>169</v>
      </c>
      <c r="C28" s="402" t="s">
        <v>167</v>
      </c>
      <c r="D28" s="401" t="s">
        <v>3601</v>
      </c>
      <c r="E28" s="400" t="s">
        <v>3600</v>
      </c>
      <c r="F28" s="399" t="s">
        <v>3588</v>
      </c>
      <c r="G28" s="399" t="s">
        <v>1089</v>
      </c>
      <c r="H28" s="399" t="s">
        <v>3599</v>
      </c>
      <c r="I28" s="399"/>
    </row>
    <row r="29" spans="1:9" x14ac:dyDescent="0.25">
      <c r="A29" s="404">
        <v>33</v>
      </c>
      <c r="B29" s="403" t="s">
        <v>51</v>
      </c>
      <c r="C29" s="402" t="s">
        <v>49</v>
      </c>
      <c r="D29" s="405" t="s">
        <v>52</v>
      </c>
      <c r="E29" s="400" t="s">
        <v>52</v>
      </c>
      <c r="F29" s="399" t="s">
        <v>3588</v>
      </c>
      <c r="G29" s="399" t="s">
        <v>1089</v>
      </c>
      <c r="H29" s="399" t="s">
        <v>3599</v>
      </c>
      <c r="I29" s="399"/>
    </row>
    <row r="30" spans="1:9" x14ac:dyDescent="0.25">
      <c r="A30" s="404">
        <v>34</v>
      </c>
      <c r="B30" s="403" t="s">
        <v>47</v>
      </c>
      <c r="C30" s="402" t="s">
        <v>45</v>
      </c>
      <c r="D30" s="405" t="s">
        <v>48</v>
      </c>
      <c r="E30" s="400" t="s">
        <v>48</v>
      </c>
      <c r="F30" s="399" t="s">
        <v>3588</v>
      </c>
      <c r="G30" s="399" t="s">
        <v>1089</v>
      </c>
      <c r="H30" s="399" t="s">
        <v>3599</v>
      </c>
      <c r="I30" s="399"/>
    </row>
    <row r="31" spans="1:9" x14ac:dyDescent="0.25">
      <c r="A31" s="404">
        <v>36</v>
      </c>
      <c r="B31" s="403" t="s">
        <v>1054</v>
      </c>
      <c r="C31" s="402" t="s">
        <v>1052</v>
      </c>
      <c r="D31" s="405" t="s">
        <v>1055</v>
      </c>
      <c r="E31" s="400" t="s">
        <v>1055</v>
      </c>
      <c r="F31" s="399" t="s">
        <v>3588</v>
      </c>
      <c r="G31" s="399" t="s">
        <v>1089</v>
      </c>
      <c r="H31" s="399" t="s">
        <v>3594</v>
      </c>
      <c r="I31" s="399"/>
    </row>
    <row r="32" spans="1:9" x14ac:dyDescent="0.25">
      <c r="A32" s="404">
        <v>37</v>
      </c>
      <c r="B32" s="403" t="s">
        <v>919</v>
      </c>
      <c r="C32" s="402" t="s">
        <v>917</v>
      </c>
      <c r="D32" s="405" t="s">
        <v>920</v>
      </c>
      <c r="E32" s="400" t="s">
        <v>920</v>
      </c>
      <c r="F32" s="399" t="s">
        <v>3588</v>
      </c>
      <c r="G32" s="399" t="s">
        <v>1089</v>
      </c>
      <c r="H32" s="399" t="s">
        <v>3594</v>
      </c>
      <c r="I32" s="399"/>
    </row>
    <row r="33" spans="1:9" x14ac:dyDescent="0.25">
      <c r="A33" s="404">
        <v>38</v>
      </c>
      <c r="B33" s="403" t="s">
        <v>906</v>
      </c>
      <c r="C33" s="402" t="s">
        <v>904</v>
      </c>
      <c r="D33" s="405" t="s">
        <v>907</v>
      </c>
      <c r="E33" s="400" t="s">
        <v>3598</v>
      </c>
      <c r="F33" s="399" t="s">
        <v>3588</v>
      </c>
      <c r="G33" s="399" t="s">
        <v>1089</v>
      </c>
      <c r="H33" s="399" t="s">
        <v>3594</v>
      </c>
      <c r="I33" s="399"/>
    </row>
    <row r="34" spans="1:9" x14ac:dyDescent="0.25">
      <c r="A34" s="404">
        <v>39</v>
      </c>
      <c r="B34" s="403" t="s">
        <v>902</v>
      </c>
      <c r="C34" s="402" t="s">
        <v>900</v>
      </c>
      <c r="D34" s="405" t="s">
        <v>903</v>
      </c>
      <c r="E34" s="400" t="s">
        <v>903</v>
      </c>
      <c r="F34" s="399" t="s">
        <v>3588</v>
      </c>
      <c r="G34" s="399" t="s">
        <v>1089</v>
      </c>
      <c r="H34" s="399" t="s">
        <v>3594</v>
      </c>
      <c r="I34" s="399"/>
    </row>
    <row r="35" spans="1:9" x14ac:dyDescent="0.25">
      <c r="A35" s="404">
        <v>40</v>
      </c>
      <c r="B35" s="403" t="s">
        <v>856</v>
      </c>
      <c r="C35" s="402" t="s">
        <v>854</v>
      </c>
      <c r="D35" s="405" t="s">
        <v>857</v>
      </c>
      <c r="E35" s="400" t="s">
        <v>3597</v>
      </c>
      <c r="F35" s="399" t="s">
        <v>3588</v>
      </c>
      <c r="G35" s="399" t="s">
        <v>1089</v>
      </c>
      <c r="H35" s="399" t="s">
        <v>3594</v>
      </c>
      <c r="I35" s="399"/>
    </row>
    <row r="36" spans="1:9" x14ac:dyDescent="0.25">
      <c r="A36" s="404">
        <v>41</v>
      </c>
      <c r="B36" s="403" t="s">
        <v>861</v>
      </c>
      <c r="C36" s="402" t="s">
        <v>859</v>
      </c>
      <c r="D36" s="401" t="s">
        <v>3596</v>
      </c>
      <c r="E36" s="400" t="s">
        <v>3595</v>
      </c>
      <c r="F36" s="399" t="s">
        <v>3588</v>
      </c>
      <c r="G36" s="399" t="s">
        <v>1089</v>
      </c>
      <c r="H36" s="399" t="s">
        <v>3594</v>
      </c>
      <c r="I36" s="399"/>
    </row>
    <row r="37" spans="1:9" x14ac:dyDescent="0.25">
      <c r="A37" s="404">
        <v>42</v>
      </c>
      <c r="B37" s="403" t="s">
        <v>785</v>
      </c>
      <c r="C37" s="402" t="s">
        <v>783</v>
      </c>
      <c r="D37" s="405" t="s">
        <v>786</v>
      </c>
      <c r="E37" s="400" t="s">
        <v>786</v>
      </c>
      <c r="F37" s="399" t="s">
        <v>3588</v>
      </c>
      <c r="G37" s="399" t="s">
        <v>1089</v>
      </c>
      <c r="H37" s="399" t="s">
        <v>3594</v>
      </c>
      <c r="I37" s="399"/>
    </row>
    <row r="38" spans="1:9" x14ac:dyDescent="0.25">
      <c r="A38" s="404">
        <v>43</v>
      </c>
      <c r="B38" s="403" t="s">
        <v>732</v>
      </c>
      <c r="C38" s="402" t="s">
        <v>730</v>
      </c>
      <c r="D38" s="405" t="s">
        <v>733</v>
      </c>
      <c r="E38" s="400" t="s">
        <v>733</v>
      </c>
      <c r="F38" s="399" t="s">
        <v>3588</v>
      </c>
      <c r="G38" s="399" t="s">
        <v>1089</v>
      </c>
      <c r="H38" s="399" t="s">
        <v>3594</v>
      </c>
      <c r="I38" s="399"/>
    </row>
    <row r="39" spans="1:9" x14ac:dyDescent="0.25">
      <c r="A39" s="404">
        <v>44</v>
      </c>
      <c r="B39" s="403" t="s">
        <v>285</v>
      </c>
      <c r="C39" s="402" t="s">
        <v>283</v>
      </c>
      <c r="D39" s="405" t="s">
        <v>286</v>
      </c>
      <c r="E39" s="400" t="s">
        <v>286</v>
      </c>
      <c r="F39" s="399" t="s">
        <v>3588</v>
      </c>
      <c r="G39" s="399" t="s">
        <v>1089</v>
      </c>
      <c r="H39" s="399" t="s">
        <v>3594</v>
      </c>
      <c r="I39" s="399"/>
    </row>
    <row r="40" spans="1:9" x14ac:dyDescent="0.25">
      <c r="A40" s="404">
        <v>46</v>
      </c>
      <c r="B40" s="403" t="s">
        <v>963</v>
      </c>
      <c r="C40" s="402" t="s">
        <v>961</v>
      </c>
      <c r="D40" s="405" t="s">
        <v>964</v>
      </c>
      <c r="E40" s="400" t="s">
        <v>964</v>
      </c>
      <c r="F40" s="399" t="s">
        <v>3588</v>
      </c>
      <c r="G40" s="399" t="s">
        <v>1089</v>
      </c>
      <c r="H40" s="399" t="s">
        <v>3593</v>
      </c>
      <c r="I40" s="399"/>
    </row>
    <row r="41" spans="1:9" x14ac:dyDescent="0.25">
      <c r="A41" s="404">
        <v>47</v>
      </c>
      <c r="B41" s="403" t="s">
        <v>770</v>
      </c>
      <c r="C41" s="402" t="s">
        <v>768</v>
      </c>
      <c r="D41" s="424" t="s">
        <v>1584</v>
      </c>
      <c r="E41" s="400" t="s">
        <v>771</v>
      </c>
      <c r="F41" s="399" t="s">
        <v>3588</v>
      </c>
      <c r="G41" s="399" t="s">
        <v>1089</v>
      </c>
      <c r="H41" s="399" t="s">
        <v>3593</v>
      </c>
      <c r="I41" s="399"/>
    </row>
    <row r="42" spans="1:9" x14ac:dyDescent="0.25">
      <c r="A42" s="404">
        <v>48</v>
      </c>
      <c r="B42" s="403" t="s">
        <v>543</v>
      </c>
      <c r="C42" s="402" t="s">
        <v>541</v>
      </c>
      <c r="D42" s="405" t="s">
        <v>544</v>
      </c>
      <c r="E42" s="400" t="s">
        <v>544</v>
      </c>
      <c r="F42" s="399" t="s">
        <v>3588</v>
      </c>
      <c r="G42" s="399" t="s">
        <v>1089</v>
      </c>
      <c r="H42" s="399" t="s">
        <v>3593</v>
      </c>
      <c r="I42" s="399"/>
    </row>
    <row r="43" spans="1:9" x14ac:dyDescent="0.25">
      <c r="A43" s="404">
        <v>49</v>
      </c>
      <c r="B43" s="403" t="s">
        <v>429</v>
      </c>
      <c r="C43" s="402" t="s">
        <v>427</v>
      </c>
      <c r="D43" s="405" t="s">
        <v>430</v>
      </c>
      <c r="E43" s="400" t="s">
        <v>430</v>
      </c>
      <c r="F43" s="399" t="s">
        <v>3588</v>
      </c>
      <c r="G43" s="399" t="s">
        <v>1089</v>
      </c>
      <c r="H43" s="399" t="s">
        <v>3593</v>
      </c>
      <c r="I43" s="399"/>
    </row>
    <row r="44" spans="1:9" x14ac:dyDescent="0.25">
      <c r="A44" s="404">
        <v>50</v>
      </c>
      <c r="B44" s="403" t="s">
        <v>237</v>
      </c>
      <c r="C44" s="402" t="s">
        <v>235</v>
      </c>
      <c r="D44" s="405" t="s">
        <v>238</v>
      </c>
      <c r="E44" s="400" t="s">
        <v>238</v>
      </c>
      <c r="F44" s="399" t="s">
        <v>3588</v>
      </c>
      <c r="G44" s="399" t="s">
        <v>1089</v>
      </c>
      <c r="H44" s="399" t="s">
        <v>3593</v>
      </c>
      <c r="I44" s="399"/>
    </row>
    <row r="45" spans="1:9" x14ac:dyDescent="0.25">
      <c r="A45" s="404">
        <v>52</v>
      </c>
      <c r="B45" s="403" t="s">
        <v>989</v>
      </c>
      <c r="C45" s="402" t="s">
        <v>987</v>
      </c>
      <c r="D45" s="405" t="s">
        <v>990</v>
      </c>
      <c r="E45" s="400" t="s">
        <v>990</v>
      </c>
      <c r="F45" s="399" t="s">
        <v>3588</v>
      </c>
      <c r="G45" s="399" t="s">
        <v>1089</v>
      </c>
      <c r="H45" s="399" t="s">
        <v>3587</v>
      </c>
      <c r="I45" s="399"/>
    </row>
    <row r="46" spans="1:9" x14ac:dyDescent="0.25">
      <c r="A46" s="404">
        <v>53</v>
      </c>
      <c r="B46" s="403" t="s">
        <v>935</v>
      </c>
      <c r="C46" s="402" t="s">
        <v>933</v>
      </c>
      <c r="D46" s="405" t="s">
        <v>936</v>
      </c>
      <c r="E46" s="400" t="s">
        <v>936</v>
      </c>
      <c r="F46" s="399" t="s">
        <v>3588</v>
      </c>
      <c r="G46" s="399" t="s">
        <v>1089</v>
      </c>
      <c r="H46" s="399" t="s">
        <v>3587</v>
      </c>
      <c r="I46" s="399"/>
    </row>
    <row r="47" spans="1:9" x14ac:dyDescent="0.25">
      <c r="A47" s="404">
        <v>54</v>
      </c>
      <c r="B47" s="403" t="s">
        <v>927</v>
      </c>
      <c r="C47" s="402" t="s">
        <v>925</v>
      </c>
      <c r="D47" s="401" t="s">
        <v>3592</v>
      </c>
      <c r="E47" s="400" t="s">
        <v>928</v>
      </c>
      <c r="F47" s="399" t="s">
        <v>3588</v>
      </c>
      <c r="G47" s="399" t="s">
        <v>1089</v>
      </c>
      <c r="H47" s="399" t="s">
        <v>3587</v>
      </c>
      <c r="I47" s="399"/>
    </row>
    <row r="48" spans="1:9" x14ac:dyDescent="0.25">
      <c r="A48" s="404">
        <v>55</v>
      </c>
      <c r="B48" s="403" t="s">
        <v>843</v>
      </c>
      <c r="C48" s="402" t="s">
        <v>841</v>
      </c>
      <c r="D48" s="405" t="s">
        <v>845</v>
      </c>
      <c r="E48" s="400" t="s">
        <v>845</v>
      </c>
      <c r="F48" s="399" t="s">
        <v>3588</v>
      </c>
      <c r="G48" s="399" t="s">
        <v>1089</v>
      </c>
      <c r="H48" s="399" t="s">
        <v>3587</v>
      </c>
      <c r="I48" s="399"/>
    </row>
    <row r="49" spans="1:9" x14ac:dyDescent="0.25">
      <c r="A49" s="404">
        <v>56</v>
      </c>
      <c r="B49" s="403" t="s">
        <v>727</v>
      </c>
      <c r="C49" s="402" t="s">
        <v>725</v>
      </c>
      <c r="D49" s="405" t="s">
        <v>728</v>
      </c>
      <c r="E49" s="400" t="s">
        <v>3591</v>
      </c>
      <c r="F49" s="399" t="s">
        <v>3588</v>
      </c>
      <c r="G49" s="399" t="s">
        <v>1089</v>
      </c>
      <c r="H49" s="399" t="s">
        <v>3587</v>
      </c>
      <c r="I49" s="399"/>
    </row>
    <row r="50" spans="1:9" x14ac:dyDescent="0.25">
      <c r="A50" s="404">
        <v>57</v>
      </c>
      <c r="B50" s="403" t="s">
        <v>715</v>
      </c>
      <c r="C50" s="402" t="s">
        <v>713</v>
      </c>
      <c r="D50" s="405" t="s">
        <v>716</v>
      </c>
      <c r="E50" s="400" t="s">
        <v>716</v>
      </c>
      <c r="F50" s="399" t="s">
        <v>3588</v>
      </c>
      <c r="G50" s="399" t="s">
        <v>1089</v>
      </c>
      <c r="H50" s="399" t="s">
        <v>3587</v>
      </c>
      <c r="I50" s="399"/>
    </row>
    <row r="51" spans="1:9" x14ac:dyDescent="0.25">
      <c r="A51" s="404">
        <v>58</v>
      </c>
      <c r="B51" s="403" t="s">
        <v>674</v>
      </c>
      <c r="C51" s="402" t="s">
        <v>672</v>
      </c>
      <c r="D51" s="405" t="s">
        <v>675</v>
      </c>
      <c r="E51" s="400" t="s">
        <v>675</v>
      </c>
      <c r="F51" s="399" t="s">
        <v>3588</v>
      </c>
      <c r="G51" s="399" t="s">
        <v>1089</v>
      </c>
      <c r="H51" s="399" t="s">
        <v>3587</v>
      </c>
      <c r="I51" s="399"/>
    </row>
    <row r="52" spans="1:9" x14ac:dyDescent="0.25">
      <c r="A52" s="404">
        <v>59</v>
      </c>
      <c r="B52" s="403" t="s">
        <v>670</v>
      </c>
      <c r="C52" s="402" t="s">
        <v>668</v>
      </c>
      <c r="D52" s="405" t="s">
        <v>671</v>
      </c>
      <c r="E52" s="400" t="s">
        <v>671</v>
      </c>
      <c r="F52" s="399" t="s">
        <v>3588</v>
      </c>
      <c r="G52" s="399" t="s">
        <v>1089</v>
      </c>
      <c r="H52" s="399" t="s">
        <v>3587</v>
      </c>
      <c r="I52" s="399"/>
    </row>
    <row r="53" spans="1:9" x14ac:dyDescent="0.25">
      <c r="A53" s="404">
        <v>60</v>
      </c>
      <c r="B53" s="403" t="s">
        <v>539</v>
      </c>
      <c r="C53" s="402" t="s">
        <v>537</v>
      </c>
      <c r="D53" s="405" t="s">
        <v>540</v>
      </c>
      <c r="E53" s="400" t="s">
        <v>540</v>
      </c>
      <c r="F53" s="399" t="s">
        <v>3588</v>
      </c>
      <c r="G53" s="399" t="s">
        <v>1089</v>
      </c>
      <c r="H53" s="399" t="s">
        <v>3587</v>
      </c>
      <c r="I53" s="399"/>
    </row>
    <row r="54" spans="1:9" x14ac:dyDescent="0.25">
      <c r="A54" s="404">
        <v>61</v>
      </c>
      <c r="B54" s="403" t="s">
        <v>502</v>
      </c>
      <c r="C54" s="402" t="s">
        <v>500</v>
      </c>
      <c r="D54" s="405" t="s">
        <v>503</v>
      </c>
      <c r="E54" s="400" t="s">
        <v>503</v>
      </c>
      <c r="F54" s="399" t="s">
        <v>3588</v>
      </c>
      <c r="G54" s="399" t="s">
        <v>1089</v>
      </c>
      <c r="H54" s="399" t="s">
        <v>3587</v>
      </c>
      <c r="I54" s="399"/>
    </row>
    <row r="55" spans="1:9" x14ac:dyDescent="0.25">
      <c r="A55" s="404">
        <v>62</v>
      </c>
      <c r="B55" s="403" t="s">
        <v>484</v>
      </c>
      <c r="C55" s="402" t="s">
        <v>482</v>
      </c>
      <c r="D55" s="405" t="s">
        <v>485</v>
      </c>
      <c r="E55" s="400" t="s">
        <v>485</v>
      </c>
      <c r="F55" s="399" t="s">
        <v>3588</v>
      </c>
      <c r="G55" s="399" t="s">
        <v>1089</v>
      </c>
      <c r="H55" s="399" t="s">
        <v>3587</v>
      </c>
      <c r="I55" s="419" t="s">
        <v>3521</v>
      </c>
    </row>
    <row r="56" spans="1:9" x14ac:dyDescent="0.25">
      <c r="A56" s="404">
        <v>63</v>
      </c>
      <c r="B56" s="403" t="s">
        <v>396</v>
      </c>
      <c r="C56" s="402" t="s">
        <v>394</v>
      </c>
      <c r="D56" s="405" t="s">
        <v>397</v>
      </c>
      <c r="E56" s="400" t="s">
        <v>3590</v>
      </c>
      <c r="F56" s="399" t="s">
        <v>3588</v>
      </c>
      <c r="G56" s="399" t="s">
        <v>1089</v>
      </c>
      <c r="H56" s="399" t="s">
        <v>3587</v>
      </c>
      <c r="I56" s="441"/>
    </row>
    <row r="57" spans="1:9" x14ac:dyDescent="0.25">
      <c r="A57" s="404">
        <v>64</v>
      </c>
      <c r="B57" s="403" t="s">
        <v>392</v>
      </c>
      <c r="C57" s="402" t="s">
        <v>390</v>
      </c>
      <c r="D57" s="405" t="s">
        <v>393</v>
      </c>
      <c r="E57" s="400" t="s">
        <v>393</v>
      </c>
      <c r="F57" s="399" t="s">
        <v>3588</v>
      </c>
      <c r="G57" s="399" t="s">
        <v>1089</v>
      </c>
      <c r="H57" s="399" t="s">
        <v>3587</v>
      </c>
      <c r="I57" s="399"/>
    </row>
    <row r="58" spans="1:9" ht="30" x14ac:dyDescent="0.25">
      <c r="A58" s="404">
        <v>65</v>
      </c>
      <c r="B58" s="403" t="s">
        <v>303</v>
      </c>
      <c r="C58" s="402" t="s">
        <v>301</v>
      </c>
      <c r="D58" s="401" t="s">
        <v>3589</v>
      </c>
      <c r="E58" s="400" t="s">
        <v>3589</v>
      </c>
      <c r="F58" s="399" t="s">
        <v>3588</v>
      </c>
      <c r="G58" s="399" t="s">
        <v>1089</v>
      </c>
      <c r="H58" s="399" t="s">
        <v>3587</v>
      </c>
      <c r="I58" s="399"/>
    </row>
    <row r="59" spans="1:9" x14ac:dyDescent="0.25">
      <c r="A59" s="404">
        <v>66</v>
      </c>
      <c r="B59" s="403" t="s">
        <v>281</v>
      </c>
      <c r="C59" s="402" t="s">
        <v>279</v>
      </c>
      <c r="D59" s="405" t="s">
        <v>282</v>
      </c>
      <c r="E59" s="400" t="s">
        <v>282</v>
      </c>
      <c r="F59" s="399" t="s">
        <v>3588</v>
      </c>
      <c r="G59" s="399" t="s">
        <v>1089</v>
      </c>
      <c r="H59" s="399" t="s">
        <v>3587</v>
      </c>
      <c r="I59" s="399"/>
    </row>
    <row r="60" spans="1:9" x14ac:dyDescent="0.25">
      <c r="A60" s="404">
        <v>67</v>
      </c>
      <c r="B60" s="403" t="s">
        <v>268</v>
      </c>
      <c r="C60" s="402" t="s">
        <v>266</v>
      </c>
      <c r="D60" s="405" t="s">
        <v>269</v>
      </c>
      <c r="E60" s="400" t="s">
        <v>269</v>
      </c>
      <c r="F60" s="399" t="s">
        <v>3588</v>
      </c>
      <c r="G60" s="399" t="s">
        <v>1089</v>
      </c>
      <c r="H60" s="399" t="s">
        <v>3587</v>
      </c>
      <c r="I60" s="399"/>
    </row>
    <row r="61" spans="1:9" x14ac:dyDescent="0.25">
      <c r="A61" s="404">
        <v>68</v>
      </c>
      <c r="B61" s="403" t="s">
        <v>156</v>
      </c>
      <c r="C61" s="402" t="s">
        <v>154</v>
      </c>
      <c r="D61" s="405" t="s">
        <v>157</v>
      </c>
      <c r="E61" s="400" t="s">
        <v>157</v>
      </c>
      <c r="F61" s="399" t="s">
        <v>3588</v>
      </c>
      <c r="G61" s="399" t="s">
        <v>1089</v>
      </c>
      <c r="H61" s="399" t="s">
        <v>3587</v>
      </c>
      <c r="I61" s="399"/>
    </row>
    <row r="62" spans="1:9" x14ac:dyDescent="0.25">
      <c r="A62" s="404">
        <v>70</v>
      </c>
      <c r="B62" s="418"/>
      <c r="C62" s="417" t="s">
        <v>3586</v>
      </c>
      <c r="D62" s="416" t="s">
        <v>3585</v>
      </c>
      <c r="E62" s="416"/>
      <c r="F62" s="415" t="s">
        <v>3564</v>
      </c>
      <c r="G62" s="415" t="s">
        <v>424</v>
      </c>
      <c r="H62" s="415">
        <v>5201</v>
      </c>
      <c r="I62" s="415"/>
    </row>
    <row r="63" spans="1:9" x14ac:dyDescent="0.25">
      <c r="A63" s="404">
        <v>72</v>
      </c>
      <c r="B63" s="403" t="s">
        <v>985</v>
      </c>
      <c r="C63" s="402" t="s">
        <v>983</v>
      </c>
      <c r="D63" s="405" t="s">
        <v>986</v>
      </c>
      <c r="E63" s="400" t="s">
        <v>986</v>
      </c>
      <c r="F63" s="399" t="s">
        <v>3564</v>
      </c>
      <c r="G63" s="399" t="s">
        <v>3583</v>
      </c>
      <c r="H63" s="399" t="s">
        <v>3582</v>
      </c>
      <c r="I63" s="399"/>
    </row>
    <row r="64" spans="1:9" x14ac:dyDescent="0.25">
      <c r="A64" s="404">
        <v>73</v>
      </c>
      <c r="B64" s="403" t="s">
        <v>915</v>
      </c>
      <c r="C64" s="402" t="s">
        <v>913</v>
      </c>
      <c r="D64" s="405" t="s">
        <v>916</v>
      </c>
      <c r="E64" s="400" t="s">
        <v>916</v>
      </c>
      <c r="F64" s="399" t="s">
        <v>3564</v>
      </c>
      <c r="G64" s="399" t="s">
        <v>3583</v>
      </c>
      <c r="H64" s="399" t="s">
        <v>3582</v>
      </c>
      <c r="I64" s="440"/>
    </row>
    <row r="65" spans="1:9" x14ac:dyDescent="0.25">
      <c r="A65" s="404">
        <v>74</v>
      </c>
      <c r="B65" s="403" t="s">
        <v>703</v>
      </c>
      <c r="C65" s="402" t="s">
        <v>701</v>
      </c>
      <c r="D65" s="405" t="s">
        <v>704</v>
      </c>
      <c r="E65" s="400" t="s">
        <v>704</v>
      </c>
      <c r="F65" s="399" t="s">
        <v>3564</v>
      </c>
      <c r="G65" s="399" t="s">
        <v>3583</v>
      </c>
      <c r="H65" s="399" t="s">
        <v>3582</v>
      </c>
      <c r="I65" s="399"/>
    </row>
    <row r="66" spans="1:9" x14ac:dyDescent="0.25">
      <c r="A66" s="404">
        <v>75</v>
      </c>
      <c r="B66" s="403" t="s">
        <v>299</v>
      </c>
      <c r="C66" s="402" t="s">
        <v>297</v>
      </c>
      <c r="D66" s="405" t="s">
        <v>300</v>
      </c>
      <c r="E66" s="400" t="s">
        <v>300</v>
      </c>
      <c r="F66" s="399" t="s">
        <v>3564</v>
      </c>
      <c r="G66" s="399" t="s">
        <v>3583</v>
      </c>
      <c r="H66" s="399" t="s">
        <v>3582</v>
      </c>
      <c r="I66" s="399"/>
    </row>
    <row r="67" spans="1:9" x14ac:dyDescent="0.25">
      <c r="A67" s="404">
        <v>76</v>
      </c>
      <c r="B67" s="403">
        <v>840</v>
      </c>
      <c r="C67" s="402" t="s">
        <v>103</v>
      </c>
      <c r="D67" s="401" t="s">
        <v>107</v>
      </c>
      <c r="E67" s="400" t="s">
        <v>3584</v>
      </c>
      <c r="F67" s="399" t="s">
        <v>3564</v>
      </c>
      <c r="G67" s="399" t="s">
        <v>3583</v>
      </c>
      <c r="H67" s="399" t="s">
        <v>3582</v>
      </c>
      <c r="I67" s="399"/>
    </row>
    <row r="68" spans="1:9" x14ac:dyDescent="0.25">
      <c r="A68" s="404">
        <v>79</v>
      </c>
      <c r="B68" s="403" t="s">
        <v>1050</v>
      </c>
      <c r="C68" s="402" t="s">
        <v>1048</v>
      </c>
      <c r="D68" s="405" t="s">
        <v>1051</v>
      </c>
      <c r="E68" s="400" t="s">
        <v>1051</v>
      </c>
      <c r="F68" s="399" t="s">
        <v>3564</v>
      </c>
      <c r="G68" s="399" t="s">
        <v>3563</v>
      </c>
      <c r="H68" s="399" t="s">
        <v>3569</v>
      </c>
      <c r="I68" s="399"/>
    </row>
    <row r="69" spans="1:9" x14ac:dyDescent="0.25">
      <c r="A69" s="404">
        <v>80</v>
      </c>
      <c r="B69" s="403" t="s">
        <v>1046</v>
      </c>
      <c r="C69" s="402" t="s">
        <v>1044</v>
      </c>
      <c r="D69" s="405" t="s">
        <v>1047</v>
      </c>
      <c r="E69" s="400" t="s">
        <v>1047</v>
      </c>
      <c r="F69" s="399" t="s">
        <v>3564</v>
      </c>
      <c r="G69" s="399" t="s">
        <v>3563</v>
      </c>
      <c r="H69" s="399" t="s">
        <v>3569</v>
      </c>
      <c r="I69" s="399"/>
    </row>
    <row r="70" spans="1:9" x14ac:dyDescent="0.25">
      <c r="A70" s="404">
        <v>81</v>
      </c>
      <c r="B70" s="403" t="s">
        <v>1032</v>
      </c>
      <c r="C70" s="402" t="s">
        <v>1030</v>
      </c>
      <c r="D70" s="405" t="s">
        <v>1033</v>
      </c>
      <c r="E70" s="400" t="s">
        <v>1033</v>
      </c>
      <c r="F70" s="399" t="s">
        <v>3564</v>
      </c>
      <c r="G70" s="399" t="s">
        <v>3563</v>
      </c>
      <c r="H70" s="399" t="s">
        <v>3569</v>
      </c>
      <c r="I70" s="399"/>
    </row>
    <row r="71" spans="1:9" x14ac:dyDescent="0.25">
      <c r="A71" s="404">
        <v>82</v>
      </c>
      <c r="B71" s="403" t="s">
        <v>1014</v>
      </c>
      <c r="C71" s="402" t="s">
        <v>1012</v>
      </c>
      <c r="D71" s="405" t="s">
        <v>1015</v>
      </c>
      <c r="E71" s="400" t="s">
        <v>3581</v>
      </c>
      <c r="F71" s="399" t="s">
        <v>3564</v>
      </c>
      <c r="G71" s="399" t="s">
        <v>3563</v>
      </c>
      <c r="H71" s="399" t="s">
        <v>3569</v>
      </c>
      <c r="I71" s="399"/>
    </row>
    <row r="72" spans="1:9" x14ac:dyDescent="0.25">
      <c r="A72" s="404">
        <v>83</v>
      </c>
      <c r="B72" s="403" t="s">
        <v>1006</v>
      </c>
      <c r="C72" s="402" t="s">
        <v>1004</v>
      </c>
      <c r="D72" s="405" t="s">
        <v>1007</v>
      </c>
      <c r="E72" s="400" t="s">
        <v>1007</v>
      </c>
      <c r="F72" s="399" t="s">
        <v>3564</v>
      </c>
      <c r="G72" s="399" t="s">
        <v>3563</v>
      </c>
      <c r="H72" s="399" t="s">
        <v>3569</v>
      </c>
      <c r="I72" s="399"/>
    </row>
    <row r="73" spans="1:9" x14ac:dyDescent="0.25">
      <c r="A73" s="404">
        <v>84</v>
      </c>
      <c r="B73" s="403" t="s">
        <v>971</v>
      </c>
      <c r="C73" s="402" t="s">
        <v>969</v>
      </c>
      <c r="D73" s="433" t="s">
        <v>972</v>
      </c>
      <c r="E73" s="400" t="s">
        <v>972</v>
      </c>
      <c r="F73" s="399" t="s">
        <v>3564</v>
      </c>
      <c r="G73" s="399" t="s">
        <v>3563</v>
      </c>
      <c r="H73" s="399" t="s">
        <v>3569</v>
      </c>
      <c r="I73" s="399"/>
    </row>
    <row r="74" spans="1:9" x14ac:dyDescent="0.25">
      <c r="A74" s="404">
        <v>85</v>
      </c>
      <c r="B74" s="403" t="s">
        <v>947</v>
      </c>
      <c r="C74" s="402" t="s">
        <v>945</v>
      </c>
      <c r="D74" s="401" t="s">
        <v>3580</v>
      </c>
      <c r="E74" s="400" t="s">
        <v>3579</v>
      </c>
      <c r="F74" s="399" t="s">
        <v>3564</v>
      </c>
      <c r="G74" s="399" t="s">
        <v>3563</v>
      </c>
      <c r="H74" s="399" t="s">
        <v>3569</v>
      </c>
      <c r="I74" s="399"/>
    </row>
    <row r="75" spans="1:9" x14ac:dyDescent="0.25">
      <c r="A75" s="404">
        <v>86</v>
      </c>
      <c r="B75" s="403" t="s">
        <v>911</v>
      </c>
      <c r="C75" s="402" t="s">
        <v>909</v>
      </c>
      <c r="D75" s="405" t="s">
        <v>912</v>
      </c>
      <c r="E75" s="400" t="s">
        <v>3578</v>
      </c>
      <c r="F75" s="399" t="s">
        <v>3564</v>
      </c>
      <c r="G75" s="399" t="s">
        <v>3563</v>
      </c>
      <c r="H75" s="399" t="s">
        <v>3569</v>
      </c>
      <c r="I75" s="399"/>
    </row>
    <row r="76" spans="1:9" x14ac:dyDescent="0.25">
      <c r="A76" s="404">
        <v>87</v>
      </c>
      <c r="B76" s="403" t="s">
        <v>834</v>
      </c>
      <c r="C76" s="402" t="s">
        <v>832</v>
      </c>
      <c r="D76" s="405" t="s">
        <v>835</v>
      </c>
      <c r="E76" s="400" t="s">
        <v>835</v>
      </c>
      <c r="F76" s="399" t="s">
        <v>3564</v>
      </c>
      <c r="G76" s="399" t="s">
        <v>3563</v>
      </c>
      <c r="H76" s="399" t="s">
        <v>3569</v>
      </c>
      <c r="I76" s="399"/>
    </row>
    <row r="77" spans="1:9" x14ac:dyDescent="0.25">
      <c r="A77" s="404">
        <v>88</v>
      </c>
      <c r="B77" s="403" t="s">
        <v>829</v>
      </c>
      <c r="C77" s="402" t="s">
        <v>827</v>
      </c>
      <c r="D77" s="405" t="s">
        <v>830</v>
      </c>
      <c r="E77" s="400" t="s">
        <v>830</v>
      </c>
      <c r="F77" s="399" t="s">
        <v>3564</v>
      </c>
      <c r="G77" s="399" t="s">
        <v>3563</v>
      </c>
      <c r="H77" s="399" t="s">
        <v>3569</v>
      </c>
      <c r="I77" s="399"/>
    </row>
    <row r="78" spans="1:9" x14ac:dyDescent="0.25">
      <c r="A78" s="404">
        <v>89</v>
      </c>
      <c r="B78" s="403" t="s">
        <v>808</v>
      </c>
      <c r="C78" s="402" t="s">
        <v>806</v>
      </c>
      <c r="D78" s="405" t="s">
        <v>809</v>
      </c>
      <c r="E78" s="400" t="s">
        <v>809</v>
      </c>
      <c r="F78" s="399" t="s">
        <v>3564</v>
      </c>
      <c r="G78" s="399" t="s">
        <v>3563</v>
      </c>
      <c r="H78" s="399" t="s">
        <v>3569</v>
      </c>
      <c r="I78" s="399"/>
    </row>
    <row r="79" spans="1:9" x14ac:dyDescent="0.25">
      <c r="A79" s="404">
        <v>90</v>
      </c>
      <c r="B79" s="403" t="s">
        <v>803</v>
      </c>
      <c r="C79" s="402" t="s">
        <v>801</v>
      </c>
      <c r="D79" s="405" t="s">
        <v>804</v>
      </c>
      <c r="E79" s="400" t="s">
        <v>3577</v>
      </c>
      <c r="F79" s="399" t="s">
        <v>3564</v>
      </c>
      <c r="G79" s="399" t="s">
        <v>3563</v>
      </c>
      <c r="H79" s="399" t="s">
        <v>3569</v>
      </c>
      <c r="I79" s="399"/>
    </row>
    <row r="80" spans="1:9" x14ac:dyDescent="0.25">
      <c r="A80" s="404">
        <v>91</v>
      </c>
      <c r="B80" s="403" t="s">
        <v>699</v>
      </c>
      <c r="C80" s="402" t="s">
        <v>697</v>
      </c>
      <c r="D80" s="405" t="s">
        <v>700</v>
      </c>
      <c r="E80" s="400" t="s">
        <v>700</v>
      </c>
      <c r="F80" s="399" t="s">
        <v>3564</v>
      </c>
      <c r="G80" s="399" t="s">
        <v>3563</v>
      </c>
      <c r="H80" s="399" t="s">
        <v>3569</v>
      </c>
      <c r="I80" s="399"/>
    </row>
    <row r="81" spans="1:9" x14ac:dyDescent="0.25">
      <c r="A81" s="404">
        <v>92</v>
      </c>
      <c r="B81" s="407" t="s">
        <v>695</v>
      </c>
      <c r="C81" s="402" t="s">
        <v>693</v>
      </c>
      <c r="D81" s="408" t="s">
        <v>696</v>
      </c>
      <c r="E81" s="400" t="s">
        <v>696</v>
      </c>
      <c r="F81" s="399" t="s">
        <v>3564</v>
      </c>
      <c r="G81" s="399" t="s">
        <v>3563</v>
      </c>
      <c r="H81" s="399" t="s">
        <v>3569</v>
      </c>
      <c r="I81" s="399"/>
    </row>
    <row r="82" spans="1:9" x14ac:dyDescent="0.25">
      <c r="A82" s="404">
        <v>93</v>
      </c>
      <c r="B82" s="403" t="s">
        <v>662</v>
      </c>
      <c r="C82" s="402" t="s">
        <v>660</v>
      </c>
      <c r="D82" s="405" t="s">
        <v>663</v>
      </c>
      <c r="E82" s="400" t="s">
        <v>663</v>
      </c>
      <c r="F82" s="399" t="s">
        <v>3564</v>
      </c>
      <c r="G82" s="399" t="s">
        <v>3563</v>
      </c>
      <c r="H82" s="399" t="s">
        <v>3569</v>
      </c>
      <c r="I82" s="399"/>
    </row>
    <row r="83" spans="1:9" x14ac:dyDescent="0.25">
      <c r="A83" s="404">
        <v>94</v>
      </c>
      <c r="B83" s="403" t="s">
        <v>605</v>
      </c>
      <c r="C83" s="402" t="s">
        <v>603</v>
      </c>
      <c r="D83" s="405" t="s">
        <v>606</v>
      </c>
      <c r="E83" s="400" t="s">
        <v>606</v>
      </c>
      <c r="F83" s="399" t="s">
        <v>3564</v>
      </c>
      <c r="G83" s="399" t="s">
        <v>3563</v>
      </c>
      <c r="H83" s="399" t="s">
        <v>3569</v>
      </c>
      <c r="I83" s="399"/>
    </row>
    <row r="84" spans="1:9" x14ac:dyDescent="0.25">
      <c r="A84" s="404">
        <v>95</v>
      </c>
      <c r="B84" s="407" t="s">
        <v>489</v>
      </c>
      <c r="C84" s="402" t="s">
        <v>487</v>
      </c>
      <c r="D84" s="408" t="s">
        <v>490</v>
      </c>
      <c r="E84" s="400" t="s">
        <v>490</v>
      </c>
      <c r="F84" s="399" t="s">
        <v>3564</v>
      </c>
      <c r="G84" s="399" t="s">
        <v>3563</v>
      </c>
      <c r="H84" s="399" t="s">
        <v>3569</v>
      </c>
      <c r="I84" s="399"/>
    </row>
    <row r="85" spans="1:9" x14ac:dyDescent="0.25">
      <c r="A85" s="404">
        <v>96</v>
      </c>
      <c r="B85" s="403" t="s">
        <v>446</v>
      </c>
      <c r="C85" s="402" t="s">
        <v>444</v>
      </c>
      <c r="D85" s="405" t="s">
        <v>447</v>
      </c>
      <c r="E85" s="400" t="s">
        <v>447</v>
      </c>
      <c r="F85" s="399" t="s">
        <v>3564</v>
      </c>
      <c r="G85" s="399" t="s">
        <v>3563</v>
      </c>
      <c r="H85" s="399" t="s">
        <v>3569</v>
      </c>
      <c r="I85" s="399"/>
    </row>
    <row r="86" spans="1:9" x14ac:dyDescent="0.25">
      <c r="A86" s="404">
        <v>97</v>
      </c>
      <c r="B86" s="439"/>
      <c r="C86" s="438" t="s">
        <v>415</v>
      </c>
      <c r="D86" s="437" t="s">
        <v>417</v>
      </c>
      <c r="E86" s="436" t="e">
        <v>#N/A</v>
      </c>
      <c r="F86" s="435" t="s">
        <v>3564</v>
      </c>
      <c r="G86" s="435" t="s">
        <v>3563</v>
      </c>
      <c r="H86" s="435" t="s">
        <v>3569</v>
      </c>
      <c r="I86" s="435"/>
    </row>
    <row r="87" spans="1:9" x14ac:dyDescent="0.25">
      <c r="A87" s="404">
        <v>98</v>
      </c>
      <c r="B87" s="407" t="s">
        <v>324</v>
      </c>
      <c r="C87" s="402" t="s">
        <v>322</v>
      </c>
      <c r="D87" s="408" t="s">
        <v>325</v>
      </c>
      <c r="E87" s="400" t="s">
        <v>325</v>
      </c>
      <c r="F87" s="399" t="s">
        <v>3564</v>
      </c>
      <c r="G87" s="399" t="s">
        <v>3563</v>
      </c>
      <c r="H87" s="399" t="s">
        <v>3569</v>
      </c>
      <c r="I87" s="399"/>
    </row>
    <row r="88" spans="1:9" x14ac:dyDescent="0.25">
      <c r="A88" s="404">
        <v>99</v>
      </c>
      <c r="B88" s="403" t="s">
        <v>3576</v>
      </c>
      <c r="C88" s="402" t="s">
        <v>1690</v>
      </c>
      <c r="D88" s="434" t="s">
        <v>3575</v>
      </c>
      <c r="E88" s="400" t="s">
        <v>3575</v>
      </c>
      <c r="F88" s="399" t="s">
        <v>3564</v>
      </c>
      <c r="G88" s="399" t="s">
        <v>3563</v>
      </c>
      <c r="H88" s="399" t="s">
        <v>3569</v>
      </c>
      <c r="I88" s="399"/>
    </row>
    <row r="89" spans="1:9" x14ac:dyDescent="0.25">
      <c r="A89" s="404">
        <v>100</v>
      </c>
      <c r="B89" s="403" t="s">
        <v>214</v>
      </c>
      <c r="C89" s="402" t="s">
        <v>212</v>
      </c>
      <c r="D89" s="405" t="s">
        <v>215</v>
      </c>
      <c r="E89" s="400" t="s">
        <v>215</v>
      </c>
      <c r="F89" s="399" t="s">
        <v>3564</v>
      </c>
      <c r="G89" s="399" t="s">
        <v>3563</v>
      </c>
      <c r="H89" s="399" t="s">
        <v>3569</v>
      </c>
      <c r="I89" s="399"/>
    </row>
    <row r="90" spans="1:9" x14ac:dyDescent="0.25">
      <c r="A90" s="404">
        <v>101</v>
      </c>
      <c r="B90" s="403" t="s">
        <v>209</v>
      </c>
      <c r="C90" s="402" t="s">
        <v>207</v>
      </c>
      <c r="D90" s="405" t="s">
        <v>210</v>
      </c>
      <c r="E90" s="400" t="s">
        <v>210</v>
      </c>
      <c r="F90" s="399" t="s">
        <v>3564</v>
      </c>
      <c r="G90" s="399" t="s">
        <v>3563</v>
      </c>
      <c r="H90" s="399" t="s">
        <v>3569</v>
      </c>
      <c r="I90" s="399"/>
    </row>
    <row r="91" spans="1:9" x14ac:dyDescent="0.25">
      <c r="A91" s="404">
        <v>102</v>
      </c>
      <c r="B91" s="403" t="s">
        <v>3574</v>
      </c>
      <c r="C91" s="402" t="s">
        <v>1650</v>
      </c>
      <c r="D91" s="433" t="s">
        <v>1652</v>
      </c>
      <c r="E91" s="400" t="s">
        <v>1652</v>
      </c>
      <c r="F91" s="399" t="s">
        <v>3564</v>
      </c>
      <c r="G91" s="399" t="s">
        <v>3563</v>
      </c>
      <c r="H91" s="399" t="s">
        <v>3569</v>
      </c>
      <c r="I91" s="399"/>
    </row>
    <row r="92" spans="1:9" x14ac:dyDescent="0.25">
      <c r="A92" s="404">
        <v>103</v>
      </c>
      <c r="B92" s="403" t="s">
        <v>204</v>
      </c>
      <c r="C92" s="402" t="s">
        <v>202</v>
      </c>
      <c r="D92" s="405" t="s">
        <v>205</v>
      </c>
      <c r="E92" s="400" t="s">
        <v>205</v>
      </c>
      <c r="F92" s="399" t="s">
        <v>3564</v>
      </c>
      <c r="G92" s="399" t="s">
        <v>3563</v>
      </c>
      <c r="H92" s="399" t="s">
        <v>3569</v>
      </c>
      <c r="I92" s="399"/>
    </row>
    <row r="93" spans="1:9" x14ac:dyDescent="0.25">
      <c r="A93" s="404">
        <v>104</v>
      </c>
      <c r="B93" s="403" t="s">
        <v>259</v>
      </c>
      <c r="C93" s="402" t="s">
        <v>257</v>
      </c>
      <c r="D93" s="433" t="s">
        <v>260</v>
      </c>
      <c r="E93" s="400" t="s">
        <v>3573</v>
      </c>
      <c r="F93" s="399" t="s">
        <v>3564</v>
      </c>
      <c r="G93" s="399" t="s">
        <v>3563</v>
      </c>
      <c r="H93" s="399" t="s">
        <v>3569</v>
      </c>
      <c r="I93" s="399"/>
    </row>
    <row r="94" spans="1:9" x14ac:dyDescent="0.25">
      <c r="A94" s="404">
        <v>105</v>
      </c>
      <c r="B94" s="403" t="s">
        <v>144</v>
      </c>
      <c r="C94" s="402" t="s">
        <v>142</v>
      </c>
      <c r="D94" s="405" t="s">
        <v>145</v>
      </c>
      <c r="E94" s="400" t="s">
        <v>145</v>
      </c>
      <c r="F94" s="399" t="s">
        <v>3564</v>
      </c>
      <c r="G94" s="399" t="s">
        <v>3563</v>
      </c>
      <c r="H94" s="399" t="s">
        <v>3569</v>
      </c>
      <c r="I94" s="399"/>
    </row>
    <row r="95" spans="1:9" x14ac:dyDescent="0.25">
      <c r="A95" s="404">
        <v>106</v>
      </c>
      <c r="B95" s="403" t="s">
        <v>127</v>
      </c>
      <c r="C95" s="402" t="s">
        <v>125</v>
      </c>
      <c r="D95" s="405" t="s">
        <v>128</v>
      </c>
      <c r="E95" s="400" t="s">
        <v>3572</v>
      </c>
      <c r="F95" s="399" t="s">
        <v>3564</v>
      </c>
      <c r="G95" s="399" t="s">
        <v>3563</v>
      </c>
      <c r="H95" s="399" t="s">
        <v>3569</v>
      </c>
      <c r="I95" s="399"/>
    </row>
    <row r="96" spans="1:9" x14ac:dyDescent="0.25">
      <c r="A96" s="404">
        <v>107</v>
      </c>
      <c r="B96" s="407" t="s">
        <v>101</v>
      </c>
      <c r="C96" s="406" t="s">
        <v>99</v>
      </c>
      <c r="D96" s="422" t="s">
        <v>3571</v>
      </c>
      <c r="E96" s="400" t="s">
        <v>3570</v>
      </c>
      <c r="F96" s="399" t="s">
        <v>3564</v>
      </c>
      <c r="G96" s="399" t="s">
        <v>3563</v>
      </c>
      <c r="H96" s="399" t="s">
        <v>3569</v>
      </c>
      <c r="I96" s="399"/>
    </row>
    <row r="97" spans="1:9" x14ac:dyDescent="0.25">
      <c r="A97" s="404">
        <v>109</v>
      </c>
      <c r="B97" s="403" t="s">
        <v>993</v>
      </c>
      <c r="C97" s="402" t="s">
        <v>991</v>
      </c>
      <c r="D97" s="405" t="s">
        <v>994</v>
      </c>
      <c r="E97" s="400" t="s">
        <v>994</v>
      </c>
      <c r="F97" s="399" t="s">
        <v>3564</v>
      </c>
      <c r="G97" s="399" t="s">
        <v>3563</v>
      </c>
      <c r="H97" s="399" t="s">
        <v>3568</v>
      </c>
      <c r="I97" s="399"/>
    </row>
    <row r="98" spans="1:9" x14ac:dyDescent="0.25">
      <c r="A98" s="404">
        <v>110</v>
      </c>
      <c r="B98" s="403" t="s">
        <v>848</v>
      </c>
      <c r="C98" s="402" t="s">
        <v>846</v>
      </c>
      <c r="D98" s="405" t="s">
        <v>849</v>
      </c>
      <c r="E98" s="400" t="s">
        <v>849</v>
      </c>
      <c r="F98" s="399" t="s">
        <v>3564</v>
      </c>
      <c r="G98" s="399" t="s">
        <v>3563</v>
      </c>
      <c r="H98" s="399" t="s">
        <v>3568</v>
      </c>
      <c r="I98" s="399"/>
    </row>
    <row r="99" spans="1:9" x14ac:dyDescent="0.25">
      <c r="A99" s="404">
        <v>111</v>
      </c>
      <c r="B99" s="403" t="s">
        <v>790</v>
      </c>
      <c r="C99" s="402" t="s">
        <v>788</v>
      </c>
      <c r="D99" s="405" t="s">
        <v>791</v>
      </c>
      <c r="E99" s="400" t="s">
        <v>791</v>
      </c>
      <c r="F99" s="399" t="s">
        <v>3564</v>
      </c>
      <c r="G99" s="399" t="s">
        <v>3563</v>
      </c>
      <c r="H99" s="399" t="s">
        <v>3568</v>
      </c>
      <c r="I99" s="399"/>
    </row>
    <row r="100" spans="1:9" x14ac:dyDescent="0.25">
      <c r="A100" s="404">
        <v>112</v>
      </c>
      <c r="B100" s="403" t="s">
        <v>687</v>
      </c>
      <c r="C100" s="402" t="s">
        <v>685</v>
      </c>
      <c r="D100" s="405" t="s">
        <v>688</v>
      </c>
      <c r="E100" s="400" t="s">
        <v>688</v>
      </c>
      <c r="F100" s="399" t="s">
        <v>3564</v>
      </c>
      <c r="G100" s="399" t="s">
        <v>3563</v>
      </c>
      <c r="H100" s="399" t="s">
        <v>3568</v>
      </c>
      <c r="I100" s="399"/>
    </row>
    <row r="101" spans="1:9" x14ac:dyDescent="0.25">
      <c r="A101" s="404">
        <v>113</v>
      </c>
      <c r="B101" s="403" t="s">
        <v>650</v>
      </c>
      <c r="C101" s="402" t="s">
        <v>648</v>
      </c>
      <c r="D101" s="405" t="s">
        <v>651</v>
      </c>
      <c r="E101" s="400" t="s">
        <v>651</v>
      </c>
      <c r="F101" s="399" t="s">
        <v>3564</v>
      </c>
      <c r="G101" s="399" t="s">
        <v>3563</v>
      </c>
      <c r="H101" s="399" t="s">
        <v>3568</v>
      </c>
      <c r="I101" s="399"/>
    </row>
    <row r="102" spans="1:9" x14ac:dyDescent="0.25">
      <c r="A102" s="404">
        <v>114</v>
      </c>
      <c r="B102" s="403" t="s">
        <v>472</v>
      </c>
      <c r="C102" s="402" t="s">
        <v>470</v>
      </c>
      <c r="D102" s="405" t="s">
        <v>473</v>
      </c>
      <c r="E102" s="400" t="s">
        <v>473</v>
      </c>
      <c r="F102" s="399" t="s">
        <v>3564</v>
      </c>
      <c r="G102" s="399" t="s">
        <v>3563</v>
      </c>
      <c r="H102" s="399" t="s">
        <v>3568</v>
      </c>
      <c r="I102" s="399"/>
    </row>
    <row r="103" spans="1:9" x14ac:dyDescent="0.25">
      <c r="A103" s="404">
        <v>115</v>
      </c>
      <c r="B103" s="403" t="s">
        <v>400</v>
      </c>
      <c r="C103" s="402" t="s">
        <v>398</v>
      </c>
      <c r="D103" s="405" t="s">
        <v>401</v>
      </c>
      <c r="E103" s="400" t="s">
        <v>401</v>
      </c>
      <c r="F103" s="399" t="s">
        <v>3564</v>
      </c>
      <c r="G103" s="399" t="s">
        <v>3563</v>
      </c>
      <c r="H103" s="399" t="s">
        <v>3568</v>
      </c>
      <c r="I103" s="399"/>
    </row>
    <row r="104" spans="1:9" x14ac:dyDescent="0.25">
      <c r="A104" s="404">
        <v>116</v>
      </c>
      <c r="B104" s="403" t="s">
        <v>358</v>
      </c>
      <c r="C104" s="402" t="s">
        <v>356</v>
      </c>
      <c r="D104" s="405" t="s">
        <v>359</v>
      </c>
      <c r="E104" s="400" t="s">
        <v>359</v>
      </c>
      <c r="F104" s="399" t="s">
        <v>3564</v>
      </c>
      <c r="G104" s="399" t="s">
        <v>3563</v>
      </c>
      <c r="H104" s="399" t="s">
        <v>3568</v>
      </c>
      <c r="I104" s="399"/>
    </row>
    <row r="105" spans="1:9" x14ac:dyDescent="0.25">
      <c r="A105" s="404">
        <v>118</v>
      </c>
      <c r="B105" s="403" t="s">
        <v>1042</v>
      </c>
      <c r="C105" s="402" t="s">
        <v>1040</v>
      </c>
      <c r="D105" s="405" t="s">
        <v>1043</v>
      </c>
      <c r="E105" s="400" t="s">
        <v>1043</v>
      </c>
      <c r="F105" s="399" t="s">
        <v>3564</v>
      </c>
      <c r="G105" s="399" t="s">
        <v>3563</v>
      </c>
      <c r="H105" s="399" t="s">
        <v>3562</v>
      </c>
      <c r="I105" s="399"/>
    </row>
    <row r="106" spans="1:9" x14ac:dyDescent="0.25">
      <c r="A106" s="404">
        <v>119</v>
      </c>
      <c r="B106" s="403" t="s">
        <v>976</v>
      </c>
      <c r="C106" s="402" t="s">
        <v>974</v>
      </c>
      <c r="D106" s="401" t="s">
        <v>3567</v>
      </c>
      <c r="E106" s="400" t="s">
        <v>977</v>
      </c>
      <c r="F106" s="399" t="s">
        <v>3564</v>
      </c>
      <c r="G106" s="399" t="s">
        <v>3563</v>
      </c>
      <c r="H106" s="399" t="s">
        <v>3562</v>
      </c>
      <c r="I106" s="399"/>
    </row>
    <row r="107" spans="1:9" x14ac:dyDescent="0.25">
      <c r="A107" s="404">
        <v>120</v>
      </c>
      <c r="B107" s="403" t="s">
        <v>959</v>
      </c>
      <c r="C107" s="402" t="s">
        <v>957</v>
      </c>
      <c r="D107" s="405" t="s">
        <v>960</v>
      </c>
      <c r="E107" s="400" t="s">
        <v>960</v>
      </c>
      <c r="F107" s="399" t="s">
        <v>3564</v>
      </c>
      <c r="G107" s="399" t="s">
        <v>3563</v>
      </c>
      <c r="H107" s="399" t="s">
        <v>3562</v>
      </c>
      <c r="I107" s="399"/>
    </row>
    <row r="108" spans="1:9" x14ac:dyDescent="0.25">
      <c r="A108" s="404">
        <v>121</v>
      </c>
      <c r="B108" s="403" t="s">
        <v>955</v>
      </c>
      <c r="C108" s="402" t="s">
        <v>953</v>
      </c>
      <c r="D108" s="421" t="s">
        <v>956</v>
      </c>
      <c r="E108" s="400" t="s">
        <v>956</v>
      </c>
      <c r="F108" s="399" t="s">
        <v>3564</v>
      </c>
      <c r="G108" s="399" t="s">
        <v>3563</v>
      </c>
      <c r="H108" s="399" t="s">
        <v>3562</v>
      </c>
      <c r="I108" s="399"/>
    </row>
    <row r="109" spans="1:9" x14ac:dyDescent="0.25">
      <c r="A109" s="404">
        <v>122</v>
      </c>
      <c r="B109" s="403" t="s">
        <v>898</v>
      </c>
      <c r="C109" s="402" t="s">
        <v>896</v>
      </c>
      <c r="D109" s="405" t="s">
        <v>899</v>
      </c>
      <c r="E109" s="400" t="s">
        <v>899</v>
      </c>
      <c r="F109" s="399" t="s">
        <v>3564</v>
      </c>
      <c r="G109" s="399" t="s">
        <v>3563</v>
      </c>
      <c r="H109" s="399" t="s">
        <v>3562</v>
      </c>
      <c r="I109" s="399"/>
    </row>
    <row r="110" spans="1:9" x14ac:dyDescent="0.25">
      <c r="A110" s="404">
        <v>123</v>
      </c>
      <c r="B110" s="403" t="s">
        <v>871</v>
      </c>
      <c r="C110" s="402" t="s">
        <v>869</v>
      </c>
      <c r="D110" s="405" t="s">
        <v>872</v>
      </c>
      <c r="E110" s="400" t="s">
        <v>872</v>
      </c>
      <c r="F110" s="399" t="s">
        <v>3564</v>
      </c>
      <c r="G110" s="399" t="s">
        <v>3563</v>
      </c>
      <c r="H110" s="399" t="s">
        <v>3562</v>
      </c>
      <c r="I110" s="399"/>
    </row>
    <row r="111" spans="1:9" x14ac:dyDescent="0.25">
      <c r="A111" s="404">
        <v>124</v>
      </c>
      <c r="B111" s="403" t="s">
        <v>799</v>
      </c>
      <c r="C111" s="402" t="s">
        <v>797</v>
      </c>
      <c r="D111" s="405" t="s">
        <v>800</v>
      </c>
      <c r="E111" s="400" t="s">
        <v>800</v>
      </c>
      <c r="F111" s="399" t="s">
        <v>3564</v>
      </c>
      <c r="G111" s="399" t="s">
        <v>3563</v>
      </c>
      <c r="H111" s="399" t="s">
        <v>3562</v>
      </c>
      <c r="I111" s="399"/>
    </row>
    <row r="112" spans="1:9" x14ac:dyDescent="0.25">
      <c r="A112" s="404">
        <v>125</v>
      </c>
      <c r="B112" s="403" t="s">
        <v>761</v>
      </c>
      <c r="C112" s="402" t="s">
        <v>759</v>
      </c>
      <c r="D112" s="405" t="s">
        <v>762</v>
      </c>
      <c r="E112" s="400" t="s">
        <v>3566</v>
      </c>
      <c r="F112" s="399" t="s">
        <v>3564</v>
      </c>
      <c r="G112" s="399" t="s">
        <v>3563</v>
      </c>
      <c r="H112" s="399" t="s">
        <v>3562</v>
      </c>
      <c r="I112" s="399"/>
    </row>
    <row r="113" spans="1:9" x14ac:dyDescent="0.25">
      <c r="A113" s="404">
        <v>126</v>
      </c>
      <c r="B113" s="407" t="s">
        <v>678</v>
      </c>
      <c r="C113" s="407" t="s">
        <v>676</v>
      </c>
      <c r="D113" s="401" t="s">
        <v>679</v>
      </c>
      <c r="E113" s="400" t="s">
        <v>679</v>
      </c>
      <c r="F113" s="399" t="s">
        <v>3564</v>
      </c>
      <c r="G113" s="399" t="s">
        <v>3563</v>
      </c>
      <c r="H113" s="399" t="s">
        <v>3562</v>
      </c>
      <c r="I113" s="399"/>
    </row>
    <row r="114" spans="1:9" x14ac:dyDescent="0.25">
      <c r="A114" s="404">
        <v>127</v>
      </c>
      <c r="B114" s="403" t="s">
        <v>666</v>
      </c>
      <c r="C114" s="402" t="s">
        <v>664</v>
      </c>
      <c r="D114" s="405" t="s">
        <v>667</v>
      </c>
      <c r="E114" s="400" t="s">
        <v>667</v>
      </c>
      <c r="F114" s="399" t="s">
        <v>3564</v>
      </c>
      <c r="G114" s="399" t="s">
        <v>3563</v>
      </c>
      <c r="H114" s="399" t="s">
        <v>3562</v>
      </c>
      <c r="I114" s="399"/>
    </row>
    <row r="115" spans="1:9" x14ac:dyDescent="0.25">
      <c r="A115" s="404">
        <v>128</v>
      </c>
      <c r="B115" s="403" t="s">
        <v>350</v>
      </c>
      <c r="C115" s="402" t="s">
        <v>348</v>
      </c>
      <c r="D115" s="405" t="s">
        <v>351</v>
      </c>
      <c r="E115" s="400" t="s">
        <v>351</v>
      </c>
      <c r="F115" s="399" t="s">
        <v>3564</v>
      </c>
      <c r="G115" s="399" t="s">
        <v>3563</v>
      </c>
      <c r="H115" s="399" t="s">
        <v>3562</v>
      </c>
      <c r="I115" s="399"/>
    </row>
    <row r="116" spans="1:9" x14ac:dyDescent="0.25">
      <c r="A116" s="404">
        <v>129</v>
      </c>
      <c r="B116" s="403" t="s">
        <v>346</v>
      </c>
      <c r="C116" s="402" t="s">
        <v>344</v>
      </c>
      <c r="D116" s="405" t="s">
        <v>347</v>
      </c>
      <c r="E116" s="400" t="s">
        <v>347</v>
      </c>
      <c r="F116" s="399" t="s">
        <v>3564</v>
      </c>
      <c r="G116" s="399" t="s">
        <v>3563</v>
      </c>
      <c r="H116" s="399" t="s">
        <v>3562</v>
      </c>
      <c r="I116" s="399"/>
    </row>
    <row r="117" spans="1:9" ht="30" x14ac:dyDescent="0.25">
      <c r="A117" s="404">
        <v>130</v>
      </c>
      <c r="B117" s="403" t="s">
        <v>232</v>
      </c>
      <c r="C117" s="432" t="s">
        <v>230</v>
      </c>
      <c r="D117" s="401" t="s">
        <v>233</v>
      </c>
      <c r="E117" s="400" t="s">
        <v>233</v>
      </c>
      <c r="F117" s="399" t="s">
        <v>3564</v>
      </c>
      <c r="G117" s="399" t="s">
        <v>3563</v>
      </c>
      <c r="H117" s="399" t="s">
        <v>3562</v>
      </c>
      <c r="I117" s="399"/>
    </row>
    <row r="118" spans="1:9" x14ac:dyDescent="0.25">
      <c r="A118" s="404">
        <v>131</v>
      </c>
      <c r="B118" s="403" t="s">
        <v>196</v>
      </c>
      <c r="C118" s="402" t="s">
        <v>194</v>
      </c>
      <c r="D118" s="405" t="s">
        <v>197</v>
      </c>
      <c r="E118" s="400" t="s">
        <v>197</v>
      </c>
      <c r="F118" s="399" t="s">
        <v>3564</v>
      </c>
      <c r="G118" s="399" t="s">
        <v>3563</v>
      </c>
      <c r="H118" s="399" t="s">
        <v>3562</v>
      </c>
      <c r="I118" s="399"/>
    </row>
    <row r="119" spans="1:9" x14ac:dyDescent="0.25">
      <c r="A119" s="404">
        <v>132</v>
      </c>
      <c r="B119" s="403" t="s">
        <v>97</v>
      </c>
      <c r="C119" s="402" t="s">
        <v>95</v>
      </c>
      <c r="D119" s="405" t="s">
        <v>98</v>
      </c>
      <c r="E119" s="400" t="s">
        <v>98</v>
      </c>
      <c r="F119" s="399" t="s">
        <v>3564</v>
      </c>
      <c r="G119" s="399" t="s">
        <v>3563</v>
      </c>
      <c r="H119" s="399" t="s">
        <v>3562</v>
      </c>
      <c r="I119" s="399"/>
    </row>
    <row r="120" spans="1:9" x14ac:dyDescent="0.25">
      <c r="A120" s="404">
        <v>133</v>
      </c>
      <c r="B120" s="403" t="s">
        <v>78</v>
      </c>
      <c r="C120" s="402" t="s">
        <v>76</v>
      </c>
      <c r="D120" s="401" t="s">
        <v>3565</v>
      </c>
      <c r="E120" s="400" t="s">
        <v>79</v>
      </c>
      <c r="F120" s="399" t="s">
        <v>3564</v>
      </c>
      <c r="G120" s="399" t="s">
        <v>3563</v>
      </c>
      <c r="H120" s="399" t="s">
        <v>3562</v>
      </c>
      <c r="I120" s="399"/>
    </row>
    <row r="121" spans="1:9" x14ac:dyDescent="0.25">
      <c r="A121" s="404">
        <v>135</v>
      </c>
      <c r="B121" s="418"/>
      <c r="C121" s="417" t="s">
        <v>3561</v>
      </c>
      <c r="D121" s="416" t="s">
        <v>3560</v>
      </c>
      <c r="E121" s="416"/>
      <c r="F121" s="415" t="s">
        <v>3543</v>
      </c>
      <c r="G121" s="415" t="s">
        <v>408</v>
      </c>
      <c r="H121" s="415">
        <v>5401</v>
      </c>
      <c r="I121" s="415"/>
    </row>
    <row r="122" spans="1:9" x14ac:dyDescent="0.25">
      <c r="A122" s="404">
        <v>137</v>
      </c>
      <c r="B122" s="403" t="s">
        <v>1001</v>
      </c>
      <c r="C122" s="402" t="s">
        <v>999</v>
      </c>
      <c r="D122" s="405" t="s">
        <v>1002</v>
      </c>
      <c r="E122" s="400" t="s">
        <v>1002</v>
      </c>
      <c r="F122" s="399" t="s">
        <v>3543</v>
      </c>
      <c r="G122" s="399" t="s">
        <v>3555</v>
      </c>
      <c r="H122" s="399" t="s">
        <v>3554</v>
      </c>
      <c r="I122" s="399"/>
    </row>
    <row r="123" spans="1:9" x14ac:dyDescent="0.25">
      <c r="A123" s="404">
        <v>138</v>
      </c>
      <c r="B123" s="403" t="s">
        <v>939</v>
      </c>
      <c r="C123" s="402" t="s">
        <v>937</v>
      </c>
      <c r="D123" s="405" t="s">
        <v>940</v>
      </c>
      <c r="E123" s="400" t="s">
        <v>940</v>
      </c>
      <c r="F123" s="399" t="s">
        <v>3543</v>
      </c>
      <c r="G123" s="399" t="s">
        <v>3555</v>
      </c>
      <c r="H123" s="399" t="s">
        <v>3554</v>
      </c>
      <c r="I123" s="425" t="s">
        <v>1199</v>
      </c>
    </row>
    <row r="124" spans="1:9" x14ac:dyDescent="0.25">
      <c r="A124" s="404">
        <v>139</v>
      </c>
      <c r="B124" s="407" t="s">
        <v>820</v>
      </c>
      <c r="C124" s="407" t="s">
        <v>818</v>
      </c>
      <c r="D124" s="401" t="s">
        <v>3559</v>
      </c>
      <c r="E124" s="400" t="s">
        <v>821</v>
      </c>
      <c r="F124" s="399" t="s">
        <v>3543</v>
      </c>
      <c r="G124" s="399" t="s">
        <v>3555</v>
      </c>
      <c r="H124" s="399" t="s">
        <v>3554</v>
      </c>
      <c r="I124" s="425" t="s">
        <v>1199</v>
      </c>
    </row>
    <row r="125" spans="1:9" x14ac:dyDescent="0.25">
      <c r="A125" s="404">
        <v>140</v>
      </c>
      <c r="B125" s="403" t="s">
        <v>646</v>
      </c>
      <c r="C125" s="402" t="s">
        <v>644</v>
      </c>
      <c r="D125" s="405" t="s">
        <v>647</v>
      </c>
      <c r="E125" s="400" t="s">
        <v>647</v>
      </c>
      <c r="F125" s="399" t="s">
        <v>3543</v>
      </c>
      <c r="G125" s="399" t="s">
        <v>3555</v>
      </c>
      <c r="H125" s="399" t="s">
        <v>3554</v>
      </c>
      <c r="I125" s="425" t="s">
        <v>1199</v>
      </c>
    </row>
    <row r="126" spans="1:9" x14ac:dyDescent="0.25">
      <c r="A126" s="404">
        <v>141</v>
      </c>
      <c r="B126" s="403" t="s">
        <v>332</v>
      </c>
      <c r="C126" s="402" t="s">
        <v>330</v>
      </c>
      <c r="D126" s="405" t="s">
        <v>333</v>
      </c>
      <c r="E126" s="400" t="s">
        <v>333</v>
      </c>
      <c r="F126" s="399" t="s">
        <v>3543</v>
      </c>
      <c r="G126" s="399" t="s">
        <v>3555</v>
      </c>
      <c r="H126" s="399" t="s">
        <v>3554</v>
      </c>
      <c r="I126" s="425" t="s">
        <v>1199</v>
      </c>
    </row>
    <row r="127" spans="1:9" x14ac:dyDescent="0.25">
      <c r="A127" s="404">
        <v>142</v>
      </c>
      <c r="B127" s="403" t="s">
        <v>462</v>
      </c>
      <c r="C127" s="402" t="s">
        <v>460</v>
      </c>
      <c r="D127" s="401" t="s">
        <v>3558</v>
      </c>
      <c r="E127" s="400" t="s">
        <v>3557</v>
      </c>
      <c r="F127" s="399" t="s">
        <v>3543</v>
      </c>
      <c r="G127" s="399" t="s">
        <v>3555</v>
      </c>
      <c r="H127" s="399" t="s">
        <v>3554</v>
      </c>
      <c r="I127" s="399"/>
    </row>
    <row r="128" spans="1:9" x14ac:dyDescent="0.25">
      <c r="A128" s="404">
        <v>143</v>
      </c>
      <c r="B128" s="403" t="s">
        <v>315</v>
      </c>
      <c r="C128" s="402" t="s">
        <v>313</v>
      </c>
      <c r="D128" s="405" t="s">
        <v>316</v>
      </c>
      <c r="E128" s="400" t="s">
        <v>316</v>
      </c>
      <c r="F128" s="399" t="s">
        <v>3543</v>
      </c>
      <c r="G128" s="399" t="s">
        <v>3555</v>
      </c>
      <c r="H128" s="399" t="s">
        <v>3554</v>
      </c>
      <c r="I128" s="425" t="s">
        <v>1199</v>
      </c>
    </row>
    <row r="129" spans="1:9" x14ac:dyDescent="0.25">
      <c r="A129" s="404">
        <v>144</v>
      </c>
      <c r="B129" s="403" t="s">
        <v>311</v>
      </c>
      <c r="C129" s="402" t="s">
        <v>309</v>
      </c>
      <c r="D129" s="405" t="s">
        <v>312</v>
      </c>
      <c r="E129" s="400" t="s">
        <v>3556</v>
      </c>
      <c r="F129" s="399" t="s">
        <v>3543</v>
      </c>
      <c r="G129" s="399" t="s">
        <v>3555</v>
      </c>
      <c r="H129" s="399" t="s">
        <v>3554</v>
      </c>
      <c r="I129" s="399"/>
    </row>
    <row r="130" spans="1:9" x14ac:dyDescent="0.25">
      <c r="A130" s="404">
        <v>145</v>
      </c>
      <c r="B130" s="403" t="s">
        <v>254</v>
      </c>
      <c r="C130" s="402" t="s">
        <v>252</v>
      </c>
      <c r="D130" s="405" t="s">
        <v>255</v>
      </c>
      <c r="E130" s="400" t="s">
        <v>255</v>
      </c>
      <c r="F130" s="399" t="s">
        <v>3543</v>
      </c>
      <c r="G130" s="399" t="s">
        <v>3555</v>
      </c>
      <c r="H130" s="399" t="s">
        <v>3554</v>
      </c>
      <c r="I130" s="425" t="s">
        <v>1199</v>
      </c>
    </row>
    <row r="131" spans="1:9" x14ac:dyDescent="0.25">
      <c r="A131" s="404">
        <v>146</v>
      </c>
      <c r="B131" s="403" t="s">
        <v>115</v>
      </c>
      <c r="C131" s="402" t="s">
        <v>113</v>
      </c>
      <c r="D131" s="405" t="s">
        <v>116</v>
      </c>
      <c r="E131" s="400" t="s">
        <v>116</v>
      </c>
      <c r="F131" s="399" t="s">
        <v>3543</v>
      </c>
      <c r="G131" s="399" t="s">
        <v>3555</v>
      </c>
      <c r="H131" s="399" t="s">
        <v>3554</v>
      </c>
      <c r="I131" s="399"/>
    </row>
    <row r="132" spans="1:9" x14ac:dyDescent="0.25">
      <c r="A132" s="404">
        <v>148</v>
      </c>
      <c r="B132" s="403" t="s">
        <v>816</v>
      </c>
      <c r="C132" s="402" t="s">
        <v>814</v>
      </c>
      <c r="D132" s="405" t="s">
        <v>817</v>
      </c>
      <c r="E132" s="400" t="s">
        <v>817</v>
      </c>
      <c r="F132" s="399" t="s">
        <v>3543</v>
      </c>
      <c r="G132" s="399" t="s">
        <v>3551</v>
      </c>
      <c r="H132" s="399" t="s">
        <v>3550</v>
      </c>
      <c r="I132" s="425" t="s">
        <v>1199</v>
      </c>
    </row>
    <row r="133" spans="1:9" x14ac:dyDescent="0.25">
      <c r="A133" s="404">
        <v>149</v>
      </c>
      <c r="B133" s="403" t="s">
        <v>775</v>
      </c>
      <c r="C133" s="402" t="s">
        <v>773</v>
      </c>
      <c r="D133" s="405" t="s">
        <v>776</v>
      </c>
      <c r="E133" s="400" t="s">
        <v>776</v>
      </c>
      <c r="F133" s="399" t="s">
        <v>3543</v>
      </c>
      <c r="G133" s="399" t="s">
        <v>3551</v>
      </c>
      <c r="H133" s="399" t="s">
        <v>3550</v>
      </c>
      <c r="I133" s="425" t="s">
        <v>1199</v>
      </c>
    </row>
    <row r="134" spans="1:9" x14ac:dyDescent="0.25">
      <c r="A134" s="404">
        <v>150</v>
      </c>
      <c r="B134" s="403" t="s">
        <v>757</v>
      </c>
      <c r="C134" s="402" t="s">
        <v>755</v>
      </c>
      <c r="D134" s="405" t="s">
        <v>758</v>
      </c>
      <c r="E134" s="400" t="s">
        <v>3553</v>
      </c>
      <c r="F134" s="399" t="s">
        <v>3543</v>
      </c>
      <c r="G134" s="399" t="s">
        <v>3551</v>
      </c>
      <c r="H134" s="399" t="s">
        <v>3550</v>
      </c>
      <c r="I134" s="399"/>
    </row>
    <row r="135" spans="1:9" x14ac:dyDescent="0.25">
      <c r="A135" s="404">
        <v>151</v>
      </c>
      <c r="B135" s="403" t="s">
        <v>748</v>
      </c>
      <c r="C135" s="431" t="s">
        <v>746</v>
      </c>
      <c r="D135" s="405" t="s">
        <v>749</v>
      </c>
      <c r="E135" s="400" t="s">
        <v>749</v>
      </c>
      <c r="F135" s="399" t="s">
        <v>3543</v>
      </c>
      <c r="G135" s="399" t="s">
        <v>3551</v>
      </c>
      <c r="H135" s="399" t="s">
        <v>3550</v>
      </c>
      <c r="I135" s="425" t="s">
        <v>1199</v>
      </c>
    </row>
    <row r="136" spans="1:9" x14ac:dyDescent="0.25">
      <c r="A136" s="404">
        <v>152</v>
      </c>
      <c r="B136" s="407" t="s">
        <v>683</v>
      </c>
      <c r="C136" s="431" t="s">
        <v>681</v>
      </c>
      <c r="D136" s="401" t="s">
        <v>684</v>
      </c>
      <c r="E136" s="400" t="s">
        <v>684</v>
      </c>
      <c r="F136" s="399" t="s">
        <v>3543</v>
      </c>
      <c r="G136" s="399" t="s">
        <v>3551</v>
      </c>
      <c r="H136" s="399" t="s">
        <v>3550</v>
      </c>
      <c r="I136" s="399"/>
    </row>
    <row r="137" spans="1:9" x14ac:dyDescent="0.25">
      <c r="A137" s="404">
        <v>153</v>
      </c>
      <c r="B137" s="403" t="s">
        <v>642</v>
      </c>
      <c r="C137" s="402" t="s">
        <v>640</v>
      </c>
      <c r="D137" s="405" t="s">
        <v>643</v>
      </c>
      <c r="E137" s="400" t="s">
        <v>643</v>
      </c>
      <c r="F137" s="399" t="s">
        <v>3543</v>
      </c>
      <c r="G137" s="399" t="s">
        <v>3551</v>
      </c>
      <c r="H137" s="399" t="s">
        <v>3550</v>
      </c>
      <c r="I137" s="399"/>
    </row>
    <row r="138" spans="1:9" x14ac:dyDescent="0.25">
      <c r="A138" s="404">
        <v>154</v>
      </c>
      <c r="B138" s="403" t="s">
        <v>621</v>
      </c>
      <c r="C138" s="402" t="s">
        <v>619</v>
      </c>
      <c r="D138" s="405" t="s">
        <v>622</v>
      </c>
      <c r="E138" s="400" t="s">
        <v>622</v>
      </c>
      <c r="F138" s="399" t="s">
        <v>3543</v>
      </c>
      <c r="G138" s="399" t="s">
        <v>3551</v>
      </c>
      <c r="H138" s="399" t="s">
        <v>3550</v>
      </c>
      <c r="I138" s="425" t="s">
        <v>1199</v>
      </c>
    </row>
    <row r="139" spans="1:9" x14ac:dyDescent="0.25">
      <c r="A139" s="404">
        <v>155</v>
      </c>
      <c r="B139" s="407" t="s">
        <v>617</v>
      </c>
      <c r="C139" s="406" t="s">
        <v>615</v>
      </c>
      <c r="D139" s="401" t="s">
        <v>618</v>
      </c>
      <c r="E139" s="400" t="s">
        <v>618</v>
      </c>
      <c r="F139" s="399" t="s">
        <v>3543</v>
      </c>
      <c r="G139" s="399" t="s">
        <v>3551</v>
      </c>
      <c r="H139" s="399" t="s">
        <v>3550</v>
      </c>
      <c r="I139" s="399"/>
    </row>
    <row r="140" spans="1:9" x14ac:dyDescent="0.25">
      <c r="A140" s="404">
        <v>156</v>
      </c>
      <c r="B140" s="407" t="s">
        <v>597</v>
      </c>
      <c r="C140" s="406" t="s">
        <v>595</v>
      </c>
      <c r="D140" s="401" t="s">
        <v>598</v>
      </c>
      <c r="E140" s="400" t="s">
        <v>598</v>
      </c>
      <c r="F140" s="399" t="s">
        <v>3543</v>
      </c>
      <c r="G140" s="399" t="s">
        <v>3551</v>
      </c>
      <c r="H140" s="399" t="s">
        <v>3550</v>
      </c>
      <c r="I140" s="399"/>
    </row>
    <row r="141" spans="1:9" x14ac:dyDescent="0.25">
      <c r="A141" s="404">
        <v>157</v>
      </c>
      <c r="B141" s="403" t="s">
        <v>552</v>
      </c>
      <c r="C141" s="402" t="s">
        <v>550</v>
      </c>
      <c r="D141" s="405" t="s">
        <v>553</v>
      </c>
      <c r="E141" s="400" t="s">
        <v>553</v>
      </c>
      <c r="F141" s="399" t="s">
        <v>3543</v>
      </c>
      <c r="G141" s="399" t="s">
        <v>3551</v>
      </c>
      <c r="H141" s="399" t="s">
        <v>3550</v>
      </c>
      <c r="I141" s="425" t="s">
        <v>1199</v>
      </c>
    </row>
    <row r="142" spans="1:9" x14ac:dyDescent="0.25">
      <c r="A142" s="404">
        <v>158</v>
      </c>
      <c r="B142" s="403" t="s">
        <v>527</v>
      </c>
      <c r="C142" s="402" t="s">
        <v>525</v>
      </c>
      <c r="D142" s="405" t="s">
        <v>528</v>
      </c>
      <c r="E142" s="400" t="s">
        <v>528</v>
      </c>
      <c r="F142" s="399" t="s">
        <v>3543</v>
      </c>
      <c r="G142" s="399" t="s">
        <v>3551</v>
      </c>
      <c r="H142" s="399" t="s">
        <v>3550</v>
      </c>
      <c r="I142" s="425" t="s">
        <v>1199</v>
      </c>
    </row>
    <row r="143" spans="1:9" x14ac:dyDescent="0.25">
      <c r="A143" s="404">
        <v>159</v>
      </c>
      <c r="B143" s="403" t="s">
        <v>371</v>
      </c>
      <c r="C143" s="431" t="s">
        <v>369</v>
      </c>
      <c r="D143" s="405" t="s">
        <v>372</v>
      </c>
      <c r="E143" s="400" t="s">
        <v>372</v>
      </c>
      <c r="F143" s="399" t="s">
        <v>3543</v>
      </c>
      <c r="G143" s="399" t="s">
        <v>3551</v>
      </c>
      <c r="H143" s="399" t="s">
        <v>3550</v>
      </c>
      <c r="I143" s="399"/>
    </row>
    <row r="144" spans="1:9" x14ac:dyDescent="0.25">
      <c r="A144" s="404">
        <v>160</v>
      </c>
      <c r="B144" s="403" t="s">
        <v>192</v>
      </c>
      <c r="C144" s="402" t="s">
        <v>190</v>
      </c>
      <c r="D144" s="405" t="s">
        <v>193</v>
      </c>
      <c r="E144" s="400" t="s">
        <v>193</v>
      </c>
      <c r="F144" s="399" t="s">
        <v>3543</v>
      </c>
      <c r="G144" s="399" t="s">
        <v>3551</v>
      </c>
      <c r="H144" s="399" t="s">
        <v>3550</v>
      </c>
      <c r="I144" s="425" t="s">
        <v>1199</v>
      </c>
    </row>
    <row r="145" spans="1:9" ht="30" x14ac:dyDescent="0.25">
      <c r="A145" s="404">
        <v>161</v>
      </c>
      <c r="B145" s="407" t="s">
        <v>110</v>
      </c>
      <c r="C145" s="406" t="s">
        <v>108</v>
      </c>
      <c r="D145" s="405" t="s">
        <v>112</v>
      </c>
      <c r="E145" s="400" t="s">
        <v>3552</v>
      </c>
      <c r="F145" s="399" t="s">
        <v>3543</v>
      </c>
      <c r="G145" s="399" t="s">
        <v>3551</v>
      </c>
      <c r="H145" s="399" t="s">
        <v>3550</v>
      </c>
      <c r="I145" s="425" t="s">
        <v>1199</v>
      </c>
    </row>
    <row r="146" spans="1:9" x14ac:dyDescent="0.25">
      <c r="A146" s="404">
        <v>163</v>
      </c>
      <c r="B146" s="403" t="s">
        <v>1071</v>
      </c>
      <c r="C146" s="402" t="s">
        <v>1069</v>
      </c>
      <c r="D146" s="405" t="s">
        <v>1072</v>
      </c>
      <c r="E146" s="400" t="s">
        <v>1072</v>
      </c>
      <c r="F146" s="399" t="s">
        <v>3543</v>
      </c>
      <c r="G146" s="399" t="s">
        <v>3546</v>
      </c>
      <c r="H146" s="399" t="s">
        <v>3545</v>
      </c>
      <c r="I146" s="399"/>
    </row>
    <row r="147" spans="1:9" x14ac:dyDescent="0.25">
      <c r="A147" s="404">
        <v>164</v>
      </c>
      <c r="B147" s="403" t="s">
        <v>1058</v>
      </c>
      <c r="C147" s="402" t="s">
        <v>1056</v>
      </c>
      <c r="D147" s="405" t="s">
        <v>1059</v>
      </c>
      <c r="E147" s="400" t="s">
        <v>1059</v>
      </c>
      <c r="F147" s="399" t="s">
        <v>3543</v>
      </c>
      <c r="G147" s="399" t="s">
        <v>3546</v>
      </c>
      <c r="H147" s="399" t="s">
        <v>3545</v>
      </c>
      <c r="I147" s="399"/>
    </row>
    <row r="148" spans="1:9" x14ac:dyDescent="0.25">
      <c r="A148" s="404">
        <v>165</v>
      </c>
      <c r="B148" s="403" t="s">
        <v>967</v>
      </c>
      <c r="C148" s="402" t="s">
        <v>965</v>
      </c>
      <c r="D148" s="405" t="s">
        <v>968</v>
      </c>
      <c r="E148" s="400" t="s">
        <v>968</v>
      </c>
      <c r="F148" s="399" t="s">
        <v>3543</v>
      </c>
      <c r="G148" s="399" t="s">
        <v>3546</v>
      </c>
      <c r="H148" s="399" t="s">
        <v>3545</v>
      </c>
      <c r="I148" s="399"/>
    </row>
    <row r="149" spans="1:9" x14ac:dyDescent="0.25">
      <c r="A149" s="404">
        <v>166</v>
      </c>
      <c r="B149" s="403" t="s">
        <v>838</v>
      </c>
      <c r="C149" s="402" t="s">
        <v>836</v>
      </c>
      <c r="D149" s="405" t="s">
        <v>839</v>
      </c>
      <c r="E149" s="400" t="s">
        <v>839</v>
      </c>
      <c r="F149" s="399" t="s">
        <v>3543</v>
      </c>
      <c r="G149" s="399" t="s">
        <v>3546</v>
      </c>
      <c r="H149" s="399" t="s">
        <v>3545</v>
      </c>
      <c r="I149" s="425" t="s">
        <v>1199</v>
      </c>
    </row>
    <row r="150" spans="1:9" x14ac:dyDescent="0.25">
      <c r="A150" s="404">
        <v>167</v>
      </c>
      <c r="B150" s="407" t="s">
        <v>825</v>
      </c>
      <c r="C150" s="402" t="s">
        <v>823</v>
      </c>
      <c r="D150" s="401" t="s">
        <v>826</v>
      </c>
      <c r="E150" s="400" t="s">
        <v>826</v>
      </c>
      <c r="F150" s="399" t="s">
        <v>3543</v>
      </c>
      <c r="G150" s="399" t="s">
        <v>3546</v>
      </c>
      <c r="H150" s="399" t="s">
        <v>3545</v>
      </c>
      <c r="I150" s="425" t="s">
        <v>1199</v>
      </c>
    </row>
    <row r="151" spans="1:9" x14ac:dyDescent="0.25">
      <c r="A151" s="404">
        <v>168</v>
      </c>
      <c r="B151" s="403" t="s">
        <v>711</v>
      </c>
      <c r="C151" s="402" t="s">
        <v>709</v>
      </c>
      <c r="D151" s="405" t="s">
        <v>712</v>
      </c>
      <c r="E151" s="400" t="s">
        <v>712</v>
      </c>
      <c r="F151" s="399" t="s">
        <v>3543</v>
      </c>
      <c r="G151" s="399" t="s">
        <v>3546</v>
      </c>
      <c r="H151" s="399" t="s">
        <v>3545</v>
      </c>
      <c r="I151" s="399"/>
    </row>
    <row r="152" spans="1:9" x14ac:dyDescent="0.25">
      <c r="A152" s="404">
        <v>169</v>
      </c>
      <c r="B152" s="403" t="s">
        <v>707</v>
      </c>
      <c r="C152" s="402" t="s">
        <v>705</v>
      </c>
      <c r="D152" s="405" t="s">
        <v>708</v>
      </c>
      <c r="E152" s="400" t="s">
        <v>708</v>
      </c>
      <c r="F152" s="399" t="s">
        <v>3543</v>
      </c>
      <c r="G152" s="399" t="s">
        <v>3546</v>
      </c>
      <c r="H152" s="399" t="s">
        <v>3545</v>
      </c>
      <c r="I152" s="425" t="s">
        <v>1199</v>
      </c>
    </row>
    <row r="153" spans="1:9" x14ac:dyDescent="0.25">
      <c r="A153" s="404">
        <v>170</v>
      </c>
      <c r="B153" s="403" t="s">
        <v>654</v>
      </c>
      <c r="C153" s="402" t="s">
        <v>652</v>
      </c>
      <c r="D153" s="401" t="s">
        <v>3549</v>
      </c>
      <c r="E153" s="400" t="s">
        <v>3548</v>
      </c>
      <c r="F153" s="399" t="s">
        <v>3543</v>
      </c>
      <c r="G153" s="399" t="s">
        <v>3546</v>
      </c>
      <c r="H153" s="399" t="s">
        <v>3545</v>
      </c>
      <c r="I153" s="399"/>
    </row>
    <row r="154" spans="1:9" x14ac:dyDescent="0.25">
      <c r="A154" s="404">
        <v>171</v>
      </c>
      <c r="B154" s="403" t="s">
        <v>609</v>
      </c>
      <c r="C154" s="402" t="s">
        <v>607</v>
      </c>
      <c r="D154" s="405" t="s">
        <v>610</v>
      </c>
      <c r="E154" s="400" t="s">
        <v>610</v>
      </c>
      <c r="F154" s="399" t="s">
        <v>3543</v>
      </c>
      <c r="G154" s="399" t="s">
        <v>3546</v>
      </c>
      <c r="H154" s="399" t="s">
        <v>3545</v>
      </c>
      <c r="I154" s="425" t="s">
        <v>1199</v>
      </c>
    </row>
    <row r="155" spans="1:9" x14ac:dyDescent="0.25">
      <c r="A155" s="404">
        <v>172</v>
      </c>
      <c r="B155" s="403" t="s">
        <v>498</v>
      </c>
      <c r="C155" s="402" t="s">
        <v>496</v>
      </c>
      <c r="D155" s="405" t="s">
        <v>499</v>
      </c>
      <c r="E155" s="400" t="s">
        <v>499</v>
      </c>
      <c r="F155" s="399" t="s">
        <v>3543</v>
      </c>
      <c r="G155" s="399" t="s">
        <v>3546</v>
      </c>
      <c r="H155" s="399" t="s">
        <v>3545</v>
      </c>
      <c r="I155" s="425" t="s">
        <v>1199</v>
      </c>
    </row>
    <row r="156" spans="1:9" x14ac:dyDescent="0.25">
      <c r="A156" s="404">
        <v>173</v>
      </c>
      <c r="B156" s="403" t="s">
        <v>450</v>
      </c>
      <c r="C156" s="402" t="s">
        <v>448</v>
      </c>
      <c r="D156" s="405" t="s">
        <v>451</v>
      </c>
      <c r="E156" s="400" t="s">
        <v>451</v>
      </c>
      <c r="F156" s="399" t="s">
        <v>3543</v>
      </c>
      <c r="G156" s="399" t="s">
        <v>3546</v>
      </c>
      <c r="H156" s="399" t="s">
        <v>3545</v>
      </c>
      <c r="I156" s="399"/>
    </row>
    <row r="157" spans="1:9" x14ac:dyDescent="0.25">
      <c r="A157" s="404">
        <v>174</v>
      </c>
      <c r="B157" s="403" t="s">
        <v>379</v>
      </c>
      <c r="C157" s="402" t="s">
        <v>377</v>
      </c>
      <c r="D157" s="405" t="s">
        <v>380</v>
      </c>
      <c r="E157" s="400" t="s">
        <v>380</v>
      </c>
      <c r="F157" s="399" t="s">
        <v>3543</v>
      </c>
      <c r="G157" s="399" t="s">
        <v>3546</v>
      </c>
      <c r="H157" s="399" t="s">
        <v>3545</v>
      </c>
      <c r="I157" s="399"/>
    </row>
    <row r="158" spans="1:9" x14ac:dyDescent="0.25">
      <c r="A158" s="404">
        <v>175</v>
      </c>
      <c r="B158" s="403" t="s">
        <v>328</v>
      </c>
      <c r="C158" s="402" t="s">
        <v>326</v>
      </c>
      <c r="D158" s="405" t="s">
        <v>329</v>
      </c>
      <c r="E158" s="400" t="s">
        <v>329</v>
      </c>
      <c r="F158" s="399" t="s">
        <v>3543</v>
      </c>
      <c r="G158" s="399" t="s">
        <v>3546</v>
      </c>
      <c r="H158" s="399" t="s">
        <v>3545</v>
      </c>
      <c r="I158" s="425" t="s">
        <v>1199</v>
      </c>
    </row>
    <row r="159" spans="1:9" x14ac:dyDescent="0.25">
      <c r="A159" s="404">
        <v>176</v>
      </c>
      <c r="B159" s="403" t="s">
        <v>290</v>
      </c>
      <c r="C159" s="402" t="s">
        <v>288</v>
      </c>
      <c r="D159" s="405" t="s">
        <v>291</v>
      </c>
      <c r="E159" s="400" t="s">
        <v>291</v>
      </c>
      <c r="F159" s="399" t="s">
        <v>3543</v>
      </c>
      <c r="G159" s="399" t="s">
        <v>3546</v>
      </c>
      <c r="H159" s="399" t="s">
        <v>3545</v>
      </c>
      <c r="I159" s="399"/>
    </row>
    <row r="160" spans="1:9" x14ac:dyDescent="0.25">
      <c r="A160" s="404">
        <v>177</v>
      </c>
      <c r="B160" s="407" t="s">
        <v>276</v>
      </c>
      <c r="C160" s="406" t="s">
        <v>274</v>
      </c>
      <c r="D160" s="405" t="s">
        <v>277</v>
      </c>
      <c r="E160" s="400" t="s">
        <v>277</v>
      </c>
      <c r="F160" s="399" t="s">
        <v>3543</v>
      </c>
      <c r="G160" s="399" t="s">
        <v>3546</v>
      </c>
      <c r="H160" s="399" t="s">
        <v>3545</v>
      </c>
      <c r="I160" s="399"/>
    </row>
    <row r="161" spans="1:9" x14ac:dyDescent="0.25">
      <c r="A161" s="404">
        <v>178</v>
      </c>
      <c r="B161" s="430" t="s">
        <v>276</v>
      </c>
      <c r="C161" s="429" t="s">
        <v>274</v>
      </c>
      <c r="D161" s="428" t="s">
        <v>3547</v>
      </c>
      <c r="E161" s="427" t="s">
        <v>277</v>
      </c>
      <c r="F161" s="426" t="s">
        <v>3543</v>
      </c>
      <c r="G161" s="426" t="s">
        <v>3546</v>
      </c>
      <c r="H161" s="426" t="s">
        <v>3545</v>
      </c>
      <c r="I161" s="426"/>
    </row>
    <row r="162" spans="1:9" x14ac:dyDescent="0.25">
      <c r="A162" s="404">
        <v>179</v>
      </c>
      <c r="B162" s="403" t="s">
        <v>249</v>
      </c>
      <c r="C162" s="402" t="s">
        <v>247</v>
      </c>
      <c r="D162" s="405" t="s">
        <v>250</v>
      </c>
      <c r="E162" s="400" t="s">
        <v>250</v>
      </c>
      <c r="F162" s="399" t="s">
        <v>3543</v>
      </c>
      <c r="G162" s="399" t="s">
        <v>3546</v>
      </c>
      <c r="H162" s="399" t="s">
        <v>3545</v>
      </c>
      <c r="I162" s="425" t="s">
        <v>1199</v>
      </c>
    </row>
    <row r="163" spans="1:9" x14ac:dyDescent="0.25">
      <c r="A163" s="404">
        <v>180</v>
      </c>
      <c r="B163" s="403" t="s">
        <v>223</v>
      </c>
      <c r="C163" s="402" t="s">
        <v>221</v>
      </c>
      <c r="D163" s="405" t="s">
        <v>224</v>
      </c>
      <c r="E163" s="400" t="s">
        <v>224</v>
      </c>
      <c r="F163" s="399" t="s">
        <v>3543</v>
      </c>
      <c r="G163" s="399" t="s">
        <v>3546</v>
      </c>
      <c r="H163" s="399" t="s">
        <v>3545</v>
      </c>
      <c r="I163" s="425" t="s">
        <v>1199</v>
      </c>
    </row>
    <row r="164" spans="1:9" x14ac:dyDescent="0.25">
      <c r="A164" s="404">
        <v>182</v>
      </c>
      <c r="B164" s="403" t="s">
        <v>1024</v>
      </c>
      <c r="C164" s="402" t="s">
        <v>1022</v>
      </c>
      <c r="D164" s="405" t="s">
        <v>1025</v>
      </c>
      <c r="E164" s="400" t="s">
        <v>1025</v>
      </c>
      <c r="F164" s="399" t="s">
        <v>3543</v>
      </c>
      <c r="G164" s="399" t="s">
        <v>3542</v>
      </c>
      <c r="H164" s="399" t="s">
        <v>3541</v>
      </c>
      <c r="I164" s="425" t="s">
        <v>1199</v>
      </c>
    </row>
    <row r="165" spans="1:9" x14ac:dyDescent="0.25">
      <c r="A165" s="404">
        <v>183</v>
      </c>
      <c r="B165" s="403" t="s">
        <v>997</v>
      </c>
      <c r="C165" s="402" t="s">
        <v>995</v>
      </c>
      <c r="D165" s="405" t="s">
        <v>998</v>
      </c>
      <c r="E165" s="400" t="s">
        <v>998</v>
      </c>
      <c r="F165" s="399" t="s">
        <v>3543</v>
      </c>
      <c r="G165" s="399" t="s">
        <v>3542</v>
      </c>
      <c r="H165" s="399" t="s">
        <v>3541</v>
      </c>
      <c r="I165" s="425" t="s">
        <v>1199</v>
      </c>
    </row>
    <row r="166" spans="1:9" x14ac:dyDescent="0.25">
      <c r="A166" s="404">
        <v>184</v>
      </c>
      <c r="B166" s="407" t="s">
        <v>744</v>
      </c>
      <c r="C166" s="406" t="s">
        <v>742</v>
      </c>
      <c r="D166" s="405" t="s">
        <v>745</v>
      </c>
      <c r="E166" s="400" t="s">
        <v>745</v>
      </c>
      <c r="F166" s="399" t="s">
        <v>3543</v>
      </c>
      <c r="G166" s="399" t="s">
        <v>3542</v>
      </c>
      <c r="H166" s="399" t="s">
        <v>3541</v>
      </c>
      <c r="I166" s="425" t="s">
        <v>1199</v>
      </c>
    </row>
    <row r="167" spans="1:9" x14ac:dyDescent="0.25">
      <c r="A167" s="404">
        <v>185</v>
      </c>
      <c r="B167" s="403" t="s">
        <v>719</v>
      </c>
      <c r="C167" s="402" t="s">
        <v>717</v>
      </c>
      <c r="D167" s="405" t="s">
        <v>720</v>
      </c>
      <c r="E167" s="400" t="s">
        <v>720</v>
      </c>
      <c r="F167" s="399" t="s">
        <v>3543</v>
      </c>
      <c r="G167" s="399" t="s">
        <v>3542</v>
      </c>
      <c r="H167" s="399" t="s">
        <v>3541</v>
      </c>
      <c r="I167" s="425" t="s">
        <v>1199</v>
      </c>
    </row>
    <row r="168" spans="1:9" x14ac:dyDescent="0.25">
      <c r="A168" s="404">
        <v>186</v>
      </c>
      <c r="B168" s="407" t="s">
        <v>531</v>
      </c>
      <c r="C168" s="406" t="s">
        <v>529</v>
      </c>
      <c r="D168" s="422" t="s">
        <v>532</v>
      </c>
      <c r="E168" s="400" t="s">
        <v>532</v>
      </c>
      <c r="F168" s="399" t="s">
        <v>3543</v>
      </c>
      <c r="G168" s="399" t="s">
        <v>3542</v>
      </c>
      <c r="H168" s="399" t="s">
        <v>3541</v>
      </c>
      <c r="I168" s="399"/>
    </row>
    <row r="169" spans="1:9" x14ac:dyDescent="0.25">
      <c r="A169" s="404">
        <v>187</v>
      </c>
      <c r="B169" s="403" t="s">
        <v>523</v>
      </c>
      <c r="C169" s="402" t="s">
        <v>521</v>
      </c>
      <c r="D169" s="405" t="s">
        <v>524</v>
      </c>
      <c r="E169" s="400" t="s">
        <v>524</v>
      </c>
      <c r="F169" s="399" t="s">
        <v>3543</v>
      </c>
      <c r="G169" s="399" t="s">
        <v>3542</v>
      </c>
      <c r="H169" s="399" t="s">
        <v>3541</v>
      </c>
      <c r="I169" s="425" t="s">
        <v>1199</v>
      </c>
    </row>
    <row r="170" spans="1:9" x14ac:dyDescent="0.25">
      <c r="A170" s="404">
        <v>188</v>
      </c>
      <c r="B170" s="407" t="s">
        <v>458</v>
      </c>
      <c r="C170" s="406" t="s">
        <v>456</v>
      </c>
      <c r="D170" s="408" t="s">
        <v>459</v>
      </c>
      <c r="E170" s="400" t="s">
        <v>459</v>
      </c>
      <c r="F170" s="399" t="s">
        <v>3543</v>
      </c>
      <c r="G170" s="399" t="s">
        <v>3542</v>
      </c>
      <c r="H170" s="399" t="s">
        <v>3541</v>
      </c>
      <c r="I170" s="399"/>
    </row>
    <row r="171" spans="1:9" x14ac:dyDescent="0.25">
      <c r="A171" s="404">
        <v>189</v>
      </c>
      <c r="B171" s="403" t="s">
        <v>412</v>
      </c>
      <c r="C171" s="402" t="s">
        <v>410</v>
      </c>
      <c r="D171" s="405" t="s">
        <v>413</v>
      </c>
      <c r="E171" s="400" t="s">
        <v>3544</v>
      </c>
      <c r="F171" s="399" t="s">
        <v>3543</v>
      </c>
      <c r="G171" s="399" t="s">
        <v>3542</v>
      </c>
      <c r="H171" s="399" t="s">
        <v>3541</v>
      </c>
      <c r="I171" s="425" t="s">
        <v>1199</v>
      </c>
    </row>
    <row r="172" spans="1:9" x14ac:dyDescent="0.25">
      <c r="A172" s="404">
        <v>190</v>
      </c>
      <c r="B172" s="403" t="s">
        <v>188</v>
      </c>
      <c r="C172" s="406" t="s">
        <v>186</v>
      </c>
      <c r="D172" s="424" t="s">
        <v>189</v>
      </c>
      <c r="E172" s="400" t="s">
        <v>189</v>
      </c>
      <c r="F172" s="399" t="s">
        <v>3543</v>
      </c>
      <c r="G172" s="399" t="s">
        <v>3542</v>
      </c>
      <c r="H172" s="399" t="s">
        <v>3541</v>
      </c>
      <c r="I172" s="399"/>
    </row>
    <row r="173" spans="1:9" x14ac:dyDescent="0.25">
      <c r="A173" s="404">
        <v>193</v>
      </c>
      <c r="B173" s="418"/>
      <c r="C173" s="417" t="s">
        <v>3540</v>
      </c>
      <c r="D173" s="416" t="s">
        <v>3539</v>
      </c>
      <c r="E173" s="416"/>
      <c r="F173" s="415" t="s">
        <v>3518</v>
      </c>
      <c r="G173" s="415" t="s">
        <v>3538</v>
      </c>
      <c r="H173" s="415">
        <v>5301</v>
      </c>
      <c r="I173" s="415"/>
    </row>
    <row r="174" spans="1:9" x14ac:dyDescent="0.25">
      <c r="A174" s="404">
        <v>195</v>
      </c>
      <c r="B174" s="403" t="s">
        <v>588</v>
      </c>
      <c r="C174" s="402" t="s">
        <v>586</v>
      </c>
      <c r="D174" s="405" t="s">
        <v>589</v>
      </c>
      <c r="E174" s="400" t="s">
        <v>589</v>
      </c>
      <c r="F174" s="399" t="s">
        <v>3518</v>
      </c>
      <c r="G174" s="399" t="s">
        <v>829</v>
      </c>
      <c r="H174" s="399" t="s">
        <v>3537</v>
      </c>
      <c r="I174" s="399"/>
    </row>
    <row r="175" spans="1:9" x14ac:dyDescent="0.25">
      <c r="A175" s="404">
        <v>196</v>
      </c>
      <c r="B175" s="403" t="s">
        <v>561</v>
      </c>
      <c r="C175" s="402" t="s">
        <v>559</v>
      </c>
      <c r="D175" s="405" t="s">
        <v>562</v>
      </c>
      <c r="E175" s="400" t="s">
        <v>562</v>
      </c>
      <c r="F175" s="399" t="s">
        <v>3518</v>
      </c>
      <c r="G175" s="399" t="s">
        <v>829</v>
      </c>
      <c r="H175" s="399" t="s">
        <v>3537</v>
      </c>
      <c r="I175" s="399"/>
    </row>
    <row r="176" spans="1:9" x14ac:dyDescent="0.25">
      <c r="A176" s="404">
        <v>197</v>
      </c>
      <c r="B176" s="403" t="s">
        <v>174</v>
      </c>
      <c r="C176" s="402" t="s">
        <v>172</v>
      </c>
      <c r="D176" s="405" t="s">
        <v>175</v>
      </c>
      <c r="E176" s="400" t="s">
        <v>175</v>
      </c>
      <c r="F176" s="399" t="s">
        <v>3518</v>
      </c>
      <c r="G176" s="399" t="s">
        <v>829</v>
      </c>
      <c r="H176" s="399" t="s">
        <v>3537</v>
      </c>
      <c r="I176" s="399"/>
    </row>
    <row r="177" spans="1:9" x14ac:dyDescent="0.25">
      <c r="A177" s="404">
        <v>198</v>
      </c>
      <c r="B177" s="403" t="s">
        <v>131</v>
      </c>
      <c r="C177" s="402" t="s">
        <v>129</v>
      </c>
      <c r="D177" s="405" t="s">
        <v>132</v>
      </c>
      <c r="E177" s="400" t="s">
        <v>132</v>
      </c>
      <c r="F177" s="399" t="s">
        <v>3518</v>
      </c>
      <c r="G177" s="399" t="s">
        <v>829</v>
      </c>
      <c r="H177" s="399" t="s">
        <v>3537</v>
      </c>
      <c r="I177" s="399"/>
    </row>
    <row r="178" spans="1:9" x14ac:dyDescent="0.25">
      <c r="A178" s="404">
        <v>199</v>
      </c>
      <c r="B178" s="403" t="s">
        <v>87</v>
      </c>
      <c r="C178" s="402" t="s">
        <v>85</v>
      </c>
      <c r="D178" s="405" t="s">
        <v>88</v>
      </c>
      <c r="E178" s="400" t="s">
        <v>88</v>
      </c>
      <c r="F178" s="399" t="s">
        <v>3518</v>
      </c>
      <c r="G178" s="399" t="s">
        <v>829</v>
      </c>
      <c r="H178" s="399" t="s">
        <v>3537</v>
      </c>
      <c r="I178" s="399"/>
    </row>
    <row r="179" spans="1:9" x14ac:dyDescent="0.25">
      <c r="A179" s="404">
        <v>201</v>
      </c>
      <c r="B179" s="403" t="s">
        <v>1075</v>
      </c>
      <c r="C179" s="402" t="s">
        <v>1073</v>
      </c>
      <c r="D179" s="405" t="s">
        <v>1076</v>
      </c>
      <c r="E179" s="400" t="s">
        <v>1076</v>
      </c>
      <c r="F179" s="399" t="s">
        <v>3518</v>
      </c>
      <c r="G179" s="399" t="s">
        <v>3534</v>
      </c>
      <c r="H179" s="399" t="s">
        <v>3533</v>
      </c>
      <c r="I179" s="399"/>
    </row>
    <row r="180" spans="1:9" x14ac:dyDescent="0.25">
      <c r="A180" s="404">
        <v>202</v>
      </c>
      <c r="B180" s="403" t="s">
        <v>1010</v>
      </c>
      <c r="C180" s="402" t="s">
        <v>1008</v>
      </c>
      <c r="D180" s="405" t="s">
        <v>1011</v>
      </c>
      <c r="E180" s="400" t="s">
        <v>1011</v>
      </c>
      <c r="F180" s="399" t="s">
        <v>3518</v>
      </c>
      <c r="G180" s="399" t="s">
        <v>3534</v>
      </c>
      <c r="H180" s="399" t="s">
        <v>3533</v>
      </c>
      <c r="I180" s="399"/>
    </row>
    <row r="181" spans="1:9" x14ac:dyDescent="0.25">
      <c r="A181" s="404">
        <v>203</v>
      </c>
      <c r="B181" s="403" t="s">
        <v>981</v>
      </c>
      <c r="C181" s="402" t="s">
        <v>979</v>
      </c>
      <c r="D181" s="405" t="s">
        <v>982</v>
      </c>
      <c r="E181" s="400" t="s">
        <v>982</v>
      </c>
      <c r="F181" s="399" t="s">
        <v>3518</v>
      </c>
      <c r="G181" s="399" t="s">
        <v>3534</v>
      </c>
      <c r="H181" s="399" t="s">
        <v>3533</v>
      </c>
      <c r="I181" s="399"/>
    </row>
    <row r="182" spans="1:9" x14ac:dyDescent="0.25">
      <c r="A182" s="404">
        <v>204</v>
      </c>
      <c r="B182" s="423" t="s">
        <v>951</v>
      </c>
      <c r="C182" s="402" t="s">
        <v>949</v>
      </c>
      <c r="D182" s="422" t="s">
        <v>952</v>
      </c>
      <c r="E182" s="400" t="s">
        <v>3536</v>
      </c>
      <c r="F182" s="399" t="s">
        <v>3518</v>
      </c>
      <c r="G182" s="399" t="s">
        <v>3534</v>
      </c>
      <c r="H182" s="399" t="s">
        <v>3533</v>
      </c>
      <c r="I182" s="399"/>
    </row>
    <row r="183" spans="1:9" x14ac:dyDescent="0.25">
      <c r="A183" s="404">
        <v>205</v>
      </c>
      <c r="B183" s="403" t="s">
        <v>638</v>
      </c>
      <c r="C183" s="402" t="s">
        <v>636</v>
      </c>
      <c r="D183" s="405" t="s">
        <v>639</v>
      </c>
      <c r="E183" s="400" t="s">
        <v>639</v>
      </c>
      <c r="F183" s="399" t="s">
        <v>3518</v>
      </c>
      <c r="G183" s="399" t="s">
        <v>3534</v>
      </c>
      <c r="H183" s="399" t="s">
        <v>3533</v>
      </c>
      <c r="I183" s="399"/>
    </row>
    <row r="184" spans="1:9" x14ac:dyDescent="0.25">
      <c r="A184" s="404">
        <v>206</v>
      </c>
      <c r="B184" s="403" t="s">
        <v>629</v>
      </c>
      <c r="C184" s="402" t="s">
        <v>627</v>
      </c>
      <c r="D184" s="401" t="s">
        <v>3535</v>
      </c>
      <c r="E184" s="400" t="s">
        <v>630</v>
      </c>
      <c r="F184" s="399" t="s">
        <v>3518</v>
      </c>
      <c r="G184" s="399" t="s">
        <v>3534</v>
      </c>
      <c r="H184" s="399" t="s">
        <v>3533</v>
      </c>
      <c r="I184" s="399"/>
    </row>
    <row r="185" spans="1:9" x14ac:dyDescent="0.25">
      <c r="A185" s="404">
        <v>207</v>
      </c>
      <c r="B185" s="403" t="s">
        <v>506</v>
      </c>
      <c r="C185" s="402" t="s">
        <v>504</v>
      </c>
      <c r="D185" s="405" t="s">
        <v>507</v>
      </c>
      <c r="E185" s="400" t="s">
        <v>507</v>
      </c>
      <c r="F185" s="399" t="s">
        <v>3518</v>
      </c>
      <c r="G185" s="399" t="s">
        <v>3534</v>
      </c>
      <c r="H185" s="399" t="s">
        <v>3533</v>
      </c>
      <c r="I185" s="399"/>
    </row>
    <row r="186" spans="1:9" x14ac:dyDescent="0.25">
      <c r="A186" s="404">
        <v>208</v>
      </c>
      <c r="B186" s="403" t="s">
        <v>420</v>
      </c>
      <c r="C186" s="402" t="s">
        <v>418</v>
      </c>
      <c r="D186" s="405" t="s">
        <v>421</v>
      </c>
      <c r="E186" s="400" t="s">
        <v>421</v>
      </c>
      <c r="F186" s="399" t="s">
        <v>3518</v>
      </c>
      <c r="G186" s="399" t="s">
        <v>3534</v>
      </c>
      <c r="H186" s="399" t="s">
        <v>3533</v>
      </c>
      <c r="I186" s="399"/>
    </row>
    <row r="187" spans="1:9" x14ac:dyDescent="0.25">
      <c r="A187" s="404">
        <v>209</v>
      </c>
      <c r="B187" s="403" t="s">
        <v>367</v>
      </c>
      <c r="C187" s="402" t="s">
        <v>365</v>
      </c>
      <c r="D187" s="421" t="s">
        <v>368</v>
      </c>
      <c r="E187" s="400" t="s">
        <v>368</v>
      </c>
      <c r="F187" s="399" t="s">
        <v>3518</v>
      </c>
      <c r="G187" s="399" t="s">
        <v>3534</v>
      </c>
      <c r="H187" s="399" t="s">
        <v>3533</v>
      </c>
      <c r="I187" s="399"/>
    </row>
    <row r="188" spans="1:9" x14ac:dyDescent="0.25">
      <c r="A188" s="404">
        <v>210</v>
      </c>
      <c r="B188" s="403" t="s">
        <v>219</v>
      </c>
      <c r="C188" s="402" t="s">
        <v>217</v>
      </c>
      <c r="D188" s="405" t="s">
        <v>220</v>
      </c>
      <c r="E188" s="400" t="s">
        <v>220</v>
      </c>
      <c r="F188" s="399" t="s">
        <v>3518</v>
      </c>
      <c r="G188" s="399" t="s">
        <v>3534</v>
      </c>
      <c r="H188" s="399" t="s">
        <v>3533</v>
      </c>
      <c r="I188" s="399"/>
    </row>
    <row r="189" spans="1:9" x14ac:dyDescent="0.25">
      <c r="A189" s="404">
        <v>212</v>
      </c>
      <c r="B189" s="403" t="s">
        <v>883</v>
      </c>
      <c r="C189" s="402" t="s">
        <v>881</v>
      </c>
      <c r="D189" s="405" t="s">
        <v>884</v>
      </c>
      <c r="E189" s="400" t="s">
        <v>884</v>
      </c>
      <c r="F189" s="399" t="s">
        <v>3518</v>
      </c>
      <c r="G189" s="399" t="s">
        <v>1032</v>
      </c>
      <c r="H189" s="399" t="s">
        <v>3526</v>
      </c>
      <c r="I189" s="399"/>
    </row>
    <row r="190" spans="1:9" x14ac:dyDescent="0.25">
      <c r="A190" s="404">
        <v>213</v>
      </c>
      <c r="B190" s="403" t="s">
        <v>893</v>
      </c>
      <c r="C190" s="402" t="s">
        <v>891</v>
      </c>
      <c r="D190" s="401" t="s">
        <v>2615</v>
      </c>
      <c r="E190" s="400" t="s">
        <v>2615</v>
      </c>
      <c r="F190" s="399" t="s">
        <v>3518</v>
      </c>
      <c r="G190" s="399" t="s">
        <v>1032</v>
      </c>
      <c r="H190" s="399" t="s">
        <v>3526</v>
      </c>
      <c r="I190" s="399"/>
    </row>
    <row r="191" spans="1:9" x14ac:dyDescent="0.25">
      <c r="A191" s="404">
        <v>214</v>
      </c>
      <c r="B191" s="403" t="s">
        <v>888</v>
      </c>
      <c r="C191" s="402" t="s">
        <v>886</v>
      </c>
      <c r="D191" s="401" t="s">
        <v>2356</v>
      </c>
      <c r="E191" s="400" t="s">
        <v>2356</v>
      </c>
      <c r="F191" s="399" t="s">
        <v>3518</v>
      </c>
      <c r="G191" s="399" t="s">
        <v>1032</v>
      </c>
      <c r="H191" s="399" t="s">
        <v>3526</v>
      </c>
      <c r="I191" s="399"/>
    </row>
    <row r="192" spans="1:9" x14ac:dyDescent="0.25">
      <c r="A192" s="404">
        <v>215</v>
      </c>
      <c r="B192" s="403" t="s">
        <v>3532</v>
      </c>
      <c r="C192" s="402" t="s">
        <v>177</v>
      </c>
      <c r="D192" s="401" t="s">
        <v>3531</v>
      </c>
      <c r="E192" s="400" t="s">
        <v>179</v>
      </c>
      <c r="F192" s="399" t="s">
        <v>3518</v>
      </c>
      <c r="G192" s="399" t="s">
        <v>1032</v>
      </c>
      <c r="H192" s="399" t="s">
        <v>3526</v>
      </c>
      <c r="I192" s="399"/>
    </row>
    <row r="193" spans="1:9" x14ac:dyDescent="0.25">
      <c r="A193" s="404">
        <v>216</v>
      </c>
      <c r="B193" s="403" t="s">
        <v>601</v>
      </c>
      <c r="C193" s="402" t="s">
        <v>599</v>
      </c>
      <c r="D193" s="405" t="s">
        <v>602</v>
      </c>
      <c r="E193" s="400" t="s">
        <v>602</v>
      </c>
      <c r="F193" s="399" t="s">
        <v>3518</v>
      </c>
      <c r="G193" s="399" t="s">
        <v>1032</v>
      </c>
      <c r="H193" s="399" t="s">
        <v>3526</v>
      </c>
      <c r="I193" s="399"/>
    </row>
    <row r="194" spans="1:9" x14ac:dyDescent="0.25">
      <c r="A194" s="404">
        <v>217</v>
      </c>
      <c r="B194" s="403" t="s">
        <v>575</v>
      </c>
      <c r="C194" s="402" t="s">
        <v>573</v>
      </c>
      <c r="D194" s="401" t="s">
        <v>3530</v>
      </c>
      <c r="E194" s="400" t="s">
        <v>3529</v>
      </c>
      <c r="F194" s="399" t="s">
        <v>3518</v>
      </c>
      <c r="G194" s="399" t="s">
        <v>1032</v>
      </c>
      <c r="H194" s="399" t="s">
        <v>3526</v>
      </c>
      <c r="I194" s="399"/>
    </row>
    <row r="195" spans="1:9" x14ac:dyDescent="0.25">
      <c r="A195" s="404">
        <v>218</v>
      </c>
      <c r="B195" s="407" t="s">
        <v>570</v>
      </c>
      <c r="C195" s="406" t="s">
        <v>568</v>
      </c>
      <c r="D195" s="405" t="s">
        <v>3528</v>
      </c>
      <c r="E195" s="400" t="s">
        <v>3527</v>
      </c>
      <c r="F195" s="399" t="s">
        <v>3518</v>
      </c>
      <c r="G195" s="399" t="s">
        <v>1032</v>
      </c>
      <c r="H195" s="399" t="s">
        <v>3526</v>
      </c>
      <c r="I195" s="399"/>
    </row>
    <row r="196" spans="1:9" x14ac:dyDescent="0.25">
      <c r="A196" s="404">
        <v>219</v>
      </c>
      <c r="B196" s="403" t="s">
        <v>454</v>
      </c>
      <c r="C196" s="402" t="s">
        <v>452</v>
      </c>
      <c r="D196" s="405" t="s">
        <v>455</v>
      </c>
      <c r="E196" s="400" t="s">
        <v>455</v>
      </c>
      <c r="F196" s="399" t="s">
        <v>3518</v>
      </c>
      <c r="G196" s="399" t="s">
        <v>1032</v>
      </c>
      <c r="H196" s="399" t="s">
        <v>3526</v>
      </c>
      <c r="I196" s="399"/>
    </row>
    <row r="197" spans="1:9" x14ac:dyDescent="0.25">
      <c r="A197" s="404">
        <v>221</v>
      </c>
      <c r="B197" s="403" t="s">
        <v>1037</v>
      </c>
      <c r="C197" s="402" t="s">
        <v>1035</v>
      </c>
      <c r="D197" s="405" t="s">
        <v>1038</v>
      </c>
      <c r="E197" s="400" t="s">
        <v>1038</v>
      </c>
      <c r="F197" s="399" t="s">
        <v>3518</v>
      </c>
      <c r="G197" s="399" t="s">
        <v>259</v>
      </c>
      <c r="H197" s="399" t="s">
        <v>3522</v>
      </c>
      <c r="I197" s="399"/>
    </row>
    <row r="198" spans="1:9" x14ac:dyDescent="0.25">
      <c r="A198" s="404">
        <v>222</v>
      </c>
      <c r="B198" s="403" t="s">
        <v>1019</v>
      </c>
      <c r="C198" s="402" t="s">
        <v>1017</v>
      </c>
      <c r="D198" s="405" t="s">
        <v>1020</v>
      </c>
      <c r="E198" s="400" t="s">
        <v>1020</v>
      </c>
      <c r="F198" s="399" t="s">
        <v>3518</v>
      </c>
      <c r="G198" s="399" t="s">
        <v>259</v>
      </c>
      <c r="H198" s="399" t="s">
        <v>3522</v>
      </c>
      <c r="I198" s="399"/>
    </row>
    <row r="199" spans="1:9" x14ac:dyDescent="0.25">
      <c r="A199" s="404">
        <v>223</v>
      </c>
      <c r="B199" s="403" t="s">
        <v>1097</v>
      </c>
      <c r="C199" s="402" t="s">
        <v>1095</v>
      </c>
      <c r="D199" s="405" t="s">
        <v>1098</v>
      </c>
      <c r="E199" s="400" t="s">
        <v>1098</v>
      </c>
      <c r="F199" s="399" t="s">
        <v>3518</v>
      </c>
      <c r="G199" s="399" t="s">
        <v>259</v>
      </c>
      <c r="H199" s="399" t="s">
        <v>3522</v>
      </c>
      <c r="I199" s="420" t="s">
        <v>1078</v>
      </c>
    </row>
    <row r="200" spans="1:9" x14ac:dyDescent="0.25">
      <c r="A200" s="404">
        <v>224</v>
      </c>
      <c r="B200" s="403" t="s">
        <v>723</v>
      </c>
      <c r="C200" s="402" t="s">
        <v>721</v>
      </c>
      <c r="D200" s="405" t="s">
        <v>724</v>
      </c>
      <c r="E200" s="400" t="s">
        <v>724</v>
      </c>
      <c r="F200" s="399" t="s">
        <v>3518</v>
      </c>
      <c r="G200" s="399" t="s">
        <v>259</v>
      </c>
      <c r="H200" s="399" t="s">
        <v>3522</v>
      </c>
      <c r="I200" s="399"/>
    </row>
    <row r="201" spans="1:9" x14ac:dyDescent="0.25">
      <c r="A201" s="404">
        <v>225</v>
      </c>
      <c r="B201" s="403" t="s">
        <v>625</v>
      </c>
      <c r="C201" s="402" t="s">
        <v>623</v>
      </c>
      <c r="D201" s="405" t="s">
        <v>626</v>
      </c>
      <c r="E201" s="400" t="s">
        <v>626</v>
      </c>
      <c r="F201" s="399" t="s">
        <v>3518</v>
      </c>
      <c r="G201" s="399" t="s">
        <v>259</v>
      </c>
      <c r="H201" s="399" t="s">
        <v>3522</v>
      </c>
      <c r="I201" s="419" t="s">
        <v>3521</v>
      </c>
    </row>
    <row r="202" spans="1:9" x14ac:dyDescent="0.25">
      <c r="A202" s="404">
        <v>226</v>
      </c>
      <c r="B202" s="403" t="s">
        <v>613</v>
      </c>
      <c r="C202" s="402" t="s">
        <v>611</v>
      </c>
      <c r="D202" s="401" t="s">
        <v>614</v>
      </c>
      <c r="E202" s="400" t="s">
        <v>614</v>
      </c>
      <c r="F202" s="399" t="s">
        <v>3518</v>
      </c>
      <c r="G202" s="399" t="s">
        <v>259</v>
      </c>
      <c r="H202" s="399" t="s">
        <v>3522</v>
      </c>
      <c r="I202" s="399"/>
    </row>
    <row r="203" spans="1:9" x14ac:dyDescent="0.25">
      <c r="A203" s="404">
        <v>227</v>
      </c>
      <c r="B203" s="403" t="s">
        <v>593</v>
      </c>
      <c r="C203" s="402" t="s">
        <v>591</v>
      </c>
      <c r="D203" s="405" t="s">
        <v>594</v>
      </c>
      <c r="E203" s="400" t="s">
        <v>594</v>
      </c>
      <c r="F203" s="399" t="s">
        <v>3518</v>
      </c>
      <c r="G203" s="399" t="s">
        <v>259</v>
      </c>
      <c r="H203" s="399" t="s">
        <v>3522</v>
      </c>
      <c r="I203" s="419" t="s">
        <v>3521</v>
      </c>
    </row>
    <row r="204" spans="1:9" x14ac:dyDescent="0.25">
      <c r="A204" s="404">
        <v>228</v>
      </c>
      <c r="B204" s="403" t="s">
        <v>1081</v>
      </c>
      <c r="C204" s="402" t="s">
        <v>1079</v>
      </c>
      <c r="D204" s="405" t="s">
        <v>1082</v>
      </c>
      <c r="E204" s="400" t="s">
        <v>1082</v>
      </c>
      <c r="F204" s="399" t="s">
        <v>3518</v>
      </c>
      <c r="G204" s="399" t="s">
        <v>259</v>
      </c>
      <c r="H204" s="399" t="s">
        <v>3522</v>
      </c>
      <c r="I204" s="420" t="s">
        <v>1078</v>
      </c>
    </row>
    <row r="205" spans="1:9" x14ac:dyDescent="0.25">
      <c r="A205" s="404">
        <v>229</v>
      </c>
      <c r="B205" s="403" t="s">
        <v>548</v>
      </c>
      <c r="C205" s="402" t="s">
        <v>546</v>
      </c>
      <c r="D205" s="421" t="s">
        <v>549</v>
      </c>
      <c r="E205" s="400" t="s">
        <v>549</v>
      </c>
      <c r="F205" s="399" t="s">
        <v>3518</v>
      </c>
      <c r="G205" s="399" t="s">
        <v>259</v>
      </c>
      <c r="H205" s="399" t="s">
        <v>3522</v>
      </c>
      <c r="I205" s="419" t="s">
        <v>3521</v>
      </c>
    </row>
    <row r="206" spans="1:9" x14ac:dyDescent="0.25">
      <c r="A206" s="404">
        <v>230</v>
      </c>
      <c r="B206" s="403" t="s">
        <v>1089</v>
      </c>
      <c r="C206" s="402" t="s">
        <v>1087</v>
      </c>
      <c r="D206" s="405" t="s">
        <v>1090</v>
      </c>
      <c r="E206" s="400" t="s">
        <v>1090</v>
      </c>
      <c r="F206" s="399" t="s">
        <v>3518</v>
      </c>
      <c r="G206" s="399" t="s">
        <v>259</v>
      </c>
      <c r="H206" s="399" t="s">
        <v>3522</v>
      </c>
      <c r="I206" s="420" t="s">
        <v>1078</v>
      </c>
    </row>
    <row r="207" spans="1:9" x14ac:dyDescent="0.25">
      <c r="A207" s="404">
        <v>231</v>
      </c>
      <c r="B207" s="403" t="s">
        <v>1085</v>
      </c>
      <c r="C207" s="402" t="s">
        <v>1083</v>
      </c>
      <c r="D207" s="405" t="s">
        <v>1086</v>
      </c>
      <c r="E207" s="400" t="s">
        <v>1086</v>
      </c>
      <c r="F207" s="399" t="s">
        <v>3518</v>
      </c>
      <c r="G207" s="399" t="s">
        <v>259</v>
      </c>
      <c r="H207" s="399" t="s">
        <v>3522</v>
      </c>
      <c r="I207" s="420" t="s">
        <v>1078</v>
      </c>
    </row>
    <row r="208" spans="1:9" x14ac:dyDescent="0.25">
      <c r="A208" s="404">
        <v>232</v>
      </c>
      <c r="B208" s="403" t="s">
        <v>1093</v>
      </c>
      <c r="C208" s="402" t="s">
        <v>1091</v>
      </c>
      <c r="D208" s="405" t="s">
        <v>1094</v>
      </c>
      <c r="E208" s="400" t="s">
        <v>1094</v>
      </c>
      <c r="F208" s="399" t="s">
        <v>3518</v>
      </c>
      <c r="G208" s="399" t="s">
        <v>259</v>
      </c>
      <c r="H208" s="399" t="s">
        <v>3522</v>
      </c>
      <c r="I208" s="420" t="s">
        <v>1078</v>
      </c>
    </row>
    <row r="209" spans="1:9" x14ac:dyDescent="0.25">
      <c r="A209" s="404">
        <v>233</v>
      </c>
      <c r="B209" s="403" t="s">
        <v>64</v>
      </c>
      <c r="C209" s="402" t="s">
        <v>62</v>
      </c>
      <c r="D209" s="401" t="s">
        <v>3525</v>
      </c>
      <c r="E209" s="400" t="s">
        <v>3525</v>
      </c>
      <c r="F209" s="399" t="s">
        <v>3518</v>
      </c>
      <c r="G209" s="399" t="s">
        <v>259</v>
      </c>
      <c r="H209" s="399" t="s">
        <v>3522</v>
      </c>
      <c r="I209" s="419" t="s">
        <v>3521</v>
      </c>
    </row>
    <row r="210" spans="1:9" x14ac:dyDescent="0.25">
      <c r="A210" s="404">
        <v>234</v>
      </c>
      <c r="B210" s="403" t="s">
        <v>183</v>
      </c>
      <c r="C210" s="402" t="s">
        <v>181</v>
      </c>
      <c r="D210" s="405" t="s">
        <v>184</v>
      </c>
      <c r="E210" s="400" t="s">
        <v>3524</v>
      </c>
      <c r="F210" s="399" t="s">
        <v>3518</v>
      </c>
      <c r="G210" s="399" t="s">
        <v>259</v>
      </c>
      <c r="H210" s="399" t="s">
        <v>3522</v>
      </c>
      <c r="I210" s="419" t="s">
        <v>3521</v>
      </c>
    </row>
    <row r="211" spans="1:9" x14ac:dyDescent="0.25">
      <c r="A211" s="404">
        <v>235</v>
      </c>
      <c r="B211" s="403" t="s">
        <v>135</v>
      </c>
      <c r="C211" s="402" t="s">
        <v>133</v>
      </c>
      <c r="D211" s="405" t="s">
        <v>1440</v>
      </c>
      <c r="E211" s="400" t="s">
        <v>1440</v>
      </c>
      <c r="F211" s="399" t="s">
        <v>3518</v>
      </c>
      <c r="G211" s="399" t="s">
        <v>259</v>
      </c>
      <c r="H211" s="399" t="s">
        <v>3522</v>
      </c>
      <c r="I211" s="399"/>
    </row>
    <row r="212" spans="1:9" x14ac:dyDescent="0.25">
      <c r="A212" s="404">
        <v>236</v>
      </c>
      <c r="B212" s="403" t="s">
        <v>1102</v>
      </c>
      <c r="C212" s="402" t="s">
        <v>1100</v>
      </c>
      <c r="D212" s="405" t="s">
        <v>40</v>
      </c>
      <c r="E212" s="400" t="s">
        <v>3523</v>
      </c>
      <c r="F212" s="399" t="s">
        <v>3518</v>
      </c>
      <c r="G212" s="399" t="s">
        <v>259</v>
      </c>
      <c r="H212" s="399" t="s">
        <v>3522</v>
      </c>
      <c r="I212" s="420" t="s">
        <v>1078</v>
      </c>
    </row>
    <row r="213" spans="1:9" x14ac:dyDescent="0.25">
      <c r="A213" s="404">
        <v>237</v>
      </c>
      <c r="B213" s="403" t="s">
        <v>55</v>
      </c>
      <c r="C213" s="402" t="s">
        <v>53</v>
      </c>
      <c r="D213" s="405" t="s">
        <v>56</v>
      </c>
      <c r="E213" s="400" t="s">
        <v>56</v>
      </c>
      <c r="F213" s="399" t="s">
        <v>3518</v>
      </c>
      <c r="G213" s="399" t="s">
        <v>259</v>
      </c>
      <c r="H213" s="399" t="s">
        <v>3522</v>
      </c>
      <c r="I213" s="419" t="s">
        <v>3521</v>
      </c>
    </row>
    <row r="214" spans="1:9" x14ac:dyDescent="0.25">
      <c r="A214" s="404">
        <v>239</v>
      </c>
      <c r="B214" s="403" t="s">
        <v>943</v>
      </c>
      <c r="C214" s="402" t="s">
        <v>941</v>
      </c>
      <c r="D214" s="405" t="s">
        <v>944</v>
      </c>
      <c r="E214" s="400" t="s">
        <v>944</v>
      </c>
      <c r="F214" s="399" t="s">
        <v>3518</v>
      </c>
      <c r="G214" s="399" t="s">
        <v>971</v>
      </c>
      <c r="H214" s="399" t="s">
        <v>3517</v>
      </c>
      <c r="I214" s="399"/>
    </row>
    <row r="215" spans="1:9" x14ac:dyDescent="0.25">
      <c r="A215" s="404">
        <v>240</v>
      </c>
      <c r="B215" s="403" t="s">
        <v>923</v>
      </c>
      <c r="C215" s="402" t="s">
        <v>921</v>
      </c>
      <c r="D215" s="405" t="s">
        <v>924</v>
      </c>
      <c r="E215" s="400" t="s">
        <v>924</v>
      </c>
      <c r="F215" s="399" t="s">
        <v>3518</v>
      </c>
      <c r="G215" s="399" t="s">
        <v>971</v>
      </c>
      <c r="H215" s="399" t="s">
        <v>3517</v>
      </c>
      <c r="I215" s="399"/>
    </row>
    <row r="216" spans="1:9" x14ac:dyDescent="0.25">
      <c r="A216" s="404">
        <v>241</v>
      </c>
      <c r="B216" s="403" t="s">
        <v>634</v>
      </c>
      <c r="C216" s="402" t="s">
        <v>632</v>
      </c>
      <c r="D216" s="405" t="s">
        <v>635</v>
      </c>
      <c r="E216" s="400" t="s">
        <v>635</v>
      </c>
      <c r="F216" s="399" t="s">
        <v>3518</v>
      </c>
      <c r="G216" s="399" t="s">
        <v>971</v>
      </c>
      <c r="H216" s="399" t="s">
        <v>3517</v>
      </c>
      <c r="I216" s="399"/>
    </row>
    <row r="217" spans="1:9" x14ac:dyDescent="0.25">
      <c r="A217" s="404">
        <v>242</v>
      </c>
      <c r="B217" s="403" t="s">
        <v>556</v>
      </c>
      <c r="C217" s="402" t="s">
        <v>554</v>
      </c>
      <c r="D217" s="401" t="s">
        <v>557</v>
      </c>
      <c r="E217" s="400" t="s">
        <v>3520</v>
      </c>
      <c r="F217" s="399" t="s">
        <v>3518</v>
      </c>
      <c r="G217" s="399" t="s">
        <v>971</v>
      </c>
      <c r="H217" s="399" t="s">
        <v>3517</v>
      </c>
      <c r="I217" s="399"/>
    </row>
    <row r="218" spans="1:9" x14ac:dyDescent="0.25">
      <c r="A218" s="404">
        <v>243</v>
      </c>
      <c r="B218" s="403" t="s">
        <v>510</v>
      </c>
      <c r="C218" s="402" t="s">
        <v>508</v>
      </c>
      <c r="D218" s="405" t="s">
        <v>511</v>
      </c>
      <c r="E218" s="400" t="s">
        <v>511</v>
      </c>
      <c r="F218" s="399" t="s">
        <v>3518</v>
      </c>
      <c r="G218" s="399" t="s">
        <v>971</v>
      </c>
      <c r="H218" s="399" t="s">
        <v>3517</v>
      </c>
      <c r="I218" s="399"/>
    </row>
    <row r="219" spans="1:9" x14ac:dyDescent="0.25">
      <c r="A219" s="404">
        <v>244</v>
      </c>
      <c r="B219" s="403" t="s">
        <v>433</v>
      </c>
      <c r="C219" s="402" t="s">
        <v>431</v>
      </c>
      <c r="D219" s="405" t="s">
        <v>434</v>
      </c>
      <c r="E219" s="400" t="s">
        <v>434</v>
      </c>
      <c r="F219" s="399" t="s">
        <v>3518</v>
      </c>
      <c r="G219" s="399" t="s">
        <v>971</v>
      </c>
      <c r="H219" s="399" t="s">
        <v>3517</v>
      </c>
      <c r="I219" s="399"/>
    </row>
    <row r="220" spans="1:9" x14ac:dyDescent="0.25">
      <c r="A220" s="404">
        <v>245</v>
      </c>
      <c r="B220" s="403" t="s">
        <v>342</v>
      </c>
      <c r="C220" s="402" t="s">
        <v>340</v>
      </c>
      <c r="D220" s="405" t="s">
        <v>343</v>
      </c>
      <c r="E220" s="400" t="s">
        <v>3519</v>
      </c>
      <c r="F220" s="399" t="s">
        <v>3518</v>
      </c>
      <c r="G220" s="399" t="s">
        <v>971</v>
      </c>
      <c r="H220" s="399" t="s">
        <v>3517</v>
      </c>
      <c r="I220" s="399"/>
    </row>
    <row r="221" spans="1:9" x14ac:dyDescent="0.25">
      <c r="A221" s="404">
        <v>246</v>
      </c>
      <c r="B221" s="403" t="s">
        <v>264</v>
      </c>
      <c r="C221" s="402" t="s">
        <v>262</v>
      </c>
      <c r="D221" s="405" t="s">
        <v>265</v>
      </c>
      <c r="E221" s="400" t="s">
        <v>265</v>
      </c>
      <c r="F221" s="399" t="s">
        <v>3518</v>
      </c>
      <c r="G221" s="399" t="s">
        <v>971</v>
      </c>
      <c r="H221" s="399" t="s">
        <v>3517</v>
      </c>
      <c r="I221" s="399"/>
    </row>
    <row r="222" spans="1:9" x14ac:dyDescent="0.25">
      <c r="A222" s="404">
        <v>247</v>
      </c>
      <c r="B222" s="403" t="s">
        <v>165</v>
      </c>
      <c r="C222" s="402" t="s">
        <v>163</v>
      </c>
      <c r="D222" s="405" t="s">
        <v>166</v>
      </c>
      <c r="E222" s="400" t="s">
        <v>166</v>
      </c>
      <c r="F222" s="399" t="s">
        <v>3518</v>
      </c>
      <c r="G222" s="399" t="s">
        <v>971</v>
      </c>
      <c r="H222" s="399" t="s">
        <v>3517</v>
      </c>
      <c r="I222" s="399"/>
    </row>
    <row r="223" spans="1:9" x14ac:dyDescent="0.25">
      <c r="A223" s="404">
        <v>248</v>
      </c>
      <c r="B223" s="403" t="s">
        <v>160</v>
      </c>
      <c r="C223" s="402" t="s">
        <v>158</v>
      </c>
      <c r="D223" s="405" t="s">
        <v>161</v>
      </c>
      <c r="E223" s="400" t="s">
        <v>161</v>
      </c>
      <c r="F223" s="399" t="s">
        <v>3518</v>
      </c>
      <c r="G223" s="399" t="s">
        <v>971</v>
      </c>
      <c r="H223" s="399" t="s">
        <v>3517</v>
      </c>
      <c r="I223" s="399"/>
    </row>
    <row r="224" spans="1:9" x14ac:dyDescent="0.25">
      <c r="A224" s="404">
        <v>249</v>
      </c>
      <c r="B224" s="403" t="s">
        <v>73</v>
      </c>
      <c r="C224" s="402" t="s">
        <v>71</v>
      </c>
      <c r="D224" s="405" t="s">
        <v>74</v>
      </c>
      <c r="E224" s="400" t="s">
        <v>74</v>
      </c>
      <c r="F224" s="399" t="s">
        <v>3518</v>
      </c>
      <c r="G224" s="399" t="s">
        <v>971</v>
      </c>
      <c r="H224" s="399" t="s">
        <v>3517</v>
      </c>
      <c r="I224" s="399"/>
    </row>
    <row r="225" spans="1:9" x14ac:dyDescent="0.25">
      <c r="A225" s="404">
        <v>251</v>
      </c>
      <c r="B225" s="418"/>
      <c r="C225" s="417" t="s">
        <v>3516</v>
      </c>
      <c r="D225" s="416" t="s">
        <v>3515</v>
      </c>
      <c r="E225" s="416"/>
      <c r="F225" s="415" t="s">
        <v>3506</v>
      </c>
      <c r="G225" s="415" t="s">
        <v>3505</v>
      </c>
      <c r="H225" s="415">
        <v>5501</v>
      </c>
      <c r="I225" s="415"/>
    </row>
    <row r="226" spans="1:9" x14ac:dyDescent="0.25">
      <c r="A226" s="404">
        <v>252</v>
      </c>
      <c r="B226" s="403" t="s">
        <v>1063</v>
      </c>
      <c r="C226" s="402" t="s">
        <v>1061</v>
      </c>
      <c r="D226" s="405" t="s">
        <v>1064</v>
      </c>
      <c r="E226" s="400" t="s">
        <v>1064</v>
      </c>
      <c r="F226" s="399" t="s">
        <v>3506</v>
      </c>
      <c r="G226" s="399" t="s">
        <v>3505</v>
      </c>
      <c r="H226" s="399" t="s">
        <v>3504</v>
      </c>
      <c r="I226" s="399"/>
    </row>
    <row r="227" spans="1:9" x14ac:dyDescent="0.25">
      <c r="A227" s="404">
        <v>253</v>
      </c>
      <c r="B227" s="403" t="s">
        <v>1028</v>
      </c>
      <c r="C227" s="402" t="s">
        <v>1026</v>
      </c>
      <c r="D227" s="405" t="s">
        <v>1029</v>
      </c>
      <c r="E227" s="400" t="s">
        <v>1029</v>
      </c>
      <c r="F227" s="399" t="s">
        <v>3506</v>
      </c>
      <c r="G227" s="399" t="s">
        <v>3505</v>
      </c>
      <c r="H227" s="399" t="s">
        <v>3504</v>
      </c>
      <c r="I227" s="399"/>
    </row>
    <row r="228" spans="1:9" x14ac:dyDescent="0.25">
      <c r="A228" s="404">
        <v>254</v>
      </c>
      <c r="B228" s="403" t="s">
        <v>879</v>
      </c>
      <c r="C228" s="402" t="s">
        <v>877</v>
      </c>
      <c r="D228" s="401" t="s">
        <v>3514</v>
      </c>
      <c r="E228" s="400" t="s">
        <v>880</v>
      </c>
      <c r="F228" s="399" t="s">
        <v>3506</v>
      </c>
      <c r="G228" s="399" t="s">
        <v>3505</v>
      </c>
      <c r="H228" s="399" t="s">
        <v>3504</v>
      </c>
      <c r="I228" s="399"/>
    </row>
    <row r="229" spans="1:9" x14ac:dyDescent="0.25">
      <c r="A229" s="404">
        <v>255</v>
      </c>
      <c r="B229" s="403" t="s">
        <v>875</v>
      </c>
      <c r="C229" s="402" t="s">
        <v>873</v>
      </c>
      <c r="D229" s="405" t="s">
        <v>876</v>
      </c>
      <c r="E229" s="400" t="s">
        <v>3513</v>
      </c>
      <c r="F229" s="399" t="s">
        <v>3506</v>
      </c>
      <c r="G229" s="399" t="s">
        <v>3505</v>
      </c>
      <c r="H229" s="399" t="s">
        <v>3504</v>
      </c>
      <c r="I229" s="399"/>
    </row>
    <row r="230" spans="1:9" x14ac:dyDescent="0.25">
      <c r="A230" s="404">
        <v>256</v>
      </c>
      <c r="B230" s="403" t="s">
        <v>852</v>
      </c>
      <c r="C230" s="402" t="s">
        <v>850</v>
      </c>
      <c r="D230" s="405" t="s">
        <v>853</v>
      </c>
      <c r="E230" s="400" t="s">
        <v>3512</v>
      </c>
      <c r="F230" s="399" t="s">
        <v>3506</v>
      </c>
      <c r="G230" s="399" t="s">
        <v>3505</v>
      </c>
      <c r="H230" s="399" t="s">
        <v>3504</v>
      </c>
      <c r="I230" s="399"/>
    </row>
    <row r="231" spans="1:9" x14ac:dyDescent="0.25">
      <c r="A231" s="404">
        <v>257</v>
      </c>
      <c r="B231" s="403" t="s">
        <v>752</v>
      </c>
      <c r="C231" s="402" t="s">
        <v>750</v>
      </c>
      <c r="D231" s="405" t="s">
        <v>753</v>
      </c>
      <c r="E231" s="400" t="s">
        <v>753</v>
      </c>
      <c r="F231" s="399" t="s">
        <v>3506</v>
      </c>
      <c r="G231" s="399" t="s">
        <v>3505</v>
      </c>
      <c r="H231" s="399" t="s">
        <v>3504</v>
      </c>
      <c r="I231" s="399"/>
    </row>
    <row r="232" spans="1:9" x14ac:dyDescent="0.25">
      <c r="A232" s="404">
        <v>258</v>
      </c>
      <c r="B232" s="403" t="s">
        <v>740</v>
      </c>
      <c r="C232" s="402" t="s">
        <v>738</v>
      </c>
      <c r="D232" s="405" t="s">
        <v>741</v>
      </c>
      <c r="E232" s="400" t="s">
        <v>741</v>
      </c>
      <c r="F232" s="399" t="s">
        <v>3506</v>
      </c>
      <c r="G232" s="399" t="s">
        <v>3505</v>
      </c>
      <c r="H232" s="399" t="s">
        <v>3504</v>
      </c>
      <c r="I232" s="399"/>
    </row>
    <row r="233" spans="1:9" x14ac:dyDescent="0.25">
      <c r="A233" s="404">
        <v>259</v>
      </c>
      <c r="B233" s="403" t="s">
        <v>691</v>
      </c>
      <c r="C233" s="402" t="s">
        <v>689</v>
      </c>
      <c r="D233" s="405" t="s">
        <v>692</v>
      </c>
      <c r="E233" s="400" t="s">
        <v>692</v>
      </c>
      <c r="F233" s="399" t="s">
        <v>3506</v>
      </c>
      <c r="G233" s="399" t="s">
        <v>3505</v>
      </c>
      <c r="H233" s="399" t="s">
        <v>3504</v>
      </c>
      <c r="I233" s="399"/>
    </row>
    <row r="234" spans="1:9" x14ac:dyDescent="0.25">
      <c r="A234" s="404">
        <v>260</v>
      </c>
      <c r="B234" s="403" t="s">
        <v>658</v>
      </c>
      <c r="C234" s="402" t="s">
        <v>656</v>
      </c>
      <c r="D234" s="405" t="s">
        <v>659</v>
      </c>
      <c r="E234" s="400" t="s">
        <v>659</v>
      </c>
      <c r="F234" s="399" t="s">
        <v>3506</v>
      </c>
      <c r="G234" s="399" t="s">
        <v>3505</v>
      </c>
      <c r="H234" s="399" t="s">
        <v>3504</v>
      </c>
      <c r="I234" s="399"/>
    </row>
    <row r="235" spans="1:9" x14ac:dyDescent="0.25">
      <c r="A235" s="404">
        <v>261</v>
      </c>
      <c r="B235" s="403" t="s">
        <v>580</v>
      </c>
      <c r="C235" s="402" t="s">
        <v>578</v>
      </c>
      <c r="D235" s="414" t="s">
        <v>581</v>
      </c>
      <c r="E235" s="400" t="s">
        <v>581</v>
      </c>
      <c r="F235" s="399" t="s">
        <v>3506</v>
      </c>
      <c r="G235" s="399" t="s">
        <v>3505</v>
      </c>
      <c r="H235" s="399" t="s">
        <v>3504</v>
      </c>
      <c r="I235" s="399"/>
    </row>
    <row r="236" spans="1:9" x14ac:dyDescent="0.25">
      <c r="A236" s="404">
        <v>262</v>
      </c>
      <c r="B236" s="403" t="s">
        <v>493</v>
      </c>
      <c r="C236" s="402" t="s">
        <v>491</v>
      </c>
      <c r="D236" s="405" t="s">
        <v>494</v>
      </c>
      <c r="E236" s="400" t="s">
        <v>3511</v>
      </c>
      <c r="F236" s="399" t="s">
        <v>3506</v>
      </c>
      <c r="G236" s="399" t="s">
        <v>3505</v>
      </c>
      <c r="H236" s="399" t="s">
        <v>3504</v>
      </c>
      <c r="I236" s="399"/>
    </row>
    <row r="237" spans="1:9" x14ac:dyDescent="0.25">
      <c r="A237" s="404">
        <v>263</v>
      </c>
      <c r="B237" s="403" t="s">
        <v>467</v>
      </c>
      <c r="C237" s="402" t="s">
        <v>465</v>
      </c>
      <c r="D237" s="401" t="s">
        <v>469</v>
      </c>
      <c r="E237" s="400" t="s">
        <v>468</v>
      </c>
      <c r="F237" s="399" t="s">
        <v>3506</v>
      </c>
      <c r="G237" s="399" t="s">
        <v>3505</v>
      </c>
      <c r="H237" s="399" t="s">
        <v>3504</v>
      </c>
      <c r="I237" s="399"/>
    </row>
    <row r="238" spans="1:9" x14ac:dyDescent="0.25">
      <c r="A238" s="404">
        <v>264</v>
      </c>
      <c r="B238" s="403" t="s">
        <v>424</v>
      </c>
      <c r="C238" s="402" t="s">
        <v>422</v>
      </c>
      <c r="D238" s="405" t="s">
        <v>425</v>
      </c>
      <c r="E238" s="400" t="s">
        <v>425</v>
      </c>
      <c r="F238" s="399" t="s">
        <v>3506</v>
      </c>
      <c r="G238" s="399" t="s">
        <v>3505</v>
      </c>
      <c r="H238" s="399" t="s">
        <v>3504</v>
      </c>
      <c r="I238" s="399"/>
    </row>
    <row r="239" spans="1:9" x14ac:dyDescent="0.25">
      <c r="A239" s="404">
        <v>265</v>
      </c>
      <c r="B239" s="403" t="s">
        <v>408</v>
      </c>
      <c r="C239" s="402" t="s">
        <v>406</v>
      </c>
      <c r="D239" s="405" t="s">
        <v>409</v>
      </c>
      <c r="E239" s="400" t="s">
        <v>409</v>
      </c>
      <c r="F239" s="399" t="s">
        <v>3506</v>
      </c>
      <c r="G239" s="399" t="s">
        <v>3505</v>
      </c>
      <c r="H239" s="399" t="s">
        <v>3504</v>
      </c>
      <c r="I239" s="399"/>
    </row>
    <row r="240" spans="1:9" x14ac:dyDescent="0.25">
      <c r="A240" s="404">
        <v>266</v>
      </c>
      <c r="B240" s="403" t="s">
        <v>404</v>
      </c>
      <c r="C240" s="402" t="s">
        <v>402</v>
      </c>
      <c r="D240" s="405" t="s">
        <v>405</v>
      </c>
      <c r="E240" s="400" t="s">
        <v>405</v>
      </c>
      <c r="F240" s="399" t="s">
        <v>3506</v>
      </c>
      <c r="G240" s="399" t="s">
        <v>3505</v>
      </c>
      <c r="H240" s="399" t="s">
        <v>3504</v>
      </c>
      <c r="I240" s="399"/>
    </row>
    <row r="241" spans="1:9" x14ac:dyDescent="0.25">
      <c r="A241" s="404">
        <v>267</v>
      </c>
      <c r="B241" s="403" t="s">
        <v>388</v>
      </c>
      <c r="C241" s="402" t="s">
        <v>386</v>
      </c>
      <c r="D241" s="405" t="s">
        <v>389</v>
      </c>
      <c r="E241" s="400" t="s">
        <v>389</v>
      </c>
      <c r="F241" s="399" t="s">
        <v>3506</v>
      </c>
      <c r="G241" s="399" t="s">
        <v>3505</v>
      </c>
      <c r="H241" s="399" t="s">
        <v>3504</v>
      </c>
      <c r="I241" s="399"/>
    </row>
    <row r="242" spans="1:9" x14ac:dyDescent="0.25">
      <c r="A242" s="404">
        <v>268</v>
      </c>
      <c r="B242" s="403" t="s">
        <v>384</v>
      </c>
      <c r="C242" s="402" t="s">
        <v>382</v>
      </c>
      <c r="D242" s="405" t="s">
        <v>385</v>
      </c>
      <c r="E242" s="400" t="s">
        <v>385</v>
      </c>
      <c r="F242" s="399" t="s">
        <v>3506</v>
      </c>
      <c r="G242" s="399" t="s">
        <v>3505</v>
      </c>
      <c r="H242" s="399" t="s">
        <v>3504</v>
      </c>
      <c r="I242" s="399"/>
    </row>
    <row r="243" spans="1:9" x14ac:dyDescent="0.25">
      <c r="A243" s="404">
        <v>269</v>
      </c>
      <c r="B243" s="403" t="s">
        <v>375</v>
      </c>
      <c r="C243" s="402" t="s">
        <v>373</v>
      </c>
      <c r="D243" s="405" t="s">
        <v>376</v>
      </c>
      <c r="E243" s="400" t="s">
        <v>3510</v>
      </c>
      <c r="F243" s="399" t="s">
        <v>3506</v>
      </c>
      <c r="G243" s="399" t="s">
        <v>3505</v>
      </c>
      <c r="H243" s="399" t="s">
        <v>3504</v>
      </c>
      <c r="I243" s="399"/>
    </row>
    <row r="244" spans="1:9" x14ac:dyDescent="0.25">
      <c r="A244" s="404">
        <v>270</v>
      </c>
      <c r="B244" s="413" t="s">
        <v>92</v>
      </c>
      <c r="C244" s="412" t="s">
        <v>90</v>
      </c>
      <c r="D244" s="411" t="s">
        <v>3509</v>
      </c>
      <c r="E244" s="410" t="s">
        <v>3508</v>
      </c>
      <c r="F244" s="409" t="s">
        <v>3506</v>
      </c>
      <c r="G244" s="409" t="s">
        <v>3505</v>
      </c>
      <c r="H244" s="409" t="s">
        <v>3504</v>
      </c>
      <c r="I244" s="409"/>
    </row>
    <row r="245" spans="1:9" x14ac:dyDescent="0.25">
      <c r="A245" s="404">
        <v>271</v>
      </c>
      <c r="B245" s="403" t="s">
        <v>362</v>
      </c>
      <c r="C245" s="402" t="s">
        <v>360</v>
      </c>
      <c r="D245" s="405" t="s">
        <v>363</v>
      </c>
      <c r="E245" s="400" t="s">
        <v>363</v>
      </c>
      <c r="F245" s="399" t="s">
        <v>3506</v>
      </c>
      <c r="G245" s="399" t="s">
        <v>3505</v>
      </c>
      <c r="H245" s="399" t="s">
        <v>3504</v>
      </c>
      <c r="I245" s="399"/>
    </row>
    <row r="246" spans="1:9" x14ac:dyDescent="0.25">
      <c r="A246" s="404">
        <v>272</v>
      </c>
      <c r="B246" s="403" t="s">
        <v>354</v>
      </c>
      <c r="C246" s="402" t="s">
        <v>352</v>
      </c>
      <c r="D246" s="405" t="s">
        <v>355</v>
      </c>
      <c r="E246" s="400" t="s">
        <v>355</v>
      </c>
      <c r="F246" s="399" t="s">
        <v>3506</v>
      </c>
      <c r="G246" s="399" t="s">
        <v>3505</v>
      </c>
      <c r="H246" s="399" t="s">
        <v>3504</v>
      </c>
      <c r="I246" s="399"/>
    </row>
    <row r="247" spans="1:9" x14ac:dyDescent="0.25">
      <c r="A247" s="404">
        <v>273</v>
      </c>
      <c r="B247" s="403" t="s">
        <v>337</v>
      </c>
      <c r="C247" s="402" t="s">
        <v>335</v>
      </c>
      <c r="D247" s="405" t="s">
        <v>338</v>
      </c>
      <c r="E247" s="400" t="s">
        <v>338</v>
      </c>
      <c r="F247" s="399" t="s">
        <v>3506</v>
      </c>
      <c r="G247" s="399" t="s">
        <v>3505</v>
      </c>
      <c r="H247" s="399" t="s">
        <v>3504</v>
      </c>
      <c r="I247" s="399"/>
    </row>
    <row r="248" spans="1:9" x14ac:dyDescent="0.25">
      <c r="A248" s="404">
        <v>274</v>
      </c>
      <c r="B248" s="407" t="s">
        <v>319</v>
      </c>
      <c r="C248" s="406" t="s">
        <v>317</v>
      </c>
      <c r="D248" s="408" t="s">
        <v>321</v>
      </c>
      <c r="E248" s="400" t="s">
        <v>320</v>
      </c>
      <c r="F248" s="399" t="s">
        <v>3506</v>
      </c>
      <c r="G248" s="399" t="s">
        <v>3505</v>
      </c>
      <c r="H248" s="399" t="s">
        <v>3504</v>
      </c>
      <c r="I248" s="399"/>
    </row>
    <row r="249" spans="1:9" x14ac:dyDescent="0.25">
      <c r="A249" s="404">
        <v>275</v>
      </c>
      <c r="B249" s="403" t="s">
        <v>295</v>
      </c>
      <c r="C249" s="402" t="s">
        <v>293</v>
      </c>
      <c r="D249" s="405" t="s">
        <v>296</v>
      </c>
      <c r="E249" s="400" t="s">
        <v>296</v>
      </c>
      <c r="F249" s="399" t="s">
        <v>3506</v>
      </c>
      <c r="G249" s="399" t="s">
        <v>3505</v>
      </c>
      <c r="H249" s="399" t="s">
        <v>3504</v>
      </c>
      <c r="I249" s="399"/>
    </row>
    <row r="250" spans="1:9" x14ac:dyDescent="0.25">
      <c r="A250" s="404">
        <v>276</v>
      </c>
      <c r="B250" s="403" t="s">
        <v>245</v>
      </c>
      <c r="C250" s="402" t="s">
        <v>243</v>
      </c>
      <c r="D250" s="405" t="s">
        <v>246</v>
      </c>
      <c r="E250" s="400" t="s">
        <v>246</v>
      </c>
      <c r="F250" s="399" t="s">
        <v>3506</v>
      </c>
      <c r="G250" s="399" t="s">
        <v>3505</v>
      </c>
      <c r="H250" s="399" t="s">
        <v>3504</v>
      </c>
      <c r="I250" s="399"/>
    </row>
    <row r="251" spans="1:9" x14ac:dyDescent="0.25">
      <c r="A251" s="404">
        <v>277</v>
      </c>
      <c r="B251" s="403" t="s">
        <v>152</v>
      </c>
      <c r="C251" s="402" t="s">
        <v>150</v>
      </c>
      <c r="D251" s="405" t="s">
        <v>153</v>
      </c>
      <c r="E251" s="400" t="s">
        <v>153</v>
      </c>
      <c r="F251" s="399" t="s">
        <v>3506</v>
      </c>
      <c r="G251" s="399" t="s">
        <v>3505</v>
      </c>
      <c r="H251" s="399" t="s">
        <v>3504</v>
      </c>
      <c r="I251" s="399"/>
    </row>
    <row r="252" spans="1:9" x14ac:dyDescent="0.25">
      <c r="A252" s="404">
        <v>278</v>
      </c>
      <c r="B252" s="403" t="s">
        <v>148</v>
      </c>
      <c r="C252" s="402" t="s">
        <v>146</v>
      </c>
      <c r="D252" s="405" t="s">
        <v>149</v>
      </c>
      <c r="E252" s="400" t="s">
        <v>149</v>
      </c>
      <c r="F252" s="399" t="s">
        <v>3506</v>
      </c>
      <c r="G252" s="399" t="s">
        <v>3505</v>
      </c>
      <c r="H252" s="399" t="s">
        <v>3504</v>
      </c>
      <c r="I252" s="399"/>
    </row>
    <row r="253" spans="1:9" x14ac:dyDescent="0.25">
      <c r="A253" s="404">
        <v>279</v>
      </c>
      <c r="B253" s="403" t="s">
        <v>123</v>
      </c>
      <c r="C253" s="402" t="s">
        <v>121</v>
      </c>
      <c r="D253" s="405" t="s">
        <v>124</v>
      </c>
      <c r="E253" s="400" t="s">
        <v>124</v>
      </c>
      <c r="F253" s="399" t="s">
        <v>3506</v>
      </c>
      <c r="G253" s="399" t="s">
        <v>3505</v>
      </c>
      <c r="H253" s="399" t="s">
        <v>3504</v>
      </c>
      <c r="I253" s="399"/>
    </row>
    <row r="254" spans="1:9" x14ac:dyDescent="0.25">
      <c r="A254" s="404">
        <v>280</v>
      </c>
      <c r="B254" s="407" t="s">
        <v>92</v>
      </c>
      <c r="C254" s="406" t="s">
        <v>90</v>
      </c>
      <c r="D254" s="405" t="s">
        <v>93</v>
      </c>
      <c r="E254" s="400" t="s">
        <v>3508</v>
      </c>
      <c r="F254" s="399" t="s">
        <v>3506</v>
      </c>
      <c r="G254" s="399" t="s">
        <v>3505</v>
      </c>
      <c r="H254" s="399" t="s">
        <v>3504</v>
      </c>
      <c r="I254" s="399"/>
    </row>
    <row r="255" spans="1:9" x14ac:dyDescent="0.25">
      <c r="A255" s="404">
        <v>281</v>
      </c>
      <c r="B255" s="403" t="s">
        <v>83</v>
      </c>
      <c r="C255" s="402" t="s">
        <v>81</v>
      </c>
      <c r="D255" s="405" t="s">
        <v>84</v>
      </c>
      <c r="E255" s="400" t="s">
        <v>84</v>
      </c>
      <c r="F255" s="399" t="s">
        <v>3506</v>
      </c>
      <c r="G255" s="399" t="s">
        <v>3505</v>
      </c>
      <c r="H255" s="399" t="s">
        <v>3504</v>
      </c>
      <c r="I255" s="399"/>
    </row>
    <row r="256" spans="1:9" x14ac:dyDescent="0.25">
      <c r="A256" s="404">
        <v>282</v>
      </c>
      <c r="B256" s="403" t="s">
        <v>69</v>
      </c>
      <c r="C256" s="402" t="s">
        <v>67</v>
      </c>
      <c r="D256" s="401" t="s">
        <v>3507</v>
      </c>
      <c r="E256" s="400" t="s">
        <v>3507</v>
      </c>
      <c r="F256" s="399" t="s">
        <v>3506</v>
      </c>
      <c r="G256" s="399" t="s">
        <v>3505</v>
      </c>
      <c r="H256" s="399" t="s">
        <v>3504</v>
      </c>
      <c r="I256" s="399"/>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0B951-EC90-402F-8AD8-66CD762F5405}">
  <dimension ref="A1:I256"/>
  <sheetViews>
    <sheetView workbookViewId="0">
      <selection activeCell="N25" sqref="N25"/>
    </sheetView>
  </sheetViews>
  <sheetFormatPr defaultRowHeight="15" x14ac:dyDescent="0.25"/>
  <cols>
    <col min="1" max="1" width="5.140625" customWidth="1"/>
    <col min="2" max="2" width="9.85546875" bestFit="1" customWidth="1"/>
    <col min="3" max="3" width="10.7109375" bestFit="1" customWidth="1"/>
    <col min="4" max="4" width="39" bestFit="1" customWidth="1"/>
    <col min="5" max="5" width="49.5703125" bestFit="1" customWidth="1"/>
    <col min="6" max="8" width="6.28515625" bestFit="1" customWidth="1"/>
    <col min="9" max="9" width="7.28515625" customWidth="1"/>
  </cols>
  <sheetData>
    <row r="1" spans="1:9" ht="30" x14ac:dyDescent="0.25">
      <c r="A1" t="s">
        <v>1190</v>
      </c>
      <c r="B1" s="445" t="s">
        <v>3619</v>
      </c>
      <c r="C1" s="444" t="s">
        <v>3618</v>
      </c>
      <c r="D1" s="444" t="s">
        <v>3617</v>
      </c>
      <c r="E1" s="444" t="s">
        <v>3616</v>
      </c>
      <c r="F1" s="444" t="s">
        <v>3615</v>
      </c>
      <c r="G1" s="444" t="s">
        <v>3614</v>
      </c>
      <c r="H1" s="444" t="s">
        <v>3613</v>
      </c>
      <c r="I1" s="443" t="s">
        <v>1113</v>
      </c>
    </row>
    <row r="2" spans="1:9" ht="30" x14ac:dyDescent="0.25">
      <c r="A2" s="404">
        <v>2</v>
      </c>
      <c r="B2" s="418"/>
      <c r="C2" s="417" t="s">
        <v>3612</v>
      </c>
      <c r="D2" s="416" t="s">
        <v>3611</v>
      </c>
      <c r="E2" s="416"/>
      <c r="F2" s="415" t="s">
        <v>3610</v>
      </c>
      <c r="G2" s="415" t="s">
        <v>388</v>
      </c>
      <c r="H2" s="415">
        <v>5701</v>
      </c>
      <c r="I2" s="415"/>
    </row>
    <row r="3" spans="1:9" x14ac:dyDescent="0.25">
      <c r="A3" s="404">
        <v>3</v>
      </c>
      <c r="B3" s="418"/>
      <c r="C3" s="417" t="s">
        <v>41</v>
      </c>
      <c r="D3" s="416" t="s">
        <v>44</v>
      </c>
      <c r="E3" s="416"/>
      <c r="F3" s="415" t="s">
        <v>3610</v>
      </c>
      <c r="G3" s="415" t="s">
        <v>388</v>
      </c>
      <c r="H3" s="415">
        <v>5702</v>
      </c>
      <c r="I3" s="415"/>
    </row>
    <row r="4" spans="1:9" x14ac:dyDescent="0.25">
      <c r="A4" s="404">
        <v>5</v>
      </c>
      <c r="B4" s="418"/>
      <c r="C4" s="417" t="s">
        <v>3609</v>
      </c>
      <c r="D4" s="416" t="s">
        <v>3608</v>
      </c>
      <c r="E4" s="416"/>
      <c r="F4" s="415" t="s">
        <v>3588</v>
      </c>
      <c r="G4" s="415" t="s">
        <v>3607</v>
      </c>
      <c r="H4" s="415">
        <v>5101</v>
      </c>
      <c r="I4" s="415"/>
    </row>
    <row r="5" spans="1:9" x14ac:dyDescent="0.25">
      <c r="A5" s="404">
        <v>7</v>
      </c>
      <c r="B5" s="403" t="s">
        <v>1067</v>
      </c>
      <c r="C5" s="402" t="s">
        <v>1065</v>
      </c>
      <c r="D5" s="405" t="s">
        <v>1068</v>
      </c>
      <c r="E5" s="400" t="s">
        <v>1068</v>
      </c>
      <c r="F5" s="399" t="s">
        <v>3588</v>
      </c>
      <c r="G5" s="399" t="s">
        <v>3604</v>
      </c>
      <c r="H5" s="399" t="s">
        <v>3603</v>
      </c>
      <c r="I5" s="419" t="s">
        <v>3521</v>
      </c>
    </row>
    <row r="6" spans="1:9" x14ac:dyDescent="0.25">
      <c r="A6" s="404">
        <v>8</v>
      </c>
      <c r="B6" s="403" t="s">
        <v>794</v>
      </c>
      <c r="C6" s="402" t="s">
        <v>792</v>
      </c>
      <c r="D6" s="405" t="s">
        <v>795</v>
      </c>
      <c r="E6" s="400" t="s">
        <v>795</v>
      </c>
      <c r="F6" s="399" t="s">
        <v>3588</v>
      </c>
      <c r="G6" s="399" t="s">
        <v>3604</v>
      </c>
      <c r="H6" s="399" t="s">
        <v>3603</v>
      </c>
      <c r="I6" s="419" t="s">
        <v>3521</v>
      </c>
    </row>
    <row r="7" spans="1:9" x14ac:dyDescent="0.25">
      <c r="A7" s="404">
        <v>9</v>
      </c>
      <c r="B7" s="403" t="s">
        <v>535</v>
      </c>
      <c r="C7" s="402" t="s">
        <v>533</v>
      </c>
      <c r="D7" s="405" t="s">
        <v>536</v>
      </c>
      <c r="E7" s="400" t="s">
        <v>536</v>
      </c>
      <c r="F7" s="399" t="s">
        <v>3588</v>
      </c>
      <c r="G7" s="399" t="s">
        <v>3604</v>
      </c>
      <c r="H7" s="399" t="s">
        <v>3603</v>
      </c>
      <c r="I7" s="419" t="s">
        <v>3521</v>
      </c>
    </row>
    <row r="8" spans="1:9" x14ac:dyDescent="0.25">
      <c r="A8" s="404">
        <v>10</v>
      </c>
      <c r="B8" s="403" t="s">
        <v>442</v>
      </c>
      <c r="C8" s="402" t="s">
        <v>440</v>
      </c>
      <c r="D8" s="405" t="s">
        <v>443</v>
      </c>
      <c r="E8" s="400" t="s">
        <v>443</v>
      </c>
      <c r="F8" s="399" t="s">
        <v>3588</v>
      </c>
      <c r="G8" s="399" t="s">
        <v>3604</v>
      </c>
      <c r="H8" s="399" t="s">
        <v>3603</v>
      </c>
      <c r="I8" s="419" t="s">
        <v>3521</v>
      </c>
    </row>
    <row r="9" spans="1:9" x14ac:dyDescent="0.25">
      <c r="A9" s="404">
        <v>11</v>
      </c>
      <c r="B9" s="403" t="s">
        <v>200</v>
      </c>
      <c r="C9" s="402" t="s">
        <v>198</v>
      </c>
      <c r="D9" s="405" t="s">
        <v>201</v>
      </c>
      <c r="E9" s="400" t="s">
        <v>3606</v>
      </c>
      <c r="F9" s="399" t="s">
        <v>3588</v>
      </c>
      <c r="G9" s="399" t="s">
        <v>3604</v>
      </c>
      <c r="H9" s="399" t="s">
        <v>3603</v>
      </c>
      <c r="I9" s="419" t="s">
        <v>3521</v>
      </c>
    </row>
    <row r="10" spans="1:9" x14ac:dyDescent="0.25">
      <c r="A10" s="404">
        <v>12</v>
      </c>
      <c r="B10" s="403" t="s">
        <v>140</v>
      </c>
      <c r="C10" s="402" t="s">
        <v>138</v>
      </c>
      <c r="D10" s="405" t="s">
        <v>141</v>
      </c>
      <c r="E10" s="400" t="s">
        <v>141</v>
      </c>
      <c r="F10" s="399" t="s">
        <v>3588</v>
      </c>
      <c r="G10" s="399" t="s">
        <v>3604</v>
      </c>
      <c r="H10" s="399" t="s">
        <v>3603</v>
      </c>
      <c r="I10" s="419" t="s">
        <v>3521</v>
      </c>
    </row>
    <row r="11" spans="1:9" x14ac:dyDescent="0.25">
      <c r="A11" s="404">
        <v>13</v>
      </c>
      <c r="B11" s="403" t="s">
        <v>60</v>
      </c>
      <c r="C11" s="402" t="s">
        <v>58</v>
      </c>
      <c r="D11" s="405" t="s">
        <v>61</v>
      </c>
      <c r="E11" s="400" t="s">
        <v>3605</v>
      </c>
      <c r="F11" s="399" t="s">
        <v>3588</v>
      </c>
      <c r="G11" s="399" t="s">
        <v>3604</v>
      </c>
      <c r="H11" s="399" t="s">
        <v>3603</v>
      </c>
      <c r="I11" s="399"/>
    </row>
    <row r="12" spans="1:9" x14ac:dyDescent="0.25">
      <c r="A12" s="404">
        <v>16</v>
      </c>
      <c r="B12" s="403" t="s">
        <v>931</v>
      </c>
      <c r="C12" s="402" t="s">
        <v>929</v>
      </c>
      <c r="D12" s="405" t="s">
        <v>932</v>
      </c>
      <c r="E12" s="400" t="s">
        <v>932</v>
      </c>
      <c r="F12" s="399" t="s">
        <v>3588</v>
      </c>
      <c r="G12" s="399" t="s">
        <v>1089</v>
      </c>
      <c r="H12" s="399" t="s">
        <v>3599</v>
      </c>
      <c r="I12" s="399"/>
    </row>
    <row r="13" spans="1:9" x14ac:dyDescent="0.25">
      <c r="A13" s="404">
        <v>17</v>
      </c>
      <c r="B13" s="403" t="s">
        <v>866</v>
      </c>
      <c r="C13" s="402" t="s">
        <v>864</v>
      </c>
      <c r="D13" s="405" t="s">
        <v>867</v>
      </c>
      <c r="E13" s="400" t="s">
        <v>3602</v>
      </c>
      <c r="F13" s="399" t="s">
        <v>3588</v>
      </c>
      <c r="G13" s="399" t="s">
        <v>1089</v>
      </c>
      <c r="H13" s="399" t="s">
        <v>3599</v>
      </c>
      <c r="I13" s="419" t="s">
        <v>3521</v>
      </c>
    </row>
    <row r="14" spans="1:9" x14ac:dyDescent="0.25">
      <c r="A14" s="404">
        <v>18</v>
      </c>
      <c r="B14" s="403" t="s">
        <v>812</v>
      </c>
      <c r="C14" s="402" t="s">
        <v>810</v>
      </c>
      <c r="D14" s="405" t="s">
        <v>813</v>
      </c>
      <c r="E14" s="400" t="s">
        <v>813</v>
      </c>
      <c r="F14" s="399" t="s">
        <v>3588</v>
      </c>
      <c r="G14" s="399" t="s">
        <v>1089</v>
      </c>
      <c r="H14" s="399" t="s">
        <v>3599</v>
      </c>
      <c r="I14" s="419" t="s">
        <v>3521</v>
      </c>
    </row>
    <row r="15" spans="1:9" x14ac:dyDescent="0.25">
      <c r="A15" s="404">
        <v>19</v>
      </c>
      <c r="B15" s="403" t="s">
        <v>780</v>
      </c>
      <c r="C15" s="402" t="s">
        <v>778</v>
      </c>
      <c r="D15" s="405" t="s">
        <v>781</v>
      </c>
      <c r="E15" s="400" t="s">
        <v>781</v>
      </c>
      <c r="F15" s="399" t="s">
        <v>3588</v>
      </c>
      <c r="G15" s="399" t="s">
        <v>1089</v>
      </c>
      <c r="H15" s="399" t="s">
        <v>3599</v>
      </c>
      <c r="I15" s="399"/>
    </row>
    <row r="16" spans="1:9" x14ac:dyDescent="0.25">
      <c r="A16" s="404">
        <v>20</v>
      </c>
      <c r="B16" s="403" t="s">
        <v>765</v>
      </c>
      <c r="C16" s="402" t="s">
        <v>763</v>
      </c>
      <c r="D16" s="405" t="s">
        <v>766</v>
      </c>
      <c r="E16" s="400" t="s">
        <v>766</v>
      </c>
      <c r="F16" s="399" t="s">
        <v>3588</v>
      </c>
      <c r="G16" s="399" t="s">
        <v>1089</v>
      </c>
      <c r="H16" s="399" t="s">
        <v>3599</v>
      </c>
      <c r="I16" s="399"/>
    </row>
    <row r="17" spans="1:9" x14ac:dyDescent="0.25">
      <c r="A17" s="404">
        <v>21</v>
      </c>
      <c r="B17" s="403" t="s">
        <v>584</v>
      </c>
      <c r="C17" s="402" t="s">
        <v>582</v>
      </c>
      <c r="D17" s="405" t="s">
        <v>585</v>
      </c>
      <c r="E17" s="400" t="s">
        <v>585</v>
      </c>
      <c r="F17" s="399" t="s">
        <v>3588</v>
      </c>
      <c r="G17" s="399" t="s">
        <v>1089</v>
      </c>
      <c r="H17" s="399" t="s">
        <v>3599</v>
      </c>
      <c r="I17" s="399"/>
    </row>
    <row r="18" spans="1:9" x14ac:dyDescent="0.25">
      <c r="A18" s="404">
        <v>22</v>
      </c>
      <c r="B18" s="407">
        <v>175</v>
      </c>
      <c r="C18" s="408"/>
      <c r="D18" s="408" t="s">
        <v>477</v>
      </c>
      <c r="E18" s="408"/>
      <c r="F18" s="442" t="s">
        <v>3588</v>
      </c>
      <c r="G18" s="442" t="s">
        <v>1089</v>
      </c>
      <c r="H18" s="442" t="s">
        <v>3599</v>
      </c>
      <c r="I18" s="442"/>
    </row>
    <row r="19" spans="1:9" x14ac:dyDescent="0.25">
      <c r="A19" s="404">
        <v>23</v>
      </c>
      <c r="B19" s="403" t="s">
        <v>518</v>
      </c>
      <c r="C19" s="402" t="s">
        <v>516</v>
      </c>
      <c r="D19" s="405" t="s">
        <v>519</v>
      </c>
      <c r="E19" s="400" t="s">
        <v>519</v>
      </c>
      <c r="F19" s="399" t="s">
        <v>3588</v>
      </c>
      <c r="G19" s="399" t="s">
        <v>1089</v>
      </c>
      <c r="H19" s="399" t="s">
        <v>3599</v>
      </c>
      <c r="I19" s="399"/>
    </row>
    <row r="20" spans="1:9" x14ac:dyDescent="0.25">
      <c r="A20" s="404">
        <v>24</v>
      </c>
      <c r="B20" s="403" t="s">
        <v>514</v>
      </c>
      <c r="C20" s="402" t="s">
        <v>512</v>
      </c>
      <c r="D20" s="405" t="s">
        <v>515</v>
      </c>
      <c r="E20" s="400" t="s">
        <v>515</v>
      </c>
      <c r="F20" s="399" t="s">
        <v>3588</v>
      </c>
      <c r="G20" s="399" t="s">
        <v>1089</v>
      </c>
      <c r="H20" s="399" t="s">
        <v>3599</v>
      </c>
      <c r="I20" s="399"/>
    </row>
    <row r="21" spans="1:9" x14ac:dyDescent="0.25">
      <c r="A21" s="404">
        <v>25</v>
      </c>
      <c r="B21" s="403" t="s">
        <v>480</v>
      </c>
      <c r="C21" s="402" t="s">
        <v>478</v>
      </c>
      <c r="D21" s="405" t="s">
        <v>481</v>
      </c>
      <c r="E21" s="400" t="s">
        <v>481</v>
      </c>
      <c r="F21" s="399" t="s">
        <v>3588</v>
      </c>
      <c r="G21" s="399" t="s">
        <v>1089</v>
      </c>
      <c r="H21" s="399" t="s">
        <v>3599</v>
      </c>
      <c r="I21" s="399"/>
    </row>
    <row r="22" spans="1:9" x14ac:dyDescent="0.25">
      <c r="A22" s="404">
        <v>26</v>
      </c>
      <c r="B22" s="403" t="s">
        <v>437</v>
      </c>
      <c r="C22" s="402" t="s">
        <v>435</v>
      </c>
      <c r="D22" s="405" t="s">
        <v>438</v>
      </c>
      <c r="E22" s="400" t="s">
        <v>438</v>
      </c>
      <c r="F22" s="399" t="s">
        <v>3588</v>
      </c>
      <c r="G22" s="399" t="s">
        <v>1089</v>
      </c>
      <c r="H22" s="399" t="s">
        <v>3599</v>
      </c>
      <c r="I22" s="399"/>
    </row>
    <row r="23" spans="1:9" x14ac:dyDescent="0.25">
      <c r="A23" s="404">
        <v>27</v>
      </c>
      <c r="B23" s="403" t="s">
        <v>307</v>
      </c>
      <c r="C23" s="402" t="s">
        <v>305</v>
      </c>
      <c r="D23" s="405" t="s">
        <v>308</v>
      </c>
      <c r="E23" s="400" t="s">
        <v>308</v>
      </c>
      <c r="F23" s="399" t="s">
        <v>3588</v>
      </c>
      <c r="G23" s="399" t="s">
        <v>1089</v>
      </c>
      <c r="H23" s="399" t="s">
        <v>3599</v>
      </c>
      <c r="I23" s="399"/>
    </row>
    <row r="24" spans="1:9" x14ac:dyDescent="0.25">
      <c r="A24" s="404">
        <v>28</v>
      </c>
      <c r="B24" s="403" t="s">
        <v>272</v>
      </c>
      <c r="C24" s="402" t="s">
        <v>270</v>
      </c>
      <c r="D24" s="405" t="s">
        <v>273</v>
      </c>
      <c r="E24" s="400" t="s">
        <v>273</v>
      </c>
      <c r="F24" s="399" t="s">
        <v>3588</v>
      </c>
      <c r="G24" s="399" t="s">
        <v>1089</v>
      </c>
      <c r="H24" s="399" t="s">
        <v>3599</v>
      </c>
      <c r="I24" s="399"/>
    </row>
    <row r="25" spans="1:9" x14ac:dyDescent="0.25">
      <c r="A25" s="404">
        <v>29</v>
      </c>
      <c r="B25" s="403" t="s">
        <v>241</v>
      </c>
      <c r="C25" s="402" t="s">
        <v>239</v>
      </c>
      <c r="D25" s="405" t="s">
        <v>242</v>
      </c>
      <c r="E25" s="400" t="s">
        <v>242</v>
      </c>
      <c r="F25" s="399" t="s">
        <v>3588</v>
      </c>
      <c r="G25" s="399" t="s">
        <v>1089</v>
      </c>
      <c r="H25" s="399" t="s">
        <v>3599</v>
      </c>
      <c r="I25" s="419" t="s">
        <v>3521</v>
      </c>
    </row>
    <row r="26" spans="1:9" x14ac:dyDescent="0.25">
      <c r="A26" s="404">
        <v>30</v>
      </c>
      <c r="B26" s="403" t="s">
        <v>227</v>
      </c>
      <c r="C26" s="402" t="s">
        <v>225</v>
      </c>
      <c r="D26" s="405" t="s">
        <v>228</v>
      </c>
      <c r="E26" s="400" t="s">
        <v>228</v>
      </c>
      <c r="F26" s="399" t="s">
        <v>3588</v>
      </c>
      <c r="G26" s="399" t="s">
        <v>1089</v>
      </c>
      <c r="H26" s="399" t="s">
        <v>3599</v>
      </c>
      <c r="I26" s="399"/>
    </row>
    <row r="27" spans="1:9" x14ac:dyDescent="0.25">
      <c r="A27" s="404">
        <v>31</v>
      </c>
      <c r="B27" s="403" t="s">
        <v>119</v>
      </c>
      <c r="C27" s="402" t="s">
        <v>117</v>
      </c>
      <c r="D27" s="405" t="s">
        <v>120</v>
      </c>
      <c r="E27" s="400" t="s">
        <v>120</v>
      </c>
      <c r="F27" s="399" t="s">
        <v>3588</v>
      </c>
      <c r="G27" s="399" t="s">
        <v>1089</v>
      </c>
      <c r="H27" s="399" t="s">
        <v>3599</v>
      </c>
      <c r="I27" s="399"/>
    </row>
    <row r="28" spans="1:9" x14ac:dyDescent="0.25">
      <c r="A28" s="404">
        <v>32</v>
      </c>
      <c r="B28" s="403" t="s">
        <v>169</v>
      </c>
      <c r="C28" s="402" t="s">
        <v>167</v>
      </c>
      <c r="D28" s="401" t="s">
        <v>3601</v>
      </c>
      <c r="E28" s="400" t="s">
        <v>3600</v>
      </c>
      <c r="F28" s="399" t="s">
        <v>3588</v>
      </c>
      <c r="G28" s="399" t="s">
        <v>1089</v>
      </c>
      <c r="H28" s="399" t="s">
        <v>3599</v>
      </c>
      <c r="I28" s="399"/>
    </row>
    <row r="29" spans="1:9" x14ac:dyDescent="0.25">
      <c r="A29" s="404">
        <v>33</v>
      </c>
      <c r="B29" s="403" t="s">
        <v>51</v>
      </c>
      <c r="C29" s="402" t="s">
        <v>49</v>
      </c>
      <c r="D29" s="405" t="s">
        <v>52</v>
      </c>
      <c r="E29" s="400" t="s">
        <v>52</v>
      </c>
      <c r="F29" s="399" t="s">
        <v>3588</v>
      </c>
      <c r="G29" s="399" t="s">
        <v>1089</v>
      </c>
      <c r="H29" s="399" t="s">
        <v>3599</v>
      </c>
      <c r="I29" s="399"/>
    </row>
    <row r="30" spans="1:9" x14ac:dyDescent="0.25">
      <c r="A30" s="404">
        <v>34</v>
      </c>
      <c r="B30" s="403" t="s">
        <v>47</v>
      </c>
      <c r="C30" s="402" t="s">
        <v>45</v>
      </c>
      <c r="D30" s="405" t="s">
        <v>48</v>
      </c>
      <c r="E30" s="400" t="s">
        <v>48</v>
      </c>
      <c r="F30" s="399" t="s">
        <v>3588</v>
      </c>
      <c r="G30" s="399" t="s">
        <v>1089</v>
      </c>
      <c r="H30" s="399" t="s">
        <v>3599</v>
      </c>
      <c r="I30" s="399"/>
    </row>
    <row r="31" spans="1:9" x14ac:dyDescent="0.25">
      <c r="A31" s="404">
        <v>36</v>
      </c>
      <c r="B31" s="403" t="s">
        <v>1054</v>
      </c>
      <c r="C31" s="402" t="s">
        <v>1052</v>
      </c>
      <c r="D31" s="405" t="s">
        <v>1055</v>
      </c>
      <c r="E31" s="400" t="s">
        <v>1055</v>
      </c>
      <c r="F31" s="399" t="s">
        <v>3588</v>
      </c>
      <c r="G31" s="399" t="s">
        <v>1089</v>
      </c>
      <c r="H31" s="399" t="s">
        <v>3594</v>
      </c>
      <c r="I31" s="399"/>
    </row>
    <row r="32" spans="1:9" x14ac:dyDescent="0.25">
      <c r="A32" s="404">
        <v>37</v>
      </c>
      <c r="B32" s="403" t="s">
        <v>919</v>
      </c>
      <c r="C32" s="402" t="s">
        <v>917</v>
      </c>
      <c r="D32" s="405" t="s">
        <v>920</v>
      </c>
      <c r="E32" s="400" t="s">
        <v>920</v>
      </c>
      <c r="F32" s="399" t="s">
        <v>3588</v>
      </c>
      <c r="G32" s="399" t="s">
        <v>1089</v>
      </c>
      <c r="H32" s="399" t="s">
        <v>3594</v>
      </c>
      <c r="I32" s="399"/>
    </row>
    <row r="33" spans="1:9" x14ac:dyDescent="0.25">
      <c r="A33" s="404">
        <v>38</v>
      </c>
      <c r="B33" s="403" t="s">
        <v>906</v>
      </c>
      <c r="C33" s="402" t="s">
        <v>904</v>
      </c>
      <c r="D33" s="405" t="s">
        <v>907</v>
      </c>
      <c r="E33" s="400" t="s">
        <v>3598</v>
      </c>
      <c r="F33" s="399" t="s">
        <v>3588</v>
      </c>
      <c r="G33" s="399" t="s">
        <v>1089</v>
      </c>
      <c r="H33" s="399" t="s">
        <v>3594</v>
      </c>
      <c r="I33" s="399"/>
    </row>
    <row r="34" spans="1:9" x14ac:dyDescent="0.25">
      <c r="A34" s="404">
        <v>39</v>
      </c>
      <c r="B34" s="403" t="s">
        <v>902</v>
      </c>
      <c r="C34" s="402" t="s">
        <v>900</v>
      </c>
      <c r="D34" s="405" t="s">
        <v>903</v>
      </c>
      <c r="E34" s="400" t="s">
        <v>903</v>
      </c>
      <c r="F34" s="399" t="s">
        <v>3588</v>
      </c>
      <c r="G34" s="399" t="s">
        <v>1089</v>
      </c>
      <c r="H34" s="399" t="s">
        <v>3594</v>
      </c>
      <c r="I34" s="399"/>
    </row>
    <row r="35" spans="1:9" x14ac:dyDescent="0.25">
      <c r="A35" s="404">
        <v>40</v>
      </c>
      <c r="B35" s="403" t="s">
        <v>856</v>
      </c>
      <c r="C35" s="402" t="s">
        <v>854</v>
      </c>
      <c r="D35" s="405" t="s">
        <v>857</v>
      </c>
      <c r="E35" s="400" t="s">
        <v>3597</v>
      </c>
      <c r="F35" s="399" t="s">
        <v>3588</v>
      </c>
      <c r="G35" s="399" t="s">
        <v>1089</v>
      </c>
      <c r="H35" s="399" t="s">
        <v>3594</v>
      </c>
      <c r="I35" s="399"/>
    </row>
    <row r="36" spans="1:9" x14ac:dyDescent="0.25">
      <c r="A36" s="404">
        <v>41</v>
      </c>
      <c r="B36" s="403" t="s">
        <v>861</v>
      </c>
      <c r="C36" s="402" t="s">
        <v>859</v>
      </c>
      <c r="D36" s="401" t="s">
        <v>3596</v>
      </c>
      <c r="E36" s="400" t="s">
        <v>3595</v>
      </c>
      <c r="F36" s="399" t="s">
        <v>3588</v>
      </c>
      <c r="G36" s="399" t="s">
        <v>1089</v>
      </c>
      <c r="H36" s="399" t="s">
        <v>3594</v>
      </c>
      <c r="I36" s="399"/>
    </row>
    <row r="37" spans="1:9" x14ac:dyDescent="0.25">
      <c r="A37" s="404">
        <v>42</v>
      </c>
      <c r="B37" s="403" t="s">
        <v>785</v>
      </c>
      <c r="C37" s="402" t="s">
        <v>783</v>
      </c>
      <c r="D37" s="405" t="s">
        <v>786</v>
      </c>
      <c r="E37" s="400" t="s">
        <v>786</v>
      </c>
      <c r="F37" s="399" t="s">
        <v>3588</v>
      </c>
      <c r="G37" s="399" t="s">
        <v>1089</v>
      </c>
      <c r="H37" s="399" t="s">
        <v>3594</v>
      </c>
      <c r="I37" s="399"/>
    </row>
    <row r="38" spans="1:9" x14ac:dyDescent="0.25">
      <c r="A38" s="404">
        <v>43</v>
      </c>
      <c r="B38" s="403" t="s">
        <v>732</v>
      </c>
      <c r="C38" s="402" t="s">
        <v>730</v>
      </c>
      <c r="D38" s="405" t="s">
        <v>733</v>
      </c>
      <c r="E38" s="400" t="s">
        <v>733</v>
      </c>
      <c r="F38" s="399" t="s">
        <v>3588</v>
      </c>
      <c r="G38" s="399" t="s">
        <v>1089</v>
      </c>
      <c r="H38" s="399" t="s">
        <v>3594</v>
      </c>
      <c r="I38" s="399"/>
    </row>
    <row r="39" spans="1:9" x14ac:dyDescent="0.25">
      <c r="A39" s="404">
        <v>44</v>
      </c>
      <c r="B39" s="403" t="s">
        <v>285</v>
      </c>
      <c r="C39" s="402" t="s">
        <v>283</v>
      </c>
      <c r="D39" s="405" t="s">
        <v>286</v>
      </c>
      <c r="E39" s="400" t="s">
        <v>286</v>
      </c>
      <c r="F39" s="399" t="s">
        <v>3588</v>
      </c>
      <c r="G39" s="399" t="s">
        <v>1089</v>
      </c>
      <c r="H39" s="399" t="s">
        <v>3594</v>
      </c>
      <c r="I39" s="399"/>
    </row>
    <row r="40" spans="1:9" x14ac:dyDescent="0.25">
      <c r="A40" s="404">
        <v>46</v>
      </c>
      <c r="B40" s="403" t="s">
        <v>963</v>
      </c>
      <c r="C40" s="402" t="s">
        <v>961</v>
      </c>
      <c r="D40" s="405" t="s">
        <v>964</v>
      </c>
      <c r="E40" s="400" t="s">
        <v>964</v>
      </c>
      <c r="F40" s="399" t="s">
        <v>3588</v>
      </c>
      <c r="G40" s="399" t="s">
        <v>1089</v>
      </c>
      <c r="H40" s="399" t="s">
        <v>3593</v>
      </c>
      <c r="I40" s="399"/>
    </row>
    <row r="41" spans="1:9" x14ac:dyDescent="0.25">
      <c r="A41" s="404">
        <v>47</v>
      </c>
      <c r="B41" s="403" t="s">
        <v>770</v>
      </c>
      <c r="C41" s="402" t="s">
        <v>768</v>
      </c>
      <c r="D41" s="424" t="s">
        <v>1584</v>
      </c>
      <c r="E41" s="400" t="s">
        <v>771</v>
      </c>
      <c r="F41" s="399" t="s">
        <v>3588</v>
      </c>
      <c r="G41" s="399" t="s">
        <v>1089</v>
      </c>
      <c r="H41" s="399" t="s">
        <v>3593</v>
      </c>
      <c r="I41" s="399"/>
    </row>
    <row r="42" spans="1:9" x14ac:dyDescent="0.25">
      <c r="A42" s="404">
        <v>48</v>
      </c>
      <c r="B42" s="403" t="s">
        <v>543</v>
      </c>
      <c r="C42" s="402" t="s">
        <v>541</v>
      </c>
      <c r="D42" s="405" t="s">
        <v>544</v>
      </c>
      <c r="E42" s="400" t="s">
        <v>544</v>
      </c>
      <c r="F42" s="399" t="s">
        <v>3588</v>
      </c>
      <c r="G42" s="399" t="s">
        <v>1089</v>
      </c>
      <c r="H42" s="399" t="s">
        <v>3593</v>
      </c>
      <c r="I42" s="399"/>
    </row>
    <row r="43" spans="1:9" x14ac:dyDescent="0.25">
      <c r="A43" s="404">
        <v>49</v>
      </c>
      <c r="B43" s="403" t="s">
        <v>429</v>
      </c>
      <c r="C43" s="402" t="s">
        <v>427</v>
      </c>
      <c r="D43" s="405" t="s">
        <v>430</v>
      </c>
      <c r="E43" s="400" t="s">
        <v>430</v>
      </c>
      <c r="F43" s="399" t="s">
        <v>3588</v>
      </c>
      <c r="G43" s="399" t="s">
        <v>1089</v>
      </c>
      <c r="H43" s="399" t="s">
        <v>3593</v>
      </c>
      <c r="I43" s="399"/>
    </row>
    <row r="44" spans="1:9" x14ac:dyDescent="0.25">
      <c r="A44" s="404">
        <v>50</v>
      </c>
      <c r="B44" s="403" t="s">
        <v>237</v>
      </c>
      <c r="C44" s="402" t="s">
        <v>235</v>
      </c>
      <c r="D44" s="405" t="s">
        <v>238</v>
      </c>
      <c r="E44" s="400" t="s">
        <v>238</v>
      </c>
      <c r="F44" s="399" t="s">
        <v>3588</v>
      </c>
      <c r="G44" s="399" t="s">
        <v>1089</v>
      </c>
      <c r="H44" s="399" t="s">
        <v>3593</v>
      </c>
      <c r="I44" s="399"/>
    </row>
    <row r="45" spans="1:9" x14ac:dyDescent="0.25">
      <c r="A45" s="404">
        <v>52</v>
      </c>
      <c r="B45" s="403" t="s">
        <v>989</v>
      </c>
      <c r="C45" s="402" t="s">
        <v>987</v>
      </c>
      <c r="D45" s="405" t="s">
        <v>990</v>
      </c>
      <c r="E45" s="400" t="s">
        <v>990</v>
      </c>
      <c r="F45" s="399" t="s">
        <v>3588</v>
      </c>
      <c r="G45" s="399" t="s">
        <v>1089</v>
      </c>
      <c r="H45" s="399" t="s">
        <v>3587</v>
      </c>
      <c r="I45" s="399"/>
    </row>
    <row r="46" spans="1:9" x14ac:dyDescent="0.25">
      <c r="A46" s="404">
        <v>53</v>
      </c>
      <c r="B46" s="403" t="s">
        <v>935</v>
      </c>
      <c r="C46" s="402" t="s">
        <v>933</v>
      </c>
      <c r="D46" s="405" t="s">
        <v>936</v>
      </c>
      <c r="E46" s="400" t="s">
        <v>936</v>
      </c>
      <c r="F46" s="399" t="s">
        <v>3588</v>
      </c>
      <c r="G46" s="399" t="s">
        <v>1089</v>
      </c>
      <c r="H46" s="399" t="s">
        <v>3587</v>
      </c>
      <c r="I46" s="399"/>
    </row>
    <row r="47" spans="1:9" x14ac:dyDescent="0.25">
      <c r="A47" s="404">
        <v>54</v>
      </c>
      <c r="B47" s="403" t="s">
        <v>927</v>
      </c>
      <c r="C47" s="402" t="s">
        <v>925</v>
      </c>
      <c r="D47" s="401" t="s">
        <v>3592</v>
      </c>
      <c r="E47" s="400" t="s">
        <v>928</v>
      </c>
      <c r="F47" s="399" t="s">
        <v>3588</v>
      </c>
      <c r="G47" s="399" t="s">
        <v>1089</v>
      </c>
      <c r="H47" s="399" t="s">
        <v>3587</v>
      </c>
      <c r="I47" s="399"/>
    </row>
    <row r="48" spans="1:9" x14ac:dyDescent="0.25">
      <c r="A48" s="404">
        <v>55</v>
      </c>
      <c r="B48" s="403" t="s">
        <v>843</v>
      </c>
      <c r="C48" s="402" t="s">
        <v>841</v>
      </c>
      <c r="D48" s="405" t="s">
        <v>845</v>
      </c>
      <c r="E48" s="400" t="s">
        <v>845</v>
      </c>
      <c r="F48" s="399" t="s">
        <v>3588</v>
      </c>
      <c r="G48" s="399" t="s">
        <v>1089</v>
      </c>
      <c r="H48" s="399" t="s">
        <v>3587</v>
      </c>
      <c r="I48" s="399"/>
    </row>
    <row r="49" spans="1:9" x14ac:dyDescent="0.25">
      <c r="A49" s="404">
        <v>56</v>
      </c>
      <c r="B49" s="403" t="s">
        <v>727</v>
      </c>
      <c r="C49" s="402" t="s">
        <v>725</v>
      </c>
      <c r="D49" s="405" t="s">
        <v>728</v>
      </c>
      <c r="E49" s="400" t="s">
        <v>3591</v>
      </c>
      <c r="F49" s="399" t="s">
        <v>3588</v>
      </c>
      <c r="G49" s="399" t="s">
        <v>1089</v>
      </c>
      <c r="H49" s="399" t="s">
        <v>3587</v>
      </c>
      <c r="I49" s="399"/>
    </row>
    <row r="50" spans="1:9" x14ac:dyDescent="0.25">
      <c r="A50" s="404">
        <v>57</v>
      </c>
      <c r="B50" s="403" t="s">
        <v>715</v>
      </c>
      <c r="C50" s="402" t="s">
        <v>713</v>
      </c>
      <c r="D50" s="405" t="s">
        <v>716</v>
      </c>
      <c r="E50" s="400" t="s">
        <v>716</v>
      </c>
      <c r="F50" s="399" t="s">
        <v>3588</v>
      </c>
      <c r="G50" s="399" t="s">
        <v>1089</v>
      </c>
      <c r="H50" s="399" t="s">
        <v>3587</v>
      </c>
      <c r="I50" s="399"/>
    </row>
    <row r="51" spans="1:9" x14ac:dyDescent="0.25">
      <c r="A51" s="404">
        <v>58</v>
      </c>
      <c r="B51" s="403" t="s">
        <v>674</v>
      </c>
      <c r="C51" s="402" t="s">
        <v>672</v>
      </c>
      <c r="D51" s="405" t="s">
        <v>675</v>
      </c>
      <c r="E51" s="400" t="s">
        <v>675</v>
      </c>
      <c r="F51" s="399" t="s">
        <v>3588</v>
      </c>
      <c r="G51" s="399" t="s">
        <v>1089</v>
      </c>
      <c r="H51" s="399" t="s">
        <v>3587</v>
      </c>
      <c r="I51" s="399"/>
    </row>
    <row r="52" spans="1:9" x14ac:dyDescent="0.25">
      <c r="A52" s="404">
        <v>59</v>
      </c>
      <c r="B52" s="403" t="s">
        <v>670</v>
      </c>
      <c r="C52" s="402" t="s">
        <v>668</v>
      </c>
      <c r="D52" s="405" t="s">
        <v>671</v>
      </c>
      <c r="E52" s="400" t="s">
        <v>671</v>
      </c>
      <c r="F52" s="399" t="s">
        <v>3588</v>
      </c>
      <c r="G52" s="399" t="s">
        <v>1089</v>
      </c>
      <c r="H52" s="399" t="s">
        <v>3587</v>
      </c>
      <c r="I52" s="399"/>
    </row>
    <row r="53" spans="1:9" x14ac:dyDescent="0.25">
      <c r="A53" s="404">
        <v>60</v>
      </c>
      <c r="B53" s="403" t="s">
        <v>539</v>
      </c>
      <c r="C53" s="402" t="s">
        <v>537</v>
      </c>
      <c r="D53" s="405" t="s">
        <v>540</v>
      </c>
      <c r="E53" s="400" t="s">
        <v>540</v>
      </c>
      <c r="F53" s="399" t="s">
        <v>3588</v>
      </c>
      <c r="G53" s="399" t="s">
        <v>1089</v>
      </c>
      <c r="H53" s="399" t="s">
        <v>3587</v>
      </c>
      <c r="I53" s="399"/>
    </row>
    <row r="54" spans="1:9" x14ac:dyDescent="0.25">
      <c r="A54" s="404">
        <v>61</v>
      </c>
      <c r="B54" s="403" t="s">
        <v>502</v>
      </c>
      <c r="C54" s="402" t="s">
        <v>500</v>
      </c>
      <c r="D54" s="405" t="s">
        <v>503</v>
      </c>
      <c r="E54" s="400" t="s">
        <v>503</v>
      </c>
      <c r="F54" s="399" t="s">
        <v>3588</v>
      </c>
      <c r="G54" s="399" t="s">
        <v>1089</v>
      </c>
      <c r="H54" s="399" t="s">
        <v>3587</v>
      </c>
      <c r="I54" s="399"/>
    </row>
    <row r="55" spans="1:9" x14ac:dyDescent="0.25">
      <c r="A55" s="404">
        <v>62</v>
      </c>
      <c r="B55" s="403" t="s">
        <v>484</v>
      </c>
      <c r="C55" s="402" t="s">
        <v>482</v>
      </c>
      <c r="D55" s="405" t="s">
        <v>485</v>
      </c>
      <c r="E55" s="400" t="s">
        <v>485</v>
      </c>
      <c r="F55" s="399" t="s">
        <v>3588</v>
      </c>
      <c r="G55" s="399" t="s">
        <v>1089</v>
      </c>
      <c r="H55" s="399" t="s">
        <v>3587</v>
      </c>
      <c r="I55" s="419" t="s">
        <v>3521</v>
      </c>
    </row>
    <row r="56" spans="1:9" x14ac:dyDescent="0.25">
      <c r="A56" s="404">
        <v>63</v>
      </c>
      <c r="B56" s="403" t="s">
        <v>396</v>
      </c>
      <c r="C56" s="402" t="s">
        <v>394</v>
      </c>
      <c r="D56" s="405" t="s">
        <v>397</v>
      </c>
      <c r="E56" s="400" t="s">
        <v>3590</v>
      </c>
      <c r="F56" s="399" t="s">
        <v>3588</v>
      </c>
      <c r="G56" s="399" t="s">
        <v>1089</v>
      </c>
      <c r="H56" s="399" t="s">
        <v>3587</v>
      </c>
      <c r="I56" s="441"/>
    </row>
    <row r="57" spans="1:9" x14ac:dyDescent="0.25">
      <c r="A57" s="404">
        <v>64</v>
      </c>
      <c r="B57" s="403" t="s">
        <v>392</v>
      </c>
      <c r="C57" s="402" t="s">
        <v>390</v>
      </c>
      <c r="D57" s="405" t="s">
        <v>393</v>
      </c>
      <c r="E57" s="400" t="s">
        <v>393</v>
      </c>
      <c r="F57" s="399" t="s">
        <v>3588</v>
      </c>
      <c r="G57" s="399" t="s">
        <v>1089</v>
      </c>
      <c r="H57" s="399" t="s">
        <v>3587</v>
      </c>
      <c r="I57" s="399"/>
    </row>
    <row r="58" spans="1:9" ht="30" x14ac:dyDescent="0.25">
      <c r="A58" s="404">
        <v>65</v>
      </c>
      <c r="B58" s="403" t="s">
        <v>303</v>
      </c>
      <c r="C58" s="402" t="s">
        <v>301</v>
      </c>
      <c r="D58" s="401" t="s">
        <v>3589</v>
      </c>
      <c r="E58" s="400" t="s">
        <v>3589</v>
      </c>
      <c r="F58" s="399" t="s">
        <v>3588</v>
      </c>
      <c r="G58" s="399" t="s">
        <v>1089</v>
      </c>
      <c r="H58" s="399" t="s">
        <v>3587</v>
      </c>
      <c r="I58" s="399"/>
    </row>
    <row r="59" spans="1:9" x14ac:dyDescent="0.25">
      <c r="A59" s="404">
        <v>66</v>
      </c>
      <c r="B59" s="403" t="s">
        <v>281</v>
      </c>
      <c r="C59" s="402" t="s">
        <v>279</v>
      </c>
      <c r="D59" s="405" t="s">
        <v>282</v>
      </c>
      <c r="E59" s="400" t="s">
        <v>282</v>
      </c>
      <c r="F59" s="399" t="s">
        <v>3588</v>
      </c>
      <c r="G59" s="399" t="s">
        <v>1089</v>
      </c>
      <c r="H59" s="399" t="s">
        <v>3587</v>
      </c>
      <c r="I59" s="399"/>
    </row>
    <row r="60" spans="1:9" x14ac:dyDescent="0.25">
      <c r="A60" s="404">
        <v>67</v>
      </c>
      <c r="B60" s="403" t="s">
        <v>268</v>
      </c>
      <c r="C60" s="402" t="s">
        <v>266</v>
      </c>
      <c r="D60" s="405" t="s">
        <v>269</v>
      </c>
      <c r="E60" s="400" t="s">
        <v>269</v>
      </c>
      <c r="F60" s="399" t="s">
        <v>3588</v>
      </c>
      <c r="G60" s="399" t="s">
        <v>1089</v>
      </c>
      <c r="H60" s="399" t="s">
        <v>3587</v>
      </c>
      <c r="I60" s="399"/>
    </row>
    <row r="61" spans="1:9" x14ac:dyDescent="0.25">
      <c r="A61" s="404">
        <v>68</v>
      </c>
      <c r="B61" s="403" t="s">
        <v>156</v>
      </c>
      <c r="C61" s="402" t="s">
        <v>154</v>
      </c>
      <c r="D61" s="405" t="s">
        <v>157</v>
      </c>
      <c r="E61" s="400" t="s">
        <v>157</v>
      </c>
      <c r="F61" s="399" t="s">
        <v>3588</v>
      </c>
      <c r="G61" s="399" t="s">
        <v>1089</v>
      </c>
      <c r="H61" s="399" t="s">
        <v>3587</v>
      </c>
      <c r="I61" s="399"/>
    </row>
    <row r="62" spans="1:9" x14ac:dyDescent="0.25">
      <c r="A62" s="404">
        <v>70</v>
      </c>
      <c r="B62" s="418"/>
      <c r="C62" s="417" t="s">
        <v>3586</v>
      </c>
      <c r="D62" s="416" t="s">
        <v>3585</v>
      </c>
      <c r="E62" s="416"/>
      <c r="F62" s="415" t="s">
        <v>3564</v>
      </c>
      <c r="G62" s="415" t="s">
        <v>424</v>
      </c>
      <c r="H62" s="415">
        <v>5201</v>
      </c>
      <c r="I62" s="415"/>
    </row>
    <row r="63" spans="1:9" x14ac:dyDescent="0.25">
      <c r="A63" s="404">
        <v>72</v>
      </c>
      <c r="B63" s="403" t="s">
        <v>985</v>
      </c>
      <c r="C63" s="402" t="s">
        <v>983</v>
      </c>
      <c r="D63" s="405" t="s">
        <v>986</v>
      </c>
      <c r="E63" s="400" t="s">
        <v>986</v>
      </c>
      <c r="F63" s="399" t="s">
        <v>3564</v>
      </c>
      <c r="G63" s="399" t="s">
        <v>3583</v>
      </c>
      <c r="H63" s="399" t="s">
        <v>3582</v>
      </c>
      <c r="I63" s="399"/>
    </row>
    <row r="64" spans="1:9" x14ac:dyDescent="0.25">
      <c r="A64" s="404">
        <v>73</v>
      </c>
      <c r="B64" s="403" t="s">
        <v>915</v>
      </c>
      <c r="C64" s="402" t="s">
        <v>913</v>
      </c>
      <c r="D64" s="405" t="s">
        <v>916</v>
      </c>
      <c r="E64" s="400" t="s">
        <v>916</v>
      </c>
      <c r="F64" s="399" t="s">
        <v>3564</v>
      </c>
      <c r="G64" s="399" t="s">
        <v>3583</v>
      </c>
      <c r="H64" s="399" t="s">
        <v>3582</v>
      </c>
      <c r="I64" s="440"/>
    </row>
    <row r="65" spans="1:9" x14ac:dyDescent="0.25">
      <c r="A65" s="404">
        <v>74</v>
      </c>
      <c r="B65" s="403" t="s">
        <v>703</v>
      </c>
      <c r="C65" s="402" t="s">
        <v>701</v>
      </c>
      <c r="D65" s="405" t="s">
        <v>704</v>
      </c>
      <c r="E65" s="400" t="s">
        <v>704</v>
      </c>
      <c r="F65" s="399" t="s">
        <v>3564</v>
      </c>
      <c r="G65" s="399" t="s">
        <v>3583</v>
      </c>
      <c r="H65" s="399" t="s">
        <v>3582</v>
      </c>
      <c r="I65" s="399"/>
    </row>
    <row r="66" spans="1:9" x14ac:dyDescent="0.25">
      <c r="A66" s="404">
        <v>75</v>
      </c>
      <c r="B66" s="403" t="s">
        <v>299</v>
      </c>
      <c r="C66" s="402" t="s">
        <v>297</v>
      </c>
      <c r="D66" s="405" t="s">
        <v>300</v>
      </c>
      <c r="E66" s="400" t="s">
        <v>300</v>
      </c>
      <c r="F66" s="399" t="s">
        <v>3564</v>
      </c>
      <c r="G66" s="399" t="s">
        <v>3583</v>
      </c>
      <c r="H66" s="399" t="s">
        <v>3582</v>
      </c>
      <c r="I66" s="399"/>
    </row>
    <row r="67" spans="1:9" x14ac:dyDescent="0.25">
      <c r="A67" s="404">
        <v>76</v>
      </c>
      <c r="B67" s="403">
        <v>840</v>
      </c>
      <c r="C67" s="402" t="s">
        <v>103</v>
      </c>
      <c r="D67" s="401" t="s">
        <v>107</v>
      </c>
      <c r="E67" s="400" t="s">
        <v>3584</v>
      </c>
      <c r="F67" s="399" t="s">
        <v>3564</v>
      </c>
      <c r="G67" s="399" t="s">
        <v>3583</v>
      </c>
      <c r="H67" s="399" t="s">
        <v>3582</v>
      </c>
      <c r="I67" s="399"/>
    </row>
    <row r="68" spans="1:9" x14ac:dyDescent="0.25">
      <c r="A68" s="404">
        <v>79</v>
      </c>
      <c r="B68" s="403" t="s">
        <v>1050</v>
      </c>
      <c r="C68" s="402" t="s">
        <v>1048</v>
      </c>
      <c r="D68" s="405" t="s">
        <v>1051</v>
      </c>
      <c r="E68" s="400" t="s">
        <v>1051</v>
      </c>
      <c r="F68" s="399" t="s">
        <v>3564</v>
      </c>
      <c r="G68" s="399" t="s">
        <v>3563</v>
      </c>
      <c r="H68" s="399" t="s">
        <v>3569</v>
      </c>
      <c r="I68" s="399"/>
    </row>
    <row r="69" spans="1:9" x14ac:dyDescent="0.25">
      <c r="A69" s="404">
        <v>80</v>
      </c>
      <c r="B69" s="403" t="s">
        <v>1046</v>
      </c>
      <c r="C69" s="402" t="s">
        <v>1044</v>
      </c>
      <c r="D69" s="405" t="s">
        <v>1047</v>
      </c>
      <c r="E69" s="400" t="s">
        <v>1047</v>
      </c>
      <c r="F69" s="399" t="s">
        <v>3564</v>
      </c>
      <c r="G69" s="399" t="s">
        <v>3563</v>
      </c>
      <c r="H69" s="399" t="s">
        <v>3569</v>
      </c>
      <c r="I69" s="399"/>
    </row>
    <row r="70" spans="1:9" x14ac:dyDescent="0.25">
      <c r="A70" s="404">
        <v>81</v>
      </c>
      <c r="B70" s="403" t="s">
        <v>1032</v>
      </c>
      <c r="C70" s="402" t="s">
        <v>1030</v>
      </c>
      <c r="D70" s="405" t="s">
        <v>1033</v>
      </c>
      <c r="E70" s="400" t="s">
        <v>1033</v>
      </c>
      <c r="F70" s="399" t="s">
        <v>3564</v>
      </c>
      <c r="G70" s="399" t="s">
        <v>3563</v>
      </c>
      <c r="H70" s="399" t="s">
        <v>3569</v>
      </c>
      <c r="I70" s="399"/>
    </row>
    <row r="71" spans="1:9" x14ac:dyDescent="0.25">
      <c r="A71" s="404">
        <v>82</v>
      </c>
      <c r="B71" s="403" t="s">
        <v>1014</v>
      </c>
      <c r="C71" s="402" t="s">
        <v>1012</v>
      </c>
      <c r="D71" s="405" t="s">
        <v>1015</v>
      </c>
      <c r="E71" s="400" t="s">
        <v>3581</v>
      </c>
      <c r="F71" s="399" t="s">
        <v>3564</v>
      </c>
      <c r="G71" s="399" t="s">
        <v>3563</v>
      </c>
      <c r="H71" s="399" t="s">
        <v>3569</v>
      </c>
      <c r="I71" s="399"/>
    </row>
    <row r="72" spans="1:9" x14ac:dyDescent="0.25">
      <c r="A72" s="404">
        <v>83</v>
      </c>
      <c r="B72" s="403" t="s">
        <v>1006</v>
      </c>
      <c r="C72" s="402" t="s">
        <v>1004</v>
      </c>
      <c r="D72" s="405" t="s">
        <v>1007</v>
      </c>
      <c r="E72" s="400" t="s">
        <v>1007</v>
      </c>
      <c r="F72" s="399" t="s">
        <v>3564</v>
      </c>
      <c r="G72" s="399" t="s">
        <v>3563</v>
      </c>
      <c r="H72" s="399" t="s">
        <v>3569</v>
      </c>
      <c r="I72" s="399"/>
    </row>
    <row r="73" spans="1:9" x14ac:dyDescent="0.25">
      <c r="A73" s="404">
        <v>84</v>
      </c>
      <c r="B73" s="403" t="s">
        <v>971</v>
      </c>
      <c r="C73" s="402" t="s">
        <v>969</v>
      </c>
      <c r="D73" s="433" t="s">
        <v>972</v>
      </c>
      <c r="E73" s="400" t="s">
        <v>972</v>
      </c>
      <c r="F73" s="399" t="s">
        <v>3564</v>
      </c>
      <c r="G73" s="399" t="s">
        <v>3563</v>
      </c>
      <c r="H73" s="399" t="s">
        <v>3569</v>
      </c>
      <c r="I73" s="399"/>
    </row>
    <row r="74" spans="1:9" x14ac:dyDescent="0.25">
      <c r="A74" s="404">
        <v>85</v>
      </c>
      <c r="B74" s="403" t="s">
        <v>947</v>
      </c>
      <c r="C74" s="402" t="s">
        <v>945</v>
      </c>
      <c r="D74" s="401" t="s">
        <v>3580</v>
      </c>
      <c r="E74" s="400" t="s">
        <v>3579</v>
      </c>
      <c r="F74" s="399" t="s">
        <v>3564</v>
      </c>
      <c r="G74" s="399" t="s">
        <v>3563</v>
      </c>
      <c r="H74" s="399" t="s">
        <v>3569</v>
      </c>
      <c r="I74" s="399"/>
    </row>
    <row r="75" spans="1:9" x14ac:dyDescent="0.25">
      <c r="A75" s="404">
        <v>86</v>
      </c>
      <c r="B75" s="403" t="s">
        <v>911</v>
      </c>
      <c r="C75" s="402" t="s">
        <v>909</v>
      </c>
      <c r="D75" s="405" t="s">
        <v>912</v>
      </c>
      <c r="E75" s="400" t="s">
        <v>3578</v>
      </c>
      <c r="F75" s="399" t="s">
        <v>3564</v>
      </c>
      <c r="G75" s="399" t="s">
        <v>3563</v>
      </c>
      <c r="H75" s="399" t="s">
        <v>3569</v>
      </c>
      <c r="I75" s="399"/>
    </row>
    <row r="76" spans="1:9" x14ac:dyDescent="0.25">
      <c r="A76" s="404">
        <v>87</v>
      </c>
      <c r="B76" s="403" t="s">
        <v>834</v>
      </c>
      <c r="C76" s="402" t="s">
        <v>832</v>
      </c>
      <c r="D76" s="405" t="s">
        <v>835</v>
      </c>
      <c r="E76" s="400" t="s">
        <v>835</v>
      </c>
      <c r="F76" s="399" t="s">
        <v>3564</v>
      </c>
      <c r="G76" s="399" t="s">
        <v>3563</v>
      </c>
      <c r="H76" s="399" t="s">
        <v>3569</v>
      </c>
      <c r="I76" s="399"/>
    </row>
    <row r="77" spans="1:9" x14ac:dyDescent="0.25">
      <c r="A77" s="404">
        <v>88</v>
      </c>
      <c r="B77" s="403" t="s">
        <v>829</v>
      </c>
      <c r="C77" s="402" t="s">
        <v>827</v>
      </c>
      <c r="D77" s="405" t="s">
        <v>830</v>
      </c>
      <c r="E77" s="400" t="s">
        <v>830</v>
      </c>
      <c r="F77" s="399" t="s">
        <v>3564</v>
      </c>
      <c r="G77" s="399" t="s">
        <v>3563</v>
      </c>
      <c r="H77" s="399" t="s">
        <v>3569</v>
      </c>
      <c r="I77" s="399"/>
    </row>
    <row r="78" spans="1:9" x14ac:dyDescent="0.25">
      <c r="A78" s="404">
        <v>89</v>
      </c>
      <c r="B78" s="403" t="s">
        <v>808</v>
      </c>
      <c r="C78" s="402" t="s">
        <v>806</v>
      </c>
      <c r="D78" s="405" t="s">
        <v>809</v>
      </c>
      <c r="E78" s="400" t="s">
        <v>809</v>
      </c>
      <c r="F78" s="399" t="s">
        <v>3564</v>
      </c>
      <c r="G78" s="399" t="s">
        <v>3563</v>
      </c>
      <c r="H78" s="399" t="s">
        <v>3569</v>
      </c>
      <c r="I78" s="399"/>
    </row>
    <row r="79" spans="1:9" x14ac:dyDescent="0.25">
      <c r="A79" s="404">
        <v>90</v>
      </c>
      <c r="B79" s="403" t="s">
        <v>803</v>
      </c>
      <c r="C79" s="402" t="s">
        <v>801</v>
      </c>
      <c r="D79" s="405" t="s">
        <v>804</v>
      </c>
      <c r="E79" s="400" t="s">
        <v>3577</v>
      </c>
      <c r="F79" s="399" t="s">
        <v>3564</v>
      </c>
      <c r="G79" s="399" t="s">
        <v>3563</v>
      </c>
      <c r="H79" s="399" t="s">
        <v>3569</v>
      </c>
      <c r="I79" s="399"/>
    </row>
    <row r="80" spans="1:9" x14ac:dyDescent="0.25">
      <c r="A80" s="404">
        <v>91</v>
      </c>
      <c r="B80" s="403" t="s">
        <v>699</v>
      </c>
      <c r="C80" s="402" t="s">
        <v>697</v>
      </c>
      <c r="D80" s="405" t="s">
        <v>700</v>
      </c>
      <c r="E80" s="400" t="s">
        <v>700</v>
      </c>
      <c r="F80" s="399" t="s">
        <v>3564</v>
      </c>
      <c r="G80" s="399" t="s">
        <v>3563</v>
      </c>
      <c r="H80" s="399" t="s">
        <v>3569</v>
      </c>
      <c r="I80" s="399"/>
    </row>
    <row r="81" spans="1:9" x14ac:dyDescent="0.25">
      <c r="A81" s="404">
        <v>92</v>
      </c>
      <c r="B81" s="407" t="s">
        <v>695</v>
      </c>
      <c r="C81" s="402" t="s">
        <v>693</v>
      </c>
      <c r="D81" s="408" t="s">
        <v>696</v>
      </c>
      <c r="E81" s="400" t="s">
        <v>696</v>
      </c>
      <c r="F81" s="399" t="s">
        <v>3564</v>
      </c>
      <c r="G81" s="399" t="s">
        <v>3563</v>
      </c>
      <c r="H81" s="399" t="s">
        <v>3569</v>
      </c>
      <c r="I81" s="399"/>
    </row>
    <row r="82" spans="1:9" x14ac:dyDescent="0.25">
      <c r="A82" s="404">
        <v>93</v>
      </c>
      <c r="B82" s="403" t="s">
        <v>662</v>
      </c>
      <c r="C82" s="402" t="s">
        <v>660</v>
      </c>
      <c r="D82" s="405" t="s">
        <v>663</v>
      </c>
      <c r="E82" s="400" t="s">
        <v>663</v>
      </c>
      <c r="F82" s="399" t="s">
        <v>3564</v>
      </c>
      <c r="G82" s="399" t="s">
        <v>3563</v>
      </c>
      <c r="H82" s="399" t="s">
        <v>3569</v>
      </c>
      <c r="I82" s="399"/>
    </row>
    <row r="83" spans="1:9" x14ac:dyDescent="0.25">
      <c r="A83" s="404">
        <v>94</v>
      </c>
      <c r="B83" s="403" t="s">
        <v>605</v>
      </c>
      <c r="C83" s="402" t="s">
        <v>603</v>
      </c>
      <c r="D83" s="405" t="s">
        <v>606</v>
      </c>
      <c r="E83" s="400" t="s">
        <v>606</v>
      </c>
      <c r="F83" s="399" t="s">
        <v>3564</v>
      </c>
      <c r="G83" s="399" t="s">
        <v>3563</v>
      </c>
      <c r="H83" s="399" t="s">
        <v>3569</v>
      </c>
      <c r="I83" s="399"/>
    </row>
    <row r="84" spans="1:9" x14ac:dyDescent="0.25">
      <c r="A84" s="404">
        <v>95</v>
      </c>
      <c r="B84" s="407" t="s">
        <v>489</v>
      </c>
      <c r="C84" s="402" t="s">
        <v>487</v>
      </c>
      <c r="D84" s="408" t="s">
        <v>490</v>
      </c>
      <c r="E84" s="400" t="s">
        <v>490</v>
      </c>
      <c r="F84" s="399" t="s">
        <v>3564</v>
      </c>
      <c r="G84" s="399" t="s">
        <v>3563</v>
      </c>
      <c r="H84" s="399" t="s">
        <v>3569</v>
      </c>
      <c r="I84" s="399"/>
    </row>
    <row r="85" spans="1:9" x14ac:dyDescent="0.25">
      <c r="A85" s="404">
        <v>96</v>
      </c>
      <c r="B85" s="403" t="s">
        <v>446</v>
      </c>
      <c r="C85" s="402" t="s">
        <v>444</v>
      </c>
      <c r="D85" s="405" t="s">
        <v>447</v>
      </c>
      <c r="E85" s="400" t="s">
        <v>447</v>
      </c>
      <c r="F85" s="399" t="s">
        <v>3564</v>
      </c>
      <c r="G85" s="399" t="s">
        <v>3563</v>
      </c>
      <c r="H85" s="399" t="s">
        <v>3569</v>
      </c>
      <c r="I85" s="399"/>
    </row>
    <row r="86" spans="1:9" x14ac:dyDescent="0.25">
      <c r="A86" s="404">
        <v>97</v>
      </c>
      <c r="B86" s="439"/>
      <c r="C86" s="438" t="s">
        <v>415</v>
      </c>
      <c r="D86" s="437" t="s">
        <v>417</v>
      </c>
      <c r="E86" s="436" t="e">
        <v>#N/A</v>
      </c>
      <c r="F86" s="435" t="s">
        <v>3564</v>
      </c>
      <c r="G86" s="435" t="s">
        <v>3563</v>
      </c>
      <c r="H86" s="435" t="s">
        <v>3569</v>
      </c>
      <c r="I86" s="435"/>
    </row>
    <row r="87" spans="1:9" x14ac:dyDescent="0.25">
      <c r="A87" s="404">
        <v>98</v>
      </c>
      <c r="B87" s="407" t="s">
        <v>324</v>
      </c>
      <c r="C87" s="402" t="s">
        <v>322</v>
      </c>
      <c r="D87" s="408" t="s">
        <v>325</v>
      </c>
      <c r="E87" s="400" t="s">
        <v>325</v>
      </c>
      <c r="F87" s="399" t="s">
        <v>3564</v>
      </c>
      <c r="G87" s="399" t="s">
        <v>3563</v>
      </c>
      <c r="H87" s="399" t="s">
        <v>3569</v>
      </c>
      <c r="I87" s="399"/>
    </row>
    <row r="88" spans="1:9" x14ac:dyDescent="0.25">
      <c r="A88" s="404">
        <v>99</v>
      </c>
      <c r="B88" s="403" t="s">
        <v>3576</v>
      </c>
      <c r="C88" s="402" t="s">
        <v>1690</v>
      </c>
      <c r="D88" s="434" t="s">
        <v>3575</v>
      </c>
      <c r="E88" s="400" t="s">
        <v>3575</v>
      </c>
      <c r="F88" s="399" t="s">
        <v>3564</v>
      </c>
      <c r="G88" s="399" t="s">
        <v>3563</v>
      </c>
      <c r="H88" s="399" t="s">
        <v>3569</v>
      </c>
      <c r="I88" s="399"/>
    </row>
    <row r="89" spans="1:9" x14ac:dyDescent="0.25">
      <c r="A89" s="404">
        <v>100</v>
      </c>
      <c r="B89" s="403" t="s">
        <v>214</v>
      </c>
      <c r="C89" s="402" t="s">
        <v>212</v>
      </c>
      <c r="D89" s="405" t="s">
        <v>215</v>
      </c>
      <c r="E89" s="400" t="s">
        <v>215</v>
      </c>
      <c r="F89" s="399" t="s">
        <v>3564</v>
      </c>
      <c r="G89" s="399" t="s">
        <v>3563</v>
      </c>
      <c r="H89" s="399" t="s">
        <v>3569</v>
      </c>
      <c r="I89" s="399"/>
    </row>
    <row r="90" spans="1:9" x14ac:dyDescent="0.25">
      <c r="A90" s="404">
        <v>101</v>
      </c>
      <c r="B90" s="403" t="s">
        <v>209</v>
      </c>
      <c r="C90" s="402" t="s">
        <v>207</v>
      </c>
      <c r="D90" s="405" t="s">
        <v>210</v>
      </c>
      <c r="E90" s="400" t="s">
        <v>210</v>
      </c>
      <c r="F90" s="399" t="s">
        <v>3564</v>
      </c>
      <c r="G90" s="399" t="s">
        <v>3563</v>
      </c>
      <c r="H90" s="399" t="s">
        <v>3569</v>
      </c>
      <c r="I90" s="399"/>
    </row>
    <row r="91" spans="1:9" x14ac:dyDescent="0.25">
      <c r="A91" s="404">
        <v>102</v>
      </c>
      <c r="B91" s="403" t="s">
        <v>3574</v>
      </c>
      <c r="C91" s="402" t="s">
        <v>1650</v>
      </c>
      <c r="D91" s="433" t="s">
        <v>1652</v>
      </c>
      <c r="E91" s="400" t="s">
        <v>1652</v>
      </c>
      <c r="F91" s="399" t="s">
        <v>3564</v>
      </c>
      <c r="G91" s="399" t="s">
        <v>3563</v>
      </c>
      <c r="H91" s="399" t="s">
        <v>3569</v>
      </c>
      <c r="I91" s="399"/>
    </row>
    <row r="92" spans="1:9" x14ac:dyDescent="0.25">
      <c r="A92" s="404">
        <v>103</v>
      </c>
      <c r="B92" s="403" t="s">
        <v>204</v>
      </c>
      <c r="C92" s="402" t="s">
        <v>202</v>
      </c>
      <c r="D92" s="405" t="s">
        <v>205</v>
      </c>
      <c r="E92" s="400" t="s">
        <v>205</v>
      </c>
      <c r="F92" s="399" t="s">
        <v>3564</v>
      </c>
      <c r="G92" s="399" t="s">
        <v>3563</v>
      </c>
      <c r="H92" s="399" t="s">
        <v>3569</v>
      </c>
      <c r="I92" s="399"/>
    </row>
    <row r="93" spans="1:9" x14ac:dyDescent="0.25">
      <c r="A93" s="404">
        <v>104</v>
      </c>
      <c r="B93" s="403" t="s">
        <v>259</v>
      </c>
      <c r="C93" s="402" t="s">
        <v>257</v>
      </c>
      <c r="D93" s="433" t="s">
        <v>260</v>
      </c>
      <c r="E93" s="400" t="s">
        <v>3573</v>
      </c>
      <c r="F93" s="399" t="s">
        <v>3564</v>
      </c>
      <c r="G93" s="399" t="s">
        <v>3563</v>
      </c>
      <c r="H93" s="399" t="s">
        <v>3569</v>
      </c>
      <c r="I93" s="399"/>
    </row>
    <row r="94" spans="1:9" x14ac:dyDescent="0.25">
      <c r="A94" s="404">
        <v>105</v>
      </c>
      <c r="B94" s="403" t="s">
        <v>144</v>
      </c>
      <c r="C94" s="402" t="s">
        <v>142</v>
      </c>
      <c r="D94" s="405" t="s">
        <v>145</v>
      </c>
      <c r="E94" s="400" t="s">
        <v>145</v>
      </c>
      <c r="F94" s="399" t="s">
        <v>3564</v>
      </c>
      <c r="G94" s="399" t="s">
        <v>3563</v>
      </c>
      <c r="H94" s="399" t="s">
        <v>3569</v>
      </c>
      <c r="I94" s="399"/>
    </row>
    <row r="95" spans="1:9" x14ac:dyDescent="0.25">
      <c r="A95" s="404">
        <v>106</v>
      </c>
      <c r="B95" s="403" t="s">
        <v>127</v>
      </c>
      <c r="C95" s="402" t="s">
        <v>125</v>
      </c>
      <c r="D95" s="405" t="s">
        <v>128</v>
      </c>
      <c r="E95" s="400" t="s">
        <v>3572</v>
      </c>
      <c r="F95" s="399" t="s">
        <v>3564</v>
      </c>
      <c r="G95" s="399" t="s">
        <v>3563</v>
      </c>
      <c r="H95" s="399" t="s">
        <v>3569</v>
      </c>
      <c r="I95" s="399"/>
    </row>
    <row r="96" spans="1:9" x14ac:dyDescent="0.25">
      <c r="A96" s="404">
        <v>107</v>
      </c>
      <c r="B96" s="407" t="s">
        <v>101</v>
      </c>
      <c r="C96" s="406" t="s">
        <v>99</v>
      </c>
      <c r="D96" s="422" t="s">
        <v>3571</v>
      </c>
      <c r="E96" s="400" t="s">
        <v>3570</v>
      </c>
      <c r="F96" s="399" t="s">
        <v>3564</v>
      </c>
      <c r="G96" s="399" t="s">
        <v>3563</v>
      </c>
      <c r="H96" s="399" t="s">
        <v>3569</v>
      </c>
      <c r="I96" s="399"/>
    </row>
    <row r="97" spans="1:9" x14ac:dyDescent="0.25">
      <c r="A97" s="404">
        <v>109</v>
      </c>
      <c r="B97" s="403" t="s">
        <v>993</v>
      </c>
      <c r="C97" s="402" t="s">
        <v>991</v>
      </c>
      <c r="D97" s="405" t="s">
        <v>994</v>
      </c>
      <c r="E97" s="400" t="s">
        <v>994</v>
      </c>
      <c r="F97" s="399" t="s">
        <v>3564</v>
      </c>
      <c r="G97" s="399" t="s">
        <v>3563</v>
      </c>
      <c r="H97" s="399" t="s">
        <v>3568</v>
      </c>
      <c r="I97" s="399"/>
    </row>
    <row r="98" spans="1:9" x14ac:dyDescent="0.25">
      <c r="A98" s="404">
        <v>110</v>
      </c>
      <c r="B98" s="403" t="s">
        <v>848</v>
      </c>
      <c r="C98" s="402" t="s">
        <v>846</v>
      </c>
      <c r="D98" s="405" t="s">
        <v>849</v>
      </c>
      <c r="E98" s="400" t="s">
        <v>849</v>
      </c>
      <c r="F98" s="399" t="s">
        <v>3564</v>
      </c>
      <c r="G98" s="399" t="s">
        <v>3563</v>
      </c>
      <c r="H98" s="399" t="s">
        <v>3568</v>
      </c>
      <c r="I98" s="399"/>
    </row>
    <row r="99" spans="1:9" x14ac:dyDescent="0.25">
      <c r="A99" s="404">
        <v>111</v>
      </c>
      <c r="B99" s="403" t="s">
        <v>790</v>
      </c>
      <c r="C99" s="402" t="s">
        <v>788</v>
      </c>
      <c r="D99" s="405" t="s">
        <v>791</v>
      </c>
      <c r="E99" s="400" t="s">
        <v>791</v>
      </c>
      <c r="F99" s="399" t="s">
        <v>3564</v>
      </c>
      <c r="G99" s="399" t="s">
        <v>3563</v>
      </c>
      <c r="H99" s="399" t="s">
        <v>3568</v>
      </c>
      <c r="I99" s="399"/>
    </row>
    <row r="100" spans="1:9" x14ac:dyDescent="0.25">
      <c r="A100" s="404">
        <v>112</v>
      </c>
      <c r="B100" s="403" t="s">
        <v>687</v>
      </c>
      <c r="C100" s="402" t="s">
        <v>685</v>
      </c>
      <c r="D100" s="405" t="s">
        <v>688</v>
      </c>
      <c r="E100" s="400" t="s">
        <v>688</v>
      </c>
      <c r="F100" s="399" t="s">
        <v>3564</v>
      </c>
      <c r="G100" s="399" t="s">
        <v>3563</v>
      </c>
      <c r="H100" s="399" t="s">
        <v>3568</v>
      </c>
      <c r="I100" s="399"/>
    </row>
    <row r="101" spans="1:9" x14ac:dyDescent="0.25">
      <c r="A101" s="404">
        <v>113</v>
      </c>
      <c r="B101" s="403" t="s">
        <v>650</v>
      </c>
      <c r="C101" s="402" t="s">
        <v>648</v>
      </c>
      <c r="D101" s="405" t="s">
        <v>651</v>
      </c>
      <c r="E101" s="400" t="s">
        <v>651</v>
      </c>
      <c r="F101" s="399" t="s">
        <v>3564</v>
      </c>
      <c r="G101" s="399" t="s">
        <v>3563</v>
      </c>
      <c r="H101" s="399" t="s">
        <v>3568</v>
      </c>
      <c r="I101" s="399"/>
    </row>
    <row r="102" spans="1:9" x14ac:dyDescent="0.25">
      <c r="A102" s="404">
        <v>114</v>
      </c>
      <c r="B102" s="403" t="s">
        <v>472</v>
      </c>
      <c r="C102" s="402" t="s">
        <v>470</v>
      </c>
      <c r="D102" s="405" t="s">
        <v>473</v>
      </c>
      <c r="E102" s="400" t="s">
        <v>473</v>
      </c>
      <c r="F102" s="399" t="s">
        <v>3564</v>
      </c>
      <c r="G102" s="399" t="s">
        <v>3563</v>
      </c>
      <c r="H102" s="399" t="s">
        <v>3568</v>
      </c>
      <c r="I102" s="399"/>
    </row>
    <row r="103" spans="1:9" x14ac:dyDescent="0.25">
      <c r="A103" s="404">
        <v>115</v>
      </c>
      <c r="B103" s="403" t="s">
        <v>400</v>
      </c>
      <c r="C103" s="402" t="s">
        <v>398</v>
      </c>
      <c r="D103" s="405" t="s">
        <v>401</v>
      </c>
      <c r="E103" s="400" t="s">
        <v>401</v>
      </c>
      <c r="F103" s="399" t="s">
        <v>3564</v>
      </c>
      <c r="G103" s="399" t="s">
        <v>3563</v>
      </c>
      <c r="H103" s="399" t="s">
        <v>3568</v>
      </c>
      <c r="I103" s="399"/>
    </row>
    <row r="104" spans="1:9" x14ac:dyDescent="0.25">
      <c r="A104" s="404">
        <v>116</v>
      </c>
      <c r="B104" s="403" t="s">
        <v>358</v>
      </c>
      <c r="C104" s="402" t="s">
        <v>356</v>
      </c>
      <c r="D104" s="405" t="s">
        <v>359</v>
      </c>
      <c r="E104" s="400" t="s">
        <v>359</v>
      </c>
      <c r="F104" s="399" t="s">
        <v>3564</v>
      </c>
      <c r="G104" s="399" t="s">
        <v>3563</v>
      </c>
      <c r="H104" s="399" t="s">
        <v>3568</v>
      </c>
      <c r="I104" s="399"/>
    </row>
    <row r="105" spans="1:9" x14ac:dyDescent="0.25">
      <c r="A105" s="404">
        <v>118</v>
      </c>
      <c r="B105" s="403" t="s">
        <v>1042</v>
      </c>
      <c r="C105" s="402" t="s">
        <v>1040</v>
      </c>
      <c r="D105" s="405" t="s">
        <v>1043</v>
      </c>
      <c r="E105" s="400" t="s">
        <v>1043</v>
      </c>
      <c r="F105" s="399" t="s">
        <v>3564</v>
      </c>
      <c r="G105" s="399" t="s">
        <v>3563</v>
      </c>
      <c r="H105" s="399" t="s">
        <v>3562</v>
      </c>
      <c r="I105" s="399"/>
    </row>
    <row r="106" spans="1:9" x14ac:dyDescent="0.25">
      <c r="A106" s="404">
        <v>119</v>
      </c>
      <c r="B106" s="403" t="s">
        <v>976</v>
      </c>
      <c r="C106" s="402" t="s">
        <v>974</v>
      </c>
      <c r="D106" s="401" t="s">
        <v>3567</v>
      </c>
      <c r="E106" s="400" t="s">
        <v>977</v>
      </c>
      <c r="F106" s="399" t="s">
        <v>3564</v>
      </c>
      <c r="G106" s="399" t="s">
        <v>3563</v>
      </c>
      <c r="H106" s="399" t="s">
        <v>3562</v>
      </c>
      <c r="I106" s="399"/>
    </row>
    <row r="107" spans="1:9" x14ac:dyDescent="0.25">
      <c r="A107" s="404">
        <v>120</v>
      </c>
      <c r="B107" s="403" t="s">
        <v>959</v>
      </c>
      <c r="C107" s="402" t="s">
        <v>957</v>
      </c>
      <c r="D107" s="405" t="s">
        <v>960</v>
      </c>
      <c r="E107" s="400" t="s">
        <v>960</v>
      </c>
      <c r="F107" s="399" t="s">
        <v>3564</v>
      </c>
      <c r="G107" s="399" t="s">
        <v>3563</v>
      </c>
      <c r="H107" s="399" t="s">
        <v>3562</v>
      </c>
      <c r="I107" s="399"/>
    </row>
    <row r="108" spans="1:9" x14ac:dyDescent="0.25">
      <c r="A108" s="404">
        <v>121</v>
      </c>
      <c r="B108" s="403" t="s">
        <v>955</v>
      </c>
      <c r="C108" s="402" t="s">
        <v>953</v>
      </c>
      <c r="D108" s="421" t="s">
        <v>956</v>
      </c>
      <c r="E108" s="400" t="s">
        <v>956</v>
      </c>
      <c r="F108" s="399" t="s">
        <v>3564</v>
      </c>
      <c r="G108" s="399" t="s">
        <v>3563</v>
      </c>
      <c r="H108" s="399" t="s">
        <v>3562</v>
      </c>
      <c r="I108" s="399"/>
    </row>
    <row r="109" spans="1:9" x14ac:dyDescent="0.25">
      <c r="A109" s="404">
        <v>122</v>
      </c>
      <c r="B109" s="403" t="s">
        <v>898</v>
      </c>
      <c r="C109" s="402" t="s">
        <v>896</v>
      </c>
      <c r="D109" s="405" t="s">
        <v>899</v>
      </c>
      <c r="E109" s="400" t="s">
        <v>899</v>
      </c>
      <c r="F109" s="399" t="s">
        <v>3564</v>
      </c>
      <c r="G109" s="399" t="s">
        <v>3563</v>
      </c>
      <c r="H109" s="399" t="s">
        <v>3562</v>
      </c>
      <c r="I109" s="399"/>
    </row>
    <row r="110" spans="1:9" x14ac:dyDescent="0.25">
      <c r="A110" s="404">
        <v>123</v>
      </c>
      <c r="B110" s="403" t="s">
        <v>871</v>
      </c>
      <c r="C110" s="402" t="s">
        <v>869</v>
      </c>
      <c r="D110" s="405" t="s">
        <v>872</v>
      </c>
      <c r="E110" s="400" t="s">
        <v>872</v>
      </c>
      <c r="F110" s="399" t="s">
        <v>3564</v>
      </c>
      <c r="G110" s="399" t="s">
        <v>3563</v>
      </c>
      <c r="H110" s="399" t="s">
        <v>3562</v>
      </c>
      <c r="I110" s="399"/>
    </row>
    <row r="111" spans="1:9" x14ac:dyDescent="0.25">
      <c r="A111" s="404">
        <v>124</v>
      </c>
      <c r="B111" s="403" t="s">
        <v>799</v>
      </c>
      <c r="C111" s="402" t="s">
        <v>797</v>
      </c>
      <c r="D111" s="405" t="s">
        <v>800</v>
      </c>
      <c r="E111" s="400" t="s">
        <v>800</v>
      </c>
      <c r="F111" s="399" t="s">
        <v>3564</v>
      </c>
      <c r="G111" s="399" t="s">
        <v>3563</v>
      </c>
      <c r="H111" s="399" t="s">
        <v>3562</v>
      </c>
      <c r="I111" s="399"/>
    </row>
    <row r="112" spans="1:9" x14ac:dyDescent="0.25">
      <c r="A112" s="404">
        <v>125</v>
      </c>
      <c r="B112" s="403" t="s">
        <v>761</v>
      </c>
      <c r="C112" s="402" t="s">
        <v>759</v>
      </c>
      <c r="D112" s="405" t="s">
        <v>762</v>
      </c>
      <c r="E112" s="400" t="s">
        <v>3566</v>
      </c>
      <c r="F112" s="399" t="s">
        <v>3564</v>
      </c>
      <c r="G112" s="399" t="s">
        <v>3563</v>
      </c>
      <c r="H112" s="399" t="s">
        <v>3562</v>
      </c>
      <c r="I112" s="399"/>
    </row>
    <row r="113" spans="1:9" x14ac:dyDescent="0.25">
      <c r="A113" s="404">
        <v>126</v>
      </c>
      <c r="B113" s="407" t="s">
        <v>678</v>
      </c>
      <c r="C113" s="407" t="s">
        <v>676</v>
      </c>
      <c r="D113" s="401" t="s">
        <v>679</v>
      </c>
      <c r="E113" s="400" t="s">
        <v>679</v>
      </c>
      <c r="F113" s="399" t="s">
        <v>3564</v>
      </c>
      <c r="G113" s="399" t="s">
        <v>3563</v>
      </c>
      <c r="H113" s="399" t="s">
        <v>3562</v>
      </c>
      <c r="I113" s="399"/>
    </row>
    <row r="114" spans="1:9" x14ac:dyDescent="0.25">
      <c r="A114" s="404">
        <v>127</v>
      </c>
      <c r="B114" s="403" t="s">
        <v>666</v>
      </c>
      <c r="C114" s="402" t="s">
        <v>664</v>
      </c>
      <c r="D114" s="405" t="s">
        <v>667</v>
      </c>
      <c r="E114" s="400" t="s">
        <v>667</v>
      </c>
      <c r="F114" s="399" t="s">
        <v>3564</v>
      </c>
      <c r="G114" s="399" t="s">
        <v>3563</v>
      </c>
      <c r="H114" s="399" t="s">
        <v>3562</v>
      </c>
      <c r="I114" s="399"/>
    </row>
    <row r="115" spans="1:9" x14ac:dyDescent="0.25">
      <c r="A115" s="404">
        <v>128</v>
      </c>
      <c r="B115" s="403" t="s">
        <v>350</v>
      </c>
      <c r="C115" s="402" t="s">
        <v>348</v>
      </c>
      <c r="D115" s="405" t="s">
        <v>351</v>
      </c>
      <c r="E115" s="400" t="s">
        <v>351</v>
      </c>
      <c r="F115" s="399" t="s">
        <v>3564</v>
      </c>
      <c r="G115" s="399" t="s">
        <v>3563</v>
      </c>
      <c r="H115" s="399" t="s">
        <v>3562</v>
      </c>
      <c r="I115" s="399"/>
    </row>
    <row r="116" spans="1:9" x14ac:dyDescent="0.25">
      <c r="A116" s="404">
        <v>129</v>
      </c>
      <c r="B116" s="403" t="s">
        <v>346</v>
      </c>
      <c r="C116" s="402" t="s">
        <v>344</v>
      </c>
      <c r="D116" s="405" t="s">
        <v>347</v>
      </c>
      <c r="E116" s="400" t="s">
        <v>347</v>
      </c>
      <c r="F116" s="399" t="s">
        <v>3564</v>
      </c>
      <c r="G116" s="399" t="s">
        <v>3563</v>
      </c>
      <c r="H116" s="399" t="s">
        <v>3562</v>
      </c>
      <c r="I116" s="399"/>
    </row>
    <row r="117" spans="1:9" ht="30" x14ac:dyDescent="0.25">
      <c r="A117" s="404">
        <v>130</v>
      </c>
      <c r="B117" s="403" t="s">
        <v>232</v>
      </c>
      <c r="C117" s="432" t="s">
        <v>230</v>
      </c>
      <c r="D117" s="401" t="s">
        <v>233</v>
      </c>
      <c r="E117" s="400" t="s">
        <v>233</v>
      </c>
      <c r="F117" s="399" t="s">
        <v>3564</v>
      </c>
      <c r="G117" s="399" t="s">
        <v>3563</v>
      </c>
      <c r="H117" s="399" t="s">
        <v>3562</v>
      </c>
      <c r="I117" s="399"/>
    </row>
    <row r="118" spans="1:9" x14ac:dyDescent="0.25">
      <c r="A118" s="404">
        <v>131</v>
      </c>
      <c r="B118" s="403" t="s">
        <v>196</v>
      </c>
      <c r="C118" s="402" t="s">
        <v>194</v>
      </c>
      <c r="D118" s="405" t="s">
        <v>197</v>
      </c>
      <c r="E118" s="400" t="s">
        <v>197</v>
      </c>
      <c r="F118" s="399" t="s">
        <v>3564</v>
      </c>
      <c r="G118" s="399" t="s">
        <v>3563</v>
      </c>
      <c r="H118" s="399" t="s">
        <v>3562</v>
      </c>
      <c r="I118" s="399"/>
    </row>
    <row r="119" spans="1:9" x14ac:dyDescent="0.25">
      <c r="A119" s="404">
        <v>132</v>
      </c>
      <c r="B119" s="403" t="s">
        <v>97</v>
      </c>
      <c r="C119" s="402" t="s">
        <v>95</v>
      </c>
      <c r="D119" s="405" t="s">
        <v>98</v>
      </c>
      <c r="E119" s="400" t="s">
        <v>98</v>
      </c>
      <c r="F119" s="399" t="s">
        <v>3564</v>
      </c>
      <c r="G119" s="399" t="s">
        <v>3563</v>
      </c>
      <c r="H119" s="399" t="s">
        <v>3562</v>
      </c>
      <c r="I119" s="399"/>
    </row>
    <row r="120" spans="1:9" x14ac:dyDescent="0.25">
      <c r="A120" s="404">
        <v>133</v>
      </c>
      <c r="B120" s="403" t="s">
        <v>78</v>
      </c>
      <c r="C120" s="402" t="s">
        <v>76</v>
      </c>
      <c r="D120" s="401" t="s">
        <v>3565</v>
      </c>
      <c r="E120" s="400" t="s">
        <v>79</v>
      </c>
      <c r="F120" s="399" t="s">
        <v>3564</v>
      </c>
      <c r="G120" s="399" t="s">
        <v>3563</v>
      </c>
      <c r="H120" s="399" t="s">
        <v>3562</v>
      </c>
      <c r="I120" s="399"/>
    </row>
    <row r="121" spans="1:9" x14ac:dyDescent="0.25">
      <c r="A121" s="404">
        <v>135</v>
      </c>
      <c r="B121" s="418"/>
      <c r="C121" s="417" t="s">
        <v>3561</v>
      </c>
      <c r="D121" s="416" t="s">
        <v>3560</v>
      </c>
      <c r="E121" s="416"/>
      <c r="F121" s="415" t="s">
        <v>3543</v>
      </c>
      <c r="G121" s="415" t="s">
        <v>408</v>
      </c>
      <c r="H121" s="415">
        <v>5401</v>
      </c>
      <c r="I121" s="415"/>
    </row>
    <row r="122" spans="1:9" x14ac:dyDescent="0.25">
      <c r="A122" s="404">
        <v>137</v>
      </c>
      <c r="B122" s="403" t="s">
        <v>1001</v>
      </c>
      <c r="C122" s="402" t="s">
        <v>999</v>
      </c>
      <c r="D122" s="405" t="s">
        <v>1002</v>
      </c>
      <c r="E122" s="400" t="s">
        <v>1002</v>
      </c>
      <c r="F122" s="399" t="s">
        <v>3543</v>
      </c>
      <c r="G122" s="399" t="s">
        <v>3555</v>
      </c>
      <c r="H122" s="399" t="s">
        <v>3554</v>
      </c>
      <c r="I122" s="399"/>
    </row>
    <row r="123" spans="1:9" x14ac:dyDescent="0.25">
      <c r="A123" s="404">
        <v>138</v>
      </c>
      <c r="B123" s="403" t="s">
        <v>939</v>
      </c>
      <c r="C123" s="402" t="s">
        <v>937</v>
      </c>
      <c r="D123" s="405" t="s">
        <v>940</v>
      </c>
      <c r="E123" s="400" t="s">
        <v>940</v>
      </c>
      <c r="F123" s="399" t="s">
        <v>3543</v>
      </c>
      <c r="G123" s="399" t="s">
        <v>3555</v>
      </c>
      <c r="H123" s="399" t="s">
        <v>3554</v>
      </c>
      <c r="I123" s="425" t="s">
        <v>1199</v>
      </c>
    </row>
    <row r="124" spans="1:9" x14ac:dyDescent="0.25">
      <c r="A124" s="404">
        <v>139</v>
      </c>
      <c r="B124" s="407" t="s">
        <v>820</v>
      </c>
      <c r="C124" s="407" t="s">
        <v>818</v>
      </c>
      <c r="D124" s="401" t="s">
        <v>3559</v>
      </c>
      <c r="E124" s="400" t="s">
        <v>821</v>
      </c>
      <c r="F124" s="399" t="s">
        <v>3543</v>
      </c>
      <c r="G124" s="399" t="s">
        <v>3555</v>
      </c>
      <c r="H124" s="399" t="s">
        <v>3554</v>
      </c>
      <c r="I124" s="425" t="s">
        <v>1199</v>
      </c>
    </row>
    <row r="125" spans="1:9" x14ac:dyDescent="0.25">
      <c r="A125" s="404">
        <v>140</v>
      </c>
      <c r="B125" s="403" t="s">
        <v>646</v>
      </c>
      <c r="C125" s="402" t="s">
        <v>644</v>
      </c>
      <c r="D125" s="405" t="s">
        <v>647</v>
      </c>
      <c r="E125" s="400" t="s">
        <v>647</v>
      </c>
      <c r="F125" s="399" t="s">
        <v>3543</v>
      </c>
      <c r="G125" s="399" t="s">
        <v>3555</v>
      </c>
      <c r="H125" s="399" t="s">
        <v>3554</v>
      </c>
      <c r="I125" s="425" t="s">
        <v>1199</v>
      </c>
    </row>
    <row r="126" spans="1:9" x14ac:dyDescent="0.25">
      <c r="A126" s="404">
        <v>141</v>
      </c>
      <c r="B126" s="403" t="s">
        <v>332</v>
      </c>
      <c r="C126" s="402" t="s">
        <v>330</v>
      </c>
      <c r="D126" s="405" t="s">
        <v>333</v>
      </c>
      <c r="E126" s="400" t="s">
        <v>333</v>
      </c>
      <c r="F126" s="399" t="s">
        <v>3543</v>
      </c>
      <c r="G126" s="399" t="s">
        <v>3555</v>
      </c>
      <c r="H126" s="399" t="s">
        <v>3554</v>
      </c>
      <c r="I126" s="425" t="s">
        <v>1199</v>
      </c>
    </row>
    <row r="127" spans="1:9" x14ac:dyDescent="0.25">
      <c r="A127" s="404">
        <v>142</v>
      </c>
      <c r="B127" s="403" t="s">
        <v>462</v>
      </c>
      <c r="C127" s="402" t="s">
        <v>460</v>
      </c>
      <c r="D127" s="401" t="s">
        <v>3558</v>
      </c>
      <c r="E127" s="400" t="s">
        <v>3557</v>
      </c>
      <c r="F127" s="399" t="s">
        <v>3543</v>
      </c>
      <c r="G127" s="399" t="s">
        <v>3555</v>
      </c>
      <c r="H127" s="399" t="s">
        <v>3554</v>
      </c>
      <c r="I127" s="399"/>
    </row>
    <row r="128" spans="1:9" x14ac:dyDescent="0.25">
      <c r="A128" s="404">
        <v>143</v>
      </c>
      <c r="B128" s="403" t="s">
        <v>315</v>
      </c>
      <c r="C128" s="402" t="s">
        <v>313</v>
      </c>
      <c r="D128" s="405" t="s">
        <v>316</v>
      </c>
      <c r="E128" s="400" t="s">
        <v>316</v>
      </c>
      <c r="F128" s="399" t="s">
        <v>3543</v>
      </c>
      <c r="G128" s="399" t="s">
        <v>3555</v>
      </c>
      <c r="H128" s="399" t="s">
        <v>3554</v>
      </c>
      <c r="I128" s="425" t="s">
        <v>1199</v>
      </c>
    </row>
    <row r="129" spans="1:9" x14ac:dyDescent="0.25">
      <c r="A129" s="404">
        <v>144</v>
      </c>
      <c r="B129" s="403" t="s">
        <v>311</v>
      </c>
      <c r="C129" s="402" t="s">
        <v>309</v>
      </c>
      <c r="D129" s="405" t="s">
        <v>312</v>
      </c>
      <c r="E129" s="400" t="s">
        <v>3556</v>
      </c>
      <c r="F129" s="399" t="s">
        <v>3543</v>
      </c>
      <c r="G129" s="399" t="s">
        <v>3555</v>
      </c>
      <c r="H129" s="399" t="s">
        <v>3554</v>
      </c>
      <c r="I129" s="399"/>
    </row>
    <row r="130" spans="1:9" x14ac:dyDescent="0.25">
      <c r="A130" s="404">
        <v>145</v>
      </c>
      <c r="B130" s="403" t="s">
        <v>254</v>
      </c>
      <c r="C130" s="402" t="s">
        <v>252</v>
      </c>
      <c r="D130" s="405" t="s">
        <v>255</v>
      </c>
      <c r="E130" s="400" t="s">
        <v>255</v>
      </c>
      <c r="F130" s="399" t="s">
        <v>3543</v>
      </c>
      <c r="G130" s="399" t="s">
        <v>3555</v>
      </c>
      <c r="H130" s="399" t="s">
        <v>3554</v>
      </c>
      <c r="I130" s="425" t="s">
        <v>1199</v>
      </c>
    </row>
    <row r="131" spans="1:9" x14ac:dyDescent="0.25">
      <c r="A131" s="404">
        <v>146</v>
      </c>
      <c r="B131" s="403" t="s">
        <v>115</v>
      </c>
      <c r="C131" s="402" t="s">
        <v>113</v>
      </c>
      <c r="D131" s="405" t="s">
        <v>116</v>
      </c>
      <c r="E131" s="400" t="s">
        <v>116</v>
      </c>
      <c r="F131" s="399" t="s">
        <v>3543</v>
      </c>
      <c r="G131" s="399" t="s">
        <v>3555</v>
      </c>
      <c r="H131" s="399" t="s">
        <v>3554</v>
      </c>
      <c r="I131" s="399"/>
    </row>
    <row r="132" spans="1:9" x14ac:dyDescent="0.25">
      <c r="A132" s="404">
        <v>148</v>
      </c>
      <c r="B132" s="403" t="s">
        <v>816</v>
      </c>
      <c r="C132" s="402" t="s">
        <v>814</v>
      </c>
      <c r="D132" s="405" t="s">
        <v>817</v>
      </c>
      <c r="E132" s="400" t="s">
        <v>817</v>
      </c>
      <c r="F132" s="399" t="s">
        <v>3543</v>
      </c>
      <c r="G132" s="399" t="s">
        <v>3551</v>
      </c>
      <c r="H132" s="399" t="s">
        <v>3550</v>
      </c>
      <c r="I132" s="425" t="s">
        <v>1199</v>
      </c>
    </row>
    <row r="133" spans="1:9" x14ac:dyDescent="0.25">
      <c r="A133" s="404">
        <v>149</v>
      </c>
      <c r="B133" s="403" t="s">
        <v>775</v>
      </c>
      <c r="C133" s="402" t="s">
        <v>773</v>
      </c>
      <c r="D133" s="405" t="s">
        <v>776</v>
      </c>
      <c r="E133" s="400" t="s">
        <v>776</v>
      </c>
      <c r="F133" s="399" t="s">
        <v>3543</v>
      </c>
      <c r="G133" s="399" t="s">
        <v>3551</v>
      </c>
      <c r="H133" s="399" t="s">
        <v>3550</v>
      </c>
      <c r="I133" s="425" t="s">
        <v>1199</v>
      </c>
    </row>
    <row r="134" spans="1:9" x14ac:dyDescent="0.25">
      <c r="A134" s="404">
        <v>150</v>
      </c>
      <c r="B134" s="403" t="s">
        <v>757</v>
      </c>
      <c r="C134" s="402" t="s">
        <v>755</v>
      </c>
      <c r="D134" s="405" t="s">
        <v>758</v>
      </c>
      <c r="E134" s="400" t="s">
        <v>3553</v>
      </c>
      <c r="F134" s="399" t="s">
        <v>3543</v>
      </c>
      <c r="G134" s="399" t="s">
        <v>3551</v>
      </c>
      <c r="H134" s="399" t="s">
        <v>3550</v>
      </c>
      <c r="I134" s="399"/>
    </row>
    <row r="135" spans="1:9" x14ac:dyDescent="0.25">
      <c r="A135" s="404">
        <v>151</v>
      </c>
      <c r="B135" s="403" t="s">
        <v>748</v>
      </c>
      <c r="C135" s="431" t="s">
        <v>746</v>
      </c>
      <c r="D135" s="405" t="s">
        <v>749</v>
      </c>
      <c r="E135" s="400" t="s">
        <v>749</v>
      </c>
      <c r="F135" s="399" t="s">
        <v>3543</v>
      </c>
      <c r="G135" s="399" t="s">
        <v>3551</v>
      </c>
      <c r="H135" s="399" t="s">
        <v>3550</v>
      </c>
      <c r="I135" s="425" t="s">
        <v>1199</v>
      </c>
    </row>
    <row r="136" spans="1:9" x14ac:dyDescent="0.25">
      <c r="A136" s="404">
        <v>152</v>
      </c>
      <c r="B136" s="407" t="s">
        <v>683</v>
      </c>
      <c r="C136" s="431" t="s">
        <v>681</v>
      </c>
      <c r="D136" s="401" t="s">
        <v>684</v>
      </c>
      <c r="E136" s="400" t="s">
        <v>684</v>
      </c>
      <c r="F136" s="399" t="s">
        <v>3543</v>
      </c>
      <c r="G136" s="399" t="s">
        <v>3551</v>
      </c>
      <c r="H136" s="399" t="s">
        <v>3550</v>
      </c>
      <c r="I136" s="399"/>
    </row>
    <row r="137" spans="1:9" x14ac:dyDescent="0.25">
      <c r="A137" s="404">
        <v>153</v>
      </c>
      <c r="B137" s="403" t="s">
        <v>642</v>
      </c>
      <c r="C137" s="402" t="s">
        <v>640</v>
      </c>
      <c r="D137" s="405" t="s">
        <v>643</v>
      </c>
      <c r="E137" s="400" t="s">
        <v>643</v>
      </c>
      <c r="F137" s="399" t="s">
        <v>3543</v>
      </c>
      <c r="G137" s="399" t="s">
        <v>3551</v>
      </c>
      <c r="H137" s="399" t="s">
        <v>3550</v>
      </c>
      <c r="I137" s="399"/>
    </row>
    <row r="138" spans="1:9" x14ac:dyDescent="0.25">
      <c r="A138" s="404">
        <v>154</v>
      </c>
      <c r="B138" s="403" t="s">
        <v>621</v>
      </c>
      <c r="C138" s="402" t="s">
        <v>619</v>
      </c>
      <c r="D138" s="405" t="s">
        <v>622</v>
      </c>
      <c r="E138" s="400" t="s">
        <v>622</v>
      </c>
      <c r="F138" s="399" t="s">
        <v>3543</v>
      </c>
      <c r="G138" s="399" t="s">
        <v>3551</v>
      </c>
      <c r="H138" s="399" t="s">
        <v>3550</v>
      </c>
      <c r="I138" s="425" t="s">
        <v>1199</v>
      </c>
    </row>
    <row r="139" spans="1:9" x14ac:dyDescent="0.25">
      <c r="A139" s="404">
        <v>155</v>
      </c>
      <c r="B139" s="407" t="s">
        <v>617</v>
      </c>
      <c r="C139" s="406" t="s">
        <v>615</v>
      </c>
      <c r="D139" s="401" t="s">
        <v>618</v>
      </c>
      <c r="E139" s="400" t="s">
        <v>618</v>
      </c>
      <c r="F139" s="399" t="s">
        <v>3543</v>
      </c>
      <c r="G139" s="399" t="s">
        <v>3551</v>
      </c>
      <c r="H139" s="399" t="s">
        <v>3550</v>
      </c>
      <c r="I139" s="399"/>
    </row>
    <row r="140" spans="1:9" x14ac:dyDescent="0.25">
      <c r="A140" s="404">
        <v>156</v>
      </c>
      <c r="B140" s="407" t="s">
        <v>597</v>
      </c>
      <c r="C140" s="406" t="s">
        <v>595</v>
      </c>
      <c r="D140" s="401" t="s">
        <v>598</v>
      </c>
      <c r="E140" s="400" t="s">
        <v>598</v>
      </c>
      <c r="F140" s="399" t="s">
        <v>3543</v>
      </c>
      <c r="G140" s="399" t="s">
        <v>3551</v>
      </c>
      <c r="H140" s="399" t="s">
        <v>3550</v>
      </c>
      <c r="I140" s="399"/>
    </row>
    <row r="141" spans="1:9" x14ac:dyDescent="0.25">
      <c r="A141" s="404">
        <v>157</v>
      </c>
      <c r="B141" s="403" t="s">
        <v>552</v>
      </c>
      <c r="C141" s="402" t="s">
        <v>550</v>
      </c>
      <c r="D141" s="405" t="s">
        <v>553</v>
      </c>
      <c r="E141" s="400" t="s">
        <v>553</v>
      </c>
      <c r="F141" s="399" t="s">
        <v>3543</v>
      </c>
      <c r="G141" s="399" t="s">
        <v>3551</v>
      </c>
      <c r="H141" s="399" t="s">
        <v>3550</v>
      </c>
      <c r="I141" s="425" t="s">
        <v>1199</v>
      </c>
    </row>
    <row r="142" spans="1:9" x14ac:dyDescent="0.25">
      <c r="A142" s="404">
        <v>158</v>
      </c>
      <c r="B142" s="403" t="s">
        <v>527</v>
      </c>
      <c r="C142" s="402" t="s">
        <v>525</v>
      </c>
      <c r="D142" s="405" t="s">
        <v>528</v>
      </c>
      <c r="E142" s="400" t="s">
        <v>528</v>
      </c>
      <c r="F142" s="399" t="s">
        <v>3543</v>
      </c>
      <c r="G142" s="399" t="s">
        <v>3551</v>
      </c>
      <c r="H142" s="399" t="s">
        <v>3550</v>
      </c>
      <c r="I142" s="425" t="s">
        <v>1199</v>
      </c>
    </row>
    <row r="143" spans="1:9" x14ac:dyDescent="0.25">
      <c r="A143" s="404">
        <v>159</v>
      </c>
      <c r="B143" s="403" t="s">
        <v>371</v>
      </c>
      <c r="C143" s="431" t="s">
        <v>369</v>
      </c>
      <c r="D143" s="405" t="s">
        <v>372</v>
      </c>
      <c r="E143" s="400" t="s">
        <v>372</v>
      </c>
      <c r="F143" s="399" t="s">
        <v>3543</v>
      </c>
      <c r="G143" s="399" t="s">
        <v>3551</v>
      </c>
      <c r="H143" s="399" t="s">
        <v>3550</v>
      </c>
      <c r="I143" s="399"/>
    </row>
    <row r="144" spans="1:9" x14ac:dyDescent="0.25">
      <c r="A144" s="404">
        <v>160</v>
      </c>
      <c r="B144" s="403" t="s">
        <v>192</v>
      </c>
      <c r="C144" s="402" t="s">
        <v>190</v>
      </c>
      <c r="D144" s="405" t="s">
        <v>193</v>
      </c>
      <c r="E144" s="400" t="s">
        <v>193</v>
      </c>
      <c r="F144" s="399" t="s">
        <v>3543</v>
      </c>
      <c r="G144" s="399" t="s">
        <v>3551</v>
      </c>
      <c r="H144" s="399" t="s">
        <v>3550</v>
      </c>
      <c r="I144" s="425" t="s">
        <v>1199</v>
      </c>
    </row>
    <row r="145" spans="1:9" ht="30" x14ac:dyDescent="0.25">
      <c r="A145" s="404">
        <v>161</v>
      </c>
      <c r="B145" s="407" t="s">
        <v>110</v>
      </c>
      <c r="C145" s="406" t="s">
        <v>108</v>
      </c>
      <c r="D145" s="405" t="s">
        <v>112</v>
      </c>
      <c r="E145" s="400" t="s">
        <v>3552</v>
      </c>
      <c r="F145" s="399" t="s">
        <v>3543</v>
      </c>
      <c r="G145" s="399" t="s">
        <v>3551</v>
      </c>
      <c r="H145" s="399" t="s">
        <v>3550</v>
      </c>
      <c r="I145" s="425" t="s">
        <v>1199</v>
      </c>
    </row>
    <row r="146" spans="1:9" x14ac:dyDescent="0.25">
      <c r="A146" s="404">
        <v>163</v>
      </c>
      <c r="B146" s="403" t="s">
        <v>1071</v>
      </c>
      <c r="C146" s="402" t="s">
        <v>1069</v>
      </c>
      <c r="D146" s="405" t="s">
        <v>1072</v>
      </c>
      <c r="E146" s="400" t="s">
        <v>1072</v>
      </c>
      <c r="F146" s="399" t="s">
        <v>3543</v>
      </c>
      <c r="G146" s="399" t="s">
        <v>3546</v>
      </c>
      <c r="H146" s="399" t="s">
        <v>3545</v>
      </c>
      <c r="I146" s="399"/>
    </row>
    <row r="147" spans="1:9" x14ac:dyDescent="0.25">
      <c r="A147" s="404">
        <v>164</v>
      </c>
      <c r="B147" s="403" t="s">
        <v>1058</v>
      </c>
      <c r="C147" s="402" t="s">
        <v>1056</v>
      </c>
      <c r="D147" s="405" t="s">
        <v>1059</v>
      </c>
      <c r="E147" s="400" t="s">
        <v>1059</v>
      </c>
      <c r="F147" s="399" t="s">
        <v>3543</v>
      </c>
      <c r="G147" s="399" t="s">
        <v>3546</v>
      </c>
      <c r="H147" s="399" t="s">
        <v>3545</v>
      </c>
      <c r="I147" s="399"/>
    </row>
    <row r="148" spans="1:9" x14ac:dyDescent="0.25">
      <c r="A148" s="404">
        <v>165</v>
      </c>
      <c r="B148" s="403" t="s">
        <v>967</v>
      </c>
      <c r="C148" s="402" t="s">
        <v>965</v>
      </c>
      <c r="D148" s="405" t="s">
        <v>968</v>
      </c>
      <c r="E148" s="400" t="s">
        <v>968</v>
      </c>
      <c r="F148" s="399" t="s">
        <v>3543</v>
      </c>
      <c r="G148" s="399" t="s">
        <v>3546</v>
      </c>
      <c r="H148" s="399" t="s">
        <v>3545</v>
      </c>
      <c r="I148" s="399"/>
    </row>
    <row r="149" spans="1:9" x14ac:dyDescent="0.25">
      <c r="A149" s="404">
        <v>166</v>
      </c>
      <c r="B149" s="403" t="s">
        <v>838</v>
      </c>
      <c r="C149" s="402" t="s">
        <v>836</v>
      </c>
      <c r="D149" s="405" t="s">
        <v>839</v>
      </c>
      <c r="E149" s="400" t="s">
        <v>839</v>
      </c>
      <c r="F149" s="399" t="s">
        <v>3543</v>
      </c>
      <c r="G149" s="399" t="s">
        <v>3546</v>
      </c>
      <c r="H149" s="399" t="s">
        <v>3545</v>
      </c>
      <c r="I149" s="425" t="s">
        <v>1199</v>
      </c>
    </row>
    <row r="150" spans="1:9" x14ac:dyDescent="0.25">
      <c r="A150" s="404">
        <v>167</v>
      </c>
      <c r="B150" s="407" t="s">
        <v>825</v>
      </c>
      <c r="C150" s="402" t="s">
        <v>823</v>
      </c>
      <c r="D150" s="401" t="s">
        <v>826</v>
      </c>
      <c r="E150" s="400" t="s">
        <v>826</v>
      </c>
      <c r="F150" s="399" t="s">
        <v>3543</v>
      </c>
      <c r="G150" s="399" t="s">
        <v>3546</v>
      </c>
      <c r="H150" s="399" t="s">
        <v>3545</v>
      </c>
      <c r="I150" s="425" t="s">
        <v>1199</v>
      </c>
    </row>
    <row r="151" spans="1:9" x14ac:dyDescent="0.25">
      <c r="A151" s="404">
        <v>168</v>
      </c>
      <c r="B151" s="403" t="s">
        <v>711</v>
      </c>
      <c r="C151" s="402" t="s">
        <v>709</v>
      </c>
      <c r="D151" s="405" t="s">
        <v>712</v>
      </c>
      <c r="E151" s="400" t="s">
        <v>712</v>
      </c>
      <c r="F151" s="399" t="s">
        <v>3543</v>
      </c>
      <c r="G151" s="399" t="s">
        <v>3546</v>
      </c>
      <c r="H151" s="399" t="s">
        <v>3545</v>
      </c>
      <c r="I151" s="399"/>
    </row>
    <row r="152" spans="1:9" x14ac:dyDescent="0.25">
      <c r="A152" s="404">
        <v>169</v>
      </c>
      <c r="B152" s="403" t="s">
        <v>707</v>
      </c>
      <c r="C152" s="402" t="s">
        <v>705</v>
      </c>
      <c r="D152" s="405" t="s">
        <v>708</v>
      </c>
      <c r="E152" s="400" t="s">
        <v>708</v>
      </c>
      <c r="F152" s="399" t="s">
        <v>3543</v>
      </c>
      <c r="G152" s="399" t="s">
        <v>3546</v>
      </c>
      <c r="H152" s="399" t="s">
        <v>3545</v>
      </c>
      <c r="I152" s="425" t="s">
        <v>1199</v>
      </c>
    </row>
    <row r="153" spans="1:9" x14ac:dyDescent="0.25">
      <c r="A153" s="404">
        <v>170</v>
      </c>
      <c r="B153" s="403" t="s">
        <v>654</v>
      </c>
      <c r="C153" s="402" t="s">
        <v>652</v>
      </c>
      <c r="D153" s="401" t="s">
        <v>3549</v>
      </c>
      <c r="E153" s="400" t="s">
        <v>3548</v>
      </c>
      <c r="F153" s="399" t="s">
        <v>3543</v>
      </c>
      <c r="G153" s="399" t="s">
        <v>3546</v>
      </c>
      <c r="H153" s="399" t="s">
        <v>3545</v>
      </c>
      <c r="I153" s="399"/>
    </row>
    <row r="154" spans="1:9" x14ac:dyDescent="0.25">
      <c r="A154" s="404">
        <v>171</v>
      </c>
      <c r="B154" s="403" t="s">
        <v>609</v>
      </c>
      <c r="C154" s="402" t="s">
        <v>607</v>
      </c>
      <c r="D154" s="405" t="s">
        <v>610</v>
      </c>
      <c r="E154" s="400" t="s">
        <v>610</v>
      </c>
      <c r="F154" s="399" t="s">
        <v>3543</v>
      </c>
      <c r="G154" s="399" t="s">
        <v>3546</v>
      </c>
      <c r="H154" s="399" t="s">
        <v>3545</v>
      </c>
      <c r="I154" s="425" t="s">
        <v>1199</v>
      </c>
    </row>
    <row r="155" spans="1:9" x14ac:dyDescent="0.25">
      <c r="A155" s="404">
        <v>172</v>
      </c>
      <c r="B155" s="403" t="s">
        <v>498</v>
      </c>
      <c r="C155" s="402" t="s">
        <v>496</v>
      </c>
      <c r="D155" s="405" t="s">
        <v>499</v>
      </c>
      <c r="E155" s="400" t="s">
        <v>499</v>
      </c>
      <c r="F155" s="399" t="s">
        <v>3543</v>
      </c>
      <c r="G155" s="399" t="s">
        <v>3546</v>
      </c>
      <c r="H155" s="399" t="s">
        <v>3545</v>
      </c>
      <c r="I155" s="425" t="s">
        <v>1199</v>
      </c>
    </row>
    <row r="156" spans="1:9" x14ac:dyDescent="0.25">
      <c r="A156" s="404">
        <v>173</v>
      </c>
      <c r="B156" s="403" t="s">
        <v>450</v>
      </c>
      <c r="C156" s="402" t="s">
        <v>448</v>
      </c>
      <c r="D156" s="405" t="s">
        <v>451</v>
      </c>
      <c r="E156" s="400" t="s">
        <v>451</v>
      </c>
      <c r="F156" s="399" t="s">
        <v>3543</v>
      </c>
      <c r="G156" s="399" t="s">
        <v>3546</v>
      </c>
      <c r="H156" s="399" t="s">
        <v>3545</v>
      </c>
      <c r="I156" s="399"/>
    </row>
    <row r="157" spans="1:9" x14ac:dyDescent="0.25">
      <c r="A157" s="404">
        <v>174</v>
      </c>
      <c r="B157" s="403" t="s">
        <v>379</v>
      </c>
      <c r="C157" s="402" t="s">
        <v>377</v>
      </c>
      <c r="D157" s="405" t="s">
        <v>380</v>
      </c>
      <c r="E157" s="400" t="s">
        <v>380</v>
      </c>
      <c r="F157" s="399" t="s">
        <v>3543</v>
      </c>
      <c r="G157" s="399" t="s">
        <v>3546</v>
      </c>
      <c r="H157" s="399" t="s">
        <v>3545</v>
      </c>
      <c r="I157" s="399"/>
    </row>
    <row r="158" spans="1:9" x14ac:dyDescent="0.25">
      <c r="A158" s="404">
        <v>175</v>
      </c>
      <c r="B158" s="403" t="s">
        <v>328</v>
      </c>
      <c r="C158" s="402" t="s">
        <v>326</v>
      </c>
      <c r="D158" s="405" t="s">
        <v>329</v>
      </c>
      <c r="E158" s="400" t="s">
        <v>329</v>
      </c>
      <c r="F158" s="399" t="s">
        <v>3543</v>
      </c>
      <c r="G158" s="399" t="s">
        <v>3546</v>
      </c>
      <c r="H158" s="399" t="s">
        <v>3545</v>
      </c>
      <c r="I158" s="425" t="s">
        <v>1199</v>
      </c>
    </row>
    <row r="159" spans="1:9" x14ac:dyDescent="0.25">
      <c r="A159" s="404">
        <v>176</v>
      </c>
      <c r="B159" s="403" t="s">
        <v>290</v>
      </c>
      <c r="C159" s="402" t="s">
        <v>288</v>
      </c>
      <c r="D159" s="405" t="s">
        <v>291</v>
      </c>
      <c r="E159" s="400" t="s">
        <v>291</v>
      </c>
      <c r="F159" s="399" t="s">
        <v>3543</v>
      </c>
      <c r="G159" s="399" t="s">
        <v>3546</v>
      </c>
      <c r="H159" s="399" t="s">
        <v>3545</v>
      </c>
      <c r="I159" s="399"/>
    </row>
    <row r="160" spans="1:9" x14ac:dyDescent="0.25">
      <c r="A160" s="404">
        <v>177</v>
      </c>
      <c r="B160" s="407" t="s">
        <v>276</v>
      </c>
      <c r="C160" s="406" t="s">
        <v>274</v>
      </c>
      <c r="D160" s="405" t="s">
        <v>277</v>
      </c>
      <c r="E160" s="400" t="s">
        <v>277</v>
      </c>
      <c r="F160" s="399" t="s">
        <v>3543</v>
      </c>
      <c r="G160" s="399" t="s">
        <v>3546</v>
      </c>
      <c r="H160" s="399" t="s">
        <v>3545</v>
      </c>
      <c r="I160" s="399"/>
    </row>
    <row r="161" spans="1:9" x14ac:dyDescent="0.25">
      <c r="A161" s="404">
        <v>178</v>
      </c>
      <c r="B161" s="430" t="s">
        <v>276</v>
      </c>
      <c r="C161" s="429" t="s">
        <v>274</v>
      </c>
      <c r="D161" s="428" t="s">
        <v>3547</v>
      </c>
      <c r="E161" s="427" t="s">
        <v>277</v>
      </c>
      <c r="F161" s="426" t="s">
        <v>3543</v>
      </c>
      <c r="G161" s="426" t="s">
        <v>3546</v>
      </c>
      <c r="H161" s="426" t="s">
        <v>3545</v>
      </c>
      <c r="I161" s="426"/>
    </row>
    <row r="162" spans="1:9" x14ac:dyDescent="0.25">
      <c r="A162" s="404">
        <v>179</v>
      </c>
      <c r="B162" s="403" t="s">
        <v>249</v>
      </c>
      <c r="C162" s="402" t="s">
        <v>247</v>
      </c>
      <c r="D162" s="405" t="s">
        <v>250</v>
      </c>
      <c r="E162" s="400" t="s">
        <v>250</v>
      </c>
      <c r="F162" s="399" t="s">
        <v>3543</v>
      </c>
      <c r="G162" s="399" t="s">
        <v>3546</v>
      </c>
      <c r="H162" s="399" t="s">
        <v>3545</v>
      </c>
      <c r="I162" s="425" t="s">
        <v>1199</v>
      </c>
    </row>
    <row r="163" spans="1:9" x14ac:dyDescent="0.25">
      <c r="A163" s="404">
        <v>180</v>
      </c>
      <c r="B163" s="403" t="s">
        <v>223</v>
      </c>
      <c r="C163" s="402" t="s">
        <v>221</v>
      </c>
      <c r="D163" s="405" t="s">
        <v>224</v>
      </c>
      <c r="E163" s="400" t="s">
        <v>224</v>
      </c>
      <c r="F163" s="399" t="s">
        <v>3543</v>
      </c>
      <c r="G163" s="399" t="s">
        <v>3546</v>
      </c>
      <c r="H163" s="399" t="s">
        <v>3545</v>
      </c>
      <c r="I163" s="425" t="s">
        <v>1199</v>
      </c>
    </row>
    <row r="164" spans="1:9" x14ac:dyDescent="0.25">
      <c r="A164" s="404">
        <v>182</v>
      </c>
      <c r="B164" s="403" t="s">
        <v>1024</v>
      </c>
      <c r="C164" s="402" t="s">
        <v>1022</v>
      </c>
      <c r="D164" s="405" t="s">
        <v>1025</v>
      </c>
      <c r="E164" s="400" t="s">
        <v>1025</v>
      </c>
      <c r="F164" s="399" t="s">
        <v>3543</v>
      </c>
      <c r="G164" s="399" t="s">
        <v>3542</v>
      </c>
      <c r="H164" s="399" t="s">
        <v>3541</v>
      </c>
      <c r="I164" s="425" t="s">
        <v>1199</v>
      </c>
    </row>
    <row r="165" spans="1:9" x14ac:dyDescent="0.25">
      <c r="A165" s="404">
        <v>183</v>
      </c>
      <c r="B165" s="403" t="s">
        <v>997</v>
      </c>
      <c r="C165" s="402" t="s">
        <v>995</v>
      </c>
      <c r="D165" s="405" t="s">
        <v>998</v>
      </c>
      <c r="E165" s="400" t="s">
        <v>998</v>
      </c>
      <c r="F165" s="399" t="s">
        <v>3543</v>
      </c>
      <c r="G165" s="399" t="s">
        <v>3542</v>
      </c>
      <c r="H165" s="399" t="s">
        <v>3541</v>
      </c>
      <c r="I165" s="425" t="s">
        <v>1199</v>
      </c>
    </row>
    <row r="166" spans="1:9" x14ac:dyDescent="0.25">
      <c r="A166" s="404">
        <v>184</v>
      </c>
      <c r="B166" s="407" t="s">
        <v>744</v>
      </c>
      <c r="C166" s="406" t="s">
        <v>742</v>
      </c>
      <c r="D166" s="405" t="s">
        <v>745</v>
      </c>
      <c r="E166" s="400" t="s">
        <v>745</v>
      </c>
      <c r="F166" s="399" t="s">
        <v>3543</v>
      </c>
      <c r="G166" s="399" t="s">
        <v>3542</v>
      </c>
      <c r="H166" s="399" t="s">
        <v>3541</v>
      </c>
      <c r="I166" s="425" t="s">
        <v>1199</v>
      </c>
    </row>
    <row r="167" spans="1:9" x14ac:dyDescent="0.25">
      <c r="A167" s="404">
        <v>185</v>
      </c>
      <c r="B167" s="403" t="s">
        <v>719</v>
      </c>
      <c r="C167" s="402" t="s">
        <v>717</v>
      </c>
      <c r="D167" s="405" t="s">
        <v>720</v>
      </c>
      <c r="E167" s="400" t="s">
        <v>720</v>
      </c>
      <c r="F167" s="399" t="s">
        <v>3543</v>
      </c>
      <c r="G167" s="399" t="s">
        <v>3542</v>
      </c>
      <c r="H167" s="399" t="s">
        <v>3541</v>
      </c>
      <c r="I167" s="425" t="s">
        <v>1199</v>
      </c>
    </row>
    <row r="168" spans="1:9" x14ac:dyDescent="0.25">
      <c r="A168" s="404">
        <v>186</v>
      </c>
      <c r="B168" s="407" t="s">
        <v>531</v>
      </c>
      <c r="C168" s="406" t="s">
        <v>529</v>
      </c>
      <c r="D168" s="422" t="s">
        <v>532</v>
      </c>
      <c r="E168" s="400" t="s">
        <v>532</v>
      </c>
      <c r="F168" s="399" t="s">
        <v>3543</v>
      </c>
      <c r="G168" s="399" t="s">
        <v>3542</v>
      </c>
      <c r="H168" s="399" t="s">
        <v>3541</v>
      </c>
      <c r="I168" s="399"/>
    </row>
    <row r="169" spans="1:9" x14ac:dyDescent="0.25">
      <c r="A169" s="404">
        <v>187</v>
      </c>
      <c r="B169" s="403" t="s">
        <v>523</v>
      </c>
      <c r="C169" s="402" t="s">
        <v>521</v>
      </c>
      <c r="D169" s="405" t="s">
        <v>524</v>
      </c>
      <c r="E169" s="400" t="s">
        <v>524</v>
      </c>
      <c r="F169" s="399" t="s">
        <v>3543</v>
      </c>
      <c r="G169" s="399" t="s">
        <v>3542</v>
      </c>
      <c r="H169" s="399" t="s">
        <v>3541</v>
      </c>
      <c r="I169" s="425" t="s">
        <v>1199</v>
      </c>
    </row>
    <row r="170" spans="1:9" x14ac:dyDescent="0.25">
      <c r="A170" s="404">
        <v>188</v>
      </c>
      <c r="B170" s="407" t="s">
        <v>458</v>
      </c>
      <c r="C170" s="406" t="s">
        <v>456</v>
      </c>
      <c r="D170" s="408" t="s">
        <v>459</v>
      </c>
      <c r="E170" s="400" t="s">
        <v>459</v>
      </c>
      <c r="F170" s="399" t="s">
        <v>3543</v>
      </c>
      <c r="G170" s="399" t="s">
        <v>3542</v>
      </c>
      <c r="H170" s="399" t="s">
        <v>3541</v>
      </c>
      <c r="I170" s="399"/>
    </row>
    <row r="171" spans="1:9" x14ac:dyDescent="0.25">
      <c r="A171" s="404">
        <v>189</v>
      </c>
      <c r="B171" s="403" t="s">
        <v>412</v>
      </c>
      <c r="C171" s="402" t="s">
        <v>410</v>
      </c>
      <c r="D171" s="405" t="s">
        <v>413</v>
      </c>
      <c r="E171" s="400" t="s">
        <v>3544</v>
      </c>
      <c r="F171" s="399" t="s">
        <v>3543</v>
      </c>
      <c r="G171" s="399" t="s">
        <v>3542</v>
      </c>
      <c r="H171" s="399" t="s">
        <v>3541</v>
      </c>
      <c r="I171" s="425" t="s">
        <v>1199</v>
      </c>
    </row>
    <row r="172" spans="1:9" x14ac:dyDescent="0.25">
      <c r="A172" s="404">
        <v>190</v>
      </c>
      <c r="B172" s="403" t="s">
        <v>188</v>
      </c>
      <c r="C172" s="406" t="s">
        <v>186</v>
      </c>
      <c r="D172" s="424" t="s">
        <v>189</v>
      </c>
      <c r="E172" s="400" t="s">
        <v>189</v>
      </c>
      <c r="F172" s="399" t="s">
        <v>3543</v>
      </c>
      <c r="G172" s="399" t="s">
        <v>3542</v>
      </c>
      <c r="H172" s="399" t="s">
        <v>3541</v>
      </c>
      <c r="I172" s="399"/>
    </row>
    <row r="173" spans="1:9" x14ac:dyDescent="0.25">
      <c r="A173" s="404">
        <v>193</v>
      </c>
      <c r="B173" s="418"/>
      <c r="C173" s="417" t="s">
        <v>3540</v>
      </c>
      <c r="D173" s="416" t="s">
        <v>3539</v>
      </c>
      <c r="E173" s="416"/>
      <c r="F173" s="415" t="s">
        <v>3518</v>
      </c>
      <c r="G173" s="415" t="s">
        <v>3538</v>
      </c>
      <c r="H173" s="415">
        <v>5301</v>
      </c>
      <c r="I173" s="415"/>
    </row>
    <row r="174" spans="1:9" x14ac:dyDescent="0.25">
      <c r="A174" s="404">
        <v>195</v>
      </c>
      <c r="B174" s="403" t="s">
        <v>588</v>
      </c>
      <c r="C174" s="402" t="s">
        <v>586</v>
      </c>
      <c r="D174" s="405" t="s">
        <v>589</v>
      </c>
      <c r="E174" s="400" t="s">
        <v>589</v>
      </c>
      <c r="F174" s="399" t="s">
        <v>3518</v>
      </c>
      <c r="G174" s="399" t="s">
        <v>829</v>
      </c>
      <c r="H174" s="399" t="s">
        <v>3537</v>
      </c>
      <c r="I174" s="399"/>
    </row>
    <row r="175" spans="1:9" x14ac:dyDescent="0.25">
      <c r="A175" s="404">
        <v>196</v>
      </c>
      <c r="B175" s="403" t="s">
        <v>561</v>
      </c>
      <c r="C175" s="402" t="s">
        <v>559</v>
      </c>
      <c r="D175" s="405" t="s">
        <v>562</v>
      </c>
      <c r="E175" s="400" t="s">
        <v>562</v>
      </c>
      <c r="F175" s="399" t="s">
        <v>3518</v>
      </c>
      <c r="G175" s="399" t="s">
        <v>829</v>
      </c>
      <c r="H175" s="399" t="s">
        <v>3537</v>
      </c>
      <c r="I175" s="399"/>
    </row>
    <row r="176" spans="1:9" x14ac:dyDescent="0.25">
      <c r="A176" s="404">
        <v>197</v>
      </c>
      <c r="B176" s="403" t="s">
        <v>174</v>
      </c>
      <c r="C176" s="402" t="s">
        <v>172</v>
      </c>
      <c r="D176" s="405" t="s">
        <v>175</v>
      </c>
      <c r="E176" s="400" t="s">
        <v>175</v>
      </c>
      <c r="F176" s="399" t="s">
        <v>3518</v>
      </c>
      <c r="G176" s="399" t="s">
        <v>829</v>
      </c>
      <c r="H176" s="399" t="s">
        <v>3537</v>
      </c>
      <c r="I176" s="399"/>
    </row>
    <row r="177" spans="1:9" x14ac:dyDescent="0.25">
      <c r="A177" s="404">
        <v>198</v>
      </c>
      <c r="B177" s="403" t="s">
        <v>131</v>
      </c>
      <c r="C177" s="402" t="s">
        <v>129</v>
      </c>
      <c r="D177" s="405" t="s">
        <v>132</v>
      </c>
      <c r="E177" s="400" t="s">
        <v>132</v>
      </c>
      <c r="F177" s="399" t="s">
        <v>3518</v>
      </c>
      <c r="G177" s="399" t="s">
        <v>829</v>
      </c>
      <c r="H177" s="399" t="s">
        <v>3537</v>
      </c>
      <c r="I177" s="399"/>
    </row>
    <row r="178" spans="1:9" x14ac:dyDescent="0.25">
      <c r="A178" s="404">
        <v>199</v>
      </c>
      <c r="B178" s="403" t="s">
        <v>87</v>
      </c>
      <c r="C178" s="402" t="s">
        <v>85</v>
      </c>
      <c r="D178" s="405" t="s">
        <v>88</v>
      </c>
      <c r="E178" s="400" t="s">
        <v>88</v>
      </c>
      <c r="F178" s="399" t="s">
        <v>3518</v>
      </c>
      <c r="G178" s="399" t="s">
        <v>829</v>
      </c>
      <c r="H178" s="399" t="s">
        <v>3537</v>
      </c>
      <c r="I178" s="399"/>
    </row>
    <row r="179" spans="1:9" x14ac:dyDescent="0.25">
      <c r="A179" s="404">
        <v>201</v>
      </c>
      <c r="B179" s="403" t="s">
        <v>1075</v>
      </c>
      <c r="C179" s="402" t="s">
        <v>1073</v>
      </c>
      <c r="D179" s="405" t="s">
        <v>1076</v>
      </c>
      <c r="E179" s="400" t="s">
        <v>1076</v>
      </c>
      <c r="F179" s="399" t="s">
        <v>3518</v>
      </c>
      <c r="G179" s="399" t="s">
        <v>3534</v>
      </c>
      <c r="H179" s="399" t="s">
        <v>3533</v>
      </c>
      <c r="I179" s="399"/>
    </row>
    <row r="180" spans="1:9" x14ac:dyDescent="0.25">
      <c r="A180" s="404">
        <v>202</v>
      </c>
      <c r="B180" s="403" t="s">
        <v>1010</v>
      </c>
      <c r="C180" s="402" t="s">
        <v>1008</v>
      </c>
      <c r="D180" s="405" t="s">
        <v>1011</v>
      </c>
      <c r="E180" s="400" t="s">
        <v>1011</v>
      </c>
      <c r="F180" s="399" t="s">
        <v>3518</v>
      </c>
      <c r="G180" s="399" t="s">
        <v>3534</v>
      </c>
      <c r="H180" s="399" t="s">
        <v>3533</v>
      </c>
      <c r="I180" s="399"/>
    </row>
    <row r="181" spans="1:9" x14ac:dyDescent="0.25">
      <c r="A181" s="404">
        <v>203</v>
      </c>
      <c r="B181" s="403" t="s">
        <v>981</v>
      </c>
      <c r="C181" s="402" t="s">
        <v>979</v>
      </c>
      <c r="D181" s="405" t="s">
        <v>982</v>
      </c>
      <c r="E181" s="400" t="s">
        <v>982</v>
      </c>
      <c r="F181" s="399" t="s">
        <v>3518</v>
      </c>
      <c r="G181" s="399" t="s">
        <v>3534</v>
      </c>
      <c r="H181" s="399" t="s">
        <v>3533</v>
      </c>
      <c r="I181" s="399"/>
    </row>
    <row r="182" spans="1:9" x14ac:dyDescent="0.25">
      <c r="A182" s="404">
        <v>204</v>
      </c>
      <c r="B182" s="423" t="s">
        <v>951</v>
      </c>
      <c r="C182" s="402" t="s">
        <v>949</v>
      </c>
      <c r="D182" s="422" t="s">
        <v>952</v>
      </c>
      <c r="E182" s="400" t="s">
        <v>3536</v>
      </c>
      <c r="F182" s="399" t="s">
        <v>3518</v>
      </c>
      <c r="G182" s="399" t="s">
        <v>3534</v>
      </c>
      <c r="H182" s="399" t="s">
        <v>3533</v>
      </c>
      <c r="I182" s="399"/>
    </row>
    <row r="183" spans="1:9" x14ac:dyDescent="0.25">
      <c r="A183" s="404">
        <v>205</v>
      </c>
      <c r="B183" s="403" t="s">
        <v>638</v>
      </c>
      <c r="C183" s="402" t="s">
        <v>636</v>
      </c>
      <c r="D183" s="405" t="s">
        <v>639</v>
      </c>
      <c r="E183" s="400" t="s">
        <v>639</v>
      </c>
      <c r="F183" s="399" t="s">
        <v>3518</v>
      </c>
      <c r="G183" s="399" t="s">
        <v>3534</v>
      </c>
      <c r="H183" s="399" t="s">
        <v>3533</v>
      </c>
      <c r="I183" s="399"/>
    </row>
    <row r="184" spans="1:9" x14ac:dyDescent="0.25">
      <c r="A184" s="404">
        <v>206</v>
      </c>
      <c r="B184" s="403" t="s">
        <v>629</v>
      </c>
      <c r="C184" s="402" t="s">
        <v>627</v>
      </c>
      <c r="D184" s="401" t="s">
        <v>3535</v>
      </c>
      <c r="E184" s="400" t="s">
        <v>630</v>
      </c>
      <c r="F184" s="399" t="s">
        <v>3518</v>
      </c>
      <c r="G184" s="399" t="s">
        <v>3534</v>
      </c>
      <c r="H184" s="399" t="s">
        <v>3533</v>
      </c>
      <c r="I184" s="399"/>
    </row>
    <row r="185" spans="1:9" x14ac:dyDescent="0.25">
      <c r="A185" s="404">
        <v>207</v>
      </c>
      <c r="B185" s="403" t="s">
        <v>506</v>
      </c>
      <c r="C185" s="402" t="s">
        <v>504</v>
      </c>
      <c r="D185" s="405" t="s">
        <v>507</v>
      </c>
      <c r="E185" s="400" t="s">
        <v>507</v>
      </c>
      <c r="F185" s="399" t="s">
        <v>3518</v>
      </c>
      <c r="G185" s="399" t="s">
        <v>3534</v>
      </c>
      <c r="H185" s="399" t="s">
        <v>3533</v>
      </c>
      <c r="I185" s="399"/>
    </row>
    <row r="186" spans="1:9" x14ac:dyDescent="0.25">
      <c r="A186" s="404">
        <v>208</v>
      </c>
      <c r="B186" s="403" t="s">
        <v>420</v>
      </c>
      <c r="C186" s="402" t="s">
        <v>418</v>
      </c>
      <c r="D186" s="405" t="s">
        <v>421</v>
      </c>
      <c r="E186" s="400" t="s">
        <v>421</v>
      </c>
      <c r="F186" s="399" t="s">
        <v>3518</v>
      </c>
      <c r="G186" s="399" t="s">
        <v>3534</v>
      </c>
      <c r="H186" s="399" t="s">
        <v>3533</v>
      </c>
      <c r="I186" s="399"/>
    </row>
    <row r="187" spans="1:9" x14ac:dyDescent="0.25">
      <c r="A187" s="404">
        <v>209</v>
      </c>
      <c r="B187" s="403" t="s">
        <v>367</v>
      </c>
      <c r="C187" s="402" t="s">
        <v>365</v>
      </c>
      <c r="D187" s="421" t="s">
        <v>368</v>
      </c>
      <c r="E187" s="400" t="s">
        <v>368</v>
      </c>
      <c r="F187" s="399" t="s">
        <v>3518</v>
      </c>
      <c r="G187" s="399" t="s">
        <v>3534</v>
      </c>
      <c r="H187" s="399" t="s">
        <v>3533</v>
      </c>
      <c r="I187" s="399"/>
    </row>
    <row r="188" spans="1:9" x14ac:dyDescent="0.25">
      <c r="A188" s="404">
        <v>210</v>
      </c>
      <c r="B188" s="403" t="s">
        <v>219</v>
      </c>
      <c r="C188" s="402" t="s">
        <v>217</v>
      </c>
      <c r="D188" s="405" t="s">
        <v>220</v>
      </c>
      <c r="E188" s="400" t="s">
        <v>220</v>
      </c>
      <c r="F188" s="399" t="s">
        <v>3518</v>
      </c>
      <c r="G188" s="399" t="s">
        <v>3534</v>
      </c>
      <c r="H188" s="399" t="s">
        <v>3533</v>
      </c>
      <c r="I188" s="399"/>
    </row>
    <row r="189" spans="1:9" x14ac:dyDescent="0.25">
      <c r="A189" s="404">
        <v>212</v>
      </c>
      <c r="B189" s="403" t="s">
        <v>883</v>
      </c>
      <c r="C189" s="402" t="s">
        <v>881</v>
      </c>
      <c r="D189" s="405" t="s">
        <v>884</v>
      </c>
      <c r="E189" s="400" t="s">
        <v>884</v>
      </c>
      <c r="F189" s="399" t="s">
        <v>3518</v>
      </c>
      <c r="G189" s="399" t="s">
        <v>1032</v>
      </c>
      <c r="H189" s="399" t="s">
        <v>3526</v>
      </c>
      <c r="I189" s="399"/>
    </row>
    <row r="190" spans="1:9" x14ac:dyDescent="0.25">
      <c r="A190" s="404">
        <v>213</v>
      </c>
      <c r="B190" s="403" t="s">
        <v>893</v>
      </c>
      <c r="C190" s="402" t="s">
        <v>891</v>
      </c>
      <c r="D190" s="401" t="s">
        <v>2615</v>
      </c>
      <c r="E190" s="400" t="s">
        <v>2615</v>
      </c>
      <c r="F190" s="399" t="s">
        <v>3518</v>
      </c>
      <c r="G190" s="399" t="s">
        <v>1032</v>
      </c>
      <c r="H190" s="399" t="s">
        <v>3526</v>
      </c>
      <c r="I190" s="399"/>
    </row>
    <row r="191" spans="1:9" x14ac:dyDescent="0.25">
      <c r="A191" s="404">
        <v>214</v>
      </c>
      <c r="B191" s="403" t="s">
        <v>888</v>
      </c>
      <c r="C191" s="402" t="s">
        <v>886</v>
      </c>
      <c r="D191" s="401" t="s">
        <v>2356</v>
      </c>
      <c r="E191" s="400" t="s">
        <v>2356</v>
      </c>
      <c r="F191" s="399" t="s">
        <v>3518</v>
      </c>
      <c r="G191" s="399" t="s">
        <v>1032</v>
      </c>
      <c r="H191" s="399" t="s">
        <v>3526</v>
      </c>
      <c r="I191" s="399"/>
    </row>
    <row r="192" spans="1:9" x14ac:dyDescent="0.25">
      <c r="A192" s="404">
        <v>215</v>
      </c>
      <c r="B192" s="403" t="s">
        <v>3532</v>
      </c>
      <c r="C192" s="402" t="s">
        <v>177</v>
      </c>
      <c r="D192" s="401" t="s">
        <v>3531</v>
      </c>
      <c r="E192" s="400" t="s">
        <v>179</v>
      </c>
      <c r="F192" s="399" t="s">
        <v>3518</v>
      </c>
      <c r="G192" s="399" t="s">
        <v>1032</v>
      </c>
      <c r="H192" s="399" t="s">
        <v>3526</v>
      </c>
      <c r="I192" s="399"/>
    </row>
    <row r="193" spans="1:9" x14ac:dyDescent="0.25">
      <c r="A193" s="404">
        <v>216</v>
      </c>
      <c r="B193" s="403" t="s">
        <v>601</v>
      </c>
      <c r="C193" s="402" t="s">
        <v>599</v>
      </c>
      <c r="D193" s="405" t="s">
        <v>602</v>
      </c>
      <c r="E193" s="400" t="s">
        <v>602</v>
      </c>
      <c r="F193" s="399" t="s">
        <v>3518</v>
      </c>
      <c r="G193" s="399" t="s">
        <v>1032</v>
      </c>
      <c r="H193" s="399" t="s">
        <v>3526</v>
      </c>
      <c r="I193" s="399"/>
    </row>
    <row r="194" spans="1:9" x14ac:dyDescent="0.25">
      <c r="A194" s="404">
        <v>217</v>
      </c>
      <c r="B194" s="403" t="s">
        <v>575</v>
      </c>
      <c r="C194" s="402" t="s">
        <v>573</v>
      </c>
      <c r="D194" s="401" t="s">
        <v>3530</v>
      </c>
      <c r="E194" s="400" t="s">
        <v>3529</v>
      </c>
      <c r="F194" s="399" t="s">
        <v>3518</v>
      </c>
      <c r="G194" s="399" t="s">
        <v>1032</v>
      </c>
      <c r="H194" s="399" t="s">
        <v>3526</v>
      </c>
      <c r="I194" s="399"/>
    </row>
    <row r="195" spans="1:9" x14ac:dyDescent="0.25">
      <c r="A195" s="404">
        <v>218</v>
      </c>
      <c r="B195" s="407" t="s">
        <v>570</v>
      </c>
      <c r="C195" s="406" t="s">
        <v>568</v>
      </c>
      <c r="D195" s="405" t="s">
        <v>3528</v>
      </c>
      <c r="E195" s="400" t="s">
        <v>3527</v>
      </c>
      <c r="F195" s="399" t="s">
        <v>3518</v>
      </c>
      <c r="G195" s="399" t="s">
        <v>1032</v>
      </c>
      <c r="H195" s="399" t="s">
        <v>3526</v>
      </c>
      <c r="I195" s="399"/>
    </row>
    <row r="196" spans="1:9" x14ac:dyDescent="0.25">
      <c r="A196" s="404">
        <v>219</v>
      </c>
      <c r="B196" s="403" t="s">
        <v>454</v>
      </c>
      <c r="C196" s="402" t="s">
        <v>452</v>
      </c>
      <c r="D196" s="405" t="s">
        <v>455</v>
      </c>
      <c r="E196" s="400" t="s">
        <v>455</v>
      </c>
      <c r="F196" s="399" t="s">
        <v>3518</v>
      </c>
      <c r="G196" s="399" t="s">
        <v>1032</v>
      </c>
      <c r="H196" s="399" t="s">
        <v>3526</v>
      </c>
      <c r="I196" s="399"/>
    </row>
    <row r="197" spans="1:9" x14ac:dyDescent="0.25">
      <c r="A197" s="404">
        <v>221</v>
      </c>
      <c r="B197" s="403" t="s">
        <v>1037</v>
      </c>
      <c r="C197" s="402" t="s">
        <v>1035</v>
      </c>
      <c r="D197" s="405" t="s">
        <v>1038</v>
      </c>
      <c r="E197" s="400" t="s">
        <v>1038</v>
      </c>
      <c r="F197" s="399" t="s">
        <v>3518</v>
      </c>
      <c r="G197" s="399" t="s">
        <v>259</v>
      </c>
      <c r="H197" s="399" t="s">
        <v>3522</v>
      </c>
      <c r="I197" s="399"/>
    </row>
    <row r="198" spans="1:9" x14ac:dyDescent="0.25">
      <c r="A198" s="404">
        <v>222</v>
      </c>
      <c r="B198" s="403" t="s">
        <v>1019</v>
      </c>
      <c r="C198" s="402" t="s">
        <v>1017</v>
      </c>
      <c r="D198" s="405" t="s">
        <v>1020</v>
      </c>
      <c r="E198" s="400" t="s">
        <v>1020</v>
      </c>
      <c r="F198" s="399" t="s">
        <v>3518</v>
      </c>
      <c r="G198" s="399" t="s">
        <v>259</v>
      </c>
      <c r="H198" s="399" t="s">
        <v>3522</v>
      </c>
      <c r="I198" s="399"/>
    </row>
    <row r="199" spans="1:9" x14ac:dyDescent="0.25">
      <c r="A199" s="404">
        <v>223</v>
      </c>
      <c r="B199" s="403" t="s">
        <v>1097</v>
      </c>
      <c r="C199" s="402" t="s">
        <v>1095</v>
      </c>
      <c r="D199" s="405" t="s">
        <v>1098</v>
      </c>
      <c r="E199" s="400" t="s">
        <v>1098</v>
      </c>
      <c r="F199" s="399" t="s">
        <v>3518</v>
      </c>
      <c r="G199" s="399" t="s">
        <v>259</v>
      </c>
      <c r="H199" s="399" t="s">
        <v>3522</v>
      </c>
      <c r="I199" s="420" t="s">
        <v>1078</v>
      </c>
    </row>
    <row r="200" spans="1:9" x14ac:dyDescent="0.25">
      <c r="A200" s="404">
        <v>224</v>
      </c>
      <c r="B200" s="403" t="s">
        <v>723</v>
      </c>
      <c r="C200" s="402" t="s">
        <v>721</v>
      </c>
      <c r="D200" s="405" t="s">
        <v>724</v>
      </c>
      <c r="E200" s="400" t="s">
        <v>724</v>
      </c>
      <c r="F200" s="399" t="s">
        <v>3518</v>
      </c>
      <c r="G200" s="399" t="s">
        <v>259</v>
      </c>
      <c r="H200" s="399" t="s">
        <v>3522</v>
      </c>
      <c r="I200" s="399"/>
    </row>
    <row r="201" spans="1:9" x14ac:dyDescent="0.25">
      <c r="A201" s="404">
        <v>225</v>
      </c>
      <c r="B201" s="403" t="s">
        <v>625</v>
      </c>
      <c r="C201" s="402" t="s">
        <v>623</v>
      </c>
      <c r="D201" s="405" t="s">
        <v>626</v>
      </c>
      <c r="E201" s="400" t="s">
        <v>626</v>
      </c>
      <c r="F201" s="399" t="s">
        <v>3518</v>
      </c>
      <c r="G201" s="399" t="s">
        <v>259</v>
      </c>
      <c r="H201" s="399" t="s">
        <v>3522</v>
      </c>
      <c r="I201" s="419" t="s">
        <v>3521</v>
      </c>
    </row>
    <row r="202" spans="1:9" x14ac:dyDescent="0.25">
      <c r="A202" s="404">
        <v>226</v>
      </c>
      <c r="B202" s="403" t="s">
        <v>613</v>
      </c>
      <c r="C202" s="402" t="s">
        <v>611</v>
      </c>
      <c r="D202" s="401" t="s">
        <v>614</v>
      </c>
      <c r="E202" s="400" t="s">
        <v>614</v>
      </c>
      <c r="F202" s="399" t="s">
        <v>3518</v>
      </c>
      <c r="G202" s="399" t="s">
        <v>259</v>
      </c>
      <c r="H202" s="399" t="s">
        <v>3522</v>
      </c>
      <c r="I202" s="399"/>
    </row>
    <row r="203" spans="1:9" x14ac:dyDescent="0.25">
      <c r="A203" s="404">
        <v>227</v>
      </c>
      <c r="B203" s="403" t="s">
        <v>593</v>
      </c>
      <c r="C203" s="402" t="s">
        <v>591</v>
      </c>
      <c r="D203" s="405" t="s">
        <v>594</v>
      </c>
      <c r="E203" s="400" t="s">
        <v>594</v>
      </c>
      <c r="F203" s="399" t="s">
        <v>3518</v>
      </c>
      <c r="G203" s="399" t="s">
        <v>259</v>
      </c>
      <c r="H203" s="399" t="s">
        <v>3522</v>
      </c>
      <c r="I203" s="419" t="s">
        <v>3521</v>
      </c>
    </row>
    <row r="204" spans="1:9" x14ac:dyDescent="0.25">
      <c r="A204" s="404">
        <v>228</v>
      </c>
      <c r="B204" s="403" t="s">
        <v>1081</v>
      </c>
      <c r="C204" s="402" t="s">
        <v>1079</v>
      </c>
      <c r="D204" s="405" t="s">
        <v>1082</v>
      </c>
      <c r="E204" s="400" t="s">
        <v>1082</v>
      </c>
      <c r="F204" s="399" t="s">
        <v>3518</v>
      </c>
      <c r="G204" s="399" t="s">
        <v>259</v>
      </c>
      <c r="H204" s="399" t="s">
        <v>3522</v>
      </c>
      <c r="I204" s="420" t="s">
        <v>1078</v>
      </c>
    </row>
    <row r="205" spans="1:9" x14ac:dyDescent="0.25">
      <c r="A205" s="404">
        <v>229</v>
      </c>
      <c r="B205" s="403" t="s">
        <v>548</v>
      </c>
      <c r="C205" s="402" t="s">
        <v>546</v>
      </c>
      <c r="D205" s="421" t="s">
        <v>549</v>
      </c>
      <c r="E205" s="400" t="s">
        <v>549</v>
      </c>
      <c r="F205" s="399" t="s">
        <v>3518</v>
      </c>
      <c r="G205" s="399" t="s">
        <v>259</v>
      </c>
      <c r="H205" s="399" t="s">
        <v>3522</v>
      </c>
      <c r="I205" s="419" t="s">
        <v>3521</v>
      </c>
    </row>
    <row r="206" spans="1:9" x14ac:dyDescent="0.25">
      <c r="A206" s="404">
        <v>230</v>
      </c>
      <c r="B206" s="403" t="s">
        <v>1089</v>
      </c>
      <c r="C206" s="402" t="s">
        <v>1087</v>
      </c>
      <c r="D206" s="405" t="s">
        <v>1090</v>
      </c>
      <c r="E206" s="400" t="s">
        <v>1090</v>
      </c>
      <c r="F206" s="399" t="s">
        <v>3518</v>
      </c>
      <c r="G206" s="399" t="s">
        <v>259</v>
      </c>
      <c r="H206" s="399" t="s">
        <v>3522</v>
      </c>
      <c r="I206" s="420" t="s">
        <v>1078</v>
      </c>
    </row>
    <row r="207" spans="1:9" x14ac:dyDescent="0.25">
      <c r="A207" s="404">
        <v>231</v>
      </c>
      <c r="B207" s="403" t="s">
        <v>1085</v>
      </c>
      <c r="C207" s="402" t="s">
        <v>1083</v>
      </c>
      <c r="D207" s="405" t="s">
        <v>1086</v>
      </c>
      <c r="E207" s="400" t="s">
        <v>1086</v>
      </c>
      <c r="F207" s="399" t="s">
        <v>3518</v>
      </c>
      <c r="G207" s="399" t="s">
        <v>259</v>
      </c>
      <c r="H207" s="399" t="s">
        <v>3522</v>
      </c>
      <c r="I207" s="420" t="s">
        <v>1078</v>
      </c>
    </row>
    <row r="208" spans="1:9" x14ac:dyDescent="0.25">
      <c r="A208" s="404">
        <v>232</v>
      </c>
      <c r="B208" s="403" t="s">
        <v>1093</v>
      </c>
      <c r="C208" s="402" t="s">
        <v>1091</v>
      </c>
      <c r="D208" s="405" t="s">
        <v>1094</v>
      </c>
      <c r="E208" s="400" t="s">
        <v>1094</v>
      </c>
      <c r="F208" s="399" t="s">
        <v>3518</v>
      </c>
      <c r="G208" s="399" t="s">
        <v>259</v>
      </c>
      <c r="H208" s="399" t="s">
        <v>3522</v>
      </c>
      <c r="I208" s="420" t="s">
        <v>1078</v>
      </c>
    </row>
    <row r="209" spans="1:9" x14ac:dyDescent="0.25">
      <c r="A209" s="404">
        <v>233</v>
      </c>
      <c r="B209" s="403" t="s">
        <v>64</v>
      </c>
      <c r="C209" s="402" t="s">
        <v>62</v>
      </c>
      <c r="D209" s="401" t="s">
        <v>3525</v>
      </c>
      <c r="E209" s="400" t="s">
        <v>3525</v>
      </c>
      <c r="F209" s="399" t="s">
        <v>3518</v>
      </c>
      <c r="G209" s="399" t="s">
        <v>259</v>
      </c>
      <c r="H209" s="399" t="s">
        <v>3522</v>
      </c>
      <c r="I209" s="419" t="s">
        <v>3521</v>
      </c>
    </row>
    <row r="210" spans="1:9" x14ac:dyDescent="0.25">
      <c r="A210" s="404">
        <v>234</v>
      </c>
      <c r="B210" s="403" t="s">
        <v>183</v>
      </c>
      <c r="C210" s="402" t="s">
        <v>181</v>
      </c>
      <c r="D210" s="405" t="s">
        <v>184</v>
      </c>
      <c r="E210" s="400" t="s">
        <v>3524</v>
      </c>
      <c r="F210" s="399" t="s">
        <v>3518</v>
      </c>
      <c r="G210" s="399" t="s">
        <v>259</v>
      </c>
      <c r="H210" s="399" t="s">
        <v>3522</v>
      </c>
      <c r="I210" s="419" t="s">
        <v>3521</v>
      </c>
    </row>
    <row r="211" spans="1:9" x14ac:dyDescent="0.25">
      <c r="A211" s="404">
        <v>235</v>
      </c>
      <c r="B211" s="403" t="s">
        <v>135</v>
      </c>
      <c r="C211" s="402" t="s">
        <v>133</v>
      </c>
      <c r="D211" s="405" t="s">
        <v>1440</v>
      </c>
      <c r="E211" s="400" t="s">
        <v>1440</v>
      </c>
      <c r="F211" s="399" t="s">
        <v>3518</v>
      </c>
      <c r="G211" s="399" t="s">
        <v>259</v>
      </c>
      <c r="H211" s="399" t="s">
        <v>3522</v>
      </c>
      <c r="I211" s="399"/>
    </row>
    <row r="212" spans="1:9" x14ac:dyDescent="0.25">
      <c r="A212" s="404">
        <v>236</v>
      </c>
      <c r="B212" s="403" t="s">
        <v>1102</v>
      </c>
      <c r="C212" s="402" t="s">
        <v>1100</v>
      </c>
      <c r="D212" s="405" t="s">
        <v>40</v>
      </c>
      <c r="E212" s="400" t="s">
        <v>3523</v>
      </c>
      <c r="F212" s="399" t="s">
        <v>3518</v>
      </c>
      <c r="G212" s="399" t="s">
        <v>259</v>
      </c>
      <c r="H212" s="399" t="s">
        <v>3522</v>
      </c>
      <c r="I212" s="420" t="s">
        <v>1078</v>
      </c>
    </row>
    <row r="213" spans="1:9" x14ac:dyDescent="0.25">
      <c r="A213" s="404">
        <v>237</v>
      </c>
      <c r="B213" s="403" t="s">
        <v>55</v>
      </c>
      <c r="C213" s="402" t="s">
        <v>53</v>
      </c>
      <c r="D213" s="405" t="s">
        <v>56</v>
      </c>
      <c r="E213" s="400" t="s">
        <v>56</v>
      </c>
      <c r="F213" s="399" t="s">
        <v>3518</v>
      </c>
      <c r="G213" s="399" t="s">
        <v>259</v>
      </c>
      <c r="H213" s="399" t="s">
        <v>3522</v>
      </c>
      <c r="I213" s="419" t="s">
        <v>3521</v>
      </c>
    </row>
    <row r="214" spans="1:9" x14ac:dyDescent="0.25">
      <c r="A214" s="404">
        <v>239</v>
      </c>
      <c r="B214" s="403" t="s">
        <v>943</v>
      </c>
      <c r="C214" s="402" t="s">
        <v>941</v>
      </c>
      <c r="D214" s="405" t="s">
        <v>944</v>
      </c>
      <c r="E214" s="400" t="s">
        <v>944</v>
      </c>
      <c r="F214" s="399" t="s">
        <v>3518</v>
      </c>
      <c r="G214" s="399" t="s">
        <v>971</v>
      </c>
      <c r="H214" s="399" t="s">
        <v>3517</v>
      </c>
      <c r="I214" s="399"/>
    </row>
    <row r="215" spans="1:9" x14ac:dyDescent="0.25">
      <c r="A215" s="404">
        <v>240</v>
      </c>
      <c r="B215" s="403" t="s">
        <v>923</v>
      </c>
      <c r="C215" s="402" t="s">
        <v>921</v>
      </c>
      <c r="D215" s="405" t="s">
        <v>924</v>
      </c>
      <c r="E215" s="400" t="s">
        <v>924</v>
      </c>
      <c r="F215" s="399" t="s">
        <v>3518</v>
      </c>
      <c r="G215" s="399" t="s">
        <v>971</v>
      </c>
      <c r="H215" s="399" t="s">
        <v>3517</v>
      </c>
      <c r="I215" s="399"/>
    </row>
    <row r="216" spans="1:9" x14ac:dyDescent="0.25">
      <c r="A216" s="404">
        <v>241</v>
      </c>
      <c r="B216" s="403" t="s">
        <v>634</v>
      </c>
      <c r="C216" s="402" t="s">
        <v>632</v>
      </c>
      <c r="D216" s="405" t="s">
        <v>635</v>
      </c>
      <c r="E216" s="400" t="s">
        <v>635</v>
      </c>
      <c r="F216" s="399" t="s">
        <v>3518</v>
      </c>
      <c r="G216" s="399" t="s">
        <v>971</v>
      </c>
      <c r="H216" s="399" t="s">
        <v>3517</v>
      </c>
      <c r="I216" s="399"/>
    </row>
    <row r="217" spans="1:9" x14ac:dyDescent="0.25">
      <c r="A217" s="404">
        <v>242</v>
      </c>
      <c r="B217" s="403" t="s">
        <v>556</v>
      </c>
      <c r="C217" s="402" t="s">
        <v>554</v>
      </c>
      <c r="D217" s="401" t="s">
        <v>557</v>
      </c>
      <c r="E217" s="400" t="s">
        <v>3520</v>
      </c>
      <c r="F217" s="399" t="s">
        <v>3518</v>
      </c>
      <c r="G217" s="399" t="s">
        <v>971</v>
      </c>
      <c r="H217" s="399" t="s">
        <v>3517</v>
      </c>
      <c r="I217" s="399"/>
    </row>
    <row r="218" spans="1:9" x14ac:dyDescent="0.25">
      <c r="A218" s="404">
        <v>243</v>
      </c>
      <c r="B218" s="403" t="s">
        <v>510</v>
      </c>
      <c r="C218" s="402" t="s">
        <v>508</v>
      </c>
      <c r="D218" s="405" t="s">
        <v>511</v>
      </c>
      <c r="E218" s="400" t="s">
        <v>511</v>
      </c>
      <c r="F218" s="399" t="s">
        <v>3518</v>
      </c>
      <c r="G218" s="399" t="s">
        <v>971</v>
      </c>
      <c r="H218" s="399" t="s">
        <v>3517</v>
      </c>
      <c r="I218" s="399"/>
    </row>
    <row r="219" spans="1:9" x14ac:dyDescent="0.25">
      <c r="A219" s="404">
        <v>244</v>
      </c>
      <c r="B219" s="403" t="s">
        <v>433</v>
      </c>
      <c r="C219" s="402" t="s">
        <v>431</v>
      </c>
      <c r="D219" s="405" t="s">
        <v>434</v>
      </c>
      <c r="E219" s="400" t="s">
        <v>434</v>
      </c>
      <c r="F219" s="399" t="s">
        <v>3518</v>
      </c>
      <c r="G219" s="399" t="s">
        <v>971</v>
      </c>
      <c r="H219" s="399" t="s">
        <v>3517</v>
      </c>
      <c r="I219" s="399"/>
    </row>
    <row r="220" spans="1:9" x14ac:dyDescent="0.25">
      <c r="A220" s="404">
        <v>245</v>
      </c>
      <c r="B220" s="403" t="s">
        <v>342</v>
      </c>
      <c r="C220" s="402" t="s">
        <v>340</v>
      </c>
      <c r="D220" s="405" t="s">
        <v>343</v>
      </c>
      <c r="E220" s="400" t="s">
        <v>3519</v>
      </c>
      <c r="F220" s="399" t="s">
        <v>3518</v>
      </c>
      <c r="G220" s="399" t="s">
        <v>971</v>
      </c>
      <c r="H220" s="399" t="s">
        <v>3517</v>
      </c>
      <c r="I220" s="399"/>
    </row>
    <row r="221" spans="1:9" x14ac:dyDescent="0.25">
      <c r="A221" s="404">
        <v>246</v>
      </c>
      <c r="B221" s="403" t="s">
        <v>264</v>
      </c>
      <c r="C221" s="402" t="s">
        <v>262</v>
      </c>
      <c r="D221" s="405" t="s">
        <v>265</v>
      </c>
      <c r="E221" s="400" t="s">
        <v>265</v>
      </c>
      <c r="F221" s="399" t="s">
        <v>3518</v>
      </c>
      <c r="G221" s="399" t="s">
        <v>971</v>
      </c>
      <c r="H221" s="399" t="s">
        <v>3517</v>
      </c>
      <c r="I221" s="399"/>
    </row>
    <row r="222" spans="1:9" x14ac:dyDescent="0.25">
      <c r="A222" s="404">
        <v>247</v>
      </c>
      <c r="B222" s="403" t="s">
        <v>165</v>
      </c>
      <c r="C222" s="402" t="s">
        <v>163</v>
      </c>
      <c r="D222" s="405" t="s">
        <v>166</v>
      </c>
      <c r="E222" s="400" t="s">
        <v>166</v>
      </c>
      <c r="F222" s="399" t="s">
        <v>3518</v>
      </c>
      <c r="G222" s="399" t="s">
        <v>971</v>
      </c>
      <c r="H222" s="399" t="s">
        <v>3517</v>
      </c>
      <c r="I222" s="399"/>
    </row>
    <row r="223" spans="1:9" x14ac:dyDescent="0.25">
      <c r="A223" s="404">
        <v>248</v>
      </c>
      <c r="B223" s="403" t="s">
        <v>160</v>
      </c>
      <c r="C223" s="402" t="s">
        <v>158</v>
      </c>
      <c r="D223" s="405" t="s">
        <v>161</v>
      </c>
      <c r="E223" s="400" t="s">
        <v>161</v>
      </c>
      <c r="F223" s="399" t="s">
        <v>3518</v>
      </c>
      <c r="G223" s="399" t="s">
        <v>971</v>
      </c>
      <c r="H223" s="399" t="s">
        <v>3517</v>
      </c>
      <c r="I223" s="399"/>
    </row>
    <row r="224" spans="1:9" x14ac:dyDescent="0.25">
      <c r="A224" s="404">
        <v>249</v>
      </c>
      <c r="B224" s="403" t="s">
        <v>73</v>
      </c>
      <c r="C224" s="402" t="s">
        <v>71</v>
      </c>
      <c r="D224" s="405" t="s">
        <v>74</v>
      </c>
      <c r="E224" s="400" t="s">
        <v>74</v>
      </c>
      <c r="F224" s="399" t="s">
        <v>3518</v>
      </c>
      <c r="G224" s="399" t="s">
        <v>971</v>
      </c>
      <c r="H224" s="399" t="s">
        <v>3517</v>
      </c>
      <c r="I224" s="399"/>
    </row>
    <row r="225" spans="1:9" x14ac:dyDescent="0.25">
      <c r="A225" s="404">
        <v>251</v>
      </c>
      <c r="B225" s="418"/>
      <c r="C225" s="417" t="s">
        <v>3516</v>
      </c>
      <c r="D225" s="416" t="s">
        <v>3515</v>
      </c>
      <c r="E225" s="416"/>
      <c r="F225" s="415" t="s">
        <v>3506</v>
      </c>
      <c r="G225" s="415" t="s">
        <v>3505</v>
      </c>
      <c r="H225" s="415">
        <v>5501</v>
      </c>
      <c r="I225" s="415"/>
    </row>
    <row r="226" spans="1:9" x14ac:dyDescent="0.25">
      <c r="A226" s="404">
        <v>252</v>
      </c>
      <c r="B226" s="403" t="s">
        <v>1063</v>
      </c>
      <c r="C226" s="402" t="s">
        <v>1061</v>
      </c>
      <c r="D226" s="405" t="s">
        <v>1064</v>
      </c>
      <c r="E226" s="400" t="s">
        <v>1064</v>
      </c>
      <c r="F226" s="399" t="s">
        <v>3506</v>
      </c>
      <c r="G226" s="399" t="s">
        <v>3505</v>
      </c>
      <c r="H226" s="399" t="s">
        <v>3504</v>
      </c>
      <c r="I226" s="399"/>
    </row>
    <row r="227" spans="1:9" x14ac:dyDescent="0.25">
      <c r="A227" s="404">
        <v>253</v>
      </c>
      <c r="B227" s="403" t="s">
        <v>1028</v>
      </c>
      <c r="C227" s="402" t="s">
        <v>1026</v>
      </c>
      <c r="D227" s="405" t="s">
        <v>1029</v>
      </c>
      <c r="E227" s="400" t="s">
        <v>1029</v>
      </c>
      <c r="F227" s="399" t="s">
        <v>3506</v>
      </c>
      <c r="G227" s="399" t="s">
        <v>3505</v>
      </c>
      <c r="H227" s="399" t="s">
        <v>3504</v>
      </c>
      <c r="I227" s="399"/>
    </row>
    <row r="228" spans="1:9" x14ac:dyDescent="0.25">
      <c r="A228" s="404">
        <v>254</v>
      </c>
      <c r="B228" s="403" t="s">
        <v>879</v>
      </c>
      <c r="C228" s="402" t="s">
        <v>877</v>
      </c>
      <c r="D228" s="401" t="s">
        <v>3514</v>
      </c>
      <c r="E228" s="400" t="s">
        <v>880</v>
      </c>
      <c r="F228" s="399" t="s">
        <v>3506</v>
      </c>
      <c r="G228" s="399" t="s">
        <v>3505</v>
      </c>
      <c r="H228" s="399" t="s">
        <v>3504</v>
      </c>
      <c r="I228" s="399"/>
    </row>
    <row r="229" spans="1:9" x14ac:dyDescent="0.25">
      <c r="A229" s="404">
        <v>255</v>
      </c>
      <c r="B229" s="403" t="s">
        <v>875</v>
      </c>
      <c r="C229" s="402" t="s">
        <v>873</v>
      </c>
      <c r="D229" s="405" t="s">
        <v>876</v>
      </c>
      <c r="E229" s="400" t="s">
        <v>3513</v>
      </c>
      <c r="F229" s="399" t="s">
        <v>3506</v>
      </c>
      <c r="G229" s="399" t="s">
        <v>3505</v>
      </c>
      <c r="H229" s="399" t="s">
        <v>3504</v>
      </c>
      <c r="I229" s="399"/>
    </row>
    <row r="230" spans="1:9" x14ac:dyDescent="0.25">
      <c r="A230" s="404">
        <v>256</v>
      </c>
      <c r="B230" s="403" t="s">
        <v>852</v>
      </c>
      <c r="C230" s="402" t="s">
        <v>850</v>
      </c>
      <c r="D230" s="405" t="s">
        <v>853</v>
      </c>
      <c r="E230" s="400" t="s">
        <v>3512</v>
      </c>
      <c r="F230" s="399" t="s">
        <v>3506</v>
      </c>
      <c r="G230" s="399" t="s">
        <v>3505</v>
      </c>
      <c r="H230" s="399" t="s">
        <v>3504</v>
      </c>
      <c r="I230" s="399"/>
    </row>
    <row r="231" spans="1:9" x14ac:dyDescent="0.25">
      <c r="A231" s="404">
        <v>257</v>
      </c>
      <c r="B231" s="403" t="s">
        <v>752</v>
      </c>
      <c r="C231" s="402" t="s">
        <v>750</v>
      </c>
      <c r="D231" s="405" t="s">
        <v>753</v>
      </c>
      <c r="E231" s="400" t="s">
        <v>753</v>
      </c>
      <c r="F231" s="399" t="s">
        <v>3506</v>
      </c>
      <c r="G231" s="399" t="s">
        <v>3505</v>
      </c>
      <c r="H231" s="399" t="s">
        <v>3504</v>
      </c>
      <c r="I231" s="399"/>
    </row>
    <row r="232" spans="1:9" x14ac:dyDescent="0.25">
      <c r="A232" s="404">
        <v>258</v>
      </c>
      <c r="B232" s="403" t="s">
        <v>740</v>
      </c>
      <c r="C232" s="402" t="s">
        <v>738</v>
      </c>
      <c r="D232" s="405" t="s">
        <v>741</v>
      </c>
      <c r="E232" s="400" t="s">
        <v>741</v>
      </c>
      <c r="F232" s="399" t="s">
        <v>3506</v>
      </c>
      <c r="G232" s="399" t="s">
        <v>3505</v>
      </c>
      <c r="H232" s="399" t="s">
        <v>3504</v>
      </c>
      <c r="I232" s="399"/>
    </row>
    <row r="233" spans="1:9" x14ac:dyDescent="0.25">
      <c r="A233" s="404">
        <v>259</v>
      </c>
      <c r="B233" s="403" t="s">
        <v>691</v>
      </c>
      <c r="C233" s="402" t="s">
        <v>689</v>
      </c>
      <c r="D233" s="405" t="s">
        <v>692</v>
      </c>
      <c r="E233" s="400" t="s">
        <v>692</v>
      </c>
      <c r="F233" s="399" t="s">
        <v>3506</v>
      </c>
      <c r="G233" s="399" t="s">
        <v>3505</v>
      </c>
      <c r="H233" s="399" t="s">
        <v>3504</v>
      </c>
      <c r="I233" s="399"/>
    </row>
    <row r="234" spans="1:9" x14ac:dyDescent="0.25">
      <c r="A234" s="404">
        <v>260</v>
      </c>
      <c r="B234" s="403" t="s">
        <v>658</v>
      </c>
      <c r="C234" s="402" t="s">
        <v>656</v>
      </c>
      <c r="D234" s="405" t="s">
        <v>659</v>
      </c>
      <c r="E234" s="400" t="s">
        <v>659</v>
      </c>
      <c r="F234" s="399" t="s">
        <v>3506</v>
      </c>
      <c r="G234" s="399" t="s">
        <v>3505</v>
      </c>
      <c r="H234" s="399" t="s">
        <v>3504</v>
      </c>
      <c r="I234" s="399"/>
    </row>
    <row r="235" spans="1:9" x14ac:dyDescent="0.25">
      <c r="A235" s="404">
        <v>261</v>
      </c>
      <c r="B235" s="403" t="s">
        <v>580</v>
      </c>
      <c r="C235" s="402" t="s">
        <v>578</v>
      </c>
      <c r="D235" s="414" t="s">
        <v>581</v>
      </c>
      <c r="E235" s="400" t="s">
        <v>581</v>
      </c>
      <c r="F235" s="399" t="s">
        <v>3506</v>
      </c>
      <c r="G235" s="399" t="s">
        <v>3505</v>
      </c>
      <c r="H235" s="399" t="s">
        <v>3504</v>
      </c>
      <c r="I235" s="399"/>
    </row>
    <row r="236" spans="1:9" x14ac:dyDescent="0.25">
      <c r="A236" s="404">
        <v>262</v>
      </c>
      <c r="B236" s="403" t="s">
        <v>493</v>
      </c>
      <c r="C236" s="402" t="s">
        <v>491</v>
      </c>
      <c r="D236" s="405" t="s">
        <v>494</v>
      </c>
      <c r="E236" s="400" t="s">
        <v>3511</v>
      </c>
      <c r="F236" s="399" t="s">
        <v>3506</v>
      </c>
      <c r="G236" s="399" t="s">
        <v>3505</v>
      </c>
      <c r="H236" s="399" t="s">
        <v>3504</v>
      </c>
      <c r="I236" s="399"/>
    </row>
    <row r="237" spans="1:9" x14ac:dyDescent="0.25">
      <c r="A237" s="404">
        <v>263</v>
      </c>
      <c r="B237" s="403" t="s">
        <v>467</v>
      </c>
      <c r="C237" s="402" t="s">
        <v>465</v>
      </c>
      <c r="D237" s="401" t="s">
        <v>469</v>
      </c>
      <c r="E237" s="400" t="s">
        <v>468</v>
      </c>
      <c r="F237" s="399" t="s">
        <v>3506</v>
      </c>
      <c r="G237" s="399" t="s">
        <v>3505</v>
      </c>
      <c r="H237" s="399" t="s">
        <v>3504</v>
      </c>
      <c r="I237" s="399"/>
    </row>
    <row r="238" spans="1:9" x14ac:dyDescent="0.25">
      <c r="A238" s="404">
        <v>264</v>
      </c>
      <c r="B238" s="403" t="s">
        <v>424</v>
      </c>
      <c r="C238" s="402" t="s">
        <v>422</v>
      </c>
      <c r="D238" s="405" t="s">
        <v>425</v>
      </c>
      <c r="E238" s="400" t="s">
        <v>425</v>
      </c>
      <c r="F238" s="399" t="s">
        <v>3506</v>
      </c>
      <c r="G238" s="399" t="s">
        <v>3505</v>
      </c>
      <c r="H238" s="399" t="s">
        <v>3504</v>
      </c>
      <c r="I238" s="399"/>
    </row>
    <row r="239" spans="1:9" x14ac:dyDescent="0.25">
      <c r="A239" s="404">
        <v>265</v>
      </c>
      <c r="B239" s="403" t="s">
        <v>408</v>
      </c>
      <c r="C239" s="402" t="s">
        <v>406</v>
      </c>
      <c r="D239" s="405" t="s">
        <v>409</v>
      </c>
      <c r="E239" s="400" t="s">
        <v>409</v>
      </c>
      <c r="F239" s="399" t="s">
        <v>3506</v>
      </c>
      <c r="G239" s="399" t="s">
        <v>3505</v>
      </c>
      <c r="H239" s="399" t="s">
        <v>3504</v>
      </c>
      <c r="I239" s="399"/>
    </row>
    <row r="240" spans="1:9" x14ac:dyDescent="0.25">
      <c r="A240" s="404">
        <v>266</v>
      </c>
      <c r="B240" s="403" t="s">
        <v>404</v>
      </c>
      <c r="C240" s="402" t="s">
        <v>402</v>
      </c>
      <c r="D240" s="405" t="s">
        <v>405</v>
      </c>
      <c r="E240" s="400" t="s">
        <v>405</v>
      </c>
      <c r="F240" s="399" t="s">
        <v>3506</v>
      </c>
      <c r="G240" s="399" t="s">
        <v>3505</v>
      </c>
      <c r="H240" s="399" t="s">
        <v>3504</v>
      </c>
      <c r="I240" s="399"/>
    </row>
    <row r="241" spans="1:9" x14ac:dyDescent="0.25">
      <c r="A241" s="404">
        <v>267</v>
      </c>
      <c r="B241" s="403" t="s">
        <v>388</v>
      </c>
      <c r="C241" s="402" t="s">
        <v>386</v>
      </c>
      <c r="D241" s="405" t="s">
        <v>389</v>
      </c>
      <c r="E241" s="400" t="s">
        <v>389</v>
      </c>
      <c r="F241" s="399" t="s">
        <v>3506</v>
      </c>
      <c r="G241" s="399" t="s">
        <v>3505</v>
      </c>
      <c r="H241" s="399" t="s">
        <v>3504</v>
      </c>
      <c r="I241" s="399"/>
    </row>
    <row r="242" spans="1:9" x14ac:dyDescent="0.25">
      <c r="A242" s="404">
        <v>268</v>
      </c>
      <c r="B242" s="403" t="s">
        <v>384</v>
      </c>
      <c r="C242" s="402" t="s">
        <v>382</v>
      </c>
      <c r="D242" s="405" t="s">
        <v>385</v>
      </c>
      <c r="E242" s="400" t="s">
        <v>385</v>
      </c>
      <c r="F242" s="399" t="s">
        <v>3506</v>
      </c>
      <c r="G242" s="399" t="s">
        <v>3505</v>
      </c>
      <c r="H242" s="399" t="s">
        <v>3504</v>
      </c>
      <c r="I242" s="399"/>
    </row>
    <row r="243" spans="1:9" x14ac:dyDescent="0.25">
      <c r="A243" s="404">
        <v>269</v>
      </c>
      <c r="B243" s="403" t="s">
        <v>375</v>
      </c>
      <c r="C243" s="402" t="s">
        <v>373</v>
      </c>
      <c r="D243" s="405" t="s">
        <v>376</v>
      </c>
      <c r="E243" s="400" t="s">
        <v>3510</v>
      </c>
      <c r="F243" s="399" t="s">
        <v>3506</v>
      </c>
      <c r="G243" s="399" t="s">
        <v>3505</v>
      </c>
      <c r="H243" s="399" t="s">
        <v>3504</v>
      </c>
      <c r="I243" s="399"/>
    </row>
    <row r="244" spans="1:9" x14ac:dyDescent="0.25">
      <c r="A244" s="404">
        <v>270</v>
      </c>
      <c r="B244" s="413" t="s">
        <v>92</v>
      </c>
      <c r="C244" s="412" t="s">
        <v>90</v>
      </c>
      <c r="D244" s="411" t="s">
        <v>3509</v>
      </c>
      <c r="E244" s="410" t="s">
        <v>3508</v>
      </c>
      <c r="F244" s="409" t="s">
        <v>3506</v>
      </c>
      <c r="G244" s="409" t="s">
        <v>3505</v>
      </c>
      <c r="H244" s="409" t="s">
        <v>3504</v>
      </c>
      <c r="I244" s="409"/>
    </row>
    <row r="245" spans="1:9" x14ac:dyDescent="0.25">
      <c r="A245" s="404">
        <v>271</v>
      </c>
      <c r="B245" s="403" t="s">
        <v>362</v>
      </c>
      <c r="C245" s="402" t="s">
        <v>360</v>
      </c>
      <c r="D245" s="405" t="s">
        <v>363</v>
      </c>
      <c r="E245" s="400" t="s">
        <v>363</v>
      </c>
      <c r="F245" s="399" t="s">
        <v>3506</v>
      </c>
      <c r="G245" s="399" t="s">
        <v>3505</v>
      </c>
      <c r="H245" s="399" t="s">
        <v>3504</v>
      </c>
      <c r="I245" s="399"/>
    </row>
    <row r="246" spans="1:9" x14ac:dyDescent="0.25">
      <c r="A246" s="404">
        <v>272</v>
      </c>
      <c r="B246" s="403" t="s">
        <v>354</v>
      </c>
      <c r="C246" s="402" t="s">
        <v>352</v>
      </c>
      <c r="D246" s="405" t="s">
        <v>355</v>
      </c>
      <c r="E246" s="400" t="s">
        <v>355</v>
      </c>
      <c r="F246" s="399" t="s">
        <v>3506</v>
      </c>
      <c r="G246" s="399" t="s">
        <v>3505</v>
      </c>
      <c r="H246" s="399" t="s">
        <v>3504</v>
      </c>
      <c r="I246" s="399"/>
    </row>
    <row r="247" spans="1:9" x14ac:dyDescent="0.25">
      <c r="A247" s="404">
        <v>273</v>
      </c>
      <c r="B247" s="403" t="s">
        <v>337</v>
      </c>
      <c r="C247" s="402" t="s">
        <v>335</v>
      </c>
      <c r="D247" s="405" t="s">
        <v>338</v>
      </c>
      <c r="E247" s="400" t="s">
        <v>338</v>
      </c>
      <c r="F247" s="399" t="s">
        <v>3506</v>
      </c>
      <c r="G247" s="399" t="s">
        <v>3505</v>
      </c>
      <c r="H247" s="399" t="s">
        <v>3504</v>
      </c>
      <c r="I247" s="399"/>
    </row>
    <row r="248" spans="1:9" x14ac:dyDescent="0.25">
      <c r="A248" s="404">
        <v>274</v>
      </c>
      <c r="B248" s="407" t="s">
        <v>319</v>
      </c>
      <c r="C248" s="406" t="s">
        <v>317</v>
      </c>
      <c r="D248" s="408" t="s">
        <v>321</v>
      </c>
      <c r="E248" s="400" t="s">
        <v>320</v>
      </c>
      <c r="F248" s="399" t="s">
        <v>3506</v>
      </c>
      <c r="G248" s="399" t="s">
        <v>3505</v>
      </c>
      <c r="H248" s="399" t="s">
        <v>3504</v>
      </c>
      <c r="I248" s="399"/>
    </row>
    <row r="249" spans="1:9" x14ac:dyDescent="0.25">
      <c r="A249" s="404">
        <v>275</v>
      </c>
      <c r="B249" s="403" t="s">
        <v>295</v>
      </c>
      <c r="C249" s="402" t="s">
        <v>293</v>
      </c>
      <c r="D249" s="405" t="s">
        <v>296</v>
      </c>
      <c r="E249" s="400" t="s">
        <v>296</v>
      </c>
      <c r="F249" s="399" t="s">
        <v>3506</v>
      </c>
      <c r="G249" s="399" t="s">
        <v>3505</v>
      </c>
      <c r="H249" s="399" t="s">
        <v>3504</v>
      </c>
      <c r="I249" s="399"/>
    </row>
    <row r="250" spans="1:9" x14ac:dyDescent="0.25">
      <c r="A250" s="404">
        <v>276</v>
      </c>
      <c r="B250" s="403" t="s">
        <v>245</v>
      </c>
      <c r="C250" s="402" t="s">
        <v>243</v>
      </c>
      <c r="D250" s="405" t="s">
        <v>246</v>
      </c>
      <c r="E250" s="400" t="s">
        <v>246</v>
      </c>
      <c r="F250" s="399" t="s">
        <v>3506</v>
      </c>
      <c r="G250" s="399" t="s">
        <v>3505</v>
      </c>
      <c r="H250" s="399" t="s">
        <v>3504</v>
      </c>
      <c r="I250" s="399"/>
    </row>
    <row r="251" spans="1:9" x14ac:dyDescent="0.25">
      <c r="A251" s="404">
        <v>277</v>
      </c>
      <c r="B251" s="403" t="s">
        <v>152</v>
      </c>
      <c r="C251" s="402" t="s">
        <v>150</v>
      </c>
      <c r="D251" s="405" t="s">
        <v>153</v>
      </c>
      <c r="E251" s="400" t="s">
        <v>153</v>
      </c>
      <c r="F251" s="399" t="s">
        <v>3506</v>
      </c>
      <c r="G251" s="399" t="s">
        <v>3505</v>
      </c>
      <c r="H251" s="399" t="s">
        <v>3504</v>
      </c>
      <c r="I251" s="399"/>
    </row>
    <row r="252" spans="1:9" x14ac:dyDescent="0.25">
      <c r="A252" s="404">
        <v>278</v>
      </c>
      <c r="B252" s="403" t="s">
        <v>148</v>
      </c>
      <c r="C252" s="402" t="s">
        <v>146</v>
      </c>
      <c r="D252" s="405" t="s">
        <v>149</v>
      </c>
      <c r="E252" s="400" t="s">
        <v>149</v>
      </c>
      <c r="F252" s="399" t="s">
        <v>3506</v>
      </c>
      <c r="G252" s="399" t="s">
        <v>3505</v>
      </c>
      <c r="H252" s="399" t="s">
        <v>3504</v>
      </c>
      <c r="I252" s="399"/>
    </row>
    <row r="253" spans="1:9" x14ac:dyDescent="0.25">
      <c r="A253" s="404">
        <v>279</v>
      </c>
      <c r="B253" s="403" t="s">
        <v>123</v>
      </c>
      <c r="C253" s="402" t="s">
        <v>121</v>
      </c>
      <c r="D253" s="405" t="s">
        <v>124</v>
      </c>
      <c r="E253" s="400" t="s">
        <v>124</v>
      </c>
      <c r="F253" s="399" t="s">
        <v>3506</v>
      </c>
      <c r="G253" s="399" t="s">
        <v>3505</v>
      </c>
      <c r="H253" s="399" t="s">
        <v>3504</v>
      </c>
      <c r="I253" s="399"/>
    </row>
    <row r="254" spans="1:9" x14ac:dyDescent="0.25">
      <c r="A254" s="404">
        <v>280</v>
      </c>
      <c r="B254" s="407" t="s">
        <v>92</v>
      </c>
      <c r="C254" s="406" t="s">
        <v>90</v>
      </c>
      <c r="D254" s="405" t="s">
        <v>93</v>
      </c>
      <c r="E254" s="400" t="s">
        <v>3508</v>
      </c>
      <c r="F254" s="399" t="s">
        <v>3506</v>
      </c>
      <c r="G254" s="399" t="s">
        <v>3505</v>
      </c>
      <c r="H254" s="399" t="s">
        <v>3504</v>
      </c>
      <c r="I254" s="399"/>
    </row>
    <row r="255" spans="1:9" x14ac:dyDescent="0.25">
      <c r="A255" s="404">
        <v>281</v>
      </c>
      <c r="B255" s="403" t="s">
        <v>83</v>
      </c>
      <c r="C255" s="402" t="s">
        <v>81</v>
      </c>
      <c r="D255" s="405" t="s">
        <v>84</v>
      </c>
      <c r="E255" s="400" t="s">
        <v>84</v>
      </c>
      <c r="F255" s="399" t="s">
        <v>3506</v>
      </c>
      <c r="G255" s="399" t="s">
        <v>3505</v>
      </c>
      <c r="H255" s="399" t="s">
        <v>3504</v>
      </c>
      <c r="I255" s="399"/>
    </row>
    <row r="256" spans="1:9" x14ac:dyDescent="0.25">
      <c r="A256" s="404">
        <v>282</v>
      </c>
      <c r="B256" s="403" t="s">
        <v>69</v>
      </c>
      <c r="C256" s="402" t="s">
        <v>67</v>
      </c>
      <c r="D256" s="401" t="s">
        <v>3507</v>
      </c>
      <c r="E256" s="400" t="s">
        <v>3507</v>
      </c>
      <c r="F256" s="399" t="s">
        <v>3506</v>
      </c>
      <c r="G256" s="399" t="s">
        <v>3505</v>
      </c>
      <c r="H256" s="399" t="s">
        <v>3504</v>
      </c>
      <c r="I256" s="399"/>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9FF2B-EB07-4B13-9687-448335F398E3}">
  <sheetPr>
    <tabColor rgb="FF00B050"/>
  </sheetPr>
  <dimension ref="A3:W40"/>
  <sheetViews>
    <sheetView workbookViewId="0">
      <selection activeCell="N25" sqref="N25"/>
    </sheetView>
  </sheetViews>
  <sheetFormatPr defaultColWidth="8.85546875" defaultRowHeight="15" x14ac:dyDescent="0.25"/>
  <cols>
    <col min="1" max="1" width="62.85546875" customWidth="1"/>
    <col min="2" max="16" width="12.140625" customWidth="1"/>
    <col min="17" max="17" width="12.28515625" customWidth="1"/>
    <col min="18" max="19" width="9.5703125" bestFit="1" customWidth="1"/>
  </cols>
  <sheetData>
    <row r="3" spans="1:23" ht="18.75" thickBot="1" x14ac:dyDescent="0.3">
      <c r="U3" s="468"/>
      <c r="V3" s="468"/>
      <c r="W3" s="468"/>
    </row>
    <row r="4" spans="1:23" ht="15.75" thickBot="1" x14ac:dyDescent="0.3">
      <c r="B4" s="455" t="s">
        <v>1137</v>
      </c>
      <c r="C4" s="455" t="s">
        <v>1138</v>
      </c>
      <c r="D4" s="455">
        <v>2002</v>
      </c>
      <c r="E4" s="455">
        <v>2003</v>
      </c>
      <c r="F4" s="455">
        <v>2004</v>
      </c>
      <c r="G4" s="455">
        <v>2005</v>
      </c>
      <c r="H4" s="455">
        <v>2006</v>
      </c>
      <c r="I4" s="455">
        <v>2007</v>
      </c>
      <c r="J4" s="455">
        <v>2008</v>
      </c>
      <c r="K4" s="455">
        <v>2009</v>
      </c>
      <c r="L4" s="455">
        <v>2010</v>
      </c>
      <c r="M4" s="455">
        <v>2011</v>
      </c>
      <c r="N4" s="455">
        <v>2012</v>
      </c>
      <c r="O4" s="455">
        <v>2013</v>
      </c>
      <c r="P4" s="455">
        <v>2014</v>
      </c>
      <c r="Q4" s="455">
        <v>2015</v>
      </c>
      <c r="R4" s="455">
        <v>2016</v>
      </c>
      <c r="S4" s="455">
        <v>2017</v>
      </c>
      <c r="T4" s="455">
        <v>2018</v>
      </c>
      <c r="U4" s="455">
        <v>2019</v>
      </c>
      <c r="V4" s="455">
        <v>2020</v>
      </c>
      <c r="W4" s="467"/>
    </row>
    <row r="5" spans="1:23" ht="15.75" thickBot="1" x14ac:dyDescent="0.3">
      <c r="A5" s="466" t="s">
        <v>3625</v>
      </c>
      <c r="B5" s="458">
        <f t="shared" ref="B5:V5" si="0">B14</f>
        <v>3.6724999999999999</v>
      </c>
      <c r="C5" s="458">
        <f t="shared" si="0"/>
        <v>3.6724999999999999</v>
      </c>
      <c r="D5" s="458">
        <f t="shared" si="0"/>
        <v>3.6724999999999999</v>
      </c>
      <c r="E5" s="458">
        <f t="shared" si="0"/>
        <v>3.6724999999999999</v>
      </c>
      <c r="F5" s="458">
        <f t="shared" si="0"/>
        <v>3.6724999999999999</v>
      </c>
      <c r="G5" s="458">
        <f t="shared" si="0"/>
        <v>3.6724999999999999</v>
      </c>
      <c r="H5" s="458">
        <f t="shared" si="0"/>
        <v>3.6724999999999999</v>
      </c>
      <c r="I5" s="458">
        <f t="shared" si="0"/>
        <v>3.6724999999999999</v>
      </c>
      <c r="J5" s="458">
        <f t="shared" si="0"/>
        <v>3.6724999999999999</v>
      </c>
      <c r="K5" s="458">
        <f t="shared" si="0"/>
        <v>3.6724999999999999</v>
      </c>
      <c r="L5" s="458">
        <f t="shared" si="0"/>
        <v>3.6724999999999999</v>
      </c>
      <c r="M5" s="458">
        <f t="shared" si="0"/>
        <v>3.6724999999999999</v>
      </c>
      <c r="N5" s="458">
        <f t="shared" si="0"/>
        <v>3.6724999999999999</v>
      </c>
      <c r="O5" s="458">
        <f t="shared" si="0"/>
        <v>3.6724999999999999</v>
      </c>
      <c r="P5" s="458">
        <f t="shared" si="0"/>
        <v>3.6724999999999999</v>
      </c>
      <c r="Q5" s="458">
        <f t="shared" si="0"/>
        <v>3.6724999999999999</v>
      </c>
      <c r="R5" s="458">
        <f t="shared" si="0"/>
        <v>3.6724999999999999</v>
      </c>
      <c r="S5" s="458">
        <f t="shared" si="0"/>
        <v>3.6724999999999999</v>
      </c>
      <c r="T5" s="458">
        <f t="shared" si="0"/>
        <v>3.6724999999999999</v>
      </c>
      <c r="U5" s="458">
        <f t="shared" si="0"/>
        <v>3.6724999999999999</v>
      </c>
      <c r="V5" s="458">
        <f t="shared" si="0"/>
        <v>3.6724999999999999</v>
      </c>
      <c r="W5" s="457"/>
    </row>
    <row r="6" spans="1:23" ht="15.75" thickBot="1" x14ac:dyDescent="0.3">
      <c r="A6" s="465" t="s">
        <v>3624</v>
      </c>
      <c r="B6" s="458">
        <f t="shared" ref="B6:V6" si="1">B15</f>
        <v>0.376</v>
      </c>
      <c r="C6" s="458">
        <f t="shared" si="1"/>
        <v>0.376</v>
      </c>
      <c r="D6" s="458">
        <f t="shared" si="1"/>
        <v>0.376</v>
      </c>
      <c r="E6" s="458">
        <f t="shared" si="1"/>
        <v>0.376</v>
      </c>
      <c r="F6" s="458">
        <f t="shared" si="1"/>
        <v>0.376</v>
      </c>
      <c r="G6" s="458">
        <f t="shared" si="1"/>
        <v>0.376</v>
      </c>
      <c r="H6" s="458">
        <f t="shared" si="1"/>
        <v>0.376</v>
      </c>
      <c r="I6" s="458">
        <f t="shared" si="1"/>
        <v>0.376</v>
      </c>
      <c r="J6" s="458">
        <f t="shared" si="1"/>
        <v>0.376</v>
      </c>
      <c r="K6" s="458">
        <f t="shared" si="1"/>
        <v>0.376</v>
      </c>
      <c r="L6" s="458">
        <f t="shared" si="1"/>
        <v>0.376</v>
      </c>
      <c r="M6" s="458">
        <f t="shared" si="1"/>
        <v>0.376</v>
      </c>
      <c r="N6" s="458">
        <f t="shared" si="1"/>
        <v>0.376</v>
      </c>
      <c r="O6" s="458">
        <f t="shared" si="1"/>
        <v>0.376</v>
      </c>
      <c r="P6" s="458">
        <f t="shared" si="1"/>
        <v>0.376</v>
      </c>
      <c r="Q6" s="458">
        <f t="shared" si="1"/>
        <v>0.376</v>
      </c>
      <c r="R6" s="458">
        <f t="shared" si="1"/>
        <v>0.376</v>
      </c>
      <c r="S6" s="458">
        <f t="shared" si="1"/>
        <v>0.376</v>
      </c>
      <c r="T6" s="458">
        <f t="shared" si="1"/>
        <v>0.376</v>
      </c>
      <c r="U6" s="458">
        <f t="shared" si="1"/>
        <v>0.376</v>
      </c>
      <c r="V6" s="458">
        <f t="shared" si="1"/>
        <v>0.376</v>
      </c>
      <c r="W6" s="457"/>
    </row>
    <row r="7" spans="1:23" ht="15.75" thickBot="1" x14ac:dyDescent="0.3">
      <c r="A7" s="464" t="s">
        <v>3620</v>
      </c>
      <c r="B7" s="463">
        <f t="shared" ref="B7:V7" si="2">B16</f>
        <v>0.30567500000000003</v>
      </c>
      <c r="C7" s="463">
        <f t="shared" si="2"/>
        <v>0.30736000000000002</v>
      </c>
      <c r="D7" s="463">
        <f t="shared" si="2"/>
        <v>0.29969999999999997</v>
      </c>
      <c r="E7" s="463">
        <f t="shared" si="2"/>
        <v>0.29469999999999996</v>
      </c>
      <c r="F7" s="463">
        <f t="shared" si="2"/>
        <v>0.29469999999999996</v>
      </c>
      <c r="G7" s="463">
        <f t="shared" si="2"/>
        <v>0.29199999999999998</v>
      </c>
      <c r="H7" s="463">
        <f t="shared" si="2"/>
        <v>0.28914000000000001</v>
      </c>
      <c r="I7" s="463">
        <f t="shared" si="2"/>
        <v>0.27379999999999999</v>
      </c>
      <c r="J7" s="463">
        <f t="shared" si="2"/>
        <v>0.27589999999999998</v>
      </c>
      <c r="K7" s="463">
        <f t="shared" si="2"/>
        <v>0.28675</v>
      </c>
      <c r="L7" s="463">
        <f t="shared" si="2"/>
        <v>0.28085000000000004</v>
      </c>
      <c r="M7" s="463">
        <f t="shared" si="2"/>
        <v>0.27789999999999998</v>
      </c>
      <c r="N7" s="463">
        <f t="shared" si="2"/>
        <v>0.28114999999999996</v>
      </c>
      <c r="O7" s="463">
        <f t="shared" si="2"/>
        <v>0.28225</v>
      </c>
      <c r="P7" s="463">
        <f t="shared" si="2"/>
        <v>0.2928</v>
      </c>
      <c r="Q7" s="463">
        <f t="shared" si="2"/>
        <v>0.30330000000000001</v>
      </c>
      <c r="R7" s="463">
        <f t="shared" si="2"/>
        <v>0.30614999999999998</v>
      </c>
      <c r="S7" s="463">
        <f t="shared" si="2"/>
        <v>0.3019</v>
      </c>
      <c r="T7" s="463">
        <f t="shared" si="2"/>
        <v>0.30354999999999999</v>
      </c>
      <c r="U7" s="463">
        <f t="shared" si="2"/>
        <v>0.30314999999999998</v>
      </c>
      <c r="V7" s="463">
        <f t="shared" si="2"/>
        <v>0.30360000000000004</v>
      </c>
      <c r="W7" s="457"/>
    </row>
    <row r="8" spans="1:23" ht="15.75" thickBot="1" x14ac:dyDescent="0.3">
      <c r="A8" s="461" t="s">
        <v>3622</v>
      </c>
      <c r="B8" s="458">
        <f t="shared" ref="B8:V8" si="3">B17</f>
        <v>0.38450000000000001</v>
      </c>
      <c r="C8" s="458">
        <f t="shared" si="3"/>
        <v>0.38450000000000001</v>
      </c>
      <c r="D8" s="458">
        <f t="shared" si="3"/>
        <v>0.38450000000000001</v>
      </c>
      <c r="E8" s="458">
        <f t="shared" si="3"/>
        <v>0.38450000000000001</v>
      </c>
      <c r="F8" s="458">
        <f t="shared" si="3"/>
        <v>0.38450000000000001</v>
      </c>
      <c r="G8" s="458">
        <f t="shared" si="3"/>
        <v>0.38450000000000001</v>
      </c>
      <c r="H8" s="458">
        <f t="shared" si="3"/>
        <v>0.38450000000000001</v>
      </c>
      <c r="I8" s="458">
        <f t="shared" si="3"/>
        <v>0.38450000000000001</v>
      </c>
      <c r="J8" s="458">
        <f t="shared" si="3"/>
        <v>0.38450000000000001</v>
      </c>
      <c r="K8" s="458">
        <f t="shared" si="3"/>
        <v>0.38450000000000001</v>
      </c>
      <c r="L8" s="458">
        <f t="shared" si="3"/>
        <v>0.38450000000000001</v>
      </c>
      <c r="M8" s="458">
        <f t="shared" si="3"/>
        <v>0.38450000000000001</v>
      </c>
      <c r="N8" s="458">
        <f t="shared" si="3"/>
        <v>0.38450000000000001</v>
      </c>
      <c r="O8" s="458">
        <f t="shared" si="3"/>
        <v>0.38450000000000001</v>
      </c>
      <c r="P8" s="458">
        <f t="shared" si="3"/>
        <v>0.38450000000000001</v>
      </c>
      <c r="Q8" s="458">
        <f t="shared" si="3"/>
        <v>0.38450000000000001</v>
      </c>
      <c r="R8" s="458">
        <f t="shared" si="3"/>
        <v>0.38450000000000001</v>
      </c>
      <c r="S8" s="458">
        <f t="shared" si="3"/>
        <v>0.38450000000000001</v>
      </c>
      <c r="T8" s="458">
        <f t="shared" si="3"/>
        <v>0.38450000000000001</v>
      </c>
      <c r="U8" s="458">
        <f t="shared" si="3"/>
        <v>0.38450000000000001</v>
      </c>
      <c r="V8" s="458">
        <f t="shared" si="3"/>
        <v>0.38450000000000001</v>
      </c>
      <c r="W8" s="457"/>
    </row>
    <row r="9" spans="1:23" ht="15.75" thickBot="1" x14ac:dyDescent="0.3">
      <c r="A9" s="460" t="s">
        <v>3623</v>
      </c>
      <c r="B9" s="458">
        <f t="shared" ref="B9:V9" si="4">B18</f>
        <v>3.75</v>
      </c>
      <c r="C9" s="458">
        <f t="shared" si="4"/>
        <v>3.75</v>
      </c>
      <c r="D9" s="458">
        <f t="shared" si="4"/>
        <v>3.75</v>
      </c>
      <c r="E9" s="458">
        <f t="shared" si="4"/>
        <v>3.75</v>
      </c>
      <c r="F9" s="458">
        <f t="shared" si="4"/>
        <v>3.75</v>
      </c>
      <c r="G9" s="458">
        <f t="shared" si="4"/>
        <v>3.75</v>
      </c>
      <c r="H9" s="458">
        <f t="shared" si="4"/>
        <v>3.75</v>
      </c>
      <c r="I9" s="458">
        <f t="shared" si="4"/>
        <v>3.75</v>
      </c>
      <c r="J9" s="458">
        <f t="shared" si="4"/>
        <v>3.75</v>
      </c>
      <c r="K9" s="458">
        <f t="shared" si="4"/>
        <v>3.75</v>
      </c>
      <c r="L9" s="458">
        <f t="shared" si="4"/>
        <v>3.75</v>
      </c>
      <c r="M9" s="458">
        <f t="shared" si="4"/>
        <v>3.75</v>
      </c>
      <c r="N9" s="458">
        <f t="shared" si="4"/>
        <v>3.75</v>
      </c>
      <c r="O9" s="458">
        <f t="shared" si="4"/>
        <v>3.75</v>
      </c>
      <c r="P9" s="458">
        <f t="shared" si="4"/>
        <v>3.75</v>
      </c>
      <c r="Q9" s="458">
        <f t="shared" si="4"/>
        <v>3.75</v>
      </c>
      <c r="R9" s="458">
        <f t="shared" si="4"/>
        <v>3.75</v>
      </c>
      <c r="S9" s="458">
        <f t="shared" si="4"/>
        <v>3.75</v>
      </c>
      <c r="T9" s="458">
        <f t="shared" si="4"/>
        <v>3.75</v>
      </c>
      <c r="U9" s="458">
        <f t="shared" si="4"/>
        <v>3.75</v>
      </c>
      <c r="V9" s="458">
        <f t="shared" si="4"/>
        <v>3.75</v>
      </c>
      <c r="W9" s="457"/>
    </row>
    <row r="10" spans="1:23" ht="15.75" thickBot="1" x14ac:dyDescent="0.3">
      <c r="A10" s="459" t="s">
        <v>3621</v>
      </c>
      <c r="B10" s="458">
        <f t="shared" ref="B10:V10" si="5">B19</f>
        <v>3.64</v>
      </c>
      <c r="C10" s="458">
        <f t="shared" si="5"/>
        <v>3.64</v>
      </c>
      <c r="D10" s="458">
        <f t="shared" si="5"/>
        <v>3.64</v>
      </c>
      <c r="E10" s="458">
        <f t="shared" si="5"/>
        <v>3.64</v>
      </c>
      <c r="F10" s="458">
        <f t="shared" si="5"/>
        <v>3.64</v>
      </c>
      <c r="G10" s="458">
        <f t="shared" si="5"/>
        <v>3.64</v>
      </c>
      <c r="H10" s="458">
        <f t="shared" si="5"/>
        <v>3.64</v>
      </c>
      <c r="I10" s="458">
        <f t="shared" si="5"/>
        <v>3.64</v>
      </c>
      <c r="J10" s="458">
        <f t="shared" si="5"/>
        <v>3.64</v>
      </c>
      <c r="K10" s="458">
        <f t="shared" si="5"/>
        <v>3.64</v>
      </c>
      <c r="L10" s="458">
        <f t="shared" si="5"/>
        <v>3.64</v>
      </c>
      <c r="M10" s="458">
        <f t="shared" si="5"/>
        <v>3.64</v>
      </c>
      <c r="N10" s="458">
        <f t="shared" si="5"/>
        <v>3.64</v>
      </c>
      <c r="O10" s="458">
        <f t="shared" si="5"/>
        <v>3.64</v>
      </c>
      <c r="P10" s="458">
        <f t="shared" si="5"/>
        <v>3.64</v>
      </c>
      <c r="Q10" s="458">
        <f t="shared" si="5"/>
        <v>3.64</v>
      </c>
      <c r="R10" s="458">
        <f t="shared" si="5"/>
        <v>3.64</v>
      </c>
      <c r="S10" s="458">
        <f t="shared" si="5"/>
        <v>3.64</v>
      </c>
      <c r="T10" s="458">
        <f t="shared" si="5"/>
        <v>3.64</v>
      </c>
      <c r="U10" s="458">
        <f t="shared" si="5"/>
        <v>3.64</v>
      </c>
      <c r="V10" s="458">
        <f t="shared" si="5"/>
        <v>3.64</v>
      </c>
      <c r="W10" s="457"/>
    </row>
    <row r="12" spans="1:23" ht="15.75" thickBot="1" x14ac:dyDescent="0.3">
      <c r="V12" s="537"/>
      <c r="W12" s="538"/>
    </row>
    <row r="13" spans="1:23" ht="15.75" thickBot="1" x14ac:dyDescent="0.3">
      <c r="B13" s="455" t="s">
        <v>1137</v>
      </c>
      <c r="C13" s="455" t="s">
        <v>1138</v>
      </c>
      <c r="D13" s="455">
        <v>2002</v>
      </c>
      <c r="E13" s="455">
        <v>2003</v>
      </c>
      <c r="F13" s="455">
        <v>2004</v>
      </c>
      <c r="G13" s="455">
        <v>2005</v>
      </c>
      <c r="H13" s="455">
        <v>2006</v>
      </c>
      <c r="I13" s="455">
        <v>2007</v>
      </c>
      <c r="J13" s="455">
        <v>2008</v>
      </c>
      <c r="K13" s="455">
        <v>2009</v>
      </c>
      <c r="L13" s="455">
        <v>2010</v>
      </c>
      <c r="M13" s="455">
        <v>2011</v>
      </c>
      <c r="N13" s="455">
        <v>2012</v>
      </c>
      <c r="O13" s="455">
        <v>2013</v>
      </c>
      <c r="P13" s="455">
        <v>2014</v>
      </c>
      <c r="Q13" s="455">
        <v>2015</v>
      </c>
      <c r="R13" s="455">
        <v>2016</v>
      </c>
      <c r="S13" s="455">
        <v>2017</v>
      </c>
      <c r="T13" s="455">
        <v>2018</v>
      </c>
      <c r="U13" s="455">
        <v>2019</v>
      </c>
      <c r="V13" s="455">
        <v>2020</v>
      </c>
      <c r="W13" s="467"/>
    </row>
    <row r="14" spans="1:23" ht="15.75" thickBot="1" x14ac:dyDescent="0.3">
      <c r="A14" s="466" t="s">
        <v>3625</v>
      </c>
      <c r="B14" s="458">
        <v>3.6724999999999999</v>
      </c>
      <c r="C14" s="458">
        <v>3.6724999999999999</v>
      </c>
      <c r="D14" s="458">
        <v>3.6724999999999999</v>
      </c>
      <c r="E14" s="458">
        <v>3.6724999999999999</v>
      </c>
      <c r="F14" s="458">
        <v>3.6724999999999999</v>
      </c>
      <c r="G14" s="458">
        <v>3.6724999999999999</v>
      </c>
      <c r="H14" s="458">
        <v>3.6724999999999999</v>
      </c>
      <c r="I14" s="458">
        <v>3.6724999999999999</v>
      </c>
      <c r="J14" s="458">
        <v>3.6724999999999999</v>
      </c>
      <c r="K14" s="458">
        <v>3.6724999999999999</v>
      </c>
      <c r="L14" s="458">
        <v>3.6724999999999999</v>
      </c>
      <c r="M14" s="458">
        <v>3.6724999999999999</v>
      </c>
      <c r="N14" s="458">
        <v>3.6724999999999999</v>
      </c>
      <c r="O14" s="458">
        <v>3.6724999999999999</v>
      </c>
      <c r="P14" s="458">
        <v>3.6724999999999999</v>
      </c>
      <c r="Q14" s="458">
        <v>3.6724999999999999</v>
      </c>
      <c r="R14" s="458">
        <v>3.6724999999999999</v>
      </c>
      <c r="S14" s="458">
        <v>3.6724999999999999</v>
      </c>
      <c r="T14" s="458">
        <v>3.6724999999999999</v>
      </c>
      <c r="U14" s="458">
        <v>3.6724999999999999</v>
      </c>
      <c r="V14" s="458">
        <v>3.6724999999999999</v>
      </c>
      <c r="W14" s="457"/>
    </row>
    <row r="15" spans="1:23" ht="15.75" thickBot="1" x14ac:dyDescent="0.3">
      <c r="A15" s="465" t="s">
        <v>3624</v>
      </c>
      <c r="B15" s="458">
        <v>0.376</v>
      </c>
      <c r="C15" s="458">
        <v>0.376</v>
      </c>
      <c r="D15" s="458">
        <v>0.376</v>
      </c>
      <c r="E15" s="458">
        <v>0.376</v>
      </c>
      <c r="F15" s="458">
        <v>0.376</v>
      </c>
      <c r="G15" s="458">
        <v>0.376</v>
      </c>
      <c r="H15" s="458">
        <v>0.376</v>
      </c>
      <c r="I15" s="458">
        <v>0.376</v>
      </c>
      <c r="J15" s="458">
        <v>0.376</v>
      </c>
      <c r="K15" s="458">
        <v>0.376</v>
      </c>
      <c r="L15" s="458">
        <v>0.376</v>
      </c>
      <c r="M15" s="458">
        <v>0.376</v>
      </c>
      <c r="N15" s="458">
        <v>0.376</v>
      </c>
      <c r="O15" s="458">
        <v>0.376</v>
      </c>
      <c r="P15" s="458">
        <v>0.376</v>
      </c>
      <c r="Q15" s="458">
        <v>0.376</v>
      </c>
      <c r="R15" s="458">
        <v>0.376</v>
      </c>
      <c r="S15" s="458">
        <v>0.376</v>
      </c>
      <c r="T15" s="458">
        <v>0.376</v>
      </c>
      <c r="U15" s="458">
        <v>0.376</v>
      </c>
      <c r="V15" s="458">
        <v>0.376</v>
      </c>
      <c r="W15" s="457"/>
    </row>
    <row r="16" spans="1:23" ht="15.75" thickBot="1" x14ac:dyDescent="0.3">
      <c r="A16" s="464" t="s">
        <v>3620</v>
      </c>
      <c r="B16" s="463">
        <f>'KWD-USD'!O4/1000</f>
        <v>0.30567500000000003</v>
      </c>
      <c r="C16" s="463">
        <f>'KWD-USD'!P4/1000</f>
        <v>0.30736000000000002</v>
      </c>
      <c r="D16" s="463">
        <f>'KWD-USD'!Q4/1000</f>
        <v>0.29969999999999997</v>
      </c>
      <c r="E16" s="463">
        <f>'KWD-USD'!R4/1000</f>
        <v>0.29469999999999996</v>
      </c>
      <c r="F16" s="463">
        <f>'KWD-USD'!S4/1000</f>
        <v>0.29469999999999996</v>
      </c>
      <c r="G16" s="463">
        <f>'KWD-USD'!T4/1000</f>
        <v>0.29199999999999998</v>
      </c>
      <c r="H16" s="463">
        <f>'KWD-USD'!U4/1000</f>
        <v>0.28914000000000001</v>
      </c>
      <c r="I16" s="463">
        <f>'KWD-USD'!V4/1000</f>
        <v>0.27379999999999999</v>
      </c>
      <c r="J16" s="463">
        <f>'KWD-USD'!W4/1000</f>
        <v>0.27589999999999998</v>
      </c>
      <c r="K16" s="463">
        <f>'KWD-USD'!X4/1000</f>
        <v>0.28675</v>
      </c>
      <c r="L16" s="463">
        <f>'KWD-USD'!Y4/1000</f>
        <v>0.28085000000000004</v>
      </c>
      <c r="M16" s="463">
        <f>'KWD-USD'!Z4/1000</f>
        <v>0.27789999999999998</v>
      </c>
      <c r="N16" s="462">
        <f>'KWD-USD'!AA4/1000</f>
        <v>0.28114999999999996</v>
      </c>
      <c r="O16" s="462">
        <f>'KWD-USD'!AB4/1000</f>
        <v>0.28225</v>
      </c>
      <c r="P16" s="462">
        <f>'KWD-USD'!AC4/1000</f>
        <v>0.2928</v>
      </c>
      <c r="Q16" s="462">
        <f>'KWD-USD'!AD4/1000</f>
        <v>0.30330000000000001</v>
      </c>
      <c r="R16" s="462">
        <f>'KWD-USD'!AE4/1000</f>
        <v>0.30614999999999998</v>
      </c>
      <c r="S16" s="462">
        <f>'KWD-USD'!AF4/1000</f>
        <v>0.3019</v>
      </c>
      <c r="T16" s="462">
        <f>'KWD-USD'!AG4/1000</f>
        <v>0.30354999999999999</v>
      </c>
      <c r="U16" s="462">
        <f>'KWD-USD'!AH4/1000</f>
        <v>0.30314999999999998</v>
      </c>
      <c r="V16" s="462">
        <f>'KWD-USD'!AI4/1000</f>
        <v>0.30360000000000004</v>
      </c>
      <c r="W16" s="457"/>
    </row>
    <row r="17" spans="1:23" ht="15.75" thickBot="1" x14ac:dyDescent="0.3">
      <c r="A17" s="461" t="s">
        <v>3622</v>
      </c>
      <c r="B17" s="458">
        <v>0.38450000000000001</v>
      </c>
      <c r="C17" s="458">
        <v>0.38450000000000001</v>
      </c>
      <c r="D17" s="458">
        <v>0.38450000000000001</v>
      </c>
      <c r="E17" s="458">
        <v>0.38450000000000001</v>
      </c>
      <c r="F17" s="458">
        <v>0.38450000000000001</v>
      </c>
      <c r="G17" s="458">
        <v>0.38450000000000001</v>
      </c>
      <c r="H17" s="458">
        <v>0.38450000000000001</v>
      </c>
      <c r="I17" s="458">
        <v>0.38450000000000001</v>
      </c>
      <c r="J17" s="458">
        <v>0.38450000000000001</v>
      </c>
      <c r="K17" s="458">
        <v>0.38450000000000001</v>
      </c>
      <c r="L17" s="458">
        <v>0.38450000000000001</v>
      </c>
      <c r="M17" s="458">
        <v>0.38450000000000001</v>
      </c>
      <c r="N17" s="458">
        <v>0.38450000000000001</v>
      </c>
      <c r="O17" s="458">
        <v>0.38450000000000001</v>
      </c>
      <c r="P17" s="458">
        <v>0.38450000000000001</v>
      </c>
      <c r="Q17" s="458">
        <v>0.38450000000000001</v>
      </c>
      <c r="R17" s="458">
        <v>0.38450000000000001</v>
      </c>
      <c r="S17" s="458">
        <v>0.38450000000000001</v>
      </c>
      <c r="T17" s="458">
        <v>0.38450000000000001</v>
      </c>
      <c r="U17" s="458">
        <v>0.38450000000000001</v>
      </c>
      <c r="V17" s="458">
        <v>0.38450000000000001</v>
      </c>
      <c r="W17" s="457"/>
    </row>
    <row r="18" spans="1:23" ht="15.75" thickBot="1" x14ac:dyDescent="0.3">
      <c r="A18" s="460" t="s">
        <v>3623</v>
      </c>
      <c r="B18" s="458">
        <v>3.75</v>
      </c>
      <c r="C18" s="458">
        <v>3.75</v>
      </c>
      <c r="D18" s="458">
        <v>3.75</v>
      </c>
      <c r="E18" s="458">
        <v>3.75</v>
      </c>
      <c r="F18" s="458">
        <v>3.75</v>
      </c>
      <c r="G18" s="458">
        <v>3.75</v>
      </c>
      <c r="H18" s="458">
        <v>3.75</v>
      </c>
      <c r="I18" s="458">
        <v>3.75</v>
      </c>
      <c r="J18" s="458">
        <v>3.75</v>
      </c>
      <c r="K18" s="458">
        <v>3.75</v>
      </c>
      <c r="L18" s="458">
        <v>3.75</v>
      </c>
      <c r="M18" s="458">
        <v>3.75</v>
      </c>
      <c r="N18" s="458">
        <v>3.75</v>
      </c>
      <c r="O18" s="458">
        <v>3.75</v>
      </c>
      <c r="P18" s="458">
        <v>3.75</v>
      </c>
      <c r="Q18" s="458">
        <v>3.75</v>
      </c>
      <c r="R18" s="458">
        <v>3.75</v>
      </c>
      <c r="S18" s="458">
        <v>3.75</v>
      </c>
      <c r="T18" s="458">
        <v>3.75</v>
      </c>
      <c r="U18" s="458">
        <v>3.75</v>
      </c>
      <c r="V18" s="458">
        <v>3.75</v>
      </c>
      <c r="W18" s="457"/>
    </row>
    <row r="19" spans="1:23" ht="15.75" thickBot="1" x14ac:dyDescent="0.3">
      <c r="A19" s="459" t="s">
        <v>3621</v>
      </c>
      <c r="B19" s="458">
        <v>3.64</v>
      </c>
      <c r="C19" s="458">
        <v>3.64</v>
      </c>
      <c r="D19" s="458">
        <v>3.64</v>
      </c>
      <c r="E19" s="458">
        <v>3.64</v>
      </c>
      <c r="F19" s="458">
        <v>3.64</v>
      </c>
      <c r="G19" s="458">
        <v>3.64</v>
      </c>
      <c r="H19" s="458">
        <v>3.64</v>
      </c>
      <c r="I19" s="458">
        <v>3.64</v>
      </c>
      <c r="J19" s="458">
        <v>3.64</v>
      </c>
      <c r="K19" s="458">
        <v>3.64</v>
      </c>
      <c r="L19" s="458">
        <v>3.64</v>
      </c>
      <c r="M19" s="458">
        <v>3.64</v>
      </c>
      <c r="N19" s="458">
        <v>3.64</v>
      </c>
      <c r="O19" s="458">
        <v>3.64</v>
      </c>
      <c r="P19" s="458">
        <v>3.64</v>
      </c>
      <c r="Q19" s="458">
        <v>3.64</v>
      </c>
      <c r="R19" s="458">
        <v>3.64</v>
      </c>
      <c r="S19" s="458">
        <v>3.64</v>
      </c>
      <c r="T19" s="458">
        <v>3.64</v>
      </c>
      <c r="U19" s="458">
        <v>3.64</v>
      </c>
      <c r="V19" s="458">
        <v>3.64</v>
      </c>
      <c r="W19" s="457"/>
    </row>
    <row r="21" spans="1:23" ht="15.75" thickBot="1" x14ac:dyDescent="0.3"/>
    <row r="22" spans="1:23" s="454" customFormat="1" ht="15.75" thickBot="1" x14ac:dyDescent="0.3">
      <c r="A22" s="456"/>
      <c r="B22" s="455" t="s">
        <v>1137</v>
      </c>
      <c r="C22" s="455" t="s">
        <v>1138</v>
      </c>
      <c r="D22" s="455">
        <v>2002</v>
      </c>
      <c r="E22" s="455">
        <v>2003</v>
      </c>
      <c r="F22" s="455">
        <v>2004</v>
      </c>
      <c r="G22" s="455">
        <v>2005</v>
      </c>
      <c r="H22" s="455">
        <v>2006</v>
      </c>
      <c r="I22" s="455">
        <v>2007</v>
      </c>
      <c r="J22" s="455">
        <v>2008</v>
      </c>
      <c r="K22" s="455">
        <v>2009</v>
      </c>
      <c r="L22" s="455">
        <v>2010</v>
      </c>
      <c r="M22" s="455">
        <v>2011</v>
      </c>
      <c r="N22" s="455">
        <v>2012</v>
      </c>
      <c r="O22" s="455">
        <v>2013</v>
      </c>
      <c r="P22" s="455">
        <v>2014</v>
      </c>
      <c r="Q22" s="455">
        <v>2015</v>
      </c>
      <c r="R22" s="455">
        <v>2016</v>
      </c>
      <c r="S22" s="455">
        <v>2017</v>
      </c>
      <c r="T22" s="455">
        <v>2018</v>
      </c>
      <c r="U22" s="455">
        <v>2019</v>
      </c>
      <c r="V22" s="455">
        <v>2020</v>
      </c>
    </row>
    <row r="23" spans="1:23" ht="15.75" thickBot="1" x14ac:dyDescent="0.3">
      <c r="A23" s="453" t="s">
        <v>3625</v>
      </c>
      <c r="B23" s="503">
        <f t="shared" ref="B23:V23" si="6">B14</f>
        <v>3.6724999999999999</v>
      </c>
      <c r="C23" s="503">
        <f t="shared" si="6"/>
        <v>3.6724999999999999</v>
      </c>
      <c r="D23" s="503">
        <f t="shared" si="6"/>
        <v>3.6724999999999999</v>
      </c>
      <c r="E23" s="503">
        <f t="shared" si="6"/>
        <v>3.6724999999999999</v>
      </c>
      <c r="F23" s="503">
        <f t="shared" si="6"/>
        <v>3.6724999999999999</v>
      </c>
      <c r="G23" s="503">
        <f t="shared" si="6"/>
        <v>3.6724999999999999</v>
      </c>
      <c r="H23" s="503">
        <f t="shared" si="6"/>
        <v>3.6724999999999999</v>
      </c>
      <c r="I23" s="503">
        <f t="shared" si="6"/>
        <v>3.6724999999999999</v>
      </c>
      <c r="J23" s="503">
        <f t="shared" si="6"/>
        <v>3.6724999999999999</v>
      </c>
      <c r="K23" s="503">
        <f t="shared" si="6"/>
        <v>3.6724999999999999</v>
      </c>
      <c r="L23" s="503">
        <f t="shared" si="6"/>
        <v>3.6724999999999999</v>
      </c>
      <c r="M23" s="503">
        <f t="shared" si="6"/>
        <v>3.6724999999999999</v>
      </c>
      <c r="N23" s="503">
        <f t="shared" si="6"/>
        <v>3.6724999999999999</v>
      </c>
      <c r="O23" s="503">
        <f t="shared" si="6"/>
        <v>3.6724999999999999</v>
      </c>
      <c r="P23" s="503">
        <f t="shared" si="6"/>
        <v>3.6724999999999999</v>
      </c>
      <c r="Q23" s="503">
        <f t="shared" si="6"/>
        <v>3.6724999999999999</v>
      </c>
      <c r="R23" s="503">
        <f t="shared" si="6"/>
        <v>3.6724999999999999</v>
      </c>
      <c r="S23" s="503">
        <f t="shared" si="6"/>
        <v>3.6724999999999999</v>
      </c>
      <c r="T23" s="503">
        <f t="shared" si="6"/>
        <v>3.6724999999999999</v>
      </c>
      <c r="U23" s="503">
        <f t="shared" si="6"/>
        <v>3.6724999999999999</v>
      </c>
      <c r="V23" s="503">
        <f t="shared" si="6"/>
        <v>3.6724999999999999</v>
      </c>
    </row>
    <row r="24" spans="1:23" ht="15.75" thickBot="1" x14ac:dyDescent="0.3">
      <c r="A24" s="452" t="s">
        <v>3624</v>
      </c>
      <c r="B24" s="502">
        <f t="shared" ref="B24:V24" si="7">B15</f>
        <v>0.376</v>
      </c>
      <c r="C24" s="502">
        <f t="shared" si="7"/>
        <v>0.376</v>
      </c>
      <c r="D24" s="502">
        <f t="shared" si="7"/>
        <v>0.376</v>
      </c>
      <c r="E24" s="502">
        <f t="shared" si="7"/>
        <v>0.376</v>
      </c>
      <c r="F24" s="502">
        <f t="shared" si="7"/>
        <v>0.376</v>
      </c>
      <c r="G24" s="502">
        <f t="shared" si="7"/>
        <v>0.376</v>
      </c>
      <c r="H24" s="502">
        <f t="shared" si="7"/>
        <v>0.376</v>
      </c>
      <c r="I24" s="502">
        <f t="shared" si="7"/>
        <v>0.376</v>
      </c>
      <c r="J24" s="502">
        <f t="shared" si="7"/>
        <v>0.376</v>
      </c>
      <c r="K24" s="502">
        <f t="shared" si="7"/>
        <v>0.376</v>
      </c>
      <c r="L24" s="502">
        <f t="shared" si="7"/>
        <v>0.376</v>
      </c>
      <c r="M24" s="502">
        <f t="shared" si="7"/>
        <v>0.376</v>
      </c>
      <c r="N24" s="502">
        <f t="shared" si="7"/>
        <v>0.376</v>
      </c>
      <c r="O24" s="502">
        <f t="shared" si="7"/>
        <v>0.376</v>
      </c>
      <c r="P24" s="502">
        <f t="shared" si="7"/>
        <v>0.376</v>
      </c>
      <c r="Q24" s="502">
        <f t="shared" si="7"/>
        <v>0.376</v>
      </c>
      <c r="R24" s="502">
        <f t="shared" si="7"/>
        <v>0.376</v>
      </c>
      <c r="S24" s="502">
        <f t="shared" si="7"/>
        <v>0.376</v>
      </c>
      <c r="T24" s="502">
        <f t="shared" si="7"/>
        <v>0.376</v>
      </c>
      <c r="U24" s="502">
        <f t="shared" si="7"/>
        <v>0.376</v>
      </c>
      <c r="V24" s="502">
        <f t="shared" si="7"/>
        <v>0.376</v>
      </c>
    </row>
    <row r="25" spans="1:23" ht="15.75" thickBot="1" x14ac:dyDescent="0.3">
      <c r="A25" s="451" t="s">
        <v>3623</v>
      </c>
      <c r="B25" s="501">
        <f t="shared" ref="B25:V25" si="8">B18</f>
        <v>3.75</v>
      </c>
      <c r="C25" s="501">
        <f t="shared" si="8"/>
        <v>3.75</v>
      </c>
      <c r="D25" s="501">
        <f t="shared" si="8"/>
        <v>3.75</v>
      </c>
      <c r="E25" s="501">
        <f t="shared" si="8"/>
        <v>3.75</v>
      </c>
      <c r="F25" s="501">
        <f t="shared" si="8"/>
        <v>3.75</v>
      </c>
      <c r="G25" s="501">
        <f t="shared" si="8"/>
        <v>3.75</v>
      </c>
      <c r="H25" s="501">
        <f t="shared" si="8"/>
        <v>3.75</v>
      </c>
      <c r="I25" s="501">
        <f t="shared" si="8"/>
        <v>3.75</v>
      </c>
      <c r="J25" s="501">
        <f t="shared" si="8"/>
        <v>3.75</v>
      </c>
      <c r="K25" s="501">
        <f t="shared" si="8"/>
        <v>3.75</v>
      </c>
      <c r="L25" s="501">
        <f t="shared" si="8"/>
        <v>3.75</v>
      </c>
      <c r="M25" s="501">
        <f t="shared" si="8"/>
        <v>3.75</v>
      </c>
      <c r="N25" s="501">
        <f t="shared" si="8"/>
        <v>3.75</v>
      </c>
      <c r="O25" s="501">
        <f t="shared" si="8"/>
        <v>3.75</v>
      </c>
      <c r="P25" s="501">
        <f t="shared" si="8"/>
        <v>3.75</v>
      </c>
      <c r="Q25" s="501">
        <f t="shared" si="8"/>
        <v>3.75</v>
      </c>
      <c r="R25" s="501">
        <f t="shared" si="8"/>
        <v>3.75</v>
      </c>
      <c r="S25" s="501">
        <f t="shared" si="8"/>
        <v>3.75</v>
      </c>
      <c r="T25" s="501">
        <f t="shared" si="8"/>
        <v>3.75</v>
      </c>
      <c r="U25" s="501">
        <f t="shared" si="8"/>
        <v>3.75</v>
      </c>
      <c r="V25" s="501">
        <f t="shared" si="8"/>
        <v>3.75</v>
      </c>
    </row>
    <row r="26" spans="1:23" ht="15.75" thickBot="1" x14ac:dyDescent="0.3">
      <c r="A26" s="450" t="s">
        <v>3622</v>
      </c>
      <c r="B26" s="500">
        <f t="shared" ref="B26:V26" si="9">B17</f>
        <v>0.38450000000000001</v>
      </c>
      <c r="C26" s="500">
        <f t="shared" si="9"/>
        <v>0.38450000000000001</v>
      </c>
      <c r="D26" s="500">
        <f t="shared" si="9"/>
        <v>0.38450000000000001</v>
      </c>
      <c r="E26" s="500">
        <f t="shared" si="9"/>
        <v>0.38450000000000001</v>
      </c>
      <c r="F26" s="500">
        <f t="shared" si="9"/>
        <v>0.38450000000000001</v>
      </c>
      <c r="G26" s="500">
        <f t="shared" si="9"/>
        <v>0.38450000000000001</v>
      </c>
      <c r="H26" s="500">
        <f t="shared" si="9"/>
        <v>0.38450000000000001</v>
      </c>
      <c r="I26" s="500">
        <f t="shared" si="9"/>
        <v>0.38450000000000001</v>
      </c>
      <c r="J26" s="500">
        <f t="shared" si="9"/>
        <v>0.38450000000000001</v>
      </c>
      <c r="K26" s="500">
        <f t="shared" si="9"/>
        <v>0.38450000000000001</v>
      </c>
      <c r="L26" s="500">
        <f t="shared" si="9"/>
        <v>0.38450000000000001</v>
      </c>
      <c r="M26" s="500">
        <f t="shared" si="9"/>
        <v>0.38450000000000001</v>
      </c>
      <c r="N26" s="500">
        <f t="shared" si="9"/>
        <v>0.38450000000000001</v>
      </c>
      <c r="O26" s="500">
        <f t="shared" si="9"/>
        <v>0.38450000000000001</v>
      </c>
      <c r="P26" s="500">
        <f t="shared" si="9"/>
        <v>0.38450000000000001</v>
      </c>
      <c r="Q26" s="500">
        <f t="shared" si="9"/>
        <v>0.38450000000000001</v>
      </c>
      <c r="R26" s="500">
        <f t="shared" si="9"/>
        <v>0.38450000000000001</v>
      </c>
      <c r="S26" s="500">
        <f t="shared" si="9"/>
        <v>0.38450000000000001</v>
      </c>
      <c r="T26" s="500">
        <f t="shared" si="9"/>
        <v>0.38450000000000001</v>
      </c>
      <c r="U26" s="500">
        <f t="shared" si="9"/>
        <v>0.38450000000000001</v>
      </c>
      <c r="V26" s="500">
        <f t="shared" si="9"/>
        <v>0.38450000000000001</v>
      </c>
    </row>
    <row r="27" spans="1:23" ht="15.75" thickBot="1" x14ac:dyDescent="0.3">
      <c r="A27" s="449" t="s">
        <v>3621</v>
      </c>
      <c r="B27" s="499">
        <f t="shared" ref="B27:V27" si="10">B19</f>
        <v>3.64</v>
      </c>
      <c r="C27" s="499">
        <f t="shared" si="10"/>
        <v>3.64</v>
      </c>
      <c r="D27" s="499">
        <f t="shared" si="10"/>
        <v>3.64</v>
      </c>
      <c r="E27" s="499">
        <f t="shared" si="10"/>
        <v>3.64</v>
      </c>
      <c r="F27" s="499">
        <f t="shared" si="10"/>
        <v>3.64</v>
      </c>
      <c r="G27" s="499">
        <f t="shared" si="10"/>
        <v>3.64</v>
      </c>
      <c r="H27" s="499">
        <f t="shared" si="10"/>
        <v>3.64</v>
      </c>
      <c r="I27" s="499">
        <f t="shared" si="10"/>
        <v>3.64</v>
      </c>
      <c r="J27" s="499">
        <f t="shared" si="10"/>
        <v>3.64</v>
      </c>
      <c r="K27" s="499">
        <f t="shared" si="10"/>
        <v>3.64</v>
      </c>
      <c r="L27" s="499">
        <f t="shared" si="10"/>
        <v>3.64</v>
      </c>
      <c r="M27" s="499">
        <f t="shared" si="10"/>
        <v>3.64</v>
      </c>
      <c r="N27" s="499">
        <f t="shared" si="10"/>
        <v>3.64</v>
      </c>
      <c r="O27" s="499">
        <f t="shared" si="10"/>
        <v>3.64</v>
      </c>
      <c r="P27" s="499">
        <f t="shared" si="10"/>
        <v>3.64</v>
      </c>
      <c r="Q27" s="499">
        <f t="shared" si="10"/>
        <v>3.64</v>
      </c>
      <c r="R27" s="499">
        <f t="shared" si="10"/>
        <v>3.64</v>
      </c>
      <c r="S27" s="499">
        <f t="shared" si="10"/>
        <v>3.64</v>
      </c>
      <c r="T27" s="499">
        <f t="shared" si="10"/>
        <v>3.64</v>
      </c>
      <c r="U27" s="499">
        <f t="shared" si="10"/>
        <v>3.64</v>
      </c>
      <c r="V27" s="499">
        <f t="shared" si="10"/>
        <v>3.64</v>
      </c>
    </row>
    <row r="28" spans="1:23" ht="15.75" thickBot="1" x14ac:dyDescent="0.3">
      <c r="A28" s="448" t="s">
        <v>3620</v>
      </c>
      <c r="B28" s="498">
        <f t="shared" ref="B28:V28" si="11">B16</f>
        <v>0.30567500000000003</v>
      </c>
      <c r="C28" s="498">
        <f t="shared" si="11"/>
        <v>0.30736000000000002</v>
      </c>
      <c r="D28" s="498">
        <f t="shared" si="11"/>
        <v>0.29969999999999997</v>
      </c>
      <c r="E28" s="498">
        <f t="shared" si="11"/>
        <v>0.29469999999999996</v>
      </c>
      <c r="F28" s="498">
        <f t="shared" si="11"/>
        <v>0.29469999999999996</v>
      </c>
      <c r="G28" s="498">
        <f t="shared" si="11"/>
        <v>0.29199999999999998</v>
      </c>
      <c r="H28" s="498">
        <f t="shared" si="11"/>
        <v>0.28914000000000001</v>
      </c>
      <c r="I28" s="498">
        <f t="shared" si="11"/>
        <v>0.27379999999999999</v>
      </c>
      <c r="J28" s="498">
        <f t="shared" si="11"/>
        <v>0.27589999999999998</v>
      </c>
      <c r="K28" s="498">
        <f t="shared" si="11"/>
        <v>0.28675</v>
      </c>
      <c r="L28" s="498">
        <f t="shared" si="11"/>
        <v>0.28085000000000004</v>
      </c>
      <c r="M28" s="498">
        <f t="shared" si="11"/>
        <v>0.27789999999999998</v>
      </c>
      <c r="N28" s="498">
        <f t="shared" si="11"/>
        <v>0.28114999999999996</v>
      </c>
      <c r="O28" s="498">
        <f t="shared" si="11"/>
        <v>0.28225</v>
      </c>
      <c r="P28" s="498">
        <f t="shared" si="11"/>
        <v>0.2928</v>
      </c>
      <c r="Q28" s="498">
        <f t="shared" si="11"/>
        <v>0.30330000000000001</v>
      </c>
      <c r="R28" s="498">
        <f t="shared" si="11"/>
        <v>0.30614999999999998</v>
      </c>
      <c r="S28" s="498">
        <f t="shared" si="11"/>
        <v>0.3019</v>
      </c>
      <c r="T28" s="498">
        <f t="shared" si="11"/>
        <v>0.30354999999999999</v>
      </c>
      <c r="U28" s="498">
        <f t="shared" si="11"/>
        <v>0.30314999999999998</v>
      </c>
      <c r="V28" s="498">
        <f t="shared" si="11"/>
        <v>0.30360000000000004</v>
      </c>
    </row>
    <row r="29" spans="1:23" x14ac:dyDescent="0.25">
      <c r="N29" s="447" t="s">
        <v>1148</v>
      </c>
      <c r="O29" s="447" t="s">
        <v>1149</v>
      </c>
      <c r="P29" s="447" t="s">
        <v>1150</v>
      </c>
      <c r="Q29" s="447" t="s">
        <v>1151</v>
      </c>
      <c r="R29" s="447" t="s">
        <v>1152</v>
      </c>
      <c r="S29" s="447" t="s">
        <v>1153</v>
      </c>
      <c r="T29" s="447" t="s">
        <v>1154</v>
      </c>
      <c r="U29" s="447" t="s">
        <v>1155</v>
      </c>
      <c r="V29" s="447" t="s">
        <v>1156</v>
      </c>
    </row>
    <row r="30" spans="1:23" x14ac:dyDescent="0.25">
      <c r="N30" s="446">
        <f>'GCC X-Rates'!B31</f>
        <v>0.27988400000000002</v>
      </c>
      <c r="O30" s="446">
        <f>'GCC X-Rates'!B32</f>
        <v>0.28365400000000002</v>
      </c>
      <c r="P30" s="446">
        <f>'GCC X-Rates'!B33</f>
        <v>0.28448800000000002</v>
      </c>
      <c r="Q30" s="446">
        <f>'GCC X-Rates'!B34</f>
        <v>0.300987</v>
      </c>
      <c r="R30" s="446">
        <f>'GCC X-Rates'!B35</f>
        <v>0.30213600000000002</v>
      </c>
      <c r="S30" s="446">
        <f>'GCC X-Rates'!B36</f>
        <v>0.30334899999999998</v>
      </c>
      <c r="T30" s="446">
        <f>'GCC X-Rates'!B37</f>
        <v>0.30194199999999999</v>
      </c>
      <c r="U30" s="446">
        <f>'GCC X-Rates'!C37</f>
        <v>0</v>
      </c>
      <c r="V30" s="446">
        <f>'GCC X-Rates'!D37</f>
        <v>0</v>
      </c>
    </row>
    <row r="31" spans="1:23" x14ac:dyDescent="0.25">
      <c r="A31" s="404" t="s">
        <v>1148</v>
      </c>
      <c r="B31" s="446">
        <v>0.27988400000000002</v>
      </c>
    </row>
    <row r="32" spans="1:23" x14ac:dyDescent="0.25">
      <c r="A32" s="404" t="s">
        <v>1149</v>
      </c>
      <c r="B32" s="446">
        <v>0.28365400000000002</v>
      </c>
    </row>
    <row r="33" spans="1:20" x14ac:dyDescent="0.25">
      <c r="A33" s="404" t="s">
        <v>1150</v>
      </c>
      <c r="B33" s="446">
        <v>0.28448800000000002</v>
      </c>
      <c r="T33">
        <v>303.55</v>
      </c>
    </row>
    <row r="34" spans="1:20" x14ac:dyDescent="0.25">
      <c r="A34" s="404" t="s">
        <v>1151</v>
      </c>
      <c r="B34" s="446">
        <v>0.300987</v>
      </c>
      <c r="T34">
        <v>3.2943501894251359E-3</v>
      </c>
    </row>
    <row r="35" spans="1:20" x14ac:dyDescent="0.25">
      <c r="A35" s="404" t="s">
        <v>1152</v>
      </c>
      <c r="B35" s="446">
        <v>0.30213600000000002</v>
      </c>
    </row>
    <row r="36" spans="1:20" x14ac:dyDescent="0.25">
      <c r="A36" s="404" t="s">
        <v>1153</v>
      </c>
      <c r="B36" s="446">
        <v>0.30334899999999998</v>
      </c>
      <c r="T36">
        <v>0.30354999999999999</v>
      </c>
    </row>
    <row r="37" spans="1:20" x14ac:dyDescent="0.25">
      <c r="A37" s="404" t="s">
        <v>1154</v>
      </c>
      <c r="B37" s="446">
        <v>0.30194199999999999</v>
      </c>
    </row>
    <row r="38" spans="1:20" x14ac:dyDescent="0.25">
      <c r="N38">
        <v>0</v>
      </c>
    </row>
    <row r="39" spans="1:20" x14ac:dyDescent="0.25">
      <c r="N39">
        <v>0</v>
      </c>
    </row>
    <row r="40" spans="1:20" x14ac:dyDescent="0.25">
      <c r="N40">
        <v>0</v>
      </c>
    </row>
  </sheetData>
  <mergeCells count="1">
    <mergeCell ref="V12:W12"/>
  </mergeCell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F7BF38-53FC-48C5-B361-F6AF6D8AE3D5}">
  <dimension ref="A1:AI40"/>
  <sheetViews>
    <sheetView zoomScaleNormal="100" workbookViewId="0">
      <selection activeCell="S36" sqref="S36"/>
    </sheetView>
  </sheetViews>
  <sheetFormatPr defaultColWidth="8.85546875" defaultRowHeight="12.75" x14ac:dyDescent="0.2"/>
  <cols>
    <col min="1" max="2" width="8.85546875" style="457"/>
    <col min="3" max="3" width="0" style="457" hidden="1" customWidth="1"/>
    <col min="4" max="4" width="8.85546875" style="457"/>
    <col min="5" max="5" width="0" style="457" hidden="1" customWidth="1"/>
    <col min="6" max="6" width="8.85546875" style="457"/>
    <col min="7" max="7" width="0" style="457" hidden="1" customWidth="1"/>
    <col min="8" max="8" width="8.85546875" style="457"/>
    <col min="9" max="9" width="0" style="457" hidden="1" customWidth="1"/>
    <col min="10" max="10" width="8.85546875" style="457"/>
    <col min="11" max="11" width="35.85546875" style="457" customWidth="1"/>
    <col min="12" max="13" width="8.85546875" style="457"/>
    <col min="14" max="17" width="8" style="457" bestFit="1" customWidth="1"/>
    <col min="18" max="19" width="6" style="457" bestFit="1" customWidth="1"/>
    <col min="20" max="20" width="5" style="457" bestFit="1" customWidth="1"/>
    <col min="21" max="21" width="7" style="457" bestFit="1" customWidth="1"/>
    <col min="22" max="30" width="8" style="457" bestFit="1" customWidth="1"/>
    <col min="31" max="31" width="7" style="457" bestFit="1" customWidth="1"/>
    <col min="32" max="33" width="8" style="457" bestFit="1" customWidth="1"/>
    <col min="34" max="34" width="7" style="457" bestFit="1" customWidth="1"/>
    <col min="35" max="35" width="8" style="457" bestFit="1" customWidth="1"/>
    <col min="36" max="16384" width="8.85546875" style="457"/>
  </cols>
  <sheetData>
    <row r="1" spans="1:35" ht="15" x14ac:dyDescent="0.25">
      <c r="A1" s="539" t="s">
        <v>3645</v>
      </c>
      <c r="B1" s="539" t="s">
        <v>3644</v>
      </c>
      <c r="C1" s="540"/>
      <c r="D1" s="539" t="s">
        <v>3643</v>
      </c>
      <c r="E1" s="540"/>
      <c r="F1" s="539" t="s">
        <v>3642</v>
      </c>
      <c r="G1" s="540"/>
      <c r="H1" s="539" t="s">
        <v>3641</v>
      </c>
      <c r="I1" s="540"/>
      <c r="K1" s="457" t="s">
        <v>3645</v>
      </c>
      <c r="M1" s="457" t="s">
        <v>3626</v>
      </c>
      <c r="N1" s="457">
        <v>1999</v>
      </c>
      <c r="O1" s="457">
        <v>2000</v>
      </c>
      <c r="P1" s="457">
        <v>2001</v>
      </c>
      <c r="Q1" s="457">
        <v>2002</v>
      </c>
      <c r="R1" s="457" t="s">
        <v>1139</v>
      </c>
      <c r="S1" s="457" t="s">
        <v>1140</v>
      </c>
      <c r="T1" s="457" t="s">
        <v>1141</v>
      </c>
      <c r="U1" s="457" t="s">
        <v>1142</v>
      </c>
      <c r="V1" s="457" t="s">
        <v>1143</v>
      </c>
      <c r="W1" s="457" t="s">
        <v>1144</v>
      </c>
      <c r="X1" s="457" t="s">
        <v>1145</v>
      </c>
      <c r="Y1" s="457" t="s">
        <v>1146</v>
      </c>
      <c r="Z1" s="457" t="s">
        <v>1147</v>
      </c>
      <c r="AA1" s="457" t="s">
        <v>1148</v>
      </c>
      <c r="AB1" s="457" t="s">
        <v>1149</v>
      </c>
      <c r="AC1" s="457" t="s">
        <v>1150</v>
      </c>
      <c r="AD1" s="457" t="s">
        <v>1151</v>
      </c>
      <c r="AE1" s="457" t="s">
        <v>1152</v>
      </c>
      <c r="AF1" s="457" t="s">
        <v>1153</v>
      </c>
      <c r="AG1" s="457" t="s">
        <v>1154</v>
      </c>
      <c r="AH1" s="457" t="s">
        <v>1155</v>
      </c>
      <c r="AI1" s="457" t="s">
        <v>1156</v>
      </c>
    </row>
    <row r="2" spans="1:35" ht="13.15" customHeight="1" x14ac:dyDescent="0.2">
      <c r="A2" s="540"/>
      <c r="B2" s="471" t="s">
        <v>1106</v>
      </c>
      <c r="C2" s="471" t="s">
        <v>3640</v>
      </c>
      <c r="D2" s="471" t="s">
        <v>1106</v>
      </c>
      <c r="E2" s="471" t="s">
        <v>3640</v>
      </c>
      <c r="F2" s="471" t="s">
        <v>1106</v>
      </c>
      <c r="G2" s="471" t="s">
        <v>3640</v>
      </c>
      <c r="H2" s="471" t="s">
        <v>1106</v>
      </c>
      <c r="I2" s="471" t="s">
        <v>3640</v>
      </c>
      <c r="K2" s="457" t="s">
        <v>3644</v>
      </c>
      <c r="L2" s="457" t="s">
        <v>1106</v>
      </c>
      <c r="M2" s="457" t="s">
        <v>36</v>
      </c>
      <c r="N2" s="457">
        <v>304.22300000000001</v>
      </c>
      <c r="O2" s="457">
        <v>306.47500000000002</v>
      </c>
      <c r="P2" s="457">
        <v>306.61200000000002</v>
      </c>
      <c r="Q2" s="457">
        <v>300.88900000000001</v>
      </c>
      <c r="R2" s="457">
        <v>294.7</v>
      </c>
      <c r="S2" s="457">
        <v>294.7</v>
      </c>
      <c r="T2" s="457">
        <v>292</v>
      </c>
      <c r="U2" s="457">
        <v>289.14</v>
      </c>
      <c r="V2" s="457">
        <v>274.16500000000002</v>
      </c>
      <c r="W2" s="457">
        <v>274.98200000000003</v>
      </c>
      <c r="X2" s="457">
        <v>285.60899999999998</v>
      </c>
      <c r="Y2" s="457">
        <v>281.238</v>
      </c>
      <c r="Z2" s="457">
        <v>277.40699999999998</v>
      </c>
      <c r="AA2" s="457">
        <v>281.28899999999999</v>
      </c>
      <c r="AB2" s="457">
        <v>282.39299999999997</v>
      </c>
      <c r="AC2" s="457">
        <v>291.89299999999997</v>
      </c>
      <c r="AD2" s="457">
        <v>303.65199999999999</v>
      </c>
      <c r="AE2" s="457">
        <v>305.51</v>
      </c>
      <c r="AF2" s="457">
        <v>301.90800000000002</v>
      </c>
      <c r="AG2" s="457">
        <v>303.762</v>
      </c>
      <c r="AH2" s="457">
        <v>303.39999999999998</v>
      </c>
      <c r="AI2" s="457">
        <v>304.161</v>
      </c>
    </row>
    <row r="3" spans="1:35" ht="15" x14ac:dyDescent="0.25">
      <c r="A3" t="s">
        <v>3626</v>
      </c>
      <c r="B3" t="s">
        <v>36</v>
      </c>
      <c r="C3" t="s">
        <v>36</v>
      </c>
      <c r="D3" t="s">
        <v>36</v>
      </c>
      <c r="E3" t="s">
        <v>36</v>
      </c>
      <c r="F3" t="s">
        <v>36</v>
      </c>
      <c r="G3" t="s">
        <v>36</v>
      </c>
      <c r="H3" t="s">
        <v>36</v>
      </c>
      <c r="I3" t="s">
        <v>36</v>
      </c>
      <c r="L3" s="457" t="s">
        <v>3640</v>
      </c>
      <c r="M3" s="457" t="s">
        <v>36</v>
      </c>
      <c r="N3" s="457">
        <v>-0.14000000000000001</v>
      </c>
      <c r="O3" s="457">
        <v>0.44</v>
      </c>
      <c r="P3" s="457">
        <v>-0.2</v>
      </c>
      <c r="Q3" s="457">
        <v>0.13</v>
      </c>
      <c r="R3" s="457">
        <v>-0.02</v>
      </c>
      <c r="S3" s="457" t="s">
        <v>3639</v>
      </c>
      <c r="T3" s="457" t="s">
        <v>3639</v>
      </c>
      <c r="U3" s="457" t="s">
        <v>3639</v>
      </c>
      <c r="V3" s="457">
        <v>0.6</v>
      </c>
      <c r="W3" s="457">
        <v>-1.58</v>
      </c>
      <c r="X3" s="457">
        <v>-0.03</v>
      </c>
      <c r="Y3" s="457">
        <v>-0.23</v>
      </c>
      <c r="Z3" s="457">
        <v>-0.68</v>
      </c>
      <c r="AA3" s="457">
        <v>0.17</v>
      </c>
      <c r="AB3" s="457">
        <v>0.2</v>
      </c>
      <c r="AC3" s="457">
        <v>-0.45</v>
      </c>
      <c r="AD3" s="457" t="s">
        <v>3637</v>
      </c>
      <c r="AE3" s="457">
        <v>-0.62</v>
      </c>
      <c r="AF3" s="457">
        <v>0.14000000000000001</v>
      </c>
      <c r="AG3" s="457">
        <v>0.01</v>
      </c>
      <c r="AH3" s="457">
        <v>0.05</v>
      </c>
      <c r="AI3" s="457">
        <v>0.47</v>
      </c>
    </row>
    <row r="4" spans="1:35" ht="15" x14ac:dyDescent="0.25">
      <c r="A4" s="469">
        <v>1999</v>
      </c>
      <c r="B4">
        <v>304.22300000000001</v>
      </c>
      <c r="C4">
        <v>-0.14000000000000001</v>
      </c>
      <c r="D4">
        <v>304.18</v>
      </c>
      <c r="E4">
        <v>-0.05</v>
      </c>
      <c r="F4">
        <v>303.7</v>
      </c>
      <c r="G4">
        <v>-0.19</v>
      </c>
      <c r="H4">
        <v>304.55</v>
      </c>
      <c r="I4">
        <v>-0.08</v>
      </c>
      <c r="K4" s="470" t="s">
        <v>3643</v>
      </c>
      <c r="L4" s="470" t="s">
        <v>1106</v>
      </c>
      <c r="M4" s="470" t="s">
        <v>36</v>
      </c>
      <c r="N4" s="470">
        <v>304.18</v>
      </c>
      <c r="O4" s="470">
        <v>305.67500000000001</v>
      </c>
      <c r="P4" s="470">
        <v>307.36</v>
      </c>
      <c r="Q4" s="470">
        <v>299.7</v>
      </c>
      <c r="R4" s="470">
        <v>294.7</v>
      </c>
      <c r="S4" s="470">
        <v>294.7</v>
      </c>
      <c r="T4" s="470">
        <v>292</v>
      </c>
      <c r="U4" s="470">
        <v>289.14</v>
      </c>
      <c r="V4" s="470">
        <v>273.8</v>
      </c>
      <c r="W4" s="470">
        <v>275.89999999999998</v>
      </c>
      <c r="X4" s="470">
        <v>286.75</v>
      </c>
      <c r="Y4" s="470">
        <v>280.85000000000002</v>
      </c>
      <c r="Z4" s="470">
        <v>277.89999999999998</v>
      </c>
      <c r="AA4" s="470">
        <v>281.14999999999998</v>
      </c>
      <c r="AB4" s="470">
        <v>282.25</v>
      </c>
      <c r="AC4" s="470">
        <v>292.8</v>
      </c>
      <c r="AD4" s="470">
        <v>303.3</v>
      </c>
      <c r="AE4" s="470">
        <v>306.14999999999998</v>
      </c>
      <c r="AF4" s="470">
        <v>301.89999999999998</v>
      </c>
      <c r="AG4" s="470">
        <v>303.55</v>
      </c>
      <c r="AH4" s="470">
        <v>303.14999999999998</v>
      </c>
      <c r="AI4" s="470">
        <v>303.60000000000002</v>
      </c>
    </row>
    <row r="5" spans="1:35" ht="15" x14ac:dyDescent="0.25">
      <c r="A5" s="469">
        <v>2000</v>
      </c>
      <c r="B5">
        <v>306.47500000000002</v>
      </c>
      <c r="C5">
        <v>0.44</v>
      </c>
      <c r="D5">
        <v>305.67500000000001</v>
      </c>
      <c r="E5">
        <v>0.6</v>
      </c>
      <c r="F5">
        <v>305.67500000000001</v>
      </c>
      <c r="G5">
        <v>0.46</v>
      </c>
      <c r="H5">
        <v>307.33999999999997</v>
      </c>
      <c r="I5">
        <v>0.43</v>
      </c>
      <c r="L5" s="457" t="s">
        <v>3640</v>
      </c>
      <c r="M5" s="457" t="s">
        <v>36</v>
      </c>
      <c r="N5" s="457">
        <v>-0.05</v>
      </c>
      <c r="O5" s="457">
        <v>0.6</v>
      </c>
      <c r="P5" s="457">
        <v>-0.28000000000000003</v>
      </c>
      <c r="Q5" s="457">
        <v>0.66</v>
      </c>
      <c r="R5" s="457" t="s">
        <v>3639</v>
      </c>
      <c r="S5" s="457" t="s">
        <v>3639</v>
      </c>
      <c r="T5" s="457" t="s">
        <v>3639</v>
      </c>
      <c r="U5" s="457" t="s">
        <v>3639</v>
      </c>
      <c r="V5" s="457">
        <v>0.12</v>
      </c>
      <c r="W5" s="457">
        <v>-1.3</v>
      </c>
      <c r="X5" s="457">
        <v>-0.52</v>
      </c>
      <c r="Y5" s="457">
        <v>0.32</v>
      </c>
      <c r="Z5" s="457">
        <v>-0.28999999999999998</v>
      </c>
      <c r="AA5" s="457">
        <v>0.18</v>
      </c>
      <c r="AB5" s="457">
        <v>0.23</v>
      </c>
      <c r="AC5" s="457">
        <v>-0.56000000000000005</v>
      </c>
      <c r="AD5" s="457">
        <v>0.3</v>
      </c>
      <c r="AE5" s="457">
        <v>-0.47</v>
      </c>
      <c r="AF5" s="457">
        <v>-0.13</v>
      </c>
      <c r="AG5" s="457">
        <v>0.18</v>
      </c>
      <c r="AH5" s="457">
        <v>0.16</v>
      </c>
      <c r="AI5" s="457">
        <v>0.53</v>
      </c>
    </row>
    <row r="6" spans="1:35" ht="15" x14ac:dyDescent="0.25">
      <c r="A6" s="469">
        <v>2001</v>
      </c>
      <c r="B6">
        <v>306.61200000000002</v>
      </c>
      <c r="C6">
        <v>-0.2</v>
      </c>
      <c r="D6">
        <v>307.36</v>
      </c>
      <c r="E6">
        <v>-0.28000000000000003</v>
      </c>
      <c r="F6">
        <v>306.27</v>
      </c>
      <c r="G6">
        <v>-0.31</v>
      </c>
      <c r="H6">
        <v>307.36</v>
      </c>
      <c r="I6">
        <v>-0.15</v>
      </c>
      <c r="K6" s="457" t="s">
        <v>3642</v>
      </c>
      <c r="L6" s="457" t="s">
        <v>1106</v>
      </c>
      <c r="M6" s="457" t="s">
        <v>36</v>
      </c>
      <c r="N6" s="457">
        <v>303.7</v>
      </c>
      <c r="O6" s="457">
        <v>305.67500000000001</v>
      </c>
      <c r="P6" s="457">
        <v>306.27</v>
      </c>
      <c r="Q6" s="457">
        <v>299.7</v>
      </c>
      <c r="R6" s="457">
        <v>294.7</v>
      </c>
      <c r="S6" s="457">
        <v>294.7</v>
      </c>
      <c r="T6" s="457">
        <v>292</v>
      </c>
      <c r="U6" s="457">
        <v>289.14</v>
      </c>
      <c r="V6" s="457">
        <v>273.8</v>
      </c>
      <c r="W6" s="457">
        <v>272.63</v>
      </c>
      <c r="X6" s="457">
        <v>284.39999999999998</v>
      </c>
      <c r="Y6" s="457">
        <v>280.25</v>
      </c>
      <c r="Z6" s="457">
        <v>276.39999999999998</v>
      </c>
      <c r="AA6" s="457">
        <v>280.75</v>
      </c>
      <c r="AB6" s="457">
        <v>281.89999999999998</v>
      </c>
      <c r="AC6" s="457">
        <v>291</v>
      </c>
      <c r="AD6" s="457">
        <v>303.05</v>
      </c>
      <c r="AE6" s="457">
        <v>304.60000000000002</v>
      </c>
      <c r="AF6" s="457">
        <v>301.5</v>
      </c>
      <c r="AG6" s="457">
        <v>303.35000000000002</v>
      </c>
      <c r="AH6" s="457">
        <v>303.10000000000002</v>
      </c>
      <c r="AI6" s="457">
        <v>303.60000000000002</v>
      </c>
    </row>
    <row r="7" spans="1:35" ht="15" x14ac:dyDescent="0.25">
      <c r="A7" s="469">
        <v>2002</v>
      </c>
      <c r="B7">
        <v>300.88900000000001</v>
      </c>
      <c r="C7">
        <v>0.13</v>
      </c>
      <c r="D7">
        <v>299.7</v>
      </c>
      <c r="E7">
        <v>0.66</v>
      </c>
      <c r="F7">
        <v>299.7</v>
      </c>
      <c r="G7">
        <v>0.3</v>
      </c>
      <c r="H7">
        <v>301.92</v>
      </c>
      <c r="I7">
        <v>0.08</v>
      </c>
      <c r="L7" s="457" t="s">
        <v>3640</v>
      </c>
      <c r="M7" s="457" t="s">
        <v>36</v>
      </c>
      <c r="N7" s="457">
        <v>-0.19</v>
      </c>
      <c r="O7" s="457">
        <v>0.46</v>
      </c>
      <c r="P7" s="457">
        <v>-0.31</v>
      </c>
      <c r="Q7" s="457">
        <v>0.3</v>
      </c>
      <c r="R7" s="457">
        <v>-0.28000000000000003</v>
      </c>
      <c r="S7" s="457" t="s">
        <v>3639</v>
      </c>
      <c r="T7" s="457" t="s">
        <v>3639</v>
      </c>
      <c r="U7" s="457" t="s">
        <v>3639</v>
      </c>
      <c r="V7" s="457">
        <f>'KWD-USD'!AI4/1000</f>
        <v>0.30360000000000004</v>
      </c>
      <c r="W7" s="457">
        <v>-1.9</v>
      </c>
      <c r="X7" s="457">
        <v>0.21</v>
      </c>
      <c r="Y7" s="457">
        <v>-0.14000000000000001</v>
      </c>
      <c r="Z7" s="457">
        <v>-1.1399999999999999</v>
      </c>
      <c r="AA7" s="457">
        <v>0.11</v>
      </c>
      <c r="AB7" s="457">
        <v>0.04</v>
      </c>
      <c r="AC7" s="457">
        <v>-0.52</v>
      </c>
      <c r="AD7" s="457">
        <v>-0.12</v>
      </c>
      <c r="AE7" s="457">
        <v>-0.82</v>
      </c>
      <c r="AF7" s="457" t="s">
        <v>3637</v>
      </c>
      <c r="AG7" s="457">
        <v>0.05</v>
      </c>
      <c r="AH7" s="457">
        <v>0.05</v>
      </c>
      <c r="AI7" s="457">
        <v>0.53</v>
      </c>
    </row>
    <row r="8" spans="1:35" customFormat="1" ht="15" x14ac:dyDescent="0.25">
      <c r="A8" t="s">
        <v>1139</v>
      </c>
      <c r="B8">
        <v>294.7</v>
      </c>
      <c r="C8">
        <v>-0.02</v>
      </c>
      <c r="D8">
        <v>294.7</v>
      </c>
      <c r="E8" t="s">
        <v>3639</v>
      </c>
      <c r="F8">
        <v>294.7</v>
      </c>
      <c r="G8">
        <v>-0.28000000000000003</v>
      </c>
      <c r="H8">
        <v>294.7</v>
      </c>
      <c r="I8">
        <v>0.04</v>
      </c>
      <c r="K8" t="s">
        <v>3641</v>
      </c>
      <c r="L8" t="s">
        <v>1106</v>
      </c>
      <c r="M8" t="s">
        <v>36</v>
      </c>
      <c r="N8">
        <v>304.55</v>
      </c>
      <c r="O8">
        <v>307.33999999999997</v>
      </c>
      <c r="P8">
        <v>307.36</v>
      </c>
      <c r="Q8">
        <v>301.92</v>
      </c>
      <c r="R8">
        <v>294.7</v>
      </c>
      <c r="S8">
        <v>294.7</v>
      </c>
      <c r="T8">
        <v>292</v>
      </c>
      <c r="U8">
        <v>289.14</v>
      </c>
      <c r="V8">
        <v>274.5</v>
      </c>
      <c r="W8">
        <v>275.89999999999998</v>
      </c>
      <c r="X8">
        <v>287.08</v>
      </c>
      <c r="Y8">
        <v>282.3</v>
      </c>
      <c r="Z8">
        <v>278.35000000000002</v>
      </c>
      <c r="AA8">
        <v>281.95</v>
      </c>
      <c r="AB8">
        <v>283</v>
      </c>
      <c r="AC8">
        <v>292.8</v>
      </c>
      <c r="AD8">
        <v>304.39999999999998</v>
      </c>
      <c r="AE8">
        <v>306.14999999999998</v>
      </c>
      <c r="AF8">
        <v>302.14999999999998</v>
      </c>
      <c r="AG8">
        <v>304.05</v>
      </c>
      <c r="AH8">
        <v>303.75</v>
      </c>
      <c r="AI8">
        <v>305.05</v>
      </c>
    </row>
    <row r="9" spans="1:35" customFormat="1" ht="15" x14ac:dyDescent="0.25">
      <c r="A9" t="s">
        <v>1140</v>
      </c>
      <c r="B9">
        <v>294.7</v>
      </c>
      <c r="C9" t="s">
        <v>3639</v>
      </c>
      <c r="D9">
        <v>294.7</v>
      </c>
      <c r="E9" t="s">
        <v>3639</v>
      </c>
      <c r="F9">
        <v>294.7</v>
      </c>
      <c r="G9" t="s">
        <v>3639</v>
      </c>
      <c r="H9">
        <v>294.7</v>
      </c>
      <c r="I9" t="s">
        <v>3639</v>
      </c>
      <c r="L9" t="s">
        <v>3640</v>
      </c>
      <c r="M9" t="s">
        <v>36</v>
      </c>
      <c r="N9">
        <v>-0.08</v>
      </c>
      <c r="O9">
        <v>0.43</v>
      </c>
      <c r="P9">
        <v>-0.15</v>
      </c>
      <c r="Q9">
        <v>0.08</v>
      </c>
      <c r="R9">
        <v>0.04</v>
      </c>
      <c r="S9" t="s">
        <v>3639</v>
      </c>
      <c r="T9" t="s">
        <v>3639</v>
      </c>
      <c r="U9" t="s">
        <v>3639</v>
      </c>
      <c r="V9">
        <v>0.95</v>
      </c>
      <c r="W9">
        <v>-1.29</v>
      </c>
      <c r="X9">
        <v>-0.28999999999999998</v>
      </c>
      <c r="Y9">
        <v>-0.19</v>
      </c>
      <c r="Z9">
        <v>-0.45</v>
      </c>
      <c r="AA9">
        <v>0.12</v>
      </c>
      <c r="AB9">
        <v>0.16</v>
      </c>
      <c r="AC9">
        <v>-0.55000000000000004</v>
      </c>
      <c r="AD9">
        <v>-7.0000000000000007E-2</v>
      </c>
      <c r="AE9">
        <v>-0.36</v>
      </c>
      <c r="AF9">
        <v>0.2</v>
      </c>
      <c r="AG9">
        <v>0.05</v>
      </c>
      <c r="AH9">
        <v>0.02</v>
      </c>
      <c r="AI9">
        <v>0.36</v>
      </c>
    </row>
    <row r="10" spans="1:35" customFormat="1" ht="15" x14ac:dyDescent="0.25">
      <c r="A10" t="s">
        <v>1141</v>
      </c>
      <c r="B10">
        <v>292</v>
      </c>
      <c r="C10" t="s">
        <v>3639</v>
      </c>
      <c r="D10">
        <v>292</v>
      </c>
      <c r="E10" t="s">
        <v>3639</v>
      </c>
      <c r="F10">
        <v>292</v>
      </c>
      <c r="G10" t="s">
        <v>3639</v>
      </c>
      <c r="H10">
        <v>292</v>
      </c>
      <c r="I10" t="s">
        <v>3639</v>
      </c>
    </row>
    <row r="11" spans="1:35" customFormat="1" ht="15" x14ac:dyDescent="0.25">
      <c r="A11" t="s">
        <v>1142</v>
      </c>
      <c r="B11">
        <v>289.14</v>
      </c>
      <c r="C11" t="s">
        <v>3639</v>
      </c>
      <c r="D11">
        <v>289.14</v>
      </c>
      <c r="E11" t="s">
        <v>3639</v>
      </c>
      <c r="F11">
        <v>289.14</v>
      </c>
      <c r="G11" t="s">
        <v>3639</v>
      </c>
      <c r="H11">
        <v>289.14</v>
      </c>
      <c r="I11" t="s">
        <v>3639</v>
      </c>
    </row>
    <row r="12" spans="1:35" customFormat="1" ht="15" x14ac:dyDescent="0.25">
      <c r="A12" t="s">
        <v>1143</v>
      </c>
      <c r="B12">
        <v>274.16500000000002</v>
      </c>
      <c r="C12">
        <v>0.6</v>
      </c>
      <c r="D12">
        <v>273.8</v>
      </c>
      <c r="E12">
        <v>0.12</v>
      </c>
      <c r="F12">
        <v>273.8</v>
      </c>
      <c r="G12">
        <v>0.04</v>
      </c>
      <c r="H12">
        <v>274.5</v>
      </c>
      <c r="I12">
        <v>0.95</v>
      </c>
    </row>
    <row r="13" spans="1:35" customFormat="1" ht="15" x14ac:dyDescent="0.25">
      <c r="A13" t="s">
        <v>1144</v>
      </c>
      <c r="B13">
        <v>274.98200000000003</v>
      </c>
      <c r="C13">
        <v>-1.58</v>
      </c>
      <c r="D13">
        <v>275.89999999999998</v>
      </c>
      <c r="E13">
        <v>-1.3</v>
      </c>
      <c r="F13">
        <v>272.63</v>
      </c>
      <c r="G13">
        <v>-1.9</v>
      </c>
      <c r="H13">
        <v>275.89999999999998</v>
      </c>
      <c r="I13">
        <v>-1.29</v>
      </c>
    </row>
    <row r="14" spans="1:35" customFormat="1" ht="15" x14ac:dyDescent="0.25">
      <c r="A14" t="s">
        <v>1145</v>
      </c>
      <c r="B14">
        <v>285.60899999999998</v>
      </c>
      <c r="C14">
        <v>-0.03</v>
      </c>
      <c r="D14">
        <v>286.75</v>
      </c>
      <c r="E14">
        <v>-0.52</v>
      </c>
      <c r="F14">
        <v>284.39999999999998</v>
      </c>
      <c r="G14">
        <v>0.21</v>
      </c>
      <c r="H14">
        <v>287.08</v>
      </c>
      <c r="I14">
        <v>-0.28999999999999998</v>
      </c>
    </row>
    <row r="15" spans="1:35" customFormat="1" ht="15" x14ac:dyDescent="0.25">
      <c r="A15" t="s">
        <v>1146</v>
      </c>
      <c r="B15">
        <v>281.238</v>
      </c>
      <c r="C15">
        <v>-0.23</v>
      </c>
      <c r="D15">
        <v>280.85000000000002</v>
      </c>
      <c r="E15">
        <v>0.32</v>
      </c>
      <c r="F15">
        <v>280.25</v>
      </c>
      <c r="G15">
        <v>-0.14000000000000001</v>
      </c>
      <c r="H15">
        <v>282.3</v>
      </c>
      <c r="I15">
        <v>-0.19</v>
      </c>
    </row>
    <row r="16" spans="1:35" customFormat="1" ht="15" x14ac:dyDescent="0.25">
      <c r="A16" t="s">
        <v>1147</v>
      </c>
      <c r="B16">
        <v>277.40699999999998</v>
      </c>
      <c r="C16">
        <v>-0.68</v>
      </c>
      <c r="D16">
        <v>277.89999999999998</v>
      </c>
      <c r="E16">
        <v>-0.28999999999999998</v>
      </c>
      <c r="F16">
        <v>276.39999999999998</v>
      </c>
      <c r="G16">
        <v>-1.1399999999999999</v>
      </c>
      <c r="H16">
        <v>278.35000000000002</v>
      </c>
      <c r="I16">
        <v>-0.45</v>
      </c>
    </row>
    <row r="17" spans="1:9" customFormat="1" ht="15" x14ac:dyDescent="0.25">
      <c r="A17" t="s">
        <v>1148</v>
      </c>
      <c r="B17">
        <v>281.28899999999999</v>
      </c>
      <c r="C17">
        <v>0.17</v>
      </c>
      <c r="D17">
        <v>281.14999999999998</v>
      </c>
      <c r="E17">
        <v>0.18</v>
      </c>
      <c r="F17">
        <v>280.75</v>
      </c>
      <c r="G17">
        <v>0.11</v>
      </c>
      <c r="H17">
        <v>281.95</v>
      </c>
      <c r="I17">
        <v>0.12</v>
      </c>
    </row>
    <row r="18" spans="1:9" customFormat="1" ht="15" x14ac:dyDescent="0.25">
      <c r="A18" t="s">
        <v>1149</v>
      </c>
      <c r="B18">
        <v>282.39299999999997</v>
      </c>
      <c r="C18">
        <v>0.2</v>
      </c>
      <c r="D18">
        <v>282.25</v>
      </c>
      <c r="E18">
        <v>0.23</v>
      </c>
      <c r="F18">
        <v>281.89999999999998</v>
      </c>
      <c r="G18">
        <v>0.04</v>
      </c>
      <c r="H18">
        <v>283</v>
      </c>
      <c r="I18">
        <v>0.16</v>
      </c>
    </row>
    <row r="19" spans="1:9" customFormat="1" ht="15" x14ac:dyDescent="0.25">
      <c r="A19" t="s">
        <v>1150</v>
      </c>
      <c r="B19">
        <v>291.89299999999997</v>
      </c>
      <c r="C19">
        <v>-0.45</v>
      </c>
      <c r="D19">
        <v>292.8</v>
      </c>
      <c r="E19">
        <v>-0.56000000000000005</v>
      </c>
      <c r="F19">
        <v>291</v>
      </c>
      <c r="G19">
        <v>-0.52</v>
      </c>
      <c r="H19">
        <v>292.8</v>
      </c>
      <c r="I19">
        <v>-0.55000000000000004</v>
      </c>
    </row>
    <row r="20" spans="1:9" ht="15" x14ac:dyDescent="0.25">
      <c r="A20" t="s">
        <v>1151</v>
      </c>
      <c r="B20">
        <v>303.65199999999999</v>
      </c>
      <c r="C20" t="s">
        <v>3637</v>
      </c>
      <c r="D20">
        <v>303.3</v>
      </c>
      <c r="E20">
        <v>0.3</v>
      </c>
      <c r="F20">
        <v>303.05</v>
      </c>
      <c r="G20">
        <v>-0.12</v>
      </c>
      <c r="H20">
        <v>304.39999999999998</v>
      </c>
      <c r="I20">
        <v>-7.0000000000000007E-2</v>
      </c>
    </row>
    <row r="21" spans="1:9" ht="15" x14ac:dyDescent="0.25">
      <c r="A21" t="s">
        <v>1152</v>
      </c>
      <c r="B21">
        <v>305.51</v>
      </c>
      <c r="C21">
        <v>-0.62</v>
      </c>
      <c r="D21">
        <v>306.14999999999998</v>
      </c>
      <c r="E21">
        <v>-0.47</v>
      </c>
      <c r="F21">
        <v>304.60000000000002</v>
      </c>
      <c r="G21">
        <v>-0.82</v>
      </c>
      <c r="H21">
        <v>306.14999999999998</v>
      </c>
      <c r="I21">
        <v>-0.36</v>
      </c>
    </row>
    <row r="22" spans="1:9" ht="15" x14ac:dyDescent="0.25">
      <c r="A22" t="s">
        <v>1153</v>
      </c>
      <c r="B22">
        <v>301.90800000000002</v>
      </c>
      <c r="C22">
        <v>0.14000000000000001</v>
      </c>
      <c r="D22">
        <v>301.89999999999998</v>
      </c>
      <c r="E22">
        <v>-0.13</v>
      </c>
      <c r="F22">
        <v>301.5</v>
      </c>
      <c r="G22" t="s">
        <v>3637</v>
      </c>
      <c r="H22">
        <v>302.14999999999998</v>
      </c>
      <c r="I22">
        <v>0.2</v>
      </c>
    </row>
    <row r="23" spans="1:9" ht="15" x14ac:dyDescent="0.25">
      <c r="A23" t="s">
        <v>1154</v>
      </c>
      <c r="B23">
        <v>303.762</v>
      </c>
      <c r="C23">
        <v>0.01</v>
      </c>
      <c r="D23">
        <v>303.55</v>
      </c>
      <c r="E23">
        <v>0.18</v>
      </c>
      <c r="F23">
        <v>303.35000000000002</v>
      </c>
      <c r="G23">
        <v>0.05</v>
      </c>
      <c r="H23">
        <v>304.05</v>
      </c>
      <c r="I23">
        <v>0.05</v>
      </c>
    </row>
    <row r="24" spans="1:9" ht="15" x14ac:dyDescent="0.25">
      <c r="A24" t="s">
        <v>1155</v>
      </c>
      <c r="B24">
        <v>303.39999999999998</v>
      </c>
      <c r="C24">
        <v>0.05</v>
      </c>
      <c r="D24">
        <v>303.14999999999998</v>
      </c>
      <c r="E24">
        <v>0.16</v>
      </c>
      <c r="F24">
        <v>303.10000000000002</v>
      </c>
      <c r="G24">
        <v>0.05</v>
      </c>
      <c r="H24">
        <v>303.75</v>
      </c>
      <c r="I24">
        <v>0.02</v>
      </c>
    </row>
    <row r="25" spans="1:9" ht="15" x14ac:dyDescent="0.25">
      <c r="A25" t="s">
        <v>1156</v>
      </c>
      <c r="B25">
        <v>304.161</v>
      </c>
      <c r="C25">
        <v>0.47</v>
      </c>
      <c r="D25">
        <v>303.60000000000002</v>
      </c>
      <c r="E25">
        <v>0.53</v>
      </c>
      <c r="F25">
        <v>303.60000000000002</v>
      </c>
      <c r="G25">
        <v>0.53</v>
      </c>
      <c r="H25">
        <v>305.05</v>
      </c>
      <c r="I25">
        <v>0.36</v>
      </c>
    </row>
    <row r="26" spans="1:9" ht="15" x14ac:dyDescent="0.25">
      <c r="A26" t="s">
        <v>1155</v>
      </c>
      <c r="B26" t="s">
        <v>36</v>
      </c>
      <c r="C26" t="s">
        <v>36</v>
      </c>
      <c r="D26" t="s">
        <v>36</v>
      </c>
      <c r="E26" t="s">
        <v>36</v>
      </c>
      <c r="F26" t="s">
        <v>36</v>
      </c>
      <c r="G26" t="s">
        <v>36</v>
      </c>
      <c r="H26" t="s">
        <v>36</v>
      </c>
      <c r="I26" t="s">
        <v>36</v>
      </c>
    </row>
    <row r="27" spans="1:9" ht="15" x14ac:dyDescent="0.25">
      <c r="A27" t="s">
        <v>3626</v>
      </c>
      <c r="B27">
        <v>303.39999999999998</v>
      </c>
      <c r="C27">
        <v>0.05</v>
      </c>
      <c r="D27">
        <v>303.14999999999998</v>
      </c>
      <c r="E27">
        <v>0.16</v>
      </c>
      <c r="F27">
        <v>303.10000000000002</v>
      </c>
      <c r="G27">
        <v>0.05</v>
      </c>
      <c r="H27">
        <v>303.75</v>
      </c>
      <c r="I27">
        <v>0.02</v>
      </c>
    </row>
    <row r="28" spans="1:9" ht="15" x14ac:dyDescent="0.25">
      <c r="A28" t="s">
        <v>1156</v>
      </c>
      <c r="B28" t="s">
        <v>36</v>
      </c>
      <c r="C28" t="s">
        <v>36</v>
      </c>
      <c r="D28" t="s">
        <v>36</v>
      </c>
      <c r="E28" t="s">
        <v>36</v>
      </c>
      <c r="F28" t="s">
        <v>36</v>
      </c>
      <c r="G28" t="s">
        <v>36</v>
      </c>
      <c r="H28" t="s">
        <v>36</v>
      </c>
      <c r="I28" t="s">
        <v>36</v>
      </c>
    </row>
    <row r="29" spans="1:9" ht="15" x14ac:dyDescent="0.25">
      <c r="A29" t="s">
        <v>3638</v>
      </c>
      <c r="B29">
        <v>303.39499999999998</v>
      </c>
      <c r="C29" t="s">
        <v>3637</v>
      </c>
      <c r="D29">
        <v>303.8</v>
      </c>
      <c r="E29">
        <v>-0.21</v>
      </c>
      <c r="F29">
        <v>302.95</v>
      </c>
      <c r="G29">
        <v>0.05</v>
      </c>
      <c r="H29">
        <v>303.8</v>
      </c>
      <c r="I29">
        <v>-0.02</v>
      </c>
    </row>
    <row r="30" spans="1:9" ht="15" x14ac:dyDescent="0.25">
      <c r="A30" t="s">
        <v>3636</v>
      </c>
      <c r="B30">
        <v>304.51</v>
      </c>
      <c r="C30">
        <v>-0.37</v>
      </c>
      <c r="D30">
        <v>305.60000000000002</v>
      </c>
      <c r="E30">
        <v>-0.59</v>
      </c>
      <c r="F30">
        <v>303.8</v>
      </c>
      <c r="G30">
        <v>-0.28000000000000003</v>
      </c>
      <c r="H30">
        <v>305.60000000000002</v>
      </c>
      <c r="I30">
        <v>-0.59</v>
      </c>
    </row>
    <row r="31" spans="1:9" ht="15" x14ac:dyDescent="0.25">
      <c r="A31" t="s">
        <v>3635</v>
      </c>
      <c r="B31">
        <v>307.14999999999998</v>
      </c>
      <c r="C31">
        <v>-0.86</v>
      </c>
      <c r="D31">
        <v>308.14999999999998</v>
      </c>
      <c r="E31">
        <v>-0.83</v>
      </c>
      <c r="F31">
        <v>304.85000000000002</v>
      </c>
      <c r="G31">
        <v>-0.34</v>
      </c>
      <c r="H31">
        <v>309.89999999999998</v>
      </c>
      <c r="I31">
        <v>-1.39</v>
      </c>
    </row>
    <row r="32" spans="1:9" ht="15" x14ac:dyDescent="0.25">
      <c r="A32" t="s">
        <v>3634</v>
      </c>
      <c r="B32">
        <v>308.84100000000001</v>
      </c>
      <c r="C32">
        <v>-0.55000000000000004</v>
      </c>
      <c r="D32">
        <v>309</v>
      </c>
      <c r="E32">
        <v>-0.28000000000000003</v>
      </c>
      <c r="F32">
        <v>308.3</v>
      </c>
      <c r="G32">
        <v>-1.1200000000000001</v>
      </c>
      <c r="H32">
        <v>309.2</v>
      </c>
      <c r="I32">
        <v>0.23</v>
      </c>
    </row>
    <row r="33" spans="1:9" ht="15" x14ac:dyDescent="0.25">
      <c r="A33" t="s">
        <v>3633</v>
      </c>
      <c r="B33">
        <v>308.803</v>
      </c>
      <c r="C33">
        <v>0.01</v>
      </c>
      <c r="D33">
        <v>308.64999999999998</v>
      </c>
      <c r="E33">
        <v>0.11</v>
      </c>
      <c r="F33">
        <v>308.39999999999998</v>
      </c>
      <c r="G33">
        <v>-0.03</v>
      </c>
      <c r="H33">
        <v>309.05</v>
      </c>
      <c r="I33">
        <v>0.05</v>
      </c>
    </row>
    <row r="34" spans="1:9" ht="15" x14ac:dyDescent="0.25">
      <c r="A34" t="s">
        <v>3632</v>
      </c>
      <c r="B34">
        <v>307.81599999999997</v>
      </c>
      <c r="C34">
        <v>0.32</v>
      </c>
      <c r="D34">
        <v>307.8</v>
      </c>
      <c r="E34">
        <v>0.28000000000000003</v>
      </c>
      <c r="F34">
        <v>307.35000000000002</v>
      </c>
      <c r="G34">
        <v>0.34</v>
      </c>
      <c r="H34">
        <v>308.64999999999998</v>
      </c>
      <c r="I34">
        <v>0.13</v>
      </c>
    </row>
    <row r="35" spans="1:9" ht="15" x14ac:dyDescent="0.25">
      <c r="A35" t="s">
        <v>3631</v>
      </c>
      <c r="B35">
        <v>307.13</v>
      </c>
      <c r="C35">
        <v>0.22</v>
      </c>
      <c r="D35">
        <v>306</v>
      </c>
      <c r="E35">
        <v>0.59</v>
      </c>
      <c r="F35">
        <v>306</v>
      </c>
      <c r="G35">
        <v>0.44</v>
      </c>
      <c r="H35">
        <v>307.8</v>
      </c>
      <c r="I35">
        <v>0.28000000000000003</v>
      </c>
    </row>
    <row r="36" spans="1:9" ht="15" x14ac:dyDescent="0.25">
      <c r="A36" t="s">
        <v>3630</v>
      </c>
      <c r="B36">
        <v>305.70999999999998</v>
      </c>
      <c r="C36">
        <v>0.46</v>
      </c>
      <c r="D36">
        <v>305.60000000000002</v>
      </c>
      <c r="E36">
        <v>0.13</v>
      </c>
      <c r="F36">
        <v>305.3</v>
      </c>
      <c r="G36">
        <v>0.23</v>
      </c>
      <c r="H36">
        <v>306.10000000000002</v>
      </c>
      <c r="I36">
        <v>0.56000000000000005</v>
      </c>
    </row>
    <row r="37" spans="1:9" ht="15" x14ac:dyDescent="0.25">
      <c r="A37" t="s">
        <v>3629</v>
      </c>
      <c r="B37">
        <v>305.755</v>
      </c>
      <c r="C37">
        <v>-0.01</v>
      </c>
      <c r="D37">
        <v>306.39999999999998</v>
      </c>
      <c r="E37">
        <v>-0.26</v>
      </c>
      <c r="F37">
        <v>305.10000000000002</v>
      </c>
      <c r="G37">
        <v>7.0000000000000007E-2</v>
      </c>
      <c r="H37">
        <v>306.39999999999998</v>
      </c>
      <c r="I37">
        <v>-0.1</v>
      </c>
    </row>
    <row r="38" spans="1:9" ht="15" x14ac:dyDescent="0.25">
      <c r="A38" t="s">
        <v>3628</v>
      </c>
      <c r="B38">
        <v>305.83999999999997</v>
      </c>
      <c r="C38">
        <v>-0.03</v>
      </c>
      <c r="D38">
        <v>305.64999999999998</v>
      </c>
      <c r="E38">
        <v>0.25</v>
      </c>
      <c r="F38">
        <v>305.55</v>
      </c>
      <c r="G38">
        <v>-0.15</v>
      </c>
      <c r="H38">
        <v>306.2</v>
      </c>
      <c r="I38">
        <v>7.0000000000000007E-2</v>
      </c>
    </row>
    <row r="39" spans="1:9" ht="15" x14ac:dyDescent="0.25">
      <c r="A39" t="s">
        <v>3627</v>
      </c>
      <c r="B39">
        <v>305.58</v>
      </c>
      <c r="C39">
        <v>0.09</v>
      </c>
      <c r="D39">
        <v>305.2</v>
      </c>
      <c r="E39">
        <v>0.15</v>
      </c>
      <c r="F39">
        <v>305.2</v>
      </c>
      <c r="G39">
        <v>0.11</v>
      </c>
      <c r="H39">
        <v>306.14999999999998</v>
      </c>
      <c r="I39">
        <v>0.02</v>
      </c>
    </row>
    <row r="40" spans="1:9" ht="15" x14ac:dyDescent="0.25">
      <c r="A40" t="s">
        <v>3626</v>
      </c>
      <c r="B40">
        <v>304.161</v>
      </c>
      <c r="C40">
        <v>0.47</v>
      </c>
      <c r="D40">
        <v>303.60000000000002</v>
      </c>
      <c r="E40">
        <v>0.53</v>
      </c>
      <c r="F40">
        <v>303.60000000000002</v>
      </c>
      <c r="G40">
        <v>0.53</v>
      </c>
      <c r="H40">
        <v>305.05</v>
      </c>
      <c r="I40">
        <v>0.36</v>
      </c>
    </row>
  </sheetData>
  <mergeCells count="5">
    <mergeCell ref="A1:A2"/>
    <mergeCell ref="B1:C1"/>
    <mergeCell ref="D1:E1"/>
    <mergeCell ref="F1:G1"/>
    <mergeCell ref="H1:I1"/>
  </mergeCells>
  <pageMargins left="0.75" right="0.75" top="1" bottom="1" header="0.5" footer="0.5"/>
  <pageSetup paperSize="9" scale="0" firstPageNumber="0" fitToWidth="0" fitToHeight="0" pageOrder="overThenDown" orientation="portrait" horizontalDpi="300" verticalDpi="30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B37"/>
  <sheetViews>
    <sheetView view="pageBreakPreview" zoomScaleNormal="100" zoomScaleSheetLayoutView="100" workbookViewId="0">
      <selection activeCell="Z5" sqref="Z5:AB31"/>
    </sheetView>
  </sheetViews>
  <sheetFormatPr defaultRowHeight="15" x14ac:dyDescent="0.25"/>
  <cols>
    <col min="1" max="1" width="2.7109375" style="2" customWidth="1"/>
    <col min="2" max="2" width="26" style="1" customWidth="1"/>
    <col min="3" max="4" width="9.42578125" style="1" hidden="1" customWidth="1"/>
    <col min="5" max="5" width="31.7109375" style="1" hidden="1" customWidth="1"/>
    <col min="6" max="7" width="8.85546875" style="1" customWidth="1"/>
    <col min="8" max="10" width="8.85546875" style="1" hidden="1" customWidth="1"/>
    <col min="11" max="11" width="8.85546875" style="1" customWidth="1"/>
    <col min="12" max="14" width="8.85546875" style="1" hidden="1" customWidth="1"/>
    <col min="15" max="15" width="8.85546875" style="1" bestFit="1" customWidth="1"/>
    <col min="16" max="16" width="8.85546875" style="1" customWidth="1"/>
    <col min="17" max="20" width="8.85546875" style="1" hidden="1" customWidth="1"/>
    <col min="21" max="21" width="9.7109375" style="1" customWidth="1"/>
    <col min="22" max="24" width="9.5703125" style="1" bestFit="1" customWidth="1"/>
    <col min="25" max="25" width="10.28515625" style="1" bestFit="1" customWidth="1"/>
    <col min="26" max="26" width="9.5703125" style="1" bestFit="1" customWidth="1"/>
    <col min="27" max="27" width="9.7109375" style="1" bestFit="1" customWidth="1"/>
    <col min="28" max="28" width="9.7109375" customWidth="1"/>
  </cols>
  <sheetData>
    <row r="1" spans="1:28" x14ac:dyDescent="0.25">
      <c r="A1" s="5"/>
      <c r="B1" s="108"/>
      <c r="C1" s="108"/>
      <c r="D1" s="108"/>
      <c r="E1" s="108"/>
      <c r="F1" s="108"/>
      <c r="G1" s="108"/>
      <c r="H1" s="108"/>
      <c r="I1" s="108"/>
      <c r="J1" s="108"/>
      <c r="K1" s="108"/>
      <c r="L1" s="108"/>
      <c r="M1" s="108"/>
      <c r="N1" s="108"/>
      <c r="O1" s="108"/>
      <c r="P1" s="108"/>
      <c r="Q1" s="108"/>
      <c r="R1" s="108"/>
      <c r="S1" s="108"/>
      <c r="T1" s="108"/>
      <c r="U1" s="108"/>
      <c r="V1" s="108"/>
      <c r="W1" s="108"/>
      <c r="X1" s="108"/>
      <c r="Y1" s="108"/>
      <c r="Z1" s="108"/>
      <c r="AA1" s="108"/>
    </row>
    <row r="2" spans="1:28" ht="18" x14ac:dyDescent="0.25">
      <c r="A2" s="107" t="s">
        <v>24</v>
      </c>
      <c r="B2" s="106"/>
      <c r="C2" s="106"/>
      <c r="D2" s="106"/>
      <c r="E2" s="106"/>
      <c r="F2" s="105"/>
      <c r="G2" s="105"/>
      <c r="H2" s="105"/>
      <c r="I2" s="105"/>
      <c r="J2" s="105"/>
      <c r="K2" s="105"/>
      <c r="L2" s="105"/>
      <c r="M2" s="105"/>
      <c r="N2" s="105"/>
      <c r="O2" s="105"/>
      <c r="P2" s="105"/>
      <c r="Q2" s="105"/>
      <c r="R2" s="105"/>
      <c r="S2" s="105"/>
      <c r="T2" s="105"/>
      <c r="U2" s="105"/>
      <c r="V2" s="105"/>
      <c r="W2" s="105"/>
      <c r="X2" s="105"/>
      <c r="Y2" s="105"/>
      <c r="Z2" s="105"/>
      <c r="AA2" s="105"/>
      <c r="AB2" s="105"/>
    </row>
    <row r="3" spans="1:28" ht="18" x14ac:dyDescent="0.25">
      <c r="A3" s="104" t="s">
        <v>23</v>
      </c>
      <c r="B3" s="103"/>
      <c r="C3" s="103"/>
      <c r="D3" s="103"/>
      <c r="E3" s="103"/>
      <c r="F3" s="102"/>
      <c r="G3" s="102"/>
      <c r="H3" s="102"/>
      <c r="I3" s="102"/>
      <c r="J3" s="102"/>
      <c r="K3" s="102"/>
      <c r="L3" s="102"/>
      <c r="M3" s="102"/>
      <c r="N3" s="102"/>
      <c r="O3" s="102"/>
      <c r="P3" s="102"/>
      <c r="Q3" s="102"/>
      <c r="R3" s="101"/>
      <c r="S3" s="101"/>
      <c r="T3" s="101"/>
      <c r="U3" s="101"/>
      <c r="V3" s="101"/>
      <c r="W3" s="101"/>
      <c r="X3" s="101"/>
      <c r="Y3" s="101"/>
      <c r="Z3" s="101"/>
      <c r="AA3" s="101"/>
      <c r="AB3" s="101"/>
    </row>
    <row r="4" spans="1:28" ht="15.75" thickBot="1" x14ac:dyDescent="0.3">
      <c r="A4" s="100" t="s">
        <v>22</v>
      </c>
      <c r="B4" s="100"/>
      <c r="C4" s="100"/>
      <c r="D4" s="100"/>
      <c r="E4" s="100"/>
      <c r="F4" s="99"/>
      <c r="G4" s="99"/>
      <c r="H4" s="99"/>
      <c r="I4" s="99"/>
      <c r="J4" s="99"/>
      <c r="K4" s="99"/>
      <c r="L4" s="99"/>
      <c r="M4" s="99"/>
      <c r="N4" s="99"/>
      <c r="O4" s="99"/>
      <c r="P4" s="99"/>
      <c r="Q4" s="99"/>
      <c r="R4" s="99"/>
      <c r="S4" s="99"/>
      <c r="T4" s="99"/>
      <c r="U4" s="99"/>
      <c r="V4" s="99"/>
      <c r="W4" s="99"/>
      <c r="X4" s="99"/>
      <c r="Y4" s="99"/>
      <c r="Z4" s="99"/>
      <c r="AA4" s="99"/>
      <c r="AB4" s="99"/>
    </row>
    <row r="5" spans="1:28" ht="15.75" thickBot="1" x14ac:dyDescent="0.3">
      <c r="A5" s="98"/>
      <c r="B5" s="97"/>
      <c r="C5" s="96"/>
      <c r="D5" s="96"/>
      <c r="E5" s="96"/>
      <c r="F5" s="95">
        <v>2000</v>
      </c>
      <c r="G5" s="94">
        <v>2001</v>
      </c>
      <c r="H5" s="94">
        <v>2002</v>
      </c>
      <c r="I5" s="94">
        <v>2003</v>
      </c>
      <c r="J5" s="94">
        <v>2004</v>
      </c>
      <c r="K5" s="94">
        <v>2005</v>
      </c>
      <c r="L5" s="94">
        <v>2006</v>
      </c>
      <c r="M5" s="94">
        <v>2007</v>
      </c>
      <c r="N5" s="94">
        <v>2008</v>
      </c>
      <c r="O5" s="94">
        <v>2009</v>
      </c>
      <c r="P5" s="94">
        <v>2010</v>
      </c>
      <c r="Q5" s="94">
        <v>2011</v>
      </c>
      <c r="R5" s="94">
        <v>2012</v>
      </c>
      <c r="S5" s="94">
        <v>2013</v>
      </c>
      <c r="T5" s="94">
        <v>2014</v>
      </c>
      <c r="U5" s="94">
        <v>2015</v>
      </c>
      <c r="V5" s="94">
        <v>2016</v>
      </c>
      <c r="W5" s="94">
        <v>2017</v>
      </c>
      <c r="X5" s="94">
        <v>2018</v>
      </c>
      <c r="Y5" s="94">
        <v>2019</v>
      </c>
      <c r="Z5" s="94">
        <v>2020</v>
      </c>
      <c r="AA5" s="94">
        <v>2021</v>
      </c>
      <c r="AB5" s="93">
        <v>2022</v>
      </c>
    </row>
    <row r="6" spans="1:28" ht="15.75" thickBot="1" x14ac:dyDescent="0.3">
      <c r="A6" s="16"/>
      <c r="B6" s="15"/>
      <c r="C6" s="15"/>
      <c r="D6" s="15"/>
      <c r="E6" s="15"/>
      <c r="F6" s="92"/>
      <c r="G6" s="92"/>
      <c r="H6" s="92"/>
      <c r="I6" s="92"/>
      <c r="J6" s="92"/>
      <c r="K6" s="92"/>
      <c r="L6" s="92"/>
      <c r="M6" s="92"/>
      <c r="N6" s="92"/>
      <c r="O6" s="92"/>
      <c r="P6" s="92"/>
      <c r="Q6" s="92"/>
      <c r="R6" s="92"/>
      <c r="S6" s="92"/>
      <c r="T6" s="92"/>
      <c r="U6" s="92"/>
      <c r="V6" s="92"/>
      <c r="W6" s="92"/>
      <c r="X6" s="92"/>
      <c r="Y6" s="92"/>
      <c r="Z6" s="92"/>
      <c r="AA6" s="92"/>
      <c r="AB6" s="91"/>
    </row>
    <row r="7" spans="1:28" x14ac:dyDescent="0.25">
      <c r="A7" s="22" t="s">
        <v>21</v>
      </c>
      <c r="B7" s="20" t="s">
        <v>20</v>
      </c>
      <c r="C7" s="90"/>
      <c r="D7" s="19"/>
      <c r="E7" s="89"/>
      <c r="F7" s="41">
        <f t="shared" ref="F7:AA7" si="0">F13-F9</f>
        <v>22783.707435617427</v>
      </c>
      <c r="G7" s="41">
        <f t="shared" si="0"/>
        <v>21513.632606430714</v>
      </c>
      <c r="H7" s="41">
        <f t="shared" si="0"/>
        <v>20845.952951896117</v>
      </c>
      <c r="I7" s="41">
        <f t="shared" si="0"/>
        <v>18878.636639157252</v>
      </c>
      <c r="J7" s="41">
        <f t="shared" si="0"/>
        <v>9882.1247262913566</v>
      </c>
      <c r="K7" s="41">
        <f t="shared" si="0"/>
        <v>2739.7829972239633</v>
      </c>
      <c r="L7" s="41">
        <f t="shared" si="0"/>
        <v>825.54610137645068</v>
      </c>
      <c r="M7" s="41">
        <f t="shared" si="0"/>
        <v>6865.8905533846191</v>
      </c>
      <c r="N7" s="41">
        <f t="shared" si="0"/>
        <v>17626.680206209676</v>
      </c>
      <c r="O7" s="41">
        <f t="shared" si="0"/>
        <v>19216.060737183114</v>
      </c>
      <c r="P7" s="41">
        <f t="shared" si="0"/>
        <v>4837.2104647440501</v>
      </c>
      <c r="Q7" s="41">
        <f t="shared" si="0"/>
        <v>-15641.344476200822</v>
      </c>
      <c r="R7" s="41">
        <f t="shared" si="0"/>
        <v>-21302.768586766506</v>
      </c>
      <c r="S7" s="41">
        <f t="shared" si="0"/>
        <v>-3592.0809193022433</v>
      </c>
      <c r="T7" s="41">
        <f t="shared" si="0"/>
        <v>-2050.6793737236148</v>
      </c>
      <c r="U7" s="41">
        <f t="shared" si="0"/>
        <v>6098.2654867256642</v>
      </c>
      <c r="V7" s="41">
        <f t="shared" si="0"/>
        <v>10633.595643294757</v>
      </c>
      <c r="W7" s="41">
        <f t="shared" si="0"/>
        <v>-14543.492809441144</v>
      </c>
      <c r="X7" s="41">
        <f t="shared" si="0"/>
        <v>-9852.6827345602796</v>
      </c>
      <c r="Y7" s="41">
        <f t="shared" si="0"/>
        <v>-6503.4655800333712</v>
      </c>
      <c r="Z7" s="41">
        <f t="shared" si="0"/>
        <v>-7429.2654438863101</v>
      </c>
      <c r="AA7" s="41">
        <f t="shared" si="0"/>
        <v>-5550.4363084200013</v>
      </c>
      <c r="AB7" s="40">
        <f t="shared" ref="AB7" si="1">AB13-AB9</f>
        <v>-3454.4363084200013</v>
      </c>
    </row>
    <row r="8" spans="1:28" x14ac:dyDescent="0.25">
      <c r="A8" s="88"/>
      <c r="B8" s="84"/>
      <c r="C8" s="84"/>
      <c r="D8" s="84"/>
      <c r="E8" s="87"/>
      <c r="F8" s="82"/>
      <c r="G8" s="82"/>
      <c r="H8" s="82"/>
      <c r="I8" s="82"/>
      <c r="J8" s="82"/>
      <c r="K8" s="82"/>
      <c r="L8" s="82"/>
      <c r="M8" s="82"/>
      <c r="N8" s="82"/>
      <c r="O8" s="82"/>
      <c r="P8" s="82"/>
      <c r="Q8" s="82"/>
      <c r="R8" s="82"/>
      <c r="S8" s="82"/>
      <c r="T8" s="82"/>
      <c r="U8" s="82"/>
      <c r="V8" s="82"/>
      <c r="W8" s="82"/>
      <c r="X8" s="82"/>
      <c r="Y8" s="82"/>
      <c r="Z8" s="82"/>
      <c r="AA8" s="82"/>
      <c r="AB8" s="81"/>
    </row>
    <row r="9" spans="1:28" ht="28.5" x14ac:dyDescent="0.25">
      <c r="A9" s="75"/>
      <c r="B9" s="80" t="s">
        <v>19</v>
      </c>
      <c r="C9" s="79"/>
      <c r="D9" s="78"/>
      <c r="E9" s="86" t="s">
        <v>18</v>
      </c>
      <c r="F9" s="27">
        <v>1069</v>
      </c>
      <c r="G9" s="27">
        <v>2553.0748291867149</v>
      </c>
      <c r="H9" s="27">
        <v>3656.4250078874097</v>
      </c>
      <c r="I9" s="27">
        <v>6604</v>
      </c>
      <c r="J9" s="27">
        <v>16608</v>
      </c>
      <c r="K9" s="27">
        <v>27508</v>
      </c>
      <c r="L9" s="27">
        <v>40314</v>
      </c>
      <c r="M9" s="27">
        <v>48841.388699795782</v>
      </c>
      <c r="N9" s="27">
        <v>53900.884955752212</v>
      </c>
      <c r="O9" s="27">
        <v>55034.445200816888</v>
      </c>
      <c r="P9" s="27">
        <v>63825.459496255957</v>
      </c>
      <c r="Q9" s="27">
        <v>70972.63444520082</v>
      </c>
      <c r="R9" s="27">
        <v>80521.987746766506</v>
      </c>
      <c r="S9" s="27">
        <v>90274.744724302247</v>
      </c>
      <c r="T9" s="27">
        <v>101350.85091899251</v>
      </c>
      <c r="U9" s="27">
        <v>109893.53301565691</v>
      </c>
      <c r="V9" s="27">
        <v>118972.90673927842</v>
      </c>
      <c r="W9" s="27">
        <v>158200.36959637102</v>
      </c>
      <c r="X9" s="27">
        <v>168578.58607016271</v>
      </c>
      <c r="Y9" s="27">
        <v>186441.07756097277</v>
      </c>
      <c r="Z9" s="27">
        <v>206291.31581829066</v>
      </c>
      <c r="AA9" s="27">
        <v>226958.43630842</v>
      </c>
      <c r="AB9" s="76">
        <v>249695.43630842</v>
      </c>
    </row>
    <row r="10" spans="1:28" ht="14.45" customHeight="1" x14ac:dyDescent="0.25">
      <c r="A10" s="75"/>
      <c r="B10" s="74" t="s">
        <v>17</v>
      </c>
      <c r="C10" s="73"/>
      <c r="D10" s="72"/>
      <c r="E10" s="85" t="s">
        <v>12</v>
      </c>
      <c r="F10" s="71"/>
      <c r="G10" s="70"/>
      <c r="H10" s="70"/>
      <c r="I10" s="70"/>
      <c r="J10" s="70"/>
      <c r="K10" s="70"/>
      <c r="L10" s="70"/>
      <c r="M10" s="70"/>
      <c r="N10" s="70"/>
      <c r="O10" s="70">
        <f>SUM('T1-FDI-Inw-UAE'!Y$3:Y$8)</f>
        <v>7247.4100558202863</v>
      </c>
      <c r="P10" s="70">
        <f>SUM('T1-FDI-Inw-UAE'!Z$3:Z$8)</f>
        <v>6326.913259904697</v>
      </c>
      <c r="Q10" s="70">
        <f>SUM('T1-FDI-Inw-UAE'!AA$3:AA$8)</f>
        <v>8561.9649241660991</v>
      </c>
      <c r="R10" s="70">
        <f>SUM('T1-FDI-Inw-UAE'!AB$3:AB$8)</f>
        <v>9242.744668209667</v>
      </c>
      <c r="S10" s="70">
        <f>SUM('T1-FDI-Inw-UAE'!AC$3:AC$8)</f>
        <v>10491.921112865897</v>
      </c>
      <c r="T10" s="70">
        <f>SUM('T1-FDI-Inw-UAE'!AD$3:AD$8)</f>
        <v>10047.698455820288</v>
      </c>
      <c r="U10" s="70">
        <f>SUM('T1-FDI-Inw-UAE'!AE$3:AE$8)</f>
        <v>10453.805598910823</v>
      </c>
      <c r="V10" s="70">
        <f>SUM('T1-FDI-Inw-UAE'!AF$3:AF$8)</f>
        <v>11314.030215384615</v>
      </c>
      <c r="W10" s="70">
        <f>SUM('T1-FDI-Inw-UAE'!AG$3:AG$8)</f>
        <v>15153.698318490693</v>
      </c>
      <c r="X10" s="70">
        <f>SUM('T1-FDI-Inw-UAE'!AH$3:AH$8)</f>
        <v>13896.221268166048</v>
      </c>
      <c r="Y10" s="70">
        <f>SUM('T1-FDI-Inw-UAE'!AI$3:AI$8)</f>
        <v>14992.693596302815</v>
      </c>
      <c r="Z10" s="70">
        <f>SUM('T1-FDI-Inw-UAE'!AJ$3:AJ$8)</f>
        <v>13487.117583804949</v>
      </c>
      <c r="AA10" s="70">
        <v>19037.516741289583</v>
      </c>
      <c r="AB10" s="69">
        <v>19218.0172306901</v>
      </c>
    </row>
    <row r="11" spans="1:28" ht="14.45" customHeight="1" thickBot="1" x14ac:dyDescent="0.3">
      <c r="A11" s="75"/>
      <c r="B11" s="74" t="s">
        <v>16</v>
      </c>
      <c r="C11" s="73"/>
      <c r="D11" s="72"/>
      <c r="E11" s="85" t="s">
        <v>10</v>
      </c>
      <c r="F11" s="63"/>
      <c r="G11" s="62"/>
      <c r="H11" s="62"/>
      <c r="I11" s="62"/>
      <c r="J11" s="62"/>
      <c r="K11" s="62"/>
      <c r="L11" s="62"/>
      <c r="M11" s="62"/>
      <c r="N11" s="62"/>
      <c r="O11" s="62">
        <f t="shared" ref="O11:AA11" si="2">O9-O10</f>
        <v>47787.035144996604</v>
      </c>
      <c r="P11" s="62">
        <f t="shared" si="2"/>
        <v>57498.546236351263</v>
      </c>
      <c r="Q11" s="62">
        <f t="shared" si="2"/>
        <v>62410.669521034724</v>
      </c>
      <c r="R11" s="62">
        <f t="shared" si="2"/>
        <v>71279.243078556843</v>
      </c>
      <c r="S11" s="62">
        <f t="shared" si="2"/>
        <v>79782.823611436354</v>
      </c>
      <c r="T11" s="62">
        <f t="shared" si="2"/>
        <v>91303.152463172228</v>
      </c>
      <c r="U11" s="62">
        <f t="shared" si="2"/>
        <v>99439.727416746086</v>
      </c>
      <c r="V11" s="62">
        <f t="shared" si="2"/>
        <v>107658.87652389381</v>
      </c>
      <c r="W11" s="62">
        <f t="shared" si="2"/>
        <v>143046.67127788032</v>
      </c>
      <c r="X11" s="62">
        <f t="shared" si="2"/>
        <v>154682.36480199665</v>
      </c>
      <c r="Y11" s="62">
        <f t="shared" si="2"/>
        <v>171448.38396466995</v>
      </c>
      <c r="Z11" s="62">
        <f t="shared" si="2"/>
        <v>192804.19823448572</v>
      </c>
      <c r="AA11" s="62">
        <f t="shared" si="2"/>
        <v>207920.91956713042</v>
      </c>
      <c r="AB11" s="61">
        <f t="shared" ref="AB11" si="3">AB9-AB10</f>
        <v>230477.41907772989</v>
      </c>
    </row>
    <row r="12" spans="1:28" ht="15.75" thickBot="1" x14ac:dyDescent="0.3">
      <c r="A12" s="16"/>
      <c r="B12" s="15"/>
      <c r="C12" s="84"/>
      <c r="D12" s="84"/>
      <c r="E12" s="83"/>
      <c r="F12" s="82"/>
      <c r="G12" s="82"/>
      <c r="H12" s="82"/>
      <c r="I12" s="82"/>
      <c r="J12" s="82"/>
      <c r="K12" s="82"/>
      <c r="L12" s="82"/>
      <c r="M12" s="82"/>
      <c r="N12" s="82"/>
      <c r="O12" s="82"/>
      <c r="P12" s="82"/>
      <c r="Q12" s="82"/>
      <c r="R12" s="82"/>
      <c r="S12" s="82"/>
      <c r="T12" s="82"/>
      <c r="U12" s="82"/>
      <c r="V12" s="82"/>
      <c r="W12" s="82"/>
      <c r="X12" s="82"/>
      <c r="Y12" s="82"/>
      <c r="Z12" s="82"/>
      <c r="AA12" s="82"/>
      <c r="AB12" s="81"/>
    </row>
    <row r="13" spans="1:28" ht="27.6" customHeight="1" x14ac:dyDescent="0.25">
      <c r="A13" s="75"/>
      <c r="B13" s="80" t="s">
        <v>15</v>
      </c>
      <c r="C13" s="79"/>
      <c r="D13" s="78"/>
      <c r="E13" s="77" t="s">
        <v>14</v>
      </c>
      <c r="F13" s="27">
        <v>23852.707435617427</v>
      </c>
      <c r="G13" s="27">
        <v>24066.707435617427</v>
      </c>
      <c r="H13" s="27">
        <v>24502.377959783527</v>
      </c>
      <c r="I13" s="27">
        <v>25482.636639157252</v>
      </c>
      <c r="J13" s="27">
        <v>26490.124726291357</v>
      </c>
      <c r="K13" s="27">
        <v>30247.782997223963</v>
      </c>
      <c r="L13" s="27">
        <v>41139.546101376451</v>
      </c>
      <c r="M13" s="27">
        <v>55707.279253180401</v>
      </c>
      <c r="N13" s="27">
        <v>71527.565161961887</v>
      </c>
      <c r="O13" s="27">
        <v>74250.505938000002</v>
      </c>
      <c r="P13" s="27">
        <v>68662.669961000007</v>
      </c>
      <c r="Q13" s="27">
        <v>55331.289968999998</v>
      </c>
      <c r="R13" s="27">
        <v>59219.219160000001</v>
      </c>
      <c r="S13" s="27">
        <v>86682.663805000004</v>
      </c>
      <c r="T13" s="27">
        <v>99300.171545268895</v>
      </c>
      <c r="U13" s="27">
        <v>115991.79850238257</v>
      </c>
      <c r="V13" s="27">
        <v>129606.50238257318</v>
      </c>
      <c r="W13" s="27">
        <v>143656.87678692988</v>
      </c>
      <c r="X13" s="27">
        <v>158725.90333560243</v>
      </c>
      <c r="Y13" s="27">
        <v>179937.6119809394</v>
      </c>
      <c r="Z13" s="27">
        <v>198862.05037440435</v>
      </c>
      <c r="AA13" s="27">
        <v>221408</v>
      </c>
      <c r="AB13" s="76">
        <v>246241</v>
      </c>
    </row>
    <row r="14" spans="1:28" ht="14.45" customHeight="1" x14ac:dyDescent="0.25">
      <c r="A14" s="75"/>
      <c r="B14" s="74" t="s">
        <v>13</v>
      </c>
      <c r="C14" s="73"/>
      <c r="D14" s="72"/>
      <c r="E14" s="64" t="s">
        <v>12</v>
      </c>
      <c r="F14" s="71"/>
      <c r="G14" s="70"/>
      <c r="H14" s="70"/>
      <c r="I14" s="70"/>
      <c r="J14" s="70"/>
      <c r="K14" s="70"/>
      <c r="L14" s="70"/>
      <c r="M14" s="70"/>
      <c r="N14" s="70"/>
      <c r="O14" s="70">
        <f>SUM('T1-FDI-Otw-UAE'!Y$3:Y$8)</f>
        <v>19083.585743664276</v>
      </c>
      <c r="P14" s="70">
        <f>SUM('T1-FDI-Otw-UAE'!Z$3:Z$8)</f>
        <v>17684.184412873652</v>
      </c>
      <c r="Q14" s="70">
        <f>SUM('T1-FDI-Otw-UAE'!AA$3:AA$8)</f>
        <v>18143.168671315743</v>
      </c>
      <c r="R14" s="70">
        <f>SUM('T1-FDI-Otw-UAE'!AB$3:AB$8)</f>
        <v>18887.816409747218</v>
      </c>
      <c r="S14" s="70">
        <f>SUM('T1-FDI-Otw-UAE'!AC$3:AC$8)</f>
        <v>20063.00168320382</v>
      </c>
      <c r="T14" s="70">
        <f>SUM('T1-FDI-Otw-UAE'!AD$3:AD$8)</f>
        <v>21406.291940530547</v>
      </c>
      <c r="U14" s="70">
        <f>SUM('T1-FDI-Otw-UAE'!AE$3:AE$8)</f>
        <v>22857.292748330427</v>
      </c>
      <c r="V14" s="70">
        <f>SUM('T1-FDI-Otw-UAE'!AF$3:AF$8)</f>
        <v>27500.034937249973</v>
      </c>
      <c r="W14" s="70">
        <f>SUM('T1-FDI-Otw-UAE'!AG$3:AG$8)</f>
        <v>29335.695578566185</v>
      </c>
      <c r="X14" s="70">
        <f>SUM('T1-FDI-Otw-UAE'!AH$3:AH$8)</f>
        <v>29259.23307569731</v>
      </c>
      <c r="Y14" s="70">
        <f>SUM('T1-FDI-Otw-UAE'!AI$3:AI$8)</f>
        <v>26733.690790183122</v>
      </c>
      <c r="Z14" s="70">
        <f>SUM('T1-FDI-Otw-UAE'!AJ$3:AJ$8)</f>
        <v>28856.944259548633</v>
      </c>
      <c r="AA14" s="70">
        <v>31399.573390008449</v>
      </c>
      <c r="AB14" s="69">
        <v>34799.970877907574</v>
      </c>
    </row>
    <row r="15" spans="1:28" ht="14.45" customHeight="1" thickBot="1" x14ac:dyDescent="0.3">
      <c r="A15" s="68"/>
      <c r="B15" s="67" t="s">
        <v>11</v>
      </c>
      <c r="C15" s="66"/>
      <c r="D15" s="65"/>
      <c r="E15" s="64" t="s">
        <v>10</v>
      </c>
      <c r="F15" s="63"/>
      <c r="G15" s="62"/>
      <c r="H15" s="62"/>
      <c r="I15" s="62"/>
      <c r="J15" s="62"/>
      <c r="K15" s="62"/>
      <c r="L15" s="62"/>
      <c r="M15" s="62"/>
      <c r="N15" s="62"/>
      <c r="O15" s="62">
        <f t="shared" ref="O15:AA15" si="4">O13-O14</f>
        <v>55166.920194335726</v>
      </c>
      <c r="P15" s="62">
        <f t="shared" si="4"/>
        <v>50978.485548126351</v>
      </c>
      <c r="Q15" s="62">
        <f t="shared" si="4"/>
        <v>37188.121297684251</v>
      </c>
      <c r="R15" s="62">
        <f t="shared" si="4"/>
        <v>40331.402750252782</v>
      </c>
      <c r="S15" s="62">
        <f t="shared" si="4"/>
        <v>66619.66212179618</v>
      </c>
      <c r="T15" s="62">
        <f t="shared" si="4"/>
        <v>77893.879604738351</v>
      </c>
      <c r="U15" s="62">
        <f t="shared" si="4"/>
        <v>93134.505754052152</v>
      </c>
      <c r="V15" s="62">
        <f t="shared" si="4"/>
        <v>102106.4674453232</v>
      </c>
      <c r="W15" s="62">
        <f t="shared" si="4"/>
        <v>114321.18120836369</v>
      </c>
      <c r="X15" s="62">
        <f t="shared" si="4"/>
        <v>129466.67025990512</v>
      </c>
      <c r="Y15" s="62">
        <f t="shared" si="4"/>
        <v>153203.92119075629</v>
      </c>
      <c r="Z15" s="62">
        <f t="shared" si="4"/>
        <v>170005.10611485573</v>
      </c>
      <c r="AA15" s="62">
        <f t="shared" si="4"/>
        <v>190008.42660999155</v>
      </c>
      <c r="AB15" s="61">
        <f t="shared" ref="AB15" si="5">AB13-AB14</f>
        <v>211441.02912209241</v>
      </c>
    </row>
    <row r="16" spans="1:28" ht="15.75" thickBot="1" x14ac:dyDescent="0.3">
      <c r="A16" s="16"/>
      <c r="B16" s="15"/>
      <c r="C16" s="14"/>
      <c r="D16" s="14"/>
      <c r="E16" s="14"/>
      <c r="F16" s="13"/>
      <c r="G16" s="13"/>
      <c r="H16" s="13"/>
      <c r="I16" s="13"/>
      <c r="J16" s="13"/>
      <c r="K16" s="13"/>
      <c r="L16" s="13"/>
      <c r="M16" s="60"/>
      <c r="N16" s="60"/>
      <c r="O16" s="60"/>
      <c r="P16" s="60"/>
      <c r="Q16" s="60"/>
      <c r="R16" s="60"/>
      <c r="S16" s="60"/>
      <c r="T16" s="60"/>
      <c r="U16" s="60"/>
      <c r="V16" s="60"/>
      <c r="W16" s="60"/>
      <c r="X16" s="60"/>
      <c r="Y16" s="60"/>
      <c r="Z16" s="60"/>
      <c r="AA16" s="60"/>
      <c r="AB16" s="59"/>
    </row>
    <row r="17" spans="1:28" x14ac:dyDescent="0.25">
      <c r="A17" s="22">
        <v>2</v>
      </c>
      <c r="B17" s="58" t="s">
        <v>9</v>
      </c>
      <c r="C17" s="20"/>
      <c r="D17" s="19"/>
      <c r="E17" s="529" t="s">
        <v>6</v>
      </c>
      <c r="F17" s="41">
        <f t="shared" ref="F17:AA17" si="6">F18-F19</f>
        <v>0</v>
      </c>
      <c r="G17" s="41">
        <f t="shared" si="6"/>
        <v>0</v>
      </c>
      <c r="H17" s="41">
        <f t="shared" si="6"/>
        <v>1606.5350578624918</v>
      </c>
      <c r="I17" s="41">
        <f t="shared" si="6"/>
        <v>3403.6759700476518</v>
      </c>
      <c r="J17" s="41">
        <f t="shared" si="6"/>
        <v>1279.7821647379169</v>
      </c>
      <c r="K17" s="41">
        <f t="shared" si="6"/>
        <v>-1987.7467665078289</v>
      </c>
      <c r="L17" s="41">
        <f t="shared" si="6"/>
        <v>272.29407760381218</v>
      </c>
      <c r="M17" s="41">
        <f t="shared" si="6"/>
        <v>-855.82028590878326</v>
      </c>
      <c r="N17" s="41">
        <f t="shared" si="6"/>
        <v>-4349.6255956432979</v>
      </c>
      <c r="O17" s="41">
        <f t="shared" si="6"/>
        <v>-8053.3696392103502</v>
      </c>
      <c r="P17" s="41">
        <f t="shared" si="6"/>
        <v>-9101.9741320626308</v>
      </c>
      <c r="Q17" s="41">
        <f t="shared" si="6"/>
        <v>-9332.8795098706632</v>
      </c>
      <c r="R17" s="41">
        <f t="shared" si="6"/>
        <v>-8924.438393464945</v>
      </c>
      <c r="S17" s="41">
        <f t="shared" si="6"/>
        <v>-4023.1449965963257</v>
      </c>
      <c r="T17" s="41">
        <f t="shared" si="6"/>
        <v>5507.1477195370971</v>
      </c>
      <c r="U17" s="41">
        <f t="shared" si="6"/>
        <v>7794.4179714091151</v>
      </c>
      <c r="V17" s="41">
        <f t="shared" si="6"/>
        <v>9782.1647379169444</v>
      </c>
      <c r="W17" s="41">
        <f t="shared" si="6"/>
        <v>11843.430905377798</v>
      </c>
      <c r="X17" s="41">
        <f t="shared" si="6"/>
        <v>16221.375085091888</v>
      </c>
      <c r="Y17" s="41">
        <f t="shared" si="6"/>
        <v>32479.509870660317</v>
      </c>
      <c r="Z17" s="41">
        <f t="shared" si="6"/>
        <v>40702.791014295435</v>
      </c>
      <c r="AA17" s="41">
        <f t="shared" si="6"/>
        <v>44514.908100748813</v>
      </c>
      <c r="AB17" s="40">
        <f t="shared" ref="AB17" si="7">AB18-AB19</f>
        <v>45778.804650984646</v>
      </c>
    </row>
    <row r="18" spans="1:28" x14ac:dyDescent="0.25">
      <c r="A18" s="39"/>
      <c r="B18" s="57" t="s">
        <v>5</v>
      </c>
      <c r="C18" s="56" t="s">
        <v>4</v>
      </c>
      <c r="D18" s="55"/>
      <c r="E18" s="530"/>
      <c r="F18" s="34">
        <v>0</v>
      </c>
      <c r="G18" s="34">
        <v>81.830773559779558</v>
      </c>
      <c r="H18" s="34">
        <v>1629.4001862660421</v>
      </c>
      <c r="I18" s="34">
        <v>3635.9826708411733</v>
      </c>
      <c r="J18" s="34">
        <v>2284.0968915615194</v>
      </c>
      <c r="K18" s="34">
        <v>3373.2752648041392</v>
      </c>
      <c r="L18" s="34">
        <v>18542.421208994521</v>
      </c>
      <c r="M18" s="34">
        <v>25247.913327487317</v>
      </c>
      <c r="N18" s="34">
        <v>17596.142384014354</v>
      </c>
      <c r="O18" s="34">
        <v>15375.899410039279</v>
      </c>
      <c r="P18" s="34">
        <v>17865.48192282383</v>
      </c>
      <c r="Q18" s="34">
        <v>13737.659536027977</v>
      </c>
      <c r="R18" s="34">
        <v>30796.624306166523</v>
      </c>
      <c r="S18" s="34">
        <v>39476.939305004351</v>
      </c>
      <c r="T18" s="34">
        <v>69557.668109816717</v>
      </c>
      <c r="U18" s="34">
        <v>78366.372883564734</v>
      </c>
      <c r="V18" s="34">
        <v>78376.815818790696</v>
      </c>
      <c r="W18" s="34">
        <v>104759.55328929586</v>
      </c>
      <c r="X18" s="34">
        <v>117790.36771846238</v>
      </c>
      <c r="Y18" s="34">
        <v>148795.17349851859</v>
      </c>
      <c r="Z18" s="34">
        <v>163861.60478340564</v>
      </c>
      <c r="AA18" s="34">
        <v>194131.00325859411</v>
      </c>
      <c r="AB18" s="54">
        <v>189175.65767165128</v>
      </c>
    </row>
    <row r="19" spans="1:28" ht="15.75" thickBot="1" x14ac:dyDescent="0.3">
      <c r="A19" s="32"/>
      <c r="B19" s="53" t="s">
        <v>3</v>
      </c>
      <c r="C19" s="52" t="s">
        <v>2</v>
      </c>
      <c r="D19" s="29"/>
      <c r="E19" s="531"/>
      <c r="F19" s="26">
        <v>0</v>
      </c>
      <c r="G19" s="26">
        <v>81.830773559779558</v>
      </c>
      <c r="H19" s="26">
        <v>22.865128403550315</v>
      </c>
      <c r="I19" s="26">
        <v>232.30670079352169</v>
      </c>
      <c r="J19" s="26">
        <v>1004.3147268236025</v>
      </c>
      <c r="K19" s="26">
        <v>5361.022031311968</v>
      </c>
      <c r="L19" s="26">
        <v>18270.127131390709</v>
      </c>
      <c r="M19" s="26">
        <v>26103.7336133961</v>
      </c>
      <c r="N19" s="26">
        <v>21945.767979657652</v>
      </c>
      <c r="O19" s="26">
        <v>23429.269049249629</v>
      </c>
      <c r="P19" s="26">
        <v>26967.456054886461</v>
      </c>
      <c r="Q19" s="26">
        <v>23070.53904589864</v>
      </c>
      <c r="R19" s="26">
        <v>39721.062699631468</v>
      </c>
      <c r="S19" s="26">
        <v>43500.084301600677</v>
      </c>
      <c r="T19" s="26">
        <v>64050.52039027962</v>
      </c>
      <c r="U19" s="26">
        <v>70571.954912155619</v>
      </c>
      <c r="V19" s="26">
        <v>68594.651080873751</v>
      </c>
      <c r="W19" s="26">
        <v>92916.12238391806</v>
      </c>
      <c r="X19" s="26">
        <v>101568.99263337049</v>
      </c>
      <c r="Y19" s="26">
        <v>116315.66362785827</v>
      </c>
      <c r="Z19" s="26">
        <v>123158.8137691102</v>
      </c>
      <c r="AA19" s="26">
        <v>149616.0951578453</v>
      </c>
      <c r="AB19" s="54">
        <v>143396.85302066663</v>
      </c>
    </row>
    <row r="20" spans="1:28" ht="15.75" thickBot="1" x14ac:dyDescent="0.3">
      <c r="A20" s="16"/>
      <c r="B20" s="15"/>
      <c r="C20" s="14"/>
      <c r="D20" s="14"/>
      <c r="E20" s="14"/>
      <c r="F20" s="13"/>
      <c r="G20" s="13"/>
      <c r="H20" s="13"/>
      <c r="I20" s="13"/>
      <c r="J20" s="13"/>
      <c r="K20" s="13"/>
      <c r="L20" s="13"/>
      <c r="M20" s="13"/>
      <c r="N20" s="13"/>
      <c r="O20" s="13"/>
      <c r="P20" s="13"/>
      <c r="Q20" s="13"/>
      <c r="R20" s="13"/>
      <c r="S20" s="13"/>
      <c r="T20" s="13"/>
      <c r="U20" s="13"/>
      <c r="V20" s="13"/>
      <c r="W20" s="13"/>
      <c r="X20" s="13"/>
      <c r="Y20" s="13"/>
      <c r="Z20" s="13"/>
      <c r="AA20" s="13"/>
      <c r="AB20" s="23"/>
    </row>
    <row r="21" spans="1:28" x14ac:dyDescent="0.25">
      <c r="A21" s="22">
        <v>3</v>
      </c>
      <c r="B21" s="20" t="s">
        <v>8</v>
      </c>
      <c r="C21" s="19"/>
      <c r="D21" s="19"/>
      <c r="E21" s="532" t="s">
        <v>6</v>
      </c>
      <c r="F21" s="42"/>
      <c r="G21" s="41"/>
      <c r="H21" s="41"/>
      <c r="I21" s="41"/>
      <c r="J21" s="41"/>
      <c r="K21" s="41"/>
      <c r="L21" s="41"/>
      <c r="M21" s="41"/>
      <c r="N21" s="41"/>
      <c r="O21" s="41">
        <f t="shared" ref="O21:Z21" si="8">O22-O23</f>
        <v>0</v>
      </c>
      <c r="P21" s="41">
        <f t="shared" si="8"/>
        <v>0</v>
      </c>
      <c r="Q21" s="41">
        <f t="shared" si="8"/>
        <v>0</v>
      </c>
      <c r="R21" s="41">
        <f t="shared" si="8"/>
        <v>0</v>
      </c>
      <c r="S21" s="41">
        <f t="shared" si="8"/>
        <v>0</v>
      </c>
      <c r="T21" s="41">
        <f t="shared" si="8"/>
        <v>0</v>
      </c>
      <c r="U21" s="41">
        <f t="shared" si="8"/>
        <v>0</v>
      </c>
      <c r="V21" s="41">
        <f t="shared" si="8"/>
        <v>0</v>
      </c>
      <c r="W21" s="41">
        <f t="shared" si="8"/>
        <v>0</v>
      </c>
      <c r="X21" s="41">
        <f t="shared" si="8"/>
        <v>0</v>
      </c>
      <c r="Y21" s="41">
        <f t="shared" si="8"/>
        <v>0</v>
      </c>
      <c r="Z21" s="41">
        <f t="shared" si="8"/>
        <v>0</v>
      </c>
      <c r="AA21" s="41">
        <f t="shared" ref="AA21:AB21" si="9">AA22-AA23</f>
        <v>0</v>
      </c>
      <c r="AB21" s="40">
        <f t="shared" si="9"/>
        <v>0</v>
      </c>
    </row>
    <row r="22" spans="1:28" x14ac:dyDescent="0.25">
      <c r="A22" s="51"/>
      <c r="B22" s="38" t="s">
        <v>5</v>
      </c>
      <c r="C22" s="50"/>
      <c r="D22" s="50"/>
      <c r="E22" s="533"/>
      <c r="F22" s="49"/>
      <c r="G22" s="48"/>
      <c r="H22" s="48"/>
      <c r="I22" s="48"/>
      <c r="J22" s="48"/>
      <c r="K22" s="48"/>
      <c r="L22" s="48"/>
      <c r="M22" s="48"/>
      <c r="N22" s="48"/>
      <c r="O22" s="48">
        <v>0</v>
      </c>
      <c r="P22" s="48">
        <v>0</v>
      </c>
      <c r="Q22" s="48">
        <v>0</v>
      </c>
      <c r="R22" s="48">
        <v>0</v>
      </c>
      <c r="S22" s="48">
        <v>0</v>
      </c>
      <c r="T22" s="48">
        <v>0</v>
      </c>
      <c r="U22" s="48">
        <v>0</v>
      </c>
      <c r="V22" s="48">
        <v>0</v>
      </c>
      <c r="W22" s="48">
        <v>0</v>
      </c>
      <c r="X22" s="48">
        <v>0</v>
      </c>
      <c r="Y22" s="48">
        <v>0</v>
      </c>
      <c r="Z22" s="48">
        <v>0</v>
      </c>
      <c r="AA22" s="48">
        <v>0</v>
      </c>
      <c r="AB22" s="54">
        <v>0</v>
      </c>
    </row>
    <row r="23" spans="1:28" ht="15.75" thickBot="1" x14ac:dyDescent="0.3">
      <c r="A23" s="32"/>
      <c r="B23" s="31" t="s">
        <v>3</v>
      </c>
      <c r="C23" s="46"/>
      <c r="D23" s="46"/>
      <c r="E23" s="534"/>
      <c r="F23" s="28"/>
      <c r="G23" s="26"/>
      <c r="H23" s="26"/>
      <c r="I23" s="26"/>
      <c r="J23" s="26"/>
      <c r="K23" s="26"/>
      <c r="L23" s="26"/>
      <c r="M23" s="26"/>
      <c r="N23" s="26"/>
      <c r="O23" s="26">
        <v>0</v>
      </c>
      <c r="P23" s="26">
        <v>0</v>
      </c>
      <c r="Q23" s="26">
        <v>0</v>
      </c>
      <c r="R23" s="26">
        <v>0</v>
      </c>
      <c r="S23" s="26">
        <v>0</v>
      </c>
      <c r="T23" s="26">
        <v>0</v>
      </c>
      <c r="U23" s="26">
        <v>0</v>
      </c>
      <c r="V23" s="26">
        <v>0</v>
      </c>
      <c r="W23" s="26">
        <v>0</v>
      </c>
      <c r="X23" s="26">
        <v>0</v>
      </c>
      <c r="Y23" s="26">
        <v>0</v>
      </c>
      <c r="Z23" s="26">
        <v>0</v>
      </c>
      <c r="AA23" s="26">
        <v>0</v>
      </c>
      <c r="AB23" s="54">
        <v>0</v>
      </c>
    </row>
    <row r="24" spans="1:28" ht="15.75" thickBot="1" x14ac:dyDescent="0.3">
      <c r="A24" s="16"/>
      <c r="B24" s="15"/>
      <c r="C24" s="14"/>
      <c r="D24" s="14"/>
      <c r="E24" s="14"/>
      <c r="F24" s="13"/>
      <c r="G24" s="13"/>
      <c r="H24" s="13"/>
      <c r="I24" s="13"/>
      <c r="J24" s="13"/>
      <c r="K24" s="13"/>
      <c r="L24" s="13"/>
      <c r="M24" s="13"/>
      <c r="N24" s="44"/>
      <c r="O24" s="44"/>
      <c r="P24" s="44"/>
      <c r="Q24" s="44"/>
      <c r="R24" s="44"/>
      <c r="S24" s="44"/>
      <c r="T24" s="44"/>
      <c r="U24" s="44"/>
      <c r="V24" s="44"/>
      <c r="W24" s="44"/>
      <c r="X24" s="44"/>
      <c r="Y24" s="44"/>
      <c r="Z24" s="44"/>
      <c r="AA24" s="44"/>
      <c r="AB24" s="43"/>
    </row>
    <row r="25" spans="1:28" x14ac:dyDescent="0.25">
      <c r="A25" s="22">
        <v>4</v>
      </c>
      <c r="B25" s="20" t="s">
        <v>7</v>
      </c>
      <c r="C25" s="19"/>
      <c r="D25" s="19"/>
      <c r="E25" s="529" t="s">
        <v>6</v>
      </c>
      <c r="F25" s="42"/>
      <c r="G25" s="41"/>
      <c r="H25" s="41"/>
      <c r="I25" s="41"/>
      <c r="J25" s="41"/>
      <c r="K25" s="41"/>
      <c r="L25" s="41"/>
      <c r="M25" s="41"/>
      <c r="N25" s="41"/>
      <c r="O25" s="41">
        <f t="shared" ref="O25:Z25" si="10">O26-O27</f>
        <v>-11689.312457454042</v>
      </c>
      <c r="P25" s="41">
        <f t="shared" si="10"/>
        <v>-10397.821647379169</v>
      </c>
      <c r="Q25" s="41">
        <f t="shared" si="10"/>
        <v>-11145.54118447924</v>
      </c>
      <c r="R25" s="41">
        <f t="shared" si="10"/>
        <v>-2402.7229407760315</v>
      </c>
      <c r="S25" s="41">
        <f t="shared" si="10"/>
        <v>-46.562287270251545</v>
      </c>
      <c r="T25" s="41">
        <f t="shared" si="10"/>
        <v>2131.7903335602314</v>
      </c>
      <c r="U25" s="41">
        <f t="shared" si="10"/>
        <v>-24457.454050374421</v>
      </c>
      <c r="V25" s="41">
        <f t="shared" si="10"/>
        <v>-13636.215112321312</v>
      </c>
      <c r="W25" s="41">
        <f t="shared" si="10"/>
        <v>-4585.9768550033914</v>
      </c>
      <c r="X25" s="41">
        <f t="shared" si="10"/>
        <v>16244.247787610628</v>
      </c>
      <c r="Y25" s="41">
        <f t="shared" si="10"/>
        <v>24809.53029271611</v>
      </c>
      <c r="Z25" s="41">
        <f t="shared" si="10"/>
        <v>36343.362831858394</v>
      </c>
      <c r="AA25" s="41">
        <f t="shared" ref="AA25:AB25" si="11">AA26-AA27</f>
        <v>42126.072157930583</v>
      </c>
      <c r="AB25" s="40">
        <f t="shared" si="11"/>
        <v>104583.79850238259</v>
      </c>
    </row>
    <row r="26" spans="1:28" x14ac:dyDescent="0.25">
      <c r="A26" s="39"/>
      <c r="B26" s="38" t="s">
        <v>5</v>
      </c>
      <c r="C26" s="37" t="s">
        <v>4</v>
      </c>
      <c r="D26" s="36"/>
      <c r="E26" s="530"/>
      <c r="F26" s="35"/>
      <c r="G26" s="34"/>
      <c r="H26" s="34"/>
      <c r="I26" s="34"/>
      <c r="J26" s="34"/>
      <c r="K26" s="34"/>
      <c r="L26" s="34"/>
      <c r="M26" s="34"/>
      <c r="N26" s="34"/>
      <c r="O26" s="34">
        <v>56679.918311776724</v>
      </c>
      <c r="P26" s="34">
        <v>63584.206943498983</v>
      </c>
      <c r="Q26" s="34">
        <v>67767.460857726343</v>
      </c>
      <c r="R26" s="34">
        <v>83473.383253914231</v>
      </c>
      <c r="S26" s="34">
        <v>111579.03335602451</v>
      </c>
      <c r="T26" s="34">
        <v>133942.00136147038</v>
      </c>
      <c r="U26" s="34">
        <v>135180.39482641252</v>
      </c>
      <c r="V26" s="34">
        <v>148914.90810074881</v>
      </c>
      <c r="W26" s="34">
        <v>157655.27569775359</v>
      </c>
      <c r="X26" s="34">
        <v>185063.85296119811</v>
      </c>
      <c r="Y26" s="34">
        <v>209963.78488767869</v>
      </c>
      <c r="Z26" s="34">
        <v>231198.63852961198</v>
      </c>
      <c r="AA26" s="34">
        <v>254096.39210347176</v>
      </c>
      <c r="AB26" s="54">
        <v>324309.59836623556</v>
      </c>
    </row>
    <row r="27" spans="1:28" ht="15.75" thickBot="1" x14ac:dyDescent="0.3">
      <c r="A27" s="32"/>
      <c r="B27" s="31" t="s">
        <v>3</v>
      </c>
      <c r="C27" s="30" t="s">
        <v>2</v>
      </c>
      <c r="D27" s="29"/>
      <c r="E27" s="531"/>
      <c r="F27" s="28"/>
      <c r="G27" s="26"/>
      <c r="H27" s="26"/>
      <c r="I27" s="26"/>
      <c r="J27" s="26"/>
      <c r="K27" s="26"/>
      <c r="L27" s="26"/>
      <c r="M27" s="26"/>
      <c r="N27" s="26"/>
      <c r="O27" s="26">
        <v>68369.230769230766</v>
      </c>
      <c r="P27" s="26">
        <v>73982.028590878152</v>
      </c>
      <c r="Q27" s="26">
        <v>78913.002042205582</v>
      </c>
      <c r="R27" s="26">
        <v>85876.106194690263</v>
      </c>
      <c r="S27" s="26">
        <v>111625.59564329476</v>
      </c>
      <c r="T27" s="26">
        <v>131810.21102791015</v>
      </c>
      <c r="U27" s="26">
        <v>159637.84887678694</v>
      </c>
      <c r="V27" s="26">
        <v>162551.12321307012</v>
      </c>
      <c r="W27" s="26">
        <v>162241.25255275698</v>
      </c>
      <c r="X27" s="26">
        <v>168819.60517358748</v>
      </c>
      <c r="Y27" s="26">
        <v>185154.25459496258</v>
      </c>
      <c r="Z27" s="26">
        <v>194855.27569775359</v>
      </c>
      <c r="AA27" s="26">
        <v>211970.31994554118</v>
      </c>
      <c r="AB27" s="54">
        <v>219725.79986385297</v>
      </c>
    </row>
    <row r="28" spans="1:28" ht="15.75" thickBot="1" x14ac:dyDescent="0.3">
      <c r="A28" s="16"/>
      <c r="B28" s="15"/>
      <c r="C28" s="14"/>
      <c r="D28" s="14"/>
      <c r="E28" s="14"/>
      <c r="F28" s="13"/>
      <c r="G28" s="13"/>
      <c r="H28" s="13"/>
      <c r="I28" s="13"/>
      <c r="J28" s="13"/>
      <c r="K28" s="13"/>
      <c r="L28" s="13"/>
      <c r="M28" s="13"/>
      <c r="N28" s="13"/>
      <c r="O28" s="13"/>
      <c r="P28" s="13"/>
      <c r="Q28" s="13"/>
      <c r="R28" s="13"/>
      <c r="S28" s="13"/>
      <c r="T28" s="13"/>
      <c r="U28" s="13"/>
      <c r="V28" s="13"/>
      <c r="W28" s="13"/>
      <c r="X28" s="13"/>
      <c r="Y28" s="13"/>
      <c r="Z28" s="13"/>
      <c r="AA28" s="13"/>
      <c r="AB28" s="23"/>
    </row>
    <row r="29" spans="1:28" ht="15.75" thickBot="1" x14ac:dyDescent="0.3">
      <c r="A29" s="22">
        <v>4</v>
      </c>
      <c r="B29" s="21" t="s">
        <v>1</v>
      </c>
      <c r="C29" s="20"/>
      <c r="D29" s="19"/>
      <c r="E29" s="19"/>
      <c r="F29" s="18">
        <v>13613.3374670088</v>
      </c>
      <c r="G29" s="18">
        <v>14237.0335413223</v>
      </c>
      <c r="H29" s="18">
        <v>15310.0335032358</v>
      </c>
      <c r="I29" s="18">
        <v>15087.811903661601</v>
      </c>
      <c r="J29" s="18">
        <v>18529.923697648101</v>
      </c>
      <c r="K29" s="18">
        <v>21010.295842266201</v>
      </c>
      <c r="L29" s="18">
        <v>27617.445822576901</v>
      </c>
      <c r="M29" s="18">
        <v>77238.765358115794</v>
      </c>
      <c r="N29" s="18">
        <v>31694.4546940486</v>
      </c>
      <c r="O29" s="18">
        <v>26104.201597790201</v>
      </c>
      <c r="P29" s="18">
        <v>32785.291883400903</v>
      </c>
      <c r="Q29" s="18">
        <v>37269.318422575801</v>
      </c>
      <c r="R29" s="18">
        <v>47035.150430952301</v>
      </c>
      <c r="S29" s="18">
        <v>68202.650660274594</v>
      </c>
      <c r="T29" s="18">
        <v>78424.381665082605</v>
      </c>
      <c r="U29" s="18">
        <v>93929.632874599294</v>
      </c>
      <c r="V29" s="18">
        <v>85393.979746566605</v>
      </c>
      <c r="W29" s="18">
        <v>95373.653966868893</v>
      </c>
      <c r="X29" s="18">
        <v>99503.335478745197</v>
      </c>
      <c r="Y29" s="18">
        <v>108359.358451761</v>
      </c>
      <c r="Z29" s="18">
        <v>106701.571777291</v>
      </c>
      <c r="AA29" s="18">
        <v>131116.70589230399</v>
      </c>
      <c r="AB29" s="17">
        <v>138433.30384491401</v>
      </c>
    </row>
    <row r="30" spans="1:28" ht="15.75" thickBot="1" x14ac:dyDescent="0.3">
      <c r="A30" s="16"/>
      <c r="B30" s="15"/>
      <c r="C30" s="14"/>
      <c r="D30" s="14"/>
      <c r="E30" s="14"/>
      <c r="F30" s="13"/>
      <c r="G30" s="13"/>
      <c r="H30" s="13"/>
      <c r="I30" s="13"/>
      <c r="J30" s="13"/>
      <c r="K30" s="13"/>
      <c r="L30" s="13"/>
      <c r="M30" s="13"/>
      <c r="N30" s="12"/>
      <c r="O30" s="12"/>
      <c r="P30" s="12"/>
      <c r="Q30" s="12"/>
      <c r="R30" s="12"/>
      <c r="S30" s="12"/>
      <c r="T30" s="12"/>
      <c r="U30" s="12"/>
      <c r="V30" s="12"/>
      <c r="W30" s="12"/>
      <c r="X30" s="12"/>
      <c r="Y30" s="12"/>
      <c r="Z30" s="12"/>
      <c r="AA30" s="12"/>
      <c r="AB30" s="11"/>
    </row>
    <row r="31" spans="1:28" ht="15.75" thickBot="1" x14ac:dyDescent="0.3">
      <c r="A31" s="10">
        <v>5</v>
      </c>
      <c r="B31" s="9" t="s">
        <v>0</v>
      </c>
      <c r="C31" s="8"/>
      <c r="D31" s="8"/>
      <c r="E31" s="8"/>
      <c r="F31" s="7"/>
      <c r="G31" s="7"/>
      <c r="H31" s="7"/>
      <c r="I31" s="7"/>
      <c r="J31" s="7"/>
      <c r="K31" s="7">
        <v>0</v>
      </c>
      <c r="L31" s="7">
        <v>0</v>
      </c>
      <c r="M31" s="7">
        <v>0</v>
      </c>
      <c r="N31" s="7">
        <v>0</v>
      </c>
      <c r="O31" s="7">
        <f t="shared" ref="O31:AA31" si="12">O7+O17+O21+O25+O29</f>
        <v>25577.580238308925</v>
      </c>
      <c r="P31" s="7">
        <f t="shared" si="12"/>
        <v>18122.706568703154</v>
      </c>
      <c r="Q31" s="7">
        <f t="shared" si="12"/>
        <v>1149.5532520250781</v>
      </c>
      <c r="R31" s="7">
        <f t="shared" si="12"/>
        <v>14405.220509944818</v>
      </c>
      <c r="S31" s="7">
        <f t="shared" si="12"/>
        <v>60540.862457105774</v>
      </c>
      <c r="T31" s="7">
        <f t="shared" si="12"/>
        <v>84012.640344456318</v>
      </c>
      <c r="U31" s="7">
        <f t="shared" si="12"/>
        <v>83364.862282359652</v>
      </c>
      <c r="V31" s="7">
        <f t="shared" si="12"/>
        <v>92173.525015456995</v>
      </c>
      <c r="W31" s="7">
        <f t="shared" si="12"/>
        <v>88087.615207802155</v>
      </c>
      <c r="X31" s="7">
        <f t="shared" si="12"/>
        <v>122116.27561688743</v>
      </c>
      <c r="Y31" s="7">
        <f t="shared" si="12"/>
        <v>159144.93303510407</v>
      </c>
      <c r="Z31" s="7">
        <f t="shared" si="12"/>
        <v>176318.46017955852</v>
      </c>
      <c r="AA31" s="7">
        <f t="shared" si="12"/>
        <v>212207.24984256338</v>
      </c>
      <c r="AB31" s="6">
        <f>AB7+AB17+AB21+AB25+AB29</f>
        <v>285341.47068986122</v>
      </c>
    </row>
    <row r="32" spans="1:28" x14ac:dyDescent="0.25">
      <c r="A32" s="5"/>
      <c r="B32" s="4"/>
      <c r="C32" s="4"/>
      <c r="D32" s="4"/>
      <c r="E32" s="4"/>
      <c r="F32" s="4"/>
      <c r="G32" s="4"/>
      <c r="H32" s="4"/>
      <c r="I32" s="4"/>
      <c r="J32" s="4"/>
      <c r="K32" s="4"/>
      <c r="L32" s="4"/>
      <c r="M32" s="4"/>
      <c r="N32" s="4"/>
      <c r="O32" s="4"/>
      <c r="P32" s="4"/>
      <c r="Q32" s="4"/>
      <c r="R32" s="4"/>
      <c r="S32" s="4"/>
      <c r="T32" s="4"/>
      <c r="U32" s="4"/>
      <c r="V32" s="4"/>
      <c r="W32" s="4"/>
      <c r="X32" s="4"/>
      <c r="Y32" s="4"/>
      <c r="Z32" s="4"/>
      <c r="AA32" s="4"/>
    </row>
    <row r="33" spans="1:27" x14ac:dyDescent="0.25">
      <c r="A33" s="5"/>
      <c r="B33" s="4"/>
      <c r="C33" s="4"/>
      <c r="D33" s="4"/>
      <c r="E33" s="4"/>
      <c r="F33" s="4"/>
      <c r="G33" s="4"/>
      <c r="H33" s="4"/>
      <c r="I33" s="4"/>
      <c r="J33" s="4"/>
      <c r="K33" s="4"/>
      <c r="L33" s="4"/>
      <c r="M33" s="4"/>
      <c r="N33" s="4"/>
      <c r="O33" s="4"/>
      <c r="P33" s="4"/>
      <c r="Q33" s="4"/>
      <c r="R33" s="4"/>
      <c r="S33" s="4"/>
      <c r="T33" s="4"/>
      <c r="U33" s="4"/>
      <c r="V33" s="4"/>
      <c r="W33" s="4"/>
      <c r="X33" s="4"/>
      <c r="Y33" s="4"/>
      <c r="Z33" s="4"/>
      <c r="AA33" s="4"/>
    </row>
    <row r="37" spans="1:27" x14ac:dyDescent="0.25">
      <c r="Y37" s="3"/>
    </row>
  </sheetData>
  <mergeCells count="3">
    <mergeCell ref="E17:E19"/>
    <mergeCell ref="E21:E23"/>
    <mergeCell ref="E25:E27"/>
  </mergeCells>
  <pageMargins left="0.7" right="0.7" top="0.75" bottom="0.75" header="0.3" footer="0.3"/>
  <pageSetup paperSize="9" scale="85" orientation="landscape"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B37"/>
  <sheetViews>
    <sheetView view="pageBreakPreview" zoomScaleNormal="100" zoomScaleSheetLayoutView="100" workbookViewId="0">
      <selection activeCell="F5" sqref="F5:AB31"/>
    </sheetView>
  </sheetViews>
  <sheetFormatPr defaultRowHeight="15" x14ac:dyDescent="0.25"/>
  <cols>
    <col min="1" max="1" width="2.7109375" style="2" customWidth="1"/>
    <col min="2" max="2" width="26" style="1" customWidth="1"/>
    <col min="3" max="4" width="9.42578125" style="1" hidden="1" customWidth="1"/>
    <col min="5" max="5" width="31.7109375" style="1" hidden="1" customWidth="1"/>
    <col min="6" max="7" width="8.85546875" style="1" bestFit="1" customWidth="1"/>
    <col min="8" max="10" width="8.85546875" style="1" hidden="1" customWidth="1"/>
    <col min="11" max="11" width="8.85546875" style="1" bestFit="1" customWidth="1"/>
    <col min="12" max="14" width="8.85546875" style="1" hidden="1" customWidth="1"/>
    <col min="15" max="16" width="8.85546875" style="1" bestFit="1" customWidth="1"/>
    <col min="17" max="20" width="8.85546875" style="1" hidden="1" customWidth="1"/>
    <col min="21" max="21" width="8.85546875" style="1" bestFit="1" customWidth="1"/>
    <col min="22" max="24" width="9.5703125" style="1" bestFit="1" customWidth="1"/>
    <col min="25" max="25" width="10.28515625" style="1" bestFit="1" customWidth="1"/>
    <col min="26" max="26" width="9.5703125" style="1" bestFit="1" customWidth="1"/>
    <col min="27" max="27" width="9.7109375" style="1" bestFit="1" customWidth="1"/>
    <col min="28" max="28" width="9.7109375" customWidth="1"/>
  </cols>
  <sheetData>
    <row r="1" spans="1:28" x14ac:dyDescent="0.25">
      <c r="A1" s="5"/>
      <c r="B1" s="108"/>
      <c r="C1" s="108"/>
      <c r="D1" s="108"/>
      <c r="E1" s="108"/>
      <c r="F1" s="108"/>
      <c r="G1" s="108"/>
      <c r="H1" s="108"/>
      <c r="I1" s="108"/>
      <c r="J1" s="108"/>
      <c r="K1" s="108"/>
      <c r="L1" s="108"/>
      <c r="M1" s="108"/>
      <c r="N1" s="108"/>
      <c r="O1" s="108"/>
      <c r="P1" s="108"/>
      <c r="Q1" s="108"/>
      <c r="R1" s="108"/>
      <c r="S1" s="108"/>
      <c r="T1" s="108"/>
      <c r="U1" s="108"/>
      <c r="V1" s="108"/>
      <c r="W1" s="108"/>
      <c r="X1" s="108"/>
      <c r="Y1" s="108"/>
      <c r="Z1" s="108"/>
      <c r="AA1" s="108"/>
    </row>
    <row r="2" spans="1:28" ht="18" x14ac:dyDescent="0.25">
      <c r="A2" s="107" t="s">
        <v>24</v>
      </c>
      <c r="B2" s="106"/>
      <c r="C2" s="106"/>
      <c r="D2" s="106"/>
      <c r="E2" s="106"/>
      <c r="F2" s="105"/>
      <c r="G2" s="105"/>
      <c r="H2" s="105"/>
      <c r="I2" s="105"/>
      <c r="J2" s="105"/>
      <c r="K2" s="105"/>
      <c r="L2" s="105"/>
      <c r="M2" s="105"/>
      <c r="N2" s="105"/>
      <c r="O2" s="105"/>
      <c r="P2" s="105"/>
      <c r="Q2" s="105"/>
      <c r="R2" s="105"/>
      <c r="S2" s="105"/>
      <c r="T2" s="105"/>
      <c r="U2" s="105"/>
      <c r="V2" s="105"/>
      <c r="W2" s="105"/>
      <c r="X2" s="105"/>
      <c r="Y2" s="105"/>
      <c r="Z2" s="105"/>
      <c r="AA2" s="105"/>
      <c r="AB2" s="105"/>
    </row>
    <row r="3" spans="1:28" ht="18" x14ac:dyDescent="0.25">
      <c r="A3" s="205" t="s">
        <v>1098</v>
      </c>
      <c r="B3" s="204"/>
      <c r="C3" s="204"/>
      <c r="D3" s="204"/>
      <c r="E3" s="204"/>
      <c r="F3" s="203"/>
      <c r="G3" s="203"/>
      <c r="H3" s="203"/>
      <c r="I3" s="203"/>
      <c r="J3" s="203"/>
      <c r="K3" s="203"/>
      <c r="L3" s="203"/>
      <c r="M3" s="203"/>
      <c r="N3" s="203"/>
      <c r="O3" s="203"/>
      <c r="P3" s="203"/>
      <c r="Q3" s="203"/>
      <c r="R3" s="202"/>
      <c r="S3" s="202"/>
      <c r="T3" s="202"/>
      <c r="U3" s="202"/>
      <c r="V3" s="202"/>
      <c r="W3" s="202"/>
      <c r="X3" s="202"/>
      <c r="Y3" s="202"/>
      <c r="Z3" s="202"/>
      <c r="AA3" s="202"/>
      <c r="AB3" s="202"/>
    </row>
    <row r="4" spans="1:28" ht="15.75" thickBot="1" x14ac:dyDescent="0.3">
      <c r="A4" s="100" t="s">
        <v>22</v>
      </c>
      <c r="B4" s="100"/>
      <c r="C4" s="100"/>
      <c r="D4" s="100"/>
      <c r="E4" s="100"/>
      <c r="F4" s="99"/>
      <c r="G4" s="99"/>
      <c r="H4" s="99"/>
      <c r="I4" s="99"/>
      <c r="J4" s="99"/>
      <c r="K4" s="99"/>
      <c r="L4" s="99"/>
      <c r="M4" s="99"/>
      <c r="N4" s="99"/>
      <c r="O4" s="99"/>
      <c r="P4" s="99"/>
      <c r="Q4" s="99"/>
      <c r="R4" s="99"/>
      <c r="S4" s="99"/>
      <c r="T4" s="99"/>
      <c r="U4" s="99"/>
      <c r="V4" s="99"/>
      <c r="W4" s="99"/>
      <c r="X4" s="99"/>
      <c r="Y4" s="99"/>
      <c r="Z4" s="99"/>
      <c r="AA4" s="99"/>
      <c r="AB4" s="99"/>
    </row>
    <row r="5" spans="1:28" ht="15.75" thickBot="1" x14ac:dyDescent="0.3">
      <c r="A5" s="98"/>
      <c r="B5" s="97"/>
      <c r="C5" s="96"/>
      <c r="D5" s="96"/>
      <c r="E5" s="96"/>
      <c r="F5" s="95">
        <v>2000</v>
      </c>
      <c r="G5" s="94">
        <v>2001</v>
      </c>
      <c r="H5" s="94">
        <v>2002</v>
      </c>
      <c r="I5" s="94">
        <v>2003</v>
      </c>
      <c r="J5" s="94">
        <v>2004</v>
      </c>
      <c r="K5" s="94">
        <v>2005</v>
      </c>
      <c r="L5" s="94">
        <v>2006</v>
      </c>
      <c r="M5" s="94">
        <v>2007</v>
      </c>
      <c r="N5" s="94">
        <v>2008</v>
      </c>
      <c r="O5" s="94">
        <v>2009</v>
      </c>
      <c r="P5" s="94">
        <v>2010</v>
      </c>
      <c r="Q5" s="94">
        <v>2011</v>
      </c>
      <c r="R5" s="94">
        <v>2012</v>
      </c>
      <c r="S5" s="94">
        <v>2013</v>
      </c>
      <c r="T5" s="94">
        <v>2014</v>
      </c>
      <c r="U5" s="94">
        <v>2015</v>
      </c>
      <c r="V5" s="94">
        <v>2016</v>
      </c>
      <c r="W5" s="94">
        <v>2017</v>
      </c>
      <c r="X5" s="94">
        <v>2018</v>
      </c>
      <c r="Y5" s="94">
        <v>2019</v>
      </c>
      <c r="Z5" s="94">
        <v>2020</v>
      </c>
      <c r="AA5" s="94">
        <v>2021</v>
      </c>
      <c r="AB5" s="93">
        <v>2022</v>
      </c>
    </row>
    <row r="6" spans="1:28" ht="15.75" thickBot="1" x14ac:dyDescent="0.3">
      <c r="A6" s="16"/>
      <c r="B6" s="15"/>
      <c r="C6" s="15"/>
      <c r="D6" s="15"/>
      <c r="E6" s="15"/>
      <c r="F6" s="92"/>
      <c r="G6" s="92"/>
      <c r="H6" s="92"/>
      <c r="I6" s="92"/>
      <c r="J6" s="92"/>
      <c r="K6" s="92"/>
      <c r="L6" s="92"/>
      <c r="M6" s="92"/>
      <c r="N6" s="92"/>
      <c r="O6" s="92"/>
      <c r="P6" s="92"/>
      <c r="Q6" s="92"/>
      <c r="R6" s="92"/>
      <c r="S6" s="92"/>
      <c r="T6" s="92"/>
      <c r="U6" s="92"/>
      <c r="V6" s="92"/>
      <c r="W6" s="92"/>
      <c r="X6" s="92"/>
      <c r="Y6" s="92"/>
      <c r="Z6" s="92"/>
      <c r="AA6" s="92"/>
      <c r="AB6" s="91"/>
    </row>
    <row r="7" spans="1:28" x14ac:dyDescent="0.25">
      <c r="A7" s="22" t="s">
        <v>21</v>
      </c>
      <c r="B7" s="20" t="s">
        <v>20</v>
      </c>
      <c r="C7" s="90"/>
      <c r="D7" s="19"/>
      <c r="E7" s="89"/>
      <c r="F7" s="41">
        <f t="shared" ref="F7:N7" si="0">F13-F9</f>
        <v>-4154</v>
      </c>
      <c r="G7" s="41">
        <f t="shared" si="0"/>
        <v>-4018</v>
      </c>
      <c r="H7" s="41">
        <f t="shared" si="0"/>
        <v>-4045</v>
      </c>
      <c r="I7" s="41">
        <f t="shared" si="0"/>
        <v>-3821</v>
      </c>
      <c r="J7" s="41">
        <f t="shared" si="0"/>
        <v>-3419</v>
      </c>
      <c r="K7" s="41">
        <f t="shared" si="0"/>
        <v>-3205.6193300806653</v>
      </c>
      <c r="L7" s="41">
        <f t="shared" si="0"/>
        <v>-5140.2260068920486</v>
      </c>
      <c r="M7" s="41">
        <f t="shared" si="0"/>
        <v>-5227.3895855038045</v>
      </c>
      <c r="N7" s="41">
        <f t="shared" si="0"/>
        <v>-5400.9092166440169</v>
      </c>
      <c r="O7" s="41">
        <f t="shared" ref="O7:AA7" si="1">O13-O9</f>
        <v>-5083.5154585323944</v>
      </c>
      <c r="P7" s="41">
        <f t="shared" si="1"/>
        <v>-4217.0301537021278</v>
      </c>
      <c r="Q7" s="41">
        <f t="shared" si="1"/>
        <v>-8856.3300000000017</v>
      </c>
      <c r="R7" s="41">
        <f t="shared" si="1"/>
        <v>-9885.05319148936</v>
      </c>
      <c r="S7" s="41">
        <f t="shared" si="1"/>
        <v>-13081.117021276594</v>
      </c>
      <c r="T7" s="41">
        <f t="shared" si="1"/>
        <v>-9053.7234042553209</v>
      </c>
      <c r="U7" s="41">
        <f t="shared" si="1"/>
        <v>-5927.659574468089</v>
      </c>
      <c r="V7" s="41">
        <f t="shared" si="1"/>
        <v>-7051.0638297872283</v>
      </c>
      <c r="W7" s="41">
        <f t="shared" si="1"/>
        <v>-7340.957446808512</v>
      </c>
      <c r="X7" s="41">
        <f t="shared" si="1"/>
        <v>-9791.2234042553209</v>
      </c>
      <c r="Y7" s="41">
        <f t="shared" si="1"/>
        <v>-10930.053191489365</v>
      </c>
      <c r="Z7" s="41">
        <f t="shared" si="1"/>
        <v>-12762.765957446809</v>
      </c>
      <c r="AA7" s="41">
        <f t="shared" si="1"/>
        <v>-14477.659574468089</v>
      </c>
      <c r="AB7" s="40">
        <f t="shared" ref="AB7" si="2">AB13-AB9</f>
        <v>-14481.11702127659</v>
      </c>
    </row>
    <row r="8" spans="1:28" x14ac:dyDescent="0.25">
      <c r="A8" s="88"/>
      <c r="B8" s="84"/>
      <c r="C8" s="84"/>
      <c r="D8" s="84"/>
      <c r="E8" s="87"/>
      <c r="F8" s="82"/>
      <c r="G8" s="82"/>
      <c r="H8" s="82"/>
      <c r="I8" s="82"/>
      <c r="J8" s="82"/>
      <c r="K8" s="82"/>
      <c r="L8" s="82"/>
      <c r="M8" s="82"/>
      <c r="N8" s="82"/>
      <c r="O8" s="82"/>
      <c r="P8" s="82"/>
      <c r="Q8" s="82"/>
      <c r="R8" s="82"/>
      <c r="S8" s="82"/>
      <c r="T8" s="82"/>
      <c r="U8" s="82"/>
      <c r="V8" s="82"/>
      <c r="W8" s="82"/>
      <c r="X8" s="82"/>
      <c r="Y8" s="82"/>
      <c r="Z8" s="82"/>
      <c r="AA8" s="82"/>
      <c r="AB8" s="81"/>
    </row>
    <row r="9" spans="1:28" x14ac:dyDescent="0.25">
      <c r="A9" s="75"/>
      <c r="B9" s="80" t="s">
        <v>19</v>
      </c>
      <c r="C9" s="79"/>
      <c r="D9" s="78"/>
      <c r="E9" s="86"/>
      <c r="F9" s="27">
        <v>5906</v>
      </c>
      <c r="G9" s="27">
        <v>5986</v>
      </c>
      <c r="H9" s="27">
        <v>6203</v>
      </c>
      <c r="I9" s="27">
        <v>6720</v>
      </c>
      <c r="J9" s="27">
        <v>7354</v>
      </c>
      <c r="K9" s="27">
        <v>8276.0980534849205</v>
      </c>
      <c r="L9" s="27">
        <v>11190.757921785666</v>
      </c>
      <c r="M9" s="27">
        <v>12947.070436567634</v>
      </c>
      <c r="N9" s="27">
        <v>14741.0687911121</v>
      </c>
      <c r="O9" s="27">
        <v>14998.218352532394</v>
      </c>
      <c r="P9" s="27">
        <v>15153.989361702128</v>
      </c>
      <c r="Q9" s="27">
        <v>22331.33</v>
      </c>
      <c r="R9" s="27">
        <v>23876.01063829787</v>
      </c>
      <c r="S9" s="27">
        <v>27603.723404255317</v>
      </c>
      <c r="T9" s="27">
        <v>25747.074468085106</v>
      </c>
      <c r="U9" s="27">
        <v>25811.968085106386</v>
      </c>
      <c r="V9" s="27">
        <v>26055.319148936167</v>
      </c>
      <c r="W9" s="27">
        <v>26574.202127659573</v>
      </c>
      <c r="X9" s="27">
        <v>29135.638297872341</v>
      </c>
      <c r="Y9" s="27">
        <v>30077.39361702128</v>
      </c>
      <c r="Z9" s="27">
        <v>31705.053191489362</v>
      </c>
      <c r="AA9" s="27">
        <v>33484.308510638301</v>
      </c>
      <c r="AB9" s="76">
        <v>35435.638297872334</v>
      </c>
    </row>
    <row r="10" spans="1:28" ht="14.45" customHeight="1" x14ac:dyDescent="0.25">
      <c r="A10" s="75"/>
      <c r="B10" s="74" t="s">
        <v>17</v>
      </c>
      <c r="C10" s="73"/>
      <c r="D10" s="72"/>
      <c r="E10" s="85"/>
      <c r="F10" s="70">
        <v>0</v>
      </c>
      <c r="G10" s="70">
        <v>0</v>
      </c>
      <c r="H10" s="70">
        <v>0</v>
      </c>
      <c r="I10" s="70">
        <v>0</v>
      </c>
      <c r="J10" s="70">
        <v>0</v>
      </c>
      <c r="K10" s="70">
        <v>0</v>
      </c>
      <c r="L10" s="70">
        <v>0</v>
      </c>
      <c r="M10" s="70">
        <v>0</v>
      </c>
      <c r="N10" s="70">
        <v>0</v>
      </c>
      <c r="O10" s="70">
        <v>12886.599999999999</v>
      </c>
      <c r="P10" s="70">
        <v>11639.5</v>
      </c>
      <c r="Q10" s="70">
        <v>9764.5999999999985</v>
      </c>
      <c r="R10" s="70">
        <v>11245</v>
      </c>
      <c r="S10" s="70">
        <v>20145.339597599999</v>
      </c>
      <c r="T10" s="70">
        <v>16600.600000000002</v>
      </c>
      <c r="U10" s="70">
        <v>17275.22</v>
      </c>
      <c r="V10" s="70">
        <v>17020.38</v>
      </c>
      <c r="W10" s="70">
        <v>17359.313239300001</v>
      </c>
      <c r="X10" s="70">
        <v>19965.669999999998</v>
      </c>
      <c r="Y10" s="70">
        <v>20716.73</v>
      </c>
      <c r="Z10" s="70">
        <v>20372.6736657</v>
      </c>
      <c r="AA10" s="70">
        <v>22885.262568599999</v>
      </c>
      <c r="AB10" s="69">
        <v>24529.839563000001</v>
      </c>
    </row>
    <row r="11" spans="1:28" ht="14.45" customHeight="1" thickBot="1" x14ac:dyDescent="0.3">
      <c r="A11" s="75"/>
      <c r="B11" s="74" t="s">
        <v>16</v>
      </c>
      <c r="C11" s="73"/>
      <c r="D11" s="72"/>
      <c r="E11" s="85"/>
      <c r="F11" s="62"/>
      <c r="G11" s="62"/>
      <c r="H11" s="62"/>
      <c r="I11" s="62"/>
      <c r="J11" s="62"/>
      <c r="K11" s="62"/>
      <c r="L11" s="62">
        <f t="shared" ref="L11:N11" si="3">L9-L10</f>
        <v>11190.757921785666</v>
      </c>
      <c r="M11" s="62">
        <f t="shared" si="3"/>
        <v>12947.070436567634</v>
      </c>
      <c r="N11" s="62">
        <f t="shared" si="3"/>
        <v>14741.0687911121</v>
      </c>
      <c r="O11" s="62">
        <f t="shared" ref="O11:AA11" si="4">O9-O10</f>
        <v>2111.6183525323959</v>
      </c>
      <c r="P11" s="62">
        <f t="shared" si="4"/>
        <v>3514.489361702128</v>
      </c>
      <c r="Q11" s="62">
        <f t="shared" si="4"/>
        <v>12566.730000000003</v>
      </c>
      <c r="R11" s="62">
        <f t="shared" si="4"/>
        <v>12631.01063829787</v>
      </c>
      <c r="S11" s="62">
        <f t="shared" si="4"/>
        <v>7458.383806655318</v>
      </c>
      <c r="T11" s="62">
        <f t="shared" si="4"/>
        <v>9146.4744680851036</v>
      </c>
      <c r="U11" s="62">
        <f t="shared" si="4"/>
        <v>8536.7480851063847</v>
      </c>
      <c r="V11" s="62">
        <f t="shared" si="4"/>
        <v>9034.939148936166</v>
      </c>
      <c r="W11" s="62">
        <f t="shared" si="4"/>
        <v>9214.8888883595719</v>
      </c>
      <c r="X11" s="62">
        <f t="shared" si="4"/>
        <v>9169.9682978723431</v>
      </c>
      <c r="Y11" s="62">
        <f t="shared" si="4"/>
        <v>9360.6636170212805</v>
      </c>
      <c r="Z11" s="62">
        <f t="shared" si="4"/>
        <v>11332.379525789362</v>
      </c>
      <c r="AA11" s="62">
        <f t="shared" si="4"/>
        <v>10599.045942038301</v>
      </c>
      <c r="AB11" s="61">
        <f t="shared" ref="AB11" si="5">AB9-AB10</f>
        <v>10905.798734872333</v>
      </c>
    </row>
    <row r="12" spans="1:28" ht="15.75" thickBot="1" x14ac:dyDescent="0.3">
      <c r="A12" s="16"/>
      <c r="B12" s="15"/>
      <c r="C12" s="84"/>
      <c r="D12" s="84"/>
      <c r="E12" s="83"/>
      <c r="F12" s="82"/>
      <c r="G12" s="82"/>
      <c r="H12" s="82"/>
      <c r="I12" s="82"/>
      <c r="J12" s="82"/>
      <c r="K12" s="82"/>
      <c r="L12" s="82"/>
      <c r="M12" s="82"/>
      <c r="N12" s="82"/>
      <c r="O12" s="82"/>
      <c r="P12" s="82"/>
      <c r="Q12" s="82"/>
      <c r="R12" s="82"/>
      <c r="S12" s="82"/>
      <c r="T12" s="82"/>
      <c r="U12" s="82"/>
      <c r="V12" s="82"/>
      <c r="W12" s="82"/>
      <c r="X12" s="82"/>
      <c r="Y12" s="82"/>
      <c r="Z12" s="82"/>
      <c r="AA12" s="82"/>
      <c r="AB12" s="81"/>
    </row>
    <row r="13" spans="1:28" ht="27.6" customHeight="1" x14ac:dyDescent="0.25">
      <c r="A13" s="75"/>
      <c r="B13" s="80" t="s">
        <v>15</v>
      </c>
      <c r="C13" s="79"/>
      <c r="D13" s="78"/>
      <c r="E13" s="77"/>
      <c r="F13" s="27">
        <v>1752</v>
      </c>
      <c r="G13" s="27">
        <v>1968</v>
      </c>
      <c r="H13" s="27">
        <v>2158</v>
      </c>
      <c r="I13" s="27">
        <v>2899</v>
      </c>
      <c r="J13" s="27">
        <v>3935</v>
      </c>
      <c r="K13" s="27">
        <v>5070.4787234042551</v>
      </c>
      <c r="L13" s="27">
        <v>6050.5319148936169</v>
      </c>
      <c r="M13" s="27">
        <v>7719.6808510638293</v>
      </c>
      <c r="N13" s="27">
        <v>9340.1595744680835</v>
      </c>
      <c r="O13" s="27">
        <v>9914.702894</v>
      </c>
      <c r="P13" s="27">
        <v>10936.959208</v>
      </c>
      <c r="Q13" s="27">
        <v>13475</v>
      </c>
      <c r="R13" s="27">
        <v>13990.95744680851</v>
      </c>
      <c r="S13" s="27">
        <v>14522.606382978724</v>
      </c>
      <c r="T13" s="27">
        <v>16693.351063829785</v>
      </c>
      <c r="U13" s="27">
        <v>19884.308510638297</v>
      </c>
      <c r="V13" s="27">
        <v>19004.255319148939</v>
      </c>
      <c r="W13" s="27">
        <v>19233.244680851061</v>
      </c>
      <c r="X13" s="27">
        <v>19344.41489361702</v>
      </c>
      <c r="Y13" s="27">
        <v>19147.340425531915</v>
      </c>
      <c r="Z13" s="27">
        <v>18942.287234042553</v>
      </c>
      <c r="AA13" s="27">
        <v>19006.648936170212</v>
      </c>
      <c r="AB13" s="76">
        <v>20954.521276595744</v>
      </c>
    </row>
    <row r="14" spans="1:28" ht="14.45" customHeight="1" x14ac:dyDescent="0.25">
      <c r="A14" s="75"/>
      <c r="B14" s="74" t="s">
        <v>13</v>
      </c>
      <c r="C14" s="73"/>
      <c r="D14" s="72"/>
      <c r="E14" s="64"/>
      <c r="F14" s="70">
        <v>0</v>
      </c>
      <c r="G14" s="70">
        <v>0</v>
      </c>
      <c r="H14" s="70">
        <v>0</v>
      </c>
      <c r="I14" s="70">
        <v>0</v>
      </c>
      <c r="J14" s="70">
        <v>0</v>
      </c>
      <c r="K14" s="70">
        <v>0</v>
      </c>
      <c r="L14" s="70">
        <v>0</v>
      </c>
      <c r="M14" s="70">
        <v>0</v>
      </c>
      <c r="N14" s="70">
        <v>0</v>
      </c>
      <c r="O14" s="70">
        <v>8041.3894573862181</v>
      </c>
      <c r="P14" s="70">
        <v>9242.4254453121848</v>
      </c>
      <c r="Q14" s="70">
        <v>8395.9157978808962</v>
      </c>
      <c r="R14" s="70">
        <v>6650.7636353524704</v>
      </c>
      <c r="S14" s="70">
        <v>6256.671578407203</v>
      </c>
      <c r="T14" s="70">
        <v>5896.5829205641367</v>
      </c>
      <c r="U14" s="70">
        <v>8811.6795781381479</v>
      </c>
      <c r="V14" s="70">
        <v>10257.256661250392</v>
      </c>
      <c r="W14" s="70">
        <v>10926.277744288976</v>
      </c>
      <c r="X14" s="70">
        <v>11699.647298426253</v>
      </c>
      <c r="Y14" s="70">
        <v>11920.057415594716</v>
      </c>
      <c r="Z14" s="70">
        <v>12042.339906161211</v>
      </c>
      <c r="AA14" s="70">
        <v>12972.711715403375</v>
      </c>
      <c r="AB14" s="69">
        <v>13657.801166370835</v>
      </c>
    </row>
    <row r="15" spans="1:28" ht="14.45" customHeight="1" thickBot="1" x14ac:dyDescent="0.3">
      <c r="A15" s="68"/>
      <c r="B15" s="67" t="s">
        <v>11</v>
      </c>
      <c r="C15" s="66"/>
      <c r="D15" s="65"/>
      <c r="E15" s="64"/>
      <c r="F15" s="62"/>
      <c r="G15" s="62"/>
      <c r="H15" s="62"/>
      <c r="I15" s="62"/>
      <c r="J15" s="62"/>
      <c r="K15" s="62"/>
      <c r="L15" s="62">
        <f t="shared" ref="L15:N15" si="6">L13-L14</f>
        <v>6050.5319148936169</v>
      </c>
      <c r="M15" s="62">
        <f t="shared" si="6"/>
        <v>7719.6808510638293</v>
      </c>
      <c r="N15" s="62">
        <f t="shared" si="6"/>
        <v>9340.1595744680835</v>
      </c>
      <c r="O15" s="62">
        <f t="shared" ref="O15:AA15" si="7">O13-O14</f>
        <v>1873.313436613782</v>
      </c>
      <c r="P15" s="62">
        <f t="shared" si="7"/>
        <v>1694.5337626878154</v>
      </c>
      <c r="Q15" s="62">
        <f t="shared" si="7"/>
        <v>5079.0842021191038</v>
      </c>
      <c r="R15" s="62">
        <f t="shared" si="7"/>
        <v>7340.1938114560398</v>
      </c>
      <c r="S15" s="62">
        <f t="shared" si="7"/>
        <v>8265.9348045715196</v>
      </c>
      <c r="T15" s="62">
        <f t="shared" si="7"/>
        <v>10796.768143265648</v>
      </c>
      <c r="U15" s="62">
        <f t="shared" si="7"/>
        <v>11072.628932500149</v>
      </c>
      <c r="V15" s="62">
        <f t="shared" si="7"/>
        <v>8746.9986578985463</v>
      </c>
      <c r="W15" s="62">
        <f t="shared" si="7"/>
        <v>8306.9669365620848</v>
      </c>
      <c r="X15" s="62">
        <f t="shared" si="7"/>
        <v>7644.7675951907677</v>
      </c>
      <c r="Y15" s="62">
        <f t="shared" si="7"/>
        <v>7227.2830099371986</v>
      </c>
      <c r="Z15" s="62">
        <f t="shared" si="7"/>
        <v>6899.9473278813421</v>
      </c>
      <c r="AA15" s="62">
        <f t="shared" si="7"/>
        <v>6033.9372207668366</v>
      </c>
      <c r="AB15" s="61">
        <f t="shared" ref="AB15" si="8">AB13-AB14</f>
        <v>7296.7201102249091</v>
      </c>
    </row>
    <row r="16" spans="1:28" ht="15.75" thickBot="1" x14ac:dyDescent="0.3">
      <c r="A16" s="16"/>
      <c r="B16" s="15"/>
      <c r="C16" s="14"/>
      <c r="D16" s="14"/>
      <c r="E16" s="14"/>
      <c r="F16" s="60"/>
      <c r="G16" s="60"/>
      <c r="H16" s="60"/>
      <c r="I16" s="60"/>
      <c r="J16" s="60"/>
      <c r="K16" s="60"/>
      <c r="L16" s="60"/>
      <c r="M16" s="60"/>
      <c r="N16" s="60"/>
      <c r="O16" s="60"/>
      <c r="P16" s="60"/>
      <c r="Q16" s="60"/>
      <c r="R16" s="60"/>
      <c r="S16" s="60"/>
      <c r="T16" s="60"/>
      <c r="U16" s="60"/>
      <c r="V16" s="60"/>
      <c r="W16" s="60"/>
      <c r="X16" s="60"/>
      <c r="Y16" s="60"/>
      <c r="Z16" s="60"/>
      <c r="AA16" s="60"/>
      <c r="AB16" s="59"/>
    </row>
    <row r="17" spans="1:28" x14ac:dyDescent="0.25">
      <c r="A17" s="22">
        <v>2</v>
      </c>
      <c r="B17" s="58" t="s">
        <v>9</v>
      </c>
      <c r="C17" s="20"/>
      <c r="D17" s="19"/>
      <c r="E17" s="529"/>
      <c r="F17" s="41">
        <f t="shared" ref="F17:N17" si="9">F18-F19</f>
        <v>0</v>
      </c>
      <c r="G17" s="41">
        <f t="shared" si="9"/>
        <v>0</v>
      </c>
      <c r="H17" s="41">
        <f t="shared" si="9"/>
        <v>0</v>
      </c>
      <c r="I17" s="41">
        <f t="shared" si="9"/>
        <v>0</v>
      </c>
      <c r="J17" s="41">
        <f t="shared" si="9"/>
        <v>0</v>
      </c>
      <c r="K17" s="41">
        <f t="shared" si="9"/>
        <v>28333.281425813897</v>
      </c>
      <c r="L17" s="41">
        <f t="shared" si="9"/>
        <v>37164.510523900288</v>
      </c>
      <c r="M17" s="41">
        <f t="shared" si="9"/>
        <v>45724.384215321625</v>
      </c>
      <c r="N17" s="41">
        <f t="shared" si="9"/>
        <v>36448.566904277366</v>
      </c>
      <c r="O17" s="41">
        <f t="shared" ref="O17:AA17" si="10">O18-O19</f>
        <v>28174.04136102827</v>
      </c>
      <c r="P17" s="41">
        <f t="shared" si="10"/>
        <v>23418.251884946541</v>
      </c>
      <c r="Q17" s="41">
        <f t="shared" si="10"/>
        <v>23372.130000000005</v>
      </c>
      <c r="R17" s="41">
        <f t="shared" si="10"/>
        <v>23495.132784869253</v>
      </c>
      <c r="S17" s="41">
        <f t="shared" si="10"/>
        <v>28000.423876437158</v>
      </c>
      <c r="T17" s="41">
        <f t="shared" si="10"/>
        <v>28700.626026531969</v>
      </c>
      <c r="U17" s="41">
        <f t="shared" si="10"/>
        <v>28807.372970240183</v>
      </c>
      <c r="V17" s="41">
        <f t="shared" si="10"/>
        <v>26981.117021276594</v>
      </c>
      <c r="W17" s="41">
        <f t="shared" si="10"/>
        <v>23765.957446808512</v>
      </c>
      <c r="X17" s="41">
        <f t="shared" si="10"/>
        <v>25226.595744680857</v>
      </c>
      <c r="Y17" s="41">
        <f t="shared" si="10"/>
        <v>25186.170212765952</v>
      </c>
      <c r="Z17" s="41">
        <f t="shared" si="10"/>
        <v>21812.765957446802</v>
      </c>
      <c r="AA17" s="41">
        <f t="shared" si="10"/>
        <v>22491.755319148931</v>
      </c>
      <c r="AB17" s="40">
        <f t="shared" ref="AB17" si="11">AB18-AB19</f>
        <v>12051.063829787236</v>
      </c>
    </row>
    <row r="18" spans="1:28" x14ac:dyDescent="0.25">
      <c r="A18" s="39"/>
      <c r="B18" s="57" t="s">
        <v>5</v>
      </c>
      <c r="C18" s="56"/>
      <c r="D18" s="55"/>
      <c r="E18" s="530"/>
      <c r="F18" s="34">
        <v>0</v>
      </c>
      <c r="G18" s="34">
        <v>0</v>
      </c>
      <c r="H18" s="34">
        <v>0</v>
      </c>
      <c r="I18" s="34">
        <v>0</v>
      </c>
      <c r="J18" s="34">
        <v>0</v>
      </c>
      <c r="K18" s="34">
        <v>33331.735556685642</v>
      </c>
      <c r="L18" s="34">
        <v>43859.08169450744</v>
      </c>
      <c r="M18" s="34">
        <v>53749.17394685519</v>
      </c>
      <c r="N18" s="34">
        <v>47463.448414440427</v>
      </c>
      <c r="O18" s="34">
        <v>40754.438883528193</v>
      </c>
      <c r="P18" s="34">
        <v>38702.826353031647</v>
      </c>
      <c r="Q18" s="34">
        <v>32984.51</v>
      </c>
      <c r="R18" s="34">
        <v>31638.96357500452</v>
      </c>
      <c r="S18" s="34">
        <v>36306.531773801333</v>
      </c>
      <c r="T18" s="34">
        <v>37278.052871442553</v>
      </c>
      <c r="U18" s="34">
        <v>37814.354483270741</v>
      </c>
      <c r="V18" s="34">
        <v>40151.329787234041</v>
      </c>
      <c r="W18" s="34">
        <v>39508.776595744683</v>
      </c>
      <c r="X18" s="34">
        <v>41677.659574468089</v>
      </c>
      <c r="Y18" s="34">
        <v>42979.52127659574</v>
      </c>
      <c r="Z18" s="34">
        <v>43035.638297872334</v>
      </c>
      <c r="AA18" s="34">
        <v>46085.372340425529</v>
      </c>
      <c r="AB18" s="54">
        <v>35955.053191489365</v>
      </c>
    </row>
    <row r="19" spans="1:28" ht="15.75" thickBot="1" x14ac:dyDescent="0.3">
      <c r="A19" s="32"/>
      <c r="B19" s="53" t="s">
        <v>3</v>
      </c>
      <c r="C19" s="52"/>
      <c r="D19" s="29"/>
      <c r="E19" s="531"/>
      <c r="F19" s="26">
        <v>0</v>
      </c>
      <c r="G19" s="26">
        <v>0</v>
      </c>
      <c r="H19" s="26">
        <v>0</v>
      </c>
      <c r="I19" s="26">
        <v>0</v>
      </c>
      <c r="J19" s="26">
        <v>0</v>
      </c>
      <c r="K19" s="26">
        <v>4998.4541308717453</v>
      </c>
      <c r="L19" s="26">
        <v>6694.5711706071552</v>
      </c>
      <c r="M19" s="26">
        <v>8024.7897315335649</v>
      </c>
      <c r="N19" s="26">
        <v>11014.881510163059</v>
      </c>
      <c r="O19" s="26">
        <v>12580.397522499921</v>
      </c>
      <c r="P19" s="26">
        <v>15284.574468085106</v>
      </c>
      <c r="Q19" s="26">
        <v>9612.3799999999992</v>
      </c>
      <c r="R19" s="26">
        <v>8143.8307901352655</v>
      </c>
      <c r="S19" s="26">
        <v>8306.1078973641743</v>
      </c>
      <c r="T19" s="26">
        <v>8577.4268449105839</v>
      </c>
      <c r="U19" s="26">
        <v>9006.9815130305578</v>
      </c>
      <c r="V19" s="26">
        <v>13170.212765957447</v>
      </c>
      <c r="W19" s="26">
        <v>15742.819148936171</v>
      </c>
      <c r="X19" s="26">
        <v>16451.063829787232</v>
      </c>
      <c r="Y19" s="26">
        <v>17793.351063829788</v>
      </c>
      <c r="Z19" s="26">
        <v>21222.872340425532</v>
      </c>
      <c r="AA19" s="26">
        <v>23593.617021276597</v>
      </c>
      <c r="AB19" s="54">
        <v>23903.98936170213</v>
      </c>
    </row>
    <row r="20" spans="1:28" ht="15.75" thickBot="1" x14ac:dyDescent="0.3">
      <c r="A20" s="16"/>
      <c r="B20" s="15"/>
      <c r="C20" s="14"/>
      <c r="D20" s="14"/>
      <c r="E20" s="14"/>
      <c r="F20" s="13"/>
      <c r="G20" s="13"/>
      <c r="H20" s="13"/>
      <c r="I20" s="13"/>
      <c r="J20" s="13"/>
      <c r="K20" s="13"/>
      <c r="L20" s="13"/>
      <c r="M20" s="13"/>
      <c r="N20" s="13"/>
      <c r="O20" s="13"/>
      <c r="P20" s="13"/>
      <c r="Q20" s="13"/>
      <c r="R20" s="13"/>
      <c r="S20" s="13"/>
      <c r="T20" s="13"/>
      <c r="U20" s="13"/>
      <c r="V20" s="13"/>
      <c r="W20" s="13"/>
      <c r="X20" s="13"/>
      <c r="Y20" s="13"/>
      <c r="Z20" s="13"/>
      <c r="AA20" s="13"/>
      <c r="AB20" s="23"/>
    </row>
    <row r="21" spans="1:28" x14ac:dyDescent="0.25">
      <c r="A21" s="22">
        <v>3</v>
      </c>
      <c r="B21" s="20" t="s">
        <v>8</v>
      </c>
      <c r="C21" s="19"/>
      <c r="D21" s="19"/>
      <c r="E21" s="532"/>
      <c r="F21" s="41">
        <f t="shared" ref="F21:N21" si="12">F22-F23</f>
        <v>0</v>
      </c>
      <c r="G21" s="41">
        <f t="shared" si="12"/>
        <v>0</v>
      </c>
      <c r="H21" s="41">
        <f t="shared" si="12"/>
        <v>0</v>
      </c>
      <c r="I21" s="41">
        <f t="shared" si="12"/>
        <v>0</v>
      </c>
      <c r="J21" s="41">
        <f t="shared" si="12"/>
        <v>0</v>
      </c>
      <c r="K21" s="41">
        <f t="shared" si="12"/>
        <v>0</v>
      </c>
      <c r="L21" s="41">
        <f t="shared" si="12"/>
        <v>0</v>
      </c>
      <c r="M21" s="41">
        <f t="shared" si="12"/>
        <v>0</v>
      </c>
      <c r="N21" s="41">
        <f t="shared" si="12"/>
        <v>0</v>
      </c>
      <c r="O21" s="41">
        <f t="shared" ref="O21:AA21" si="13">O22-O23</f>
        <v>0</v>
      </c>
      <c r="P21" s="41">
        <f t="shared" si="13"/>
        <v>0</v>
      </c>
      <c r="Q21" s="41">
        <f t="shared" si="13"/>
        <v>0</v>
      </c>
      <c r="R21" s="41">
        <f t="shared" si="13"/>
        <v>0</v>
      </c>
      <c r="S21" s="41">
        <f t="shared" si="13"/>
        <v>0</v>
      </c>
      <c r="T21" s="41">
        <f t="shared" si="13"/>
        <v>0</v>
      </c>
      <c r="U21" s="41">
        <f t="shared" si="13"/>
        <v>0</v>
      </c>
      <c r="V21" s="41">
        <f t="shared" si="13"/>
        <v>0</v>
      </c>
      <c r="W21" s="41">
        <f t="shared" si="13"/>
        <v>0</v>
      </c>
      <c r="X21" s="41">
        <f t="shared" si="13"/>
        <v>0</v>
      </c>
      <c r="Y21" s="41">
        <f t="shared" si="13"/>
        <v>0</v>
      </c>
      <c r="Z21" s="41">
        <f t="shared" si="13"/>
        <v>0</v>
      </c>
      <c r="AA21" s="41">
        <f t="shared" si="13"/>
        <v>0</v>
      </c>
      <c r="AB21" s="40">
        <f t="shared" ref="AB21" si="14">AB22-AB23</f>
        <v>0</v>
      </c>
    </row>
    <row r="22" spans="1:28" x14ac:dyDescent="0.25">
      <c r="A22" s="51"/>
      <c r="B22" s="38" t="s">
        <v>5</v>
      </c>
      <c r="C22" s="50"/>
      <c r="D22" s="50"/>
      <c r="E22" s="533"/>
      <c r="F22" s="48">
        <v>0</v>
      </c>
      <c r="G22" s="48">
        <v>0</v>
      </c>
      <c r="H22" s="48">
        <v>0</v>
      </c>
      <c r="I22" s="48">
        <v>0</v>
      </c>
      <c r="J22" s="48">
        <v>0</v>
      </c>
      <c r="K22" s="48">
        <v>0</v>
      </c>
      <c r="L22" s="48">
        <v>0</v>
      </c>
      <c r="M22" s="48">
        <v>0</v>
      </c>
      <c r="N22" s="48">
        <v>0</v>
      </c>
      <c r="O22" s="48">
        <v>0</v>
      </c>
      <c r="P22" s="48">
        <v>0</v>
      </c>
      <c r="Q22" s="48">
        <v>0</v>
      </c>
      <c r="R22" s="48">
        <v>0</v>
      </c>
      <c r="S22" s="48">
        <v>0</v>
      </c>
      <c r="T22" s="48">
        <v>0</v>
      </c>
      <c r="U22" s="48">
        <v>0</v>
      </c>
      <c r="V22" s="48">
        <v>0</v>
      </c>
      <c r="W22" s="48">
        <v>0</v>
      </c>
      <c r="X22" s="48">
        <v>0</v>
      </c>
      <c r="Y22" s="48">
        <v>0</v>
      </c>
      <c r="Z22" s="48">
        <v>0</v>
      </c>
      <c r="AA22" s="48">
        <v>0</v>
      </c>
      <c r="AB22" s="54">
        <v>0</v>
      </c>
    </row>
    <row r="23" spans="1:28" ht="15.75" thickBot="1" x14ac:dyDescent="0.3">
      <c r="A23" s="32"/>
      <c r="B23" s="31" t="s">
        <v>3</v>
      </c>
      <c r="C23" s="46"/>
      <c r="D23" s="46"/>
      <c r="E23" s="534"/>
      <c r="F23" s="26">
        <v>0</v>
      </c>
      <c r="G23" s="26">
        <v>0</v>
      </c>
      <c r="H23" s="26">
        <v>0</v>
      </c>
      <c r="I23" s="26">
        <v>0</v>
      </c>
      <c r="J23" s="26">
        <v>0</v>
      </c>
      <c r="K23" s="26">
        <v>0</v>
      </c>
      <c r="L23" s="26">
        <v>0</v>
      </c>
      <c r="M23" s="26">
        <v>0</v>
      </c>
      <c r="N23" s="26">
        <v>0</v>
      </c>
      <c r="O23" s="26">
        <v>0</v>
      </c>
      <c r="P23" s="26">
        <v>0</v>
      </c>
      <c r="Q23" s="26">
        <v>0</v>
      </c>
      <c r="R23" s="26">
        <v>0</v>
      </c>
      <c r="S23" s="26">
        <v>0</v>
      </c>
      <c r="T23" s="26">
        <v>0</v>
      </c>
      <c r="U23" s="26">
        <v>0</v>
      </c>
      <c r="V23" s="26">
        <v>0</v>
      </c>
      <c r="W23" s="26">
        <v>0</v>
      </c>
      <c r="X23" s="26">
        <v>0</v>
      </c>
      <c r="Y23" s="26">
        <v>0</v>
      </c>
      <c r="Z23" s="26">
        <v>0</v>
      </c>
      <c r="AA23" s="26">
        <v>0</v>
      </c>
      <c r="AB23" s="54">
        <v>0</v>
      </c>
    </row>
    <row r="24" spans="1:28" ht="15.75" thickBot="1" x14ac:dyDescent="0.3">
      <c r="A24" s="16"/>
      <c r="B24" s="15"/>
      <c r="C24" s="14"/>
      <c r="D24" s="14"/>
      <c r="E24" s="14"/>
      <c r="F24" s="44"/>
      <c r="G24" s="44"/>
      <c r="H24" s="44"/>
      <c r="I24" s="44"/>
      <c r="J24" s="44"/>
      <c r="K24" s="44"/>
      <c r="L24" s="44"/>
      <c r="M24" s="44"/>
      <c r="N24" s="44"/>
      <c r="O24" s="44"/>
      <c r="P24" s="44"/>
      <c r="Q24" s="44"/>
      <c r="R24" s="44"/>
      <c r="S24" s="44"/>
      <c r="T24" s="44"/>
      <c r="U24" s="44"/>
      <c r="V24" s="44"/>
      <c r="W24" s="44"/>
      <c r="X24" s="44"/>
      <c r="Y24" s="44"/>
      <c r="Z24" s="44"/>
      <c r="AA24" s="44"/>
      <c r="AB24" s="43"/>
    </row>
    <row r="25" spans="1:28" x14ac:dyDescent="0.25">
      <c r="A25" s="22">
        <v>4</v>
      </c>
      <c r="B25" s="20" t="s">
        <v>7</v>
      </c>
      <c r="C25" s="19"/>
      <c r="D25" s="19"/>
      <c r="E25" s="529"/>
      <c r="F25" s="41">
        <f t="shared" ref="F25:N25" si="15">F26-F27</f>
        <v>0</v>
      </c>
      <c r="G25" s="41">
        <f t="shared" si="15"/>
        <v>0</v>
      </c>
      <c r="H25" s="41">
        <f t="shared" si="15"/>
        <v>0</v>
      </c>
      <c r="I25" s="41">
        <f t="shared" si="15"/>
        <v>0</v>
      </c>
      <c r="J25" s="41">
        <f t="shared" si="15"/>
        <v>0</v>
      </c>
      <c r="K25" s="41">
        <f t="shared" si="15"/>
        <v>-19287.893028145976</v>
      </c>
      <c r="L25" s="41">
        <f t="shared" si="15"/>
        <v>-24676.557165686769</v>
      </c>
      <c r="M25" s="41">
        <f t="shared" si="15"/>
        <v>-31573.915983533952</v>
      </c>
      <c r="N25" s="41">
        <f t="shared" si="15"/>
        <v>-19539.309105342836</v>
      </c>
      <c r="O25" s="41">
        <f t="shared" ref="O25:AA25" si="16">O26-O27</f>
        <v>-8693.218606552342</v>
      </c>
      <c r="P25" s="41">
        <f t="shared" si="16"/>
        <v>-4473.453269819991</v>
      </c>
      <c r="Q25" s="41">
        <f t="shared" si="16"/>
        <v>-1594.7299999999959</v>
      </c>
      <c r="R25" s="41">
        <f t="shared" si="16"/>
        <v>1367.6658929459009</v>
      </c>
      <c r="S25" s="41">
        <f t="shared" si="16"/>
        <v>2484.1659633539457</v>
      </c>
      <c r="T25" s="41">
        <f t="shared" si="16"/>
        <v>2835.0385468964232</v>
      </c>
      <c r="U25" s="41">
        <f t="shared" si="16"/>
        <v>690.60999286007427</v>
      </c>
      <c r="V25" s="41">
        <f t="shared" si="16"/>
        <v>8328.3106711796572</v>
      </c>
      <c r="W25" s="41">
        <f t="shared" si="16"/>
        <v>11584.012209962559</v>
      </c>
      <c r="X25" s="41">
        <f t="shared" si="16"/>
        <v>8812.4269971433969</v>
      </c>
      <c r="Y25" s="41">
        <f t="shared" si="16"/>
        <v>8087.3537400974601</v>
      </c>
      <c r="Z25" s="41">
        <f t="shared" si="16"/>
        <v>9085.5298495026655</v>
      </c>
      <c r="AA25" s="41">
        <f t="shared" si="16"/>
        <v>8302.2052530717265</v>
      </c>
      <c r="AB25" s="40">
        <f t="shared" ref="AB25" si="17">AB26-AB27</f>
        <v>14119.761138617258</v>
      </c>
    </row>
    <row r="26" spans="1:28" x14ac:dyDescent="0.25">
      <c r="A26" s="39"/>
      <c r="B26" s="38" t="s">
        <v>5</v>
      </c>
      <c r="C26" s="37"/>
      <c r="D26" s="36"/>
      <c r="E26" s="530"/>
      <c r="F26" s="512">
        <v>0</v>
      </c>
      <c r="G26" s="512">
        <v>0</v>
      </c>
      <c r="H26" s="512">
        <v>0</v>
      </c>
      <c r="I26" s="512">
        <v>0</v>
      </c>
      <c r="J26" s="512">
        <v>0</v>
      </c>
      <c r="K26" s="512">
        <v>84292.090060586183</v>
      </c>
      <c r="L26" s="512">
        <v>114515.52108366197</v>
      </c>
      <c r="M26" s="512">
        <v>153009.62280347472</v>
      </c>
      <c r="N26" s="512">
        <v>156274.7742772763</v>
      </c>
      <c r="O26" s="512">
        <v>138114.29332324734</v>
      </c>
      <c r="P26" s="33">
        <v>135365.31380421756</v>
      </c>
      <c r="Q26" s="33">
        <v>46764.04</v>
      </c>
      <c r="R26" s="33">
        <v>50935.906270117557</v>
      </c>
      <c r="S26" s="33">
        <v>56549.93084999494</v>
      </c>
      <c r="T26" s="33">
        <v>60825.129825273398</v>
      </c>
      <c r="U26" s="33">
        <v>61123.032383382713</v>
      </c>
      <c r="V26" s="34">
        <v>67008.776595744683</v>
      </c>
      <c r="W26" s="33">
        <v>69856.648936170212</v>
      </c>
      <c r="X26" s="33">
        <v>72057.978723404245</v>
      </c>
      <c r="Y26" s="33">
        <v>68604.52127659574</v>
      </c>
      <c r="Z26" s="33">
        <v>69723.936170212764</v>
      </c>
      <c r="AA26" s="34">
        <v>70780.585106382976</v>
      </c>
      <c r="AB26" s="54">
        <v>75866.48936170213</v>
      </c>
    </row>
    <row r="27" spans="1:28" ht="15.75" thickBot="1" x14ac:dyDescent="0.3">
      <c r="A27" s="32"/>
      <c r="B27" s="31" t="s">
        <v>3</v>
      </c>
      <c r="C27" s="30"/>
      <c r="D27" s="29"/>
      <c r="E27" s="531"/>
      <c r="F27" s="34">
        <v>0</v>
      </c>
      <c r="G27" s="34">
        <v>0</v>
      </c>
      <c r="H27" s="34">
        <v>0</v>
      </c>
      <c r="I27" s="34">
        <v>0</v>
      </c>
      <c r="J27" s="34">
        <v>0</v>
      </c>
      <c r="K27" s="34">
        <v>103579.98308873216</v>
      </c>
      <c r="L27" s="34">
        <v>139192.07824934873</v>
      </c>
      <c r="M27" s="34">
        <v>184583.53878700867</v>
      </c>
      <c r="N27" s="34">
        <v>175814.08338261914</v>
      </c>
      <c r="O27" s="34">
        <v>146807.51192979969</v>
      </c>
      <c r="P27" s="26">
        <v>139838.76707403755</v>
      </c>
      <c r="Q27" s="26">
        <v>48358.77</v>
      </c>
      <c r="R27" s="26">
        <v>49568.240377171656</v>
      </c>
      <c r="S27" s="26">
        <v>54065.764886640995</v>
      </c>
      <c r="T27" s="26">
        <v>57990.091278376975</v>
      </c>
      <c r="U27" s="26">
        <v>60432.422390522639</v>
      </c>
      <c r="V27" s="25">
        <v>58680.465924565025</v>
      </c>
      <c r="W27" s="24">
        <v>58272.636726207653</v>
      </c>
      <c r="X27" s="24">
        <v>63245.551726260848</v>
      </c>
      <c r="Y27" s="24">
        <v>60517.16753649828</v>
      </c>
      <c r="Z27" s="24">
        <v>60638.406320710099</v>
      </c>
      <c r="AA27" s="26">
        <v>62478.379853311249</v>
      </c>
      <c r="AB27" s="54">
        <v>61746.728223084872</v>
      </c>
    </row>
    <row r="28" spans="1:28" ht="15.75" thickBot="1" x14ac:dyDescent="0.3">
      <c r="A28" s="16"/>
      <c r="B28" s="15"/>
      <c r="C28" s="14"/>
      <c r="D28" s="14"/>
      <c r="E28" s="14"/>
      <c r="F28" s="13"/>
      <c r="G28" s="13"/>
      <c r="H28" s="13"/>
      <c r="I28" s="13"/>
      <c r="J28" s="13"/>
      <c r="K28" s="13"/>
      <c r="L28" s="13"/>
      <c r="M28" s="13"/>
      <c r="N28" s="13"/>
      <c r="O28" s="13"/>
      <c r="P28" s="13"/>
      <c r="Q28" s="13"/>
      <c r="R28" s="13"/>
      <c r="S28" s="13"/>
      <c r="T28" s="13"/>
      <c r="U28" s="13"/>
      <c r="V28" s="13"/>
      <c r="W28" s="13"/>
      <c r="X28" s="13"/>
      <c r="Y28" s="13"/>
      <c r="Z28" s="13"/>
      <c r="AA28" s="13"/>
      <c r="AB28" s="23"/>
    </row>
    <row r="29" spans="1:28" ht="15.75" thickBot="1" x14ac:dyDescent="0.3">
      <c r="A29" s="22">
        <v>4</v>
      </c>
      <c r="B29" s="21" t="s">
        <v>1</v>
      </c>
      <c r="C29" s="20"/>
      <c r="D29" s="19"/>
      <c r="E29" s="19"/>
      <c r="F29" s="18">
        <v>0</v>
      </c>
      <c r="G29" s="18">
        <v>1375.6859572993301</v>
      </c>
      <c r="H29" s="18">
        <v>1570.78812272147</v>
      </c>
      <c r="I29" s="18">
        <v>1690.6274864465499</v>
      </c>
      <c r="J29" s="18">
        <v>1732.3962451078901</v>
      </c>
      <c r="K29" s="18">
        <v>1986.62074013457</v>
      </c>
      <c r="L29" s="18">
        <v>2814.1182924001578</v>
      </c>
      <c r="M29" s="18">
        <v>4234.6504346825604</v>
      </c>
      <c r="N29" s="18">
        <v>3937.2035283872838</v>
      </c>
      <c r="O29" s="18">
        <v>3821.5038705945517</v>
      </c>
      <c r="P29" s="18">
        <v>5095.5536817119109</v>
      </c>
      <c r="Q29" s="18">
        <v>4551.1899999999996</v>
      </c>
      <c r="R29" s="18">
        <v>5211.3102440550301</v>
      </c>
      <c r="S29" s="18">
        <v>5353.6924338071503</v>
      </c>
      <c r="T29" s="18">
        <v>6055.1549472006118</v>
      </c>
      <c r="U29" s="18">
        <v>3414.3355875189541</v>
      </c>
      <c r="V29" s="18">
        <v>2446.7532586887874</v>
      </c>
      <c r="W29" s="18">
        <v>2635.318292107323</v>
      </c>
      <c r="X29" s="18">
        <v>2148.6500189458361</v>
      </c>
      <c r="Y29" s="18">
        <v>3680.8326573326722</v>
      </c>
      <c r="Z29" s="18">
        <v>2246.0661042622601</v>
      </c>
      <c r="AA29" s="18">
        <v>4726.7809628645773</v>
      </c>
      <c r="AB29" s="17">
        <v>4509.3540654204844</v>
      </c>
    </row>
    <row r="30" spans="1:28" ht="15.75" thickBot="1" x14ac:dyDescent="0.3">
      <c r="A30" s="16"/>
      <c r="B30" s="15"/>
      <c r="C30" s="14"/>
      <c r="D30" s="14"/>
      <c r="E30" s="14"/>
      <c r="F30" s="12"/>
      <c r="G30" s="12"/>
      <c r="H30" s="12"/>
      <c r="I30" s="12"/>
      <c r="J30" s="12"/>
      <c r="K30" s="12"/>
      <c r="L30" s="12"/>
      <c r="M30" s="12"/>
      <c r="N30" s="12"/>
      <c r="O30" s="12"/>
      <c r="P30" s="12"/>
      <c r="Q30" s="12"/>
      <c r="R30" s="12"/>
      <c r="S30" s="12"/>
      <c r="T30" s="12"/>
      <c r="U30" s="12"/>
      <c r="V30" s="12"/>
      <c r="W30" s="12"/>
      <c r="X30" s="12"/>
      <c r="Y30" s="12"/>
      <c r="Z30" s="12"/>
      <c r="AA30" s="12"/>
      <c r="AB30" s="11"/>
    </row>
    <row r="31" spans="1:28" ht="15.75" thickBot="1" x14ac:dyDescent="0.3">
      <c r="A31" s="10">
        <v>5</v>
      </c>
      <c r="B31" s="9" t="s">
        <v>0</v>
      </c>
      <c r="C31" s="8"/>
      <c r="D31" s="8"/>
      <c r="E31" s="8"/>
      <c r="F31" s="7">
        <v>0</v>
      </c>
      <c r="G31" s="7">
        <v>0</v>
      </c>
      <c r="H31" s="7">
        <v>0</v>
      </c>
      <c r="I31" s="7">
        <v>0</v>
      </c>
      <c r="J31" s="7">
        <v>0</v>
      </c>
      <c r="K31" s="7">
        <v>7826.3898077218055</v>
      </c>
      <c r="L31" s="7">
        <v>10161.845643721639</v>
      </c>
      <c r="M31" s="7">
        <v>13157.729080966459</v>
      </c>
      <c r="N31" s="7">
        <v>15445.552110677703</v>
      </c>
      <c r="O31" s="7">
        <v>15852.778485304174</v>
      </c>
      <c r="P31" s="7">
        <v>16769.075701093796</v>
      </c>
      <c r="Q31" s="7">
        <v>17472.259999999998</v>
      </c>
      <c r="R31" s="7">
        <v>20189.055730380711</v>
      </c>
      <c r="S31" s="7">
        <v>22757.165252321665</v>
      </c>
      <c r="T31" s="7">
        <v>31102.12327299358</v>
      </c>
      <c r="U31" s="7">
        <v>32244.1472395495</v>
      </c>
      <c r="V31" s="7">
        <v>30697.138397953553</v>
      </c>
      <c r="W31" s="7">
        <v>30636.684225474142</v>
      </c>
      <c r="X31" s="7">
        <v>26396.449356514797</v>
      </c>
      <c r="Y31" s="7">
        <v>26024.303418706728</v>
      </c>
      <c r="Z31" s="7">
        <v>20381.595953764932</v>
      </c>
      <c r="AA31" s="7">
        <v>21043.081960617154</v>
      </c>
      <c r="AB31" s="6">
        <v>16199.062012548382</v>
      </c>
    </row>
    <row r="32" spans="1:28" x14ac:dyDescent="0.25">
      <c r="A32" s="5"/>
      <c r="B32" s="4"/>
      <c r="C32" s="4"/>
      <c r="D32" s="4"/>
      <c r="E32" s="4"/>
      <c r="F32" s="4"/>
      <c r="G32" s="4"/>
      <c r="H32" s="4"/>
      <c r="I32" s="4"/>
      <c r="J32" s="4"/>
      <c r="K32" s="4"/>
      <c r="L32" s="4"/>
      <c r="M32" s="4"/>
      <c r="N32" s="4"/>
      <c r="O32" s="4"/>
      <c r="P32" s="4"/>
      <c r="Q32" s="4"/>
      <c r="R32" s="4"/>
      <c r="S32" s="4"/>
      <c r="T32" s="4"/>
      <c r="U32" s="4"/>
      <c r="V32" s="4"/>
      <c r="W32" s="4"/>
      <c r="X32" s="4"/>
      <c r="Y32" s="4"/>
      <c r="Z32" s="4"/>
      <c r="AA32" s="4"/>
    </row>
    <row r="33" spans="1:27" x14ac:dyDescent="0.25">
      <c r="A33" s="5"/>
      <c r="B33" s="4"/>
      <c r="C33" s="4"/>
      <c r="D33" s="4"/>
      <c r="E33" s="4"/>
      <c r="F33" s="4"/>
      <c r="G33" s="4"/>
      <c r="H33" s="4"/>
      <c r="I33" s="4"/>
      <c r="J33" s="4"/>
      <c r="K33" s="4"/>
      <c r="L33" s="4"/>
      <c r="M33" s="4"/>
      <c r="N33" s="4"/>
      <c r="O33" s="4"/>
      <c r="P33" s="4"/>
      <c r="Q33" s="4"/>
      <c r="R33" s="4"/>
      <c r="S33" s="4"/>
      <c r="T33" s="4"/>
      <c r="U33" s="4"/>
      <c r="V33" s="4"/>
      <c r="W33" s="4"/>
      <c r="X33" s="4"/>
      <c r="Y33" s="4"/>
      <c r="Z33" s="4"/>
      <c r="AA33" s="4"/>
    </row>
    <row r="37" spans="1:27" s="1" customFormat="1" ht="14.25" x14ac:dyDescent="0.2">
      <c r="A37" s="2"/>
      <c r="Y37" s="3"/>
    </row>
  </sheetData>
  <mergeCells count="3">
    <mergeCell ref="E17:E19"/>
    <mergeCell ref="E21:E23"/>
    <mergeCell ref="E25:E27"/>
  </mergeCells>
  <pageMargins left="0.7" right="0.7" top="0.75" bottom="0.75" header="0.3" footer="0.3"/>
  <pageSetup paperSize="9" scale="85" orientation="landscape"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B37"/>
  <sheetViews>
    <sheetView view="pageBreakPreview" zoomScaleNormal="100" zoomScaleSheetLayoutView="100" workbookViewId="0">
      <selection activeCell="AI25" sqref="AI25"/>
    </sheetView>
  </sheetViews>
  <sheetFormatPr defaultRowHeight="15" x14ac:dyDescent="0.25"/>
  <cols>
    <col min="1" max="1" width="2.7109375" style="2" customWidth="1"/>
    <col min="2" max="2" width="26" style="1" customWidth="1"/>
    <col min="3" max="4" width="9.42578125" style="1" hidden="1" customWidth="1"/>
    <col min="5" max="5" width="31.7109375" style="1" hidden="1" customWidth="1"/>
    <col min="6" max="6" width="8.85546875" style="1" bestFit="1" customWidth="1"/>
    <col min="7" max="10" width="8.85546875" style="1" hidden="1" customWidth="1"/>
    <col min="11" max="11" width="8.85546875" style="1" bestFit="1" customWidth="1"/>
    <col min="12" max="13" width="8.85546875" style="1" hidden="1" customWidth="1"/>
    <col min="14" max="14" width="8.85546875" style="1" bestFit="1" customWidth="1"/>
    <col min="15" max="16" width="9.7109375" style="1" customWidth="1"/>
    <col min="17" max="20" width="8.85546875" style="1" hidden="1" customWidth="1"/>
    <col min="21" max="22" width="9.28515625" style="1" customWidth="1"/>
    <col min="23" max="24" width="9.5703125" style="1" bestFit="1" customWidth="1"/>
    <col min="25" max="25" width="10.28515625" style="1" bestFit="1" customWidth="1"/>
    <col min="26" max="26" width="9.5703125" style="1" bestFit="1" customWidth="1"/>
    <col min="27" max="27" width="9.7109375" style="1" bestFit="1" customWidth="1"/>
    <col min="28" max="28" width="9.7109375" customWidth="1"/>
  </cols>
  <sheetData>
    <row r="1" spans="1:28" x14ac:dyDescent="0.25">
      <c r="A1" s="5"/>
      <c r="B1" s="108"/>
      <c r="C1" s="108"/>
      <c r="D1" s="108"/>
      <c r="E1" s="108"/>
      <c r="F1" s="108"/>
      <c r="G1" s="108"/>
      <c r="H1" s="108"/>
      <c r="I1" s="108"/>
      <c r="J1" s="108"/>
      <c r="K1" s="108"/>
      <c r="L1" s="108"/>
      <c r="M1" s="108"/>
      <c r="N1" s="108"/>
      <c r="O1" s="108"/>
      <c r="P1" s="108"/>
      <c r="Q1" s="108"/>
      <c r="R1" s="108"/>
      <c r="S1" s="108"/>
      <c r="T1" s="108"/>
      <c r="U1" s="108"/>
      <c r="V1" s="108"/>
      <c r="W1" s="108"/>
      <c r="X1" s="108"/>
      <c r="Y1" s="108"/>
      <c r="Z1" s="108"/>
      <c r="AA1" s="108"/>
    </row>
    <row r="2" spans="1:28" ht="18" x14ac:dyDescent="0.25">
      <c r="A2" s="107" t="s">
        <v>24</v>
      </c>
      <c r="B2" s="106"/>
      <c r="C2" s="106"/>
      <c r="D2" s="106"/>
      <c r="E2" s="106"/>
      <c r="F2" s="105"/>
      <c r="G2" s="105"/>
      <c r="H2" s="105"/>
      <c r="I2" s="105"/>
      <c r="J2" s="105"/>
      <c r="K2" s="105"/>
      <c r="L2" s="105"/>
      <c r="M2" s="105"/>
      <c r="N2" s="105"/>
      <c r="O2" s="105"/>
      <c r="P2" s="105"/>
      <c r="Q2" s="105"/>
      <c r="R2" s="105"/>
      <c r="S2" s="105"/>
      <c r="T2" s="105"/>
      <c r="U2" s="105"/>
      <c r="V2" s="105"/>
      <c r="W2" s="105"/>
      <c r="X2" s="105"/>
      <c r="Y2" s="105"/>
      <c r="Z2" s="105"/>
      <c r="AA2" s="105"/>
      <c r="AB2" s="105"/>
    </row>
    <row r="3" spans="1:28" ht="18" x14ac:dyDescent="0.25">
      <c r="A3" s="281" t="s">
        <v>1094</v>
      </c>
      <c r="B3" s="282"/>
      <c r="C3" s="282"/>
      <c r="D3" s="282"/>
      <c r="E3" s="282"/>
      <c r="F3" s="283"/>
      <c r="G3" s="283"/>
      <c r="H3" s="283"/>
      <c r="I3" s="283"/>
      <c r="J3" s="283"/>
      <c r="K3" s="283"/>
      <c r="L3" s="283"/>
      <c r="M3" s="283"/>
      <c r="N3" s="283"/>
      <c r="O3" s="283"/>
      <c r="P3" s="283"/>
      <c r="Q3" s="283"/>
      <c r="R3" s="284"/>
      <c r="S3" s="284"/>
      <c r="T3" s="284"/>
      <c r="U3" s="284"/>
      <c r="V3" s="284"/>
      <c r="W3" s="284"/>
      <c r="X3" s="284"/>
      <c r="Y3" s="284"/>
      <c r="Z3" s="284"/>
      <c r="AA3" s="284"/>
      <c r="AB3" s="284"/>
    </row>
    <row r="4" spans="1:28" ht="15.75" thickBot="1" x14ac:dyDescent="0.3">
      <c r="A4" s="100" t="s">
        <v>22</v>
      </c>
      <c r="B4" s="100"/>
      <c r="C4" s="100"/>
      <c r="D4" s="100"/>
      <c r="E4" s="100"/>
      <c r="F4" s="99"/>
      <c r="G4" s="99"/>
      <c r="H4" s="99"/>
      <c r="I4" s="99"/>
      <c r="J4" s="99"/>
      <c r="K4" s="99"/>
      <c r="L4" s="99"/>
      <c r="M4" s="99"/>
      <c r="N4" s="99"/>
      <c r="O4" s="99"/>
      <c r="P4" s="99"/>
      <c r="Q4" s="99"/>
      <c r="R4" s="99"/>
      <c r="S4" s="99"/>
      <c r="T4" s="99"/>
      <c r="U4" s="99"/>
      <c r="V4" s="99"/>
      <c r="W4" s="99"/>
      <c r="X4" s="99"/>
      <c r="Y4" s="99"/>
      <c r="Z4" s="99"/>
      <c r="AA4" s="99"/>
      <c r="AB4" s="99"/>
    </row>
    <row r="5" spans="1:28" ht="15.75" thickBot="1" x14ac:dyDescent="0.3">
      <c r="A5" s="98"/>
      <c r="B5" s="97"/>
      <c r="C5" s="96"/>
      <c r="D5" s="96"/>
      <c r="E5" s="96"/>
      <c r="F5" s="95">
        <v>2000</v>
      </c>
      <c r="G5" s="94">
        <v>2001</v>
      </c>
      <c r="H5" s="94">
        <v>2002</v>
      </c>
      <c r="I5" s="94">
        <v>2003</v>
      </c>
      <c r="J5" s="94">
        <v>2004</v>
      </c>
      <c r="K5" s="94">
        <v>2005</v>
      </c>
      <c r="L5" s="94">
        <v>2006</v>
      </c>
      <c r="M5" s="94">
        <v>2007</v>
      </c>
      <c r="N5" s="94">
        <v>2008</v>
      </c>
      <c r="O5" s="94">
        <v>2009</v>
      </c>
      <c r="P5" s="94">
        <v>2010</v>
      </c>
      <c r="Q5" s="94">
        <v>2011</v>
      </c>
      <c r="R5" s="94">
        <v>2012</v>
      </c>
      <c r="S5" s="94">
        <v>2013</v>
      </c>
      <c r="T5" s="94">
        <v>2014</v>
      </c>
      <c r="U5" s="94">
        <v>2015</v>
      </c>
      <c r="V5" s="94">
        <v>2016</v>
      </c>
      <c r="W5" s="94">
        <v>2017</v>
      </c>
      <c r="X5" s="94">
        <v>2018</v>
      </c>
      <c r="Y5" s="94">
        <v>2019</v>
      </c>
      <c r="Z5" s="94">
        <v>2020</v>
      </c>
      <c r="AA5" s="94">
        <v>2021</v>
      </c>
      <c r="AB5" s="93">
        <v>2022</v>
      </c>
    </row>
    <row r="6" spans="1:28" ht="15.75" thickBot="1" x14ac:dyDescent="0.3">
      <c r="A6" s="16"/>
      <c r="B6" s="15"/>
      <c r="C6" s="15"/>
      <c r="D6" s="15"/>
      <c r="E6" s="15"/>
      <c r="F6" s="92"/>
      <c r="G6" s="92"/>
      <c r="H6" s="92"/>
      <c r="I6" s="92"/>
      <c r="J6" s="92"/>
      <c r="K6" s="92"/>
      <c r="L6" s="92"/>
      <c r="M6" s="92"/>
      <c r="N6" s="92"/>
      <c r="O6" s="92"/>
      <c r="P6" s="92"/>
      <c r="Q6" s="92"/>
      <c r="R6" s="92"/>
      <c r="S6" s="92"/>
      <c r="T6" s="92"/>
      <c r="U6" s="92"/>
      <c r="V6" s="92"/>
      <c r="W6" s="92"/>
      <c r="X6" s="92"/>
      <c r="Y6" s="92"/>
      <c r="Z6" s="92"/>
      <c r="AA6" s="92"/>
      <c r="AB6" s="91"/>
    </row>
    <row r="7" spans="1:28" x14ac:dyDescent="0.25">
      <c r="A7" s="22" t="s">
        <v>21</v>
      </c>
      <c r="B7" s="20" t="s">
        <v>20</v>
      </c>
      <c r="C7" s="90"/>
      <c r="D7" s="19"/>
      <c r="E7" s="89"/>
      <c r="F7" s="41">
        <f t="shared" ref="F7:AB7" si="0">F13-F9</f>
        <v>-12292</v>
      </c>
      <c r="G7" s="41">
        <f t="shared" si="0"/>
        <v>-11951</v>
      </c>
      <c r="H7" s="41">
        <f t="shared" si="0"/>
        <v>-10384</v>
      </c>
      <c r="I7" s="41">
        <f t="shared" si="0"/>
        <v>-10689</v>
      </c>
      <c r="J7" s="41">
        <f t="shared" si="0"/>
        <v>-12552</v>
      </c>
      <c r="K7" s="41">
        <f t="shared" si="0"/>
        <v>-25983</v>
      </c>
      <c r="L7" s="41">
        <f t="shared" si="0"/>
        <v>-33454</v>
      </c>
      <c r="M7" s="41">
        <f t="shared" si="0"/>
        <v>-56432.259999999995</v>
      </c>
      <c r="N7" s="41">
        <f t="shared" si="0"/>
        <v>-92491.466666666674</v>
      </c>
      <c r="O7" s="41">
        <f t="shared" si="0"/>
        <v>-125467.59999999999</v>
      </c>
      <c r="P7" s="41">
        <f t="shared" si="0"/>
        <v>-149849.86666666667</v>
      </c>
      <c r="Q7" s="41">
        <f t="shared" si="0"/>
        <v>-156800.21466666667</v>
      </c>
      <c r="R7" s="41">
        <f t="shared" si="0"/>
        <v>-164672.66666666666</v>
      </c>
      <c r="S7" s="41">
        <f t="shared" si="0"/>
        <v>-168594.19999999998</v>
      </c>
      <c r="T7" s="41">
        <f t="shared" si="0"/>
        <v>-171209.99666666664</v>
      </c>
      <c r="U7" s="41">
        <f t="shared" si="0"/>
        <v>-160929.26166666669</v>
      </c>
      <c r="V7" s="41">
        <f t="shared" si="0"/>
        <v>-157529.40649999998</v>
      </c>
      <c r="W7" s="41">
        <f t="shared" si="0"/>
        <v>-143129.45950983308</v>
      </c>
      <c r="X7" s="41">
        <f t="shared" si="0"/>
        <v>-127200.46073996693</v>
      </c>
      <c r="Y7" s="41">
        <f t="shared" si="0"/>
        <v>-112471.71561666454</v>
      </c>
      <c r="Z7" s="41">
        <f t="shared" si="0"/>
        <v>-112959.95000927364</v>
      </c>
      <c r="AA7" s="41">
        <f t="shared" si="0"/>
        <v>-107885.67924896211</v>
      </c>
      <c r="AB7" s="40">
        <f t="shared" si="0"/>
        <v>-99603.390241384535</v>
      </c>
    </row>
    <row r="8" spans="1:28" x14ac:dyDescent="0.25">
      <c r="A8" s="88"/>
      <c r="B8" s="84"/>
      <c r="C8" s="84"/>
      <c r="D8" s="84"/>
      <c r="E8" s="87"/>
      <c r="F8" s="82"/>
      <c r="G8" s="82"/>
      <c r="H8" s="82"/>
      <c r="I8" s="82"/>
      <c r="J8" s="82"/>
      <c r="K8" s="82"/>
      <c r="L8" s="82"/>
      <c r="M8" s="82"/>
      <c r="N8" s="82"/>
      <c r="O8" s="82"/>
      <c r="P8" s="82"/>
      <c r="Q8" s="82"/>
      <c r="R8" s="82"/>
      <c r="S8" s="82"/>
      <c r="T8" s="82"/>
      <c r="U8" s="82"/>
      <c r="V8" s="82"/>
      <c r="W8" s="82"/>
      <c r="X8" s="82"/>
      <c r="Y8" s="82"/>
      <c r="Z8" s="82"/>
      <c r="AA8" s="82"/>
      <c r="AB8" s="81"/>
    </row>
    <row r="9" spans="1:28" x14ac:dyDescent="0.25">
      <c r="A9" s="75"/>
      <c r="B9" s="80" t="s">
        <v>19</v>
      </c>
      <c r="C9" s="79"/>
      <c r="D9" s="78"/>
      <c r="E9" s="86"/>
      <c r="F9" s="27">
        <v>17577</v>
      </c>
      <c r="G9" s="27">
        <v>17281</v>
      </c>
      <c r="H9" s="27">
        <v>17734</v>
      </c>
      <c r="I9" s="27">
        <v>18512</v>
      </c>
      <c r="J9" s="27">
        <v>20454</v>
      </c>
      <c r="K9" s="27">
        <v>33535</v>
      </c>
      <c r="L9" s="27">
        <v>50659</v>
      </c>
      <c r="M9" s="27">
        <v>73479.73</v>
      </c>
      <c r="N9" s="27">
        <v>112935.46666666667</v>
      </c>
      <c r="O9" s="27">
        <v>148088.79999999999</v>
      </c>
      <c r="P9" s="27">
        <v>176377.86666666667</v>
      </c>
      <c r="Q9" s="27">
        <v>186758.13333333333</v>
      </c>
      <c r="R9" s="27">
        <v>199032.13333333333</v>
      </c>
      <c r="S9" s="27">
        <v>207896.95999999999</v>
      </c>
      <c r="T9" s="27">
        <v>215908.74666666664</v>
      </c>
      <c r="U9" s="27">
        <v>224049.77333333335</v>
      </c>
      <c r="V9" s="27">
        <v>231502.30666666667</v>
      </c>
      <c r="W9" s="27">
        <v>227566.41967181041</v>
      </c>
      <c r="X9" s="27">
        <v>231813.50744055014</v>
      </c>
      <c r="Y9" s="27">
        <v>236376.08923364696</v>
      </c>
      <c r="Z9" s="27">
        <v>241775.24627322456</v>
      </c>
      <c r="AA9" s="27">
        <v>261060.88985786453</v>
      </c>
      <c r="AB9" s="76">
        <v>268947.093350704</v>
      </c>
    </row>
    <row r="10" spans="1:28" ht="14.45" customHeight="1" x14ac:dyDescent="0.25">
      <c r="A10" s="75"/>
      <c r="B10" s="74" t="s">
        <v>17</v>
      </c>
      <c r="C10" s="73"/>
      <c r="D10" s="72"/>
      <c r="E10" s="85"/>
      <c r="F10" s="70">
        <v>0</v>
      </c>
      <c r="G10" s="70">
        <v>0</v>
      </c>
      <c r="H10" s="70">
        <v>0</v>
      </c>
      <c r="I10" s="70">
        <v>0</v>
      </c>
      <c r="J10" s="70">
        <v>0</v>
      </c>
      <c r="K10" s="70">
        <v>0</v>
      </c>
      <c r="L10" s="70">
        <v>0</v>
      </c>
      <c r="M10" s="70">
        <v>0</v>
      </c>
      <c r="N10" s="70">
        <v>0</v>
      </c>
      <c r="O10" s="70">
        <v>33818.400000399997</v>
      </c>
      <c r="P10" s="70">
        <v>37168.093201399999</v>
      </c>
      <c r="Q10" s="70">
        <v>23621.502870324202</v>
      </c>
      <c r="R10" s="70">
        <v>24193.751830532157</v>
      </c>
      <c r="S10" s="70">
        <v>25403.777973831544</v>
      </c>
      <c r="T10" s="70">
        <v>25403.573780702896</v>
      </c>
      <c r="U10" s="70">
        <v>36693.32722276033</v>
      </c>
      <c r="V10" s="70">
        <v>42617.192798208875</v>
      </c>
      <c r="W10" s="70">
        <v>45078.540564558149</v>
      </c>
      <c r="X10" s="70">
        <v>48187.936877678178</v>
      </c>
      <c r="Y10" s="70">
        <v>47609.700185515314</v>
      </c>
      <c r="Z10" s="70">
        <v>51241.828037226747</v>
      </c>
      <c r="AA10" s="70">
        <v>54765.817822392302</v>
      </c>
      <c r="AB10" s="69">
        <v>58112.338228020257</v>
      </c>
    </row>
    <row r="11" spans="1:28" ht="14.45" customHeight="1" thickBot="1" x14ac:dyDescent="0.3">
      <c r="A11" s="75"/>
      <c r="B11" s="74" t="s">
        <v>16</v>
      </c>
      <c r="C11" s="73"/>
      <c r="D11" s="72"/>
      <c r="E11" s="85"/>
      <c r="F11" s="62"/>
      <c r="G11" s="62"/>
      <c r="H11" s="62"/>
      <c r="I11" s="62"/>
      <c r="J11" s="62"/>
      <c r="K11" s="62"/>
      <c r="L11" s="62">
        <f t="shared" ref="L11:AB11" si="1">L9-L10</f>
        <v>50659</v>
      </c>
      <c r="M11" s="62">
        <f t="shared" si="1"/>
        <v>73479.73</v>
      </c>
      <c r="N11" s="62">
        <f t="shared" si="1"/>
        <v>112935.46666666667</v>
      </c>
      <c r="O11" s="62">
        <f t="shared" si="1"/>
        <v>114270.39999959999</v>
      </c>
      <c r="P11" s="62">
        <f t="shared" si="1"/>
        <v>139209.77346526668</v>
      </c>
      <c r="Q11" s="62">
        <f t="shared" si="1"/>
        <v>163136.63046300912</v>
      </c>
      <c r="R11" s="62">
        <f t="shared" si="1"/>
        <v>174838.38150280117</v>
      </c>
      <c r="S11" s="62">
        <f t="shared" si="1"/>
        <v>182493.18202616845</v>
      </c>
      <c r="T11" s="62">
        <f t="shared" si="1"/>
        <v>190505.17288596375</v>
      </c>
      <c r="U11" s="62">
        <f t="shared" si="1"/>
        <v>187356.44611057302</v>
      </c>
      <c r="V11" s="62">
        <f t="shared" si="1"/>
        <v>188885.11386845779</v>
      </c>
      <c r="W11" s="62">
        <f t="shared" si="1"/>
        <v>182487.87910725226</v>
      </c>
      <c r="X11" s="62">
        <f t="shared" si="1"/>
        <v>183625.57056287196</v>
      </c>
      <c r="Y11" s="62">
        <f t="shared" si="1"/>
        <v>188766.38904813165</v>
      </c>
      <c r="Z11" s="62">
        <f t="shared" si="1"/>
        <v>190533.41823599781</v>
      </c>
      <c r="AA11" s="62">
        <f t="shared" si="1"/>
        <v>206295.07203547223</v>
      </c>
      <c r="AB11" s="61">
        <f t="shared" si="1"/>
        <v>210834.75512268374</v>
      </c>
    </row>
    <row r="12" spans="1:28" ht="15.75" thickBot="1" x14ac:dyDescent="0.3">
      <c r="A12" s="16"/>
      <c r="B12" s="15"/>
      <c r="C12" s="84"/>
      <c r="D12" s="84"/>
      <c r="E12" s="83"/>
      <c r="F12" s="82"/>
      <c r="G12" s="82"/>
      <c r="H12" s="82"/>
      <c r="I12" s="82"/>
      <c r="J12" s="82"/>
      <c r="K12" s="82"/>
      <c r="L12" s="82"/>
      <c r="M12" s="82"/>
      <c r="N12" s="82"/>
      <c r="O12" s="82"/>
      <c r="P12" s="82"/>
      <c r="Q12" s="82"/>
      <c r="R12" s="82"/>
      <c r="S12" s="82"/>
      <c r="T12" s="82"/>
      <c r="U12" s="82"/>
      <c r="V12" s="82"/>
      <c r="W12" s="82"/>
      <c r="X12" s="82"/>
      <c r="Y12" s="82"/>
      <c r="Z12" s="82"/>
      <c r="AA12" s="82"/>
      <c r="AB12" s="81"/>
    </row>
    <row r="13" spans="1:28" ht="27.6" customHeight="1" x14ac:dyDescent="0.25">
      <c r="A13" s="75"/>
      <c r="B13" s="80" t="s">
        <v>15</v>
      </c>
      <c r="C13" s="79"/>
      <c r="D13" s="78"/>
      <c r="E13" s="77"/>
      <c r="F13" s="27">
        <v>5285</v>
      </c>
      <c r="G13" s="27">
        <v>5330</v>
      </c>
      <c r="H13" s="27">
        <v>7350</v>
      </c>
      <c r="I13" s="27">
        <v>7823</v>
      </c>
      <c r="J13" s="27">
        <v>7902</v>
      </c>
      <c r="K13" s="27">
        <v>7552</v>
      </c>
      <c r="L13" s="27">
        <v>17205</v>
      </c>
      <c r="M13" s="27">
        <v>17047.47</v>
      </c>
      <c r="N13" s="27">
        <v>20444</v>
      </c>
      <c r="O13" s="27">
        <v>22621.200000000001</v>
      </c>
      <c r="P13" s="27">
        <v>26528</v>
      </c>
      <c r="Q13" s="27">
        <v>29957.918666666668</v>
      </c>
      <c r="R13" s="27">
        <v>34359.466666666667</v>
      </c>
      <c r="S13" s="27">
        <v>39302.76</v>
      </c>
      <c r="T13" s="27">
        <v>44698.75</v>
      </c>
      <c r="U13" s="27">
        <v>63120.511666666665</v>
      </c>
      <c r="V13" s="27">
        <v>73972.900166666674</v>
      </c>
      <c r="W13" s="27">
        <v>84436.960161977331</v>
      </c>
      <c r="X13" s="27">
        <v>104613.0467005832</v>
      </c>
      <c r="Y13" s="27">
        <v>123904.37361698241</v>
      </c>
      <c r="Z13" s="27">
        <v>128815.29626395092</v>
      </c>
      <c r="AA13" s="27">
        <v>153175.21060890242</v>
      </c>
      <c r="AB13" s="76">
        <v>169343.70310931947</v>
      </c>
    </row>
    <row r="14" spans="1:28" ht="14.45" customHeight="1" x14ac:dyDescent="0.25">
      <c r="A14" s="75"/>
      <c r="B14" s="74" t="s">
        <v>13</v>
      </c>
      <c r="C14" s="73"/>
      <c r="D14" s="72"/>
      <c r="E14" s="64"/>
      <c r="F14" s="70">
        <v>0</v>
      </c>
      <c r="G14" s="70">
        <v>0</v>
      </c>
      <c r="H14" s="70">
        <v>0</v>
      </c>
      <c r="I14" s="70">
        <v>0</v>
      </c>
      <c r="J14" s="70">
        <v>0</v>
      </c>
      <c r="K14" s="70">
        <v>0</v>
      </c>
      <c r="L14" s="70">
        <v>0</v>
      </c>
      <c r="M14" s="70">
        <v>0</v>
      </c>
      <c r="N14" s="70">
        <v>0</v>
      </c>
      <c r="O14" s="70">
        <v>9734.9269718621126</v>
      </c>
      <c r="P14" s="70">
        <v>8638.3577668225971</v>
      </c>
      <c r="Q14" s="70">
        <v>9979.6542507811719</v>
      </c>
      <c r="R14" s="70">
        <v>10967.839388825441</v>
      </c>
      <c r="S14" s="70">
        <v>19410.283725179241</v>
      </c>
      <c r="T14" s="70">
        <v>13027.338025694093</v>
      </c>
      <c r="U14" s="70">
        <v>12796.736781003914</v>
      </c>
      <c r="V14" s="70">
        <v>11911.918978082818</v>
      </c>
      <c r="W14" s="70">
        <v>13874.087634689191</v>
      </c>
      <c r="X14" s="70">
        <v>16155.110349456525</v>
      </c>
      <c r="Y14" s="70">
        <v>17095.721291630463</v>
      </c>
      <c r="Z14" s="70">
        <v>17650.551715680605</v>
      </c>
      <c r="AA14" s="70">
        <v>19183.455258574111</v>
      </c>
      <c r="AB14" s="69">
        <v>18599.688943940153</v>
      </c>
    </row>
    <row r="15" spans="1:28" ht="14.45" customHeight="1" thickBot="1" x14ac:dyDescent="0.3">
      <c r="A15" s="68"/>
      <c r="B15" s="67" t="s">
        <v>11</v>
      </c>
      <c r="C15" s="66"/>
      <c r="D15" s="65"/>
      <c r="E15" s="64"/>
      <c r="F15" s="62"/>
      <c r="G15" s="62"/>
      <c r="H15" s="62"/>
      <c r="I15" s="62"/>
      <c r="J15" s="62"/>
      <c r="K15" s="62"/>
      <c r="L15" s="62">
        <f t="shared" ref="L15:AB15" si="2">L13-L14</f>
        <v>17205</v>
      </c>
      <c r="M15" s="62">
        <f t="shared" si="2"/>
        <v>17047.47</v>
      </c>
      <c r="N15" s="62">
        <f t="shared" si="2"/>
        <v>20444</v>
      </c>
      <c r="O15" s="62">
        <f t="shared" si="2"/>
        <v>12886.273028137888</v>
      </c>
      <c r="P15" s="62">
        <f t="shared" si="2"/>
        <v>17889.642233177401</v>
      </c>
      <c r="Q15" s="62">
        <f t="shared" si="2"/>
        <v>19978.264415885496</v>
      </c>
      <c r="R15" s="62">
        <f t="shared" si="2"/>
        <v>23391.627277841224</v>
      </c>
      <c r="S15" s="62">
        <f t="shared" si="2"/>
        <v>19892.476274820761</v>
      </c>
      <c r="T15" s="62">
        <f t="shared" si="2"/>
        <v>31671.411974305905</v>
      </c>
      <c r="U15" s="62">
        <f t="shared" si="2"/>
        <v>50323.774885662751</v>
      </c>
      <c r="V15" s="62">
        <f t="shared" si="2"/>
        <v>62060.981188583857</v>
      </c>
      <c r="W15" s="62">
        <f t="shared" si="2"/>
        <v>70562.872527288142</v>
      </c>
      <c r="X15" s="62">
        <f t="shared" si="2"/>
        <v>88457.936351126671</v>
      </c>
      <c r="Y15" s="62">
        <f t="shared" si="2"/>
        <v>106808.65232535196</v>
      </c>
      <c r="Z15" s="62">
        <f t="shared" si="2"/>
        <v>111164.74454827032</v>
      </c>
      <c r="AA15" s="62">
        <f t="shared" si="2"/>
        <v>133991.75535032831</v>
      </c>
      <c r="AB15" s="61">
        <f t="shared" si="2"/>
        <v>150744.01416537931</v>
      </c>
    </row>
    <row r="16" spans="1:28" ht="15.75" thickBot="1" x14ac:dyDescent="0.3">
      <c r="A16" s="16"/>
      <c r="B16" s="15"/>
      <c r="C16" s="14"/>
      <c r="D16" s="14"/>
      <c r="E16" s="14"/>
      <c r="F16" s="60"/>
      <c r="G16" s="60"/>
      <c r="H16" s="60"/>
      <c r="I16" s="60"/>
      <c r="J16" s="60"/>
      <c r="K16" s="60"/>
      <c r="L16" s="60"/>
      <c r="M16" s="60"/>
      <c r="N16" s="60"/>
      <c r="O16" s="60"/>
      <c r="P16" s="60"/>
      <c r="Q16" s="60"/>
      <c r="R16" s="60"/>
      <c r="S16" s="60"/>
      <c r="T16" s="60"/>
      <c r="U16" s="60"/>
      <c r="V16" s="60"/>
      <c r="W16" s="60"/>
      <c r="X16" s="60"/>
      <c r="Y16" s="60"/>
      <c r="Z16" s="60"/>
      <c r="AA16" s="60"/>
      <c r="AB16" s="59"/>
    </row>
    <row r="17" spans="1:28" x14ac:dyDescent="0.25">
      <c r="A17" s="22">
        <v>2</v>
      </c>
      <c r="B17" s="58" t="s">
        <v>9</v>
      </c>
      <c r="C17" s="20"/>
      <c r="D17" s="19"/>
      <c r="E17" s="529"/>
      <c r="F17" s="41">
        <f t="shared" ref="F17:AB17" si="3">F18-F19</f>
        <v>0</v>
      </c>
      <c r="G17" s="41">
        <f t="shared" si="3"/>
        <v>0</v>
      </c>
      <c r="H17" s="41">
        <f t="shared" si="3"/>
        <v>0</v>
      </c>
      <c r="I17" s="41">
        <f t="shared" si="3"/>
        <v>0</v>
      </c>
      <c r="J17" s="41">
        <f t="shared" si="3"/>
        <v>0</v>
      </c>
      <c r="K17" s="41">
        <f t="shared" si="3"/>
        <v>0</v>
      </c>
      <c r="L17" s="41">
        <f t="shared" si="3"/>
        <v>0</v>
      </c>
      <c r="M17" s="41" t="e">
        <f t="shared" si="3"/>
        <v>#VALUE!</v>
      </c>
      <c r="N17" s="41">
        <f t="shared" si="3"/>
        <v>95393.000000000015</v>
      </c>
      <c r="O17" s="41">
        <f t="shared" si="3"/>
        <v>117628.34666666666</v>
      </c>
      <c r="P17" s="41">
        <f t="shared" si="3"/>
        <v>142550.46666666665</v>
      </c>
      <c r="Q17" s="41">
        <f t="shared" si="3"/>
        <v>151867.47066666666</v>
      </c>
      <c r="R17" s="41">
        <f t="shared" si="3"/>
        <v>157359.86666666667</v>
      </c>
      <c r="S17" s="41">
        <f t="shared" si="3"/>
        <v>160977.56533333333</v>
      </c>
      <c r="T17" s="41">
        <f t="shared" si="3"/>
        <v>182272.13177532519</v>
      </c>
      <c r="U17" s="41">
        <f t="shared" si="3"/>
        <v>171578.72766666667</v>
      </c>
      <c r="V17" s="41">
        <f t="shared" si="3"/>
        <v>150167.332256528</v>
      </c>
      <c r="W17" s="41">
        <f t="shared" si="3"/>
        <v>148178.42913816264</v>
      </c>
      <c r="X17" s="41">
        <f t="shared" si="3"/>
        <v>162950.35474317762</v>
      </c>
      <c r="Y17" s="41">
        <f t="shared" si="3"/>
        <v>141327.93860289335</v>
      </c>
      <c r="Z17" s="41">
        <f t="shared" si="3"/>
        <v>162249.15932100531</v>
      </c>
      <c r="AA17" s="41">
        <f t="shared" si="3"/>
        <v>174691.25102328006</v>
      </c>
      <c r="AB17" s="40">
        <f t="shared" si="3"/>
        <v>168538.76288610129</v>
      </c>
    </row>
    <row r="18" spans="1:28" x14ac:dyDescent="0.25">
      <c r="A18" s="39"/>
      <c r="B18" s="57" t="s">
        <v>5</v>
      </c>
      <c r="C18" s="56"/>
      <c r="D18" s="55"/>
      <c r="E18" s="530"/>
      <c r="F18" s="34">
        <v>0</v>
      </c>
      <c r="G18" s="34">
        <v>0</v>
      </c>
      <c r="H18" s="34">
        <v>0</v>
      </c>
      <c r="I18" s="34">
        <v>0</v>
      </c>
      <c r="J18" s="34">
        <v>0</v>
      </c>
      <c r="K18" s="34">
        <v>0</v>
      </c>
      <c r="L18" s="34">
        <v>0</v>
      </c>
      <c r="M18" s="34">
        <v>104946.99</v>
      </c>
      <c r="N18" s="34">
        <v>98592.466666666674</v>
      </c>
      <c r="O18" s="34">
        <v>121536.88</v>
      </c>
      <c r="P18" s="34">
        <v>146168.06666666665</v>
      </c>
      <c r="Q18" s="34">
        <v>158197.33733333333</v>
      </c>
      <c r="R18" s="34">
        <v>167531.6</v>
      </c>
      <c r="S18" s="34">
        <v>178178.49333333335</v>
      </c>
      <c r="T18" s="34">
        <v>198990.4852</v>
      </c>
      <c r="U18" s="34">
        <v>204160.83966666667</v>
      </c>
      <c r="V18" s="34">
        <v>199497.044256528</v>
      </c>
      <c r="W18" s="34">
        <v>217797.28522788532</v>
      </c>
      <c r="X18" s="34">
        <v>247589.03474317762</v>
      </c>
      <c r="Y18" s="34">
        <v>283146.12393622671</v>
      </c>
      <c r="Z18" s="34">
        <v>332365.91425433866</v>
      </c>
      <c r="AA18" s="34">
        <v>382073.22712328006</v>
      </c>
      <c r="AB18" s="54">
        <v>387997.14385276794</v>
      </c>
    </row>
    <row r="19" spans="1:28" ht="15.75" thickBot="1" x14ac:dyDescent="0.3">
      <c r="A19" s="32"/>
      <c r="B19" s="53" t="s">
        <v>3</v>
      </c>
      <c r="C19" s="52"/>
      <c r="D19" s="29"/>
      <c r="E19" s="531"/>
      <c r="F19" s="26">
        <v>0</v>
      </c>
      <c r="G19" s="26">
        <v>0</v>
      </c>
      <c r="H19" s="26">
        <v>0</v>
      </c>
      <c r="I19" s="26">
        <v>0</v>
      </c>
      <c r="J19" s="26">
        <v>0</v>
      </c>
      <c r="K19" s="26">
        <v>0</v>
      </c>
      <c r="L19" s="26">
        <v>0</v>
      </c>
      <c r="M19" s="26" t="s">
        <v>3675</v>
      </c>
      <c r="N19" s="26">
        <v>3199.4666666666667</v>
      </c>
      <c r="O19" s="26">
        <v>3908.5333333333333</v>
      </c>
      <c r="P19" s="26">
        <v>3617.6</v>
      </c>
      <c r="Q19" s="26">
        <v>6329.8666666666668</v>
      </c>
      <c r="R19" s="26">
        <v>10171.733333333334</v>
      </c>
      <c r="S19" s="26">
        <v>17200.928</v>
      </c>
      <c r="T19" s="26">
        <v>16718.353424674802</v>
      </c>
      <c r="U19" s="26">
        <v>32582.112000000001</v>
      </c>
      <c r="V19" s="26">
        <v>49329.712</v>
      </c>
      <c r="W19" s="26">
        <v>69618.856089722671</v>
      </c>
      <c r="X19" s="26">
        <v>84638.68</v>
      </c>
      <c r="Y19" s="26">
        <v>141818.18533333336</v>
      </c>
      <c r="Z19" s="26">
        <v>170116.75493333334</v>
      </c>
      <c r="AA19" s="26">
        <v>207381.9761</v>
      </c>
      <c r="AB19" s="54">
        <v>219458.38096666665</v>
      </c>
    </row>
    <row r="20" spans="1:28" ht="15.75" thickBot="1" x14ac:dyDescent="0.3">
      <c r="A20" s="16"/>
      <c r="B20" s="15"/>
      <c r="C20" s="14"/>
      <c r="D20" s="14"/>
      <c r="E20" s="14"/>
      <c r="F20" s="13"/>
      <c r="G20" s="13"/>
      <c r="H20" s="13"/>
      <c r="I20" s="13"/>
      <c r="J20" s="13"/>
      <c r="K20" s="13"/>
      <c r="L20" s="13"/>
      <c r="M20" s="13"/>
      <c r="N20" s="13"/>
      <c r="O20" s="13"/>
      <c r="P20" s="13"/>
      <c r="Q20" s="13"/>
      <c r="R20" s="13"/>
      <c r="S20" s="13"/>
      <c r="T20" s="13"/>
      <c r="U20" s="13"/>
      <c r="V20" s="13"/>
      <c r="W20" s="13"/>
      <c r="X20" s="13"/>
      <c r="Y20" s="13"/>
      <c r="Z20" s="13"/>
      <c r="AA20" s="13"/>
      <c r="AB20" s="23"/>
    </row>
    <row r="21" spans="1:28" x14ac:dyDescent="0.25">
      <c r="A21" s="22">
        <v>3</v>
      </c>
      <c r="B21" s="20" t="s">
        <v>8</v>
      </c>
      <c r="C21" s="19"/>
      <c r="D21" s="19"/>
      <c r="E21" s="532"/>
      <c r="F21" s="41">
        <f t="shared" ref="F21:AB21" si="4">F22-F23</f>
        <v>0</v>
      </c>
      <c r="G21" s="41">
        <f t="shared" si="4"/>
        <v>0</v>
      </c>
      <c r="H21" s="41">
        <f t="shared" si="4"/>
        <v>0</v>
      </c>
      <c r="I21" s="41">
        <f t="shared" si="4"/>
        <v>0</v>
      </c>
      <c r="J21" s="41">
        <f t="shared" si="4"/>
        <v>0</v>
      </c>
      <c r="K21" s="41">
        <f t="shared" si="4"/>
        <v>0</v>
      </c>
      <c r="L21" s="41">
        <f t="shared" si="4"/>
        <v>0</v>
      </c>
      <c r="M21" s="41">
        <f t="shared" si="4"/>
        <v>0</v>
      </c>
      <c r="N21" s="41">
        <f t="shared" si="4"/>
        <v>0</v>
      </c>
      <c r="O21" s="41">
        <f t="shared" si="4"/>
        <v>0</v>
      </c>
      <c r="P21" s="41">
        <f t="shared" si="4"/>
        <v>0</v>
      </c>
      <c r="Q21" s="41">
        <f t="shared" si="4"/>
        <v>0</v>
      </c>
      <c r="R21" s="41">
        <f t="shared" si="4"/>
        <v>0</v>
      </c>
      <c r="S21" s="41">
        <f t="shared" si="4"/>
        <v>0</v>
      </c>
      <c r="T21" s="41">
        <f t="shared" si="4"/>
        <v>0</v>
      </c>
      <c r="U21" s="41">
        <f t="shared" si="4"/>
        <v>0</v>
      </c>
      <c r="V21" s="41">
        <f t="shared" si="4"/>
        <v>0</v>
      </c>
      <c r="W21" s="41">
        <f t="shared" si="4"/>
        <v>0</v>
      </c>
      <c r="X21" s="41">
        <f t="shared" si="4"/>
        <v>0</v>
      </c>
      <c r="Y21" s="41">
        <f t="shared" si="4"/>
        <v>0</v>
      </c>
      <c r="Z21" s="41">
        <f t="shared" si="4"/>
        <v>0</v>
      </c>
      <c r="AA21" s="41">
        <f t="shared" si="4"/>
        <v>0</v>
      </c>
      <c r="AB21" s="40">
        <f t="shared" si="4"/>
        <v>0</v>
      </c>
    </row>
    <row r="22" spans="1:28" x14ac:dyDescent="0.25">
      <c r="A22" s="51"/>
      <c r="B22" s="38" t="s">
        <v>5</v>
      </c>
      <c r="C22" s="50"/>
      <c r="D22" s="50"/>
      <c r="E22" s="533"/>
      <c r="F22" s="48">
        <v>0</v>
      </c>
      <c r="G22" s="48">
        <v>0</v>
      </c>
      <c r="H22" s="48">
        <v>0</v>
      </c>
      <c r="I22" s="48">
        <v>0</v>
      </c>
      <c r="J22" s="48">
        <v>0</v>
      </c>
      <c r="K22" s="48">
        <v>0</v>
      </c>
      <c r="L22" s="48">
        <v>0</v>
      </c>
      <c r="M22" s="48">
        <v>0</v>
      </c>
      <c r="N22" s="48">
        <v>0</v>
      </c>
      <c r="O22" s="48">
        <v>0</v>
      </c>
      <c r="P22" s="48">
        <v>0</v>
      </c>
      <c r="Q22" s="48">
        <v>0</v>
      </c>
      <c r="R22" s="48">
        <v>0</v>
      </c>
      <c r="S22" s="48">
        <v>0</v>
      </c>
      <c r="T22" s="48">
        <v>0</v>
      </c>
      <c r="U22" s="48">
        <v>0</v>
      </c>
      <c r="V22" s="48">
        <v>0</v>
      </c>
      <c r="W22" s="48">
        <v>0</v>
      </c>
      <c r="X22" s="48">
        <v>0</v>
      </c>
      <c r="Y22" s="48">
        <v>0</v>
      </c>
      <c r="Z22" s="48">
        <v>0</v>
      </c>
      <c r="AA22" s="48">
        <v>0</v>
      </c>
      <c r="AB22" s="54">
        <v>0</v>
      </c>
    </row>
    <row r="23" spans="1:28" ht="15.75" thickBot="1" x14ac:dyDescent="0.3">
      <c r="A23" s="32"/>
      <c r="B23" s="31" t="s">
        <v>3</v>
      </c>
      <c r="C23" s="46"/>
      <c r="D23" s="46"/>
      <c r="E23" s="534"/>
      <c r="F23" s="26">
        <v>0</v>
      </c>
      <c r="G23" s="26">
        <v>0</v>
      </c>
      <c r="H23" s="26">
        <v>0</v>
      </c>
      <c r="I23" s="26">
        <v>0</v>
      </c>
      <c r="J23" s="26">
        <v>0</v>
      </c>
      <c r="K23" s="26">
        <v>0</v>
      </c>
      <c r="L23" s="26">
        <v>0</v>
      </c>
      <c r="M23" s="26">
        <v>0</v>
      </c>
      <c r="N23" s="26">
        <v>0</v>
      </c>
      <c r="O23" s="26">
        <v>0</v>
      </c>
      <c r="P23" s="26">
        <v>0</v>
      </c>
      <c r="Q23" s="26">
        <v>0</v>
      </c>
      <c r="R23" s="26">
        <v>0</v>
      </c>
      <c r="S23" s="26">
        <v>0</v>
      </c>
      <c r="T23" s="26">
        <v>0</v>
      </c>
      <c r="U23" s="26">
        <v>0</v>
      </c>
      <c r="V23" s="26">
        <v>0</v>
      </c>
      <c r="W23" s="26">
        <v>0</v>
      </c>
      <c r="X23" s="26">
        <v>0</v>
      </c>
      <c r="Y23" s="26">
        <v>0</v>
      </c>
      <c r="Z23" s="26">
        <v>0</v>
      </c>
      <c r="AA23" s="26">
        <v>0</v>
      </c>
      <c r="AB23" s="54">
        <v>0</v>
      </c>
    </row>
    <row r="24" spans="1:28" ht="15.75" thickBot="1" x14ac:dyDescent="0.3">
      <c r="A24" s="16"/>
      <c r="B24" s="15"/>
      <c r="C24" s="14"/>
      <c r="D24" s="14"/>
      <c r="E24" s="14"/>
      <c r="F24" s="44"/>
      <c r="G24" s="44"/>
      <c r="H24" s="44"/>
      <c r="I24" s="44"/>
      <c r="J24" s="44"/>
      <c r="K24" s="44"/>
      <c r="L24" s="44"/>
      <c r="M24" s="44"/>
      <c r="N24" s="44"/>
      <c r="O24" s="44"/>
      <c r="P24" s="44"/>
      <c r="Q24" s="44"/>
      <c r="R24" s="44"/>
      <c r="S24" s="44"/>
      <c r="T24" s="44"/>
      <c r="U24" s="44"/>
      <c r="V24" s="44"/>
      <c r="W24" s="44"/>
      <c r="X24" s="44"/>
      <c r="Y24" s="44"/>
      <c r="Z24" s="44"/>
      <c r="AA24" s="44"/>
      <c r="AB24" s="43"/>
    </row>
    <row r="25" spans="1:28" x14ac:dyDescent="0.25">
      <c r="A25" s="22">
        <v>4</v>
      </c>
      <c r="B25" s="20" t="s">
        <v>7</v>
      </c>
      <c r="C25" s="19"/>
      <c r="D25" s="19"/>
      <c r="E25" s="529"/>
      <c r="F25" s="41">
        <f t="shared" ref="F25:AB25" si="5">F26-F27</f>
        <v>0</v>
      </c>
      <c r="G25" s="41">
        <f t="shared" si="5"/>
        <v>0</v>
      </c>
      <c r="H25" s="41">
        <f t="shared" si="5"/>
        <v>0</v>
      </c>
      <c r="I25" s="41">
        <f t="shared" si="5"/>
        <v>0</v>
      </c>
      <c r="J25" s="41">
        <f t="shared" si="5"/>
        <v>0</v>
      </c>
      <c r="K25" s="41">
        <f t="shared" si="5"/>
        <v>0</v>
      </c>
      <c r="L25" s="41">
        <f t="shared" si="5"/>
        <v>0</v>
      </c>
      <c r="M25" s="41">
        <f t="shared" si="5"/>
        <v>25657</v>
      </c>
      <c r="N25" s="41">
        <f t="shared" si="5"/>
        <v>25401.373333333329</v>
      </c>
      <c r="O25" s="41">
        <f t="shared" si="5"/>
        <v>32310.40173333334</v>
      </c>
      <c r="P25" s="41">
        <f t="shared" si="5"/>
        <v>40826.453800000003</v>
      </c>
      <c r="Q25" s="41">
        <f t="shared" si="5"/>
        <v>46189.343399999983</v>
      </c>
      <c r="R25" s="41">
        <f t="shared" si="5"/>
        <v>35495.733600000007</v>
      </c>
      <c r="S25" s="41">
        <f t="shared" si="5"/>
        <v>45058.590373333333</v>
      </c>
      <c r="T25" s="41">
        <f t="shared" si="5"/>
        <v>48161.669440000005</v>
      </c>
      <c r="U25" s="41">
        <f t="shared" si="5"/>
        <v>62736.724504371989</v>
      </c>
      <c r="V25" s="41">
        <f t="shared" si="5"/>
        <v>72878.718305145332</v>
      </c>
      <c r="W25" s="41">
        <f t="shared" si="5"/>
        <v>122148.06122916481</v>
      </c>
      <c r="X25" s="41">
        <f t="shared" si="5"/>
        <v>125286.79631894587</v>
      </c>
      <c r="Y25" s="41">
        <f t="shared" si="5"/>
        <v>142591.92878495573</v>
      </c>
      <c r="Z25" s="41">
        <f t="shared" si="5"/>
        <v>96286.15282570105</v>
      </c>
      <c r="AA25" s="41">
        <f t="shared" si="5"/>
        <v>97894.610900566651</v>
      </c>
      <c r="AB25" s="40">
        <f t="shared" si="5"/>
        <v>177962.61212313411</v>
      </c>
    </row>
    <row r="26" spans="1:28" x14ac:dyDescent="0.25">
      <c r="A26" s="39"/>
      <c r="B26" s="38" t="s">
        <v>5</v>
      </c>
      <c r="C26" s="37"/>
      <c r="D26" s="36"/>
      <c r="E26" s="530"/>
      <c r="F26" s="512">
        <v>0</v>
      </c>
      <c r="G26" s="512">
        <v>0</v>
      </c>
      <c r="H26" s="512">
        <v>0</v>
      </c>
      <c r="I26" s="512">
        <v>0</v>
      </c>
      <c r="J26" s="512">
        <v>0</v>
      </c>
      <c r="K26" s="512">
        <v>0</v>
      </c>
      <c r="L26" s="512">
        <v>0</v>
      </c>
      <c r="M26" s="512">
        <v>67761.8</v>
      </c>
      <c r="N26" s="512">
        <v>69115.506666666668</v>
      </c>
      <c r="O26" s="512">
        <v>81710.876666666678</v>
      </c>
      <c r="P26" s="33">
        <v>89763.282000000007</v>
      </c>
      <c r="Q26" s="33">
        <v>91704.585333333322</v>
      </c>
      <c r="R26" s="33">
        <v>77435.146666666667</v>
      </c>
      <c r="S26" s="33">
        <v>84705.993333333332</v>
      </c>
      <c r="T26" s="33">
        <v>93249.353866666672</v>
      </c>
      <c r="U26" s="33">
        <v>111260.90733333332</v>
      </c>
      <c r="V26" s="34">
        <v>130166.21795344081</v>
      </c>
      <c r="W26" s="33">
        <v>187787.59169579681</v>
      </c>
      <c r="X26" s="33">
        <v>214918.19167604053</v>
      </c>
      <c r="Y26" s="33">
        <v>253220.26110641839</v>
      </c>
      <c r="Z26" s="33">
        <v>233289.5842623701</v>
      </c>
      <c r="AA26" s="34">
        <v>260206.84704765733</v>
      </c>
      <c r="AB26" s="54">
        <v>329034.05730945332</v>
      </c>
    </row>
    <row r="27" spans="1:28" ht="15.75" thickBot="1" x14ac:dyDescent="0.3">
      <c r="A27" s="32"/>
      <c r="B27" s="31" t="s">
        <v>3</v>
      </c>
      <c r="C27" s="30"/>
      <c r="D27" s="29"/>
      <c r="E27" s="531"/>
      <c r="F27" s="34">
        <v>0</v>
      </c>
      <c r="G27" s="34">
        <v>0</v>
      </c>
      <c r="H27" s="34">
        <v>0</v>
      </c>
      <c r="I27" s="34">
        <v>0</v>
      </c>
      <c r="J27" s="34">
        <v>0</v>
      </c>
      <c r="K27" s="34">
        <v>0</v>
      </c>
      <c r="L27" s="34">
        <v>0</v>
      </c>
      <c r="M27" s="34">
        <v>42104.800000000003</v>
      </c>
      <c r="N27" s="34">
        <v>43714.133333333339</v>
      </c>
      <c r="O27" s="34">
        <v>49400.474933333338</v>
      </c>
      <c r="P27" s="26">
        <v>48936.828200000004</v>
      </c>
      <c r="Q27" s="26">
        <v>45515.241933333338</v>
      </c>
      <c r="R27" s="26">
        <v>41939.413066666661</v>
      </c>
      <c r="S27" s="26">
        <v>39647.402959999999</v>
      </c>
      <c r="T27" s="26">
        <v>45087.684426666667</v>
      </c>
      <c r="U27" s="26">
        <v>48524.182828961333</v>
      </c>
      <c r="V27" s="25">
        <v>57287.499648295467</v>
      </c>
      <c r="W27" s="24">
        <v>65639.530466632001</v>
      </c>
      <c r="X27" s="24">
        <v>89631.395357094661</v>
      </c>
      <c r="Y27" s="24">
        <v>110628.33232146266</v>
      </c>
      <c r="Z27" s="24">
        <v>137003.43143666905</v>
      </c>
      <c r="AA27" s="26">
        <v>162312.23614709068</v>
      </c>
      <c r="AB27" s="54">
        <v>151071.44518631921</v>
      </c>
    </row>
    <row r="28" spans="1:28" ht="15.75" thickBot="1" x14ac:dyDescent="0.3">
      <c r="A28" s="16"/>
      <c r="B28" s="15"/>
      <c r="C28" s="14"/>
      <c r="D28" s="14"/>
      <c r="E28" s="14"/>
      <c r="F28" s="13"/>
      <c r="G28" s="13"/>
      <c r="H28" s="13"/>
      <c r="I28" s="13"/>
      <c r="J28" s="13"/>
      <c r="K28" s="13"/>
      <c r="L28" s="13"/>
      <c r="M28" s="13"/>
      <c r="N28" s="13"/>
      <c r="O28" s="13"/>
      <c r="P28" s="13"/>
      <c r="Q28" s="13"/>
      <c r="R28" s="13"/>
      <c r="S28" s="13"/>
      <c r="T28" s="13"/>
      <c r="U28" s="13"/>
      <c r="V28" s="13"/>
      <c r="W28" s="13"/>
      <c r="X28" s="13"/>
      <c r="Y28" s="13"/>
      <c r="Z28" s="13"/>
      <c r="AA28" s="13"/>
      <c r="AB28" s="23"/>
    </row>
    <row r="29" spans="1:28" ht="15.75" thickBot="1" x14ac:dyDescent="0.3">
      <c r="A29" s="22">
        <v>4</v>
      </c>
      <c r="B29" s="21" t="s">
        <v>1</v>
      </c>
      <c r="C29" s="20"/>
      <c r="D29" s="19"/>
      <c r="E29" s="19"/>
      <c r="F29" s="18">
        <v>19795.068613668202</v>
      </c>
      <c r="G29" s="18">
        <v>17797.888910281901</v>
      </c>
      <c r="H29" s="18">
        <v>20829.144745428901</v>
      </c>
      <c r="I29" s="18">
        <v>22859.025949534</v>
      </c>
      <c r="J29" s="18">
        <v>27540.660209074798</v>
      </c>
      <c r="K29" s="18">
        <v>155258.84277316101</v>
      </c>
      <c r="L29" s="18">
        <v>226277.205600288</v>
      </c>
      <c r="M29" s="18">
        <v>305639.17</v>
      </c>
      <c r="N29" s="18">
        <v>442664.42733619112</v>
      </c>
      <c r="O29" s="18">
        <v>410108.53061966103</v>
      </c>
      <c r="P29" s="18">
        <v>445136.64889877249</v>
      </c>
      <c r="Q29" s="18">
        <v>544014.77755625616</v>
      </c>
      <c r="R29" s="18">
        <v>656573.98721835949</v>
      </c>
      <c r="S29" s="18">
        <v>725724.83457770408</v>
      </c>
      <c r="T29" s="18">
        <v>732353.34256724385</v>
      </c>
      <c r="U29" s="18">
        <v>616418.01850984572</v>
      </c>
      <c r="V29" s="18">
        <v>535797.17425932444</v>
      </c>
      <c r="W29" s="18">
        <v>496423.36145576008</v>
      </c>
      <c r="X29" s="18">
        <v>496589.03843592643</v>
      </c>
      <c r="Y29" s="18">
        <v>499576.16067585238</v>
      </c>
      <c r="Z29" s="18">
        <v>453641.16071329644</v>
      </c>
      <c r="AA29" s="18">
        <v>455417.26619238546</v>
      </c>
      <c r="AB29" s="17">
        <v>459839.86913789809</v>
      </c>
    </row>
    <row r="30" spans="1:28" ht="15.75" thickBot="1" x14ac:dyDescent="0.3">
      <c r="A30" s="16"/>
      <c r="B30" s="15"/>
      <c r="C30" s="14"/>
      <c r="D30" s="14"/>
      <c r="E30" s="14"/>
      <c r="F30" s="12"/>
      <c r="G30" s="12"/>
      <c r="H30" s="12"/>
      <c r="I30" s="12"/>
      <c r="J30" s="12"/>
      <c r="K30" s="12"/>
      <c r="L30" s="12"/>
      <c r="M30" s="12"/>
      <c r="N30" s="12"/>
      <c r="O30" s="12"/>
      <c r="P30" s="12"/>
      <c r="Q30" s="12"/>
      <c r="R30" s="12"/>
      <c r="S30" s="12"/>
      <c r="T30" s="12"/>
      <c r="U30" s="12"/>
      <c r="V30" s="12"/>
      <c r="W30" s="12"/>
      <c r="X30" s="12"/>
      <c r="Y30" s="12"/>
      <c r="Z30" s="12"/>
      <c r="AA30" s="12"/>
      <c r="AB30" s="11"/>
    </row>
    <row r="31" spans="1:28" ht="15.75" thickBot="1" x14ac:dyDescent="0.3">
      <c r="A31" s="10">
        <v>5</v>
      </c>
      <c r="B31" s="9" t="s">
        <v>0</v>
      </c>
      <c r="C31" s="8"/>
      <c r="D31" s="8"/>
      <c r="E31" s="8"/>
      <c r="F31" s="7">
        <v>0</v>
      </c>
      <c r="G31" s="7">
        <v>0</v>
      </c>
      <c r="H31" s="7">
        <v>0</v>
      </c>
      <c r="I31" s="7">
        <v>0</v>
      </c>
      <c r="J31" s="7">
        <v>0</v>
      </c>
      <c r="K31" s="7">
        <v>0</v>
      </c>
      <c r="L31" s="7">
        <v>0</v>
      </c>
      <c r="M31" s="7">
        <v>379810.89</v>
      </c>
      <c r="N31" s="7">
        <v>470967.33400285774</v>
      </c>
      <c r="O31" s="7">
        <v>434579.67901966104</v>
      </c>
      <c r="P31" s="7">
        <v>478663.70269877248</v>
      </c>
      <c r="Q31" s="7">
        <v>585271.37695625587</v>
      </c>
      <c r="R31" s="7">
        <v>684756.92081835947</v>
      </c>
      <c r="S31" s="7">
        <v>763166.79028437077</v>
      </c>
      <c r="T31" s="7">
        <v>791577.14711590263</v>
      </c>
      <c r="U31" s="7">
        <v>689804.20901421644</v>
      </c>
      <c r="V31" s="7">
        <v>601313.81832099648</v>
      </c>
      <c r="W31" s="7">
        <v>623620.39231325337</v>
      </c>
      <c r="X31" s="7">
        <v>657625.7287580811</v>
      </c>
      <c r="Y31" s="7">
        <v>671024.31244703638</v>
      </c>
      <c r="Z31" s="7">
        <v>599216.52285072824</v>
      </c>
      <c r="AA31" s="7">
        <v>620117.44886727072</v>
      </c>
      <c r="AB31" s="6">
        <v>706737.85390574869</v>
      </c>
    </row>
    <row r="32" spans="1:28" x14ac:dyDescent="0.25">
      <c r="A32" s="5"/>
      <c r="B32" s="4"/>
      <c r="C32" s="4"/>
      <c r="D32" s="4"/>
      <c r="E32" s="4"/>
      <c r="F32" s="4"/>
      <c r="G32" s="4"/>
      <c r="H32" s="4"/>
      <c r="I32" s="4"/>
      <c r="J32" s="4"/>
      <c r="K32" s="4"/>
      <c r="L32" s="4"/>
      <c r="M32" s="4"/>
      <c r="N32" s="4"/>
      <c r="O32" s="4"/>
      <c r="P32" s="4"/>
      <c r="Q32" s="4"/>
      <c r="R32" s="4"/>
      <c r="S32" s="4"/>
      <c r="T32" s="4"/>
      <c r="U32" s="4"/>
      <c r="V32" s="4"/>
      <c r="W32" s="4"/>
      <c r="X32" s="4"/>
      <c r="Y32" s="4"/>
      <c r="Z32" s="4"/>
      <c r="AA32" s="4"/>
    </row>
    <row r="33" spans="1:27" x14ac:dyDescent="0.25">
      <c r="A33" s="5"/>
      <c r="B33" s="4"/>
      <c r="C33" s="4"/>
      <c r="D33" s="4"/>
      <c r="E33" s="4"/>
      <c r="F33" s="4"/>
      <c r="G33" s="4"/>
      <c r="H33" s="4"/>
      <c r="I33" s="4"/>
      <c r="J33" s="4"/>
      <c r="K33" s="4"/>
      <c r="L33" s="4"/>
      <c r="M33" s="4"/>
      <c r="N33" s="4"/>
      <c r="O33" s="4"/>
      <c r="P33" s="4"/>
      <c r="Q33" s="4"/>
      <c r="R33" s="4"/>
      <c r="S33" s="4"/>
      <c r="T33" s="4"/>
      <c r="U33" s="4"/>
      <c r="V33" s="4"/>
      <c r="W33" s="4"/>
      <c r="X33" s="4"/>
      <c r="Y33" s="4"/>
      <c r="Z33" s="4"/>
      <c r="AA33" s="4"/>
    </row>
    <row r="37" spans="1:27" s="1" customFormat="1" ht="14.25" x14ac:dyDescent="0.2">
      <c r="A37" s="2"/>
      <c r="Y37" s="3"/>
    </row>
  </sheetData>
  <mergeCells count="3">
    <mergeCell ref="E17:E19"/>
    <mergeCell ref="E21:E23"/>
    <mergeCell ref="E25:E27"/>
  </mergeCells>
  <pageMargins left="0.7" right="0.7" top="0.75" bottom="0.75" header="0.3" footer="0.3"/>
  <pageSetup paperSize="9" scale="85" orientation="landscape"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B37"/>
  <sheetViews>
    <sheetView view="pageBreakPreview" zoomScaleNormal="100" zoomScaleSheetLayoutView="100" workbookViewId="0">
      <selection activeCell="AH22" sqref="AH22"/>
    </sheetView>
  </sheetViews>
  <sheetFormatPr defaultRowHeight="15" x14ac:dyDescent="0.25"/>
  <cols>
    <col min="1" max="1" width="2.7109375" style="2" customWidth="1"/>
    <col min="2" max="2" width="26" style="1" customWidth="1"/>
    <col min="3" max="4" width="9.42578125" style="1" hidden="1" customWidth="1"/>
    <col min="5" max="5" width="31.7109375" style="1" hidden="1" customWidth="1"/>
    <col min="6" max="6" width="8.85546875" style="1" bestFit="1" customWidth="1"/>
    <col min="7" max="10" width="8.85546875" style="1" hidden="1" customWidth="1"/>
    <col min="11" max="11" width="8.85546875" style="1" bestFit="1" customWidth="1"/>
    <col min="12" max="13" width="8.85546875" style="1" hidden="1" customWidth="1"/>
    <col min="14" max="14" width="8.85546875" style="1" bestFit="1" customWidth="1"/>
    <col min="15" max="16" width="9.7109375" style="1" customWidth="1"/>
    <col min="17" max="20" width="8.85546875" style="1" hidden="1" customWidth="1"/>
    <col min="21" max="22" width="9.28515625" style="1" customWidth="1"/>
    <col min="23" max="24" width="9.5703125" style="1" bestFit="1" customWidth="1"/>
    <col min="25" max="25" width="10.28515625" style="1" bestFit="1" customWidth="1"/>
    <col min="26" max="26" width="9.5703125" style="1" bestFit="1" customWidth="1"/>
    <col min="27" max="27" width="9.7109375" style="1" bestFit="1" customWidth="1"/>
  </cols>
  <sheetData>
    <row r="1" spans="1:28" x14ac:dyDescent="0.25">
      <c r="A1" s="5"/>
      <c r="B1" s="108"/>
      <c r="C1" s="108"/>
      <c r="D1" s="108"/>
      <c r="E1" s="108"/>
      <c r="F1" s="108"/>
      <c r="G1" s="108"/>
      <c r="H1" s="108"/>
      <c r="I1" s="108"/>
      <c r="J1" s="108"/>
      <c r="K1" s="108"/>
      <c r="L1" s="108"/>
      <c r="M1" s="108"/>
      <c r="N1" s="108"/>
      <c r="O1" s="108"/>
      <c r="P1" s="108"/>
      <c r="Q1" s="108"/>
      <c r="R1" s="108"/>
      <c r="S1" s="108"/>
      <c r="T1" s="108"/>
      <c r="U1" s="108"/>
      <c r="V1" s="108"/>
      <c r="W1" s="108"/>
      <c r="X1" s="108"/>
      <c r="Y1" s="108"/>
      <c r="Z1" s="108"/>
      <c r="AA1" s="108"/>
    </row>
    <row r="2" spans="1:28" ht="18" x14ac:dyDescent="0.25">
      <c r="A2" s="107" t="s">
        <v>24</v>
      </c>
      <c r="B2" s="106"/>
      <c r="C2" s="106"/>
      <c r="D2" s="106"/>
      <c r="E2" s="106"/>
      <c r="F2" s="105"/>
      <c r="G2" s="105"/>
      <c r="H2" s="105"/>
      <c r="I2" s="105"/>
      <c r="J2" s="105"/>
      <c r="K2" s="105"/>
      <c r="L2" s="105"/>
      <c r="M2" s="105"/>
      <c r="N2" s="105"/>
      <c r="O2" s="105"/>
      <c r="P2" s="105"/>
      <c r="Q2" s="105"/>
      <c r="R2" s="105"/>
      <c r="S2" s="105"/>
      <c r="T2" s="105"/>
      <c r="U2" s="105"/>
      <c r="V2" s="105"/>
      <c r="W2" s="105"/>
      <c r="X2" s="105"/>
      <c r="Y2" s="105"/>
      <c r="Z2" s="105"/>
      <c r="AA2" s="105"/>
    </row>
    <row r="3" spans="1:28" ht="18" x14ac:dyDescent="0.25">
      <c r="A3" s="296" t="s">
        <v>1090</v>
      </c>
      <c r="B3" s="297"/>
      <c r="C3" s="297"/>
      <c r="D3" s="297"/>
      <c r="E3" s="297"/>
      <c r="F3" s="298"/>
      <c r="G3" s="298"/>
      <c r="H3" s="298"/>
      <c r="I3" s="298"/>
      <c r="J3" s="298"/>
      <c r="K3" s="298"/>
      <c r="L3" s="298"/>
      <c r="M3" s="298"/>
      <c r="N3" s="298"/>
      <c r="O3" s="298"/>
      <c r="P3" s="298"/>
      <c r="Q3" s="298"/>
      <c r="R3" s="299"/>
      <c r="S3" s="299"/>
      <c r="T3" s="299"/>
      <c r="U3" s="299"/>
      <c r="V3" s="299"/>
      <c r="W3" s="299"/>
      <c r="X3" s="299"/>
      <c r="Y3" s="299"/>
      <c r="Z3" s="299"/>
      <c r="AA3" s="299"/>
    </row>
    <row r="4" spans="1:28" ht="15.75" thickBot="1" x14ac:dyDescent="0.3">
      <c r="A4" s="100" t="s">
        <v>22</v>
      </c>
      <c r="B4" s="100"/>
      <c r="C4" s="100"/>
      <c r="D4" s="100"/>
      <c r="E4" s="100"/>
      <c r="F4" s="99"/>
      <c r="G4" s="99"/>
      <c r="H4" s="99"/>
      <c r="I4" s="99"/>
      <c r="J4" s="99"/>
      <c r="K4" s="99"/>
      <c r="L4" s="99"/>
      <c r="M4" s="99"/>
      <c r="N4" s="99"/>
      <c r="O4" s="99"/>
      <c r="P4" s="99"/>
      <c r="Q4" s="99"/>
      <c r="R4" s="99"/>
      <c r="S4" s="99"/>
      <c r="T4" s="99"/>
      <c r="U4" s="99"/>
      <c r="V4" s="99"/>
      <c r="W4" s="99"/>
      <c r="X4" s="99"/>
      <c r="Y4" s="99"/>
      <c r="Z4" s="99"/>
      <c r="AA4" s="99"/>
    </row>
    <row r="5" spans="1:28" ht="15.75" thickBot="1" x14ac:dyDescent="0.3">
      <c r="A5" s="98"/>
      <c r="B5" s="97"/>
      <c r="C5" s="96"/>
      <c r="D5" s="96"/>
      <c r="E5" s="96"/>
      <c r="F5" s="95">
        <v>2000</v>
      </c>
      <c r="G5" s="94">
        <v>2001</v>
      </c>
      <c r="H5" s="94">
        <v>2002</v>
      </c>
      <c r="I5" s="94">
        <v>2003</v>
      </c>
      <c r="J5" s="94">
        <v>2004</v>
      </c>
      <c r="K5" s="94">
        <v>2005</v>
      </c>
      <c r="L5" s="94">
        <v>2006</v>
      </c>
      <c r="M5" s="94">
        <v>2007</v>
      </c>
      <c r="N5" s="94">
        <v>2008</v>
      </c>
      <c r="O5" s="94">
        <v>2009</v>
      </c>
      <c r="P5" s="94">
        <v>2010</v>
      </c>
      <c r="Q5" s="94">
        <v>2011</v>
      </c>
      <c r="R5" s="94">
        <v>2012</v>
      </c>
      <c r="S5" s="94">
        <v>2013</v>
      </c>
      <c r="T5" s="94">
        <v>2014</v>
      </c>
      <c r="U5" s="94">
        <v>2015</v>
      </c>
      <c r="V5" s="94">
        <v>2016</v>
      </c>
      <c r="W5" s="94">
        <v>2017</v>
      </c>
      <c r="X5" s="94">
        <v>2018</v>
      </c>
      <c r="Y5" s="94">
        <v>2019</v>
      </c>
      <c r="Z5" s="94">
        <v>2020</v>
      </c>
      <c r="AA5" s="94">
        <v>2021</v>
      </c>
      <c r="AB5" s="93">
        <v>2022</v>
      </c>
    </row>
    <row r="6" spans="1:28" ht="15.75" thickBot="1" x14ac:dyDescent="0.3">
      <c r="A6" s="16"/>
      <c r="B6" s="15"/>
      <c r="C6" s="15"/>
      <c r="D6" s="15"/>
      <c r="E6" s="15"/>
      <c r="F6" s="92"/>
      <c r="G6" s="92"/>
      <c r="H6" s="92"/>
      <c r="I6" s="92"/>
      <c r="J6" s="92"/>
      <c r="K6" s="92"/>
      <c r="L6" s="92"/>
      <c r="M6" s="92"/>
      <c r="N6" s="92"/>
      <c r="O6" s="92"/>
      <c r="P6" s="92"/>
      <c r="Q6" s="92"/>
      <c r="R6" s="92"/>
      <c r="S6" s="92"/>
      <c r="T6" s="92"/>
      <c r="U6" s="92"/>
      <c r="V6" s="92"/>
      <c r="W6" s="92"/>
      <c r="X6" s="92"/>
      <c r="Y6" s="92"/>
      <c r="Z6" s="92"/>
      <c r="AA6" s="92"/>
      <c r="AB6" s="91"/>
    </row>
    <row r="7" spans="1:28" x14ac:dyDescent="0.25">
      <c r="A7" s="22" t="s">
        <v>21</v>
      </c>
      <c r="B7" s="20" t="s">
        <v>20</v>
      </c>
      <c r="C7" s="90"/>
      <c r="D7" s="19"/>
      <c r="E7" s="89"/>
      <c r="F7" s="41">
        <f t="shared" ref="F7:AB7" si="0">F13-F9</f>
        <v>-2577</v>
      </c>
      <c r="G7" s="41">
        <f t="shared" si="0"/>
        <v>-2582</v>
      </c>
      <c r="H7" s="41">
        <f t="shared" si="0"/>
        <v>-2037.1209362808843</v>
      </c>
      <c r="I7" s="41">
        <f t="shared" si="0"/>
        <v>-1662.2860858257475</v>
      </c>
      <c r="J7" s="41">
        <f t="shared" si="0"/>
        <v>-1662.9388816644994</v>
      </c>
      <c r="K7" s="41">
        <f t="shared" si="0"/>
        <v>-3101.950585175553</v>
      </c>
      <c r="L7" s="41">
        <f t="shared" si="0"/>
        <v>-4426.2678803641093</v>
      </c>
      <c r="M7" s="41">
        <f t="shared" si="0"/>
        <v>-7787.2561768530559</v>
      </c>
      <c r="N7" s="41">
        <f t="shared" si="0"/>
        <v>-9836.1508452535763</v>
      </c>
      <c r="O7" s="41">
        <f t="shared" si="0"/>
        <v>-11195.058517555268</v>
      </c>
      <c r="P7" s="41">
        <f t="shared" si="0"/>
        <v>-10725.877763328997</v>
      </c>
      <c r="Q7" s="41">
        <f t="shared" si="0"/>
        <v>-10962.548764629388</v>
      </c>
      <c r="R7" s="41">
        <f t="shared" si="0"/>
        <v>-10872.561768530559</v>
      </c>
      <c r="S7" s="41">
        <f t="shared" si="0"/>
        <v>-12526.137841352403</v>
      </c>
      <c r="T7" s="41">
        <f t="shared" si="0"/>
        <v>-14010.143042912872</v>
      </c>
      <c r="U7" s="41">
        <f t="shared" si="0"/>
        <v>-12471.521456436931</v>
      </c>
      <c r="V7" s="41">
        <f t="shared" si="0"/>
        <v>-15588.8166449935</v>
      </c>
      <c r="W7" s="41">
        <f t="shared" si="0"/>
        <v>-20748.764629388817</v>
      </c>
      <c r="X7" s="41">
        <f t="shared" si="0"/>
        <v>-27041.170000000002</v>
      </c>
      <c r="Y7" s="41">
        <f t="shared" si="0"/>
        <v>-29567.947984395316</v>
      </c>
      <c r="Z7" s="41">
        <f t="shared" si="0"/>
        <v>-32320.431729518856</v>
      </c>
      <c r="AA7" s="41">
        <f t="shared" si="0"/>
        <v>-40276.460338101431</v>
      </c>
      <c r="AB7" s="40">
        <f t="shared" si="0"/>
        <v>-44811.446033810142</v>
      </c>
    </row>
    <row r="8" spans="1:28" x14ac:dyDescent="0.25">
      <c r="A8" s="88"/>
      <c r="B8" s="84"/>
      <c r="C8" s="84"/>
      <c r="D8" s="84"/>
      <c r="E8" s="87"/>
      <c r="F8" s="82"/>
      <c r="G8" s="82"/>
      <c r="H8" s="82"/>
      <c r="I8" s="82"/>
      <c r="J8" s="82"/>
      <c r="K8" s="82"/>
      <c r="L8" s="82"/>
      <c r="M8" s="82"/>
      <c r="N8" s="82"/>
      <c r="O8" s="82"/>
      <c r="P8" s="82"/>
      <c r="Q8" s="82"/>
      <c r="R8" s="82"/>
      <c r="S8" s="82"/>
      <c r="T8" s="82"/>
      <c r="U8" s="82"/>
      <c r="V8" s="82"/>
      <c r="W8" s="82"/>
      <c r="X8" s="82"/>
      <c r="Y8" s="82"/>
      <c r="Z8" s="82"/>
      <c r="AA8" s="82"/>
      <c r="AB8" s="81"/>
    </row>
    <row r="9" spans="1:28" x14ac:dyDescent="0.25">
      <c r="A9" s="75"/>
      <c r="B9" s="80" t="s">
        <v>19</v>
      </c>
      <c r="C9" s="79"/>
      <c r="D9" s="78"/>
      <c r="E9" s="86"/>
      <c r="F9" s="27">
        <v>2577</v>
      </c>
      <c r="G9" s="27">
        <v>2582</v>
      </c>
      <c r="H9" s="27">
        <v>2704</v>
      </c>
      <c r="I9" s="27">
        <v>2417.1651495448632</v>
      </c>
      <c r="J9" s="27">
        <v>2459.8179453836151</v>
      </c>
      <c r="K9" s="27">
        <v>4132.3797139141743</v>
      </c>
      <c r="L9" s="27">
        <v>5720.1560468140442</v>
      </c>
      <c r="M9" s="27">
        <v>9151.6254876462935</v>
      </c>
      <c r="N9" s="27">
        <v>11680.104031209363</v>
      </c>
      <c r="O9" s="27">
        <v>13142.002600780235</v>
      </c>
      <c r="P9" s="27">
        <v>14319.115734720415</v>
      </c>
      <c r="Q9" s="27">
        <v>15828.608582574772</v>
      </c>
      <c r="R9" s="27">
        <v>16634.070221066318</v>
      </c>
      <c r="S9" s="27">
        <v>18013.524057217164</v>
      </c>
      <c r="T9" s="27">
        <v>19653.315994798439</v>
      </c>
      <c r="U9" s="27">
        <v>17917.815344603379</v>
      </c>
      <c r="V9" s="27">
        <v>21011.963589076724</v>
      </c>
      <c r="W9" s="27">
        <v>27730.039011703513</v>
      </c>
      <c r="X9" s="27">
        <v>33796.69</v>
      </c>
      <c r="Y9" s="27">
        <v>35734.408322496747</v>
      </c>
      <c r="Z9" s="27">
        <v>37647.427828348504</v>
      </c>
      <c r="AA9" s="27">
        <v>46781.630689206766</v>
      </c>
      <c r="AB9" s="76">
        <v>52260.462938881661</v>
      </c>
    </row>
    <row r="10" spans="1:28" ht="14.45" customHeight="1" x14ac:dyDescent="0.25">
      <c r="A10" s="75"/>
      <c r="B10" s="74" t="s">
        <v>17</v>
      </c>
      <c r="C10" s="73"/>
      <c r="D10" s="72"/>
      <c r="E10" s="85"/>
      <c r="F10" s="70">
        <v>0</v>
      </c>
      <c r="G10" s="70">
        <v>0</v>
      </c>
      <c r="H10" s="70">
        <v>0</v>
      </c>
      <c r="I10" s="70">
        <v>0</v>
      </c>
      <c r="J10" s="70">
        <v>0</v>
      </c>
      <c r="K10" s="70">
        <v>0</v>
      </c>
      <c r="L10" s="70">
        <v>0</v>
      </c>
      <c r="M10" s="70">
        <v>0</v>
      </c>
      <c r="N10" s="70">
        <v>0</v>
      </c>
      <c r="O10" s="70">
        <v>3306.3719115734725</v>
      </c>
      <c r="P10" s="70">
        <v>3565.1495448634587</v>
      </c>
      <c r="Q10" s="70">
        <v>4299.869960988296</v>
      </c>
      <c r="R10" s="70">
        <v>4542.7828348504545</v>
      </c>
      <c r="S10" s="70">
        <v>5042.6527958387524</v>
      </c>
      <c r="T10" s="70">
        <v>4629.3888166449933</v>
      </c>
      <c r="U10" s="70">
        <v>5208.322496749025</v>
      </c>
      <c r="V10" s="70">
        <v>5831.7295188556564</v>
      </c>
      <c r="W10" s="70">
        <v>6018.7256176853061</v>
      </c>
      <c r="X10" s="70">
        <v>5699.869960988297</v>
      </c>
      <c r="Y10" s="70">
        <v>5719.3758127438232</v>
      </c>
      <c r="Z10" s="70">
        <v>6886.6059817945388</v>
      </c>
      <c r="AA10" s="70">
        <v>6920.1560468140442</v>
      </c>
      <c r="AB10" s="69">
        <v>7361.7685305591685</v>
      </c>
    </row>
    <row r="11" spans="1:28" ht="14.45" customHeight="1" thickBot="1" x14ac:dyDescent="0.3">
      <c r="A11" s="75"/>
      <c r="B11" s="74" t="s">
        <v>16</v>
      </c>
      <c r="C11" s="73"/>
      <c r="D11" s="72"/>
      <c r="E11" s="85"/>
      <c r="F11" s="62"/>
      <c r="G11" s="62"/>
      <c r="H11" s="62"/>
      <c r="I11" s="62"/>
      <c r="J11" s="62"/>
      <c r="K11" s="62"/>
      <c r="L11" s="62">
        <f t="shared" ref="L11:AB11" si="1">L9-L10</f>
        <v>5720.1560468140442</v>
      </c>
      <c r="M11" s="62">
        <f t="shared" si="1"/>
        <v>9151.6254876462935</v>
      </c>
      <c r="N11" s="62">
        <f t="shared" si="1"/>
        <v>11680.104031209363</v>
      </c>
      <c r="O11" s="62">
        <f t="shared" si="1"/>
        <v>9835.6306892067623</v>
      </c>
      <c r="P11" s="62">
        <f t="shared" si="1"/>
        <v>10753.966189856957</v>
      </c>
      <c r="Q11" s="62">
        <f t="shared" si="1"/>
        <v>11528.738621586475</v>
      </c>
      <c r="R11" s="62">
        <f t="shared" si="1"/>
        <v>12091.287386215863</v>
      </c>
      <c r="S11" s="62">
        <f t="shared" si="1"/>
        <v>12970.871261378412</v>
      </c>
      <c r="T11" s="62">
        <f t="shared" si="1"/>
        <v>15023.927178153444</v>
      </c>
      <c r="U11" s="62">
        <f t="shared" si="1"/>
        <v>12709.492847854355</v>
      </c>
      <c r="V11" s="62">
        <f t="shared" si="1"/>
        <v>15180.234070221068</v>
      </c>
      <c r="W11" s="62">
        <f t="shared" si="1"/>
        <v>21711.313394018209</v>
      </c>
      <c r="X11" s="62">
        <f t="shared" si="1"/>
        <v>28096.820039011705</v>
      </c>
      <c r="Y11" s="62">
        <f t="shared" si="1"/>
        <v>30015.032509752924</v>
      </c>
      <c r="Z11" s="62">
        <f t="shared" si="1"/>
        <v>30760.821846553965</v>
      </c>
      <c r="AA11" s="62">
        <f t="shared" si="1"/>
        <v>39861.474642392721</v>
      </c>
      <c r="AB11" s="61">
        <f t="shared" si="1"/>
        <v>44898.694408322495</v>
      </c>
    </row>
    <row r="12" spans="1:28" ht="15.75" thickBot="1" x14ac:dyDescent="0.3">
      <c r="A12" s="16"/>
      <c r="B12" s="15"/>
      <c r="C12" s="84"/>
      <c r="D12" s="84"/>
      <c r="E12" s="83"/>
      <c r="F12" s="82"/>
      <c r="G12" s="82"/>
      <c r="H12" s="82"/>
      <c r="I12" s="82"/>
      <c r="J12" s="82"/>
      <c r="K12" s="82"/>
      <c r="L12" s="82"/>
      <c r="M12" s="82"/>
      <c r="N12" s="82"/>
      <c r="O12" s="82"/>
      <c r="P12" s="82"/>
      <c r="Q12" s="82"/>
      <c r="R12" s="82"/>
      <c r="S12" s="82"/>
      <c r="T12" s="82"/>
      <c r="U12" s="82"/>
      <c r="V12" s="82"/>
      <c r="W12" s="82"/>
      <c r="X12" s="82"/>
      <c r="Y12" s="82"/>
      <c r="Z12" s="82"/>
      <c r="AA12" s="82"/>
      <c r="AB12" s="81"/>
    </row>
    <row r="13" spans="1:28" x14ac:dyDescent="0.25">
      <c r="A13" s="75"/>
      <c r="B13" s="80" t="s">
        <v>15</v>
      </c>
      <c r="C13" s="79"/>
      <c r="D13" s="78"/>
      <c r="E13" s="86"/>
      <c r="F13" s="27">
        <v>0</v>
      </c>
      <c r="G13" s="27">
        <v>0</v>
      </c>
      <c r="H13" s="27">
        <v>666.87906371911572</v>
      </c>
      <c r="I13" s="27">
        <v>754.87906371911572</v>
      </c>
      <c r="J13" s="27">
        <v>796.87906371911572</v>
      </c>
      <c r="K13" s="27">
        <v>1030.4291287386216</v>
      </c>
      <c r="L13" s="27">
        <v>1293.8881664499349</v>
      </c>
      <c r="M13" s="27">
        <v>1364.3693107932379</v>
      </c>
      <c r="N13" s="27">
        <v>1843.9531859557867</v>
      </c>
      <c r="O13" s="27">
        <v>1946.9440832249675</v>
      </c>
      <c r="P13" s="27">
        <v>3593.237971391417</v>
      </c>
      <c r="Q13" s="27">
        <v>4866.0598179453837</v>
      </c>
      <c r="R13" s="27">
        <v>5761.5084525357606</v>
      </c>
      <c r="S13" s="27">
        <v>5487.3862158647598</v>
      </c>
      <c r="T13" s="27">
        <v>5643.1729518855664</v>
      </c>
      <c r="U13" s="27">
        <v>5446.2938881664495</v>
      </c>
      <c r="V13" s="27">
        <v>5423.1469440832243</v>
      </c>
      <c r="W13" s="27">
        <v>6981.2743823146948</v>
      </c>
      <c r="X13" s="27">
        <v>6755.52</v>
      </c>
      <c r="Y13" s="27">
        <v>6166.4603381014304</v>
      </c>
      <c r="Z13" s="27">
        <v>5326.9960988296489</v>
      </c>
      <c r="AA13" s="27">
        <v>6505.1703511053311</v>
      </c>
      <c r="AB13" s="76">
        <v>7449.0169050715222</v>
      </c>
    </row>
    <row r="14" spans="1:28" ht="14.45" customHeight="1" x14ac:dyDescent="0.25">
      <c r="A14" s="75"/>
      <c r="B14" s="74" t="s">
        <v>13</v>
      </c>
      <c r="C14" s="73"/>
      <c r="D14" s="72"/>
      <c r="E14" s="64"/>
      <c r="F14" s="70">
        <v>0</v>
      </c>
      <c r="G14" s="70">
        <v>0</v>
      </c>
      <c r="H14" s="70">
        <v>0</v>
      </c>
      <c r="I14" s="70">
        <v>0</v>
      </c>
      <c r="J14" s="70">
        <v>0</v>
      </c>
      <c r="K14" s="70">
        <v>0</v>
      </c>
      <c r="L14" s="70">
        <v>0</v>
      </c>
      <c r="M14" s="70">
        <v>0</v>
      </c>
      <c r="N14" s="70">
        <v>0</v>
      </c>
      <c r="O14" s="70">
        <v>1044.068235892446</v>
      </c>
      <c r="P14" s="70">
        <v>1045.3876273581668</v>
      </c>
      <c r="Q14" s="70">
        <v>1872.8864179990978</v>
      </c>
      <c r="R14" s="70">
        <v>2047.3776942043291</v>
      </c>
      <c r="S14" s="70">
        <v>2367.4325559415788</v>
      </c>
      <c r="T14" s="70">
        <v>2072.2964097100516</v>
      </c>
      <c r="U14" s="70">
        <v>2033.9295122380076</v>
      </c>
      <c r="V14" s="70">
        <v>2368.7204805779284</v>
      </c>
      <c r="W14" s="70">
        <v>4253.3964780862934</v>
      </c>
      <c r="X14" s="70">
        <v>2308.3098195639272</v>
      </c>
      <c r="Y14" s="70">
        <v>1479.7707932621774</v>
      </c>
      <c r="Z14" s="70">
        <v>1451.4976756634665</v>
      </c>
      <c r="AA14" s="70">
        <v>4028.4274865262796</v>
      </c>
      <c r="AB14" s="69">
        <v>4054.3087852650124</v>
      </c>
    </row>
    <row r="15" spans="1:28" ht="14.45" customHeight="1" thickBot="1" x14ac:dyDescent="0.3">
      <c r="A15" s="68"/>
      <c r="B15" s="67" t="s">
        <v>11</v>
      </c>
      <c r="C15" s="66"/>
      <c r="D15" s="65"/>
      <c r="E15" s="64"/>
      <c r="F15" s="62"/>
      <c r="G15" s="62"/>
      <c r="H15" s="62"/>
      <c r="I15" s="62"/>
      <c r="J15" s="62"/>
      <c r="K15" s="62"/>
      <c r="L15" s="62">
        <f t="shared" ref="L15:AB15" si="2">L13-L14</f>
        <v>1293.8881664499349</v>
      </c>
      <c r="M15" s="62">
        <f t="shared" si="2"/>
        <v>1364.3693107932379</v>
      </c>
      <c r="N15" s="62">
        <f t="shared" si="2"/>
        <v>1843.9531859557867</v>
      </c>
      <c r="O15" s="62">
        <f t="shared" si="2"/>
        <v>902.87584733252152</v>
      </c>
      <c r="P15" s="62">
        <f t="shared" si="2"/>
        <v>2547.8503440332502</v>
      </c>
      <c r="Q15" s="62">
        <f t="shared" si="2"/>
        <v>2993.1733999462858</v>
      </c>
      <c r="R15" s="62">
        <f t="shared" si="2"/>
        <v>3714.1307583314315</v>
      </c>
      <c r="S15" s="62">
        <f t="shared" si="2"/>
        <v>3119.953659923181</v>
      </c>
      <c r="T15" s="62">
        <f t="shared" si="2"/>
        <v>3570.8765421755147</v>
      </c>
      <c r="U15" s="62">
        <f t="shared" si="2"/>
        <v>3412.3643759284419</v>
      </c>
      <c r="V15" s="62">
        <f t="shared" si="2"/>
        <v>3054.4264635052959</v>
      </c>
      <c r="W15" s="62">
        <f t="shared" si="2"/>
        <v>2727.8779042284013</v>
      </c>
      <c r="X15" s="62">
        <f t="shared" si="2"/>
        <v>4447.2101804360736</v>
      </c>
      <c r="Y15" s="62">
        <f t="shared" si="2"/>
        <v>4686.6895448392534</v>
      </c>
      <c r="Z15" s="62">
        <f t="shared" si="2"/>
        <v>3875.4984231661824</v>
      </c>
      <c r="AA15" s="62">
        <f t="shared" si="2"/>
        <v>2476.7428645790515</v>
      </c>
      <c r="AB15" s="61">
        <f t="shared" si="2"/>
        <v>3394.7081198065098</v>
      </c>
    </row>
    <row r="16" spans="1:28" ht="15.75" thickBot="1" x14ac:dyDescent="0.3">
      <c r="A16" s="16"/>
      <c r="B16" s="15"/>
      <c r="C16" s="14"/>
      <c r="D16" s="14"/>
      <c r="E16" s="14"/>
      <c r="F16" s="60"/>
      <c r="G16" s="60"/>
      <c r="H16" s="60"/>
      <c r="I16" s="60"/>
      <c r="J16" s="60"/>
      <c r="K16" s="60"/>
      <c r="L16" s="60"/>
      <c r="M16" s="60"/>
      <c r="N16" s="60"/>
      <c r="O16" s="60"/>
      <c r="P16" s="60"/>
      <c r="Q16" s="60"/>
      <c r="R16" s="60"/>
      <c r="S16" s="60"/>
      <c r="T16" s="60"/>
      <c r="U16" s="60"/>
      <c r="V16" s="60"/>
      <c r="W16" s="60"/>
      <c r="X16" s="60"/>
      <c r="Y16" s="60"/>
      <c r="Z16" s="60"/>
      <c r="AA16" s="60"/>
      <c r="AB16" s="59"/>
    </row>
    <row r="17" spans="1:28" x14ac:dyDescent="0.25">
      <c r="A17" s="22">
        <v>2</v>
      </c>
      <c r="B17" s="58" t="s">
        <v>9</v>
      </c>
      <c r="C17" s="20"/>
      <c r="D17" s="19"/>
      <c r="E17" s="529"/>
      <c r="F17" s="41">
        <f t="shared" ref="F17:AB17" si="3">F18-F19</f>
        <v>0</v>
      </c>
      <c r="G17" s="41">
        <f t="shared" si="3"/>
        <v>0</v>
      </c>
      <c r="H17" s="41">
        <f t="shared" si="3"/>
        <v>0</v>
      </c>
      <c r="I17" s="41">
        <f t="shared" si="3"/>
        <v>0</v>
      </c>
      <c r="J17" s="41">
        <f t="shared" si="3"/>
        <v>0</v>
      </c>
      <c r="K17" s="41">
        <f t="shared" si="3"/>
        <v>-4409.1275916775012</v>
      </c>
      <c r="L17" s="41">
        <f t="shared" si="3"/>
        <v>-4570.1158881664487</v>
      </c>
      <c r="M17" s="41">
        <f t="shared" si="3"/>
        <v>-6052.0404655396605</v>
      </c>
      <c r="N17" s="41">
        <f t="shared" si="3"/>
        <v>-4379.2186189856948</v>
      </c>
      <c r="O17" s="41">
        <f t="shared" si="3"/>
        <v>-4481.6893602080609</v>
      </c>
      <c r="P17" s="41">
        <f t="shared" si="3"/>
        <v>-4726.1627022106613</v>
      </c>
      <c r="Q17" s="41">
        <f t="shared" si="3"/>
        <v>-3929.0599713914157</v>
      </c>
      <c r="R17" s="41">
        <f t="shared" si="3"/>
        <v>-4255.1978127438215</v>
      </c>
      <c r="S17" s="41">
        <f t="shared" si="3"/>
        <v>-4608.9039245773711</v>
      </c>
      <c r="T17" s="41">
        <f t="shared" si="3"/>
        <v>-3833.0615630689181</v>
      </c>
      <c r="U17" s="41">
        <f t="shared" si="3"/>
        <v>-4688.2789570871228</v>
      </c>
      <c r="V17" s="41">
        <f t="shared" si="3"/>
        <v>-9687.1042262678784</v>
      </c>
      <c r="W17" s="41">
        <f t="shared" si="3"/>
        <v>-16180.504226267878</v>
      </c>
      <c r="X17" s="41">
        <f t="shared" si="3"/>
        <v>-22599.75</v>
      </c>
      <c r="Y17" s="41">
        <f t="shared" si="3"/>
        <v>-24347.165031255841</v>
      </c>
      <c r="Z17" s="41">
        <f t="shared" si="3"/>
        <v>-26082.385515976799</v>
      </c>
      <c r="AA17" s="41">
        <f t="shared" si="3"/>
        <v>-29984.240831219173</v>
      </c>
      <c r="AB17" s="40">
        <f t="shared" si="3"/>
        <v>-28990.946684005201</v>
      </c>
    </row>
    <row r="18" spans="1:28" x14ac:dyDescent="0.25">
      <c r="A18" s="39"/>
      <c r="B18" s="57" t="s">
        <v>5</v>
      </c>
      <c r="C18" s="56"/>
      <c r="D18" s="55"/>
      <c r="E18" s="530"/>
      <c r="F18" s="34">
        <v>0</v>
      </c>
      <c r="G18" s="34">
        <v>0</v>
      </c>
      <c r="H18" s="34">
        <v>0</v>
      </c>
      <c r="I18" s="34">
        <v>0</v>
      </c>
      <c r="J18" s="34">
        <v>0</v>
      </c>
      <c r="K18" s="34">
        <v>603.1125123537081</v>
      </c>
      <c r="L18" s="34">
        <v>1622.8784421326418</v>
      </c>
      <c r="M18" s="34">
        <v>1745.6352691807563</v>
      </c>
      <c r="N18" s="34">
        <v>1895.180132639794</v>
      </c>
      <c r="O18" s="34">
        <v>2039.0032795838772</v>
      </c>
      <c r="P18" s="34">
        <v>3102.7223953185976</v>
      </c>
      <c r="Q18" s="34">
        <v>3499.5650481144362</v>
      </c>
      <c r="R18" s="34">
        <v>4944.5585461638511</v>
      </c>
      <c r="S18" s="34">
        <v>5870.9564655396644</v>
      </c>
      <c r="T18" s="34">
        <v>7445.4984369310814</v>
      </c>
      <c r="U18" s="34">
        <v>8598.0833836150869</v>
      </c>
      <c r="V18" s="34">
        <v>8226.5663068920694</v>
      </c>
      <c r="W18" s="34">
        <v>9637.966306892069</v>
      </c>
      <c r="X18" s="34">
        <v>11983.61</v>
      </c>
      <c r="Y18" s="34">
        <v>12964.928596832588</v>
      </c>
      <c r="Z18" s="34">
        <v>14317.874562046605</v>
      </c>
      <c r="AA18" s="34">
        <v>15465.954227298385</v>
      </c>
      <c r="AB18" s="54">
        <v>14350.275682704811</v>
      </c>
    </row>
    <row r="19" spans="1:28" ht="15.75" thickBot="1" x14ac:dyDescent="0.3">
      <c r="A19" s="32"/>
      <c r="B19" s="53" t="s">
        <v>3</v>
      </c>
      <c r="C19" s="52"/>
      <c r="D19" s="29"/>
      <c r="E19" s="531"/>
      <c r="F19" s="26">
        <v>0</v>
      </c>
      <c r="G19" s="26">
        <v>0</v>
      </c>
      <c r="H19" s="26">
        <v>0</v>
      </c>
      <c r="I19" s="26">
        <v>0</v>
      </c>
      <c r="J19" s="26">
        <v>0</v>
      </c>
      <c r="K19" s="26">
        <v>5012.2401040312097</v>
      </c>
      <c r="L19" s="26">
        <v>6192.9943302990905</v>
      </c>
      <c r="M19" s="26">
        <v>7797.6757347204166</v>
      </c>
      <c r="N19" s="26">
        <v>6274.3987516254883</v>
      </c>
      <c r="O19" s="26">
        <v>6520.6926397919378</v>
      </c>
      <c r="P19" s="26">
        <v>7828.8850975292589</v>
      </c>
      <c r="Q19" s="26">
        <v>7428.6250195058519</v>
      </c>
      <c r="R19" s="26">
        <v>9199.7563589076726</v>
      </c>
      <c r="S19" s="26">
        <v>10479.860390117035</v>
      </c>
      <c r="T19" s="26">
        <v>11278.56</v>
      </c>
      <c r="U19" s="26">
        <v>13286.36234070221</v>
      </c>
      <c r="V19" s="26">
        <v>17913.670533159948</v>
      </c>
      <c r="W19" s="26">
        <v>25818.470533159947</v>
      </c>
      <c r="X19" s="26">
        <v>34583.360000000001</v>
      </c>
      <c r="Y19" s="26">
        <v>37312.093628088427</v>
      </c>
      <c r="Z19" s="26">
        <v>40400.260078023406</v>
      </c>
      <c r="AA19" s="26">
        <v>45450.195058517558</v>
      </c>
      <c r="AB19" s="54">
        <v>43341.222366710012</v>
      </c>
    </row>
    <row r="20" spans="1:28" ht="15.75" thickBot="1" x14ac:dyDescent="0.3">
      <c r="A20" s="16"/>
      <c r="B20" s="15"/>
      <c r="C20" s="14"/>
      <c r="D20" s="14"/>
      <c r="E20" s="14"/>
      <c r="F20" s="13"/>
      <c r="G20" s="13"/>
      <c r="H20" s="13"/>
      <c r="I20" s="13"/>
      <c r="J20" s="13"/>
      <c r="K20" s="13"/>
      <c r="L20" s="13"/>
      <c r="M20" s="13"/>
      <c r="N20" s="13"/>
      <c r="O20" s="13"/>
      <c r="P20" s="13"/>
      <c r="Q20" s="13"/>
      <c r="R20" s="13"/>
      <c r="S20" s="13"/>
      <c r="T20" s="13"/>
      <c r="U20" s="13"/>
      <c r="V20" s="13"/>
      <c r="W20" s="13"/>
      <c r="X20" s="13"/>
      <c r="Y20" s="13"/>
      <c r="Z20" s="13"/>
      <c r="AA20" s="13"/>
      <c r="AB20" s="23"/>
    </row>
    <row r="21" spans="1:28" x14ac:dyDescent="0.25">
      <c r="A21" s="22">
        <v>3</v>
      </c>
      <c r="B21" s="20" t="s">
        <v>8</v>
      </c>
      <c r="C21" s="19"/>
      <c r="D21" s="19"/>
      <c r="E21" s="532"/>
      <c r="F21" s="41">
        <f t="shared" ref="F21:AB21" si="4">F22-F23</f>
        <v>0</v>
      </c>
      <c r="G21" s="41">
        <f t="shared" si="4"/>
        <v>0</v>
      </c>
      <c r="H21" s="41">
        <f t="shared" si="4"/>
        <v>0</v>
      </c>
      <c r="I21" s="41">
        <f t="shared" si="4"/>
        <v>0</v>
      </c>
      <c r="J21" s="41">
        <f t="shared" si="4"/>
        <v>0</v>
      </c>
      <c r="K21" s="41">
        <f t="shared" si="4"/>
        <v>-12.223667100130038</v>
      </c>
      <c r="L21" s="41">
        <f t="shared" si="4"/>
        <v>34.070221066319895</v>
      </c>
      <c r="M21" s="41">
        <f t="shared" si="4"/>
        <v>-106.8920676202861</v>
      </c>
      <c r="N21" s="41">
        <f t="shared" si="4"/>
        <v>35.890767230169047</v>
      </c>
      <c r="O21" s="41">
        <f t="shared" si="4"/>
        <v>-104.81144343302991</v>
      </c>
      <c r="P21" s="41">
        <f t="shared" si="4"/>
        <v>-107.93237971391417</v>
      </c>
      <c r="Q21" s="41">
        <f t="shared" si="4"/>
        <v>-116.5149544863459</v>
      </c>
      <c r="R21" s="41">
        <f t="shared" si="4"/>
        <v>-92.327698309492831</v>
      </c>
      <c r="S21" s="41">
        <f t="shared" si="4"/>
        <v>-48.374512353706095</v>
      </c>
      <c r="T21" s="41">
        <f t="shared" si="4"/>
        <v>-98.829648894668395</v>
      </c>
      <c r="U21" s="41">
        <f t="shared" si="4"/>
        <v>-118.33550065019504</v>
      </c>
      <c r="V21" s="41">
        <f t="shared" si="4"/>
        <v>-112.35370611183355</v>
      </c>
      <c r="W21" s="41">
        <f t="shared" si="4"/>
        <v>-35.890767230169054</v>
      </c>
      <c r="X21" s="41">
        <f t="shared" si="4"/>
        <v>0</v>
      </c>
      <c r="Y21" s="41">
        <f t="shared" si="4"/>
        <v>0</v>
      </c>
      <c r="Z21" s="41">
        <f t="shared" si="4"/>
        <v>0</v>
      </c>
      <c r="AA21" s="41">
        <f t="shared" si="4"/>
        <v>0</v>
      </c>
      <c r="AB21" s="40">
        <f t="shared" si="4"/>
        <v>0</v>
      </c>
    </row>
    <row r="22" spans="1:28" x14ac:dyDescent="0.25">
      <c r="A22" s="51"/>
      <c r="B22" s="38" t="s">
        <v>5</v>
      </c>
      <c r="C22" s="50"/>
      <c r="D22" s="50"/>
      <c r="E22" s="533"/>
      <c r="F22" s="48">
        <v>0</v>
      </c>
      <c r="G22" s="48">
        <v>0</v>
      </c>
      <c r="H22" s="48">
        <v>0</v>
      </c>
      <c r="I22" s="48">
        <v>0</v>
      </c>
      <c r="J22" s="48">
        <v>0</v>
      </c>
      <c r="K22" s="48">
        <v>0</v>
      </c>
      <c r="L22" s="48">
        <v>70.221066319895968</v>
      </c>
      <c r="M22" s="48">
        <v>76.20286085825748</v>
      </c>
      <c r="N22" s="48">
        <v>224.96749024707412</v>
      </c>
      <c r="O22" s="48">
        <v>1.3003901170351104</v>
      </c>
      <c r="P22" s="48">
        <v>61.118335500650197</v>
      </c>
      <c r="Q22" s="48">
        <v>86.345903771131347</v>
      </c>
      <c r="R22" s="48">
        <v>112.09362808842653</v>
      </c>
      <c r="S22" s="48">
        <v>109.75292587776333</v>
      </c>
      <c r="T22" s="48">
        <v>51.235370611183349</v>
      </c>
      <c r="U22" s="48">
        <v>52.275682704811445</v>
      </c>
      <c r="V22" s="48">
        <v>52.275682704811445</v>
      </c>
      <c r="W22" s="48">
        <v>51.235370611183349</v>
      </c>
      <c r="X22" s="48">
        <v>0</v>
      </c>
      <c r="Y22" s="48">
        <v>0</v>
      </c>
      <c r="Z22" s="48">
        <v>0</v>
      </c>
      <c r="AA22" s="48">
        <v>0</v>
      </c>
      <c r="AB22" s="54">
        <v>0</v>
      </c>
    </row>
    <row r="23" spans="1:28" ht="15.75" thickBot="1" x14ac:dyDescent="0.3">
      <c r="A23" s="32"/>
      <c r="B23" s="31" t="s">
        <v>3</v>
      </c>
      <c r="C23" s="46"/>
      <c r="D23" s="46"/>
      <c r="E23" s="534"/>
      <c r="F23" s="26">
        <v>0</v>
      </c>
      <c r="G23" s="26">
        <v>0</v>
      </c>
      <c r="H23" s="26">
        <v>0</v>
      </c>
      <c r="I23" s="26">
        <v>0</v>
      </c>
      <c r="J23" s="26">
        <v>0</v>
      </c>
      <c r="K23" s="26">
        <v>12.223667100130038</v>
      </c>
      <c r="L23" s="26">
        <v>36.150845253576072</v>
      </c>
      <c r="M23" s="26">
        <v>183.09492847854358</v>
      </c>
      <c r="N23" s="26">
        <v>189.07672301690508</v>
      </c>
      <c r="O23" s="26">
        <v>106.11183355006501</v>
      </c>
      <c r="P23" s="26">
        <v>169.05071521456438</v>
      </c>
      <c r="Q23" s="26">
        <v>202.86085825747725</v>
      </c>
      <c r="R23" s="26">
        <v>204.42132639791936</v>
      </c>
      <c r="S23" s="26">
        <v>158.12743823146943</v>
      </c>
      <c r="T23" s="26">
        <v>150.06501950585175</v>
      </c>
      <c r="U23" s="26">
        <v>170.61118335500649</v>
      </c>
      <c r="V23" s="26">
        <v>164.62938881664499</v>
      </c>
      <c r="W23" s="26">
        <v>87.126137841352403</v>
      </c>
      <c r="X23" s="26">
        <v>0</v>
      </c>
      <c r="Y23" s="26">
        <v>0</v>
      </c>
      <c r="Z23" s="26">
        <v>0</v>
      </c>
      <c r="AA23" s="26">
        <v>0</v>
      </c>
      <c r="AB23" s="54">
        <v>0</v>
      </c>
    </row>
    <row r="24" spans="1:28" ht="15.75" thickBot="1" x14ac:dyDescent="0.3">
      <c r="A24" s="16"/>
      <c r="B24" s="15"/>
      <c r="C24" s="14"/>
      <c r="D24" s="14"/>
      <c r="E24" s="14"/>
      <c r="F24" s="44"/>
      <c r="G24" s="44"/>
      <c r="H24" s="44"/>
      <c r="I24" s="44"/>
      <c r="J24" s="44"/>
      <c r="K24" s="44"/>
      <c r="L24" s="44"/>
      <c r="M24" s="44"/>
      <c r="N24" s="44"/>
      <c r="O24" s="44"/>
      <c r="P24" s="44"/>
      <c r="Q24" s="44"/>
      <c r="R24" s="44"/>
      <c r="S24" s="44"/>
      <c r="T24" s="44"/>
      <c r="U24" s="44"/>
      <c r="V24" s="44"/>
      <c r="W24" s="44"/>
      <c r="X24" s="44"/>
      <c r="Y24" s="44"/>
      <c r="Z24" s="44"/>
      <c r="AA24" s="44"/>
      <c r="AB24" s="43"/>
    </row>
    <row r="25" spans="1:28" x14ac:dyDescent="0.25">
      <c r="A25" s="22">
        <v>4</v>
      </c>
      <c r="B25" s="20" t="s">
        <v>7</v>
      </c>
      <c r="C25" s="19"/>
      <c r="D25" s="19"/>
      <c r="E25" s="529"/>
      <c r="F25" s="41">
        <f t="shared" ref="F25:AB25" si="5">F26-F27</f>
        <v>0</v>
      </c>
      <c r="G25" s="41">
        <f t="shared" si="5"/>
        <v>0</v>
      </c>
      <c r="H25" s="41">
        <f t="shared" si="5"/>
        <v>0</v>
      </c>
      <c r="I25" s="41">
        <f t="shared" si="5"/>
        <v>0</v>
      </c>
      <c r="J25" s="41">
        <f t="shared" si="5"/>
        <v>0</v>
      </c>
      <c r="K25" s="41">
        <f t="shared" si="5"/>
        <v>-16956.469552588344</v>
      </c>
      <c r="L25" s="41">
        <f t="shared" si="5"/>
        <v>-12122.399331522025</v>
      </c>
      <c r="M25" s="41">
        <f t="shared" si="5"/>
        <v>-10023.829760650764</v>
      </c>
      <c r="N25" s="41">
        <f t="shared" si="5"/>
        <v>-5566.3525174778115</v>
      </c>
      <c r="O25" s="41">
        <f t="shared" si="5"/>
        <v>-6717.2261867088637</v>
      </c>
      <c r="P25" s="41">
        <f t="shared" si="5"/>
        <v>-2312.856875915626</v>
      </c>
      <c r="Q25" s="41">
        <f t="shared" si="5"/>
        <v>3528.251056464087</v>
      </c>
      <c r="R25" s="41">
        <f t="shared" si="5"/>
        <v>10134.37329313509</v>
      </c>
      <c r="S25" s="41">
        <f t="shared" si="5"/>
        <v>4715.1951396890545</v>
      </c>
      <c r="T25" s="41">
        <f t="shared" si="5"/>
        <v>5891.5280395590162</v>
      </c>
      <c r="U25" s="41">
        <f t="shared" si="5"/>
        <v>-7225.0363297517761</v>
      </c>
      <c r="V25" s="41">
        <f t="shared" si="5"/>
        <v>-4013.3330169050678</v>
      </c>
      <c r="W25" s="41">
        <f t="shared" si="5"/>
        <v>-2611.0330169050685</v>
      </c>
      <c r="X25" s="41">
        <f t="shared" si="5"/>
        <v>2985.6900000000023</v>
      </c>
      <c r="Y25" s="41">
        <f t="shared" si="5"/>
        <v>4361.8558048050036</v>
      </c>
      <c r="Z25" s="41">
        <f t="shared" si="5"/>
        <v>-737.55250899402017</v>
      </c>
      <c r="AA25" s="41">
        <f t="shared" si="5"/>
        <v>1120.999727197508</v>
      </c>
      <c r="AB25" s="40">
        <f t="shared" si="5"/>
        <v>12749.678384416653</v>
      </c>
    </row>
    <row r="26" spans="1:28" x14ac:dyDescent="0.25">
      <c r="A26" s="39"/>
      <c r="B26" s="38" t="s">
        <v>5</v>
      </c>
      <c r="C26" s="37"/>
      <c r="D26" s="36"/>
      <c r="E26" s="530"/>
      <c r="F26" s="512">
        <v>0</v>
      </c>
      <c r="G26" s="512">
        <v>0</v>
      </c>
      <c r="H26" s="512">
        <v>0</v>
      </c>
      <c r="I26" s="512">
        <v>0</v>
      </c>
      <c r="J26" s="512">
        <v>0</v>
      </c>
      <c r="K26" s="512">
        <v>770.69426285457848</v>
      </c>
      <c r="L26" s="512">
        <v>7708.2755372368929</v>
      </c>
      <c r="M26" s="512">
        <v>12667.963443608804</v>
      </c>
      <c r="N26" s="512">
        <v>20327.781388992418</v>
      </c>
      <c r="O26" s="512">
        <v>18162.371766105553</v>
      </c>
      <c r="P26" s="33">
        <v>21221.617539837673</v>
      </c>
      <c r="Q26" s="33">
        <v>28184.408177028829</v>
      </c>
      <c r="R26" s="33">
        <v>35215.237825923497</v>
      </c>
      <c r="S26" s="33">
        <v>28729.219620461859</v>
      </c>
      <c r="T26" s="33">
        <v>29931.300244649115</v>
      </c>
      <c r="U26" s="33">
        <v>22867.791792113356</v>
      </c>
      <c r="V26" s="34">
        <v>24974.483029908977</v>
      </c>
      <c r="W26" s="33">
        <v>28616.583029908976</v>
      </c>
      <c r="X26" s="33">
        <v>32093.15</v>
      </c>
      <c r="Y26" s="33">
        <v>36371.092327698309</v>
      </c>
      <c r="Z26" s="33">
        <v>34035.638491547463</v>
      </c>
      <c r="AA26" s="34">
        <v>36792.416124837451</v>
      </c>
      <c r="AB26" s="54">
        <v>41697.719115734719</v>
      </c>
    </row>
    <row r="27" spans="1:28" ht="15.75" thickBot="1" x14ac:dyDescent="0.3">
      <c r="A27" s="32"/>
      <c r="B27" s="31" t="s">
        <v>3</v>
      </c>
      <c r="C27" s="30"/>
      <c r="D27" s="29"/>
      <c r="E27" s="531"/>
      <c r="F27" s="34">
        <v>0</v>
      </c>
      <c r="G27" s="34">
        <v>0</v>
      </c>
      <c r="H27" s="34">
        <v>0</v>
      </c>
      <c r="I27" s="34">
        <v>0</v>
      </c>
      <c r="J27" s="34">
        <v>0</v>
      </c>
      <c r="K27" s="34">
        <v>17727.163815442924</v>
      </c>
      <c r="L27" s="34">
        <v>19830.674868758917</v>
      </c>
      <c r="M27" s="34">
        <v>22691.793204259568</v>
      </c>
      <c r="N27" s="34">
        <v>25894.13390647023</v>
      </c>
      <c r="O27" s="34">
        <v>24879.597952814416</v>
      </c>
      <c r="P27" s="26">
        <v>23534.474415753299</v>
      </c>
      <c r="Q27" s="26">
        <v>24656.157120564741</v>
      </c>
      <c r="R27" s="26">
        <v>25080.864532788408</v>
      </c>
      <c r="S27" s="26">
        <v>24014.024480772805</v>
      </c>
      <c r="T27" s="26">
        <v>24039.772205090099</v>
      </c>
      <c r="U27" s="26">
        <v>30092.828121865132</v>
      </c>
      <c r="V27" s="25">
        <v>28987.816046814045</v>
      </c>
      <c r="W27" s="24">
        <v>31227.616046814044</v>
      </c>
      <c r="X27" s="24">
        <v>29107.46</v>
      </c>
      <c r="Y27" s="24">
        <v>32009.236522893305</v>
      </c>
      <c r="Z27" s="24">
        <v>34773.191000541483</v>
      </c>
      <c r="AA27" s="26">
        <v>35671.416397639943</v>
      </c>
      <c r="AB27" s="54">
        <v>28948.040731318066</v>
      </c>
    </row>
    <row r="28" spans="1:28" ht="15.75" thickBot="1" x14ac:dyDescent="0.3">
      <c r="A28" s="16"/>
      <c r="B28" s="15"/>
      <c r="C28" s="14"/>
      <c r="D28" s="14"/>
      <c r="E28" s="14"/>
      <c r="F28" s="13"/>
      <c r="G28" s="13"/>
      <c r="H28" s="13"/>
      <c r="I28" s="13"/>
      <c r="J28" s="13"/>
      <c r="K28" s="13"/>
      <c r="L28" s="13"/>
      <c r="M28" s="13"/>
      <c r="N28" s="13"/>
      <c r="O28" s="13"/>
      <c r="P28" s="13"/>
      <c r="Q28" s="13"/>
      <c r="R28" s="13"/>
      <c r="S28" s="13"/>
      <c r="T28" s="13"/>
      <c r="U28" s="13"/>
      <c r="V28" s="13"/>
      <c r="W28" s="13"/>
      <c r="X28" s="13"/>
      <c r="Y28" s="13"/>
      <c r="Z28" s="13"/>
      <c r="AA28" s="13"/>
      <c r="AB28" s="23"/>
    </row>
    <row r="29" spans="1:28" ht="15.75" thickBot="1" x14ac:dyDescent="0.3">
      <c r="A29" s="22">
        <v>4</v>
      </c>
      <c r="B29" s="21" t="s">
        <v>1</v>
      </c>
      <c r="C29" s="20"/>
      <c r="D29" s="19"/>
      <c r="E29" s="19"/>
      <c r="F29" s="18">
        <v>2448.1505082026702</v>
      </c>
      <c r="G29" s="18">
        <v>2445.45542947994</v>
      </c>
      <c r="H29" s="18">
        <v>3173.6861953287098</v>
      </c>
      <c r="I29" s="18">
        <v>3593.74828344145</v>
      </c>
      <c r="J29" s="18">
        <v>3597.60886170815</v>
      </c>
      <c r="K29" s="18">
        <v>4358.3846319719896</v>
      </c>
      <c r="L29" s="18">
        <v>5014.4390372263397</v>
      </c>
      <c r="M29" s="18">
        <v>9523.9897524313692</v>
      </c>
      <c r="N29" s="18">
        <v>11582.421458970501</v>
      </c>
      <c r="O29" s="18">
        <v>12203.620645786001</v>
      </c>
      <c r="P29" s="18">
        <v>13025.2701204615</v>
      </c>
      <c r="Q29" s="18">
        <v>14366.2415060241</v>
      </c>
      <c r="R29" s="18">
        <v>14401.1288157205</v>
      </c>
      <c r="S29" s="18">
        <v>15951.032910288401</v>
      </c>
      <c r="T29" s="18">
        <v>16324.4421936461</v>
      </c>
      <c r="U29" s="18">
        <v>17543.980563649799</v>
      </c>
      <c r="V29" s="18">
        <v>20262.2423438267</v>
      </c>
      <c r="W29" s="18">
        <v>16088.8071485609</v>
      </c>
      <c r="X29" s="18">
        <v>33846.03</v>
      </c>
      <c r="Y29" s="18">
        <v>34098.560798997853</v>
      </c>
      <c r="Z29" s="18">
        <v>33338.084493831404</v>
      </c>
      <c r="AA29" s="18">
        <v>37199.969657972833</v>
      </c>
      <c r="AB29" s="17">
        <v>35159.593133754475</v>
      </c>
    </row>
    <row r="30" spans="1:28" ht="15.75" thickBot="1" x14ac:dyDescent="0.3">
      <c r="A30" s="16"/>
      <c r="B30" s="15"/>
      <c r="C30" s="14"/>
      <c r="D30" s="14"/>
      <c r="E30" s="14"/>
      <c r="F30" s="12"/>
      <c r="G30" s="12"/>
      <c r="H30" s="12"/>
      <c r="I30" s="12"/>
      <c r="J30" s="12"/>
      <c r="K30" s="12"/>
      <c r="L30" s="12"/>
      <c r="M30" s="12"/>
      <c r="N30" s="12"/>
      <c r="O30" s="12"/>
      <c r="P30" s="12"/>
      <c r="Q30" s="12"/>
      <c r="R30" s="12"/>
      <c r="S30" s="12"/>
      <c r="T30" s="12"/>
      <c r="U30" s="12"/>
      <c r="V30" s="12"/>
      <c r="W30" s="12"/>
      <c r="X30" s="12"/>
      <c r="Y30" s="12"/>
      <c r="Z30" s="12"/>
      <c r="AA30" s="12"/>
      <c r="AB30" s="11"/>
    </row>
    <row r="31" spans="1:28" ht="15.75" thickBot="1" x14ac:dyDescent="0.3">
      <c r="A31" s="10">
        <v>5</v>
      </c>
      <c r="B31" s="9" t="s">
        <v>0</v>
      </c>
      <c r="C31" s="8"/>
      <c r="D31" s="8"/>
      <c r="E31" s="8"/>
      <c r="F31" s="7">
        <v>0</v>
      </c>
      <c r="G31" s="7">
        <v>0</v>
      </c>
      <c r="H31" s="7">
        <v>0</v>
      </c>
      <c r="I31" s="7">
        <v>0</v>
      </c>
      <c r="J31" s="7">
        <v>0</v>
      </c>
      <c r="K31" s="7">
        <v>-20121.386764569539</v>
      </c>
      <c r="L31" s="7">
        <v>-16070.273841759921</v>
      </c>
      <c r="M31" s="7">
        <v>-14446.028718232397</v>
      </c>
      <c r="N31" s="7">
        <v>-8163.4097555164117</v>
      </c>
      <c r="O31" s="7">
        <v>-10295.164862119223</v>
      </c>
      <c r="P31" s="7">
        <v>-4847.5596007077002</v>
      </c>
      <c r="Q31" s="7">
        <v>2886.368871981038</v>
      </c>
      <c r="R31" s="7">
        <v>9315.4148292717164</v>
      </c>
      <c r="S31" s="7">
        <v>3482.811771693976</v>
      </c>
      <c r="T31" s="7">
        <v>4273.9359783286563</v>
      </c>
      <c r="U31" s="7">
        <v>-6959.191680276228</v>
      </c>
      <c r="V31" s="7">
        <v>-9139.3652504515776</v>
      </c>
      <c r="W31" s="7">
        <v>-23487.385491231031</v>
      </c>
      <c r="X31" s="7">
        <v>-12809.199999999997</v>
      </c>
      <c r="Y31" s="7">
        <v>-15454.696411848301</v>
      </c>
      <c r="Z31" s="7">
        <v>-25802.285260658267</v>
      </c>
      <c r="AA31" s="7">
        <v>-31939.731784150266</v>
      </c>
      <c r="AB31" s="6">
        <v>-25893.121199644214</v>
      </c>
    </row>
    <row r="32" spans="1:28" x14ac:dyDescent="0.25">
      <c r="A32" s="5"/>
      <c r="B32" s="4"/>
      <c r="C32" s="4"/>
      <c r="D32" s="4"/>
      <c r="E32" s="4"/>
      <c r="F32" s="4"/>
      <c r="G32" s="4"/>
      <c r="H32" s="4"/>
      <c r="I32" s="4"/>
      <c r="J32" s="4"/>
      <c r="K32" s="4"/>
      <c r="L32" s="4"/>
      <c r="M32" s="4"/>
      <c r="N32" s="4"/>
      <c r="O32" s="4"/>
      <c r="P32" s="4"/>
      <c r="Q32" s="4"/>
      <c r="R32" s="4"/>
      <c r="S32" s="4"/>
      <c r="T32" s="4"/>
      <c r="U32" s="4"/>
      <c r="V32" s="4"/>
      <c r="W32" s="4"/>
      <c r="X32" s="4"/>
      <c r="Y32" s="4"/>
      <c r="Z32" s="4"/>
      <c r="AA32" s="4"/>
    </row>
    <row r="33" spans="1:27" x14ac:dyDescent="0.25">
      <c r="A33" s="5"/>
      <c r="B33" s="4"/>
      <c r="C33" s="4"/>
      <c r="D33" s="4"/>
      <c r="E33" s="4"/>
      <c r="F33" s="4"/>
      <c r="G33" s="4"/>
      <c r="H33" s="4"/>
      <c r="I33" s="4"/>
      <c r="J33" s="4"/>
      <c r="K33" s="4"/>
      <c r="L33" s="4"/>
      <c r="M33" s="4"/>
      <c r="N33" s="4"/>
      <c r="O33" s="4"/>
      <c r="P33" s="4"/>
      <c r="Q33" s="4"/>
      <c r="R33" s="4"/>
      <c r="S33" s="4"/>
      <c r="T33" s="4"/>
      <c r="U33" s="4"/>
      <c r="V33" s="4"/>
      <c r="W33" s="4"/>
      <c r="X33" s="4"/>
      <c r="Y33" s="4"/>
      <c r="Z33" s="4"/>
      <c r="AA33" s="4"/>
    </row>
    <row r="37" spans="1:27" s="1" customFormat="1" ht="14.25" x14ac:dyDescent="0.2">
      <c r="A37" s="2"/>
      <c r="Y37" s="3"/>
    </row>
  </sheetData>
  <mergeCells count="3">
    <mergeCell ref="E17:E19"/>
    <mergeCell ref="E21:E23"/>
    <mergeCell ref="E25:E27"/>
  </mergeCells>
  <pageMargins left="0.7" right="0.7" top="0.75" bottom="0.75" header="0.3" footer="0.3"/>
  <pageSetup paperSize="9" scale="85" orientation="landscape"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B37"/>
  <sheetViews>
    <sheetView view="pageBreakPreview" zoomScaleNormal="100" zoomScaleSheetLayoutView="100" workbookViewId="0">
      <selection activeCell="AK26" sqref="AK26"/>
    </sheetView>
  </sheetViews>
  <sheetFormatPr defaultRowHeight="15" x14ac:dyDescent="0.25"/>
  <cols>
    <col min="1" max="1" width="2.7109375" style="2" customWidth="1"/>
    <col min="2" max="2" width="26" style="1" customWidth="1"/>
    <col min="3" max="4" width="9.42578125" style="1" hidden="1" customWidth="1"/>
    <col min="5" max="5" width="31.7109375" style="1" hidden="1" customWidth="1"/>
    <col min="6" max="6" width="8.85546875" style="1" bestFit="1" customWidth="1"/>
    <col min="7" max="10" width="8.85546875" style="1" hidden="1" customWidth="1"/>
    <col min="11" max="11" width="8.85546875" style="1" bestFit="1" customWidth="1"/>
    <col min="12" max="13" width="8.85546875" style="1" hidden="1" customWidth="1"/>
    <col min="14" max="14" width="8.85546875" style="1" bestFit="1" customWidth="1"/>
    <col min="15" max="16" width="9.7109375" style="1" customWidth="1"/>
    <col min="17" max="20" width="8.85546875" style="1" hidden="1" customWidth="1"/>
    <col min="21" max="22" width="9.28515625" style="1" customWidth="1"/>
    <col min="23" max="24" width="9.5703125" style="1" bestFit="1" customWidth="1"/>
    <col min="25" max="25" width="10.28515625" style="1" bestFit="1" customWidth="1"/>
    <col min="26" max="26" width="9.5703125" style="1" bestFit="1" customWidth="1"/>
    <col min="27" max="27" width="9.7109375" style="1" bestFit="1" customWidth="1"/>
    <col min="28" max="28" width="9.7109375" customWidth="1"/>
  </cols>
  <sheetData>
    <row r="1" spans="1:28" x14ac:dyDescent="0.25">
      <c r="A1" s="5"/>
      <c r="B1" s="108"/>
      <c r="C1" s="108"/>
      <c r="D1" s="108"/>
      <c r="E1" s="108"/>
      <c r="F1" s="108"/>
      <c r="G1" s="108"/>
      <c r="H1" s="108"/>
      <c r="I1" s="108"/>
      <c r="J1" s="108"/>
      <c r="K1" s="108"/>
      <c r="L1" s="108"/>
      <c r="M1" s="108"/>
      <c r="N1" s="108"/>
      <c r="O1" s="108"/>
      <c r="P1" s="108"/>
      <c r="Q1" s="108"/>
      <c r="R1" s="108"/>
      <c r="S1" s="108"/>
      <c r="T1" s="108"/>
      <c r="U1" s="108"/>
      <c r="V1" s="108"/>
      <c r="W1" s="108"/>
      <c r="X1" s="108"/>
      <c r="Y1" s="108"/>
      <c r="Z1" s="108"/>
      <c r="AA1" s="108"/>
    </row>
    <row r="2" spans="1:28" ht="18" x14ac:dyDescent="0.25">
      <c r="A2" s="107" t="s">
        <v>24</v>
      </c>
      <c r="B2" s="106"/>
      <c r="C2" s="106"/>
      <c r="D2" s="106"/>
      <c r="E2" s="106"/>
      <c r="F2" s="105"/>
      <c r="G2" s="105"/>
      <c r="H2" s="105"/>
      <c r="I2" s="105"/>
      <c r="J2" s="105"/>
      <c r="K2" s="105"/>
      <c r="L2" s="105"/>
      <c r="M2" s="105"/>
      <c r="N2" s="105"/>
      <c r="O2" s="105"/>
      <c r="P2" s="105"/>
      <c r="Q2" s="105"/>
      <c r="R2" s="105"/>
      <c r="S2" s="105"/>
      <c r="T2" s="105"/>
      <c r="U2" s="105"/>
      <c r="V2" s="105"/>
      <c r="W2" s="105"/>
      <c r="X2" s="105"/>
      <c r="Y2" s="105"/>
      <c r="Z2" s="105"/>
      <c r="AA2" s="105"/>
    </row>
    <row r="3" spans="1:28" ht="18" x14ac:dyDescent="0.25">
      <c r="A3" s="310" t="s">
        <v>1086</v>
      </c>
      <c r="B3" s="311"/>
      <c r="C3" s="311"/>
      <c r="D3" s="311"/>
      <c r="E3" s="311"/>
      <c r="F3" s="312"/>
      <c r="G3" s="312"/>
      <c r="H3" s="312"/>
      <c r="I3" s="312"/>
      <c r="J3" s="312"/>
      <c r="K3" s="312"/>
      <c r="L3" s="312"/>
      <c r="M3" s="312"/>
      <c r="N3" s="312"/>
      <c r="O3" s="312"/>
      <c r="P3" s="312"/>
      <c r="Q3" s="312"/>
      <c r="R3" s="313"/>
      <c r="S3" s="313"/>
      <c r="T3" s="313"/>
      <c r="U3" s="313"/>
      <c r="V3" s="313"/>
      <c r="W3" s="313"/>
      <c r="X3" s="313"/>
      <c r="Y3" s="313"/>
      <c r="Z3" s="313"/>
      <c r="AA3" s="313"/>
      <c r="AB3" s="313"/>
    </row>
    <row r="4" spans="1:28" ht="15.75" thickBot="1" x14ac:dyDescent="0.3">
      <c r="A4" s="100" t="s">
        <v>22</v>
      </c>
      <c r="B4" s="100"/>
      <c r="C4" s="100"/>
      <c r="D4" s="100"/>
      <c r="E4" s="100"/>
      <c r="F4" s="99"/>
      <c r="G4" s="99"/>
      <c r="H4" s="99"/>
      <c r="I4" s="99"/>
      <c r="J4" s="99"/>
      <c r="K4" s="99"/>
      <c r="L4" s="99"/>
      <c r="M4" s="99"/>
      <c r="N4" s="99"/>
      <c r="O4" s="99"/>
      <c r="P4" s="99"/>
      <c r="Q4" s="99"/>
      <c r="R4" s="99"/>
      <c r="S4" s="99"/>
      <c r="T4" s="99"/>
      <c r="U4" s="99"/>
      <c r="V4" s="99"/>
      <c r="W4" s="99"/>
      <c r="X4" s="99"/>
      <c r="Y4" s="99"/>
      <c r="Z4" s="99"/>
      <c r="AA4" s="99"/>
    </row>
    <row r="5" spans="1:28" ht="15.75" thickBot="1" x14ac:dyDescent="0.3">
      <c r="A5" s="98"/>
      <c r="B5" s="97"/>
      <c r="C5" s="96"/>
      <c r="D5" s="96"/>
      <c r="E5" s="96"/>
      <c r="F5" s="95">
        <v>2000</v>
      </c>
      <c r="G5" s="94">
        <v>2001</v>
      </c>
      <c r="H5" s="94">
        <v>2002</v>
      </c>
      <c r="I5" s="94">
        <v>2003</v>
      </c>
      <c r="J5" s="94">
        <v>2004</v>
      </c>
      <c r="K5" s="94">
        <v>2005</v>
      </c>
      <c r="L5" s="94">
        <v>2006</v>
      </c>
      <c r="M5" s="94">
        <v>2007</v>
      </c>
      <c r="N5" s="94">
        <v>2008</v>
      </c>
      <c r="O5" s="94">
        <v>2009</v>
      </c>
      <c r="P5" s="94">
        <v>2010</v>
      </c>
      <c r="Q5" s="94">
        <v>2011</v>
      </c>
      <c r="R5" s="94">
        <v>2012</v>
      </c>
      <c r="S5" s="94">
        <v>2013</v>
      </c>
      <c r="T5" s="94">
        <v>2014</v>
      </c>
      <c r="U5" s="94">
        <v>2015</v>
      </c>
      <c r="V5" s="94">
        <v>2016</v>
      </c>
      <c r="W5" s="94">
        <v>2017</v>
      </c>
      <c r="X5" s="94">
        <v>2018</v>
      </c>
      <c r="Y5" s="94">
        <v>2019</v>
      </c>
      <c r="Z5" s="94">
        <v>2020</v>
      </c>
      <c r="AA5" s="94">
        <v>2021</v>
      </c>
      <c r="AB5" s="93">
        <v>2022</v>
      </c>
    </row>
    <row r="6" spans="1:28" ht="15.75" thickBot="1" x14ac:dyDescent="0.3">
      <c r="A6" s="16"/>
      <c r="B6" s="15"/>
      <c r="C6" s="15"/>
      <c r="D6" s="15"/>
      <c r="E6" s="15"/>
      <c r="F6" s="92"/>
      <c r="G6" s="92"/>
      <c r="H6" s="92"/>
      <c r="I6" s="92"/>
      <c r="J6" s="92"/>
      <c r="K6" s="92"/>
      <c r="L6" s="92"/>
      <c r="M6" s="92"/>
      <c r="N6" s="92"/>
      <c r="O6" s="92"/>
      <c r="P6" s="92"/>
      <c r="Q6" s="92"/>
      <c r="R6" s="92"/>
      <c r="S6" s="92"/>
      <c r="T6" s="92"/>
      <c r="U6" s="92"/>
      <c r="V6" s="92"/>
      <c r="W6" s="92"/>
      <c r="X6" s="92"/>
      <c r="Y6" s="92"/>
      <c r="Z6" s="92"/>
      <c r="AA6" s="92"/>
      <c r="AB6" s="91"/>
    </row>
    <row r="7" spans="1:28" x14ac:dyDescent="0.25">
      <c r="A7" s="22" t="s">
        <v>21</v>
      </c>
      <c r="B7" s="20" t="s">
        <v>20</v>
      </c>
      <c r="C7" s="90"/>
      <c r="D7" s="19"/>
      <c r="E7" s="89"/>
      <c r="F7" s="41">
        <f t="shared" ref="F7:AB7" si="0">F13-F9</f>
        <v>-1838</v>
      </c>
      <c r="G7" s="41">
        <f t="shared" si="0"/>
        <v>-2115</v>
      </c>
      <c r="H7" s="41">
        <f t="shared" si="0"/>
        <v>-2761</v>
      </c>
      <c r="I7" s="41">
        <f t="shared" si="0"/>
        <v>-3297</v>
      </c>
      <c r="J7" s="41">
        <f t="shared" si="0"/>
        <v>-4058</v>
      </c>
      <c r="K7" s="41">
        <f t="shared" si="0"/>
        <v>-6207</v>
      </c>
      <c r="L7" s="41">
        <f t="shared" si="0"/>
        <v>-9579</v>
      </c>
      <c r="M7" s="41">
        <f t="shared" si="0"/>
        <v>-11545.54945054945</v>
      </c>
      <c r="N7" s="41">
        <f t="shared" si="0"/>
        <v>-10301.675824175825</v>
      </c>
      <c r="O7" s="41">
        <f t="shared" si="0"/>
        <v>-12147.855837628471</v>
      </c>
      <c r="P7" s="41">
        <f t="shared" si="0"/>
        <v>-14514.735123047923</v>
      </c>
      <c r="Q7" s="41">
        <f t="shared" si="0"/>
        <v>-12309.719456406525</v>
      </c>
      <c r="R7" s="41">
        <f t="shared" si="0"/>
        <v>4668.4499581893542</v>
      </c>
      <c r="S7" s="41">
        <f t="shared" si="0"/>
        <v>2496.7639385800903</v>
      </c>
      <c r="T7" s="41">
        <f t="shared" si="0"/>
        <v>-2424.9066180075897</v>
      </c>
      <c r="U7" s="41">
        <f t="shared" si="0"/>
        <v>7816.4297488389566</v>
      </c>
      <c r="V7" s="41">
        <f t="shared" si="0"/>
        <v>13754.08807501282</v>
      </c>
      <c r="W7" s="41">
        <f t="shared" si="0"/>
        <v>26423.665675509779</v>
      </c>
      <c r="X7" s="41">
        <f t="shared" si="0"/>
        <v>27262.643669268538</v>
      </c>
      <c r="Y7" s="41">
        <f t="shared" si="0"/>
        <v>47965.683854269839</v>
      </c>
      <c r="Z7" s="41">
        <f t="shared" si="0"/>
        <v>50972.656828156702</v>
      </c>
      <c r="AA7" s="41">
        <f t="shared" si="0"/>
        <v>28576.193136317168</v>
      </c>
      <c r="AB7" s="40">
        <f t="shared" si="0"/>
        <v>27288.353851846237</v>
      </c>
    </row>
    <row r="8" spans="1:28" x14ac:dyDescent="0.25">
      <c r="A8" s="88"/>
      <c r="B8" s="84"/>
      <c r="C8" s="84"/>
      <c r="D8" s="84"/>
      <c r="E8" s="87"/>
      <c r="F8" s="82"/>
      <c r="G8" s="82"/>
      <c r="H8" s="82"/>
      <c r="I8" s="82"/>
      <c r="J8" s="82"/>
      <c r="K8" s="82"/>
      <c r="L8" s="82"/>
      <c r="M8" s="82"/>
      <c r="N8" s="82"/>
      <c r="O8" s="82"/>
      <c r="P8" s="82"/>
      <c r="Q8" s="82"/>
      <c r="R8" s="82"/>
      <c r="S8" s="82"/>
      <c r="T8" s="82"/>
      <c r="U8" s="82"/>
      <c r="V8" s="82"/>
      <c r="W8" s="82"/>
      <c r="X8" s="82"/>
      <c r="Y8" s="82"/>
      <c r="Z8" s="82"/>
      <c r="AA8" s="82"/>
      <c r="AB8" s="81"/>
    </row>
    <row r="9" spans="1:28" x14ac:dyDescent="0.25">
      <c r="A9" s="75"/>
      <c r="B9" s="80" t="s">
        <v>19</v>
      </c>
      <c r="C9" s="79"/>
      <c r="D9" s="78"/>
      <c r="E9" s="86"/>
      <c r="F9" s="27">
        <v>1912</v>
      </c>
      <c r="G9" s="27">
        <v>2207</v>
      </c>
      <c r="H9" s="27">
        <v>2831</v>
      </c>
      <c r="I9" s="27">
        <v>3456</v>
      </c>
      <c r="J9" s="27">
        <v>4655</v>
      </c>
      <c r="K9" s="27">
        <v>7155</v>
      </c>
      <c r="L9" s="27">
        <v>10655</v>
      </c>
      <c r="M9" s="27">
        <v>15355</v>
      </c>
      <c r="N9" s="27">
        <v>17768.9010989011</v>
      </c>
      <c r="O9" s="27">
        <v>25893.626373626375</v>
      </c>
      <c r="P9" s="27">
        <v>30549.450549450547</v>
      </c>
      <c r="Q9" s="27">
        <v>30357.142857142859</v>
      </c>
      <c r="R9" s="27">
        <v>30714.28571428571</v>
      </c>
      <c r="S9" s="27">
        <v>29874</v>
      </c>
      <c r="T9" s="27">
        <v>39615.38461538461</v>
      </c>
      <c r="U9" s="27">
        <v>38626.373626373621</v>
      </c>
      <c r="V9" s="27">
        <v>36456.043956043948</v>
      </c>
      <c r="W9" s="27">
        <v>35521.978021978022</v>
      </c>
      <c r="X9" s="27">
        <v>33873.626373626372</v>
      </c>
      <c r="Y9" s="27">
        <v>31060.989010989011</v>
      </c>
      <c r="Z9" s="27">
        <v>28626.923076923078</v>
      </c>
      <c r="AA9" s="27">
        <v>27533.516483516483</v>
      </c>
      <c r="AB9" s="76">
        <v>27609.615384615383</v>
      </c>
    </row>
    <row r="10" spans="1:28" ht="14.45" customHeight="1" x14ac:dyDescent="0.25">
      <c r="A10" s="75"/>
      <c r="B10" s="74" t="s">
        <v>17</v>
      </c>
      <c r="C10" s="73"/>
      <c r="D10" s="72"/>
      <c r="E10" s="85"/>
      <c r="F10" s="70">
        <v>0</v>
      </c>
      <c r="G10" s="70">
        <v>0</v>
      </c>
      <c r="H10" s="70">
        <v>0</v>
      </c>
      <c r="I10" s="70">
        <v>0</v>
      </c>
      <c r="J10" s="70">
        <v>0</v>
      </c>
      <c r="K10" s="70">
        <v>0</v>
      </c>
      <c r="L10" s="70">
        <v>0</v>
      </c>
      <c r="M10" s="70">
        <v>0</v>
      </c>
      <c r="N10" s="70">
        <v>0</v>
      </c>
      <c r="O10" s="70">
        <v>3392.3591183830295</v>
      </c>
      <c r="P10" s="70">
        <v>3411.2829236706766</v>
      </c>
      <c r="Q10" s="70">
        <v>3723.3722424706061</v>
      </c>
      <c r="R10" s="70">
        <v>3927.2121456517552</v>
      </c>
      <c r="S10" s="70">
        <v>3273.1349952181117</v>
      </c>
      <c r="T10" s="70">
        <v>3098.7176898613893</v>
      </c>
      <c r="U10" s="70">
        <v>3249.9942812367749</v>
      </c>
      <c r="V10" s="70">
        <v>4597.2641531999998</v>
      </c>
      <c r="W10" s="70">
        <v>4455.9040759</v>
      </c>
      <c r="X10" s="70">
        <v>4378.2458614195948</v>
      </c>
      <c r="Y10" s="70">
        <v>1395.5858232980886</v>
      </c>
      <c r="Z10" s="70">
        <v>644.40541681903733</v>
      </c>
      <c r="AA10" s="70">
        <v>596.58904044915903</v>
      </c>
      <c r="AB10" s="69">
        <v>560.41198790915905</v>
      </c>
    </row>
    <row r="11" spans="1:28" ht="14.45" customHeight="1" thickBot="1" x14ac:dyDescent="0.3">
      <c r="A11" s="75"/>
      <c r="B11" s="74" t="s">
        <v>16</v>
      </c>
      <c r="C11" s="73"/>
      <c r="D11" s="72"/>
      <c r="E11" s="85"/>
      <c r="F11" s="62"/>
      <c r="G11" s="62"/>
      <c r="H11" s="62"/>
      <c r="I11" s="62"/>
      <c r="J11" s="62"/>
      <c r="K11" s="62"/>
      <c r="L11" s="62">
        <f t="shared" ref="L11:AB11" si="1">L9-L10</f>
        <v>10655</v>
      </c>
      <c r="M11" s="62">
        <f t="shared" si="1"/>
        <v>15355</v>
      </c>
      <c r="N11" s="62">
        <f t="shared" si="1"/>
        <v>17768.9010989011</v>
      </c>
      <c r="O11" s="62">
        <f t="shared" si="1"/>
        <v>22501.267255243347</v>
      </c>
      <c r="P11" s="62">
        <f t="shared" si="1"/>
        <v>27138.167625779868</v>
      </c>
      <c r="Q11" s="62">
        <f t="shared" si="1"/>
        <v>26633.770614672252</v>
      </c>
      <c r="R11" s="62">
        <f t="shared" si="1"/>
        <v>26787.073568633954</v>
      </c>
      <c r="S11" s="62">
        <f t="shared" si="1"/>
        <v>26600.865004781888</v>
      </c>
      <c r="T11" s="62">
        <f t="shared" si="1"/>
        <v>36516.666925523219</v>
      </c>
      <c r="U11" s="62">
        <f t="shared" si="1"/>
        <v>35376.379345136847</v>
      </c>
      <c r="V11" s="62">
        <f t="shared" si="1"/>
        <v>31858.77980284395</v>
      </c>
      <c r="W11" s="62">
        <f t="shared" si="1"/>
        <v>31066.073946078024</v>
      </c>
      <c r="X11" s="62">
        <f t="shared" si="1"/>
        <v>29495.380512206779</v>
      </c>
      <c r="Y11" s="62">
        <f t="shared" si="1"/>
        <v>29665.403187690921</v>
      </c>
      <c r="Z11" s="62">
        <f t="shared" si="1"/>
        <v>27982.51766010404</v>
      </c>
      <c r="AA11" s="62">
        <f t="shared" si="1"/>
        <v>26936.927443067325</v>
      </c>
      <c r="AB11" s="61">
        <f t="shared" si="1"/>
        <v>27049.203396706223</v>
      </c>
    </row>
    <row r="12" spans="1:28" ht="15.75" thickBot="1" x14ac:dyDescent="0.3">
      <c r="A12" s="16"/>
      <c r="B12" s="15"/>
      <c r="C12" s="84"/>
      <c r="D12" s="84"/>
      <c r="E12" s="83"/>
      <c r="F12" s="82"/>
      <c r="G12" s="82"/>
      <c r="H12" s="82"/>
      <c r="I12" s="82"/>
      <c r="J12" s="82"/>
      <c r="K12" s="82"/>
      <c r="L12" s="82"/>
      <c r="M12" s="82"/>
      <c r="N12" s="82"/>
      <c r="O12" s="82"/>
      <c r="P12" s="82"/>
      <c r="Q12" s="82"/>
      <c r="R12" s="82"/>
      <c r="S12" s="82"/>
      <c r="T12" s="82"/>
      <c r="U12" s="82"/>
      <c r="V12" s="82"/>
      <c r="W12" s="82"/>
      <c r="X12" s="82"/>
      <c r="Y12" s="82"/>
      <c r="Z12" s="82"/>
      <c r="AA12" s="82"/>
      <c r="AB12" s="81"/>
    </row>
    <row r="13" spans="1:28" x14ac:dyDescent="0.25">
      <c r="A13" s="75"/>
      <c r="B13" s="80" t="s">
        <v>15</v>
      </c>
      <c r="C13" s="79"/>
      <c r="D13" s="78"/>
      <c r="E13" s="86"/>
      <c r="F13" s="27">
        <v>74</v>
      </c>
      <c r="G13" s="27">
        <v>92</v>
      </c>
      <c r="H13" s="27">
        <v>70</v>
      </c>
      <c r="I13" s="27">
        <v>159</v>
      </c>
      <c r="J13" s="27">
        <v>597</v>
      </c>
      <c r="K13" s="27">
        <v>948</v>
      </c>
      <c r="L13" s="27">
        <v>1076</v>
      </c>
      <c r="M13" s="27">
        <v>3809.4505494505502</v>
      </c>
      <c r="N13" s="27">
        <v>7467.2252747252742</v>
      </c>
      <c r="O13" s="27">
        <v>13745.770535997905</v>
      </c>
      <c r="P13" s="27">
        <v>16034.715426402623</v>
      </c>
      <c r="Q13" s="27">
        <v>18047.423400736334</v>
      </c>
      <c r="R13" s="27">
        <v>35382.735672475064</v>
      </c>
      <c r="S13" s="27">
        <v>32370.76393858009</v>
      </c>
      <c r="T13" s="27">
        <v>37190.47799737702</v>
      </c>
      <c r="U13" s="27">
        <v>46442.803375212578</v>
      </c>
      <c r="V13" s="27">
        <v>50210.132031056768</v>
      </c>
      <c r="W13" s="27">
        <v>61945.643697487802</v>
      </c>
      <c r="X13" s="27">
        <v>61136.27004289491</v>
      </c>
      <c r="Y13" s="27">
        <v>79026.67286525885</v>
      </c>
      <c r="Z13" s="27">
        <v>79599.57990507978</v>
      </c>
      <c r="AA13" s="27">
        <v>56109.709619833651</v>
      </c>
      <c r="AB13" s="76">
        <v>54897.96923646162</v>
      </c>
    </row>
    <row r="14" spans="1:28" ht="14.45" customHeight="1" x14ac:dyDescent="0.25">
      <c r="A14" s="75"/>
      <c r="B14" s="74" t="s">
        <v>13</v>
      </c>
      <c r="C14" s="73"/>
      <c r="D14" s="72"/>
      <c r="E14" s="64"/>
      <c r="F14" s="70">
        <v>0</v>
      </c>
      <c r="G14" s="70">
        <v>0</v>
      </c>
      <c r="H14" s="70">
        <v>0</v>
      </c>
      <c r="I14" s="70">
        <v>0</v>
      </c>
      <c r="J14" s="70">
        <v>0</v>
      </c>
      <c r="K14" s="70">
        <v>0</v>
      </c>
      <c r="L14" s="70">
        <v>0</v>
      </c>
      <c r="M14" s="70">
        <v>0</v>
      </c>
      <c r="N14" s="70">
        <v>0</v>
      </c>
      <c r="O14" s="70">
        <v>3831.0676419979045</v>
      </c>
      <c r="P14" s="70">
        <v>5097.7562184026228</v>
      </c>
      <c r="Q14" s="70">
        <v>6757.2627517363344</v>
      </c>
      <c r="R14" s="70">
        <v>10144.347912475061</v>
      </c>
      <c r="S14" s="70">
        <v>9238.4998825800903</v>
      </c>
      <c r="T14" s="70">
        <v>9608.7126593770154</v>
      </c>
      <c r="U14" s="70">
        <v>9541.1903402125754</v>
      </c>
      <c r="V14" s="70">
        <v>10074.844073056767</v>
      </c>
      <c r="W14" s="70">
        <v>11145.546255487799</v>
      </c>
      <c r="X14" s="70">
        <v>10641.235528894913</v>
      </c>
      <c r="Y14" s="70">
        <v>12090.697665258849</v>
      </c>
      <c r="Z14" s="70">
        <v>9979.3834430797688</v>
      </c>
      <c r="AA14" s="70">
        <v>11390.894377833654</v>
      </c>
      <c r="AB14" s="69">
        <v>12764.628234461623</v>
      </c>
    </row>
    <row r="15" spans="1:28" ht="14.45" customHeight="1" thickBot="1" x14ac:dyDescent="0.3">
      <c r="A15" s="68"/>
      <c r="B15" s="67" t="s">
        <v>11</v>
      </c>
      <c r="C15" s="66"/>
      <c r="D15" s="65"/>
      <c r="E15" s="64"/>
      <c r="F15" s="62"/>
      <c r="G15" s="62"/>
      <c r="H15" s="62"/>
      <c r="I15" s="62"/>
      <c r="J15" s="62"/>
      <c r="K15" s="62"/>
      <c r="L15" s="62">
        <f t="shared" ref="L15:AB15" si="2">L13-L14</f>
        <v>1076</v>
      </c>
      <c r="M15" s="62">
        <f t="shared" si="2"/>
        <v>3809.4505494505502</v>
      </c>
      <c r="N15" s="62">
        <f t="shared" si="2"/>
        <v>7467.2252747252742</v>
      </c>
      <c r="O15" s="62">
        <f t="shared" si="2"/>
        <v>9914.702894</v>
      </c>
      <c r="P15" s="62">
        <f t="shared" si="2"/>
        <v>10936.959208</v>
      </c>
      <c r="Q15" s="62">
        <f t="shared" si="2"/>
        <v>11290.160648999999</v>
      </c>
      <c r="R15" s="62">
        <f t="shared" si="2"/>
        <v>25238.387760000005</v>
      </c>
      <c r="S15" s="62">
        <f t="shared" si="2"/>
        <v>23132.264056</v>
      </c>
      <c r="T15" s="62">
        <f t="shared" si="2"/>
        <v>27581.765338000005</v>
      </c>
      <c r="U15" s="62">
        <f t="shared" si="2"/>
        <v>36901.613035000002</v>
      </c>
      <c r="V15" s="62">
        <f t="shared" si="2"/>
        <v>40135.287958000001</v>
      </c>
      <c r="W15" s="62">
        <f t="shared" si="2"/>
        <v>50800.097441999998</v>
      </c>
      <c r="X15" s="62">
        <f t="shared" si="2"/>
        <v>50495.034513999999</v>
      </c>
      <c r="Y15" s="62">
        <f t="shared" si="2"/>
        <v>66935.975200000001</v>
      </c>
      <c r="Z15" s="62">
        <f t="shared" si="2"/>
        <v>69620.196462000007</v>
      </c>
      <c r="AA15" s="62">
        <f t="shared" si="2"/>
        <v>44718.815241999997</v>
      </c>
      <c r="AB15" s="61">
        <f t="shared" si="2"/>
        <v>42133.341002000001</v>
      </c>
    </row>
    <row r="16" spans="1:28" ht="15.75" thickBot="1" x14ac:dyDescent="0.3">
      <c r="A16" s="16"/>
      <c r="B16" s="15"/>
      <c r="C16" s="14"/>
      <c r="D16" s="14"/>
      <c r="E16" s="14"/>
      <c r="F16" s="60"/>
      <c r="G16" s="60"/>
      <c r="H16" s="60"/>
      <c r="I16" s="60"/>
      <c r="J16" s="60"/>
      <c r="K16" s="60"/>
      <c r="L16" s="60"/>
      <c r="M16" s="60"/>
      <c r="N16" s="60"/>
      <c r="O16" s="60"/>
      <c r="P16" s="60"/>
      <c r="Q16" s="60"/>
      <c r="R16" s="60"/>
      <c r="S16" s="60"/>
      <c r="T16" s="60"/>
      <c r="U16" s="60"/>
      <c r="V16" s="60"/>
      <c r="W16" s="60"/>
      <c r="X16" s="60"/>
      <c r="Y16" s="60"/>
      <c r="Z16" s="60"/>
      <c r="AA16" s="60"/>
      <c r="AB16" s="59"/>
    </row>
    <row r="17" spans="1:28" x14ac:dyDescent="0.25">
      <c r="A17" s="22">
        <v>2</v>
      </c>
      <c r="B17" s="58" t="s">
        <v>9</v>
      </c>
      <c r="C17" s="20"/>
      <c r="D17" s="19"/>
      <c r="E17" s="529"/>
      <c r="F17" s="41">
        <f t="shared" ref="F17:AB17" si="3">F18-F19</f>
        <v>0</v>
      </c>
      <c r="G17" s="41">
        <f t="shared" si="3"/>
        <v>0</v>
      </c>
      <c r="H17" s="41">
        <f t="shared" si="3"/>
        <v>0</v>
      </c>
      <c r="I17" s="41">
        <f t="shared" si="3"/>
        <v>0</v>
      </c>
      <c r="J17" s="41">
        <f t="shared" si="3"/>
        <v>0</v>
      </c>
      <c r="K17" s="41">
        <f t="shared" si="3"/>
        <v>0</v>
      </c>
      <c r="L17" s="41">
        <f t="shared" si="3"/>
        <v>0</v>
      </c>
      <c r="M17" s="41" t="e">
        <f t="shared" si="3"/>
        <v>#VALUE!</v>
      </c>
      <c r="N17" s="41">
        <f t="shared" si="3"/>
        <v>-4181.2912087912082</v>
      </c>
      <c r="O17" s="41">
        <f t="shared" si="3"/>
        <v>-4430.9890109890111</v>
      </c>
      <c r="P17" s="41">
        <f t="shared" si="3"/>
        <v>-8818.6813186813197</v>
      </c>
      <c r="Q17" s="41">
        <f t="shared" si="3"/>
        <v>-7719.7802197802212</v>
      </c>
      <c r="R17" s="41">
        <f t="shared" si="3"/>
        <v>-10274.725274725275</v>
      </c>
      <c r="S17" s="41">
        <f t="shared" si="3"/>
        <v>-19808.367327033553</v>
      </c>
      <c r="T17" s="41">
        <f t="shared" si="3"/>
        <v>-15329.670329670331</v>
      </c>
      <c r="U17" s="41">
        <f t="shared" si="3"/>
        <v>-11703.296703296701</v>
      </c>
      <c r="V17" s="41">
        <f t="shared" si="3"/>
        <v>-16648.351648351651</v>
      </c>
      <c r="W17" s="41">
        <f t="shared" si="3"/>
        <v>-14752.747252747251</v>
      </c>
      <c r="X17" s="41">
        <f t="shared" si="3"/>
        <v>-17142.857142857145</v>
      </c>
      <c r="Y17" s="41">
        <f t="shared" si="3"/>
        <v>-19321.70329670329</v>
      </c>
      <c r="Z17" s="41">
        <f t="shared" si="3"/>
        <v>-6772.8021978021934</v>
      </c>
      <c r="AA17" s="41">
        <f t="shared" si="3"/>
        <v>5387.9120879120965</v>
      </c>
      <c r="AB17" s="40">
        <f t="shared" si="3"/>
        <v>17536.538461538468</v>
      </c>
    </row>
    <row r="18" spans="1:28" x14ac:dyDescent="0.25">
      <c r="A18" s="39"/>
      <c r="B18" s="57" t="s">
        <v>5</v>
      </c>
      <c r="C18" s="56"/>
      <c r="D18" s="55"/>
      <c r="E18" s="530"/>
      <c r="F18" s="34">
        <v>0</v>
      </c>
      <c r="G18" s="34">
        <v>0</v>
      </c>
      <c r="H18" s="34">
        <v>0</v>
      </c>
      <c r="I18" s="34">
        <v>0</v>
      </c>
      <c r="J18" s="34">
        <v>0</v>
      </c>
      <c r="K18" s="34">
        <v>0</v>
      </c>
      <c r="L18" s="34">
        <v>0</v>
      </c>
      <c r="M18" s="34" t="e">
        <v>#VALUE!</v>
      </c>
      <c r="N18" s="34">
        <v>3442.3076923076919</v>
      </c>
      <c r="O18" s="34">
        <v>4503.6263736263736</v>
      </c>
      <c r="P18" s="34">
        <v>4807.6923076923076</v>
      </c>
      <c r="Q18" s="34">
        <v>4780.2197802197788</v>
      </c>
      <c r="R18" s="34">
        <v>5027.472527472527</v>
      </c>
      <c r="S18" s="34">
        <v>7578.1711345049107</v>
      </c>
      <c r="T18" s="34">
        <v>8818.6813186813197</v>
      </c>
      <c r="U18" s="34">
        <v>9945.0549450549461</v>
      </c>
      <c r="V18" s="34">
        <v>9395.6043956043959</v>
      </c>
      <c r="W18" s="34">
        <v>10054.945054945054</v>
      </c>
      <c r="X18" s="34">
        <v>10302.197802197801</v>
      </c>
      <c r="Y18" s="34">
        <v>20800.824175824175</v>
      </c>
      <c r="Z18" s="34">
        <v>35614.010989010989</v>
      </c>
      <c r="AA18" s="34">
        <v>46323.351648351651</v>
      </c>
      <c r="AB18" s="54">
        <v>57346.153846153844</v>
      </c>
    </row>
    <row r="19" spans="1:28" ht="15.75" thickBot="1" x14ac:dyDescent="0.3">
      <c r="A19" s="32"/>
      <c r="B19" s="53" t="s">
        <v>3</v>
      </c>
      <c r="C19" s="52"/>
      <c r="D19" s="29"/>
      <c r="E19" s="531"/>
      <c r="F19" s="26">
        <v>0</v>
      </c>
      <c r="G19" s="26">
        <v>0</v>
      </c>
      <c r="H19" s="26">
        <v>0</v>
      </c>
      <c r="I19" s="26">
        <v>0</v>
      </c>
      <c r="J19" s="26">
        <v>0</v>
      </c>
      <c r="K19" s="26">
        <v>0</v>
      </c>
      <c r="L19" s="26">
        <v>0</v>
      </c>
      <c r="M19" s="26" t="e">
        <v>#VALUE!</v>
      </c>
      <c r="N19" s="26">
        <v>7623.5989010989006</v>
      </c>
      <c r="O19" s="26">
        <v>8934.6153846153848</v>
      </c>
      <c r="P19" s="26">
        <v>13626.373626373626</v>
      </c>
      <c r="Q19" s="26">
        <v>12500</v>
      </c>
      <c r="R19" s="26">
        <v>15302.197802197803</v>
      </c>
      <c r="S19" s="26">
        <v>27386.538461538465</v>
      </c>
      <c r="T19" s="26">
        <v>24148.351648351651</v>
      </c>
      <c r="U19" s="26">
        <v>21648.351648351647</v>
      </c>
      <c r="V19" s="26">
        <v>26043.956043956045</v>
      </c>
      <c r="W19" s="26">
        <v>24807.692307692305</v>
      </c>
      <c r="X19" s="26">
        <v>27445.054945054944</v>
      </c>
      <c r="Y19" s="26">
        <v>40122.527472527465</v>
      </c>
      <c r="Z19" s="26">
        <v>42386.813186813182</v>
      </c>
      <c r="AA19" s="26">
        <v>40935.439560439554</v>
      </c>
      <c r="AB19" s="54">
        <v>39809.615384615376</v>
      </c>
    </row>
    <row r="20" spans="1:28" ht="15.75" thickBot="1" x14ac:dyDescent="0.3">
      <c r="A20" s="16"/>
      <c r="B20" s="15"/>
      <c r="C20" s="14"/>
      <c r="D20" s="14"/>
      <c r="E20" s="14"/>
      <c r="F20" s="13"/>
      <c r="G20" s="13"/>
      <c r="H20" s="13"/>
      <c r="I20" s="13"/>
      <c r="J20" s="13"/>
      <c r="K20" s="13"/>
      <c r="L20" s="13"/>
      <c r="M20" s="13"/>
      <c r="N20" s="13"/>
      <c r="O20" s="13"/>
      <c r="P20" s="13"/>
      <c r="Q20" s="13"/>
      <c r="R20" s="13"/>
      <c r="S20" s="13"/>
      <c r="T20" s="13"/>
      <c r="U20" s="13"/>
      <c r="V20" s="13"/>
      <c r="W20" s="13"/>
      <c r="X20" s="13"/>
      <c r="Y20" s="13"/>
      <c r="Z20" s="13"/>
      <c r="AA20" s="13"/>
      <c r="AB20" s="23"/>
    </row>
    <row r="21" spans="1:28" x14ac:dyDescent="0.25">
      <c r="A21" s="22">
        <v>3</v>
      </c>
      <c r="B21" s="20" t="s">
        <v>8</v>
      </c>
      <c r="C21" s="19"/>
      <c r="D21" s="19"/>
      <c r="E21" s="532"/>
      <c r="F21" s="41">
        <f t="shared" ref="F21:AB21" si="4">F22-F23</f>
        <v>0</v>
      </c>
      <c r="G21" s="41">
        <f t="shared" si="4"/>
        <v>0</v>
      </c>
      <c r="H21" s="41">
        <f t="shared" si="4"/>
        <v>0</v>
      </c>
      <c r="I21" s="41">
        <f t="shared" si="4"/>
        <v>0</v>
      </c>
      <c r="J21" s="41">
        <f t="shared" si="4"/>
        <v>0</v>
      </c>
      <c r="K21" s="41">
        <f t="shared" si="4"/>
        <v>0</v>
      </c>
      <c r="L21" s="41">
        <f t="shared" si="4"/>
        <v>0</v>
      </c>
      <c r="M21" s="41" t="e">
        <f t="shared" si="4"/>
        <v>#VALUE!</v>
      </c>
      <c r="N21" s="41">
        <f t="shared" si="4"/>
        <v>548.13186813186803</v>
      </c>
      <c r="O21" s="41">
        <f t="shared" si="4"/>
        <v>1839.8351648351647</v>
      </c>
      <c r="P21" s="41">
        <f t="shared" si="4"/>
        <v>880.35714285714278</v>
      </c>
      <c r="Q21" s="41">
        <f t="shared" si="4"/>
        <v>-79.120879120879067</v>
      </c>
      <c r="R21" s="41">
        <f t="shared" si="4"/>
        <v>-1663.4615384615381</v>
      </c>
      <c r="S21" s="41">
        <f t="shared" si="4"/>
        <v>-120.87912087912071</v>
      </c>
      <c r="T21" s="41">
        <f t="shared" si="4"/>
        <v>-863.1868131868132</v>
      </c>
      <c r="U21" s="41">
        <f t="shared" si="4"/>
        <v>-1181.3186813186815</v>
      </c>
      <c r="V21" s="41">
        <f t="shared" si="4"/>
        <v>-961.53846153846166</v>
      </c>
      <c r="W21" s="41">
        <f t="shared" si="4"/>
        <v>-906.59340659340637</v>
      </c>
      <c r="X21" s="41">
        <f t="shared" si="4"/>
        <v>-741.75824175824175</v>
      </c>
      <c r="Y21" s="41">
        <f t="shared" si="4"/>
        <v>-728.57142857142856</v>
      </c>
      <c r="Z21" s="41">
        <f t="shared" si="4"/>
        <v>-935.16483516483504</v>
      </c>
      <c r="AA21" s="41">
        <f t="shared" si="4"/>
        <v>-1279.6703296703295</v>
      </c>
      <c r="AB21" s="40">
        <f t="shared" si="4"/>
        <v>-1494.5054945054944</v>
      </c>
    </row>
    <row r="22" spans="1:28" x14ac:dyDescent="0.25">
      <c r="A22" s="51"/>
      <c r="B22" s="38" t="s">
        <v>5</v>
      </c>
      <c r="C22" s="50"/>
      <c r="D22" s="50"/>
      <c r="E22" s="533"/>
      <c r="F22" s="48">
        <v>0</v>
      </c>
      <c r="G22" s="48">
        <v>0</v>
      </c>
      <c r="H22" s="48">
        <v>0</v>
      </c>
      <c r="I22" s="48">
        <v>0</v>
      </c>
      <c r="J22" s="48">
        <v>0</v>
      </c>
      <c r="K22" s="48">
        <v>0</v>
      </c>
      <c r="L22" s="48">
        <v>0</v>
      </c>
      <c r="M22" s="48" t="e">
        <v>#VALUE!</v>
      </c>
      <c r="N22" s="48">
        <v>556.07142857142844</v>
      </c>
      <c r="O22" s="48">
        <v>1850.6593406593406</v>
      </c>
      <c r="P22" s="48">
        <v>1279.1758241758241</v>
      </c>
      <c r="Q22" s="48">
        <v>707.69230769230785</v>
      </c>
      <c r="R22" s="48">
        <v>-875.27472527472491</v>
      </c>
      <c r="S22" s="48">
        <v>635.43956043956064</v>
      </c>
      <c r="T22" s="48">
        <v>197.52747252747255</v>
      </c>
      <c r="U22" s="48">
        <v>54.945054945054942</v>
      </c>
      <c r="V22" s="48">
        <v>329.67032967032969</v>
      </c>
      <c r="W22" s="48">
        <v>137.36263736263734</v>
      </c>
      <c r="X22" s="48">
        <v>109.89010989010988</v>
      </c>
      <c r="Y22" s="48">
        <v>159.61538461538461</v>
      </c>
      <c r="Z22" s="48">
        <v>274.45054945054943</v>
      </c>
      <c r="AA22" s="48">
        <v>-151.64835164835165</v>
      </c>
      <c r="AB22" s="54">
        <v>-775</v>
      </c>
    </row>
    <row r="23" spans="1:28" ht="15.75" thickBot="1" x14ac:dyDescent="0.3">
      <c r="A23" s="32"/>
      <c r="B23" s="31" t="s">
        <v>3</v>
      </c>
      <c r="C23" s="46"/>
      <c r="D23" s="46"/>
      <c r="E23" s="534"/>
      <c r="F23" s="26">
        <v>0</v>
      </c>
      <c r="G23" s="26">
        <v>0</v>
      </c>
      <c r="H23" s="26">
        <v>0</v>
      </c>
      <c r="I23" s="26">
        <v>0</v>
      </c>
      <c r="J23" s="26">
        <v>0</v>
      </c>
      <c r="K23" s="26">
        <v>0</v>
      </c>
      <c r="L23" s="26">
        <v>0</v>
      </c>
      <c r="M23" s="26" t="e">
        <v>#VALUE!</v>
      </c>
      <c r="N23" s="26">
        <v>7.939560439560438</v>
      </c>
      <c r="O23" s="26">
        <v>10.824175824175823</v>
      </c>
      <c r="P23" s="26">
        <v>398.81868131868134</v>
      </c>
      <c r="Q23" s="26">
        <v>786.81318681318692</v>
      </c>
      <c r="R23" s="26">
        <v>788.18681318681331</v>
      </c>
      <c r="S23" s="26">
        <v>756.31868131868134</v>
      </c>
      <c r="T23" s="26">
        <v>1060.7142857142858</v>
      </c>
      <c r="U23" s="26">
        <v>1236.2637362637363</v>
      </c>
      <c r="V23" s="26">
        <v>1291.2087912087914</v>
      </c>
      <c r="W23" s="26">
        <v>1043.9560439560437</v>
      </c>
      <c r="X23" s="26">
        <v>851.64835164835165</v>
      </c>
      <c r="Y23" s="26">
        <v>888.1868131868132</v>
      </c>
      <c r="Z23" s="26">
        <v>1209.6153846153845</v>
      </c>
      <c r="AA23" s="26">
        <v>1128.0219780219779</v>
      </c>
      <c r="AB23" s="54">
        <v>719.50549450549443</v>
      </c>
    </row>
    <row r="24" spans="1:28" ht="15.75" thickBot="1" x14ac:dyDescent="0.3">
      <c r="A24" s="16"/>
      <c r="B24" s="15"/>
      <c r="C24" s="14"/>
      <c r="D24" s="14"/>
      <c r="E24" s="14"/>
      <c r="F24" s="44"/>
      <c r="G24" s="44"/>
      <c r="H24" s="44"/>
      <c r="I24" s="44"/>
      <c r="J24" s="44"/>
      <c r="K24" s="44"/>
      <c r="L24" s="44"/>
      <c r="M24" s="44"/>
      <c r="N24" s="44"/>
      <c r="O24" s="44"/>
      <c r="P24" s="44"/>
      <c r="Q24" s="44"/>
      <c r="R24" s="44"/>
      <c r="S24" s="44"/>
      <c r="T24" s="44"/>
      <c r="U24" s="44"/>
      <c r="V24" s="44"/>
      <c r="W24" s="44"/>
      <c r="X24" s="44"/>
      <c r="Y24" s="44"/>
      <c r="Z24" s="44"/>
      <c r="AA24" s="44"/>
      <c r="AB24" s="43"/>
    </row>
    <row r="25" spans="1:28" x14ac:dyDescent="0.25">
      <c r="A25" s="22">
        <v>4</v>
      </c>
      <c r="B25" s="20" t="s">
        <v>7</v>
      </c>
      <c r="C25" s="19"/>
      <c r="D25" s="19"/>
      <c r="E25" s="529"/>
      <c r="F25" s="41">
        <f t="shared" ref="F25:AB25" si="5">F26-F27</f>
        <v>0</v>
      </c>
      <c r="G25" s="41">
        <f t="shared" si="5"/>
        <v>0</v>
      </c>
      <c r="H25" s="41">
        <f t="shared" si="5"/>
        <v>0</v>
      </c>
      <c r="I25" s="41">
        <f t="shared" si="5"/>
        <v>0</v>
      </c>
      <c r="J25" s="41">
        <f t="shared" si="5"/>
        <v>0</v>
      </c>
      <c r="K25" s="41">
        <f t="shared" si="5"/>
        <v>0</v>
      </c>
      <c r="L25" s="41">
        <f t="shared" si="5"/>
        <v>0</v>
      </c>
      <c r="M25" s="41" t="e">
        <f t="shared" si="5"/>
        <v>#VALUE!</v>
      </c>
      <c r="N25" s="41">
        <f t="shared" si="5"/>
        <v>957.88461538461706</v>
      </c>
      <c r="O25" s="41">
        <f t="shared" si="5"/>
        <v>-2384.038461538461</v>
      </c>
      <c r="P25" s="41">
        <f t="shared" si="5"/>
        <v>-20851.648351648353</v>
      </c>
      <c r="Q25" s="41">
        <f t="shared" si="5"/>
        <v>-25302.197802197807</v>
      </c>
      <c r="R25" s="41">
        <f t="shared" si="5"/>
        <v>-38543.956043956037</v>
      </c>
      <c r="S25" s="41">
        <f t="shared" si="5"/>
        <v>-20426.328026821619</v>
      </c>
      <c r="T25" s="41">
        <f t="shared" si="5"/>
        <v>-18846.153846153844</v>
      </c>
      <c r="U25" s="41">
        <f t="shared" si="5"/>
        <v>-48104.395604395606</v>
      </c>
      <c r="V25" s="41">
        <f t="shared" si="5"/>
        <v>-70274.725274725235</v>
      </c>
      <c r="W25" s="41">
        <f t="shared" si="5"/>
        <v>-56730.769230769234</v>
      </c>
      <c r="X25" s="41">
        <f t="shared" si="5"/>
        <v>-77170.329670329666</v>
      </c>
      <c r="Y25" s="41">
        <f t="shared" si="5"/>
        <v>-88380.769230769249</v>
      </c>
      <c r="Z25" s="41">
        <f t="shared" si="5"/>
        <v>-110851.64835164837</v>
      </c>
      <c r="AA25" s="41">
        <f t="shared" si="5"/>
        <v>-100513.52956200131</v>
      </c>
      <c r="AB25" s="40">
        <f t="shared" si="5"/>
        <v>-60720.397693869454</v>
      </c>
    </row>
    <row r="26" spans="1:28" x14ac:dyDescent="0.25">
      <c r="A26" s="39"/>
      <c r="B26" s="38" t="s">
        <v>5</v>
      </c>
      <c r="C26" s="37"/>
      <c r="D26" s="36"/>
      <c r="E26" s="530"/>
      <c r="F26" s="512">
        <v>0</v>
      </c>
      <c r="G26" s="512">
        <v>0</v>
      </c>
      <c r="H26" s="512">
        <v>0</v>
      </c>
      <c r="I26" s="512">
        <v>0</v>
      </c>
      <c r="J26" s="512">
        <v>0</v>
      </c>
      <c r="K26" s="512">
        <v>0</v>
      </c>
      <c r="L26" s="512">
        <v>0</v>
      </c>
      <c r="M26" s="512" t="e">
        <v>#VALUE!</v>
      </c>
      <c r="N26" s="512">
        <v>10068.26923076923</v>
      </c>
      <c r="O26" s="512">
        <v>9854.3131868131841</v>
      </c>
      <c r="P26" s="33">
        <v>22692.307692307691</v>
      </c>
      <c r="Q26" s="33">
        <v>21703.296703296699</v>
      </c>
      <c r="R26" s="33">
        <v>24148.351648351651</v>
      </c>
      <c r="S26" s="33">
        <v>49801.312268518828</v>
      </c>
      <c r="T26" s="33">
        <v>50631.868131868134</v>
      </c>
      <c r="U26" s="33">
        <v>63406.593406593405</v>
      </c>
      <c r="V26" s="34">
        <v>70769.23076923078</v>
      </c>
      <c r="W26" s="33">
        <v>59945.054945054944</v>
      </c>
      <c r="X26" s="33">
        <v>57005.494505494506</v>
      </c>
      <c r="Y26" s="33">
        <v>66757.417582417576</v>
      </c>
      <c r="Z26" s="33">
        <v>66482.142857142855</v>
      </c>
      <c r="AA26" s="34">
        <v>93527.747252747256</v>
      </c>
      <c r="AB26" s="54">
        <v>116339.28571428571</v>
      </c>
    </row>
    <row r="27" spans="1:28" ht="15.75" thickBot="1" x14ac:dyDescent="0.3">
      <c r="A27" s="32"/>
      <c r="B27" s="31" t="s">
        <v>3</v>
      </c>
      <c r="C27" s="30"/>
      <c r="D27" s="29"/>
      <c r="E27" s="531"/>
      <c r="F27" s="34">
        <v>0</v>
      </c>
      <c r="G27" s="34">
        <v>0</v>
      </c>
      <c r="H27" s="34">
        <v>0</v>
      </c>
      <c r="I27" s="34">
        <v>0</v>
      </c>
      <c r="J27" s="34">
        <v>0</v>
      </c>
      <c r="K27" s="34">
        <v>0</v>
      </c>
      <c r="L27" s="34">
        <v>0</v>
      </c>
      <c r="M27" s="34" t="e">
        <v>#VALUE!</v>
      </c>
      <c r="N27" s="34">
        <v>9110.3846153846134</v>
      </c>
      <c r="O27" s="34">
        <v>12238.351648351645</v>
      </c>
      <c r="P27" s="26">
        <v>43543.956043956045</v>
      </c>
      <c r="Q27" s="26">
        <v>47005.494505494506</v>
      </c>
      <c r="R27" s="26">
        <v>62692.307692307688</v>
      </c>
      <c r="S27" s="26">
        <v>70227.640295340447</v>
      </c>
      <c r="T27" s="26">
        <v>69478.021978021978</v>
      </c>
      <c r="U27" s="26">
        <v>111510.98901098901</v>
      </c>
      <c r="V27" s="25">
        <v>141043.95604395602</v>
      </c>
      <c r="W27" s="24">
        <v>116675.82417582418</v>
      </c>
      <c r="X27" s="24">
        <v>134175.82417582418</v>
      </c>
      <c r="Y27" s="24">
        <v>155138.18681318683</v>
      </c>
      <c r="Z27" s="24">
        <v>177333.79120879123</v>
      </c>
      <c r="AA27" s="26">
        <v>194041.27681474856</v>
      </c>
      <c r="AB27" s="54">
        <v>177059.68340815516</v>
      </c>
    </row>
    <row r="28" spans="1:28" ht="15.75" thickBot="1" x14ac:dyDescent="0.3">
      <c r="A28" s="16"/>
      <c r="B28" s="15"/>
      <c r="C28" s="14"/>
      <c r="D28" s="14"/>
      <c r="E28" s="14"/>
      <c r="F28" s="13"/>
      <c r="G28" s="13"/>
      <c r="H28" s="13"/>
      <c r="I28" s="13"/>
      <c r="J28" s="13"/>
      <c r="K28" s="13"/>
      <c r="L28" s="13"/>
      <c r="M28" s="13"/>
      <c r="N28" s="13"/>
      <c r="O28" s="13"/>
      <c r="P28" s="13"/>
      <c r="Q28" s="13"/>
      <c r="R28" s="13"/>
      <c r="S28" s="13"/>
      <c r="T28" s="13"/>
      <c r="U28" s="13"/>
      <c r="V28" s="13"/>
      <c r="W28" s="13"/>
      <c r="X28" s="13"/>
      <c r="Y28" s="13"/>
      <c r="Z28" s="13"/>
      <c r="AA28" s="13"/>
      <c r="AB28" s="23"/>
    </row>
    <row r="29" spans="1:28" ht="15.75" thickBot="1" x14ac:dyDescent="0.3">
      <c r="A29" s="22">
        <v>4</v>
      </c>
      <c r="B29" s="21" t="s">
        <v>1</v>
      </c>
      <c r="C29" s="20"/>
      <c r="D29" s="19"/>
      <c r="E29" s="19"/>
      <c r="F29" s="18">
        <v>1163.20734177394</v>
      </c>
      <c r="G29" s="18">
        <v>1318.01657273049</v>
      </c>
      <c r="H29" s="18">
        <v>1573.4726757501901</v>
      </c>
      <c r="I29" s="18">
        <v>2952.0943319201301</v>
      </c>
      <c r="J29" s="18">
        <v>3414.2074713233001</v>
      </c>
      <c r="K29" s="18">
        <v>4552.2574419820203</v>
      </c>
      <c r="L29" s="18">
        <v>5394.8308946978896</v>
      </c>
      <c r="M29" s="18">
        <v>9751.6266988622901</v>
      </c>
      <c r="N29" s="18">
        <v>9997.5379420613899</v>
      </c>
      <c r="O29" s="18">
        <v>18805.754031067001</v>
      </c>
      <c r="P29" s="18">
        <v>31187.246728999999</v>
      </c>
      <c r="Q29" s="18">
        <v>16824.5675436319</v>
      </c>
      <c r="R29" s="18">
        <v>33189.239360849402</v>
      </c>
      <c r="S29" s="18">
        <v>42202.822522030903</v>
      </c>
      <c r="T29" s="18">
        <v>43324.835776874002</v>
      </c>
      <c r="U29" s="18">
        <v>37258.0297650352</v>
      </c>
      <c r="V29" s="18">
        <v>31888.876906690799</v>
      </c>
      <c r="W29" s="18">
        <v>15013.7464785883</v>
      </c>
      <c r="X29" s="18">
        <v>30354.8843713981</v>
      </c>
      <c r="Y29" s="18">
        <v>39707.823589132699</v>
      </c>
      <c r="Z29" s="18">
        <v>40978.505008490101</v>
      </c>
      <c r="AA29" s="18">
        <v>42202.638670842702</v>
      </c>
      <c r="AB29" s="17">
        <v>47423.770598249997</v>
      </c>
    </row>
    <row r="30" spans="1:28" ht="15.75" thickBot="1" x14ac:dyDescent="0.3">
      <c r="A30" s="16"/>
      <c r="B30" s="15"/>
      <c r="C30" s="14"/>
      <c r="D30" s="14"/>
      <c r="E30" s="14"/>
      <c r="F30" s="12"/>
      <c r="G30" s="12"/>
      <c r="H30" s="12"/>
      <c r="I30" s="12"/>
      <c r="J30" s="12"/>
      <c r="K30" s="12"/>
      <c r="L30" s="12"/>
      <c r="M30" s="12"/>
      <c r="N30" s="12"/>
      <c r="O30" s="12"/>
      <c r="P30" s="12"/>
      <c r="Q30" s="12"/>
      <c r="R30" s="12"/>
      <c r="S30" s="12"/>
      <c r="T30" s="12"/>
      <c r="U30" s="12"/>
      <c r="V30" s="12"/>
      <c r="W30" s="12"/>
      <c r="X30" s="12"/>
      <c r="Y30" s="12"/>
      <c r="Z30" s="12"/>
      <c r="AA30" s="12"/>
      <c r="AB30" s="11"/>
    </row>
    <row r="31" spans="1:28" ht="15.75" thickBot="1" x14ac:dyDescent="0.3">
      <c r="A31" s="10">
        <v>5</v>
      </c>
      <c r="B31" s="9" t="s">
        <v>0</v>
      </c>
      <c r="C31" s="8"/>
      <c r="D31" s="8"/>
      <c r="E31" s="8"/>
      <c r="F31" s="7">
        <v>0</v>
      </c>
      <c r="G31" s="7">
        <v>0</v>
      </c>
      <c r="H31" s="7">
        <v>0</v>
      </c>
      <c r="I31" s="7">
        <v>0</v>
      </c>
      <c r="J31" s="7">
        <v>0</v>
      </c>
      <c r="K31" s="7">
        <v>-1654.7425580179797</v>
      </c>
      <c r="L31" s="7">
        <v>-4184.1691053021104</v>
      </c>
      <c r="M31" s="7" t="e">
        <v>#VALUE!</v>
      </c>
      <c r="N31" s="7">
        <v>-2979.4126073891584</v>
      </c>
      <c r="O31" s="7">
        <v>1682.7058857462252</v>
      </c>
      <c r="P31" s="7">
        <v>-12117.460921520455</v>
      </c>
      <c r="Q31" s="7">
        <v>-28586.250813873528</v>
      </c>
      <c r="R31" s="7">
        <v>-12624.453538104091</v>
      </c>
      <c r="S31" s="7">
        <v>4344.0119858767066</v>
      </c>
      <c r="T31" s="7">
        <v>5860.9181698554239</v>
      </c>
      <c r="U31" s="7">
        <v>-15914.551475136832</v>
      </c>
      <c r="V31" s="7">
        <v>-42241.650402911735</v>
      </c>
      <c r="W31" s="7">
        <v>-30952.697736011811</v>
      </c>
      <c r="X31" s="7">
        <v>-37437.417014278413</v>
      </c>
      <c r="Y31" s="7">
        <v>-20757.536512641433</v>
      </c>
      <c r="Z31" s="7">
        <v>-26608.453547968602</v>
      </c>
      <c r="AA31" s="7">
        <v>-25626.455996599674</v>
      </c>
      <c r="AB31" s="6">
        <v>30033.759723259755</v>
      </c>
    </row>
    <row r="32" spans="1:28" x14ac:dyDescent="0.25">
      <c r="A32" s="5"/>
      <c r="B32" s="4"/>
      <c r="C32" s="4"/>
      <c r="D32" s="4"/>
      <c r="E32" s="4"/>
      <c r="F32" s="4"/>
      <c r="G32" s="4"/>
      <c r="H32" s="4"/>
      <c r="I32" s="4"/>
      <c r="J32" s="4"/>
      <c r="K32" s="4"/>
      <c r="L32" s="4"/>
      <c r="M32" s="4"/>
      <c r="N32" s="4"/>
      <c r="O32" s="4"/>
      <c r="P32" s="4"/>
      <c r="Q32" s="4"/>
      <c r="R32" s="4"/>
      <c r="S32" s="4"/>
      <c r="T32" s="4"/>
      <c r="U32" s="4"/>
      <c r="V32" s="4"/>
      <c r="W32" s="4"/>
      <c r="X32" s="4"/>
      <c r="Y32" s="4"/>
      <c r="Z32" s="4"/>
      <c r="AA32" s="4"/>
    </row>
    <row r="33" spans="1:27" x14ac:dyDescent="0.25">
      <c r="A33" s="5"/>
      <c r="B33" s="4"/>
      <c r="C33" s="4"/>
      <c r="D33" s="4"/>
      <c r="E33" s="4"/>
      <c r="F33" s="4"/>
      <c r="G33" s="4"/>
      <c r="H33" s="4"/>
      <c r="I33" s="4"/>
      <c r="J33" s="4"/>
      <c r="K33" s="4"/>
      <c r="L33" s="4"/>
      <c r="M33" s="4"/>
      <c r="N33" s="4"/>
      <c r="O33" s="4"/>
      <c r="P33" s="4"/>
      <c r="Q33" s="4"/>
      <c r="R33" s="4"/>
      <c r="S33" s="4"/>
      <c r="T33" s="4"/>
      <c r="U33" s="4"/>
      <c r="V33" s="4"/>
      <c r="W33" s="4"/>
      <c r="X33" s="4"/>
      <c r="Y33" s="4"/>
      <c r="Z33" s="4"/>
      <c r="AA33" s="4"/>
    </row>
    <row r="37" spans="1:27" s="1" customFormat="1" ht="14.25" x14ac:dyDescent="0.2">
      <c r="A37" s="2"/>
      <c r="Y37" s="3"/>
    </row>
  </sheetData>
  <mergeCells count="3">
    <mergeCell ref="E17:E19"/>
    <mergeCell ref="E21:E23"/>
    <mergeCell ref="E25:E27"/>
  </mergeCells>
  <pageMargins left="0.7" right="0.7" top="0.75" bottom="0.75" header="0.3" footer="0.3"/>
  <pageSetup paperSize="9" scale="85" orientation="landscape"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L250"/>
  <sheetViews>
    <sheetView view="pageBreakPreview" zoomScaleNormal="100" zoomScaleSheetLayoutView="100" workbookViewId="0">
      <selection activeCell="AG25" sqref="AG25"/>
    </sheetView>
  </sheetViews>
  <sheetFormatPr defaultRowHeight="15" x14ac:dyDescent="0.25"/>
  <cols>
    <col min="1" max="1" width="2.7109375" style="2" customWidth="1"/>
    <col min="2" max="2" width="26" style="1" customWidth="1"/>
    <col min="3" max="4" width="9.42578125" style="1" hidden="1" customWidth="1"/>
    <col min="5" max="5" width="31.7109375" style="1" hidden="1" customWidth="1"/>
    <col min="6" max="6" width="8.85546875" style="1" bestFit="1" customWidth="1"/>
    <col min="7" max="10" width="8.85546875" style="1" hidden="1" customWidth="1"/>
    <col min="11" max="11" width="8.85546875" style="1" bestFit="1" customWidth="1"/>
    <col min="12" max="13" width="8.85546875" style="1" hidden="1" customWidth="1"/>
    <col min="14" max="14" width="8.85546875" style="1" bestFit="1" customWidth="1"/>
    <col min="15" max="16" width="9.7109375" style="1" customWidth="1"/>
    <col min="17" max="20" width="8.85546875" style="1" hidden="1" customWidth="1"/>
    <col min="21" max="22" width="9.28515625" style="1" customWidth="1"/>
    <col min="23" max="24" width="9.5703125" style="1" bestFit="1" customWidth="1"/>
    <col min="25" max="25" width="10.28515625" style="1" bestFit="1" customWidth="1"/>
    <col min="26" max="26" width="9.5703125" style="1" bestFit="1" customWidth="1"/>
    <col min="27" max="27" width="9.7109375" style="1" bestFit="1" customWidth="1"/>
    <col min="28" max="28" width="9.7109375" customWidth="1"/>
  </cols>
  <sheetData>
    <row r="1" spans="1:28" x14ac:dyDescent="0.25">
      <c r="A1" s="5"/>
      <c r="B1" s="108"/>
      <c r="C1" s="108"/>
      <c r="D1" s="108"/>
      <c r="E1" s="108"/>
      <c r="F1" s="108"/>
      <c r="G1" s="108"/>
      <c r="H1" s="108"/>
      <c r="I1" s="108"/>
      <c r="J1" s="108"/>
      <c r="K1" s="108"/>
      <c r="L1" s="108"/>
      <c r="M1" s="108"/>
      <c r="N1" s="108"/>
      <c r="O1" s="108"/>
      <c r="P1" s="108"/>
      <c r="Q1" s="108"/>
      <c r="R1" s="108"/>
      <c r="S1" s="108"/>
      <c r="T1" s="108"/>
      <c r="U1" s="108"/>
      <c r="V1" s="108"/>
      <c r="W1" s="108"/>
      <c r="X1" s="108"/>
      <c r="Y1" s="108"/>
      <c r="Z1" s="108"/>
      <c r="AA1" s="108"/>
    </row>
    <row r="2" spans="1:28" ht="18" x14ac:dyDescent="0.25">
      <c r="A2" s="107" t="s">
        <v>24</v>
      </c>
      <c r="B2" s="106"/>
      <c r="C2" s="106"/>
      <c r="D2" s="106"/>
      <c r="E2" s="106"/>
      <c r="F2" s="105"/>
      <c r="G2" s="105"/>
      <c r="H2" s="105"/>
      <c r="I2" s="105"/>
      <c r="J2" s="105"/>
      <c r="K2" s="105"/>
      <c r="L2" s="105"/>
      <c r="M2" s="105"/>
      <c r="N2" s="105"/>
      <c r="O2" s="105"/>
      <c r="P2" s="105"/>
      <c r="Q2" s="105"/>
      <c r="R2" s="105"/>
      <c r="S2" s="105"/>
      <c r="T2" s="105"/>
      <c r="U2" s="105"/>
      <c r="V2" s="105"/>
      <c r="W2" s="105"/>
      <c r="X2" s="105"/>
      <c r="Y2" s="105"/>
      <c r="Z2" s="105"/>
      <c r="AA2" s="105"/>
      <c r="AB2" s="105"/>
    </row>
    <row r="3" spans="1:28" ht="18" x14ac:dyDescent="0.25">
      <c r="A3" s="324" t="s">
        <v>1082</v>
      </c>
      <c r="B3" s="325"/>
      <c r="C3" s="325"/>
      <c r="D3" s="325"/>
      <c r="E3" s="325"/>
      <c r="F3" s="326"/>
      <c r="G3" s="326"/>
      <c r="H3" s="326"/>
      <c r="I3" s="326"/>
      <c r="J3" s="326"/>
      <c r="K3" s="326"/>
      <c r="L3" s="326"/>
      <c r="M3" s="326"/>
      <c r="N3" s="326"/>
      <c r="O3" s="326"/>
      <c r="P3" s="326"/>
      <c r="Q3" s="326"/>
      <c r="R3" s="327"/>
      <c r="S3" s="327"/>
      <c r="T3" s="327"/>
      <c r="U3" s="327"/>
      <c r="V3" s="327"/>
      <c r="W3" s="327"/>
      <c r="X3" s="327"/>
      <c r="Y3" s="327"/>
      <c r="Z3" s="327"/>
      <c r="AA3" s="327"/>
      <c r="AB3" s="327"/>
    </row>
    <row r="4" spans="1:28" ht="15.75" thickBot="1" x14ac:dyDescent="0.3">
      <c r="A4" s="100" t="s">
        <v>22</v>
      </c>
      <c r="B4" s="100"/>
      <c r="C4" s="100"/>
      <c r="D4" s="100"/>
      <c r="E4" s="100"/>
      <c r="F4" s="99"/>
      <c r="G4" s="99"/>
      <c r="H4" s="99"/>
      <c r="I4" s="99"/>
      <c r="J4" s="99"/>
      <c r="K4" s="99"/>
      <c r="L4" s="99"/>
      <c r="M4" s="99"/>
      <c r="N4" s="99"/>
      <c r="O4" s="99"/>
      <c r="P4" s="99"/>
      <c r="Q4" s="99"/>
      <c r="R4" s="99"/>
      <c r="S4" s="99"/>
      <c r="T4" s="99"/>
      <c r="U4" s="99"/>
      <c r="V4" s="99"/>
      <c r="W4" s="99"/>
      <c r="X4" s="99"/>
      <c r="Y4" s="99"/>
      <c r="Z4" s="99"/>
      <c r="AA4" s="99"/>
      <c r="AB4" s="99"/>
    </row>
    <row r="5" spans="1:28" ht="15.75" thickBot="1" x14ac:dyDescent="0.3">
      <c r="A5" s="98"/>
      <c r="B5" s="97"/>
      <c r="C5" s="96"/>
      <c r="D5" s="96"/>
      <c r="E5" s="96"/>
      <c r="F5" s="95">
        <v>2000</v>
      </c>
      <c r="G5" s="94">
        <v>2001</v>
      </c>
      <c r="H5" s="94">
        <v>2002</v>
      </c>
      <c r="I5" s="94">
        <v>2003</v>
      </c>
      <c r="J5" s="94">
        <v>2004</v>
      </c>
      <c r="K5" s="94">
        <v>2005</v>
      </c>
      <c r="L5" s="94">
        <v>2006</v>
      </c>
      <c r="M5" s="94">
        <v>2007</v>
      </c>
      <c r="N5" s="94">
        <v>2008</v>
      </c>
      <c r="O5" s="94">
        <v>2009</v>
      </c>
      <c r="P5" s="94">
        <v>2010</v>
      </c>
      <c r="Q5" s="94">
        <v>2011</v>
      </c>
      <c r="R5" s="94">
        <v>2012</v>
      </c>
      <c r="S5" s="94">
        <v>2013</v>
      </c>
      <c r="T5" s="94">
        <v>2014</v>
      </c>
      <c r="U5" s="94">
        <v>2015</v>
      </c>
      <c r="V5" s="94">
        <v>2016</v>
      </c>
      <c r="W5" s="94">
        <v>2017</v>
      </c>
      <c r="X5" s="94">
        <v>2018</v>
      </c>
      <c r="Y5" s="94">
        <v>2019</v>
      </c>
      <c r="Z5" s="94">
        <v>2020</v>
      </c>
      <c r="AA5" s="94">
        <v>2021</v>
      </c>
      <c r="AB5" s="93">
        <v>2022</v>
      </c>
    </row>
    <row r="6" spans="1:28" ht="15.75" thickBot="1" x14ac:dyDescent="0.3">
      <c r="A6" s="16"/>
      <c r="B6" s="15"/>
      <c r="C6" s="15"/>
      <c r="D6" s="15"/>
      <c r="E6" s="15"/>
      <c r="F6" s="92"/>
      <c r="G6" s="92"/>
      <c r="H6" s="92"/>
      <c r="I6" s="92"/>
      <c r="J6" s="92"/>
      <c r="K6" s="92"/>
      <c r="L6" s="92"/>
      <c r="M6" s="92"/>
      <c r="N6" s="92"/>
      <c r="O6" s="92"/>
      <c r="P6" s="92"/>
      <c r="Q6" s="92"/>
      <c r="R6" s="92"/>
      <c r="S6" s="92"/>
      <c r="T6" s="92"/>
      <c r="U6" s="92"/>
      <c r="V6" s="92"/>
      <c r="W6" s="92"/>
      <c r="X6" s="92"/>
      <c r="Y6" s="92"/>
      <c r="Z6" s="92"/>
      <c r="AA6" s="92"/>
      <c r="AB6" s="91"/>
    </row>
    <row r="7" spans="1:28" x14ac:dyDescent="0.25">
      <c r="A7" s="22" t="s">
        <v>21</v>
      </c>
      <c r="B7" s="20" t="s">
        <v>20</v>
      </c>
      <c r="C7" s="90"/>
      <c r="D7" s="19"/>
      <c r="E7" s="89"/>
      <c r="F7" s="41">
        <f t="shared" ref="F7:AB7" si="0">F13-F9</f>
        <v>0</v>
      </c>
      <c r="G7" s="41">
        <f t="shared" si="0"/>
        <v>0</v>
      </c>
      <c r="H7" s="41" t="e">
        <f t="shared" si="0"/>
        <v>#REF!</v>
      </c>
      <c r="I7" s="41" t="e">
        <f t="shared" si="0"/>
        <v>#REF!</v>
      </c>
      <c r="J7" s="41" t="e">
        <f t="shared" si="0"/>
        <v>#VALUE!</v>
      </c>
      <c r="K7" s="41">
        <f t="shared" si="0"/>
        <v>5248.2914500000061</v>
      </c>
      <c r="L7" s="41">
        <f t="shared" si="0"/>
        <v>10071.843699999994</v>
      </c>
      <c r="M7" s="41">
        <f t="shared" si="0"/>
        <v>13719.766499999998</v>
      </c>
      <c r="N7" s="41">
        <f t="shared" si="0"/>
        <v>13714.847284200006</v>
      </c>
      <c r="O7" s="41">
        <f t="shared" si="0"/>
        <v>19081.87</v>
      </c>
      <c r="P7" s="41">
        <f t="shared" si="0"/>
        <v>16305.718831076261</v>
      </c>
      <c r="Q7" s="41">
        <f t="shared" si="0"/>
        <v>17074.328495990012</v>
      </c>
      <c r="R7" s="41">
        <f t="shared" si="0"/>
        <v>12879.02753160959</v>
      </c>
      <c r="S7" s="41">
        <f t="shared" si="0"/>
        <v>21056.052071106533</v>
      </c>
      <c r="T7" s="41">
        <f t="shared" si="0"/>
        <v>20769.990549751761</v>
      </c>
      <c r="U7" s="41">
        <f t="shared" si="0"/>
        <v>16938.6672187152</v>
      </c>
      <c r="V7" s="41">
        <f t="shared" si="0"/>
        <v>15294.193268005882</v>
      </c>
      <c r="W7" s="41">
        <f t="shared" si="0"/>
        <v>17549.344802914871</v>
      </c>
      <c r="X7" s="41">
        <f t="shared" si="0"/>
        <v>18215.606374567615</v>
      </c>
      <c r="Y7" s="41">
        <f t="shared" si="0"/>
        <v>19840.169348292366</v>
      </c>
      <c r="Z7" s="41">
        <f t="shared" si="0"/>
        <v>20679.759057971016</v>
      </c>
      <c r="AA7" s="41">
        <f t="shared" si="0"/>
        <v>16400.672568595041</v>
      </c>
      <c r="AB7" s="40">
        <f t="shared" si="0"/>
        <v>30727.319887851656</v>
      </c>
    </row>
    <row r="8" spans="1:28" x14ac:dyDescent="0.25">
      <c r="A8" s="88"/>
      <c r="B8" s="84"/>
      <c r="C8" s="84"/>
      <c r="D8" s="84"/>
      <c r="E8" s="87"/>
      <c r="F8" s="82"/>
      <c r="G8" s="82"/>
      <c r="H8" s="82"/>
      <c r="I8" s="82"/>
      <c r="J8" s="82"/>
      <c r="K8" s="82"/>
      <c r="L8" s="82"/>
      <c r="M8" s="82"/>
      <c r="N8" s="82"/>
      <c r="O8" s="82"/>
      <c r="P8" s="82"/>
      <c r="Q8" s="82"/>
      <c r="R8" s="82"/>
      <c r="S8" s="82"/>
      <c r="T8" s="82"/>
      <c r="U8" s="82"/>
      <c r="V8" s="82"/>
      <c r="W8" s="82"/>
      <c r="X8" s="82"/>
      <c r="Y8" s="82"/>
      <c r="Z8" s="82"/>
      <c r="AA8" s="82"/>
      <c r="AB8" s="81"/>
    </row>
    <row r="9" spans="1:28" x14ac:dyDescent="0.25">
      <c r="A9" s="75"/>
      <c r="B9" s="80" t="s">
        <v>19</v>
      </c>
      <c r="C9" s="79"/>
      <c r="D9" s="78"/>
      <c r="E9" s="86"/>
      <c r="F9" s="27">
        <v>0</v>
      </c>
      <c r="G9" s="27">
        <v>0</v>
      </c>
      <c r="H9" s="27" t="e">
        <v>#REF!</v>
      </c>
      <c r="I9" s="27" t="e">
        <v>#REF!</v>
      </c>
      <c r="J9" s="27" t="s">
        <v>3674</v>
      </c>
      <c r="K9" s="27">
        <v>645.20594400000084</v>
      </c>
      <c r="L9" s="27">
        <v>773.32059999999944</v>
      </c>
      <c r="M9" s="27">
        <v>945.42029999999988</v>
      </c>
      <c r="N9" s="27">
        <v>8721.6168880000059</v>
      </c>
      <c r="O9" s="27">
        <v>10332.16</v>
      </c>
      <c r="P9" s="27">
        <v>11883.503207412687</v>
      </c>
      <c r="Q9" s="27">
        <v>15175.988486370012</v>
      </c>
      <c r="R9" s="27">
        <v>18144.290292349186</v>
      </c>
      <c r="S9" s="27">
        <v>16097.134801695523</v>
      </c>
      <c r="T9" s="27">
        <v>13540.196542584577</v>
      </c>
      <c r="U9" s="27">
        <v>14620.570633500296</v>
      </c>
      <c r="V9" s="27">
        <v>14986.488936795689</v>
      </c>
      <c r="W9" s="27">
        <v>15207.138896985756</v>
      </c>
      <c r="X9" s="27">
        <v>14601.047530884533</v>
      </c>
      <c r="Y9" s="27">
        <v>14700.144632898862</v>
      </c>
      <c r="Z9" s="27">
        <v>14952.045675230567</v>
      </c>
      <c r="AA9" s="27">
        <v>14034.844661157025</v>
      </c>
      <c r="AB9" s="76">
        <v>15091.008844959973</v>
      </c>
    </row>
    <row r="10" spans="1:28" ht="14.45" customHeight="1" x14ac:dyDescent="0.25">
      <c r="A10" s="75"/>
      <c r="B10" s="74" t="s">
        <v>17</v>
      </c>
      <c r="C10" s="73"/>
      <c r="D10" s="72"/>
      <c r="E10" s="85"/>
      <c r="F10" s="70">
        <v>0</v>
      </c>
      <c r="G10" s="70">
        <v>0</v>
      </c>
      <c r="H10" s="70">
        <v>0</v>
      </c>
      <c r="I10" s="70">
        <v>0</v>
      </c>
      <c r="J10" s="70">
        <v>0</v>
      </c>
      <c r="K10" s="70">
        <v>0</v>
      </c>
      <c r="L10" s="70">
        <v>0</v>
      </c>
      <c r="M10" s="70">
        <v>0</v>
      </c>
      <c r="N10" s="70">
        <v>0</v>
      </c>
      <c r="O10" s="70">
        <v>4171.8085867</v>
      </c>
      <c r="P10" s="70">
        <v>5574.2580326000007</v>
      </c>
      <c r="Q10" s="70">
        <v>7400.7929559000004</v>
      </c>
      <c r="R10" s="70">
        <v>9500.3508703000007</v>
      </c>
      <c r="S10" s="70">
        <v>8933.8217542999992</v>
      </c>
      <c r="T10" s="70">
        <v>8180.2268433000008</v>
      </c>
      <c r="U10" s="70">
        <v>7242.0148059000003</v>
      </c>
      <c r="V10" s="70">
        <v>7263.366842899999</v>
      </c>
      <c r="W10" s="70">
        <v>7035.4377373000007</v>
      </c>
      <c r="X10" s="70">
        <v>6391.9486078999998</v>
      </c>
      <c r="Y10" s="70">
        <v>6813.9227953</v>
      </c>
      <c r="Z10" s="70">
        <v>6211.3335246000006</v>
      </c>
      <c r="AA10" s="70">
        <v>6274.9785121999994</v>
      </c>
      <c r="AB10" s="69">
        <v>7496.4744327000008</v>
      </c>
    </row>
    <row r="11" spans="1:28" ht="14.45" customHeight="1" thickBot="1" x14ac:dyDescent="0.3">
      <c r="A11" s="75"/>
      <c r="B11" s="74" t="s">
        <v>16</v>
      </c>
      <c r="C11" s="73"/>
      <c r="D11" s="72"/>
      <c r="E11" s="85"/>
      <c r="F11" s="62"/>
      <c r="G11" s="62"/>
      <c r="H11" s="62"/>
      <c r="I11" s="62"/>
      <c r="J11" s="62"/>
      <c r="K11" s="62"/>
      <c r="L11" s="62">
        <f t="shared" ref="L11:AB11" si="1">L9-L10</f>
        <v>773.32059999999944</v>
      </c>
      <c r="M11" s="62">
        <f t="shared" si="1"/>
        <v>945.42029999999988</v>
      </c>
      <c r="N11" s="62">
        <f t="shared" si="1"/>
        <v>8721.6168880000059</v>
      </c>
      <c r="O11" s="62">
        <f t="shared" si="1"/>
        <v>6160.3514132999999</v>
      </c>
      <c r="P11" s="62">
        <f t="shared" si="1"/>
        <v>6309.2451748126859</v>
      </c>
      <c r="Q11" s="62">
        <f t="shared" si="1"/>
        <v>7775.1955304700114</v>
      </c>
      <c r="R11" s="62">
        <f t="shared" si="1"/>
        <v>8643.9394220491849</v>
      </c>
      <c r="S11" s="62">
        <f t="shared" si="1"/>
        <v>7163.3130473955243</v>
      </c>
      <c r="T11" s="62">
        <f t="shared" si="1"/>
        <v>5359.9696992845766</v>
      </c>
      <c r="U11" s="62">
        <f t="shared" si="1"/>
        <v>7378.5558276002957</v>
      </c>
      <c r="V11" s="62">
        <f t="shared" si="1"/>
        <v>7723.1220938956903</v>
      </c>
      <c r="W11" s="62">
        <f t="shared" si="1"/>
        <v>8171.7011596857556</v>
      </c>
      <c r="X11" s="62">
        <f t="shared" si="1"/>
        <v>8209.0989229845327</v>
      </c>
      <c r="Y11" s="62">
        <f t="shared" si="1"/>
        <v>7886.2218375988623</v>
      </c>
      <c r="Z11" s="62">
        <f t="shared" si="1"/>
        <v>8740.7121506305666</v>
      </c>
      <c r="AA11" s="62">
        <f t="shared" si="1"/>
        <v>7759.8661489570259</v>
      </c>
      <c r="AB11" s="61">
        <f t="shared" si="1"/>
        <v>7594.5344122599727</v>
      </c>
    </row>
    <row r="12" spans="1:28" ht="15.75" thickBot="1" x14ac:dyDescent="0.3">
      <c r="A12" s="16"/>
      <c r="B12" s="15"/>
      <c r="C12" s="84"/>
      <c r="D12" s="84"/>
      <c r="E12" s="83"/>
      <c r="F12" s="82"/>
      <c r="G12" s="82"/>
      <c r="H12" s="82"/>
      <c r="I12" s="82"/>
      <c r="J12" s="82"/>
      <c r="K12" s="82"/>
      <c r="L12" s="82"/>
      <c r="M12" s="82"/>
      <c r="N12" s="82"/>
      <c r="O12" s="82"/>
      <c r="P12" s="82"/>
      <c r="Q12" s="82"/>
      <c r="R12" s="82"/>
      <c r="S12" s="82"/>
      <c r="T12" s="82"/>
      <c r="U12" s="82"/>
      <c r="V12" s="82"/>
      <c r="W12" s="82"/>
      <c r="X12" s="82"/>
      <c r="Y12" s="82"/>
      <c r="Z12" s="82"/>
      <c r="AA12" s="82"/>
      <c r="AB12" s="81"/>
    </row>
    <row r="13" spans="1:28" x14ac:dyDescent="0.25">
      <c r="A13" s="75"/>
      <c r="B13" s="80" t="s">
        <v>15</v>
      </c>
      <c r="C13" s="79"/>
      <c r="D13" s="78"/>
      <c r="E13" s="86"/>
      <c r="F13" s="27">
        <v>0</v>
      </c>
      <c r="G13" s="27">
        <v>0</v>
      </c>
      <c r="H13" s="27">
        <v>728</v>
      </c>
      <c r="I13" s="27">
        <v>766</v>
      </c>
      <c r="J13" s="27">
        <v>1468</v>
      </c>
      <c r="K13" s="27">
        <v>5893.4973940000073</v>
      </c>
      <c r="L13" s="27">
        <v>10845.164299999993</v>
      </c>
      <c r="M13" s="27">
        <v>14665.186799999998</v>
      </c>
      <c r="N13" s="27">
        <v>22436.464172200012</v>
      </c>
      <c r="O13" s="27">
        <v>29414.03</v>
      </c>
      <c r="P13" s="27">
        <v>28189.222038488948</v>
      </c>
      <c r="Q13" s="27">
        <v>32250.316982360022</v>
      </c>
      <c r="R13" s="27">
        <v>31023.317823958776</v>
      </c>
      <c r="S13" s="27">
        <v>37153.186872802056</v>
      </c>
      <c r="T13" s="27">
        <v>34310.187092336339</v>
      </c>
      <c r="U13" s="27">
        <v>31559.237852215494</v>
      </c>
      <c r="V13" s="27">
        <v>30280.682204801571</v>
      </c>
      <c r="W13" s="27">
        <v>32756.483699900629</v>
      </c>
      <c r="X13" s="27">
        <v>32816.653905452149</v>
      </c>
      <c r="Y13" s="27">
        <v>34540.313981191226</v>
      </c>
      <c r="Z13" s="27">
        <v>35631.804733201585</v>
      </c>
      <c r="AA13" s="27">
        <v>30435.517229752066</v>
      </c>
      <c r="AB13" s="76">
        <v>45818.328732811628</v>
      </c>
    </row>
    <row r="14" spans="1:28" ht="14.45" customHeight="1" x14ac:dyDescent="0.25">
      <c r="A14" s="75"/>
      <c r="B14" s="74" t="s">
        <v>13</v>
      </c>
      <c r="C14" s="73"/>
      <c r="D14" s="72"/>
      <c r="E14" s="64"/>
      <c r="F14" s="70">
        <v>0</v>
      </c>
      <c r="G14" s="70">
        <v>0</v>
      </c>
      <c r="H14" s="70">
        <v>0</v>
      </c>
      <c r="I14" s="70">
        <v>0</v>
      </c>
      <c r="J14" s="70">
        <v>0</v>
      </c>
      <c r="K14" s="70">
        <v>0</v>
      </c>
      <c r="L14" s="70">
        <v>0</v>
      </c>
      <c r="M14" s="70">
        <v>0</v>
      </c>
      <c r="N14" s="70">
        <v>0</v>
      </c>
      <c r="O14" s="70">
        <v>23087.911622073832</v>
      </c>
      <c r="P14" s="70">
        <v>25977.085491669604</v>
      </c>
      <c r="Q14" s="70">
        <v>12223.21506413596</v>
      </c>
      <c r="R14" s="70">
        <v>13953.697308939512</v>
      </c>
      <c r="S14" s="70">
        <v>15954.758804342369</v>
      </c>
      <c r="T14" s="70">
        <v>15948.98363045372</v>
      </c>
      <c r="U14" s="70">
        <v>24081.855445633882</v>
      </c>
      <c r="V14" s="70">
        <v>26531.188398331276</v>
      </c>
      <c r="W14" s="70">
        <v>25566.615862115701</v>
      </c>
      <c r="X14" s="70">
        <v>28456.356504113191</v>
      </c>
      <c r="Y14" s="70">
        <v>27928.070257230713</v>
      </c>
      <c r="Z14" s="70">
        <v>28863.24720981159</v>
      </c>
      <c r="AA14" s="70">
        <v>31505.258503399218</v>
      </c>
      <c r="AB14" s="69">
        <v>33402.451964279244</v>
      </c>
    </row>
    <row r="15" spans="1:28" ht="14.45" customHeight="1" thickBot="1" x14ac:dyDescent="0.3">
      <c r="A15" s="68"/>
      <c r="B15" s="67" t="s">
        <v>11</v>
      </c>
      <c r="C15" s="66"/>
      <c r="D15" s="65"/>
      <c r="E15" s="64"/>
      <c r="F15" s="62"/>
      <c r="G15" s="62"/>
      <c r="H15" s="62"/>
      <c r="I15" s="62"/>
      <c r="J15" s="62"/>
      <c r="K15" s="62"/>
      <c r="L15" s="62">
        <f t="shared" ref="L15:AB15" si="2">L13-L14</f>
        <v>10845.164299999993</v>
      </c>
      <c r="M15" s="62">
        <f t="shared" si="2"/>
        <v>14665.186799999998</v>
      </c>
      <c r="N15" s="62">
        <f t="shared" si="2"/>
        <v>22436.464172200012</v>
      </c>
      <c r="O15" s="62">
        <f t="shared" si="2"/>
        <v>6326.1183779261664</v>
      </c>
      <c r="P15" s="62">
        <f t="shared" si="2"/>
        <v>2212.1365468193435</v>
      </c>
      <c r="Q15" s="62">
        <f t="shared" si="2"/>
        <v>20027.101918224063</v>
      </c>
      <c r="R15" s="62">
        <f t="shared" si="2"/>
        <v>17069.620515019262</v>
      </c>
      <c r="S15" s="62">
        <f t="shared" si="2"/>
        <v>21198.428068459689</v>
      </c>
      <c r="T15" s="62">
        <f t="shared" si="2"/>
        <v>18361.203461882618</v>
      </c>
      <c r="U15" s="62">
        <f t="shared" si="2"/>
        <v>7477.3824065816116</v>
      </c>
      <c r="V15" s="62">
        <f t="shared" si="2"/>
        <v>3749.4938064702947</v>
      </c>
      <c r="W15" s="62">
        <f t="shared" si="2"/>
        <v>7189.8678377849283</v>
      </c>
      <c r="X15" s="62">
        <f t="shared" si="2"/>
        <v>4360.2974013389576</v>
      </c>
      <c r="Y15" s="62">
        <f t="shared" si="2"/>
        <v>6612.2437239605133</v>
      </c>
      <c r="Z15" s="62">
        <f t="shared" si="2"/>
        <v>6768.5575233899945</v>
      </c>
      <c r="AA15" s="62">
        <f t="shared" si="2"/>
        <v>-1069.7412736471524</v>
      </c>
      <c r="AB15" s="61">
        <f t="shared" si="2"/>
        <v>12415.876768532384</v>
      </c>
    </row>
    <row r="16" spans="1:28" ht="15.75" thickBot="1" x14ac:dyDescent="0.3">
      <c r="A16" s="16"/>
      <c r="B16" s="15"/>
      <c r="C16" s="14"/>
      <c r="D16" s="14"/>
      <c r="E16" s="14"/>
      <c r="F16" s="60"/>
      <c r="G16" s="60"/>
      <c r="H16" s="60"/>
      <c r="I16" s="60"/>
      <c r="J16" s="60"/>
      <c r="K16" s="60"/>
      <c r="L16" s="60"/>
      <c r="M16" s="60"/>
      <c r="N16" s="60"/>
      <c r="O16" s="60"/>
      <c r="P16" s="60"/>
      <c r="Q16" s="60"/>
      <c r="R16" s="60"/>
      <c r="S16" s="60"/>
      <c r="T16" s="60"/>
      <c r="U16" s="60"/>
      <c r="V16" s="60"/>
      <c r="W16" s="60"/>
      <c r="X16" s="60"/>
      <c r="Y16" s="60"/>
      <c r="Z16" s="60"/>
      <c r="AA16" s="60"/>
      <c r="AB16" s="59"/>
    </row>
    <row r="17" spans="1:28" x14ac:dyDescent="0.25">
      <c r="A17" s="22">
        <v>2</v>
      </c>
      <c r="B17" s="58" t="s">
        <v>9</v>
      </c>
      <c r="C17" s="20"/>
      <c r="D17" s="19"/>
      <c r="E17" s="529"/>
      <c r="F17" s="41">
        <f t="shared" ref="F17:AB17" si="3">F18-F19</f>
        <v>0</v>
      </c>
      <c r="G17" s="41">
        <f t="shared" si="3"/>
        <v>0</v>
      </c>
      <c r="H17" s="41">
        <f t="shared" si="3"/>
        <v>0</v>
      </c>
      <c r="I17" s="41">
        <f t="shared" si="3"/>
        <v>0</v>
      </c>
      <c r="J17" s="41">
        <f t="shared" si="3"/>
        <v>0</v>
      </c>
      <c r="K17" s="41">
        <f t="shared" si="3"/>
        <v>17920.218382000025</v>
      </c>
      <c r="L17" s="41">
        <f t="shared" si="3"/>
        <v>26643.592299999982</v>
      </c>
      <c r="M17" s="41">
        <f t="shared" si="3"/>
        <v>36554.908500000005</v>
      </c>
      <c r="N17" s="41">
        <f t="shared" si="3"/>
        <v>52126.246700800031</v>
      </c>
      <c r="O17" s="41">
        <f t="shared" si="3"/>
        <v>38252.93</v>
      </c>
      <c r="P17" s="41">
        <f t="shared" si="3"/>
        <v>29283.210976478975</v>
      </c>
      <c r="Q17" s="41">
        <f t="shared" si="3"/>
        <v>26976.604898221412</v>
      </c>
      <c r="R17" s="41">
        <f t="shared" si="3"/>
        <v>24927.326968968686</v>
      </c>
      <c r="S17" s="41">
        <f t="shared" si="3"/>
        <v>17451.200637591377</v>
      </c>
      <c r="T17" s="41">
        <f t="shared" si="3"/>
        <v>10943.724748320683</v>
      </c>
      <c r="U17" s="41">
        <f t="shared" si="3"/>
        <v>13995.468570159779</v>
      </c>
      <c r="V17" s="41">
        <f t="shared" si="3"/>
        <v>14313.479876694431</v>
      </c>
      <c r="W17" s="41">
        <f t="shared" si="3"/>
        <v>6592.4645134680377</v>
      </c>
      <c r="X17" s="41">
        <f t="shared" si="3"/>
        <v>6065.2217312732664</v>
      </c>
      <c r="Y17" s="41">
        <f t="shared" si="3"/>
        <v>7758.8821516548433</v>
      </c>
      <c r="Z17" s="41">
        <f t="shared" si="3"/>
        <v>5157.3330246212099</v>
      </c>
      <c r="AA17" s="41">
        <f t="shared" si="3"/>
        <v>4471.5957010545462</v>
      </c>
      <c r="AB17" s="40">
        <f t="shared" si="3"/>
        <v>7920.2684725829095</v>
      </c>
    </row>
    <row r="18" spans="1:28" x14ac:dyDescent="0.25">
      <c r="A18" s="39"/>
      <c r="B18" s="57" t="s">
        <v>5</v>
      </c>
      <c r="C18" s="56"/>
      <c r="D18" s="55"/>
      <c r="E18" s="530"/>
      <c r="F18" s="34">
        <v>0</v>
      </c>
      <c r="G18" s="34">
        <v>0</v>
      </c>
      <c r="H18" s="34">
        <v>0</v>
      </c>
      <c r="I18" s="34">
        <v>0</v>
      </c>
      <c r="J18" s="34">
        <v>0</v>
      </c>
      <c r="K18" s="34">
        <v>18642.136710000024</v>
      </c>
      <c r="L18" s="34">
        <v>27423.829899999982</v>
      </c>
      <c r="M18" s="34">
        <v>37915.346700000002</v>
      </c>
      <c r="N18" s="34">
        <v>59168.739620800035</v>
      </c>
      <c r="O18" s="34">
        <v>48441.53</v>
      </c>
      <c r="P18" s="34">
        <v>35069.69351389879</v>
      </c>
      <c r="Q18" s="34">
        <v>33255.012147441419</v>
      </c>
      <c r="R18" s="34">
        <v>32723.67562566428</v>
      </c>
      <c r="S18" s="34">
        <v>20578.10254865438</v>
      </c>
      <c r="T18" s="34">
        <v>14391.428889310877</v>
      </c>
      <c r="U18" s="34">
        <v>17494.109179535579</v>
      </c>
      <c r="V18" s="34">
        <v>18249.368140617345</v>
      </c>
      <c r="W18" s="34">
        <v>19051.749412441208</v>
      </c>
      <c r="X18" s="34">
        <v>19479.966620088948</v>
      </c>
      <c r="Y18" s="34">
        <v>22400.05529140076</v>
      </c>
      <c r="Z18" s="34">
        <v>20755.54690802042</v>
      </c>
      <c r="AA18" s="34">
        <v>21130.833130601655</v>
      </c>
      <c r="AB18" s="54">
        <v>20915.41685683385</v>
      </c>
    </row>
    <row r="19" spans="1:28" ht="15.75" thickBot="1" x14ac:dyDescent="0.3">
      <c r="A19" s="32"/>
      <c r="B19" s="53" t="s">
        <v>3</v>
      </c>
      <c r="C19" s="52"/>
      <c r="D19" s="29"/>
      <c r="E19" s="531"/>
      <c r="F19" s="26">
        <v>0</v>
      </c>
      <c r="G19" s="26">
        <v>0</v>
      </c>
      <c r="H19" s="26">
        <v>0</v>
      </c>
      <c r="I19" s="26">
        <v>0</v>
      </c>
      <c r="J19" s="26">
        <v>0</v>
      </c>
      <c r="K19" s="26">
        <v>721.918328000001</v>
      </c>
      <c r="L19" s="26">
        <v>780.23759999999936</v>
      </c>
      <c r="M19" s="26">
        <v>1360.4382000000001</v>
      </c>
      <c r="N19" s="26">
        <v>7042.4929200000042</v>
      </c>
      <c r="O19" s="26">
        <v>10188.6</v>
      </c>
      <c r="P19" s="26">
        <v>5786.4825374198144</v>
      </c>
      <c r="Q19" s="26">
        <v>6278.4072492200048</v>
      </c>
      <c r="R19" s="26">
        <v>7796.3486566955926</v>
      </c>
      <c r="S19" s="26">
        <v>3126.9019110630047</v>
      </c>
      <c r="T19" s="26">
        <v>3447.7041409901944</v>
      </c>
      <c r="U19" s="26">
        <v>3498.6406093757992</v>
      </c>
      <c r="V19" s="26">
        <v>3935.8882639229141</v>
      </c>
      <c r="W19" s="26">
        <v>12459.28489897317</v>
      </c>
      <c r="X19" s="26">
        <v>13414.744888815681</v>
      </c>
      <c r="Y19" s="26">
        <v>14641.173139745917</v>
      </c>
      <c r="Z19" s="26">
        <v>15598.21388339921</v>
      </c>
      <c r="AA19" s="26">
        <v>16659.237429547109</v>
      </c>
      <c r="AB19" s="54">
        <v>12995.148384250941</v>
      </c>
    </row>
    <row r="20" spans="1:28" ht="15.75" thickBot="1" x14ac:dyDescent="0.3">
      <c r="A20" s="16"/>
      <c r="B20" s="15"/>
      <c r="C20" s="14"/>
      <c r="D20" s="14"/>
      <c r="E20" s="14"/>
      <c r="F20" s="13"/>
      <c r="G20" s="13"/>
      <c r="H20" s="13"/>
      <c r="I20" s="13"/>
      <c r="J20" s="13"/>
      <c r="K20" s="13"/>
      <c r="L20" s="13"/>
      <c r="M20" s="13"/>
      <c r="N20" s="13"/>
      <c r="O20" s="13"/>
      <c r="P20" s="13"/>
      <c r="Q20" s="13"/>
      <c r="R20" s="13"/>
      <c r="S20" s="13"/>
      <c r="T20" s="13"/>
      <c r="U20" s="13"/>
      <c r="V20" s="13"/>
      <c r="W20" s="13"/>
      <c r="X20" s="13"/>
      <c r="Y20" s="13"/>
      <c r="Z20" s="13"/>
      <c r="AA20" s="13"/>
      <c r="AB20" s="23"/>
    </row>
    <row r="21" spans="1:28" x14ac:dyDescent="0.25">
      <c r="A21" s="22">
        <v>3</v>
      </c>
      <c r="B21" s="20" t="s">
        <v>8</v>
      </c>
      <c r="C21" s="19"/>
      <c r="D21" s="19"/>
      <c r="E21" s="532"/>
      <c r="F21" s="41">
        <f t="shared" ref="F21:AB21" si="4">F22-F23</f>
        <v>0</v>
      </c>
      <c r="G21" s="41">
        <f t="shared" si="4"/>
        <v>0</v>
      </c>
      <c r="H21" s="41">
        <f t="shared" si="4"/>
        <v>0</v>
      </c>
      <c r="I21" s="41">
        <f t="shared" si="4"/>
        <v>0</v>
      </c>
      <c r="J21" s="41">
        <f t="shared" si="4"/>
        <v>0</v>
      </c>
      <c r="K21" s="41">
        <f t="shared" si="4"/>
        <v>0</v>
      </c>
      <c r="L21" s="41" t="e">
        <f t="shared" si="4"/>
        <v>#VALUE!</v>
      </c>
      <c r="M21" s="41" t="e">
        <f t="shared" si="4"/>
        <v>#VALUE!</v>
      </c>
      <c r="N21" s="41">
        <f t="shared" si="4"/>
        <v>-9.9074692000000049</v>
      </c>
      <c r="O21" s="41">
        <f t="shared" si="4"/>
        <v>543.96</v>
      </c>
      <c r="P21" s="41">
        <f t="shared" si="4"/>
        <v>671.26870990734142</v>
      </c>
      <c r="Q21" s="41">
        <f t="shared" si="4"/>
        <v>51.092879999999923</v>
      </c>
      <c r="R21" s="41">
        <f t="shared" si="4"/>
        <v>-12.864160799999922</v>
      </c>
      <c r="S21" s="41">
        <f t="shared" si="4"/>
        <v>42.051204201999781</v>
      </c>
      <c r="T21" s="41">
        <f t="shared" si="4"/>
        <v>313.11693760619937</v>
      </c>
      <c r="U21" s="41">
        <f t="shared" si="4"/>
        <v>149.2389238284004</v>
      </c>
      <c r="V21" s="41">
        <f t="shared" si="4"/>
        <v>206.07716478850216</v>
      </c>
      <c r="W21" s="41">
        <f t="shared" si="4"/>
        <v>-70.367671414375764</v>
      </c>
      <c r="X21" s="41">
        <f t="shared" si="4"/>
        <v>-280.61933783561199</v>
      </c>
      <c r="Y21" s="41">
        <f t="shared" si="4"/>
        <v>-635.23180993235383</v>
      </c>
      <c r="Z21" s="41">
        <f t="shared" si="4"/>
        <v>-455.74440052700902</v>
      </c>
      <c r="AA21" s="41">
        <f t="shared" si="4"/>
        <v>-90.555371900826685</v>
      </c>
      <c r="AB21" s="40">
        <f t="shared" si="4"/>
        <v>4.9665087404027872</v>
      </c>
    </row>
    <row r="22" spans="1:28" x14ac:dyDescent="0.25">
      <c r="A22" s="51"/>
      <c r="B22" s="38" t="s">
        <v>5</v>
      </c>
      <c r="C22" s="50"/>
      <c r="D22" s="50"/>
      <c r="E22" s="533"/>
      <c r="F22" s="48">
        <v>0</v>
      </c>
      <c r="G22" s="48">
        <v>0</v>
      </c>
      <c r="H22" s="48">
        <v>0</v>
      </c>
      <c r="I22" s="48">
        <v>0</v>
      </c>
      <c r="J22" s="48">
        <v>0</v>
      </c>
      <c r="K22" s="48">
        <v>0</v>
      </c>
      <c r="L22" s="48" t="s">
        <v>3675</v>
      </c>
      <c r="M22" s="48" t="s">
        <v>3675</v>
      </c>
      <c r="N22" s="48">
        <v>13.766816200000008</v>
      </c>
      <c r="O22" s="48">
        <v>958.52</v>
      </c>
      <c r="P22" s="48">
        <v>963.76692801140405</v>
      </c>
      <c r="Q22" s="48">
        <v>931.82758000000069</v>
      </c>
      <c r="R22" s="48">
        <v>1019.4758543999991</v>
      </c>
      <c r="S22" s="48">
        <v>1313.8280957340019</v>
      </c>
      <c r="T22" s="48">
        <v>2771.6205401471952</v>
      </c>
      <c r="U22" s="48">
        <v>3623.8922394569995</v>
      </c>
      <c r="V22" s="48">
        <v>3844.3649354891395</v>
      </c>
      <c r="W22" s="48">
        <v>4201.5402451142763</v>
      </c>
      <c r="X22" s="48">
        <v>3716.0830176247737</v>
      </c>
      <c r="Y22" s="48">
        <v>4378.1587196832206</v>
      </c>
      <c r="Z22" s="48">
        <v>3993.059947299078</v>
      </c>
      <c r="AA22" s="48">
        <v>5105.229752066115</v>
      </c>
      <c r="AB22" s="54">
        <v>5259.9673256003925</v>
      </c>
    </row>
    <row r="23" spans="1:28" ht="15.75" thickBot="1" x14ac:dyDescent="0.3">
      <c r="A23" s="32"/>
      <c r="B23" s="31" t="s">
        <v>3</v>
      </c>
      <c r="C23" s="46"/>
      <c r="D23" s="46"/>
      <c r="E23" s="534"/>
      <c r="F23" s="26">
        <v>0</v>
      </c>
      <c r="G23" s="26">
        <v>0</v>
      </c>
      <c r="H23" s="26">
        <v>0</v>
      </c>
      <c r="I23" s="26">
        <v>0</v>
      </c>
      <c r="J23" s="26">
        <v>0</v>
      </c>
      <c r="K23" s="26">
        <v>0</v>
      </c>
      <c r="L23" s="26" t="s">
        <v>3675</v>
      </c>
      <c r="M23" s="26" t="s">
        <v>3675</v>
      </c>
      <c r="N23" s="26">
        <v>23.674285400000013</v>
      </c>
      <c r="O23" s="26">
        <v>414.56</v>
      </c>
      <c r="P23" s="26">
        <v>292.49821810406269</v>
      </c>
      <c r="Q23" s="26">
        <v>880.73470000000077</v>
      </c>
      <c r="R23" s="26">
        <v>1032.340015199999</v>
      </c>
      <c r="S23" s="26">
        <v>1271.7768915320021</v>
      </c>
      <c r="T23" s="26">
        <v>2458.5036025409959</v>
      </c>
      <c r="U23" s="26">
        <v>3474.6533156285991</v>
      </c>
      <c r="V23" s="26">
        <v>3638.2877707006373</v>
      </c>
      <c r="W23" s="26">
        <v>4271.9079165286521</v>
      </c>
      <c r="X23" s="26">
        <v>3996.7023554603857</v>
      </c>
      <c r="Y23" s="26">
        <v>5013.3905296155745</v>
      </c>
      <c r="Z23" s="26">
        <v>4448.804347826087</v>
      </c>
      <c r="AA23" s="26">
        <v>5195.7851239669417</v>
      </c>
      <c r="AB23" s="54">
        <v>5255.0008168599898</v>
      </c>
    </row>
    <row r="24" spans="1:28" ht="15.75" thickBot="1" x14ac:dyDescent="0.3">
      <c r="A24" s="16"/>
      <c r="B24" s="15"/>
      <c r="C24" s="14"/>
      <c r="D24" s="14"/>
      <c r="E24" s="14"/>
      <c r="F24" s="44"/>
      <c r="G24" s="44"/>
      <c r="H24" s="44"/>
      <c r="I24" s="44"/>
      <c r="J24" s="44"/>
      <c r="K24" s="44"/>
      <c r="L24" s="44"/>
      <c r="M24" s="44"/>
      <c r="N24" s="44"/>
      <c r="O24" s="44"/>
      <c r="P24" s="44"/>
      <c r="Q24" s="44"/>
      <c r="R24" s="44"/>
      <c r="S24" s="44"/>
      <c r="T24" s="44"/>
      <c r="U24" s="44"/>
      <c r="V24" s="44"/>
      <c r="W24" s="44"/>
      <c r="X24" s="44"/>
      <c r="Y24" s="44"/>
      <c r="Z24" s="44"/>
      <c r="AA24" s="44"/>
      <c r="AB24" s="43"/>
    </row>
    <row r="25" spans="1:28" x14ac:dyDescent="0.25">
      <c r="A25" s="22">
        <v>4</v>
      </c>
      <c r="B25" s="20" t="s">
        <v>7</v>
      </c>
      <c r="C25" s="19"/>
      <c r="D25" s="19"/>
      <c r="E25" s="529"/>
      <c r="F25" s="41">
        <f t="shared" ref="F25:AB25" si="5">F26-F27</f>
        <v>0</v>
      </c>
      <c r="G25" s="41">
        <f t="shared" si="5"/>
        <v>0</v>
      </c>
      <c r="H25" s="41">
        <f t="shared" si="5"/>
        <v>0</v>
      </c>
      <c r="I25" s="41">
        <f t="shared" si="5"/>
        <v>0</v>
      </c>
      <c r="J25" s="41">
        <f t="shared" si="5"/>
        <v>0</v>
      </c>
      <c r="K25" s="41">
        <f t="shared" si="5"/>
        <v>17025.124673360591</v>
      </c>
      <c r="L25" s="41">
        <f t="shared" si="5"/>
        <v>14834.366915026203</v>
      </c>
      <c r="M25" s="41">
        <f t="shared" si="5"/>
        <v>4535.7990035933035</v>
      </c>
      <c r="N25" s="41">
        <f t="shared" si="5"/>
        <v>21234.386904937783</v>
      </c>
      <c r="O25" s="41">
        <f t="shared" si="5"/>
        <v>23649.850000000006</v>
      </c>
      <c r="P25" s="41">
        <f t="shared" si="5"/>
        <v>31781.424466059347</v>
      </c>
      <c r="Q25" s="41">
        <f t="shared" si="5"/>
        <v>41313.372479161022</v>
      </c>
      <c r="R25" s="41">
        <f t="shared" si="5"/>
        <v>51849.527905426497</v>
      </c>
      <c r="S25" s="41">
        <f t="shared" si="5"/>
        <v>53490.757177584383</v>
      </c>
      <c r="T25" s="41">
        <f t="shared" si="5"/>
        <v>52604.11787652543</v>
      </c>
      <c r="U25" s="41">
        <f t="shared" si="5"/>
        <v>50202.430574601429</v>
      </c>
      <c r="V25" s="41">
        <f t="shared" si="5"/>
        <v>58980.937480976383</v>
      </c>
      <c r="W25" s="41">
        <f t="shared" si="5"/>
        <v>57078.206204323433</v>
      </c>
      <c r="X25" s="41">
        <f t="shared" si="5"/>
        <v>51629.050196149154</v>
      </c>
      <c r="Y25" s="41">
        <f t="shared" si="5"/>
        <v>27010.100591933566</v>
      </c>
      <c r="Z25" s="41">
        <f t="shared" si="5"/>
        <v>44311.009180396999</v>
      </c>
      <c r="AA25" s="41">
        <f t="shared" si="5"/>
        <v>24411.101917176886</v>
      </c>
      <c r="AB25" s="40">
        <f t="shared" si="5"/>
        <v>18498.907917823577</v>
      </c>
    </row>
    <row r="26" spans="1:28" x14ac:dyDescent="0.25">
      <c r="A26" s="39"/>
      <c r="B26" s="38" t="s">
        <v>5</v>
      </c>
      <c r="C26" s="37"/>
      <c r="D26" s="36"/>
      <c r="E26" s="530"/>
      <c r="F26" s="512">
        <v>0</v>
      </c>
      <c r="G26" s="512">
        <v>0</v>
      </c>
      <c r="H26" s="512">
        <v>0</v>
      </c>
      <c r="I26" s="512">
        <v>0</v>
      </c>
      <c r="J26" s="512">
        <v>0</v>
      </c>
      <c r="K26" s="512">
        <v>37267.492586000044</v>
      </c>
      <c r="L26" s="512">
        <v>45702.002399999961</v>
      </c>
      <c r="M26" s="512">
        <v>62264.772899999989</v>
      </c>
      <c r="N26" s="512">
        <v>74161.161218800044</v>
      </c>
      <c r="O26" s="512">
        <v>69131.13</v>
      </c>
      <c r="P26" s="33">
        <v>66556.756949394156</v>
      </c>
      <c r="Q26" s="33">
        <v>78554.638741223069</v>
      </c>
      <c r="R26" s="33">
        <v>81966.577696525128</v>
      </c>
      <c r="S26" s="33">
        <v>88048.761842715438</v>
      </c>
      <c r="T26" s="33">
        <v>89722.04914440139</v>
      </c>
      <c r="U26" s="33">
        <v>91625.993707159781</v>
      </c>
      <c r="V26" s="34">
        <v>101992.54776416789</v>
      </c>
      <c r="W26" s="33">
        <v>102982.44902750911</v>
      </c>
      <c r="X26" s="33">
        <v>104842.93046392029</v>
      </c>
      <c r="Y26" s="33">
        <v>72024.805841214329</v>
      </c>
      <c r="Z26" s="33">
        <v>98643.110069087619</v>
      </c>
      <c r="AA26" s="34">
        <v>75013.019474975197</v>
      </c>
      <c r="AB26" s="54">
        <v>78299.909349164183</v>
      </c>
    </row>
    <row r="27" spans="1:28" ht="15.75" thickBot="1" x14ac:dyDescent="0.3">
      <c r="A27" s="32"/>
      <c r="B27" s="31" t="s">
        <v>3</v>
      </c>
      <c r="C27" s="30"/>
      <c r="D27" s="29"/>
      <c r="E27" s="531"/>
      <c r="F27" s="34">
        <v>0</v>
      </c>
      <c r="G27" s="34">
        <v>0</v>
      </c>
      <c r="H27" s="34">
        <v>0</v>
      </c>
      <c r="I27" s="34">
        <v>0</v>
      </c>
      <c r="J27" s="34">
        <v>0</v>
      </c>
      <c r="K27" s="34">
        <v>20242.367912639453</v>
      </c>
      <c r="L27" s="34">
        <v>30867.635484973758</v>
      </c>
      <c r="M27" s="34">
        <v>57728.973896406686</v>
      </c>
      <c r="N27" s="34">
        <v>52926.774313862261</v>
      </c>
      <c r="O27" s="34">
        <v>45481.279999999999</v>
      </c>
      <c r="P27" s="26">
        <v>34775.332483334809</v>
      </c>
      <c r="Q27" s="26">
        <v>37241.266262062047</v>
      </c>
      <c r="R27" s="26">
        <v>30117.049791098634</v>
      </c>
      <c r="S27" s="26">
        <v>34558.004665131055</v>
      </c>
      <c r="T27" s="26">
        <v>37117.93126787596</v>
      </c>
      <c r="U27" s="26">
        <v>41423.563132558353</v>
      </c>
      <c r="V27" s="25">
        <v>43011.610283191505</v>
      </c>
      <c r="W27" s="24">
        <v>45904.242823185676</v>
      </c>
      <c r="X27" s="24">
        <v>53213.880267771136</v>
      </c>
      <c r="Y27" s="24">
        <v>45014.705249280763</v>
      </c>
      <c r="Z27" s="24">
        <v>54332.10088869062</v>
      </c>
      <c r="AA27" s="26">
        <v>50601.917557798311</v>
      </c>
      <c r="AB27" s="54">
        <v>59801.001431340606</v>
      </c>
    </row>
    <row r="28" spans="1:28" ht="15.75" thickBot="1" x14ac:dyDescent="0.3">
      <c r="A28" s="16"/>
      <c r="B28" s="15"/>
      <c r="C28" s="14"/>
      <c r="D28" s="14"/>
      <c r="E28" s="14"/>
      <c r="F28" s="13"/>
      <c r="G28" s="13"/>
      <c r="H28" s="13"/>
      <c r="I28" s="13"/>
      <c r="J28" s="13"/>
      <c r="K28" s="13"/>
      <c r="L28" s="13"/>
      <c r="M28" s="13"/>
      <c r="N28" s="13"/>
      <c r="O28" s="13"/>
      <c r="P28" s="13"/>
      <c r="Q28" s="13"/>
      <c r="R28" s="13"/>
      <c r="S28" s="13"/>
      <c r="T28" s="13"/>
      <c r="U28" s="13"/>
      <c r="V28" s="13"/>
      <c r="W28" s="13"/>
      <c r="X28" s="13"/>
      <c r="Y28" s="13"/>
      <c r="Z28" s="13"/>
      <c r="AA28" s="13"/>
      <c r="AB28" s="23"/>
    </row>
    <row r="29" spans="1:28" ht="15.75" thickBot="1" x14ac:dyDescent="0.3">
      <c r="A29" s="22">
        <v>4</v>
      </c>
      <c r="B29" s="21" t="s">
        <v>1</v>
      </c>
      <c r="C29" s="20"/>
      <c r="D29" s="19"/>
      <c r="E29" s="19"/>
      <c r="F29" s="18">
        <v>7186.2435780411297</v>
      </c>
      <c r="G29" s="18">
        <v>10000.6234355161</v>
      </c>
      <c r="H29" s="18">
        <v>9314.0269461063199</v>
      </c>
      <c r="I29" s="18">
        <v>7684.7321938223604</v>
      </c>
      <c r="J29" s="18">
        <v>8349.6211291690306</v>
      </c>
      <c r="K29" s="18">
        <v>8967.4551510702768</v>
      </c>
      <c r="L29" s="18">
        <v>12669.962671364443</v>
      </c>
      <c r="M29" s="18">
        <v>16766.351986389174</v>
      </c>
      <c r="N29" s="18">
        <v>17218.772322686171</v>
      </c>
      <c r="O29" s="18">
        <v>20368.689999999999</v>
      </c>
      <c r="P29" s="18">
        <v>21336.669141738141</v>
      </c>
      <c r="Q29" s="18">
        <v>25894.117530533036</v>
      </c>
      <c r="R29" s="18">
        <v>28980.838874688532</v>
      </c>
      <c r="S29" s="18">
        <v>32274.676695615977</v>
      </c>
      <c r="T29" s="18">
        <v>32195.302731229225</v>
      </c>
      <c r="U29" s="18">
        <v>28310.183941893625</v>
      </c>
      <c r="V29" s="18">
        <v>31098.479092309393</v>
      </c>
      <c r="W29" s="18">
        <v>33661.838301244767</v>
      </c>
      <c r="X29" s="18">
        <v>37076.641694412399</v>
      </c>
      <c r="Y29" s="18">
        <v>39882.923396542144</v>
      </c>
      <c r="Z29" s="18">
        <v>48299.022357222886</v>
      </c>
      <c r="AA29" s="18">
        <v>45139.561565602438</v>
      </c>
      <c r="AB29" s="17">
        <v>48128.425157702353</v>
      </c>
    </row>
    <row r="30" spans="1:28" ht="15.75" thickBot="1" x14ac:dyDescent="0.3">
      <c r="A30" s="16"/>
      <c r="B30" s="15"/>
      <c r="C30" s="14"/>
      <c r="D30" s="14"/>
      <c r="E30" s="14"/>
      <c r="F30" s="12"/>
      <c r="G30" s="12"/>
      <c r="H30" s="12"/>
      <c r="I30" s="12"/>
      <c r="J30" s="12"/>
      <c r="K30" s="12"/>
      <c r="L30" s="12"/>
      <c r="M30" s="12"/>
      <c r="N30" s="12"/>
      <c r="O30" s="12"/>
      <c r="P30" s="12"/>
      <c r="Q30" s="12"/>
      <c r="R30" s="12"/>
      <c r="S30" s="12"/>
      <c r="T30" s="12"/>
      <c r="U30" s="12"/>
      <c r="V30" s="12"/>
      <c r="W30" s="12"/>
      <c r="X30" s="12"/>
      <c r="Y30" s="12"/>
      <c r="Z30" s="12"/>
      <c r="AA30" s="12"/>
      <c r="AB30" s="11"/>
    </row>
    <row r="31" spans="1:28" ht="15.75" thickBot="1" x14ac:dyDescent="0.3">
      <c r="A31" s="10">
        <v>5</v>
      </c>
      <c r="B31" s="9" t="s">
        <v>0</v>
      </c>
      <c r="C31" s="8"/>
      <c r="D31" s="8"/>
      <c r="E31" s="8"/>
      <c r="F31" s="7">
        <v>0</v>
      </c>
      <c r="G31" s="7">
        <v>0</v>
      </c>
      <c r="H31" s="7">
        <v>0</v>
      </c>
      <c r="I31" s="7">
        <v>0</v>
      </c>
      <c r="J31" s="7">
        <v>0</v>
      </c>
      <c r="K31" s="7">
        <v>49161.089656430901</v>
      </c>
      <c r="L31" s="7">
        <v>64219.765586390633</v>
      </c>
      <c r="M31" s="7">
        <v>71576.825989982477</v>
      </c>
      <c r="N31" s="7">
        <v>104284.345743424</v>
      </c>
      <c r="O31" s="7">
        <v>101897.31</v>
      </c>
      <c r="P31" s="7">
        <v>99378.29212526005</v>
      </c>
      <c r="Q31" s="7">
        <v>111309.51628390547</v>
      </c>
      <c r="R31" s="7">
        <v>118623.85711989329</v>
      </c>
      <c r="S31" s="7">
        <v>124314.73778610026</v>
      </c>
      <c r="T31" s="7">
        <v>116826.25284343331</v>
      </c>
      <c r="U31" s="7">
        <v>109595.98922919843</v>
      </c>
      <c r="V31" s="7">
        <v>119893.16688277459</v>
      </c>
      <c r="W31" s="7">
        <v>114811.48615053673</v>
      </c>
      <c r="X31" s="7">
        <v>112705.90065856682</v>
      </c>
      <c r="Y31" s="7">
        <v>93856.843678490535</v>
      </c>
      <c r="Z31" s="7">
        <v>117991.3792196851</v>
      </c>
      <c r="AA31" s="7">
        <v>90332.37638052812</v>
      </c>
      <c r="AB31" s="6">
        <v>105279.88794470091</v>
      </c>
    </row>
    <row r="32" spans="1:28" x14ac:dyDescent="0.25">
      <c r="A32" s="5"/>
      <c r="B32" s="4"/>
      <c r="C32" s="4"/>
      <c r="D32" s="4"/>
      <c r="E32" s="4"/>
      <c r="F32" s="4"/>
      <c r="G32" s="4"/>
      <c r="H32" s="4"/>
      <c r="I32" s="4"/>
      <c r="J32" s="4"/>
      <c r="K32" s="4"/>
      <c r="L32" s="4"/>
      <c r="M32" s="4"/>
      <c r="N32" s="4"/>
      <c r="O32" s="4"/>
      <c r="P32" s="4"/>
      <c r="Q32" s="4"/>
      <c r="R32" s="4"/>
      <c r="S32" s="4"/>
      <c r="T32" s="4"/>
      <c r="U32" s="4"/>
      <c r="V32" s="4"/>
      <c r="W32" s="4"/>
      <c r="X32" s="4"/>
      <c r="Y32" s="4"/>
      <c r="Z32" s="4"/>
      <c r="AA32" s="4"/>
    </row>
    <row r="33" spans="1:27" x14ac:dyDescent="0.25">
      <c r="A33" s="5"/>
      <c r="B33" s="4"/>
      <c r="C33" s="4"/>
      <c r="D33" s="4"/>
      <c r="E33" s="4"/>
      <c r="F33" s="4"/>
      <c r="G33" s="4"/>
      <c r="H33" s="4"/>
      <c r="I33" s="4"/>
      <c r="J33" s="4"/>
      <c r="K33" s="4"/>
      <c r="L33" s="4"/>
      <c r="M33" s="4"/>
      <c r="N33" s="4"/>
      <c r="O33" s="4"/>
      <c r="P33" s="4"/>
      <c r="Q33" s="4"/>
      <c r="R33" s="4"/>
      <c r="S33" s="4"/>
      <c r="T33" s="4"/>
      <c r="U33" s="4"/>
      <c r="V33" s="4"/>
      <c r="W33" s="4"/>
      <c r="X33" s="4"/>
      <c r="Y33" s="4"/>
      <c r="Z33" s="4"/>
      <c r="AA33" s="4"/>
    </row>
    <row r="37" spans="1:27" s="1" customFormat="1" ht="14.25" x14ac:dyDescent="0.2">
      <c r="A37" s="2"/>
      <c r="Y37" s="3"/>
    </row>
    <row r="250" spans="38:38" x14ac:dyDescent="0.25">
      <c r="AL250">
        <f>'T1-FI-KWT'!AA1</f>
        <v>0</v>
      </c>
    </row>
  </sheetData>
  <mergeCells count="3">
    <mergeCell ref="E17:E19"/>
    <mergeCell ref="E21:E23"/>
    <mergeCell ref="E25:E27"/>
  </mergeCells>
  <pageMargins left="0.7" right="0.7" top="0.75" bottom="0.75" header="0.3" footer="0.3"/>
  <pageSetup paperSize="9" scale="85" orientation="landscape"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AL256"/>
  <sheetViews>
    <sheetView workbookViewId="0">
      <pane xSplit="15" ySplit="1" topLeftCell="P216" activePane="bottomRight" state="frozen"/>
      <selection activeCell="P251" sqref="P251"/>
      <selection pane="topRight" activeCell="P251" sqref="P251"/>
      <selection pane="bottomLeft" activeCell="P251" sqref="P251"/>
      <selection pane="bottomRight" activeCell="AG235" sqref="AG235"/>
    </sheetView>
  </sheetViews>
  <sheetFormatPr defaultRowHeight="15" x14ac:dyDescent="0.25"/>
  <cols>
    <col min="1" max="1" width="10.5703125" customWidth="1"/>
    <col min="2" max="2" width="10.85546875" customWidth="1"/>
    <col min="3" max="3" width="18.5703125" customWidth="1"/>
    <col min="4" max="4" width="45.28515625" customWidth="1"/>
    <col min="5" max="5" width="10.28515625" customWidth="1"/>
    <col min="6" max="6" width="19.85546875" customWidth="1"/>
    <col min="7" max="7" width="9" bestFit="1" customWidth="1"/>
    <col min="8" max="9" width="7.85546875" bestFit="1" customWidth="1"/>
    <col min="10" max="10" width="7.85546875" style="207" customWidth="1"/>
    <col min="11" max="11" width="23.85546875" style="206" hidden="1" customWidth="1"/>
    <col min="12" max="12" width="7.42578125" style="206" hidden="1" customWidth="1"/>
    <col min="13" max="13" width="27.7109375" hidden="1" customWidth="1"/>
    <col min="14" max="15" width="9.140625" hidden="1" customWidth="1"/>
    <col min="16" max="16" width="9.140625" customWidth="1"/>
    <col min="17" max="24" width="9.140625" hidden="1" customWidth="1"/>
    <col min="35" max="35" width="12.28515625" bestFit="1" customWidth="1"/>
  </cols>
  <sheetData>
    <row r="1" spans="1:38" s="269" customFormat="1" ht="12.75" x14ac:dyDescent="0.2">
      <c r="A1" s="193" t="s">
        <v>1120</v>
      </c>
      <c r="B1" s="193" t="s">
        <v>1107</v>
      </c>
      <c r="C1" s="193" t="s">
        <v>1106</v>
      </c>
      <c r="D1" s="272" t="s">
        <v>1119</v>
      </c>
      <c r="E1" s="271" t="s">
        <v>1118</v>
      </c>
      <c r="F1" s="193" t="s">
        <v>1117</v>
      </c>
      <c r="G1" s="193" t="s">
        <v>1116</v>
      </c>
      <c r="H1" s="193" t="s">
        <v>1115</v>
      </c>
      <c r="I1" s="193" t="s">
        <v>1114</v>
      </c>
      <c r="J1" s="193" t="s">
        <v>1113</v>
      </c>
      <c r="K1" s="193" t="s">
        <v>1112</v>
      </c>
      <c r="L1" s="193" t="s">
        <v>1111</v>
      </c>
      <c r="M1" s="193" t="s">
        <v>1110</v>
      </c>
      <c r="N1" s="193" t="s">
        <v>1109</v>
      </c>
      <c r="O1" s="193" t="s">
        <v>1108</v>
      </c>
      <c r="P1" s="270">
        <v>2000</v>
      </c>
      <c r="Q1" s="270">
        <v>2001</v>
      </c>
      <c r="R1" s="270">
        <v>2002</v>
      </c>
      <c r="S1" s="270">
        <v>2003</v>
      </c>
      <c r="T1" s="270">
        <v>2004</v>
      </c>
      <c r="U1" s="270">
        <v>2005</v>
      </c>
      <c r="V1" s="270">
        <v>2006</v>
      </c>
      <c r="W1" s="270">
        <v>2007</v>
      </c>
      <c r="X1" s="270">
        <v>2008</v>
      </c>
      <c r="Y1" s="270">
        <v>2009</v>
      </c>
      <c r="Z1" s="270">
        <v>2010</v>
      </c>
      <c r="AA1" s="270">
        <v>2011</v>
      </c>
      <c r="AB1" s="270">
        <v>2012</v>
      </c>
      <c r="AC1" s="270">
        <v>2013</v>
      </c>
      <c r="AD1" s="270">
        <v>2014</v>
      </c>
      <c r="AE1" s="270">
        <v>2015</v>
      </c>
      <c r="AF1" s="270">
        <v>2016</v>
      </c>
      <c r="AG1" s="270">
        <v>2017</v>
      </c>
      <c r="AH1" s="270">
        <v>2018</v>
      </c>
      <c r="AI1" s="270">
        <v>2019</v>
      </c>
      <c r="AJ1" s="270">
        <v>2020</v>
      </c>
      <c r="AK1" s="270">
        <v>2021</v>
      </c>
      <c r="AL1" s="270">
        <v>2022</v>
      </c>
    </row>
    <row r="2" spans="1:38" s="264" customFormat="1" ht="12.75" x14ac:dyDescent="0.2">
      <c r="A2" s="190" t="s">
        <v>1082</v>
      </c>
      <c r="B2" s="189"/>
      <c r="C2" s="189"/>
      <c r="D2" s="268"/>
      <c r="E2" s="267"/>
      <c r="F2" s="190"/>
      <c r="G2" s="190"/>
      <c r="H2" s="190"/>
      <c r="I2" s="190"/>
      <c r="J2" s="190"/>
      <c r="K2" s="189"/>
      <c r="L2" s="189"/>
      <c r="M2" s="189"/>
      <c r="N2" s="189"/>
      <c r="O2" s="189"/>
      <c r="P2" s="285"/>
      <c r="Q2" s="285"/>
      <c r="R2" s="285"/>
      <c r="S2" s="285"/>
      <c r="T2" s="285"/>
      <c r="U2" s="285"/>
      <c r="V2" s="285"/>
      <c r="W2" s="285"/>
      <c r="X2" s="285"/>
      <c r="Y2" s="329" t="s">
        <v>1121</v>
      </c>
      <c r="Z2" s="329" t="s">
        <v>1121</v>
      </c>
      <c r="AA2" s="329" t="s">
        <v>1121</v>
      </c>
      <c r="AB2" s="329" t="s">
        <v>1121</v>
      </c>
      <c r="AC2" s="329" t="s">
        <v>1121</v>
      </c>
      <c r="AD2" s="329" t="s">
        <v>1121</v>
      </c>
      <c r="AE2" s="329" t="s">
        <v>1121</v>
      </c>
      <c r="AF2" s="329" t="s">
        <v>1121</v>
      </c>
      <c r="AG2" s="329" t="s">
        <v>1121</v>
      </c>
      <c r="AH2" s="329" t="s">
        <v>1121</v>
      </c>
      <c r="AI2" s="329" t="s">
        <v>1121</v>
      </c>
      <c r="AJ2" s="329" t="s">
        <v>1121</v>
      </c>
      <c r="AK2" s="329" t="s">
        <v>1121</v>
      </c>
      <c r="AL2" s="329" t="s">
        <v>1121</v>
      </c>
    </row>
    <row r="3" spans="1:38" x14ac:dyDescent="0.25">
      <c r="A3" s="236" t="str">
        <f>A$2</f>
        <v>Kuwait</v>
      </c>
      <c r="B3" s="206" t="s">
        <v>34</v>
      </c>
      <c r="C3" s="206" t="s">
        <v>33</v>
      </c>
      <c r="D3" s="263" t="s">
        <v>40</v>
      </c>
      <c r="E3" s="262">
        <v>466</v>
      </c>
      <c r="F3" s="261" t="s">
        <v>40</v>
      </c>
      <c r="G3" s="182" t="s">
        <v>1102</v>
      </c>
      <c r="H3" s="260" t="s">
        <v>1101</v>
      </c>
      <c r="I3" s="259" t="s">
        <v>1100</v>
      </c>
      <c r="J3" s="212" t="s">
        <v>1078</v>
      </c>
      <c r="K3" s="206" t="s">
        <v>36</v>
      </c>
      <c r="L3" s="206" t="s">
        <v>36</v>
      </c>
      <c r="M3" s="206" t="s">
        <v>3646</v>
      </c>
      <c r="N3" s="206">
        <v>145</v>
      </c>
      <c r="O3" s="206" t="s">
        <v>3647</v>
      </c>
      <c r="P3" s="287"/>
      <c r="Q3" s="287"/>
      <c r="R3" s="287"/>
      <c r="S3" s="287"/>
      <c r="T3" s="287"/>
      <c r="U3" s="287"/>
      <c r="V3" s="287"/>
      <c r="W3" s="287"/>
      <c r="X3" s="287"/>
      <c r="Y3" s="220">
        <f>'T1-FDI-Inw-UAE'!Y3+'T1-FDI-Inw-BHR'!Y3+'T1-FDI-Inw-KSA'!Y3+'T1-FDI-Inw-OMN'!Y3+'T1-FDI-Inw-QAT'!Y3+'T1-FDI-Inw-KWT'!Y3</f>
        <v>19083.585743664276</v>
      </c>
      <c r="Z3" s="220">
        <f>'T1-FDI-Inw-UAE'!Z3+'T1-FDI-Inw-BHR'!Z3+'T1-FDI-Inw-KSA'!Z3+'T1-FDI-Inw-OMN'!Z3+'T1-FDI-Inw-QAT'!Z3+'T1-FDI-Inw-KWT'!Z3</f>
        <v>17684.184412873652</v>
      </c>
      <c r="AA3" s="220">
        <f>'T1-FDI-Inw-UAE'!AA3+'T1-FDI-Inw-BHR'!AA3+'T1-FDI-Inw-KSA'!AA3+'T1-FDI-Inw-OMN'!AA3+'T1-FDI-Inw-QAT'!AA3+'T1-FDI-Inw-KWT'!AA3</f>
        <v>18143.168671315743</v>
      </c>
      <c r="AB3" s="220">
        <f>'T1-FDI-Inw-UAE'!AB3+'T1-FDI-Inw-BHR'!AB3+'T1-FDI-Inw-KSA'!AB3+'T1-FDI-Inw-OMN'!AB3+'T1-FDI-Inw-QAT'!AB3+'T1-FDI-Inw-KWT'!AB3</f>
        <v>18887.816409747218</v>
      </c>
      <c r="AC3" s="220">
        <f>'T1-FDI-Inw-UAE'!AC3+'T1-FDI-Inw-BHR'!AC3+'T1-FDI-Inw-KSA'!AC3+'T1-FDI-Inw-OMN'!AC3+'T1-FDI-Inw-QAT'!AC3+'T1-FDI-Inw-KWT'!AC3</f>
        <v>20063.00168320382</v>
      </c>
      <c r="AD3" s="220">
        <f>'T1-FDI-Inw-UAE'!AD3+'T1-FDI-Inw-BHR'!AD3+'T1-FDI-Inw-KSA'!AD3+'T1-FDI-Inw-OMN'!AD3+'T1-FDI-Inw-QAT'!AD3+'T1-FDI-Inw-KWT'!AD3</f>
        <v>21406.291940530547</v>
      </c>
      <c r="AE3" s="220">
        <f>'T1-FDI-Inw-UAE'!AE3+'T1-FDI-Inw-BHR'!AE3+'T1-FDI-Inw-KSA'!AE3+'T1-FDI-Inw-OMN'!AE3+'T1-FDI-Inw-QAT'!AE3+'T1-FDI-Inw-KWT'!AE3</f>
        <v>22857.292748330427</v>
      </c>
      <c r="AF3" s="220">
        <f>'T1-FDI-Inw-UAE'!AF3+'T1-FDI-Inw-BHR'!AF3+'T1-FDI-Inw-KSA'!AF3+'T1-FDI-Inw-OMN'!AF3+'T1-FDI-Inw-QAT'!AF3+'T1-FDI-Inw-KWT'!AF3</f>
        <v>27500.034937249973</v>
      </c>
      <c r="AG3" s="220">
        <f>'T1-FDI-Inw-UAE'!AG3+'T1-FDI-Inw-BHR'!AG3+'T1-FDI-Inw-KSA'!AG3+'T1-FDI-Inw-OMN'!AG3+'T1-FDI-Inw-QAT'!AG3+'T1-FDI-Inw-KWT'!AG3</f>
        <v>29335.695578566185</v>
      </c>
      <c r="AH3" s="220">
        <f>'T1-FDI-Inw-UAE'!AH3+'T1-FDI-Inw-BHR'!AH3+'T1-FDI-Inw-KSA'!AH3+'T1-FDI-Inw-OMN'!AH3+'T1-FDI-Inw-QAT'!AH3+'T1-FDI-Inw-KWT'!AH3</f>
        <v>29259.23307569731</v>
      </c>
      <c r="AI3" s="220">
        <f>'T1-FDI-Inw-UAE'!AI3+'T1-FDI-Inw-BHR'!AI3+'T1-FDI-Inw-KSA'!AI3+'T1-FDI-Inw-OMN'!AI3+'T1-FDI-Inw-QAT'!AI3+'T1-FDI-Inw-KWT'!AI3</f>
        <v>26733.690790183122</v>
      </c>
      <c r="AJ3" s="220">
        <f>'T1-FDI-Inw-UAE'!AJ3+'T1-FDI-Inw-BHR'!AJ3+'T1-FDI-Inw-KSA'!AJ3+'T1-FDI-Inw-OMN'!AJ3+'T1-FDI-Inw-QAT'!AJ3+'T1-FDI-Inw-KWT'!AJ3</f>
        <v>28856.944259548633</v>
      </c>
      <c r="AK3" s="220">
        <f>'T1-FDI-Inw-UAE'!AK3+'T1-FDI-Inw-BHR'!AK3+'T1-FDI-Inw-KSA'!AK3+'T1-FDI-Inw-OMN'!AK3+'T1-FDI-Inw-QAT'!AK3+'T1-FDI-Inw-KWT'!AK3</f>
        <v>31399.573390008449</v>
      </c>
      <c r="AL3" s="220">
        <f>'T1-FDI-Inw-UAE'!AL3+'T1-FDI-Inw-BHR'!AL3+'T1-FDI-Inw-KSA'!AL3+'T1-FDI-Inw-OMN'!AL3+'T1-FDI-Inw-QAT'!AL3+'T1-FDI-Inw-KWT'!AL3</f>
        <v>34799.970877907574</v>
      </c>
    </row>
    <row r="4" spans="1:38" x14ac:dyDescent="0.25">
      <c r="A4" s="236" t="str">
        <f t="shared" ref="A4:A67" si="0">A$2</f>
        <v>Kuwait</v>
      </c>
      <c r="B4" s="206" t="s">
        <v>34</v>
      </c>
      <c r="C4" s="206" t="s">
        <v>33</v>
      </c>
      <c r="D4" s="258" t="s">
        <v>1099</v>
      </c>
      <c r="E4" s="257">
        <v>419</v>
      </c>
      <c r="F4" s="219" t="s">
        <v>1098</v>
      </c>
      <c r="G4" s="175" t="s">
        <v>1097</v>
      </c>
      <c r="H4" s="256" t="s">
        <v>1096</v>
      </c>
      <c r="I4" s="255" t="s">
        <v>1095</v>
      </c>
      <c r="J4" s="212" t="s">
        <v>1078</v>
      </c>
      <c r="K4" s="206" t="s">
        <v>36</v>
      </c>
      <c r="L4" s="206" t="s">
        <v>36</v>
      </c>
      <c r="M4" s="206" t="s">
        <v>3646</v>
      </c>
      <c r="N4" s="206">
        <v>145</v>
      </c>
      <c r="O4" s="206" t="s">
        <v>3647</v>
      </c>
      <c r="P4" s="287"/>
      <c r="Q4" s="287"/>
      <c r="R4" s="287"/>
      <c r="S4" s="287"/>
      <c r="T4" s="287"/>
      <c r="U4" s="287"/>
      <c r="V4" s="287"/>
      <c r="W4" s="287"/>
      <c r="X4" s="287"/>
      <c r="Y4" s="220">
        <f>'T1-FDI-Inw-UAE'!Y4+'T1-FDI-Inw-BHR'!Y4+'T1-FDI-Inw-KSA'!Y4+'T1-FDI-Inw-OMN'!Y4+'T1-FDI-Inw-QAT'!Y4+'T1-FDI-Inw-KWT'!Y4</f>
        <v>8041.3894573862181</v>
      </c>
      <c r="Z4" s="220">
        <f>'T1-FDI-Inw-UAE'!Z4+'T1-FDI-Inw-BHR'!Z4+'T1-FDI-Inw-KSA'!Z4+'T1-FDI-Inw-OMN'!Z4+'T1-FDI-Inw-QAT'!Z4+'T1-FDI-Inw-KWT'!Z4</f>
        <v>9242.4254453121848</v>
      </c>
      <c r="AA4" s="220">
        <f>'T1-FDI-Inw-UAE'!AA4+'T1-FDI-Inw-BHR'!AA4+'T1-FDI-Inw-KSA'!AA4+'T1-FDI-Inw-OMN'!AA4+'T1-FDI-Inw-QAT'!AA4+'T1-FDI-Inw-KWT'!AA4</f>
        <v>8395.9157978808962</v>
      </c>
      <c r="AB4" s="220">
        <f>'T1-FDI-Inw-UAE'!AB4+'T1-FDI-Inw-BHR'!AB4+'T1-FDI-Inw-KSA'!AB4+'T1-FDI-Inw-OMN'!AB4+'T1-FDI-Inw-QAT'!AB4+'T1-FDI-Inw-KWT'!AB4</f>
        <v>6650.7636353524704</v>
      </c>
      <c r="AC4" s="220">
        <f>'T1-FDI-Inw-UAE'!AC4+'T1-FDI-Inw-BHR'!AC4+'T1-FDI-Inw-KSA'!AC4+'T1-FDI-Inw-OMN'!AC4+'T1-FDI-Inw-QAT'!AC4+'T1-FDI-Inw-KWT'!AC4</f>
        <v>6256.671578407203</v>
      </c>
      <c r="AD4" s="220">
        <f>'T1-FDI-Inw-UAE'!AD4+'T1-FDI-Inw-BHR'!AD4+'T1-FDI-Inw-KSA'!AD4+'T1-FDI-Inw-OMN'!AD4+'T1-FDI-Inw-QAT'!AD4+'T1-FDI-Inw-KWT'!AD4</f>
        <v>5896.5829205641367</v>
      </c>
      <c r="AE4" s="220">
        <f>'T1-FDI-Inw-UAE'!AE4+'T1-FDI-Inw-BHR'!AE4+'T1-FDI-Inw-KSA'!AE4+'T1-FDI-Inw-OMN'!AE4+'T1-FDI-Inw-QAT'!AE4+'T1-FDI-Inw-KWT'!AE4</f>
        <v>8811.6795781381479</v>
      </c>
      <c r="AF4" s="220">
        <f>'T1-FDI-Inw-UAE'!AF4+'T1-FDI-Inw-BHR'!AF4+'T1-FDI-Inw-KSA'!AF4+'T1-FDI-Inw-OMN'!AF4+'T1-FDI-Inw-QAT'!AF4+'T1-FDI-Inw-KWT'!AF4</f>
        <v>10257.256661250392</v>
      </c>
      <c r="AG4" s="220">
        <f>'T1-FDI-Inw-UAE'!AG4+'T1-FDI-Inw-BHR'!AG4+'T1-FDI-Inw-KSA'!AG4+'T1-FDI-Inw-OMN'!AG4+'T1-FDI-Inw-QAT'!AG4+'T1-FDI-Inw-KWT'!AG4</f>
        <v>10926.277744288976</v>
      </c>
      <c r="AH4" s="220">
        <f>'T1-FDI-Inw-UAE'!AH4+'T1-FDI-Inw-BHR'!AH4+'T1-FDI-Inw-KSA'!AH4+'T1-FDI-Inw-OMN'!AH4+'T1-FDI-Inw-QAT'!AH4+'T1-FDI-Inw-KWT'!AH4</f>
        <v>11699.647298426253</v>
      </c>
      <c r="AI4" s="220">
        <f>'T1-FDI-Inw-UAE'!AI4+'T1-FDI-Inw-BHR'!AI4+'T1-FDI-Inw-KSA'!AI4+'T1-FDI-Inw-OMN'!AI4+'T1-FDI-Inw-QAT'!AI4+'T1-FDI-Inw-KWT'!AI4</f>
        <v>11920.057415594716</v>
      </c>
      <c r="AJ4" s="220">
        <f>'T1-FDI-Inw-UAE'!AJ4+'T1-FDI-Inw-BHR'!AJ4+'T1-FDI-Inw-KSA'!AJ4+'T1-FDI-Inw-OMN'!AJ4+'T1-FDI-Inw-QAT'!AJ4+'T1-FDI-Inw-KWT'!AJ4</f>
        <v>12042.339906161211</v>
      </c>
      <c r="AK4" s="220">
        <f>'T1-FDI-Inw-UAE'!AK4+'T1-FDI-Inw-BHR'!AK4+'T1-FDI-Inw-KSA'!AK4+'T1-FDI-Inw-OMN'!AK4+'T1-FDI-Inw-QAT'!AK4+'T1-FDI-Inw-KWT'!AK4</f>
        <v>12972.711715403375</v>
      </c>
      <c r="AL4" s="220">
        <f>'T1-FDI-Inw-UAE'!AL4+'T1-FDI-Inw-BHR'!AL4+'T1-FDI-Inw-KSA'!AL4+'T1-FDI-Inw-OMN'!AL4+'T1-FDI-Inw-QAT'!AL4+'T1-FDI-Inw-KWT'!AL4</f>
        <v>13657.801166370835</v>
      </c>
    </row>
    <row r="5" spans="1:38" x14ac:dyDescent="0.25">
      <c r="A5" s="236" t="str">
        <f t="shared" si="0"/>
        <v>Kuwait</v>
      </c>
      <c r="B5" s="206" t="s">
        <v>34</v>
      </c>
      <c r="C5" s="206" t="s">
        <v>33</v>
      </c>
      <c r="D5" s="253" t="s">
        <v>1094</v>
      </c>
      <c r="E5" s="252">
        <v>456</v>
      </c>
      <c r="F5" s="251" t="s">
        <v>1094</v>
      </c>
      <c r="G5" s="168" t="s">
        <v>1093</v>
      </c>
      <c r="H5" s="250" t="s">
        <v>1092</v>
      </c>
      <c r="I5" s="249" t="s">
        <v>1091</v>
      </c>
      <c r="J5" s="212" t="s">
        <v>1078</v>
      </c>
      <c r="K5" s="206" t="s">
        <v>36</v>
      </c>
      <c r="L5" s="206" t="s">
        <v>36</v>
      </c>
      <c r="M5" s="206" t="s">
        <v>3646</v>
      </c>
      <c r="N5" s="206">
        <v>145</v>
      </c>
      <c r="O5" s="206" t="s">
        <v>3647</v>
      </c>
      <c r="P5" s="287"/>
      <c r="Q5" s="287"/>
      <c r="R5" s="287"/>
      <c r="S5" s="287"/>
      <c r="T5" s="287"/>
      <c r="U5" s="287"/>
      <c r="V5" s="287"/>
      <c r="W5" s="287"/>
      <c r="X5" s="287"/>
      <c r="Y5" s="220">
        <f>'T1-FDI-Inw-UAE'!Y5+'T1-FDI-Inw-BHR'!Y5+'T1-FDI-Inw-KSA'!Y5+'T1-FDI-Inw-OMN'!Y5+'T1-FDI-Inw-QAT'!Y5+'T1-FDI-Inw-KWT'!Y5</f>
        <v>9734.9269718621126</v>
      </c>
      <c r="Z5" s="220">
        <f>'T1-FDI-Inw-UAE'!Z5+'T1-FDI-Inw-BHR'!Z5+'T1-FDI-Inw-KSA'!Z5+'T1-FDI-Inw-OMN'!Z5+'T1-FDI-Inw-QAT'!Z5+'T1-FDI-Inw-KWT'!Z5</f>
        <v>8638.3577668225971</v>
      </c>
      <c r="AA5" s="220">
        <f>'T1-FDI-Inw-UAE'!AA5+'T1-FDI-Inw-BHR'!AA5+'T1-FDI-Inw-KSA'!AA5+'T1-FDI-Inw-OMN'!AA5+'T1-FDI-Inw-QAT'!AA5+'T1-FDI-Inw-KWT'!AA5</f>
        <v>9979.6542507811719</v>
      </c>
      <c r="AB5" s="220">
        <f>'T1-FDI-Inw-UAE'!AB5+'T1-FDI-Inw-BHR'!AB5+'T1-FDI-Inw-KSA'!AB5+'T1-FDI-Inw-OMN'!AB5+'T1-FDI-Inw-QAT'!AB5+'T1-FDI-Inw-KWT'!AB5</f>
        <v>10967.839388825441</v>
      </c>
      <c r="AC5" s="220">
        <f>'T1-FDI-Inw-UAE'!AC5+'T1-FDI-Inw-BHR'!AC5+'T1-FDI-Inw-KSA'!AC5+'T1-FDI-Inw-OMN'!AC5+'T1-FDI-Inw-QAT'!AC5+'T1-FDI-Inw-KWT'!AC5</f>
        <v>19410.283725179241</v>
      </c>
      <c r="AD5" s="220">
        <f>'T1-FDI-Inw-UAE'!AD5+'T1-FDI-Inw-BHR'!AD5+'T1-FDI-Inw-KSA'!AD5+'T1-FDI-Inw-OMN'!AD5+'T1-FDI-Inw-QAT'!AD5+'T1-FDI-Inw-KWT'!AD5</f>
        <v>13027.338025694093</v>
      </c>
      <c r="AE5" s="220">
        <f>'T1-FDI-Inw-UAE'!AE5+'T1-FDI-Inw-BHR'!AE5+'T1-FDI-Inw-KSA'!AE5+'T1-FDI-Inw-OMN'!AE5+'T1-FDI-Inw-QAT'!AE5+'T1-FDI-Inw-KWT'!AE5</f>
        <v>12796.736781003914</v>
      </c>
      <c r="AF5" s="220">
        <f>'T1-FDI-Inw-UAE'!AF5+'T1-FDI-Inw-BHR'!AF5+'T1-FDI-Inw-KSA'!AF5+'T1-FDI-Inw-OMN'!AF5+'T1-FDI-Inw-QAT'!AF5+'T1-FDI-Inw-KWT'!AF5</f>
        <v>11911.918978082818</v>
      </c>
      <c r="AG5" s="220">
        <f>'T1-FDI-Inw-UAE'!AG5+'T1-FDI-Inw-BHR'!AG5+'T1-FDI-Inw-KSA'!AG5+'T1-FDI-Inw-OMN'!AG5+'T1-FDI-Inw-QAT'!AG5+'T1-FDI-Inw-KWT'!AG5</f>
        <v>13874.087634689191</v>
      </c>
      <c r="AH5" s="220">
        <f>'T1-FDI-Inw-UAE'!AH5+'T1-FDI-Inw-BHR'!AH5+'T1-FDI-Inw-KSA'!AH5+'T1-FDI-Inw-OMN'!AH5+'T1-FDI-Inw-QAT'!AH5+'T1-FDI-Inw-KWT'!AH5</f>
        <v>16155.110349456525</v>
      </c>
      <c r="AI5" s="220">
        <f>'T1-FDI-Inw-UAE'!AI5+'T1-FDI-Inw-BHR'!AI5+'T1-FDI-Inw-KSA'!AI5+'T1-FDI-Inw-OMN'!AI5+'T1-FDI-Inw-QAT'!AI5+'T1-FDI-Inw-KWT'!AI5</f>
        <v>17095.721291630463</v>
      </c>
      <c r="AJ5" s="220">
        <f>'T1-FDI-Inw-UAE'!AJ5+'T1-FDI-Inw-BHR'!AJ5+'T1-FDI-Inw-KSA'!AJ5+'T1-FDI-Inw-OMN'!AJ5+'T1-FDI-Inw-QAT'!AJ5+'T1-FDI-Inw-KWT'!AJ5</f>
        <v>17650.551715680605</v>
      </c>
      <c r="AK5" s="220">
        <f>'T1-FDI-Inw-UAE'!AK5+'T1-FDI-Inw-BHR'!AK5+'T1-FDI-Inw-KSA'!AK5+'T1-FDI-Inw-OMN'!AK5+'T1-FDI-Inw-QAT'!AK5+'T1-FDI-Inw-KWT'!AK5</f>
        <v>19183.455258574111</v>
      </c>
      <c r="AL5" s="220">
        <f>'T1-FDI-Inw-UAE'!AL5+'T1-FDI-Inw-BHR'!AL5+'T1-FDI-Inw-KSA'!AL5+'T1-FDI-Inw-OMN'!AL5+'T1-FDI-Inw-QAT'!AL5+'T1-FDI-Inw-KWT'!AL5</f>
        <v>18599.688944594403</v>
      </c>
    </row>
    <row r="6" spans="1:38" x14ac:dyDescent="0.25">
      <c r="A6" s="236" t="str">
        <f t="shared" si="0"/>
        <v>Kuwait</v>
      </c>
      <c r="B6" s="206" t="s">
        <v>34</v>
      </c>
      <c r="C6" s="206" t="s">
        <v>33</v>
      </c>
      <c r="D6" s="248" t="s">
        <v>1090</v>
      </c>
      <c r="E6" s="247">
        <v>449</v>
      </c>
      <c r="F6" s="246" t="s">
        <v>1090</v>
      </c>
      <c r="G6" s="160" t="s">
        <v>1089</v>
      </c>
      <c r="H6" s="245" t="s">
        <v>1088</v>
      </c>
      <c r="I6" s="244" t="s">
        <v>1087</v>
      </c>
      <c r="J6" s="212" t="s">
        <v>1078</v>
      </c>
      <c r="K6" s="206" t="s">
        <v>36</v>
      </c>
      <c r="L6" s="206" t="s">
        <v>36</v>
      </c>
      <c r="M6" s="206" t="s">
        <v>3646</v>
      </c>
      <c r="N6" s="206">
        <v>145</v>
      </c>
      <c r="O6" s="206" t="s">
        <v>3647</v>
      </c>
      <c r="P6" s="287"/>
      <c r="Q6" s="287"/>
      <c r="R6" s="287"/>
      <c r="S6" s="287"/>
      <c r="T6" s="287"/>
      <c r="U6" s="287"/>
      <c r="V6" s="287"/>
      <c r="W6" s="287"/>
      <c r="X6" s="287"/>
      <c r="Y6" s="220">
        <f>'T1-FDI-Inw-UAE'!Y6+'T1-FDI-Inw-BHR'!Y6+'T1-FDI-Inw-KSA'!Y6+'T1-FDI-Inw-OMN'!Y6+'T1-FDI-Inw-QAT'!Y6+'T1-FDI-Inw-KWT'!Y6</f>
        <v>1044.068235892446</v>
      </c>
      <c r="Z6" s="220">
        <f>'T1-FDI-Inw-UAE'!Z6+'T1-FDI-Inw-BHR'!Z6+'T1-FDI-Inw-KSA'!Z6+'T1-FDI-Inw-OMN'!Z6+'T1-FDI-Inw-QAT'!Z6+'T1-FDI-Inw-KWT'!Z6</f>
        <v>1045.3876273581668</v>
      </c>
      <c r="AA6" s="220">
        <f>'T1-FDI-Inw-UAE'!AA6+'T1-FDI-Inw-BHR'!AA6+'T1-FDI-Inw-KSA'!AA6+'T1-FDI-Inw-OMN'!AA6+'T1-FDI-Inw-QAT'!AA6+'T1-FDI-Inw-KWT'!AA6</f>
        <v>1872.8864179990978</v>
      </c>
      <c r="AB6" s="220">
        <f>'T1-FDI-Inw-UAE'!AB6+'T1-FDI-Inw-BHR'!AB6+'T1-FDI-Inw-KSA'!AB6+'T1-FDI-Inw-OMN'!AB6+'T1-FDI-Inw-QAT'!AB6+'T1-FDI-Inw-KWT'!AB6</f>
        <v>2047.3776942043291</v>
      </c>
      <c r="AC6" s="220">
        <f>'T1-FDI-Inw-UAE'!AC6+'T1-FDI-Inw-BHR'!AC6+'T1-FDI-Inw-KSA'!AC6+'T1-FDI-Inw-OMN'!AC6+'T1-FDI-Inw-QAT'!AC6+'T1-FDI-Inw-KWT'!AC6</f>
        <v>2367.4325559415788</v>
      </c>
      <c r="AD6" s="220">
        <f>'T1-FDI-Inw-UAE'!AD6+'T1-FDI-Inw-BHR'!AD6+'T1-FDI-Inw-KSA'!AD6+'T1-FDI-Inw-OMN'!AD6+'T1-FDI-Inw-QAT'!AD6+'T1-FDI-Inw-KWT'!AD6</f>
        <v>2072.2964097100516</v>
      </c>
      <c r="AE6" s="220">
        <f>'T1-FDI-Inw-UAE'!AE6+'T1-FDI-Inw-BHR'!AE6+'T1-FDI-Inw-KSA'!AE6+'T1-FDI-Inw-OMN'!AE6+'T1-FDI-Inw-QAT'!AE6+'T1-FDI-Inw-KWT'!AE6</f>
        <v>2033.9295122380076</v>
      </c>
      <c r="AF6" s="220">
        <f>'T1-FDI-Inw-UAE'!AF6+'T1-FDI-Inw-BHR'!AF6+'T1-FDI-Inw-KSA'!AF6+'T1-FDI-Inw-OMN'!AF6+'T1-FDI-Inw-QAT'!AF6+'T1-FDI-Inw-KWT'!AF6</f>
        <v>2368.7204805779284</v>
      </c>
      <c r="AG6" s="220">
        <f>'T1-FDI-Inw-UAE'!AG6+'T1-FDI-Inw-BHR'!AG6+'T1-FDI-Inw-KSA'!AG6+'T1-FDI-Inw-OMN'!AG6+'T1-FDI-Inw-QAT'!AG6+'T1-FDI-Inw-KWT'!AG6</f>
        <v>4253.3964780862934</v>
      </c>
      <c r="AH6" s="220">
        <f>'T1-FDI-Inw-UAE'!AH6+'T1-FDI-Inw-BHR'!AH6+'T1-FDI-Inw-KSA'!AH6+'T1-FDI-Inw-OMN'!AH6+'T1-FDI-Inw-QAT'!AH6+'T1-FDI-Inw-KWT'!AH6</f>
        <v>2308.3098195639272</v>
      </c>
      <c r="AI6" s="220">
        <f>'T1-FDI-Inw-UAE'!AI6+'T1-FDI-Inw-BHR'!AI6+'T1-FDI-Inw-KSA'!AI6+'T1-FDI-Inw-OMN'!AI6+'T1-FDI-Inw-QAT'!AI6+'T1-FDI-Inw-KWT'!AI6</f>
        <v>1479.7707932621774</v>
      </c>
      <c r="AJ6" s="220">
        <f>'T1-FDI-Inw-UAE'!AJ6+'T1-FDI-Inw-BHR'!AJ6+'T1-FDI-Inw-KSA'!AJ6+'T1-FDI-Inw-OMN'!AJ6+'T1-FDI-Inw-QAT'!AJ6+'T1-FDI-Inw-KWT'!AJ6</f>
        <v>1451.4976756634665</v>
      </c>
      <c r="AK6" s="220">
        <f>'T1-FDI-Inw-UAE'!AK6+'T1-FDI-Inw-BHR'!AK6+'T1-FDI-Inw-KSA'!AK6+'T1-FDI-Inw-OMN'!AK6+'T1-FDI-Inw-QAT'!AK6+'T1-FDI-Inw-KWT'!AK6</f>
        <v>4028.4274865262796</v>
      </c>
      <c r="AL6" s="220">
        <f>'T1-FDI-Inw-UAE'!AL6+'T1-FDI-Inw-BHR'!AL6+'T1-FDI-Inw-KSA'!AL6+'T1-FDI-Inw-OMN'!AL6+'T1-FDI-Inw-QAT'!AL6+'T1-FDI-Inw-KWT'!AL6</f>
        <v>4054.3087852650124</v>
      </c>
    </row>
    <row r="7" spans="1:38" x14ac:dyDescent="0.25">
      <c r="A7" s="236" t="str">
        <f t="shared" si="0"/>
        <v>Kuwait</v>
      </c>
      <c r="B7" s="206" t="s">
        <v>34</v>
      </c>
      <c r="C7" s="206" t="s">
        <v>33</v>
      </c>
      <c r="D7" s="243" t="s">
        <v>1086</v>
      </c>
      <c r="E7" s="242">
        <v>453</v>
      </c>
      <c r="F7" s="241" t="s">
        <v>1086</v>
      </c>
      <c r="G7" s="153" t="s">
        <v>1085</v>
      </c>
      <c r="H7" s="240" t="s">
        <v>1084</v>
      </c>
      <c r="I7" s="239" t="s">
        <v>1083</v>
      </c>
      <c r="J7" s="212" t="s">
        <v>1078</v>
      </c>
      <c r="K7" s="206" t="s">
        <v>36</v>
      </c>
      <c r="L7" s="206" t="s">
        <v>36</v>
      </c>
      <c r="M7" s="206" t="s">
        <v>3646</v>
      </c>
      <c r="N7" s="206">
        <v>145</v>
      </c>
      <c r="O7" s="206" t="s">
        <v>3647</v>
      </c>
      <c r="P7" s="287"/>
      <c r="Q7" s="287"/>
      <c r="R7" s="287"/>
      <c r="S7" s="287"/>
      <c r="T7" s="287"/>
      <c r="U7" s="287"/>
      <c r="V7" s="287"/>
      <c r="W7" s="287"/>
      <c r="X7" s="287"/>
      <c r="Y7" s="220">
        <f>'T1-FDI-Inw-UAE'!Y7+'T1-FDI-Inw-BHR'!Y7+'T1-FDI-Inw-KSA'!Y7+'T1-FDI-Inw-OMN'!Y7+'T1-FDI-Inw-QAT'!Y7+'T1-FDI-Inw-KWT'!Y7</f>
        <v>3831.0676419979045</v>
      </c>
      <c r="Z7" s="220">
        <f>'T1-FDI-Inw-UAE'!Z7+'T1-FDI-Inw-BHR'!Z7+'T1-FDI-Inw-KSA'!Z7+'T1-FDI-Inw-OMN'!Z7+'T1-FDI-Inw-QAT'!Z7+'T1-FDI-Inw-KWT'!Z7</f>
        <v>5097.7562184026228</v>
      </c>
      <c r="AA7" s="220">
        <f>'T1-FDI-Inw-UAE'!AA7+'T1-FDI-Inw-BHR'!AA7+'T1-FDI-Inw-KSA'!AA7+'T1-FDI-Inw-OMN'!AA7+'T1-FDI-Inw-QAT'!AA7+'T1-FDI-Inw-KWT'!AA7</f>
        <v>6757.2627517363344</v>
      </c>
      <c r="AB7" s="220">
        <f>'T1-FDI-Inw-UAE'!AB7+'T1-FDI-Inw-BHR'!AB7+'T1-FDI-Inw-KSA'!AB7+'T1-FDI-Inw-OMN'!AB7+'T1-FDI-Inw-QAT'!AB7+'T1-FDI-Inw-KWT'!AB7</f>
        <v>10144.347912475061</v>
      </c>
      <c r="AC7" s="220">
        <f>'T1-FDI-Inw-UAE'!AC7+'T1-FDI-Inw-BHR'!AC7+'T1-FDI-Inw-KSA'!AC7+'T1-FDI-Inw-OMN'!AC7+'T1-FDI-Inw-QAT'!AC7+'T1-FDI-Inw-KWT'!AC7</f>
        <v>9238.4998825800903</v>
      </c>
      <c r="AD7" s="220">
        <f>'T1-FDI-Inw-UAE'!AD7+'T1-FDI-Inw-BHR'!AD7+'T1-FDI-Inw-KSA'!AD7+'T1-FDI-Inw-OMN'!AD7+'T1-FDI-Inw-QAT'!AD7+'T1-FDI-Inw-KWT'!AD7</f>
        <v>9608.7126593770154</v>
      </c>
      <c r="AE7" s="220">
        <f>'T1-FDI-Inw-UAE'!AE7+'T1-FDI-Inw-BHR'!AE7+'T1-FDI-Inw-KSA'!AE7+'T1-FDI-Inw-OMN'!AE7+'T1-FDI-Inw-QAT'!AE7+'T1-FDI-Inw-KWT'!AE7</f>
        <v>9541.1903402125754</v>
      </c>
      <c r="AF7" s="220">
        <f>'T1-FDI-Inw-UAE'!AF7+'T1-FDI-Inw-BHR'!AF7+'T1-FDI-Inw-KSA'!AF7+'T1-FDI-Inw-OMN'!AF7+'T1-FDI-Inw-QAT'!AF7+'T1-FDI-Inw-KWT'!AF7</f>
        <v>10074.844073056767</v>
      </c>
      <c r="AG7" s="220">
        <f>'T1-FDI-Inw-UAE'!AG7+'T1-FDI-Inw-BHR'!AG7+'T1-FDI-Inw-KSA'!AG7+'T1-FDI-Inw-OMN'!AG7+'T1-FDI-Inw-QAT'!AG7+'T1-FDI-Inw-KWT'!AG7</f>
        <v>11145.546255487799</v>
      </c>
      <c r="AH7" s="220">
        <f>'T1-FDI-Inw-UAE'!AH7+'T1-FDI-Inw-BHR'!AH7+'T1-FDI-Inw-KSA'!AH7+'T1-FDI-Inw-OMN'!AH7+'T1-FDI-Inw-QAT'!AH7+'T1-FDI-Inw-KWT'!AH7</f>
        <v>10641.235528894913</v>
      </c>
      <c r="AI7" s="220">
        <f>'T1-FDI-Inw-UAE'!AI7+'T1-FDI-Inw-BHR'!AI7+'T1-FDI-Inw-KSA'!AI7+'T1-FDI-Inw-OMN'!AI7+'T1-FDI-Inw-QAT'!AI7+'T1-FDI-Inw-KWT'!AI7</f>
        <v>12090.697665258849</v>
      </c>
      <c r="AJ7" s="220">
        <f>'T1-FDI-Inw-UAE'!AJ7+'T1-FDI-Inw-BHR'!AJ7+'T1-FDI-Inw-KSA'!AJ7+'T1-FDI-Inw-OMN'!AJ7+'T1-FDI-Inw-QAT'!AJ7+'T1-FDI-Inw-KWT'!AJ7</f>
        <v>9979.3834430797688</v>
      </c>
      <c r="AK7" s="220">
        <f>'T1-FDI-Inw-UAE'!AK7+'T1-FDI-Inw-BHR'!AK7+'T1-FDI-Inw-KSA'!AK7+'T1-FDI-Inw-OMN'!AK7+'T1-FDI-Inw-QAT'!AK7+'T1-FDI-Inw-KWT'!AK7</f>
        <v>11390.894377833654</v>
      </c>
      <c r="AL7" s="220">
        <f>'T1-FDI-Inw-UAE'!AL7+'T1-FDI-Inw-BHR'!AL7+'T1-FDI-Inw-KSA'!AL7+'T1-FDI-Inw-OMN'!AL7+'T1-FDI-Inw-QAT'!AL7+'T1-FDI-Inw-KWT'!AL7</f>
        <v>12764.628234461623</v>
      </c>
    </row>
    <row r="8" spans="1:38" x14ac:dyDescent="0.25">
      <c r="A8" s="236" t="str">
        <f t="shared" si="0"/>
        <v>Kuwait</v>
      </c>
      <c r="B8" s="206" t="s">
        <v>34</v>
      </c>
      <c r="C8" s="206" t="s">
        <v>33</v>
      </c>
      <c r="D8" s="238" t="s">
        <v>1082</v>
      </c>
      <c r="E8" s="237">
        <v>443</v>
      </c>
      <c r="F8" s="236" t="s">
        <v>1082</v>
      </c>
      <c r="G8" s="146" t="s">
        <v>1081</v>
      </c>
      <c r="H8" s="235" t="s">
        <v>1080</v>
      </c>
      <c r="I8" s="234" t="s">
        <v>1079</v>
      </c>
      <c r="J8" s="212" t="s">
        <v>1078</v>
      </c>
      <c r="K8" s="206" t="s">
        <v>36</v>
      </c>
      <c r="L8" s="206" t="s">
        <v>36</v>
      </c>
      <c r="M8" s="206" t="s">
        <v>3646</v>
      </c>
      <c r="N8" s="206">
        <v>145</v>
      </c>
      <c r="O8" s="206" t="s">
        <v>3647</v>
      </c>
      <c r="P8" s="287"/>
      <c r="Q8" s="287"/>
      <c r="R8" s="287"/>
      <c r="S8" s="287"/>
      <c r="T8" s="287"/>
      <c r="U8" s="287"/>
      <c r="V8" s="287"/>
      <c r="W8" s="287"/>
      <c r="X8" s="287"/>
      <c r="Y8" s="220">
        <f>'T1-FDI-Inw-UAE'!Y8+'T1-FDI-Inw-BHR'!Y8+'T1-FDI-Inw-KSA'!Y8+'T1-FDI-Inw-OMN'!Y8+'T1-FDI-Inw-QAT'!Y8+'T1-FDI-Inw-KWT'!Y8</f>
        <v>23087.911622073832</v>
      </c>
      <c r="Z8" s="220">
        <f>'T1-FDI-Inw-UAE'!Z8+'T1-FDI-Inw-BHR'!Z8+'T1-FDI-Inw-KSA'!Z8+'T1-FDI-Inw-OMN'!Z8+'T1-FDI-Inw-QAT'!Z8+'T1-FDI-Inw-KWT'!Z8</f>
        <v>25977.085491669604</v>
      </c>
      <c r="AA8" s="220">
        <f>'T1-FDI-Inw-UAE'!AA8+'T1-FDI-Inw-BHR'!AA8+'T1-FDI-Inw-KSA'!AA8+'T1-FDI-Inw-OMN'!AA8+'T1-FDI-Inw-QAT'!AA8+'T1-FDI-Inw-KWT'!AA8</f>
        <v>12223.21506413596</v>
      </c>
      <c r="AB8" s="220">
        <f>'T1-FDI-Inw-UAE'!AB8+'T1-FDI-Inw-BHR'!AB8+'T1-FDI-Inw-KSA'!AB8+'T1-FDI-Inw-OMN'!AB8+'T1-FDI-Inw-QAT'!AB8+'T1-FDI-Inw-KWT'!AB8</f>
        <v>13953.697308939512</v>
      </c>
      <c r="AC8" s="220">
        <f>'T1-FDI-Inw-UAE'!AC8+'T1-FDI-Inw-BHR'!AC8+'T1-FDI-Inw-KSA'!AC8+'T1-FDI-Inw-OMN'!AC8+'T1-FDI-Inw-QAT'!AC8+'T1-FDI-Inw-KWT'!AC8</f>
        <v>15954.758804342369</v>
      </c>
      <c r="AD8" s="220">
        <f>'T1-FDI-Inw-UAE'!AD8+'T1-FDI-Inw-BHR'!AD8+'T1-FDI-Inw-KSA'!AD8+'T1-FDI-Inw-OMN'!AD8+'T1-FDI-Inw-QAT'!AD8+'T1-FDI-Inw-KWT'!AD8</f>
        <v>15948.98363045372</v>
      </c>
      <c r="AE8" s="220">
        <f>'T1-FDI-Inw-UAE'!AE8+'T1-FDI-Inw-BHR'!AE8+'T1-FDI-Inw-KSA'!AE8+'T1-FDI-Inw-OMN'!AE8+'T1-FDI-Inw-QAT'!AE8+'T1-FDI-Inw-KWT'!AE8</f>
        <v>24081.855445633882</v>
      </c>
      <c r="AF8" s="220">
        <f>'T1-FDI-Inw-UAE'!AF8+'T1-FDI-Inw-BHR'!AF8+'T1-FDI-Inw-KSA'!AF8+'T1-FDI-Inw-OMN'!AF8+'T1-FDI-Inw-QAT'!AF8+'T1-FDI-Inw-KWT'!AF8</f>
        <v>26531.188398331276</v>
      </c>
      <c r="AG8" s="220">
        <f>'T1-FDI-Inw-UAE'!AG8+'T1-FDI-Inw-BHR'!AG8+'T1-FDI-Inw-KSA'!AG8+'T1-FDI-Inw-OMN'!AG8+'T1-FDI-Inw-QAT'!AG8+'T1-FDI-Inw-KWT'!AG8</f>
        <v>25566.615862115701</v>
      </c>
      <c r="AH8" s="220">
        <f>'T1-FDI-Inw-UAE'!AH8+'T1-FDI-Inw-BHR'!AH8+'T1-FDI-Inw-KSA'!AH8+'T1-FDI-Inw-OMN'!AH8+'T1-FDI-Inw-QAT'!AH8+'T1-FDI-Inw-KWT'!AH8</f>
        <v>28456.356504113191</v>
      </c>
      <c r="AI8" s="220">
        <f>'T1-FDI-Inw-UAE'!AI8+'T1-FDI-Inw-BHR'!AI8+'T1-FDI-Inw-KSA'!AI8+'T1-FDI-Inw-OMN'!AI8+'T1-FDI-Inw-QAT'!AI8+'T1-FDI-Inw-KWT'!AI8</f>
        <v>27928.070257230713</v>
      </c>
      <c r="AJ8" s="220">
        <f>'T1-FDI-Inw-UAE'!AJ8+'T1-FDI-Inw-BHR'!AJ8+'T1-FDI-Inw-KSA'!AJ8+'T1-FDI-Inw-OMN'!AJ8+'T1-FDI-Inw-QAT'!AJ8+'T1-FDI-Inw-KWT'!AJ8</f>
        <v>28863.24720981159</v>
      </c>
      <c r="AK8" s="220">
        <f>'T1-FDI-Inw-UAE'!AK8+'T1-FDI-Inw-BHR'!AK8+'T1-FDI-Inw-KSA'!AK8+'T1-FDI-Inw-OMN'!AK8+'T1-FDI-Inw-QAT'!AK8+'T1-FDI-Inw-KWT'!AK8</f>
        <v>31505.258503399218</v>
      </c>
      <c r="AL8" s="220">
        <f>'T1-FDI-Inw-UAE'!AL8+'T1-FDI-Inw-BHR'!AL8+'T1-FDI-Inw-KSA'!AL8+'T1-FDI-Inw-OMN'!AL8+'T1-FDI-Inw-QAT'!AL8+'T1-FDI-Inw-KWT'!AL8</f>
        <v>33402.451964279244</v>
      </c>
    </row>
    <row r="9" spans="1:38" x14ac:dyDescent="0.25">
      <c r="A9" s="236" t="str">
        <f t="shared" si="0"/>
        <v>Kuwait</v>
      </c>
      <c r="B9" s="206" t="s">
        <v>34</v>
      </c>
      <c r="C9" s="206" t="s">
        <v>33</v>
      </c>
      <c r="D9" s="233" t="s">
        <v>1077</v>
      </c>
      <c r="E9">
        <v>512</v>
      </c>
      <c r="F9" s="225" t="s">
        <v>1076</v>
      </c>
      <c r="G9" s="132" t="s">
        <v>1075</v>
      </c>
      <c r="H9" s="224" t="s">
        <v>1074</v>
      </c>
      <c r="I9" s="223" t="s">
        <v>1073</v>
      </c>
      <c r="J9" s="212" t="s">
        <v>36</v>
      </c>
      <c r="K9" s="206" t="s">
        <v>36</v>
      </c>
      <c r="L9" s="206" t="s">
        <v>36</v>
      </c>
      <c r="M9" s="206" t="s">
        <v>3648</v>
      </c>
      <c r="N9" s="206">
        <v>34</v>
      </c>
      <c r="O9" s="206" t="s">
        <v>3647</v>
      </c>
      <c r="P9" s="287"/>
      <c r="Q9" s="287"/>
      <c r="R9" s="287"/>
      <c r="S9" s="287"/>
      <c r="T9" s="287"/>
      <c r="U9" s="287"/>
      <c r="V9" s="287"/>
      <c r="W9" s="287"/>
      <c r="X9" s="287"/>
      <c r="Y9" s="220">
        <f>'T1-FDI-Inw-UAE'!Y9+'T1-FDI-Inw-BHR'!Y9+'T1-FDI-Inw-KSA'!Y9+'T1-FDI-Inw-OMN'!Y9+'T1-FDI-Inw-QAT'!Y9+'T1-FDI-Inw-KWT'!Y9</f>
        <v>0</v>
      </c>
      <c r="Z9" s="220">
        <f>'T1-FDI-Inw-UAE'!Z9+'T1-FDI-Inw-BHR'!Z9+'T1-FDI-Inw-KSA'!Z9+'T1-FDI-Inw-OMN'!Z9+'T1-FDI-Inw-QAT'!Z9+'T1-FDI-Inw-KWT'!Z9</f>
        <v>1.5122725663716814</v>
      </c>
      <c r="AA9" s="220">
        <f>'T1-FDI-Inw-UAE'!AA9+'T1-FDI-Inw-BHR'!AA9+'T1-FDI-Inw-KSA'!AA9+'T1-FDI-Inw-OMN'!AA9+'T1-FDI-Inw-QAT'!AA9+'T1-FDI-Inw-KWT'!AA9</f>
        <v>43.520652961198095</v>
      </c>
      <c r="AB9" s="220">
        <f>'T1-FDI-Inw-UAE'!AB9+'T1-FDI-Inw-BHR'!AB9+'T1-FDI-Inw-KSA'!AB9+'T1-FDI-Inw-OMN'!AB9+'T1-FDI-Inw-QAT'!AB9+'T1-FDI-Inw-KWT'!AB9</f>
        <v>61.640771681415927</v>
      </c>
      <c r="AC9" s="220">
        <f>'T1-FDI-Inw-UAE'!AC9+'T1-FDI-Inw-BHR'!AC9+'T1-FDI-Inw-KSA'!AC9+'T1-FDI-Inw-OMN'!AC9+'T1-FDI-Inw-QAT'!AC9+'T1-FDI-Inw-KWT'!AC9</f>
        <v>127.11055166780123</v>
      </c>
      <c r="AD9" s="220">
        <f>'T1-FDI-Inw-UAE'!AD9+'T1-FDI-Inw-BHR'!AD9+'T1-FDI-Inw-KSA'!AD9+'T1-FDI-Inw-OMN'!AD9+'T1-FDI-Inw-QAT'!AD9+'T1-FDI-Inw-KWT'!AD9</f>
        <v>95.430499659632403</v>
      </c>
      <c r="AE9" s="220">
        <f>'T1-FDI-Inw-UAE'!AE9+'T1-FDI-Inw-BHR'!AE9+'T1-FDI-Inw-KSA'!AE9+'T1-FDI-Inw-OMN'!AE9+'T1-FDI-Inw-QAT'!AE9+'T1-FDI-Inw-KWT'!AE9</f>
        <v>146.5761003597321</v>
      </c>
      <c r="AF9" s="220">
        <f>'T1-FDI-Inw-UAE'!AF9+'T1-FDI-Inw-BHR'!AF9+'T1-FDI-Inw-KSA'!AF9+'T1-FDI-Inw-OMN'!AF9+'T1-FDI-Inw-QAT'!AF9+'T1-FDI-Inw-KWT'!AF9</f>
        <v>155.27244663608411</v>
      </c>
      <c r="AG9" s="220">
        <f>'T1-FDI-Inw-UAE'!AG9+'T1-FDI-Inw-BHR'!AG9+'T1-FDI-Inw-KSA'!AG9+'T1-FDI-Inw-OMN'!AG9+'T1-FDI-Inw-QAT'!AG9+'T1-FDI-Inw-KWT'!AG9</f>
        <v>18.89054667584433</v>
      </c>
      <c r="AH9" s="220">
        <f>'T1-FDI-Inw-UAE'!AH9+'T1-FDI-Inw-BHR'!AH9+'T1-FDI-Inw-KSA'!AH9+'T1-FDI-Inw-OMN'!AH9+'T1-FDI-Inw-QAT'!AH9+'T1-FDI-Inw-KWT'!AH9</f>
        <v>18.519702551111109</v>
      </c>
      <c r="AI9" s="220">
        <f>'T1-FDI-Inw-UAE'!AI9+'T1-FDI-Inw-BHR'!AI9+'T1-FDI-Inw-KSA'!AI9+'T1-FDI-Inw-OMN'!AI9+'T1-FDI-Inw-QAT'!AI9+'T1-FDI-Inw-KWT'!AI9</f>
        <v>19.358370079999997</v>
      </c>
      <c r="AJ9" s="220">
        <f>'T1-FDI-Inw-UAE'!AJ9+'T1-FDI-Inw-BHR'!AJ9+'T1-FDI-Inw-KSA'!AJ9+'T1-FDI-Inw-OMN'!AJ9+'T1-FDI-Inw-QAT'!AJ9+'T1-FDI-Inw-KWT'!AJ9</f>
        <v>20.640424346666666</v>
      </c>
      <c r="AK9" s="220">
        <f>'T1-FDI-Inw-UAE'!AK9+'T1-FDI-Inw-BHR'!AK9+'T1-FDI-Inw-KSA'!AK9+'T1-FDI-Inw-OMN'!AK9+'T1-FDI-Inw-QAT'!AK9+'T1-FDI-Inw-KWT'!AK9</f>
        <v>21.467875278014624</v>
      </c>
      <c r="AL9" s="220">
        <f>'T1-FDI-Inw-UAE'!AL9+'T1-FDI-Inw-BHR'!AL9+'T1-FDI-Inw-KSA'!AL9+'T1-FDI-Inw-OMN'!AL9+'T1-FDI-Inw-QAT'!AL9+'T1-FDI-Inw-KWT'!AL9</f>
        <v>22.972253289470974</v>
      </c>
    </row>
    <row r="10" spans="1:38" x14ac:dyDescent="0.25">
      <c r="A10" s="236" t="str">
        <f t="shared" si="0"/>
        <v>Kuwait</v>
      </c>
      <c r="B10" s="206" t="s">
        <v>34</v>
      </c>
      <c r="C10" s="206" t="s">
        <v>33</v>
      </c>
      <c r="D10" s="222" t="s">
        <v>1072</v>
      </c>
      <c r="E10">
        <v>914</v>
      </c>
      <c r="F10" s="225" t="s">
        <v>1072</v>
      </c>
      <c r="G10" s="132" t="s">
        <v>1071</v>
      </c>
      <c r="H10" s="224" t="s">
        <v>1070</v>
      </c>
      <c r="I10" s="223" t="s">
        <v>1069</v>
      </c>
      <c r="J10" s="212" t="s">
        <v>36</v>
      </c>
      <c r="K10" s="206" t="s">
        <v>36</v>
      </c>
      <c r="L10" s="206" t="s">
        <v>36</v>
      </c>
      <c r="M10" s="206" t="s">
        <v>3649</v>
      </c>
      <c r="N10" s="206">
        <v>39</v>
      </c>
      <c r="O10" s="206" t="s">
        <v>3650</v>
      </c>
      <c r="P10" s="287"/>
      <c r="Q10" s="287"/>
      <c r="R10" s="287"/>
      <c r="S10" s="287"/>
      <c r="T10" s="287"/>
      <c r="U10" s="287"/>
      <c r="V10" s="287"/>
      <c r="W10" s="287"/>
      <c r="X10" s="287"/>
      <c r="Y10" s="220">
        <f>'T1-FDI-Inw-UAE'!Y10+'T1-FDI-Inw-BHR'!Y10+'T1-FDI-Inw-KSA'!Y10+'T1-FDI-Inw-OMN'!Y10+'T1-FDI-Inw-QAT'!Y10+'T1-FDI-Inw-KWT'!Y10</f>
        <v>0</v>
      </c>
      <c r="Z10" s="220">
        <f>'T1-FDI-Inw-UAE'!Z10+'T1-FDI-Inw-BHR'!Z10+'T1-FDI-Inw-KSA'!Z10+'T1-FDI-Inw-OMN'!Z10+'T1-FDI-Inw-QAT'!Z10+'T1-FDI-Inw-KWT'!Z10</f>
        <v>0</v>
      </c>
      <c r="AA10" s="220">
        <f>'T1-FDI-Inw-UAE'!AA10+'T1-FDI-Inw-BHR'!AA10+'T1-FDI-Inw-KSA'!AA10+'T1-FDI-Inw-OMN'!AA10+'T1-FDI-Inw-QAT'!AA10+'T1-FDI-Inw-KWT'!AA10</f>
        <v>0.86115697753573861</v>
      </c>
      <c r="AB10" s="220">
        <f>'T1-FDI-Inw-UAE'!AB10+'T1-FDI-Inw-BHR'!AB10+'T1-FDI-Inw-KSA'!AB10+'T1-FDI-Inw-OMN'!AB10+'T1-FDI-Inw-QAT'!AB10+'T1-FDI-Inw-KWT'!AB10</f>
        <v>0.91848713410483329</v>
      </c>
      <c r="AC10" s="220">
        <f>'T1-FDI-Inw-UAE'!AC10+'T1-FDI-Inw-BHR'!AC10+'T1-FDI-Inw-KSA'!AC10+'T1-FDI-Inw-OMN'!AC10+'T1-FDI-Inw-QAT'!AC10+'T1-FDI-Inw-KWT'!AC10</f>
        <v>1.0127961878829137</v>
      </c>
      <c r="AD10" s="220">
        <f>'T1-FDI-Inw-UAE'!AD10+'T1-FDI-Inw-BHR'!AD10+'T1-FDI-Inw-KSA'!AD10+'T1-FDI-Inw-OMN'!AD10+'T1-FDI-Inw-QAT'!AD10+'T1-FDI-Inw-KWT'!AD10</f>
        <v>1.5785279782164738</v>
      </c>
      <c r="AE10" s="220">
        <f>'T1-FDI-Inw-UAE'!AE10+'T1-FDI-Inw-BHR'!AE10+'T1-FDI-Inw-KSA'!AE10+'T1-FDI-Inw-OMN'!AE10+'T1-FDI-Inw-QAT'!AE10+'T1-FDI-Inw-KWT'!AE10</f>
        <v>1.6481616742164737</v>
      </c>
      <c r="AF10" s="220">
        <f>'T1-FDI-Inw-UAE'!AF10+'T1-FDI-Inw-BHR'!AF10+'T1-FDI-Inw-KSA'!AF10+'T1-FDI-Inw-OMN'!AF10+'T1-FDI-Inw-QAT'!AF10+'T1-FDI-Inw-KWT'!AF10</f>
        <v>1.7141171375684141</v>
      </c>
      <c r="AG10" s="220">
        <f>'T1-FDI-Inw-UAE'!AG10+'T1-FDI-Inw-BHR'!AG10+'T1-FDI-Inw-KSA'!AG10+'T1-FDI-Inw-OMN'!AG10+'T1-FDI-Inw-QAT'!AG10+'T1-FDI-Inw-KWT'!AG10</f>
        <v>0.15671875200000002</v>
      </c>
      <c r="AH10" s="220">
        <f>'T1-FDI-Inw-UAE'!AH10+'T1-FDI-Inw-BHR'!AH10+'T1-FDI-Inw-KSA'!AH10+'T1-FDI-Inw-OMN'!AH10+'T1-FDI-Inw-QAT'!AH10+'T1-FDI-Inw-KWT'!AH10</f>
        <v>0.16097386666666666</v>
      </c>
      <c r="AI10" s="220">
        <f>'T1-FDI-Inw-UAE'!AI10+'T1-FDI-Inw-BHR'!AI10+'T1-FDI-Inw-KSA'!AI10+'T1-FDI-Inw-OMN'!AI10+'T1-FDI-Inw-QAT'!AI10+'T1-FDI-Inw-KWT'!AI10</f>
        <v>0</v>
      </c>
      <c r="AJ10" s="220">
        <f>'T1-FDI-Inw-UAE'!AJ10+'T1-FDI-Inw-BHR'!AJ10+'T1-FDI-Inw-KSA'!AJ10+'T1-FDI-Inw-OMN'!AJ10+'T1-FDI-Inw-QAT'!AJ10+'T1-FDI-Inw-KWT'!AJ10</f>
        <v>2.964999374793333</v>
      </c>
      <c r="AK10" s="220">
        <f>'T1-FDI-Inw-UAE'!AK10+'T1-FDI-Inw-BHR'!AK10+'T1-FDI-Inw-KSA'!AK10+'T1-FDI-Inw-OMN'!AK10+'T1-FDI-Inw-QAT'!AK10+'T1-FDI-Inw-KWT'!AK10</f>
        <v>8.3740820126699997</v>
      </c>
      <c r="AL10" s="220">
        <f>'T1-FDI-Inw-UAE'!AL10+'T1-FDI-Inw-BHR'!AL10+'T1-FDI-Inw-KSA'!AL10+'T1-FDI-Inw-OMN'!AL10+'T1-FDI-Inw-QAT'!AL10+'T1-FDI-Inw-KWT'!AL10</f>
        <v>5.3334399999999995</v>
      </c>
    </row>
    <row r="11" spans="1:38" x14ac:dyDescent="0.25">
      <c r="A11" s="236" t="str">
        <f t="shared" si="0"/>
        <v>Kuwait</v>
      </c>
      <c r="B11" s="206" t="s">
        <v>34</v>
      </c>
      <c r="C11" s="206" t="s">
        <v>33</v>
      </c>
      <c r="D11" s="222" t="s">
        <v>1068</v>
      </c>
      <c r="E11">
        <v>612</v>
      </c>
      <c r="F11" s="225" t="s">
        <v>1068</v>
      </c>
      <c r="G11" s="132" t="s">
        <v>1067</v>
      </c>
      <c r="H11" s="224" t="s">
        <v>1066</v>
      </c>
      <c r="I11" s="223" t="s">
        <v>1065</v>
      </c>
      <c r="J11" s="212" t="s">
        <v>36</v>
      </c>
      <c r="K11" s="206" t="s">
        <v>36</v>
      </c>
      <c r="L11" s="206" t="s">
        <v>36</v>
      </c>
      <c r="M11" s="206" t="s">
        <v>3651</v>
      </c>
      <c r="N11" s="206">
        <v>15</v>
      </c>
      <c r="O11" s="206" t="s">
        <v>3652</v>
      </c>
      <c r="P11" s="287"/>
      <c r="Q11" s="287"/>
      <c r="R11" s="287"/>
      <c r="S11" s="287"/>
      <c r="T11" s="287"/>
      <c r="U11" s="287"/>
      <c r="V11" s="287"/>
      <c r="W11" s="287"/>
      <c r="X11" s="287"/>
      <c r="Y11" s="220">
        <f>'T1-FDI-Inw-UAE'!Y11+'T1-FDI-Inw-BHR'!Y11+'T1-FDI-Inw-KSA'!Y11+'T1-FDI-Inw-OMN'!Y11+'T1-FDI-Inw-QAT'!Y11+'T1-FDI-Inw-KWT'!Y11</f>
        <v>136.96392103471749</v>
      </c>
      <c r="Z11" s="220">
        <f>'T1-FDI-Inw-UAE'!Z11+'T1-FDI-Inw-BHR'!Z11+'T1-FDI-Inw-KSA'!Z11+'T1-FDI-Inw-OMN'!Z11+'T1-FDI-Inw-QAT'!Z11+'T1-FDI-Inw-KWT'!Z11</f>
        <v>220.28590878148401</v>
      </c>
      <c r="AA11" s="220">
        <f>'T1-FDI-Inw-UAE'!AA11+'T1-FDI-Inw-BHR'!AA11+'T1-FDI-Inw-KSA'!AA11+'T1-FDI-Inw-OMN'!AA11+'T1-FDI-Inw-QAT'!AA11+'T1-FDI-Inw-KWT'!AA11</f>
        <v>187.23993737236216</v>
      </c>
      <c r="AB11" s="220">
        <f>'T1-FDI-Inw-UAE'!AB11+'T1-FDI-Inw-BHR'!AB11+'T1-FDI-Inw-KSA'!AB11+'T1-FDI-Inw-OMN'!AB11+'T1-FDI-Inw-QAT'!AB11+'T1-FDI-Inw-KWT'!AB11</f>
        <v>239.80610319945541</v>
      </c>
      <c r="AC11" s="220">
        <f>'T1-FDI-Inw-UAE'!AC11+'T1-FDI-Inw-BHR'!AC11+'T1-FDI-Inw-KSA'!AC11+'T1-FDI-Inw-OMN'!AC11+'T1-FDI-Inw-QAT'!AC11+'T1-FDI-Inw-KWT'!AC11</f>
        <v>315.93149217154524</v>
      </c>
      <c r="AD11" s="220">
        <f>'T1-FDI-Inw-UAE'!AD11+'T1-FDI-Inw-BHR'!AD11+'T1-FDI-Inw-KSA'!AD11+'T1-FDI-Inw-OMN'!AD11+'T1-FDI-Inw-QAT'!AD11+'T1-FDI-Inw-KWT'!AD11</f>
        <v>323.90979387338331</v>
      </c>
      <c r="AE11" s="220">
        <f>'T1-FDI-Inw-UAE'!AE11+'T1-FDI-Inw-BHR'!AE11+'T1-FDI-Inw-KSA'!AE11+'T1-FDI-Inw-OMN'!AE11+'T1-FDI-Inw-QAT'!AE11+'T1-FDI-Inw-KWT'!AE11</f>
        <v>342.45647635390065</v>
      </c>
      <c r="AF11" s="220">
        <f>'T1-FDI-Inw-UAE'!AF11+'T1-FDI-Inw-BHR'!AF11+'T1-FDI-Inw-KSA'!AF11+'T1-FDI-Inw-OMN'!AF11+'T1-FDI-Inw-QAT'!AF11+'T1-FDI-Inw-KWT'!AF11</f>
        <v>437.43992703194647</v>
      </c>
      <c r="AG11" s="220">
        <f>'T1-FDI-Inw-UAE'!AG11+'T1-FDI-Inw-BHR'!AG11+'T1-FDI-Inw-KSA'!AG11+'T1-FDI-Inw-OMN'!AG11+'T1-FDI-Inw-QAT'!AG11+'T1-FDI-Inw-KWT'!AG11</f>
        <v>19.745807954115733</v>
      </c>
      <c r="AH11" s="220">
        <f>'T1-FDI-Inw-UAE'!AH11+'T1-FDI-Inw-BHR'!AH11+'T1-FDI-Inw-KSA'!AH11+'T1-FDI-Inw-OMN'!AH11+'T1-FDI-Inw-QAT'!AH11+'T1-FDI-Inw-KWT'!AH11</f>
        <v>20.614488354115732</v>
      </c>
      <c r="AI11" s="220">
        <f>'T1-FDI-Inw-UAE'!AI11+'T1-FDI-Inw-BHR'!AI11+'T1-FDI-Inw-KSA'!AI11+'T1-FDI-Inw-OMN'!AI11+'T1-FDI-Inw-QAT'!AI11+'T1-FDI-Inw-KWT'!AI11</f>
        <v>18.944288220782401</v>
      </c>
      <c r="AJ11" s="220">
        <f>'T1-FDI-Inw-UAE'!AJ11+'T1-FDI-Inw-BHR'!AJ11+'T1-FDI-Inw-KSA'!AJ11+'T1-FDI-Inw-OMN'!AJ11+'T1-FDI-Inw-QAT'!AJ11+'T1-FDI-Inw-KWT'!AJ11</f>
        <v>17.948729287449066</v>
      </c>
      <c r="AK11" s="220">
        <f>'T1-FDI-Inw-UAE'!AK11+'T1-FDI-Inw-BHR'!AK11+'T1-FDI-Inw-KSA'!AK11+'T1-FDI-Inw-OMN'!AK11+'T1-FDI-Inw-QAT'!AK11+'T1-FDI-Inw-KWT'!AK11</f>
        <v>22.539713897954705</v>
      </c>
      <c r="AL11" s="220">
        <f>'T1-FDI-Inw-UAE'!AL11+'T1-FDI-Inw-BHR'!AL11+'T1-FDI-Inw-KSA'!AL11+'T1-FDI-Inw-OMN'!AL11+'T1-FDI-Inw-QAT'!AL11+'T1-FDI-Inw-KWT'!AL11</f>
        <v>20.002563111300653</v>
      </c>
    </row>
    <row r="12" spans="1:38" x14ac:dyDescent="0.25">
      <c r="A12" s="236" t="str">
        <f t="shared" si="0"/>
        <v>Kuwait</v>
      </c>
      <c r="B12" s="206" t="s">
        <v>34</v>
      </c>
      <c r="C12" s="206" t="s">
        <v>33</v>
      </c>
      <c r="D12" s="222" t="s">
        <v>1064</v>
      </c>
      <c r="E12">
        <v>859</v>
      </c>
      <c r="F12" s="225" t="s">
        <v>1064</v>
      </c>
      <c r="G12" s="132" t="s">
        <v>1063</v>
      </c>
      <c r="H12" s="224" t="s">
        <v>1062</v>
      </c>
      <c r="I12" s="223" t="s">
        <v>1061</v>
      </c>
      <c r="J12" s="212" t="s">
        <v>36</v>
      </c>
      <c r="K12" s="206" t="s">
        <v>36</v>
      </c>
      <c r="L12" s="206" t="s">
        <v>36</v>
      </c>
      <c r="M12" s="206" t="s">
        <v>3653</v>
      </c>
      <c r="N12" s="206">
        <v>61</v>
      </c>
      <c r="O12" s="206" t="s">
        <v>3654</v>
      </c>
      <c r="P12" s="287"/>
      <c r="Q12" s="287"/>
      <c r="R12" s="287"/>
      <c r="S12" s="287"/>
      <c r="T12" s="287"/>
      <c r="U12" s="287"/>
      <c r="V12" s="287"/>
      <c r="W12" s="287"/>
      <c r="X12" s="287"/>
      <c r="Y12" s="220">
        <f>'T1-FDI-Inw-UAE'!Y12+'T1-FDI-Inw-BHR'!Y12+'T1-FDI-Inw-KSA'!Y12+'T1-FDI-Inw-OMN'!Y12+'T1-FDI-Inw-QAT'!Y12+'T1-FDI-Inw-KWT'!Y12</f>
        <v>0</v>
      </c>
      <c r="Z12" s="220">
        <f>'T1-FDI-Inw-UAE'!Z12+'T1-FDI-Inw-BHR'!Z12+'T1-FDI-Inw-KSA'!Z12+'T1-FDI-Inw-OMN'!Z12+'T1-FDI-Inw-QAT'!Z12+'T1-FDI-Inw-KWT'!Z12</f>
        <v>0</v>
      </c>
      <c r="AA12" s="220">
        <f>'T1-FDI-Inw-UAE'!AA12+'T1-FDI-Inw-BHR'!AA12+'T1-FDI-Inw-KSA'!AA12+'T1-FDI-Inw-OMN'!AA12+'T1-FDI-Inw-QAT'!AA12+'T1-FDI-Inw-KWT'!AA12</f>
        <v>0</v>
      </c>
      <c r="AB12" s="220">
        <f>'T1-FDI-Inw-UAE'!AB12+'T1-FDI-Inw-BHR'!AB12+'T1-FDI-Inw-KSA'!AB12+'T1-FDI-Inw-OMN'!AB12+'T1-FDI-Inw-QAT'!AB12+'T1-FDI-Inw-KWT'!AB12</f>
        <v>0</v>
      </c>
      <c r="AC12" s="220">
        <f>'T1-FDI-Inw-UAE'!AC12+'T1-FDI-Inw-BHR'!AC12+'T1-FDI-Inw-KSA'!AC12+'T1-FDI-Inw-OMN'!AC12+'T1-FDI-Inw-QAT'!AC12+'T1-FDI-Inw-KWT'!AC12</f>
        <v>0</v>
      </c>
      <c r="AD12" s="220">
        <f>'T1-FDI-Inw-UAE'!AD12+'T1-FDI-Inw-BHR'!AD12+'T1-FDI-Inw-KSA'!AD12+'T1-FDI-Inw-OMN'!AD12+'T1-FDI-Inw-QAT'!AD12+'T1-FDI-Inw-KWT'!AD12</f>
        <v>0</v>
      </c>
      <c r="AE12" s="220">
        <f>'T1-FDI-Inw-UAE'!AE12+'T1-FDI-Inw-BHR'!AE12+'T1-FDI-Inw-KSA'!AE12+'T1-FDI-Inw-OMN'!AE12+'T1-FDI-Inw-QAT'!AE12+'T1-FDI-Inw-KWT'!AE12</f>
        <v>0</v>
      </c>
      <c r="AF12" s="220">
        <f>'T1-FDI-Inw-UAE'!AF12+'T1-FDI-Inw-BHR'!AF12+'T1-FDI-Inw-KSA'!AF12+'T1-FDI-Inw-OMN'!AF12+'T1-FDI-Inw-QAT'!AF12+'T1-FDI-Inw-KWT'!AF12</f>
        <v>0</v>
      </c>
      <c r="AG12" s="220">
        <f>'T1-FDI-Inw-UAE'!AG12+'T1-FDI-Inw-BHR'!AG12+'T1-FDI-Inw-KSA'!AG12+'T1-FDI-Inw-OMN'!AG12+'T1-FDI-Inw-QAT'!AG12+'T1-FDI-Inw-KWT'!AG12</f>
        <v>0</v>
      </c>
      <c r="AH12" s="220">
        <f>'T1-FDI-Inw-UAE'!AH12+'T1-FDI-Inw-BHR'!AH12+'T1-FDI-Inw-KSA'!AH12+'T1-FDI-Inw-OMN'!AH12+'T1-FDI-Inw-QAT'!AH12+'T1-FDI-Inw-KWT'!AH12</f>
        <v>0</v>
      </c>
      <c r="AI12" s="220">
        <f>'T1-FDI-Inw-UAE'!AI12+'T1-FDI-Inw-BHR'!AI12+'T1-FDI-Inw-KSA'!AI12+'T1-FDI-Inw-OMN'!AI12+'T1-FDI-Inw-QAT'!AI12+'T1-FDI-Inw-KWT'!AI12</f>
        <v>0</v>
      </c>
      <c r="AJ12" s="220">
        <f>'T1-FDI-Inw-UAE'!AJ12+'T1-FDI-Inw-BHR'!AJ12+'T1-FDI-Inw-KSA'!AJ12+'T1-FDI-Inw-OMN'!AJ12+'T1-FDI-Inw-QAT'!AJ12+'T1-FDI-Inw-KWT'!AJ12</f>
        <v>0</v>
      </c>
      <c r="AK12" s="220">
        <f>'T1-FDI-Inw-UAE'!AK12+'T1-FDI-Inw-BHR'!AK12+'T1-FDI-Inw-KSA'!AK12+'T1-FDI-Inw-OMN'!AK12+'T1-FDI-Inw-QAT'!AK12+'T1-FDI-Inw-KWT'!AK12</f>
        <v>0</v>
      </c>
      <c r="AL12" s="220">
        <f>'T1-FDI-Inw-UAE'!AL12+'T1-FDI-Inw-BHR'!AL12+'T1-FDI-Inw-KSA'!AL12+'T1-FDI-Inw-OMN'!AL12+'T1-FDI-Inw-QAT'!AL12+'T1-FDI-Inw-KWT'!AL12</f>
        <v>0</v>
      </c>
    </row>
    <row r="13" spans="1:38" x14ac:dyDescent="0.25">
      <c r="A13" s="236" t="str">
        <f t="shared" si="0"/>
        <v>Kuwait</v>
      </c>
      <c r="B13" s="206" t="s">
        <v>34</v>
      </c>
      <c r="C13" s="206" t="s">
        <v>33</v>
      </c>
      <c r="D13" s="222" t="s">
        <v>1060</v>
      </c>
      <c r="E13">
        <v>171</v>
      </c>
      <c r="F13" s="225" t="s">
        <v>1059</v>
      </c>
      <c r="G13" s="132" t="s">
        <v>1058</v>
      </c>
      <c r="H13" s="224" t="s">
        <v>1057</v>
      </c>
      <c r="I13" s="223" t="s">
        <v>1056</v>
      </c>
      <c r="J13" s="212" t="s">
        <v>36</v>
      </c>
      <c r="K13" s="206" t="s">
        <v>36</v>
      </c>
      <c r="L13" s="206" t="s">
        <v>36</v>
      </c>
      <c r="M13" s="206" t="s">
        <v>3649</v>
      </c>
      <c r="N13" s="206">
        <v>39</v>
      </c>
      <c r="O13" s="206" t="s">
        <v>3650</v>
      </c>
      <c r="P13" s="287"/>
      <c r="Q13" s="287"/>
      <c r="R13" s="287"/>
      <c r="S13" s="287"/>
      <c r="T13" s="287"/>
      <c r="U13" s="287"/>
      <c r="V13" s="287"/>
      <c r="W13" s="287"/>
      <c r="X13" s="287"/>
      <c r="Y13" s="220">
        <f>'T1-FDI-Inw-UAE'!Y13+'T1-FDI-Inw-BHR'!Y13+'T1-FDI-Inw-KSA'!Y13+'T1-FDI-Inw-OMN'!Y13+'T1-FDI-Inw-QAT'!Y13+'T1-FDI-Inw-KWT'!Y13</f>
        <v>0</v>
      </c>
      <c r="Z13" s="220">
        <f>'T1-FDI-Inw-UAE'!Z13+'T1-FDI-Inw-BHR'!Z13+'T1-FDI-Inw-KSA'!Z13+'T1-FDI-Inw-OMN'!Z13+'T1-FDI-Inw-QAT'!Z13+'T1-FDI-Inw-KWT'!Z13</f>
        <v>0</v>
      </c>
      <c r="AA13" s="220">
        <f>'T1-FDI-Inw-UAE'!AA13+'T1-FDI-Inw-BHR'!AA13+'T1-FDI-Inw-KSA'!AA13+'T1-FDI-Inw-OMN'!AA13+'T1-FDI-Inw-QAT'!AA13+'T1-FDI-Inw-KWT'!AA13</f>
        <v>0</v>
      </c>
      <c r="AB13" s="220">
        <f>'T1-FDI-Inw-UAE'!AB13+'T1-FDI-Inw-BHR'!AB13+'T1-FDI-Inw-KSA'!AB13+'T1-FDI-Inw-OMN'!AB13+'T1-FDI-Inw-QAT'!AB13+'T1-FDI-Inw-KWT'!AB13</f>
        <v>0</v>
      </c>
      <c r="AC13" s="220">
        <f>'T1-FDI-Inw-UAE'!AC13+'T1-FDI-Inw-BHR'!AC13+'T1-FDI-Inw-KSA'!AC13+'T1-FDI-Inw-OMN'!AC13+'T1-FDI-Inw-QAT'!AC13+'T1-FDI-Inw-KWT'!AC13</f>
        <v>0</v>
      </c>
      <c r="AD13" s="220">
        <f>'T1-FDI-Inw-UAE'!AD13+'T1-FDI-Inw-BHR'!AD13+'T1-FDI-Inw-KSA'!AD13+'T1-FDI-Inw-OMN'!AD13+'T1-FDI-Inw-QAT'!AD13+'T1-FDI-Inw-KWT'!AD13</f>
        <v>0</v>
      </c>
      <c r="AE13" s="220">
        <f>'T1-FDI-Inw-UAE'!AE13+'T1-FDI-Inw-BHR'!AE13+'T1-FDI-Inw-KSA'!AE13+'T1-FDI-Inw-OMN'!AE13+'T1-FDI-Inw-QAT'!AE13+'T1-FDI-Inw-KWT'!AE13</f>
        <v>0.10666666666666667</v>
      </c>
      <c r="AF13" s="220">
        <f>'T1-FDI-Inw-UAE'!AF13+'T1-FDI-Inw-BHR'!AF13+'T1-FDI-Inw-KSA'!AF13+'T1-FDI-Inw-OMN'!AF13+'T1-FDI-Inw-QAT'!AF13+'T1-FDI-Inw-KWT'!AF13</f>
        <v>0.08</v>
      </c>
      <c r="AG13" s="220">
        <f>'T1-FDI-Inw-UAE'!AG13+'T1-FDI-Inw-BHR'!AG13+'T1-FDI-Inw-KSA'!AG13+'T1-FDI-Inw-OMN'!AG13+'T1-FDI-Inw-QAT'!AG13+'T1-FDI-Inw-KWT'!AG13</f>
        <v>0</v>
      </c>
      <c r="AH13" s="220">
        <f>'T1-FDI-Inw-UAE'!AH13+'T1-FDI-Inw-BHR'!AH13+'T1-FDI-Inw-KSA'!AH13+'T1-FDI-Inw-OMN'!AH13+'T1-FDI-Inw-QAT'!AH13+'T1-FDI-Inw-KWT'!AH13</f>
        <v>8.6281087849599984</v>
      </c>
      <c r="AI13" s="220">
        <f>'T1-FDI-Inw-UAE'!AI13+'T1-FDI-Inw-BHR'!AI13+'T1-FDI-Inw-KSA'!AI13+'T1-FDI-Inw-OMN'!AI13+'T1-FDI-Inw-QAT'!AI13+'T1-FDI-Inw-KWT'!AI13</f>
        <v>9.7263474089599988</v>
      </c>
      <c r="AJ13" s="220">
        <f>'T1-FDI-Inw-UAE'!AJ13+'T1-FDI-Inw-BHR'!AJ13+'T1-FDI-Inw-KSA'!AJ13+'T1-FDI-Inw-OMN'!AJ13+'T1-FDI-Inw-QAT'!AJ13+'T1-FDI-Inw-KWT'!AJ13</f>
        <v>10.711127862960002</v>
      </c>
      <c r="AK13" s="220">
        <f>'T1-FDI-Inw-UAE'!AK13+'T1-FDI-Inw-BHR'!AK13+'T1-FDI-Inw-KSA'!AK13+'T1-FDI-Inw-OMN'!AK13+'T1-FDI-Inw-QAT'!AK13+'T1-FDI-Inw-KWT'!AK13</f>
        <v>11.406087072799998</v>
      </c>
      <c r="AL13" s="220">
        <f>'T1-FDI-Inw-UAE'!AL13+'T1-FDI-Inw-BHR'!AL13+'T1-FDI-Inw-KSA'!AL13+'T1-FDI-Inw-OMN'!AL13+'T1-FDI-Inw-QAT'!AL13+'T1-FDI-Inw-KWT'!AL13</f>
        <v>12.660756650807999</v>
      </c>
    </row>
    <row r="14" spans="1:38" x14ac:dyDescent="0.25">
      <c r="A14" s="236" t="str">
        <f t="shared" si="0"/>
        <v>Kuwait</v>
      </c>
      <c r="B14" s="206" t="s">
        <v>34</v>
      </c>
      <c r="C14" s="206" t="s">
        <v>33</v>
      </c>
      <c r="D14" s="222" t="s">
        <v>1055</v>
      </c>
      <c r="E14">
        <v>614</v>
      </c>
      <c r="F14" s="225" t="s">
        <v>1055</v>
      </c>
      <c r="G14" s="132" t="s">
        <v>1054</v>
      </c>
      <c r="H14" s="224" t="s">
        <v>1053</v>
      </c>
      <c r="I14" s="223" t="s">
        <v>1052</v>
      </c>
      <c r="J14" s="212" t="s">
        <v>36</v>
      </c>
      <c r="K14" s="206" t="s">
        <v>3655</v>
      </c>
      <c r="L14" s="206">
        <v>17</v>
      </c>
      <c r="M14" s="206" t="s">
        <v>3656</v>
      </c>
      <c r="N14" s="206">
        <v>202</v>
      </c>
      <c r="O14" s="206" t="s">
        <v>3652</v>
      </c>
      <c r="P14" s="287"/>
      <c r="Q14" s="287"/>
      <c r="R14" s="287"/>
      <c r="S14" s="287"/>
      <c r="T14" s="287"/>
      <c r="U14" s="287"/>
      <c r="V14" s="287"/>
      <c r="W14" s="287"/>
      <c r="X14" s="287"/>
      <c r="Y14" s="220">
        <f>'T1-FDI-Inw-UAE'!Y14+'T1-FDI-Inw-BHR'!Y14+'T1-FDI-Inw-KSA'!Y14+'T1-FDI-Inw-OMN'!Y14+'T1-FDI-Inw-QAT'!Y14+'T1-FDI-Inw-KWT'!Y14</f>
        <v>0</v>
      </c>
      <c r="Z14" s="220">
        <f>'T1-FDI-Inw-UAE'!Z14+'T1-FDI-Inw-BHR'!Z14+'T1-FDI-Inw-KSA'!Z14+'T1-FDI-Inw-OMN'!Z14+'T1-FDI-Inw-QAT'!Z14+'T1-FDI-Inw-KWT'!Z14</f>
        <v>0</v>
      </c>
      <c r="AA14" s="220">
        <f>'T1-FDI-Inw-UAE'!AA14+'T1-FDI-Inw-BHR'!AA14+'T1-FDI-Inw-KSA'!AA14+'T1-FDI-Inw-OMN'!AA14+'T1-FDI-Inw-QAT'!AA14+'T1-FDI-Inw-KWT'!AA14</f>
        <v>0.33359373723621516</v>
      </c>
      <c r="AB14" s="220">
        <f>'T1-FDI-Inw-UAE'!AB14+'T1-FDI-Inw-BHR'!AB14+'T1-FDI-Inw-KSA'!AB14+'T1-FDI-Inw-OMN'!AB14+'T1-FDI-Inw-QAT'!AB14+'T1-FDI-Inw-KWT'!AB14</f>
        <v>-4.5233492171545271E-2</v>
      </c>
      <c r="AC14" s="220">
        <f>'T1-FDI-Inw-UAE'!AC14+'T1-FDI-Inw-BHR'!AC14+'T1-FDI-Inw-KSA'!AC14+'T1-FDI-Inw-OMN'!AC14+'T1-FDI-Inw-QAT'!AC14+'T1-FDI-Inw-KWT'!AC14</f>
        <v>2.9216767869298845</v>
      </c>
      <c r="AD14" s="220">
        <f>'T1-FDI-Inw-UAE'!AD14+'T1-FDI-Inw-BHR'!AD14+'T1-FDI-Inw-KSA'!AD14+'T1-FDI-Inw-OMN'!AD14+'T1-FDI-Inw-QAT'!AD14+'T1-FDI-Inw-KWT'!AD14</f>
        <v>2.8423469026548673</v>
      </c>
      <c r="AE14" s="220">
        <f>'T1-FDI-Inw-UAE'!AE14+'T1-FDI-Inw-BHR'!AE14+'T1-FDI-Inw-KSA'!AE14+'T1-FDI-Inw-OMN'!AE14+'T1-FDI-Inw-QAT'!AE14+'T1-FDI-Inw-KWT'!AE14</f>
        <v>14.764778761061947</v>
      </c>
      <c r="AF14" s="220">
        <f>'T1-FDI-Inw-UAE'!AF14+'T1-FDI-Inw-BHR'!AF14+'T1-FDI-Inw-KSA'!AF14+'T1-FDI-Inw-OMN'!AF14+'T1-FDI-Inw-QAT'!AF14+'T1-FDI-Inw-KWT'!AF14</f>
        <v>16.514248059904698</v>
      </c>
      <c r="AG14" s="220">
        <f>'T1-FDI-Inw-UAE'!AG14+'T1-FDI-Inw-BHR'!AG14+'T1-FDI-Inw-KSA'!AG14+'T1-FDI-Inw-OMN'!AG14+'T1-FDI-Inw-QAT'!AG14+'T1-FDI-Inw-KWT'!AG14</f>
        <v>0</v>
      </c>
      <c r="AH14" s="220">
        <f>'T1-FDI-Inw-UAE'!AH14+'T1-FDI-Inw-BHR'!AH14+'T1-FDI-Inw-KSA'!AH14+'T1-FDI-Inw-OMN'!AH14+'T1-FDI-Inw-QAT'!AH14+'T1-FDI-Inw-KWT'!AH14</f>
        <v>3.9827466666666672E-2</v>
      </c>
      <c r="AI14" s="220">
        <f>'T1-FDI-Inw-UAE'!AI14+'T1-FDI-Inw-BHR'!AI14+'T1-FDI-Inw-KSA'!AI14+'T1-FDI-Inw-OMN'!AI14+'T1-FDI-Inw-QAT'!AI14+'T1-FDI-Inw-KWT'!AI14</f>
        <v>7.9654933333333344E-2</v>
      </c>
      <c r="AJ14" s="220">
        <f>'T1-FDI-Inw-UAE'!AJ14+'T1-FDI-Inw-BHR'!AJ14+'T1-FDI-Inw-KSA'!AJ14+'T1-FDI-Inw-OMN'!AJ14+'T1-FDI-Inw-QAT'!AJ14+'T1-FDI-Inw-KWT'!AJ14</f>
        <v>3.9827466666666672E-2</v>
      </c>
      <c r="AK14" s="220">
        <f>'T1-FDI-Inw-UAE'!AK14+'T1-FDI-Inw-BHR'!AK14+'T1-FDI-Inw-KSA'!AK14+'T1-FDI-Inw-OMN'!AK14+'T1-FDI-Inw-QAT'!AK14+'T1-FDI-Inw-KWT'!AK14</f>
        <v>0</v>
      </c>
      <c r="AL14" s="220">
        <f>'T1-FDI-Inw-UAE'!AL14+'T1-FDI-Inw-BHR'!AL14+'T1-FDI-Inw-KSA'!AL14+'T1-FDI-Inw-OMN'!AL14+'T1-FDI-Inw-QAT'!AL14+'T1-FDI-Inw-KWT'!AL14</f>
        <v>0</v>
      </c>
    </row>
    <row r="15" spans="1:38" x14ac:dyDescent="0.25">
      <c r="A15" s="236" t="str">
        <f t="shared" si="0"/>
        <v>Kuwait</v>
      </c>
      <c r="B15" s="206" t="s">
        <v>34</v>
      </c>
      <c r="C15" s="206" t="s">
        <v>33</v>
      </c>
      <c r="D15" s="222" t="s">
        <v>1051</v>
      </c>
      <c r="E15">
        <v>312</v>
      </c>
      <c r="F15" s="225" t="s">
        <v>1051</v>
      </c>
      <c r="G15" s="132" t="s">
        <v>1050</v>
      </c>
      <c r="H15" s="224" t="s">
        <v>1049</v>
      </c>
      <c r="I15" s="223" t="s">
        <v>1048</v>
      </c>
      <c r="J15" s="212" t="s">
        <v>36</v>
      </c>
      <c r="K15" s="206" t="s">
        <v>3657</v>
      </c>
      <c r="L15" s="206">
        <v>29</v>
      </c>
      <c r="M15" s="206" t="s">
        <v>3658</v>
      </c>
      <c r="N15" s="206">
        <v>419</v>
      </c>
      <c r="O15" s="206" t="s">
        <v>3659</v>
      </c>
      <c r="P15" s="287"/>
      <c r="Q15" s="287"/>
      <c r="R15" s="287"/>
      <c r="S15" s="287"/>
      <c r="T15" s="287"/>
      <c r="U15" s="287"/>
      <c r="V15" s="287"/>
      <c r="W15" s="287"/>
      <c r="X15" s="287"/>
      <c r="Y15" s="220">
        <f>'T1-FDI-Inw-UAE'!Y15+'T1-FDI-Inw-BHR'!Y15+'T1-FDI-Inw-KSA'!Y15+'T1-FDI-Inw-OMN'!Y15+'T1-FDI-Inw-QAT'!Y15+'T1-FDI-Inw-KWT'!Y15</f>
        <v>0</v>
      </c>
      <c r="Z15" s="220">
        <f>'T1-FDI-Inw-UAE'!Z15+'T1-FDI-Inw-BHR'!Z15+'T1-FDI-Inw-KSA'!Z15+'T1-FDI-Inw-OMN'!Z15+'T1-FDI-Inw-QAT'!Z15+'T1-FDI-Inw-KWT'!Z15</f>
        <v>0</v>
      </c>
      <c r="AA15" s="220">
        <f>'T1-FDI-Inw-UAE'!AA15+'T1-FDI-Inw-BHR'!AA15+'T1-FDI-Inw-KSA'!AA15+'T1-FDI-Inw-OMN'!AA15+'T1-FDI-Inw-QAT'!AA15+'T1-FDI-Inw-KWT'!AA15</f>
        <v>0</v>
      </c>
      <c r="AB15" s="220">
        <f>'T1-FDI-Inw-UAE'!AB15+'T1-FDI-Inw-BHR'!AB15+'T1-FDI-Inw-KSA'!AB15+'T1-FDI-Inw-OMN'!AB15+'T1-FDI-Inw-QAT'!AB15+'T1-FDI-Inw-KWT'!AB15</f>
        <v>0</v>
      </c>
      <c r="AC15" s="220">
        <f>'T1-FDI-Inw-UAE'!AC15+'T1-FDI-Inw-BHR'!AC15+'T1-FDI-Inw-KSA'!AC15+'T1-FDI-Inw-OMN'!AC15+'T1-FDI-Inw-QAT'!AC15+'T1-FDI-Inw-KWT'!AC15</f>
        <v>0</v>
      </c>
      <c r="AD15" s="220">
        <f>'T1-FDI-Inw-UAE'!AD15+'T1-FDI-Inw-BHR'!AD15+'T1-FDI-Inw-KSA'!AD15+'T1-FDI-Inw-OMN'!AD15+'T1-FDI-Inw-QAT'!AD15+'T1-FDI-Inw-KWT'!AD15</f>
        <v>0</v>
      </c>
      <c r="AE15" s="220">
        <f>'T1-FDI-Inw-UAE'!AE15+'T1-FDI-Inw-BHR'!AE15+'T1-FDI-Inw-KSA'!AE15+'T1-FDI-Inw-OMN'!AE15+'T1-FDI-Inw-QAT'!AE15+'T1-FDI-Inw-KWT'!AE15</f>
        <v>0</v>
      </c>
      <c r="AF15" s="220">
        <f>'T1-FDI-Inw-UAE'!AF15+'T1-FDI-Inw-BHR'!AF15+'T1-FDI-Inw-KSA'!AF15+'T1-FDI-Inw-OMN'!AF15+'T1-FDI-Inw-QAT'!AF15+'T1-FDI-Inw-KWT'!AF15</f>
        <v>0</v>
      </c>
      <c r="AG15" s="220">
        <f>'T1-FDI-Inw-UAE'!AG15+'T1-FDI-Inw-BHR'!AG15+'T1-FDI-Inw-KSA'!AG15+'T1-FDI-Inw-OMN'!AG15+'T1-FDI-Inw-QAT'!AG15+'T1-FDI-Inw-KWT'!AG15</f>
        <v>0</v>
      </c>
      <c r="AH15" s="220">
        <f>'T1-FDI-Inw-UAE'!AH15+'T1-FDI-Inw-BHR'!AH15+'T1-FDI-Inw-KSA'!AH15+'T1-FDI-Inw-OMN'!AH15+'T1-FDI-Inw-QAT'!AH15+'T1-FDI-Inw-KWT'!AH15</f>
        <v>0</v>
      </c>
      <c r="AI15" s="220">
        <f>'T1-FDI-Inw-UAE'!AI15+'T1-FDI-Inw-BHR'!AI15+'T1-FDI-Inw-KSA'!AI15+'T1-FDI-Inw-OMN'!AI15+'T1-FDI-Inw-QAT'!AI15+'T1-FDI-Inw-KWT'!AI15</f>
        <v>0</v>
      </c>
      <c r="AJ15" s="220">
        <f>'T1-FDI-Inw-UAE'!AJ15+'T1-FDI-Inw-BHR'!AJ15+'T1-FDI-Inw-KSA'!AJ15+'T1-FDI-Inw-OMN'!AJ15+'T1-FDI-Inw-QAT'!AJ15+'T1-FDI-Inw-KWT'!AJ15</f>
        <v>0</v>
      </c>
      <c r="AK15" s="220">
        <f>'T1-FDI-Inw-UAE'!AK15+'T1-FDI-Inw-BHR'!AK15+'T1-FDI-Inw-KSA'!AK15+'T1-FDI-Inw-OMN'!AK15+'T1-FDI-Inw-QAT'!AK15+'T1-FDI-Inw-KWT'!AK15</f>
        <v>0</v>
      </c>
      <c r="AL15" s="220">
        <f>'T1-FDI-Inw-UAE'!AL15+'T1-FDI-Inw-BHR'!AL15+'T1-FDI-Inw-KSA'!AL15+'T1-FDI-Inw-OMN'!AL15+'T1-FDI-Inw-QAT'!AL15+'T1-FDI-Inw-KWT'!AL15</f>
        <v>0</v>
      </c>
    </row>
    <row r="16" spans="1:38" x14ac:dyDescent="0.25">
      <c r="A16" s="236" t="str">
        <f t="shared" si="0"/>
        <v>Kuwait</v>
      </c>
      <c r="B16" s="206" t="s">
        <v>34</v>
      </c>
      <c r="C16" s="206" t="s">
        <v>33</v>
      </c>
      <c r="D16" s="222" t="s">
        <v>1047</v>
      </c>
      <c r="E16">
        <v>311</v>
      </c>
      <c r="F16" s="225" t="s">
        <v>1047</v>
      </c>
      <c r="G16" s="132" t="s">
        <v>1046</v>
      </c>
      <c r="H16" s="224" t="s">
        <v>1045</v>
      </c>
      <c r="I16" s="223" t="s">
        <v>1044</v>
      </c>
      <c r="J16" s="212" t="s">
        <v>36</v>
      </c>
      <c r="K16" s="206" t="s">
        <v>3657</v>
      </c>
      <c r="L16" s="206">
        <v>29</v>
      </c>
      <c r="M16" s="206" t="s">
        <v>3658</v>
      </c>
      <c r="N16" s="206">
        <v>419</v>
      </c>
      <c r="O16" s="206" t="s">
        <v>3659</v>
      </c>
      <c r="P16" s="287"/>
      <c r="Q16" s="287"/>
      <c r="R16" s="287"/>
      <c r="S16" s="287"/>
      <c r="T16" s="287"/>
      <c r="U16" s="287"/>
      <c r="V16" s="287"/>
      <c r="W16" s="287"/>
      <c r="X16" s="287"/>
      <c r="Y16" s="220">
        <f>'T1-FDI-Inw-UAE'!Y16+'T1-FDI-Inw-BHR'!Y16+'T1-FDI-Inw-KSA'!Y16+'T1-FDI-Inw-OMN'!Y16+'T1-FDI-Inw-QAT'!Y16+'T1-FDI-Inw-KWT'!Y16</f>
        <v>0</v>
      </c>
      <c r="Z16" s="220">
        <f>'T1-FDI-Inw-UAE'!Z16+'T1-FDI-Inw-BHR'!Z16+'T1-FDI-Inw-KSA'!Z16+'T1-FDI-Inw-OMN'!Z16+'T1-FDI-Inw-QAT'!Z16+'T1-FDI-Inw-KWT'!Z16</f>
        <v>0</v>
      </c>
      <c r="AA16" s="220">
        <f>'T1-FDI-Inw-UAE'!AA16+'T1-FDI-Inw-BHR'!AA16+'T1-FDI-Inw-KSA'!AA16+'T1-FDI-Inw-OMN'!AA16+'T1-FDI-Inw-QAT'!AA16+'T1-FDI-Inw-KWT'!AA16</f>
        <v>0</v>
      </c>
      <c r="AB16" s="220">
        <f>'T1-FDI-Inw-UAE'!AB16+'T1-FDI-Inw-BHR'!AB16+'T1-FDI-Inw-KSA'!AB16+'T1-FDI-Inw-OMN'!AB16+'T1-FDI-Inw-QAT'!AB16+'T1-FDI-Inw-KWT'!AB16</f>
        <v>0</v>
      </c>
      <c r="AC16" s="220">
        <f>'T1-FDI-Inw-UAE'!AC16+'T1-FDI-Inw-BHR'!AC16+'T1-FDI-Inw-KSA'!AC16+'T1-FDI-Inw-OMN'!AC16+'T1-FDI-Inw-QAT'!AC16+'T1-FDI-Inw-KWT'!AC16</f>
        <v>0</v>
      </c>
      <c r="AD16" s="220">
        <f>'T1-FDI-Inw-UAE'!AD16+'T1-FDI-Inw-BHR'!AD16+'T1-FDI-Inw-KSA'!AD16+'T1-FDI-Inw-OMN'!AD16+'T1-FDI-Inw-QAT'!AD16+'T1-FDI-Inw-KWT'!AD16</f>
        <v>0</v>
      </c>
      <c r="AE16" s="220">
        <f>'T1-FDI-Inw-UAE'!AE16+'T1-FDI-Inw-BHR'!AE16+'T1-FDI-Inw-KSA'!AE16+'T1-FDI-Inw-OMN'!AE16+'T1-FDI-Inw-QAT'!AE16+'T1-FDI-Inw-KWT'!AE16</f>
        <v>0.36078965282505104</v>
      </c>
      <c r="AF16" s="220">
        <f>'T1-FDI-Inw-UAE'!AF16+'T1-FDI-Inw-BHR'!AF16+'T1-FDI-Inw-KSA'!AF16+'T1-FDI-Inw-OMN'!AF16+'T1-FDI-Inw-QAT'!AF16+'T1-FDI-Inw-KWT'!AF16</f>
        <v>1.3441797140912186</v>
      </c>
      <c r="AG16" s="220">
        <f>'T1-FDI-Inw-UAE'!AG16+'T1-FDI-Inw-BHR'!AG16+'T1-FDI-Inw-KSA'!AG16+'T1-FDI-Inw-OMN'!AG16+'T1-FDI-Inw-QAT'!AG16+'T1-FDI-Inw-KWT'!AG16</f>
        <v>0</v>
      </c>
      <c r="AH16" s="220">
        <f>'T1-FDI-Inw-UAE'!AH16+'T1-FDI-Inw-BHR'!AH16+'T1-FDI-Inw-KSA'!AH16+'T1-FDI-Inw-OMN'!AH16+'T1-FDI-Inw-QAT'!AH16+'T1-FDI-Inw-KWT'!AH16</f>
        <v>0</v>
      </c>
      <c r="AI16" s="220">
        <f>'T1-FDI-Inw-UAE'!AI16+'T1-FDI-Inw-BHR'!AI16+'T1-FDI-Inw-KSA'!AI16+'T1-FDI-Inw-OMN'!AI16+'T1-FDI-Inw-QAT'!AI16+'T1-FDI-Inw-KWT'!AI16</f>
        <v>0</v>
      </c>
      <c r="AJ16" s="220">
        <f>'T1-FDI-Inw-UAE'!AJ16+'T1-FDI-Inw-BHR'!AJ16+'T1-FDI-Inw-KSA'!AJ16+'T1-FDI-Inw-OMN'!AJ16+'T1-FDI-Inw-QAT'!AJ16+'T1-FDI-Inw-KWT'!AJ16</f>
        <v>0</v>
      </c>
      <c r="AK16" s="220">
        <f>'T1-FDI-Inw-UAE'!AK16+'T1-FDI-Inw-BHR'!AK16+'T1-FDI-Inw-KSA'!AK16+'T1-FDI-Inw-OMN'!AK16+'T1-FDI-Inw-QAT'!AK16+'T1-FDI-Inw-KWT'!AK16</f>
        <v>0</v>
      </c>
      <c r="AL16" s="220">
        <f>'T1-FDI-Inw-UAE'!AL16+'T1-FDI-Inw-BHR'!AL16+'T1-FDI-Inw-KSA'!AL16+'T1-FDI-Inw-OMN'!AL16+'T1-FDI-Inw-QAT'!AL16+'T1-FDI-Inw-KWT'!AL16</f>
        <v>0</v>
      </c>
    </row>
    <row r="17" spans="1:38" x14ac:dyDescent="0.25">
      <c r="A17" s="236" t="str">
        <f t="shared" si="0"/>
        <v>Kuwait</v>
      </c>
      <c r="B17" s="206" t="s">
        <v>34</v>
      </c>
      <c r="C17" s="206" t="s">
        <v>33</v>
      </c>
      <c r="D17" s="222" t="s">
        <v>1043</v>
      </c>
      <c r="E17">
        <v>213</v>
      </c>
      <c r="F17" s="225" t="s">
        <v>1043</v>
      </c>
      <c r="G17" s="132" t="s">
        <v>1042</v>
      </c>
      <c r="H17" s="224" t="s">
        <v>1041</v>
      </c>
      <c r="I17" s="223" t="s">
        <v>1040</v>
      </c>
      <c r="J17" s="212" t="s">
        <v>36</v>
      </c>
      <c r="K17" s="206" t="s">
        <v>3660</v>
      </c>
      <c r="L17" s="206">
        <v>5</v>
      </c>
      <c r="M17" s="206" t="s">
        <v>3658</v>
      </c>
      <c r="N17" s="206">
        <v>419</v>
      </c>
      <c r="O17" s="206" t="s">
        <v>3659</v>
      </c>
      <c r="P17" s="287"/>
      <c r="Q17" s="287"/>
      <c r="R17" s="287"/>
      <c r="S17" s="287"/>
      <c r="T17" s="287"/>
      <c r="U17" s="287"/>
      <c r="V17" s="287"/>
      <c r="W17" s="287"/>
      <c r="X17" s="287"/>
      <c r="Y17" s="220">
        <f>'T1-FDI-Inw-UAE'!Y17+'T1-FDI-Inw-BHR'!Y17+'T1-FDI-Inw-KSA'!Y17+'T1-FDI-Inw-OMN'!Y17+'T1-FDI-Inw-QAT'!Y17+'T1-FDI-Inw-KWT'!Y17</f>
        <v>0</v>
      </c>
      <c r="Z17" s="220">
        <f>'T1-FDI-Inw-UAE'!Z17+'T1-FDI-Inw-BHR'!Z17+'T1-FDI-Inw-KSA'!Z17+'T1-FDI-Inw-OMN'!Z17+'T1-FDI-Inw-QAT'!Z17+'T1-FDI-Inw-KWT'!Z17</f>
        <v>0</v>
      </c>
      <c r="AA17" s="220">
        <f>'T1-FDI-Inw-UAE'!AA17+'T1-FDI-Inw-BHR'!AA17+'T1-FDI-Inw-KSA'!AA17+'T1-FDI-Inw-OMN'!AA17+'T1-FDI-Inw-QAT'!AA17+'T1-FDI-Inw-KWT'!AA17</f>
        <v>29.355734513274339</v>
      </c>
      <c r="AB17" s="220">
        <f>'T1-FDI-Inw-UAE'!AB17+'T1-FDI-Inw-BHR'!AB17+'T1-FDI-Inw-KSA'!AB17+'T1-FDI-Inw-OMN'!AB17+'T1-FDI-Inw-QAT'!AB17+'T1-FDI-Inw-KWT'!AB17</f>
        <v>30.431788155207627</v>
      </c>
      <c r="AC17" s="220">
        <f>'T1-FDI-Inw-UAE'!AC17+'T1-FDI-Inw-BHR'!AC17+'T1-FDI-Inw-KSA'!AC17+'T1-FDI-Inw-OMN'!AC17+'T1-FDI-Inw-QAT'!AC17+'T1-FDI-Inw-KWT'!AC17</f>
        <v>34.912570728386655</v>
      </c>
      <c r="AD17" s="220">
        <f>'T1-FDI-Inw-UAE'!AD17+'T1-FDI-Inw-BHR'!AD17+'T1-FDI-Inw-KSA'!AD17+'T1-FDI-Inw-OMN'!AD17+'T1-FDI-Inw-QAT'!AD17+'T1-FDI-Inw-KWT'!AD17</f>
        <v>3.6851553437712732</v>
      </c>
      <c r="AE17" s="220">
        <f>'T1-FDI-Inw-UAE'!AE17+'T1-FDI-Inw-BHR'!AE17+'T1-FDI-Inw-KSA'!AE17+'T1-FDI-Inw-OMN'!AE17+'T1-FDI-Inw-QAT'!AE17+'T1-FDI-Inw-KWT'!AE17</f>
        <v>4.349369791408626</v>
      </c>
      <c r="AF17" s="220">
        <f>'T1-FDI-Inw-UAE'!AF17+'T1-FDI-Inw-BHR'!AF17+'T1-FDI-Inw-KSA'!AF17+'T1-FDI-Inw-OMN'!AF17+'T1-FDI-Inw-QAT'!AF17+'T1-FDI-Inw-KWT'!AF17</f>
        <v>6.0196209232584525</v>
      </c>
      <c r="AG17" s="220">
        <f>'T1-FDI-Inw-UAE'!AG17+'T1-FDI-Inw-BHR'!AG17+'T1-FDI-Inw-KSA'!AG17+'T1-FDI-Inw-OMN'!AG17+'T1-FDI-Inw-QAT'!AG17+'T1-FDI-Inw-KWT'!AG17</f>
        <v>0.28857253333333333</v>
      </c>
      <c r="AH17" s="220">
        <f>'T1-FDI-Inw-UAE'!AH17+'T1-FDI-Inw-BHR'!AH17+'T1-FDI-Inw-KSA'!AH17+'T1-FDI-Inw-OMN'!AH17+'T1-FDI-Inw-QAT'!AH17+'T1-FDI-Inw-KWT'!AH17</f>
        <v>0.64097968000000005</v>
      </c>
      <c r="AI17" s="220">
        <f>'T1-FDI-Inw-UAE'!AI17+'T1-FDI-Inw-BHR'!AI17+'T1-FDI-Inw-KSA'!AI17+'T1-FDI-Inw-OMN'!AI17+'T1-FDI-Inw-QAT'!AI17+'T1-FDI-Inw-KWT'!AI17</f>
        <v>0.61871048000000006</v>
      </c>
      <c r="AJ17" s="220">
        <f>'T1-FDI-Inw-UAE'!AJ17+'T1-FDI-Inw-BHR'!AJ17+'T1-FDI-Inw-KSA'!AJ17+'T1-FDI-Inw-OMN'!AJ17+'T1-FDI-Inw-QAT'!AJ17+'T1-FDI-Inw-KWT'!AJ17</f>
        <v>1.0345535770200001</v>
      </c>
      <c r="AK17" s="220">
        <f>'T1-FDI-Inw-UAE'!AK17+'T1-FDI-Inw-BHR'!AK17+'T1-FDI-Inw-KSA'!AK17+'T1-FDI-Inw-OMN'!AK17+'T1-FDI-Inw-QAT'!AK17+'T1-FDI-Inw-KWT'!AK17</f>
        <v>0.84664925960000015</v>
      </c>
      <c r="AL17" s="220">
        <f>'T1-FDI-Inw-UAE'!AL17+'T1-FDI-Inw-BHR'!AL17+'T1-FDI-Inw-KSA'!AL17+'T1-FDI-Inw-OMN'!AL17+'T1-FDI-Inw-QAT'!AL17+'T1-FDI-Inw-KWT'!AL17</f>
        <v>0.72307430243333337</v>
      </c>
    </row>
    <row r="18" spans="1:38" x14ac:dyDescent="0.25">
      <c r="A18" s="236" t="str">
        <f t="shared" si="0"/>
        <v>Kuwait</v>
      </c>
      <c r="B18" s="206" t="s">
        <v>34</v>
      </c>
      <c r="C18" s="206" t="s">
        <v>33</v>
      </c>
      <c r="D18" s="222" t="s">
        <v>1039</v>
      </c>
      <c r="E18">
        <v>911</v>
      </c>
      <c r="F18" s="225" t="s">
        <v>1038</v>
      </c>
      <c r="G18" s="132" t="s">
        <v>1037</v>
      </c>
      <c r="H18" s="224" t="s">
        <v>1036</v>
      </c>
      <c r="I18" s="223" t="s">
        <v>1035</v>
      </c>
      <c r="J18" s="212" t="s">
        <v>36</v>
      </c>
      <c r="K18" s="206" t="s">
        <v>36</v>
      </c>
      <c r="L18" s="206" t="s">
        <v>36</v>
      </c>
      <c r="M18" s="206" t="s">
        <v>3646</v>
      </c>
      <c r="N18" s="206">
        <v>145</v>
      </c>
      <c r="O18" s="206" t="s">
        <v>3647</v>
      </c>
      <c r="P18" s="287"/>
      <c r="Q18" s="287"/>
      <c r="R18" s="287"/>
      <c r="S18" s="287"/>
      <c r="T18" s="287"/>
      <c r="U18" s="287"/>
      <c r="V18" s="287"/>
      <c r="W18" s="287"/>
      <c r="X18" s="287"/>
      <c r="Y18" s="220">
        <f>'T1-FDI-Inw-UAE'!Y18+'T1-FDI-Inw-BHR'!Y18+'T1-FDI-Inw-KSA'!Y18+'T1-FDI-Inw-OMN'!Y18+'T1-FDI-Inw-QAT'!Y18+'T1-FDI-Inw-KWT'!Y18</f>
        <v>0</v>
      </c>
      <c r="Z18" s="220">
        <f>'T1-FDI-Inw-UAE'!Z18+'T1-FDI-Inw-BHR'!Z18+'T1-FDI-Inw-KSA'!Z18+'T1-FDI-Inw-OMN'!Z18+'T1-FDI-Inw-QAT'!Z18+'T1-FDI-Inw-KWT'!Z18</f>
        <v>0</v>
      </c>
      <c r="AA18" s="220">
        <f>'T1-FDI-Inw-UAE'!AA18+'T1-FDI-Inw-BHR'!AA18+'T1-FDI-Inw-KSA'!AA18+'T1-FDI-Inw-OMN'!AA18+'T1-FDI-Inw-QAT'!AA18+'T1-FDI-Inw-KWT'!AA18</f>
        <v>3.0916841388699798</v>
      </c>
      <c r="AB18" s="220">
        <f>'T1-FDI-Inw-UAE'!AB18+'T1-FDI-Inw-BHR'!AB18+'T1-FDI-Inw-KSA'!AB18+'T1-FDI-Inw-OMN'!AB18+'T1-FDI-Inw-QAT'!AB18+'T1-FDI-Inw-KWT'!AB18</f>
        <v>5.0416106194690267</v>
      </c>
      <c r="AC18" s="220">
        <f>'T1-FDI-Inw-UAE'!AC18+'T1-FDI-Inw-BHR'!AC18+'T1-FDI-Inw-KSA'!AC18+'T1-FDI-Inw-OMN'!AC18+'T1-FDI-Inw-QAT'!AC18+'T1-FDI-Inw-KWT'!AC18</f>
        <v>23.914312049012931</v>
      </c>
      <c r="AD18" s="220">
        <f>'T1-FDI-Inw-UAE'!AD18+'T1-FDI-Inw-BHR'!AD18+'T1-FDI-Inw-KSA'!AD18+'T1-FDI-Inw-OMN'!AD18+'T1-FDI-Inw-QAT'!AD18+'T1-FDI-Inw-KWT'!AD18</f>
        <v>20.191968686181077</v>
      </c>
      <c r="AE18" s="220">
        <f>'T1-FDI-Inw-UAE'!AE18+'T1-FDI-Inw-BHR'!AE18+'T1-FDI-Inw-KSA'!AE18+'T1-FDI-Inw-OMN'!AE18+'T1-FDI-Inw-QAT'!AE18+'T1-FDI-Inw-KWT'!AE18</f>
        <v>21.628597594735648</v>
      </c>
      <c r="AF18" s="220">
        <f>'T1-FDI-Inw-UAE'!AF18+'T1-FDI-Inw-BHR'!AF18+'T1-FDI-Inw-KSA'!AF18+'T1-FDI-Inw-OMN'!AF18+'T1-FDI-Inw-QAT'!AF18+'T1-FDI-Inw-KWT'!AF18</f>
        <v>21.791474926253688</v>
      </c>
      <c r="AG18" s="220">
        <f>'T1-FDI-Inw-UAE'!AG18+'T1-FDI-Inw-BHR'!AG18+'T1-FDI-Inw-KSA'!AG18+'T1-FDI-Inw-OMN'!AG18+'T1-FDI-Inw-QAT'!AG18+'T1-FDI-Inw-KWT'!AG18</f>
        <v>0.13333333333333333</v>
      </c>
      <c r="AH18" s="220">
        <f>'T1-FDI-Inw-UAE'!AH18+'T1-FDI-Inw-BHR'!AH18+'T1-FDI-Inw-KSA'!AH18+'T1-FDI-Inw-OMN'!AH18+'T1-FDI-Inw-QAT'!AH18+'T1-FDI-Inw-KWT'!AH18</f>
        <v>0.13653333333333334</v>
      </c>
      <c r="AI18" s="220">
        <f>'T1-FDI-Inw-UAE'!AI18+'T1-FDI-Inw-BHR'!AI18+'T1-FDI-Inw-KSA'!AI18+'T1-FDI-Inw-OMN'!AI18+'T1-FDI-Inw-QAT'!AI18+'T1-FDI-Inw-KWT'!AI18</f>
        <v>4.7664533333333335E-2</v>
      </c>
      <c r="AJ18" s="220">
        <f>'T1-FDI-Inw-UAE'!AJ18+'T1-FDI-Inw-BHR'!AJ18+'T1-FDI-Inw-KSA'!AJ18+'T1-FDI-Inw-OMN'!AJ18+'T1-FDI-Inw-QAT'!AJ18+'T1-FDI-Inw-KWT'!AJ18</f>
        <v>-4.2480800000000062E-2</v>
      </c>
      <c r="AK18" s="220">
        <f>'T1-FDI-Inw-UAE'!AK18+'T1-FDI-Inw-BHR'!AK18+'T1-FDI-Inw-KSA'!AK18+'T1-FDI-Inw-OMN'!AK18+'T1-FDI-Inw-QAT'!AK18+'T1-FDI-Inw-KWT'!AK18</f>
        <v>0.26666666666666666</v>
      </c>
      <c r="AL18" s="220">
        <f>'T1-FDI-Inw-UAE'!AL18+'T1-FDI-Inw-BHR'!AL18+'T1-FDI-Inw-KSA'!AL18+'T1-FDI-Inw-OMN'!AL18+'T1-FDI-Inw-QAT'!AL18+'T1-FDI-Inw-KWT'!AL18</f>
        <v>0.26666666666666666</v>
      </c>
    </row>
    <row r="19" spans="1:38" x14ac:dyDescent="0.25">
      <c r="A19" s="236" t="str">
        <f t="shared" si="0"/>
        <v>Kuwait</v>
      </c>
      <c r="B19" s="206" t="s">
        <v>34</v>
      </c>
      <c r="C19" s="206" t="s">
        <v>33</v>
      </c>
      <c r="D19" s="222" t="s">
        <v>1034</v>
      </c>
      <c r="E19">
        <v>314</v>
      </c>
      <c r="F19" s="225" t="s">
        <v>1033</v>
      </c>
      <c r="G19" s="132" t="s">
        <v>1032</v>
      </c>
      <c r="H19" s="224" t="s">
        <v>1031</v>
      </c>
      <c r="I19" s="223" t="s">
        <v>1030</v>
      </c>
      <c r="J19" s="212" t="s">
        <v>36</v>
      </c>
      <c r="K19" s="206" t="s">
        <v>3657</v>
      </c>
      <c r="L19" s="206">
        <v>29</v>
      </c>
      <c r="M19" s="206" t="s">
        <v>3658</v>
      </c>
      <c r="N19" s="206">
        <v>419</v>
      </c>
      <c r="O19" s="206" t="s">
        <v>3659</v>
      </c>
      <c r="P19" s="287"/>
      <c r="Q19" s="287"/>
      <c r="R19" s="287"/>
      <c r="S19" s="287"/>
      <c r="T19" s="287"/>
      <c r="U19" s="287"/>
      <c r="V19" s="287"/>
      <c r="W19" s="287"/>
      <c r="X19" s="287"/>
      <c r="Y19" s="220">
        <f>'T1-FDI-Inw-UAE'!Y19+'T1-FDI-Inw-BHR'!Y19+'T1-FDI-Inw-KSA'!Y19+'T1-FDI-Inw-OMN'!Y19+'T1-FDI-Inw-QAT'!Y19+'T1-FDI-Inw-KWT'!Y19</f>
        <v>0</v>
      </c>
      <c r="Z19" s="220">
        <f>'T1-FDI-Inw-UAE'!Z19+'T1-FDI-Inw-BHR'!Z19+'T1-FDI-Inw-KSA'!Z19+'T1-FDI-Inw-OMN'!Z19+'T1-FDI-Inw-QAT'!Z19+'T1-FDI-Inw-KWT'!Z19</f>
        <v>0</v>
      </c>
      <c r="AA19" s="220">
        <f>'T1-FDI-Inw-UAE'!AA19+'T1-FDI-Inw-BHR'!AA19+'T1-FDI-Inw-KSA'!AA19+'T1-FDI-Inw-OMN'!AA19+'T1-FDI-Inw-QAT'!AA19+'T1-FDI-Inw-KWT'!AA19</f>
        <v>0.17389081007488086</v>
      </c>
      <c r="AB19" s="220">
        <f>'T1-FDI-Inw-UAE'!AB19+'T1-FDI-Inw-BHR'!AB19+'T1-FDI-Inw-KSA'!AB19+'T1-FDI-Inw-OMN'!AB19+'T1-FDI-Inw-QAT'!AB19+'T1-FDI-Inw-KWT'!AB19</f>
        <v>0.2314499659632403</v>
      </c>
      <c r="AC19" s="220">
        <f>'T1-FDI-Inw-UAE'!AC19+'T1-FDI-Inw-BHR'!AC19+'T1-FDI-Inw-KSA'!AC19+'T1-FDI-Inw-OMN'!AC19+'T1-FDI-Inw-QAT'!AC19+'T1-FDI-Inw-KWT'!AC19</f>
        <v>0.2314499659632403</v>
      </c>
      <c r="AD19" s="220">
        <f>'T1-FDI-Inw-UAE'!AD19+'T1-FDI-Inw-BHR'!AD19+'T1-FDI-Inw-KSA'!AD19+'T1-FDI-Inw-OMN'!AD19+'T1-FDI-Inw-QAT'!AD19+'T1-FDI-Inw-KWT'!AD19</f>
        <v>0</v>
      </c>
      <c r="AE19" s="220">
        <f>'T1-FDI-Inw-UAE'!AE19+'T1-FDI-Inw-BHR'!AE19+'T1-FDI-Inw-KSA'!AE19+'T1-FDI-Inw-OMN'!AE19+'T1-FDI-Inw-QAT'!AE19+'T1-FDI-Inw-KWT'!AE19</f>
        <v>0</v>
      </c>
      <c r="AF19" s="220">
        <f>'T1-FDI-Inw-UAE'!AF19+'T1-FDI-Inw-BHR'!AF19+'T1-FDI-Inw-KSA'!AF19+'T1-FDI-Inw-OMN'!AF19+'T1-FDI-Inw-QAT'!AF19+'T1-FDI-Inw-KWT'!AF19</f>
        <v>5.241660993873383E-2</v>
      </c>
      <c r="AG19" s="220">
        <f>'T1-FDI-Inw-UAE'!AG19+'T1-FDI-Inw-BHR'!AG19+'T1-FDI-Inw-KSA'!AG19+'T1-FDI-Inw-OMN'!AG19+'T1-FDI-Inw-QAT'!AG19+'T1-FDI-Inw-KWT'!AG19</f>
        <v>0</v>
      </c>
      <c r="AH19" s="220">
        <f>'T1-FDI-Inw-UAE'!AH19+'T1-FDI-Inw-BHR'!AH19+'T1-FDI-Inw-KSA'!AH19+'T1-FDI-Inw-OMN'!AH19+'T1-FDI-Inw-QAT'!AH19+'T1-FDI-Inw-KWT'!AH19</f>
        <v>0</v>
      </c>
      <c r="AI19" s="220">
        <f>'T1-FDI-Inw-UAE'!AI19+'T1-FDI-Inw-BHR'!AI19+'T1-FDI-Inw-KSA'!AI19+'T1-FDI-Inw-OMN'!AI19+'T1-FDI-Inw-QAT'!AI19+'T1-FDI-Inw-KWT'!AI19</f>
        <v>0</v>
      </c>
      <c r="AJ19" s="220">
        <f>'T1-FDI-Inw-UAE'!AJ19+'T1-FDI-Inw-BHR'!AJ19+'T1-FDI-Inw-KSA'!AJ19+'T1-FDI-Inw-OMN'!AJ19+'T1-FDI-Inw-QAT'!AJ19+'T1-FDI-Inw-KWT'!AJ19</f>
        <v>0</v>
      </c>
      <c r="AK19" s="220">
        <f>'T1-FDI-Inw-UAE'!AK19+'T1-FDI-Inw-BHR'!AK19+'T1-FDI-Inw-KSA'!AK19+'T1-FDI-Inw-OMN'!AK19+'T1-FDI-Inw-QAT'!AK19+'T1-FDI-Inw-KWT'!AK19</f>
        <v>0</v>
      </c>
      <c r="AL19" s="220">
        <f>'T1-FDI-Inw-UAE'!AL19+'T1-FDI-Inw-BHR'!AL19+'T1-FDI-Inw-KSA'!AL19+'T1-FDI-Inw-OMN'!AL19+'T1-FDI-Inw-QAT'!AL19+'T1-FDI-Inw-KWT'!AL19</f>
        <v>0</v>
      </c>
    </row>
    <row r="20" spans="1:38" x14ac:dyDescent="0.25">
      <c r="A20" s="236" t="str">
        <f t="shared" si="0"/>
        <v>Kuwait</v>
      </c>
      <c r="B20" s="206" t="s">
        <v>34</v>
      </c>
      <c r="C20" s="206" t="s">
        <v>33</v>
      </c>
      <c r="D20" s="222" t="s">
        <v>1029</v>
      </c>
      <c r="E20">
        <v>193</v>
      </c>
      <c r="F20" s="225" t="s">
        <v>1029</v>
      </c>
      <c r="G20" s="132" t="s">
        <v>1028</v>
      </c>
      <c r="H20" s="224" t="s">
        <v>1027</v>
      </c>
      <c r="I20" s="223" t="s">
        <v>1026</v>
      </c>
      <c r="J20" s="212" t="s">
        <v>36</v>
      </c>
      <c r="K20" s="206" t="s">
        <v>36</v>
      </c>
      <c r="L20" s="206" t="s">
        <v>36</v>
      </c>
      <c r="M20" s="206" t="s">
        <v>3661</v>
      </c>
      <c r="N20" s="206">
        <v>53</v>
      </c>
      <c r="O20" s="206" t="s">
        <v>3654</v>
      </c>
      <c r="P20" s="287"/>
      <c r="Q20" s="287"/>
      <c r="R20" s="287"/>
      <c r="S20" s="287"/>
      <c r="T20" s="287"/>
      <c r="U20" s="287"/>
      <c r="V20" s="287"/>
      <c r="W20" s="287"/>
      <c r="X20" s="287"/>
      <c r="Y20" s="220">
        <f>'T1-FDI-Inw-UAE'!Y20+'T1-FDI-Inw-BHR'!Y20+'T1-FDI-Inw-KSA'!Y20+'T1-FDI-Inw-OMN'!Y20+'T1-FDI-Inw-QAT'!Y20+'T1-FDI-Inw-KWT'!Y20</f>
        <v>897.26996221919683</v>
      </c>
      <c r="Z20" s="220">
        <f>'T1-FDI-Inw-UAE'!Z20+'T1-FDI-Inw-BHR'!Z20+'T1-FDI-Inw-KSA'!Z20+'T1-FDI-Inw-OMN'!Z20+'T1-FDI-Inw-QAT'!Z20+'T1-FDI-Inw-KWT'!Z20</f>
        <v>1319.7594785568415</v>
      </c>
      <c r="AA20" s="220">
        <f>'T1-FDI-Inw-UAE'!AA20+'T1-FDI-Inw-BHR'!AA20+'T1-FDI-Inw-KSA'!AA20+'T1-FDI-Inw-OMN'!AA20+'T1-FDI-Inw-QAT'!AA20+'T1-FDI-Inw-KWT'!AA20</f>
        <v>2303.8290194690267</v>
      </c>
      <c r="AB20" s="220">
        <f>'T1-FDI-Inw-UAE'!AB20+'T1-FDI-Inw-BHR'!AB20+'T1-FDI-Inw-KSA'!AB20+'T1-FDI-Inw-OMN'!AB20+'T1-FDI-Inw-QAT'!AB20+'T1-FDI-Inw-KWT'!AB20</f>
        <v>2886.937167324711</v>
      </c>
      <c r="AC20" s="220">
        <f>'T1-FDI-Inw-UAE'!AC20+'T1-FDI-Inw-BHR'!AC20+'T1-FDI-Inw-KSA'!AC20+'T1-FDI-Inw-OMN'!AC20+'T1-FDI-Inw-QAT'!AC20+'T1-FDI-Inw-KWT'!AC20</f>
        <v>718.440484002723</v>
      </c>
      <c r="AD20" s="220">
        <f>'T1-FDI-Inw-UAE'!AD20+'T1-FDI-Inw-BHR'!AD20+'T1-FDI-Inw-KSA'!AD20+'T1-FDI-Inw-OMN'!AD20+'T1-FDI-Inw-QAT'!AD20+'T1-FDI-Inw-KWT'!AD20</f>
        <v>270.25303621511233</v>
      </c>
      <c r="AE20" s="220">
        <f>'T1-FDI-Inw-UAE'!AE20+'T1-FDI-Inw-BHR'!AE20+'T1-FDI-Inw-KSA'!AE20+'T1-FDI-Inw-OMN'!AE20+'T1-FDI-Inw-QAT'!AE20+'T1-FDI-Inw-KWT'!AE20</f>
        <v>942.91952225803664</v>
      </c>
      <c r="AF20" s="220">
        <f>'T1-FDI-Inw-UAE'!AF20+'T1-FDI-Inw-BHR'!AF20+'T1-FDI-Inw-KSA'!AF20+'T1-FDI-Inw-OMN'!AF20+'T1-FDI-Inw-QAT'!AF20+'T1-FDI-Inw-KWT'!AF20</f>
        <v>1142.9890128779111</v>
      </c>
      <c r="AG20" s="220">
        <f>'T1-FDI-Inw-UAE'!AG20+'T1-FDI-Inw-BHR'!AG20+'T1-FDI-Inw-KSA'!AG20+'T1-FDI-Inw-OMN'!AG20+'T1-FDI-Inw-QAT'!AG20+'T1-FDI-Inw-KWT'!AG20</f>
        <v>617.73305657026674</v>
      </c>
      <c r="AH20" s="220">
        <f>'T1-FDI-Inw-UAE'!AH20+'T1-FDI-Inw-BHR'!AH20+'T1-FDI-Inw-KSA'!AH20+'T1-FDI-Inw-OMN'!AH20+'T1-FDI-Inw-QAT'!AH20+'T1-FDI-Inw-KWT'!AH20</f>
        <v>820.64946487196073</v>
      </c>
      <c r="AI20" s="220">
        <f>'T1-FDI-Inw-UAE'!AI20+'T1-FDI-Inw-BHR'!AI20+'T1-FDI-Inw-KSA'!AI20+'T1-FDI-Inw-OMN'!AI20+'T1-FDI-Inw-QAT'!AI20+'T1-FDI-Inw-KWT'!AI20</f>
        <v>695.78497487070786</v>
      </c>
      <c r="AJ20" s="220">
        <f>'T1-FDI-Inw-UAE'!AJ20+'T1-FDI-Inw-BHR'!AJ20+'T1-FDI-Inw-KSA'!AJ20+'T1-FDI-Inw-OMN'!AJ20+'T1-FDI-Inw-QAT'!AJ20+'T1-FDI-Inw-KWT'!AJ20</f>
        <v>812.23039305841041</v>
      </c>
      <c r="AK20" s="220">
        <f>'T1-FDI-Inw-UAE'!AK20+'T1-FDI-Inw-BHR'!AK20+'T1-FDI-Inw-KSA'!AK20+'T1-FDI-Inw-OMN'!AK20+'T1-FDI-Inw-QAT'!AK20+'T1-FDI-Inw-KWT'!AK20</f>
        <v>531.3955048868886</v>
      </c>
      <c r="AL20" s="220">
        <f>'T1-FDI-Inw-UAE'!AL20+'T1-FDI-Inw-BHR'!AL20+'T1-FDI-Inw-KSA'!AL20+'T1-FDI-Inw-OMN'!AL20+'T1-FDI-Inw-QAT'!AL20+'T1-FDI-Inw-KWT'!AL20</f>
        <v>773.02621405708931</v>
      </c>
    </row>
    <row r="21" spans="1:38" x14ac:dyDescent="0.25">
      <c r="A21" s="236" t="str">
        <f t="shared" si="0"/>
        <v>Kuwait</v>
      </c>
      <c r="B21" s="206" t="s">
        <v>34</v>
      </c>
      <c r="C21" s="206" t="s">
        <v>33</v>
      </c>
      <c r="D21" s="222" t="s">
        <v>1025</v>
      </c>
      <c r="E21">
        <v>122</v>
      </c>
      <c r="F21" s="225" t="s">
        <v>1025</v>
      </c>
      <c r="G21" s="132" t="s">
        <v>1024</v>
      </c>
      <c r="H21" s="224" t="s">
        <v>1023</v>
      </c>
      <c r="I21" s="223" t="s">
        <v>1022</v>
      </c>
      <c r="J21" s="212" t="s">
        <v>31</v>
      </c>
      <c r="K21" s="206" t="s">
        <v>36</v>
      </c>
      <c r="L21" s="206" t="s">
        <v>36</v>
      </c>
      <c r="M21" s="206" t="s">
        <v>3662</v>
      </c>
      <c r="N21" s="206">
        <v>155</v>
      </c>
      <c r="O21" s="206" t="s">
        <v>3650</v>
      </c>
      <c r="P21" s="287"/>
      <c r="Q21" s="287"/>
      <c r="R21" s="287"/>
      <c r="S21" s="287"/>
      <c r="T21" s="287"/>
      <c r="U21" s="287"/>
      <c r="V21" s="287"/>
      <c r="W21" s="287"/>
      <c r="X21" s="287"/>
      <c r="Y21" s="220">
        <f>'T1-FDI-Inw-UAE'!Y21+'T1-FDI-Inw-BHR'!Y21+'T1-FDI-Inw-KSA'!Y21+'T1-FDI-Inw-OMN'!Y21+'T1-FDI-Inw-QAT'!Y21+'T1-FDI-Inw-KWT'!Y21</f>
        <v>163.60853003247109</v>
      </c>
      <c r="Z21" s="220">
        <f>'T1-FDI-Inw-UAE'!Z21+'T1-FDI-Inw-BHR'!Z21+'T1-FDI-Inw-KSA'!Z21+'T1-FDI-Inw-OMN'!Z21+'T1-FDI-Inw-QAT'!Z21+'T1-FDI-Inw-KWT'!Z21</f>
        <v>475.61525113573862</v>
      </c>
      <c r="AA21" s="220">
        <f>'T1-FDI-Inw-UAE'!AA21+'T1-FDI-Inw-BHR'!AA21+'T1-FDI-Inw-KSA'!AA21+'T1-FDI-Inw-OMN'!AA21+'T1-FDI-Inw-QAT'!AA21+'T1-FDI-Inw-KWT'!AA21</f>
        <v>489.77714844989788</v>
      </c>
      <c r="AB21" s="220">
        <f>'T1-FDI-Inw-UAE'!AB21+'T1-FDI-Inw-BHR'!AB21+'T1-FDI-Inw-KSA'!AB21+'T1-FDI-Inw-OMN'!AB21+'T1-FDI-Inw-QAT'!AB21+'T1-FDI-Inw-KWT'!AB21</f>
        <v>561.87815703127228</v>
      </c>
      <c r="AC21" s="220">
        <f>'T1-FDI-Inw-UAE'!AC21+'T1-FDI-Inw-BHR'!AC21+'T1-FDI-Inw-KSA'!AC21+'T1-FDI-Inw-OMN'!AC21+'T1-FDI-Inw-QAT'!AC21+'T1-FDI-Inw-KWT'!AC21</f>
        <v>2767.9762185840705</v>
      </c>
      <c r="AD21" s="220">
        <f>'T1-FDI-Inw-UAE'!AD21+'T1-FDI-Inw-BHR'!AD21+'T1-FDI-Inw-KSA'!AD21+'T1-FDI-Inw-OMN'!AD21+'T1-FDI-Inw-QAT'!AD21+'T1-FDI-Inw-KWT'!AD21</f>
        <v>3249.6064339686864</v>
      </c>
      <c r="AE21" s="220">
        <f>'T1-FDI-Inw-UAE'!AE21+'T1-FDI-Inw-BHR'!AE21+'T1-FDI-Inw-KSA'!AE21+'T1-FDI-Inw-OMN'!AE21+'T1-FDI-Inw-QAT'!AE21+'T1-FDI-Inw-KWT'!AE21</f>
        <v>4368.8067419243116</v>
      </c>
      <c r="AF21" s="220">
        <f>'T1-FDI-Inw-UAE'!AF21+'T1-FDI-Inw-BHR'!AF21+'T1-FDI-Inw-KSA'!AF21+'T1-FDI-Inw-OMN'!AF21+'T1-FDI-Inw-QAT'!AF21+'T1-FDI-Inw-KWT'!AF21</f>
        <v>4769.0227362484184</v>
      </c>
      <c r="AG21" s="220">
        <f>'T1-FDI-Inw-UAE'!AG21+'T1-FDI-Inw-BHR'!AG21+'T1-FDI-Inw-KSA'!AG21+'T1-FDI-Inw-OMN'!AG21+'T1-FDI-Inw-QAT'!AG21+'T1-FDI-Inw-KWT'!AG21</f>
        <v>555.10014271575733</v>
      </c>
      <c r="AH21" s="220">
        <f>'T1-FDI-Inw-UAE'!AH21+'T1-FDI-Inw-BHR'!AH21+'T1-FDI-Inw-KSA'!AH21+'T1-FDI-Inw-OMN'!AH21+'T1-FDI-Inw-QAT'!AH21+'T1-FDI-Inw-KWT'!AH21</f>
        <v>7436.2982737442844</v>
      </c>
      <c r="AI21" s="220">
        <f>'T1-FDI-Inw-UAE'!AI21+'T1-FDI-Inw-BHR'!AI21+'T1-FDI-Inw-KSA'!AI21+'T1-FDI-Inw-OMN'!AI21+'T1-FDI-Inw-QAT'!AI21+'T1-FDI-Inw-KWT'!AI21</f>
        <v>9380.2696913747968</v>
      </c>
      <c r="AJ21" s="220">
        <f>'T1-FDI-Inw-UAE'!AJ21+'T1-FDI-Inw-BHR'!AJ21+'T1-FDI-Inw-KSA'!AJ21+'T1-FDI-Inw-OMN'!AJ21+'T1-FDI-Inw-QAT'!AJ21+'T1-FDI-Inw-KWT'!AJ21</f>
        <v>8689.0943959247797</v>
      </c>
      <c r="AK21" s="220">
        <f>'T1-FDI-Inw-UAE'!AK21+'T1-FDI-Inw-BHR'!AK21+'T1-FDI-Inw-KSA'!AK21+'T1-FDI-Inw-OMN'!AK21+'T1-FDI-Inw-QAT'!AK21+'T1-FDI-Inw-KWT'!AK21</f>
        <v>6421.5015652748525</v>
      </c>
      <c r="AL21" s="220">
        <f>'T1-FDI-Inw-UAE'!AL21+'T1-FDI-Inw-BHR'!AL21+'T1-FDI-Inw-KSA'!AL21+'T1-FDI-Inw-OMN'!AL21+'T1-FDI-Inw-QAT'!AL21+'T1-FDI-Inw-KWT'!AL21</f>
        <v>12477.284765477105</v>
      </c>
    </row>
    <row r="22" spans="1:38" x14ac:dyDescent="0.25">
      <c r="A22" s="236" t="str">
        <f t="shared" si="0"/>
        <v>Kuwait</v>
      </c>
      <c r="B22" s="206" t="s">
        <v>34</v>
      </c>
      <c r="C22" s="206" t="s">
        <v>33</v>
      </c>
      <c r="D22" s="222" t="s">
        <v>1021</v>
      </c>
      <c r="E22">
        <v>912</v>
      </c>
      <c r="F22" s="225" t="s">
        <v>1020</v>
      </c>
      <c r="G22" s="132" t="s">
        <v>1019</v>
      </c>
      <c r="H22" s="224" t="s">
        <v>1018</v>
      </c>
      <c r="I22" s="223" t="s">
        <v>1017</v>
      </c>
      <c r="J22" s="212" t="s">
        <v>36</v>
      </c>
      <c r="K22" s="206" t="s">
        <v>36</v>
      </c>
      <c r="L22" s="206" t="s">
        <v>36</v>
      </c>
      <c r="M22" s="206" t="s">
        <v>3646</v>
      </c>
      <c r="N22" s="206">
        <v>145</v>
      </c>
      <c r="O22" s="206" t="s">
        <v>3647</v>
      </c>
      <c r="P22" s="287"/>
      <c r="Q22" s="287"/>
      <c r="R22" s="287"/>
      <c r="S22" s="287"/>
      <c r="T22" s="287"/>
      <c r="U22" s="287"/>
      <c r="V22" s="287"/>
      <c r="W22" s="287"/>
      <c r="X22" s="287"/>
      <c r="Y22" s="220">
        <f>'T1-FDI-Inw-UAE'!Y22+'T1-FDI-Inw-BHR'!Y22+'T1-FDI-Inw-KSA'!Y22+'T1-FDI-Inw-OMN'!Y22+'T1-FDI-Inw-QAT'!Y22+'T1-FDI-Inw-KWT'!Y22</f>
        <v>0.91200000000000003</v>
      </c>
      <c r="Z22" s="220">
        <f>'T1-FDI-Inw-UAE'!Z22+'T1-FDI-Inw-BHR'!Z22+'T1-FDI-Inw-KSA'!Z22+'T1-FDI-Inw-OMN'!Z22+'T1-FDI-Inw-QAT'!Z22+'T1-FDI-Inw-KWT'!Z22</f>
        <v>1.3140000000000001</v>
      </c>
      <c r="AA22" s="220">
        <f>'T1-FDI-Inw-UAE'!AA22+'T1-FDI-Inw-BHR'!AA22+'T1-FDI-Inw-KSA'!AA22+'T1-FDI-Inw-OMN'!AA22+'T1-FDI-Inw-QAT'!AA22+'T1-FDI-Inw-KWT'!AA22</f>
        <v>40.085020013614702</v>
      </c>
      <c r="AB22" s="220">
        <f>'T1-FDI-Inw-UAE'!AB22+'T1-FDI-Inw-BHR'!AB22+'T1-FDI-Inw-KSA'!AB22+'T1-FDI-Inw-OMN'!AB22+'T1-FDI-Inw-QAT'!AB22+'T1-FDI-Inw-KWT'!AB22</f>
        <v>51.861698298162011</v>
      </c>
      <c r="AC22" s="220">
        <f>'T1-FDI-Inw-UAE'!AC22+'T1-FDI-Inw-BHR'!AC22+'T1-FDI-Inw-KSA'!AC22+'T1-FDI-Inw-OMN'!AC22+'T1-FDI-Inw-QAT'!AC22+'T1-FDI-Inw-KWT'!AC22</f>
        <v>92.446848604492871</v>
      </c>
      <c r="AD22" s="220">
        <f>'T1-FDI-Inw-UAE'!AD22+'T1-FDI-Inw-BHR'!AD22+'T1-FDI-Inw-KSA'!AD22+'T1-FDI-Inw-OMN'!AD22+'T1-FDI-Inw-QAT'!AD22+'T1-FDI-Inw-KWT'!AD22</f>
        <v>61.863481688223274</v>
      </c>
      <c r="AE22" s="220">
        <f>'T1-FDI-Inw-UAE'!AE22+'T1-FDI-Inw-BHR'!AE22+'T1-FDI-Inw-KSA'!AE22+'T1-FDI-Inw-OMN'!AE22+'T1-FDI-Inw-QAT'!AE22+'T1-FDI-Inw-KWT'!AE22</f>
        <v>79.783061312978916</v>
      </c>
      <c r="AF22" s="220">
        <f>'T1-FDI-Inw-UAE'!AF22+'T1-FDI-Inw-BHR'!AF22+'T1-FDI-Inw-KSA'!AF22+'T1-FDI-Inw-OMN'!AF22+'T1-FDI-Inw-QAT'!AF22+'T1-FDI-Inw-KWT'!AF22</f>
        <v>175.29497095537107</v>
      </c>
      <c r="AG22" s="220">
        <f>'T1-FDI-Inw-UAE'!AG22+'T1-FDI-Inw-BHR'!AG22+'T1-FDI-Inw-KSA'!AG22+'T1-FDI-Inw-OMN'!AG22+'T1-FDI-Inw-QAT'!AG22+'T1-FDI-Inw-KWT'!AG22</f>
        <v>314.8720594882177</v>
      </c>
      <c r="AH22" s="220">
        <f>'T1-FDI-Inw-UAE'!AH22+'T1-FDI-Inw-BHR'!AH22+'T1-FDI-Inw-KSA'!AH22+'T1-FDI-Inw-OMN'!AH22+'T1-FDI-Inw-QAT'!AH22+'T1-FDI-Inw-KWT'!AH22</f>
        <v>308.2001277666667</v>
      </c>
      <c r="AI22" s="220">
        <f>'T1-FDI-Inw-UAE'!AI22+'T1-FDI-Inw-BHR'!AI22+'T1-FDI-Inw-KSA'!AI22+'T1-FDI-Inw-OMN'!AI22+'T1-FDI-Inw-QAT'!AI22+'T1-FDI-Inw-KWT'!AI22</f>
        <v>326.99267309999999</v>
      </c>
      <c r="AJ22" s="220">
        <f>'T1-FDI-Inw-UAE'!AJ22+'T1-FDI-Inw-BHR'!AJ22+'T1-FDI-Inw-KSA'!AJ22+'T1-FDI-Inw-OMN'!AJ22+'T1-FDI-Inw-QAT'!AJ22+'T1-FDI-Inw-KWT'!AJ22</f>
        <v>340.88024010000004</v>
      </c>
      <c r="AK22" s="220">
        <f>'T1-FDI-Inw-UAE'!AK22+'T1-FDI-Inw-BHR'!AK22+'T1-FDI-Inw-KSA'!AK22+'T1-FDI-Inw-OMN'!AK22+'T1-FDI-Inw-QAT'!AK22+'T1-FDI-Inw-KWT'!AK22</f>
        <v>343.54323332716996</v>
      </c>
      <c r="AL22" s="220">
        <f>'T1-FDI-Inw-UAE'!AL22+'T1-FDI-Inw-BHR'!AL22+'T1-FDI-Inw-KSA'!AL22+'T1-FDI-Inw-OMN'!AL22+'T1-FDI-Inw-QAT'!AL22+'T1-FDI-Inw-KWT'!AL22</f>
        <v>483.12744250000003</v>
      </c>
    </row>
    <row r="23" spans="1:38" x14ac:dyDescent="0.25">
      <c r="A23" s="236" t="str">
        <f t="shared" si="0"/>
        <v>Kuwait</v>
      </c>
      <c r="B23" s="206" t="s">
        <v>34</v>
      </c>
      <c r="C23" s="206" t="s">
        <v>33</v>
      </c>
      <c r="D23" s="222" t="s">
        <v>1016</v>
      </c>
      <c r="E23">
        <v>313</v>
      </c>
      <c r="F23" s="225" t="s">
        <v>1015</v>
      </c>
      <c r="G23" s="132" t="s">
        <v>1014</v>
      </c>
      <c r="H23" s="224" t="s">
        <v>1013</v>
      </c>
      <c r="I23" s="223" t="s">
        <v>1012</v>
      </c>
      <c r="J23" s="212" t="s">
        <v>36</v>
      </c>
      <c r="K23" s="206" t="s">
        <v>3657</v>
      </c>
      <c r="L23" s="206">
        <v>29</v>
      </c>
      <c r="M23" s="206" t="s">
        <v>3658</v>
      </c>
      <c r="N23" s="206">
        <v>419</v>
      </c>
      <c r="O23" s="206" t="s">
        <v>3659</v>
      </c>
      <c r="P23" s="287"/>
      <c r="Q23" s="287"/>
      <c r="R23" s="287"/>
      <c r="S23" s="287"/>
      <c r="T23" s="287"/>
      <c r="U23" s="287"/>
      <c r="V23" s="287"/>
      <c r="W23" s="287"/>
      <c r="X23" s="287"/>
      <c r="Y23" s="220">
        <f>'T1-FDI-Inw-UAE'!Y23+'T1-FDI-Inw-BHR'!Y23+'T1-FDI-Inw-KSA'!Y23+'T1-FDI-Inw-OMN'!Y23+'T1-FDI-Inw-QAT'!Y23+'T1-FDI-Inw-KWT'!Y23</f>
        <v>2.2999999999999998</v>
      </c>
      <c r="Z23" s="220">
        <f>'T1-FDI-Inw-UAE'!Z23+'T1-FDI-Inw-BHR'!Z23+'T1-FDI-Inw-KSA'!Z23+'T1-FDI-Inw-OMN'!Z23+'T1-FDI-Inw-QAT'!Z23+'T1-FDI-Inw-KWT'!Z23</f>
        <v>10.271430088495576</v>
      </c>
      <c r="AA23" s="220">
        <f>'T1-FDI-Inw-UAE'!AA23+'T1-FDI-Inw-BHR'!AA23+'T1-FDI-Inw-KSA'!AA23+'T1-FDI-Inw-OMN'!AA23+'T1-FDI-Inw-QAT'!AA23+'T1-FDI-Inw-KWT'!AA23</f>
        <v>147.17610292716134</v>
      </c>
      <c r="AB23" s="220">
        <f>'T1-FDI-Inw-UAE'!AB23+'T1-FDI-Inw-BHR'!AB23+'T1-FDI-Inw-KSA'!AB23+'T1-FDI-Inw-OMN'!AB23+'T1-FDI-Inw-QAT'!AB23+'T1-FDI-Inw-KWT'!AB23</f>
        <v>84.842796187882911</v>
      </c>
      <c r="AC23" s="220">
        <f>'T1-FDI-Inw-UAE'!AC23+'T1-FDI-Inw-BHR'!AC23+'T1-FDI-Inw-KSA'!AC23+'T1-FDI-Inw-OMN'!AC23+'T1-FDI-Inw-QAT'!AC23+'T1-FDI-Inw-KWT'!AC23</f>
        <v>87.566020966643975</v>
      </c>
      <c r="AD23" s="220">
        <f>'T1-FDI-Inw-UAE'!AD23+'T1-FDI-Inw-BHR'!AD23+'T1-FDI-Inw-KSA'!AD23+'T1-FDI-Inw-OMN'!AD23+'T1-FDI-Inw-QAT'!AD23+'T1-FDI-Inw-KWT'!AD23</f>
        <v>148.49832838665759</v>
      </c>
      <c r="AE23" s="220">
        <f>'T1-FDI-Inw-UAE'!AE23+'T1-FDI-Inw-BHR'!AE23+'T1-FDI-Inw-KSA'!AE23+'T1-FDI-Inw-OMN'!AE23+'T1-FDI-Inw-QAT'!AE23+'T1-FDI-Inw-KWT'!AE23</f>
        <v>166.74480923413714</v>
      </c>
      <c r="AF23" s="220">
        <f>'T1-FDI-Inw-UAE'!AF23+'T1-FDI-Inw-BHR'!AF23+'T1-FDI-Inw-KSA'!AF23+'T1-FDI-Inw-OMN'!AF23+'T1-FDI-Inw-QAT'!AF23+'T1-FDI-Inw-KWT'!AF23</f>
        <v>285.39495378698473</v>
      </c>
      <c r="AG23" s="220">
        <f>'T1-FDI-Inw-UAE'!AG23+'T1-FDI-Inw-BHR'!AG23+'T1-FDI-Inw-KSA'!AG23+'T1-FDI-Inw-OMN'!AG23+'T1-FDI-Inw-QAT'!AG23+'T1-FDI-Inw-KWT'!AG23</f>
        <v>16.018465356</v>
      </c>
      <c r="AH23" s="220">
        <f>'T1-FDI-Inw-UAE'!AH23+'T1-FDI-Inw-BHR'!AH23+'T1-FDI-Inw-KSA'!AH23+'T1-FDI-Inw-OMN'!AH23+'T1-FDI-Inw-QAT'!AH23+'T1-FDI-Inw-KWT'!AH23</f>
        <v>45.014791252533328</v>
      </c>
      <c r="AI23" s="220">
        <f>'T1-FDI-Inw-UAE'!AI23+'T1-FDI-Inw-BHR'!AI23+'T1-FDI-Inw-KSA'!AI23+'T1-FDI-Inw-OMN'!AI23+'T1-FDI-Inw-QAT'!AI23+'T1-FDI-Inw-KWT'!AI23</f>
        <v>33.693477171733335</v>
      </c>
      <c r="AJ23" s="220">
        <f>'T1-FDI-Inw-UAE'!AJ23+'T1-FDI-Inw-BHR'!AJ23+'T1-FDI-Inw-KSA'!AJ23+'T1-FDI-Inw-OMN'!AJ23+'T1-FDI-Inw-QAT'!AJ23+'T1-FDI-Inw-KWT'!AJ23</f>
        <v>12.274193559466667</v>
      </c>
      <c r="AK23" s="220">
        <f>'T1-FDI-Inw-UAE'!AK23+'T1-FDI-Inw-BHR'!AK23+'T1-FDI-Inw-KSA'!AK23+'T1-FDI-Inw-OMN'!AK23+'T1-FDI-Inw-QAT'!AK23+'T1-FDI-Inw-KWT'!AK23</f>
        <v>240.73722630213334</v>
      </c>
      <c r="AL23" s="220">
        <f>'T1-FDI-Inw-UAE'!AL23+'T1-FDI-Inw-BHR'!AL23+'T1-FDI-Inw-KSA'!AL23+'T1-FDI-Inw-OMN'!AL23+'T1-FDI-Inw-QAT'!AL23+'T1-FDI-Inw-KWT'!AL23</f>
        <v>228.35489896773333</v>
      </c>
    </row>
    <row r="24" spans="1:38" x14ac:dyDescent="0.25">
      <c r="A24" s="236" t="str">
        <f t="shared" si="0"/>
        <v>Kuwait</v>
      </c>
      <c r="B24" s="206" t="s">
        <v>34</v>
      </c>
      <c r="C24" s="206" t="s">
        <v>33</v>
      </c>
      <c r="D24" s="222" t="s">
        <v>1011</v>
      </c>
      <c r="E24">
        <v>513</v>
      </c>
      <c r="F24" s="225" t="s">
        <v>1011</v>
      </c>
      <c r="G24" s="132" t="s">
        <v>1010</v>
      </c>
      <c r="H24" s="224" t="s">
        <v>1009</v>
      </c>
      <c r="I24" s="223" t="s">
        <v>1008</v>
      </c>
      <c r="J24" s="212" t="s">
        <v>36</v>
      </c>
      <c r="K24" s="206" t="s">
        <v>36</v>
      </c>
      <c r="L24" s="206" t="s">
        <v>36</v>
      </c>
      <c r="M24" s="206" t="s">
        <v>3648</v>
      </c>
      <c r="N24" s="206">
        <v>34</v>
      </c>
      <c r="O24" s="206" t="s">
        <v>3647</v>
      </c>
      <c r="P24" s="287"/>
      <c r="Q24" s="287"/>
      <c r="R24" s="287"/>
      <c r="S24" s="287"/>
      <c r="T24" s="287"/>
      <c r="U24" s="287"/>
      <c r="V24" s="287"/>
      <c r="W24" s="287"/>
      <c r="X24" s="287"/>
      <c r="Y24" s="220">
        <f>'T1-FDI-Inw-UAE'!Y24+'T1-FDI-Inw-BHR'!Y24+'T1-FDI-Inw-KSA'!Y24+'T1-FDI-Inw-OMN'!Y24+'T1-FDI-Inw-QAT'!Y24+'T1-FDI-Inw-KWT'!Y24</f>
        <v>103.13798502382573</v>
      </c>
      <c r="Z24" s="220">
        <f>'T1-FDI-Inw-UAE'!Z24+'T1-FDI-Inw-BHR'!Z24+'T1-FDI-Inw-KSA'!Z24+'T1-FDI-Inw-OMN'!Z24+'T1-FDI-Inw-QAT'!Z24+'T1-FDI-Inw-KWT'!Z24</f>
        <v>20.480585432266849</v>
      </c>
      <c r="AA24" s="220">
        <f>'T1-FDI-Inw-UAE'!AA24+'T1-FDI-Inw-BHR'!AA24+'T1-FDI-Inw-KSA'!AA24+'T1-FDI-Inw-OMN'!AA24+'T1-FDI-Inw-QAT'!AA24+'T1-FDI-Inw-KWT'!AA24</f>
        <v>41.582704969366915</v>
      </c>
      <c r="AB24" s="220">
        <f>'T1-FDI-Inw-UAE'!AB24+'T1-FDI-Inw-BHR'!AB24+'T1-FDI-Inw-KSA'!AB24+'T1-FDI-Inw-OMN'!AB24+'T1-FDI-Inw-QAT'!AB24+'T1-FDI-Inw-KWT'!AB24</f>
        <v>43.88669026548672</v>
      </c>
      <c r="AC24" s="220">
        <f>'T1-FDI-Inw-UAE'!AC24+'T1-FDI-Inw-BHR'!AC24+'T1-FDI-Inw-KSA'!AC24+'T1-FDI-Inw-OMN'!AC24+'T1-FDI-Inw-QAT'!AC24+'T1-FDI-Inw-KWT'!AC24</f>
        <v>45.637568212484005</v>
      </c>
      <c r="AD24" s="220">
        <f>'T1-FDI-Inw-UAE'!AD24+'T1-FDI-Inw-BHR'!AD24+'T1-FDI-Inw-KSA'!AD24+'T1-FDI-Inw-OMN'!AD24+'T1-FDI-Inw-QAT'!AD24+'T1-FDI-Inw-KWT'!AD24</f>
        <v>94.831464125255266</v>
      </c>
      <c r="AE24" s="220">
        <f>'T1-FDI-Inw-UAE'!AE24+'T1-FDI-Inw-BHR'!AE24+'T1-FDI-Inw-KSA'!AE24+'T1-FDI-Inw-OMN'!AE24+'T1-FDI-Inw-QAT'!AE24+'T1-FDI-Inw-KWT'!AE24</f>
        <v>124.95476719957355</v>
      </c>
      <c r="AF24" s="220">
        <f>'T1-FDI-Inw-UAE'!AF24+'T1-FDI-Inw-BHR'!AF24+'T1-FDI-Inw-KSA'!AF24+'T1-FDI-Inw-OMN'!AF24+'T1-FDI-Inw-QAT'!AF24+'T1-FDI-Inw-KWT'!AF24</f>
        <v>132.66382449058679</v>
      </c>
      <c r="AG24" s="220">
        <f>'T1-FDI-Inw-UAE'!AG24+'T1-FDI-Inw-BHR'!AG24+'T1-FDI-Inw-KSA'!AG24+'T1-FDI-Inw-OMN'!AG24+'T1-FDI-Inw-QAT'!AG24+'T1-FDI-Inw-KWT'!AG24</f>
        <v>57.913744957333336</v>
      </c>
      <c r="AH24" s="220">
        <f>'T1-FDI-Inw-UAE'!AH24+'T1-FDI-Inw-BHR'!AH24+'T1-FDI-Inw-KSA'!AH24+'T1-FDI-Inw-OMN'!AH24+'T1-FDI-Inw-QAT'!AH24+'T1-FDI-Inw-KWT'!AH24</f>
        <v>73.198523769333335</v>
      </c>
      <c r="AI24" s="220">
        <f>'T1-FDI-Inw-UAE'!AI24+'T1-FDI-Inw-BHR'!AI24+'T1-FDI-Inw-KSA'!AI24+'T1-FDI-Inw-OMN'!AI24+'T1-FDI-Inw-QAT'!AI24+'T1-FDI-Inw-KWT'!AI24</f>
        <v>82.37048858933332</v>
      </c>
      <c r="AJ24" s="220">
        <f>'T1-FDI-Inw-UAE'!AJ24+'T1-FDI-Inw-BHR'!AJ24+'T1-FDI-Inw-KSA'!AJ24+'T1-FDI-Inw-OMN'!AJ24+'T1-FDI-Inw-QAT'!AJ24+'T1-FDI-Inw-KWT'!AJ24</f>
        <v>95.798497512366637</v>
      </c>
      <c r="AK24" s="220">
        <f>'T1-FDI-Inw-UAE'!AK24+'T1-FDI-Inw-BHR'!AK24+'T1-FDI-Inw-KSA'!AK24+'T1-FDI-Inw-OMN'!AK24+'T1-FDI-Inw-QAT'!AK24+'T1-FDI-Inw-KWT'!AK24</f>
        <v>121.81232720704087</v>
      </c>
      <c r="AL24" s="220">
        <f>'T1-FDI-Inw-UAE'!AL24+'T1-FDI-Inw-BHR'!AL24+'T1-FDI-Inw-KSA'!AL24+'T1-FDI-Inw-OMN'!AL24+'T1-FDI-Inw-QAT'!AL24+'T1-FDI-Inw-KWT'!AL24</f>
        <v>133.00585825218951</v>
      </c>
    </row>
    <row r="25" spans="1:38" x14ac:dyDescent="0.25">
      <c r="A25" s="236" t="str">
        <f t="shared" si="0"/>
        <v>Kuwait</v>
      </c>
      <c r="B25" s="206" t="s">
        <v>34</v>
      </c>
      <c r="C25" s="206" t="s">
        <v>33</v>
      </c>
      <c r="D25" s="222" t="s">
        <v>1007</v>
      </c>
      <c r="E25">
        <v>316</v>
      </c>
      <c r="F25" s="225" t="s">
        <v>1007</v>
      </c>
      <c r="G25" s="132" t="s">
        <v>1006</v>
      </c>
      <c r="H25" s="224" t="s">
        <v>1005</v>
      </c>
      <c r="I25" s="223" t="s">
        <v>1004</v>
      </c>
      <c r="J25" s="212" t="s">
        <v>36</v>
      </c>
      <c r="K25" s="206" t="s">
        <v>3657</v>
      </c>
      <c r="L25" s="206">
        <v>29</v>
      </c>
      <c r="M25" s="206" t="s">
        <v>3658</v>
      </c>
      <c r="N25" s="206">
        <v>419</v>
      </c>
      <c r="O25" s="206" t="s">
        <v>3659</v>
      </c>
      <c r="P25" s="287"/>
      <c r="Q25" s="287"/>
      <c r="R25" s="287"/>
      <c r="S25" s="287"/>
      <c r="T25" s="287"/>
      <c r="U25" s="287"/>
      <c r="V25" s="287"/>
      <c r="W25" s="287"/>
      <c r="X25" s="287"/>
      <c r="Y25" s="220">
        <f>'T1-FDI-Inw-UAE'!Y25+'T1-FDI-Inw-BHR'!Y25+'T1-FDI-Inw-KSA'!Y25+'T1-FDI-Inw-OMN'!Y25+'T1-FDI-Inw-QAT'!Y25+'T1-FDI-Inw-KWT'!Y25</f>
        <v>0</v>
      </c>
      <c r="Z25" s="220">
        <f>'T1-FDI-Inw-UAE'!Z25+'T1-FDI-Inw-BHR'!Z25+'T1-FDI-Inw-KSA'!Z25+'T1-FDI-Inw-OMN'!Z25+'T1-FDI-Inw-QAT'!Z25+'T1-FDI-Inw-KWT'!Z25</f>
        <v>0</v>
      </c>
      <c r="AA25" s="220">
        <f>'T1-FDI-Inw-UAE'!AA25+'T1-FDI-Inw-BHR'!AA25+'T1-FDI-Inw-KSA'!AA25+'T1-FDI-Inw-OMN'!AA25+'T1-FDI-Inw-QAT'!AA25+'T1-FDI-Inw-KWT'!AA25</f>
        <v>0.35134921715452688</v>
      </c>
      <c r="AB25" s="220">
        <f>'T1-FDI-Inw-UAE'!AB25+'T1-FDI-Inw-BHR'!AB25+'T1-FDI-Inw-KSA'!AB25+'T1-FDI-Inw-OMN'!AB25+'T1-FDI-Inw-QAT'!AB25+'T1-FDI-Inw-KWT'!AB25</f>
        <v>1.1154635806671207</v>
      </c>
      <c r="AC25" s="220">
        <f>'T1-FDI-Inw-UAE'!AC25+'T1-FDI-Inw-BHR'!AC25+'T1-FDI-Inw-KSA'!AC25+'T1-FDI-Inw-OMN'!AC25+'T1-FDI-Inw-QAT'!AC25+'T1-FDI-Inw-KWT'!AC25</f>
        <v>1.1699223961878829</v>
      </c>
      <c r="AD25" s="220">
        <f>'T1-FDI-Inw-UAE'!AD25+'T1-FDI-Inw-BHR'!AD25+'T1-FDI-Inw-KSA'!AD25+'T1-FDI-Inw-OMN'!AD25+'T1-FDI-Inw-QAT'!AD25+'T1-FDI-Inw-KWT'!AD25</f>
        <v>1.1699223961878829</v>
      </c>
      <c r="AE25" s="220">
        <f>'T1-FDI-Inw-UAE'!AE25+'T1-FDI-Inw-BHR'!AE25+'T1-FDI-Inw-KSA'!AE25+'T1-FDI-Inw-OMN'!AE25+'T1-FDI-Inw-QAT'!AE25+'T1-FDI-Inw-KWT'!AE25</f>
        <v>45.604513679196735</v>
      </c>
      <c r="AF25" s="220">
        <f>'T1-FDI-Inw-UAE'!AF25+'T1-FDI-Inw-BHR'!AF25+'T1-FDI-Inw-KSA'!AF25+'T1-FDI-Inw-OMN'!AF25+'T1-FDI-Inw-QAT'!AF25+'T1-FDI-Inw-KWT'!AF25</f>
        <v>41.106299588472879</v>
      </c>
      <c r="AG25" s="220">
        <f>'T1-FDI-Inw-UAE'!AG25+'T1-FDI-Inw-BHR'!AG25+'T1-FDI-Inw-KSA'!AG25+'T1-FDI-Inw-OMN'!AG25+'T1-FDI-Inw-QAT'!AG25+'T1-FDI-Inw-KWT'!AG25</f>
        <v>44.426666666666662</v>
      </c>
      <c r="AH25" s="220">
        <f>'T1-FDI-Inw-UAE'!AH25+'T1-FDI-Inw-BHR'!AH25+'T1-FDI-Inw-KSA'!AH25+'T1-FDI-Inw-OMN'!AH25+'T1-FDI-Inw-QAT'!AH25+'T1-FDI-Inw-KWT'!AH25</f>
        <v>44.427805333333339</v>
      </c>
      <c r="AI25" s="220">
        <f>'T1-FDI-Inw-UAE'!AI25+'T1-FDI-Inw-BHR'!AI25+'T1-FDI-Inw-KSA'!AI25+'T1-FDI-Inw-OMN'!AI25+'T1-FDI-Inw-QAT'!AI25+'T1-FDI-Inw-KWT'!AI25</f>
        <v>44.426666666666662</v>
      </c>
      <c r="AJ25" s="220">
        <f>'T1-FDI-Inw-UAE'!AJ25+'T1-FDI-Inw-BHR'!AJ25+'T1-FDI-Inw-KSA'!AJ25+'T1-FDI-Inw-OMN'!AJ25+'T1-FDI-Inw-QAT'!AJ25+'T1-FDI-Inw-KWT'!AJ25</f>
        <v>44.426666666666662</v>
      </c>
      <c r="AK25" s="220">
        <f>'T1-FDI-Inw-UAE'!AK25+'T1-FDI-Inw-BHR'!AK25+'T1-FDI-Inw-KSA'!AK25+'T1-FDI-Inw-OMN'!AK25+'T1-FDI-Inw-QAT'!AK25+'T1-FDI-Inw-KWT'!AK25</f>
        <v>267.53117805764293</v>
      </c>
      <c r="AL25" s="220">
        <f>'T1-FDI-Inw-UAE'!AL25+'T1-FDI-Inw-BHR'!AL25+'T1-FDI-Inw-KSA'!AL25+'T1-FDI-Inw-OMN'!AL25+'T1-FDI-Inw-QAT'!AL25+'T1-FDI-Inw-KWT'!AL25</f>
        <v>269.68014128978513</v>
      </c>
    </row>
    <row r="26" spans="1:38" x14ac:dyDescent="0.25">
      <c r="A26" s="236" t="str">
        <f t="shared" si="0"/>
        <v>Kuwait</v>
      </c>
      <c r="B26" s="206" t="s">
        <v>34</v>
      </c>
      <c r="C26" s="206" t="s">
        <v>33</v>
      </c>
      <c r="D26" s="222" t="s">
        <v>1003</v>
      </c>
      <c r="E26">
        <v>913</v>
      </c>
      <c r="F26" s="225" t="s">
        <v>1002</v>
      </c>
      <c r="G26" s="132" t="s">
        <v>1001</v>
      </c>
      <c r="H26" s="224" t="s">
        <v>1000</v>
      </c>
      <c r="I26" s="223" t="s">
        <v>999</v>
      </c>
      <c r="J26" s="212" t="s">
        <v>36</v>
      </c>
      <c r="K26" s="206" t="s">
        <v>36</v>
      </c>
      <c r="L26" s="206" t="s">
        <v>36</v>
      </c>
      <c r="M26" s="206" t="s">
        <v>3663</v>
      </c>
      <c r="N26" s="206">
        <v>151</v>
      </c>
      <c r="O26" s="206" t="s">
        <v>3650</v>
      </c>
      <c r="P26" s="287"/>
      <c r="Q26" s="287"/>
      <c r="R26" s="287"/>
      <c r="S26" s="287"/>
      <c r="T26" s="287"/>
      <c r="U26" s="287"/>
      <c r="V26" s="287"/>
      <c r="W26" s="287"/>
      <c r="X26" s="287"/>
      <c r="Y26" s="220">
        <f>'T1-FDI-Inw-UAE'!Y26+'T1-FDI-Inw-BHR'!Y26+'T1-FDI-Inw-KSA'!Y26+'T1-FDI-Inw-OMN'!Y26+'T1-FDI-Inw-QAT'!Y26+'T1-FDI-Inw-KWT'!Y26</f>
        <v>0</v>
      </c>
      <c r="Z26" s="220">
        <f>'T1-FDI-Inw-UAE'!Z26+'T1-FDI-Inw-BHR'!Z26+'T1-FDI-Inw-KSA'!Z26+'T1-FDI-Inw-OMN'!Z26+'T1-FDI-Inw-QAT'!Z26+'T1-FDI-Inw-KWT'!Z26</f>
        <v>0</v>
      </c>
      <c r="AA26" s="220">
        <f>'T1-FDI-Inw-UAE'!AA26+'T1-FDI-Inw-BHR'!AA26+'T1-FDI-Inw-KSA'!AA26+'T1-FDI-Inw-OMN'!AA26+'T1-FDI-Inw-QAT'!AA26+'T1-FDI-Inw-KWT'!AA26</f>
        <v>6.915491082368959</v>
      </c>
      <c r="AB26" s="220">
        <f>'T1-FDI-Inw-UAE'!AB26+'T1-FDI-Inw-BHR'!AB26+'T1-FDI-Inw-KSA'!AB26+'T1-FDI-Inw-OMN'!AB26+'T1-FDI-Inw-QAT'!AB26+'T1-FDI-Inw-KWT'!AB26</f>
        <v>8.5918747447243025</v>
      </c>
      <c r="AC26" s="220">
        <f>'T1-FDI-Inw-UAE'!AC26+'T1-FDI-Inw-BHR'!AC26+'T1-FDI-Inw-KSA'!AC26+'T1-FDI-Inw-OMN'!AC26+'T1-FDI-Inw-QAT'!AC26+'T1-FDI-Inw-KWT'!AC26</f>
        <v>10.773661266167462</v>
      </c>
      <c r="AD26" s="220">
        <f>'T1-FDI-Inw-UAE'!AD26+'T1-FDI-Inw-BHR'!AD26+'T1-FDI-Inw-KSA'!AD26+'T1-FDI-Inw-OMN'!AD26+'T1-FDI-Inw-QAT'!AD26+'T1-FDI-Inw-KWT'!AD26</f>
        <v>9.348906466984344</v>
      </c>
      <c r="AE26" s="220">
        <f>'T1-FDI-Inw-UAE'!AE26+'T1-FDI-Inw-BHR'!AE26+'T1-FDI-Inw-KSA'!AE26+'T1-FDI-Inw-OMN'!AE26+'T1-FDI-Inw-QAT'!AE26+'T1-FDI-Inw-KWT'!AE26</f>
        <v>9.7785614090673931</v>
      </c>
      <c r="AF26" s="220">
        <f>'T1-FDI-Inw-UAE'!AF26+'T1-FDI-Inw-BHR'!AF26+'T1-FDI-Inw-KSA'!AF26+'T1-FDI-Inw-OMN'!AF26+'T1-FDI-Inw-QAT'!AF26+'T1-FDI-Inw-KWT'!AF26</f>
        <v>9.9572120840299529</v>
      </c>
      <c r="AG26" s="220">
        <f>'T1-FDI-Inw-UAE'!AG26+'T1-FDI-Inw-BHR'!AG26+'T1-FDI-Inw-KSA'!AG26+'T1-FDI-Inw-OMN'!AG26+'T1-FDI-Inw-QAT'!AG26+'T1-FDI-Inw-KWT'!AG26</f>
        <v>1.459165</v>
      </c>
      <c r="AH26" s="220">
        <f>'T1-FDI-Inw-UAE'!AH26+'T1-FDI-Inw-BHR'!AH26+'T1-FDI-Inw-KSA'!AH26+'T1-FDI-Inw-OMN'!AH26+'T1-FDI-Inw-QAT'!AH26+'T1-FDI-Inw-KWT'!AH26</f>
        <v>0.67900000000000005</v>
      </c>
      <c r="AI26" s="220">
        <f>'T1-FDI-Inw-UAE'!AI26+'T1-FDI-Inw-BHR'!AI26+'T1-FDI-Inw-KSA'!AI26+'T1-FDI-Inw-OMN'!AI26+'T1-FDI-Inw-QAT'!AI26+'T1-FDI-Inw-KWT'!AI26</f>
        <v>0.20699999999999999</v>
      </c>
      <c r="AJ26" s="220">
        <f>'T1-FDI-Inw-UAE'!AJ26+'T1-FDI-Inw-BHR'!AJ26+'T1-FDI-Inw-KSA'!AJ26+'T1-FDI-Inw-OMN'!AJ26+'T1-FDI-Inw-QAT'!AJ26+'T1-FDI-Inw-KWT'!AJ26</f>
        <v>2.3010000000000002</v>
      </c>
      <c r="AK26" s="220">
        <f>'T1-FDI-Inw-UAE'!AK26+'T1-FDI-Inw-BHR'!AK26+'T1-FDI-Inw-KSA'!AK26+'T1-FDI-Inw-OMN'!AK26+'T1-FDI-Inw-QAT'!AK26+'T1-FDI-Inw-KWT'!AK26</f>
        <v>2.2749999999999999</v>
      </c>
      <c r="AL26" s="220">
        <f>'T1-FDI-Inw-UAE'!AL26+'T1-FDI-Inw-BHR'!AL26+'T1-FDI-Inw-KSA'!AL26+'T1-FDI-Inw-OMN'!AL26+'T1-FDI-Inw-QAT'!AL26+'T1-FDI-Inw-KWT'!AL26</f>
        <v>1.6395999999999999</v>
      </c>
    </row>
    <row r="27" spans="1:38" x14ac:dyDescent="0.25">
      <c r="A27" s="236" t="str">
        <f t="shared" si="0"/>
        <v>Kuwait</v>
      </c>
      <c r="B27" s="206" t="s">
        <v>34</v>
      </c>
      <c r="C27" s="206" t="s">
        <v>33</v>
      </c>
      <c r="D27" s="222" t="s">
        <v>998</v>
      </c>
      <c r="E27">
        <v>124</v>
      </c>
      <c r="F27" s="225" t="s">
        <v>998</v>
      </c>
      <c r="G27" s="132" t="s">
        <v>997</v>
      </c>
      <c r="H27" s="224" t="s">
        <v>996</v>
      </c>
      <c r="I27" s="223" t="s">
        <v>995</v>
      </c>
      <c r="J27" s="212" t="s">
        <v>31</v>
      </c>
      <c r="K27" s="206" t="s">
        <v>36</v>
      </c>
      <c r="L27" s="206" t="s">
        <v>36</v>
      </c>
      <c r="M27" s="206" t="s">
        <v>3662</v>
      </c>
      <c r="N27" s="206">
        <v>155</v>
      </c>
      <c r="O27" s="206" t="s">
        <v>3650</v>
      </c>
      <c r="P27" s="287"/>
      <c r="Q27" s="287"/>
      <c r="R27" s="287"/>
      <c r="S27" s="287"/>
      <c r="T27" s="287"/>
      <c r="U27" s="287"/>
      <c r="V27" s="287"/>
      <c r="W27" s="287"/>
      <c r="X27" s="287"/>
      <c r="Y27" s="220">
        <f>'T1-FDI-Inw-UAE'!Y27+'T1-FDI-Inw-BHR'!Y27+'T1-FDI-Inw-KSA'!Y27+'T1-FDI-Inw-OMN'!Y27+'T1-FDI-Inw-QAT'!Y27+'T1-FDI-Inw-KWT'!Y27</f>
        <v>289.90515086296801</v>
      </c>
      <c r="Z27" s="220">
        <f>'T1-FDI-Inw-UAE'!Z27+'T1-FDI-Inw-BHR'!Z27+'T1-FDI-Inw-KSA'!Z27+'T1-FDI-Inw-OMN'!Z27+'T1-FDI-Inw-QAT'!Z27+'T1-FDI-Inw-KWT'!Z27</f>
        <v>439.06295470537782</v>
      </c>
      <c r="AA27" s="220">
        <f>'T1-FDI-Inw-UAE'!AA27+'T1-FDI-Inw-BHR'!AA27+'T1-FDI-Inw-KSA'!AA27+'T1-FDI-Inw-OMN'!AA27+'T1-FDI-Inw-QAT'!AA27+'T1-FDI-Inw-KWT'!AA27</f>
        <v>434.17706283866585</v>
      </c>
      <c r="AB27" s="220">
        <f>'T1-FDI-Inw-UAE'!AB27+'T1-FDI-Inw-BHR'!AB27+'T1-FDI-Inw-KSA'!AB27+'T1-FDI-Inw-OMN'!AB27+'T1-FDI-Inw-QAT'!AB27+'T1-FDI-Inw-KWT'!AB27</f>
        <v>369.50237869298843</v>
      </c>
      <c r="AC27" s="220">
        <f>'T1-FDI-Inw-UAE'!AC27+'T1-FDI-Inw-BHR'!AC27+'T1-FDI-Inw-KSA'!AC27+'T1-FDI-Inw-OMN'!AC27+'T1-FDI-Inw-QAT'!AC27+'T1-FDI-Inw-KWT'!AC27</f>
        <v>260.27788898570452</v>
      </c>
      <c r="AD27" s="220">
        <f>'T1-FDI-Inw-UAE'!AD27+'T1-FDI-Inw-BHR'!AD27+'T1-FDI-Inw-KSA'!AD27+'T1-FDI-Inw-OMN'!AD27+'T1-FDI-Inw-QAT'!AD27+'T1-FDI-Inw-KWT'!AD27</f>
        <v>824.00020321987733</v>
      </c>
      <c r="AE27" s="220">
        <f>'T1-FDI-Inw-UAE'!AE27+'T1-FDI-Inw-BHR'!AE27+'T1-FDI-Inw-KSA'!AE27+'T1-FDI-Inw-OMN'!AE27+'T1-FDI-Inw-QAT'!AE27+'T1-FDI-Inw-KWT'!AE27</f>
        <v>951.4536795686281</v>
      </c>
      <c r="AF27" s="220">
        <f>'T1-FDI-Inw-UAE'!AF27+'T1-FDI-Inw-BHR'!AF27+'T1-FDI-Inw-KSA'!AF27+'T1-FDI-Inw-OMN'!AF27+'T1-FDI-Inw-QAT'!AF27+'T1-FDI-Inw-KWT'!AF27</f>
        <v>961.17266190645819</v>
      </c>
      <c r="AG27" s="220">
        <f>'T1-FDI-Inw-UAE'!AG27+'T1-FDI-Inw-BHR'!AG27+'T1-FDI-Inw-KSA'!AG27+'T1-FDI-Inw-OMN'!AG27+'T1-FDI-Inw-QAT'!AG27+'T1-FDI-Inw-KWT'!AG27</f>
        <v>1227.267639812351</v>
      </c>
      <c r="AH27" s="220">
        <f>'T1-FDI-Inw-UAE'!AH27+'T1-FDI-Inw-BHR'!AH27+'T1-FDI-Inw-KSA'!AH27+'T1-FDI-Inw-OMN'!AH27+'T1-FDI-Inw-QAT'!AH27+'T1-FDI-Inw-KWT'!AH27</f>
        <v>1342.3195050883553</v>
      </c>
      <c r="AI27" s="220">
        <f>'T1-FDI-Inw-UAE'!AI27+'T1-FDI-Inw-BHR'!AI27+'T1-FDI-Inw-KSA'!AI27+'T1-FDI-Inw-OMN'!AI27+'T1-FDI-Inw-QAT'!AI27+'T1-FDI-Inw-KWT'!AI27</f>
        <v>1295.8331136143552</v>
      </c>
      <c r="AJ27" s="220">
        <f>'T1-FDI-Inw-UAE'!AJ27+'T1-FDI-Inw-BHR'!AJ27+'T1-FDI-Inw-KSA'!AJ27+'T1-FDI-Inw-OMN'!AJ27+'T1-FDI-Inw-QAT'!AJ27+'T1-FDI-Inw-KWT'!AJ27</f>
        <v>2205.7626724856882</v>
      </c>
      <c r="AK27" s="220">
        <f>'T1-FDI-Inw-UAE'!AK27+'T1-FDI-Inw-BHR'!AK27+'T1-FDI-Inw-KSA'!AK27+'T1-FDI-Inw-OMN'!AK27+'T1-FDI-Inw-QAT'!AK27+'T1-FDI-Inw-KWT'!AK27</f>
        <v>2083.7942424100165</v>
      </c>
      <c r="AL27" s="220">
        <f>'T1-FDI-Inw-UAE'!AL27+'T1-FDI-Inw-BHR'!AL27+'T1-FDI-Inw-KSA'!AL27+'T1-FDI-Inw-OMN'!AL27+'T1-FDI-Inw-QAT'!AL27+'T1-FDI-Inw-KWT'!AL27</f>
        <v>2308.0464465672771</v>
      </c>
    </row>
    <row r="28" spans="1:38" x14ac:dyDescent="0.25">
      <c r="A28" s="236" t="str">
        <f t="shared" si="0"/>
        <v>Kuwait</v>
      </c>
      <c r="B28" s="206" t="s">
        <v>34</v>
      </c>
      <c r="C28" s="206" t="s">
        <v>33</v>
      </c>
      <c r="D28" s="222" t="s">
        <v>994</v>
      </c>
      <c r="E28">
        <v>339</v>
      </c>
      <c r="F28" s="225" t="s">
        <v>994</v>
      </c>
      <c r="G28" s="132" t="s">
        <v>993</v>
      </c>
      <c r="H28" s="224" t="s">
        <v>992</v>
      </c>
      <c r="I28" s="223" t="s">
        <v>991</v>
      </c>
      <c r="J28" s="212" t="s">
        <v>36</v>
      </c>
      <c r="K28" s="206" t="s">
        <v>3664</v>
      </c>
      <c r="L28" s="206">
        <v>13</v>
      </c>
      <c r="M28" s="206" t="s">
        <v>3658</v>
      </c>
      <c r="N28" s="206">
        <v>419</v>
      </c>
      <c r="O28" s="206" t="s">
        <v>3659</v>
      </c>
      <c r="P28" s="287"/>
      <c r="Q28" s="287"/>
      <c r="R28" s="287"/>
      <c r="S28" s="287"/>
      <c r="T28" s="287"/>
      <c r="U28" s="287"/>
      <c r="V28" s="287"/>
      <c r="W28" s="287"/>
      <c r="X28" s="287"/>
      <c r="Y28" s="220">
        <f>'T1-FDI-Inw-UAE'!Y28+'T1-FDI-Inw-BHR'!Y28+'T1-FDI-Inw-KSA'!Y28+'T1-FDI-Inw-OMN'!Y28+'T1-FDI-Inw-QAT'!Y28+'T1-FDI-Inw-KWT'!Y28</f>
        <v>0</v>
      </c>
      <c r="Z28" s="220">
        <f>'T1-FDI-Inw-UAE'!Z28+'T1-FDI-Inw-BHR'!Z28+'T1-FDI-Inw-KSA'!Z28+'T1-FDI-Inw-OMN'!Z28+'T1-FDI-Inw-QAT'!Z28+'T1-FDI-Inw-KWT'!Z28</f>
        <v>0</v>
      </c>
      <c r="AA28" s="220">
        <f>'T1-FDI-Inw-UAE'!AA28+'T1-FDI-Inw-BHR'!AA28+'T1-FDI-Inw-KSA'!AA28+'T1-FDI-Inw-OMN'!AA28+'T1-FDI-Inw-QAT'!AA28+'T1-FDI-Inw-KWT'!AA28</f>
        <v>3.7166006807351941</v>
      </c>
      <c r="AB28" s="220">
        <f>'T1-FDI-Inw-UAE'!AB28+'T1-FDI-Inw-BHR'!AB28+'T1-FDI-Inw-KSA'!AB28+'T1-FDI-Inw-OMN'!AB28+'T1-FDI-Inw-QAT'!AB28+'T1-FDI-Inw-KWT'!AB28</f>
        <v>3.2849336963921036</v>
      </c>
      <c r="AC28" s="220">
        <f>'T1-FDI-Inw-UAE'!AC28+'T1-FDI-Inw-BHR'!AC28+'T1-FDI-Inw-KSA'!AC28+'T1-FDI-Inw-OMN'!AC28+'T1-FDI-Inw-QAT'!AC28+'T1-FDI-Inw-KWT'!AC28</f>
        <v>3.3215270251872022</v>
      </c>
      <c r="AD28" s="220">
        <f>'T1-FDI-Inw-UAE'!AD28+'T1-FDI-Inw-BHR'!AD28+'T1-FDI-Inw-KSA'!AD28+'T1-FDI-Inw-OMN'!AD28+'T1-FDI-Inw-QAT'!AD28+'T1-FDI-Inw-KWT'!AD28</f>
        <v>5.8588138869979574</v>
      </c>
      <c r="AE28" s="220">
        <f>'T1-FDI-Inw-UAE'!AE28+'T1-FDI-Inw-BHR'!AE28+'T1-FDI-Inw-KSA'!AE28+'T1-FDI-Inw-OMN'!AE28+'T1-FDI-Inw-QAT'!AE28+'T1-FDI-Inw-KWT'!AE28</f>
        <v>6.5184625040163384</v>
      </c>
      <c r="AF28" s="220">
        <f>'T1-FDI-Inw-UAE'!AF28+'T1-FDI-Inw-BHR'!AF28+'T1-FDI-Inw-KSA'!AF28+'T1-FDI-Inw-OMN'!AF28+'T1-FDI-Inw-QAT'!AF28+'T1-FDI-Inw-KWT'!AF28</f>
        <v>6.6612379557975947</v>
      </c>
      <c r="AG28" s="220">
        <f>'T1-FDI-Inw-UAE'!AG28+'T1-FDI-Inw-BHR'!AG28+'T1-FDI-Inw-KSA'!AG28+'T1-FDI-Inw-OMN'!AG28+'T1-FDI-Inw-QAT'!AG28+'T1-FDI-Inw-KWT'!AG28</f>
        <v>0.7903954666666666</v>
      </c>
      <c r="AH28" s="220">
        <f>'T1-FDI-Inw-UAE'!AH28+'T1-FDI-Inw-BHR'!AH28+'T1-FDI-Inw-KSA'!AH28+'T1-FDI-Inw-OMN'!AH28+'T1-FDI-Inw-QAT'!AH28+'T1-FDI-Inw-KWT'!AH28</f>
        <v>1.0610831999999999</v>
      </c>
      <c r="AI28" s="220">
        <f>'T1-FDI-Inw-UAE'!AI28+'T1-FDI-Inw-BHR'!AI28+'T1-FDI-Inw-KSA'!AI28+'T1-FDI-Inw-OMN'!AI28+'T1-FDI-Inw-QAT'!AI28+'T1-FDI-Inw-KWT'!AI28</f>
        <v>1.2217146666666667</v>
      </c>
      <c r="AJ28" s="220">
        <f>'T1-FDI-Inw-UAE'!AJ28+'T1-FDI-Inw-BHR'!AJ28+'T1-FDI-Inw-KSA'!AJ28+'T1-FDI-Inw-OMN'!AJ28+'T1-FDI-Inw-QAT'!AJ28+'T1-FDI-Inw-KWT'!AJ28</f>
        <v>1.0087026666666667</v>
      </c>
      <c r="AK28" s="220">
        <f>'T1-FDI-Inw-UAE'!AK28+'T1-FDI-Inw-BHR'!AK28+'T1-FDI-Inw-KSA'!AK28+'T1-FDI-Inw-OMN'!AK28+'T1-FDI-Inw-QAT'!AK28+'T1-FDI-Inw-KWT'!AK28</f>
        <v>1.1156568</v>
      </c>
      <c r="AL28" s="220">
        <f>'T1-FDI-Inw-UAE'!AL28+'T1-FDI-Inw-BHR'!AL28+'T1-FDI-Inw-KSA'!AL28+'T1-FDI-Inw-OMN'!AL28+'T1-FDI-Inw-QAT'!AL28+'T1-FDI-Inw-KWT'!AL28</f>
        <v>3.0162173333333331</v>
      </c>
    </row>
    <row r="29" spans="1:38" x14ac:dyDescent="0.25">
      <c r="A29" s="236" t="str">
        <f t="shared" si="0"/>
        <v>Kuwait</v>
      </c>
      <c r="B29" s="206" t="s">
        <v>34</v>
      </c>
      <c r="C29" s="206" t="s">
        <v>33</v>
      </c>
      <c r="D29" s="222" t="s">
        <v>990</v>
      </c>
      <c r="E29">
        <v>638</v>
      </c>
      <c r="F29" s="225" t="s">
        <v>990</v>
      </c>
      <c r="G29" s="132" t="s">
        <v>989</v>
      </c>
      <c r="H29" s="224" t="s">
        <v>988</v>
      </c>
      <c r="I29" s="223" t="s">
        <v>987</v>
      </c>
      <c r="J29" s="212" t="s">
        <v>36</v>
      </c>
      <c r="K29" s="206" t="s">
        <v>3665</v>
      </c>
      <c r="L29" s="206">
        <v>11</v>
      </c>
      <c r="M29" s="206" t="s">
        <v>3656</v>
      </c>
      <c r="N29" s="206">
        <v>202</v>
      </c>
      <c r="O29" s="206" t="s">
        <v>3652</v>
      </c>
      <c r="P29" s="287"/>
      <c r="Q29" s="287"/>
      <c r="R29" s="287"/>
      <c r="S29" s="287"/>
      <c r="T29" s="287"/>
      <c r="U29" s="287"/>
      <c r="V29" s="287"/>
      <c r="W29" s="287"/>
      <c r="X29" s="287"/>
      <c r="Y29" s="220">
        <f>'T1-FDI-Inw-UAE'!Y29+'T1-FDI-Inw-BHR'!Y29+'T1-FDI-Inw-KSA'!Y29+'T1-FDI-Inw-OMN'!Y29+'T1-FDI-Inw-QAT'!Y29+'T1-FDI-Inw-KWT'!Y29</f>
        <v>0</v>
      </c>
      <c r="Z29" s="220">
        <f>'T1-FDI-Inw-UAE'!Z29+'T1-FDI-Inw-BHR'!Z29+'T1-FDI-Inw-KSA'!Z29+'T1-FDI-Inw-OMN'!Z29+'T1-FDI-Inw-QAT'!Z29+'T1-FDI-Inw-KWT'!Z29</f>
        <v>0</v>
      </c>
      <c r="AA29" s="220">
        <f>'T1-FDI-Inw-UAE'!AA29+'T1-FDI-Inw-BHR'!AA29+'T1-FDI-Inw-KSA'!AA29+'T1-FDI-Inw-OMN'!AA29+'T1-FDI-Inw-QAT'!AA29+'T1-FDI-Inw-KWT'!AA29</f>
        <v>0.51874063989108232</v>
      </c>
      <c r="AB29" s="220">
        <f>'T1-FDI-Inw-UAE'!AB29+'T1-FDI-Inw-BHR'!AB29+'T1-FDI-Inw-KSA'!AB29+'T1-FDI-Inw-OMN'!AB29+'T1-FDI-Inw-QAT'!AB29+'T1-FDI-Inw-KWT'!AB29</f>
        <v>0.49692579986385299</v>
      </c>
      <c r="AC29" s="220">
        <f>'T1-FDI-Inw-UAE'!AC29+'T1-FDI-Inw-BHR'!AC29+'T1-FDI-Inw-KSA'!AC29+'T1-FDI-Inw-OMN'!AC29+'T1-FDI-Inw-QAT'!AC29+'T1-FDI-Inw-KWT'!AC29</f>
        <v>0.66172498298162008</v>
      </c>
      <c r="AD29" s="220">
        <f>'T1-FDI-Inw-UAE'!AD29+'T1-FDI-Inw-BHR'!AD29+'T1-FDI-Inw-KSA'!AD29+'T1-FDI-Inw-OMN'!AD29+'T1-FDI-Inw-QAT'!AD29+'T1-FDI-Inw-KWT'!AD29</f>
        <v>0.66172498298162008</v>
      </c>
      <c r="AE29" s="220">
        <f>'T1-FDI-Inw-UAE'!AE29+'T1-FDI-Inw-BHR'!AE29+'T1-FDI-Inw-KSA'!AE29+'T1-FDI-Inw-OMN'!AE29+'T1-FDI-Inw-QAT'!AE29+'T1-FDI-Inw-KWT'!AE29</f>
        <v>1.2165241660993875</v>
      </c>
      <c r="AF29" s="220">
        <f>'T1-FDI-Inw-UAE'!AF29+'T1-FDI-Inw-BHR'!AF29+'T1-FDI-Inw-KSA'!AF29+'T1-FDI-Inw-OMN'!AF29+'T1-FDI-Inw-QAT'!AF29+'T1-FDI-Inw-KWT'!AF29</f>
        <v>1.0504084411164056</v>
      </c>
      <c r="AG29" s="220">
        <f>'T1-FDI-Inw-UAE'!AG29+'T1-FDI-Inw-BHR'!AG29+'T1-FDI-Inw-KSA'!AG29+'T1-FDI-Inw-OMN'!AG29+'T1-FDI-Inw-QAT'!AG29+'T1-FDI-Inw-KWT'!AG29</f>
        <v>0</v>
      </c>
      <c r="AH29" s="220">
        <f>'T1-FDI-Inw-UAE'!AH29+'T1-FDI-Inw-BHR'!AH29+'T1-FDI-Inw-KSA'!AH29+'T1-FDI-Inw-OMN'!AH29+'T1-FDI-Inw-QAT'!AH29+'T1-FDI-Inw-KWT'!AH29</f>
        <v>0</v>
      </c>
      <c r="AI29" s="220">
        <f>'T1-FDI-Inw-UAE'!AI29+'T1-FDI-Inw-BHR'!AI29+'T1-FDI-Inw-KSA'!AI29+'T1-FDI-Inw-OMN'!AI29+'T1-FDI-Inw-QAT'!AI29+'T1-FDI-Inw-KWT'!AI29</f>
        <v>0</v>
      </c>
      <c r="AJ29" s="220">
        <f>'T1-FDI-Inw-UAE'!AJ29+'T1-FDI-Inw-BHR'!AJ29+'T1-FDI-Inw-KSA'!AJ29+'T1-FDI-Inw-OMN'!AJ29+'T1-FDI-Inw-QAT'!AJ29+'T1-FDI-Inw-KWT'!AJ29</f>
        <v>0</v>
      </c>
      <c r="AK29" s="220">
        <f>'T1-FDI-Inw-UAE'!AK29+'T1-FDI-Inw-BHR'!AK29+'T1-FDI-Inw-KSA'!AK29+'T1-FDI-Inw-OMN'!AK29+'T1-FDI-Inw-QAT'!AK29+'T1-FDI-Inw-KWT'!AK29</f>
        <v>0</v>
      </c>
      <c r="AL29" s="220">
        <f>'T1-FDI-Inw-UAE'!AL29+'T1-FDI-Inw-BHR'!AL29+'T1-FDI-Inw-KSA'!AL29+'T1-FDI-Inw-OMN'!AL29+'T1-FDI-Inw-QAT'!AL29+'T1-FDI-Inw-KWT'!AL29</f>
        <v>0</v>
      </c>
    </row>
    <row r="30" spans="1:38" x14ac:dyDescent="0.25">
      <c r="A30" s="236" t="str">
        <f t="shared" si="0"/>
        <v>Kuwait</v>
      </c>
      <c r="B30" s="206" t="s">
        <v>34</v>
      </c>
      <c r="C30" s="206" t="s">
        <v>33</v>
      </c>
      <c r="D30" s="222" t="s">
        <v>986</v>
      </c>
      <c r="E30">
        <v>319</v>
      </c>
      <c r="F30" s="225" t="s">
        <v>986</v>
      </c>
      <c r="G30" s="132" t="s">
        <v>985</v>
      </c>
      <c r="H30" s="224" t="s">
        <v>984</v>
      </c>
      <c r="I30" s="223" t="s">
        <v>983</v>
      </c>
      <c r="J30" s="212" t="s">
        <v>36</v>
      </c>
      <c r="K30" s="206" t="s">
        <v>36</v>
      </c>
      <c r="L30" s="206" t="s">
        <v>36</v>
      </c>
      <c r="M30" s="206" t="s">
        <v>3666</v>
      </c>
      <c r="N30" s="206">
        <v>21</v>
      </c>
      <c r="O30" s="206" t="s">
        <v>3659</v>
      </c>
      <c r="P30" s="287"/>
      <c r="Q30" s="287"/>
      <c r="R30" s="287"/>
      <c r="S30" s="287"/>
      <c r="T30" s="287"/>
      <c r="U30" s="287"/>
      <c r="V30" s="287"/>
      <c r="W30" s="287"/>
      <c r="X30" s="287"/>
      <c r="Y30" s="220">
        <f>'T1-FDI-Inw-UAE'!Y30+'T1-FDI-Inw-BHR'!Y30+'T1-FDI-Inw-KSA'!Y30+'T1-FDI-Inw-OMN'!Y30+'T1-FDI-Inw-QAT'!Y30+'T1-FDI-Inw-KWT'!Y30</f>
        <v>11.708645336963922</v>
      </c>
      <c r="Z30" s="220">
        <f>'T1-FDI-Inw-UAE'!Z30+'T1-FDI-Inw-BHR'!Z30+'T1-FDI-Inw-KSA'!Z30+'T1-FDI-Inw-OMN'!Z30+'T1-FDI-Inw-QAT'!Z30+'T1-FDI-Inw-KWT'!Z30</f>
        <v>189.13820313138189</v>
      </c>
      <c r="AA30" s="220">
        <f>'T1-FDI-Inw-UAE'!AA30+'T1-FDI-Inw-BHR'!AA30+'T1-FDI-Inw-KSA'!AA30+'T1-FDI-Inw-OMN'!AA30+'T1-FDI-Inw-QAT'!AA30+'T1-FDI-Inw-KWT'!AA30</f>
        <v>452.24223199455417</v>
      </c>
      <c r="AB30" s="220">
        <f>'T1-FDI-Inw-UAE'!AB30+'T1-FDI-Inw-BHR'!AB30+'T1-FDI-Inw-KSA'!AB30+'T1-FDI-Inw-OMN'!AB30+'T1-FDI-Inw-QAT'!AB30+'T1-FDI-Inw-KWT'!AB30</f>
        <v>487.00637222600415</v>
      </c>
      <c r="AC30" s="220">
        <f>'T1-FDI-Inw-UAE'!AC30+'T1-FDI-Inw-BHR'!AC30+'T1-FDI-Inw-KSA'!AC30+'T1-FDI-Inw-OMN'!AC30+'T1-FDI-Inw-QAT'!AC30+'T1-FDI-Inw-KWT'!AC30</f>
        <v>597.63866603131385</v>
      </c>
      <c r="AD30" s="220">
        <f>'T1-FDI-Inw-UAE'!AD30+'T1-FDI-Inw-BHR'!AD30+'T1-FDI-Inw-KSA'!AD30+'T1-FDI-Inw-OMN'!AD30+'T1-FDI-Inw-QAT'!AD30+'T1-FDI-Inw-KWT'!AD30</f>
        <v>1041.6297467665079</v>
      </c>
      <c r="AE30" s="220">
        <f>'T1-FDI-Inw-UAE'!AE30+'T1-FDI-Inw-BHR'!AE30+'T1-FDI-Inw-KSA'!AE30+'T1-FDI-Inw-OMN'!AE30+'T1-FDI-Inw-QAT'!AE30+'T1-FDI-Inw-KWT'!AE30</f>
        <v>3667.5195736361311</v>
      </c>
      <c r="AF30" s="220">
        <f>'T1-FDI-Inw-UAE'!AF30+'T1-FDI-Inw-BHR'!AF30+'T1-FDI-Inw-KSA'!AF30+'T1-FDI-Inw-OMN'!AF30+'T1-FDI-Inw-QAT'!AF30+'T1-FDI-Inw-KWT'!AF30</f>
        <v>4409.439407442248</v>
      </c>
      <c r="AG30" s="220">
        <f>'T1-FDI-Inw-UAE'!AG30+'T1-FDI-Inw-BHR'!AG30+'T1-FDI-Inw-KSA'!AG30+'T1-FDI-Inw-OMN'!AG30+'T1-FDI-Inw-QAT'!AG30+'T1-FDI-Inw-KWT'!AG30</f>
        <v>2867.7336895071112</v>
      </c>
      <c r="AH30" s="220">
        <f>'T1-FDI-Inw-UAE'!AH30+'T1-FDI-Inw-BHR'!AH30+'T1-FDI-Inw-KSA'!AH30+'T1-FDI-Inw-OMN'!AH30+'T1-FDI-Inw-QAT'!AH30+'T1-FDI-Inw-KWT'!AH30</f>
        <v>3133.4899511511117</v>
      </c>
      <c r="AI30" s="220">
        <f>'T1-FDI-Inw-UAE'!AI30+'T1-FDI-Inw-BHR'!AI30+'T1-FDI-Inw-KSA'!AI30+'T1-FDI-Inw-OMN'!AI30+'T1-FDI-Inw-QAT'!AI30+'T1-FDI-Inw-KWT'!AI30</f>
        <v>2460.2266183377783</v>
      </c>
      <c r="AJ30" s="220">
        <f>'T1-FDI-Inw-UAE'!AJ30+'T1-FDI-Inw-BHR'!AJ30+'T1-FDI-Inw-KSA'!AJ30+'T1-FDI-Inw-OMN'!AJ30+'T1-FDI-Inw-QAT'!AJ30+'T1-FDI-Inw-KWT'!AJ30</f>
        <v>2447.9193103977782</v>
      </c>
      <c r="AK30" s="220">
        <f>'T1-FDI-Inw-UAE'!AK30+'T1-FDI-Inw-BHR'!AK30+'T1-FDI-Inw-KSA'!AK30+'T1-FDI-Inw-OMN'!AK30+'T1-FDI-Inw-QAT'!AK30+'T1-FDI-Inw-KWT'!AK30</f>
        <v>1315.1678392965778</v>
      </c>
      <c r="AL30" s="220">
        <f>'T1-FDI-Inw-UAE'!AL30+'T1-FDI-Inw-BHR'!AL30+'T1-FDI-Inw-KSA'!AL30+'T1-FDI-Inw-OMN'!AL30+'T1-FDI-Inw-QAT'!AL30+'T1-FDI-Inw-KWT'!AL30</f>
        <v>2401.7628878381606</v>
      </c>
    </row>
    <row r="31" spans="1:38" x14ac:dyDescent="0.25">
      <c r="A31" s="236" t="str">
        <f t="shared" si="0"/>
        <v>Kuwait</v>
      </c>
      <c r="B31" s="206" t="s">
        <v>34</v>
      </c>
      <c r="C31" s="206" t="s">
        <v>33</v>
      </c>
      <c r="D31" s="222" t="s">
        <v>982</v>
      </c>
      <c r="E31">
        <v>514</v>
      </c>
      <c r="F31" s="225" t="s">
        <v>982</v>
      </c>
      <c r="G31" s="132" t="s">
        <v>981</v>
      </c>
      <c r="H31" s="224" t="s">
        <v>980</v>
      </c>
      <c r="I31" s="223" t="s">
        <v>979</v>
      </c>
      <c r="J31" s="212" t="s">
        <v>36</v>
      </c>
      <c r="K31" s="206" t="s">
        <v>36</v>
      </c>
      <c r="L31" s="206" t="s">
        <v>36</v>
      </c>
      <c r="M31" s="206" t="s">
        <v>3648</v>
      </c>
      <c r="N31" s="206">
        <v>34</v>
      </c>
      <c r="O31" s="206" t="s">
        <v>3647</v>
      </c>
      <c r="P31" s="287"/>
      <c r="Q31" s="287"/>
      <c r="R31" s="287"/>
      <c r="S31" s="287"/>
      <c r="T31" s="287"/>
      <c r="U31" s="287"/>
      <c r="V31" s="287"/>
      <c r="W31" s="287"/>
      <c r="X31" s="287"/>
      <c r="Y31" s="220">
        <f>'T1-FDI-Inw-UAE'!Y31+'T1-FDI-Inw-BHR'!Y31+'T1-FDI-Inw-KSA'!Y31+'T1-FDI-Inw-OMN'!Y31+'T1-FDI-Inw-QAT'!Y31+'T1-FDI-Inw-KWT'!Y31</f>
        <v>0</v>
      </c>
      <c r="Z31" s="220">
        <f>'T1-FDI-Inw-UAE'!Z31+'T1-FDI-Inw-BHR'!Z31+'T1-FDI-Inw-KSA'!Z31+'T1-FDI-Inw-OMN'!Z31+'T1-FDI-Inw-QAT'!Z31+'T1-FDI-Inw-KWT'!Z31</f>
        <v>0</v>
      </c>
      <c r="AA31" s="220">
        <f>'T1-FDI-Inw-UAE'!AA31+'T1-FDI-Inw-BHR'!AA31+'T1-FDI-Inw-KSA'!AA31+'T1-FDI-Inw-OMN'!AA31+'T1-FDI-Inw-QAT'!AA31+'T1-FDI-Inw-KWT'!AA31</f>
        <v>0</v>
      </c>
      <c r="AB31" s="220">
        <f>'T1-FDI-Inw-UAE'!AB31+'T1-FDI-Inw-BHR'!AB31+'T1-FDI-Inw-KSA'!AB31+'T1-FDI-Inw-OMN'!AB31+'T1-FDI-Inw-QAT'!AB31+'T1-FDI-Inw-KWT'!AB31</f>
        <v>0</v>
      </c>
      <c r="AC31" s="220">
        <f>'T1-FDI-Inw-UAE'!AC31+'T1-FDI-Inw-BHR'!AC31+'T1-FDI-Inw-KSA'!AC31+'T1-FDI-Inw-OMN'!AC31+'T1-FDI-Inw-QAT'!AC31+'T1-FDI-Inw-KWT'!AC31</f>
        <v>0</v>
      </c>
      <c r="AD31" s="220">
        <f>'T1-FDI-Inw-UAE'!AD31+'T1-FDI-Inw-BHR'!AD31+'T1-FDI-Inw-KSA'!AD31+'T1-FDI-Inw-OMN'!AD31+'T1-FDI-Inw-QAT'!AD31+'T1-FDI-Inw-KWT'!AD31</f>
        <v>0</v>
      </c>
      <c r="AE31" s="220">
        <f>'T1-FDI-Inw-UAE'!AE31+'T1-FDI-Inw-BHR'!AE31+'T1-FDI-Inw-KSA'!AE31+'T1-FDI-Inw-OMN'!AE31+'T1-FDI-Inw-QAT'!AE31+'T1-FDI-Inw-KWT'!AE31</f>
        <v>0</v>
      </c>
      <c r="AF31" s="220">
        <f>'T1-FDI-Inw-UAE'!AF31+'T1-FDI-Inw-BHR'!AF31+'T1-FDI-Inw-KSA'!AF31+'T1-FDI-Inw-OMN'!AF31+'T1-FDI-Inw-QAT'!AF31+'T1-FDI-Inw-KWT'!AF31</f>
        <v>0</v>
      </c>
      <c r="AG31" s="220">
        <f>'T1-FDI-Inw-UAE'!AG31+'T1-FDI-Inw-BHR'!AG31+'T1-FDI-Inw-KSA'!AG31+'T1-FDI-Inw-OMN'!AG31+'T1-FDI-Inw-QAT'!AG31+'T1-FDI-Inw-KWT'!AG31</f>
        <v>0</v>
      </c>
      <c r="AH31" s="220">
        <f>'T1-FDI-Inw-UAE'!AH31+'T1-FDI-Inw-BHR'!AH31+'T1-FDI-Inw-KSA'!AH31+'T1-FDI-Inw-OMN'!AH31+'T1-FDI-Inw-QAT'!AH31+'T1-FDI-Inw-KWT'!AH31</f>
        <v>0</v>
      </c>
      <c r="AI31" s="220">
        <f>'T1-FDI-Inw-UAE'!AI31+'T1-FDI-Inw-BHR'!AI31+'T1-FDI-Inw-KSA'!AI31+'T1-FDI-Inw-OMN'!AI31+'T1-FDI-Inw-QAT'!AI31+'T1-FDI-Inw-KWT'!AI31</f>
        <v>0</v>
      </c>
      <c r="AJ31" s="220">
        <f>'T1-FDI-Inw-UAE'!AJ31+'T1-FDI-Inw-BHR'!AJ31+'T1-FDI-Inw-KSA'!AJ31+'T1-FDI-Inw-OMN'!AJ31+'T1-FDI-Inw-QAT'!AJ31+'T1-FDI-Inw-KWT'!AJ31</f>
        <v>0</v>
      </c>
      <c r="AK31" s="220">
        <f>'T1-FDI-Inw-UAE'!AK31+'T1-FDI-Inw-BHR'!AK31+'T1-FDI-Inw-KSA'!AK31+'T1-FDI-Inw-OMN'!AK31+'T1-FDI-Inw-QAT'!AK31+'T1-FDI-Inw-KWT'!AK31</f>
        <v>0</v>
      </c>
      <c r="AL31" s="220">
        <f>'T1-FDI-Inw-UAE'!AL31+'T1-FDI-Inw-BHR'!AL31+'T1-FDI-Inw-KSA'!AL31+'T1-FDI-Inw-OMN'!AL31+'T1-FDI-Inw-QAT'!AL31+'T1-FDI-Inw-KWT'!AL31</f>
        <v>0</v>
      </c>
    </row>
    <row r="32" spans="1:38" ht="25.5" x14ac:dyDescent="0.25">
      <c r="A32" s="236" t="str">
        <f t="shared" si="0"/>
        <v>Kuwait</v>
      </c>
      <c r="B32" s="206" t="s">
        <v>34</v>
      </c>
      <c r="C32" s="206" t="s">
        <v>33</v>
      </c>
      <c r="D32" s="222" t="s">
        <v>978</v>
      </c>
      <c r="E32">
        <v>218</v>
      </c>
      <c r="F32" s="225" t="s">
        <v>977</v>
      </c>
      <c r="G32" s="132" t="s">
        <v>976</v>
      </c>
      <c r="H32" s="224" t="s">
        <v>975</v>
      </c>
      <c r="I32" s="223" t="s">
        <v>974</v>
      </c>
      <c r="J32" s="212" t="s">
        <v>36</v>
      </c>
      <c r="K32" s="206" t="s">
        <v>3660</v>
      </c>
      <c r="L32" s="206">
        <v>5</v>
      </c>
      <c r="M32" s="206" t="s">
        <v>3658</v>
      </c>
      <c r="N32" s="206">
        <v>419</v>
      </c>
      <c r="O32" s="206" t="s">
        <v>3659</v>
      </c>
      <c r="P32" s="287"/>
      <c r="Q32" s="287"/>
      <c r="R32" s="287"/>
      <c r="S32" s="287"/>
      <c r="T32" s="287"/>
      <c r="U32" s="287"/>
      <c r="V32" s="287"/>
      <c r="W32" s="287"/>
      <c r="X32" s="287"/>
      <c r="Y32" s="220">
        <f>'T1-FDI-Inw-UAE'!Y32+'T1-FDI-Inw-BHR'!Y32+'T1-FDI-Inw-KSA'!Y32+'T1-FDI-Inw-OMN'!Y32+'T1-FDI-Inw-QAT'!Y32+'T1-FDI-Inw-KWT'!Y32</f>
        <v>0</v>
      </c>
      <c r="Z32" s="220">
        <f>'T1-FDI-Inw-UAE'!Z32+'T1-FDI-Inw-BHR'!Z32+'T1-FDI-Inw-KSA'!Z32+'T1-FDI-Inw-OMN'!Z32+'T1-FDI-Inw-QAT'!Z32+'T1-FDI-Inw-KWT'!Z32</f>
        <v>0</v>
      </c>
      <c r="AA32" s="220">
        <f>'T1-FDI-Inw-UAE'!AA32+'T1-FDI-Inw-BHR'!AA32+'T1-FDI-Inw-KSA'!AA32+'T1-FDI-Inw-OMN'!AA32+'T1-FDI-Inw-QAT'!AA32+'T1-FDI-Inw-KWT'!AA32</f>
        <v>0.11819305650102112</v>
      </c>
      <c r="AB32" s="220">
        <f>'T1-FDI-Inw-UAE'!AB32+'T1-FDI-Inw-BHR'!AB32+'T1-FDI-Inw-KSA'!AB32+'T1-FDI-Inw-OMN'!AB32+'T1-FDI-Inw-QAT'!AB32+'T1-FDI-Inw-KWT'!AB32</f>
        <v>0.11818134785568414</v>
      </c>
      <c r="AC32" s="220">
        <f>'T1-FDI-Inw-UAE'!AC32+'T1-FDI-Inw-BHR'!AC32+'T1-FDI-Inw-KSA'!AC32+'T1-FDI-Inw-OMN'!AC32+'T1-FDI-Inw-QAT'!AC32+'T1-FDI-Inw-KWT'!AC32</f>
        <v>0.67774567733151803</v>
      </c>
      <c r="AD32" s="220">
        <f>'T1-FDI-Inw-UAE'!AD32+'T1-FDI-Inw-BHR'!AD32+'T1-FDI-Inw-KSA'!AD32+'T1-FDI-Inw-OMN'!AD32+'T1-FDI-Inw-QAT'!AD32+'T1-FDI-Inw-KWT'!AD32</f>
        <v>14.270013070115725</v>
      </c>
      <c r="AE32" s="220">
        <f>'T1-FDI-Inw-UAE'!AE32+'T1-FDI-Inw-BHR'!AE32+'T1-FDI-Inw-KSA'!AE32+'T1-FDI-Inw-OMN'!AE32+'T1-FDI-Inw-QAT'!AE32+'T1-FDI-Inw-KWT'!AE32</f>
        <v>1.6147019059904697</v>
      </c>
      <c r="AF32" s="220">
        <f>'T1-FDI-Inw-UAE'!AF32+'T1-FDI-Inw-BHR'!AF32+'T1-FDI-Inw-KSA'!AF32+'T1-FDI-Inw-OMN'!AF32+'T1-FDI-Inw-QAT'!AF32+'T1-FDI-Inw-KWT'!AF32</f>
        <v>1.8019040843430905</v>
      </c>
      <c r="AG32" s="220">
        <f>'T1-FDI-Inw-UAE'!AG32+'T1-FDI-Inw-BHR'!AG32+'T1-FDI-Inw-KSA'!AG32+'T1-FDI-Inw-OMN'!AG32+'T1-FDI-Inw-QAT'!AG32+'T1-FDI-Inw-KWT'!AG32</f>
        <v>1.1235185299999999</v>
      </c>
      <c r="AH32" s="220">
        <f>'T1-FDI-Inw-UAE'!AH32+'T1-FDI-Inw-BHR'!AH32+'T1-FDI-Inw-KSA'!AH32+'T1-FDI-Inw-OMN'!AH32+'T1-FDI-Inw-QAT'!AH32+'T1-FDI-Inw-KWT'!AH32</f>
        <v>1.06664636</v>
      </c>
      <c r="AI32" s="220">
        <f>'T1-FDI-Inw-UAE'!AI32+'T1-FDI-Inw-BHR'!AI32+'T1-FDI-Inw-KSA'!AI32+'T1-FDI-Inw-OMN'!AI32+'T1-FDI-Inw-QAT'!AI32+'T1-FDI-Inw-KWT'!AI32</f>
        <v>1.06664636</v>
      </c>
      <c r="AJ32" s="220">
        <f>'T1-FDI-Inw-UAE'!AJ32+'T1-FDI-Inw-BHR'!AJ32+'T1-FDI-Inw-KSA'!AJ32+'T1-FDI-Inw-OMN'!AJ32+'T1-FDI-Inw-QAT'!AJ32+'T1-FDI-Inw-KWT'!AJ32</f>
        <v>1.06664636</v>
      </c>
      <c r="AK32" s="220">
        <f>'T1-FDI-Inw-UAE'!AK32+'T1-FDI-Inw-BHR'!AK32+'T1-FDI-Inw-KSA'!AK32+'T1-FDI-Inw-OMN'!AK32+'T1-FDI-Inw-QAT'!AK32+'T1-FDI-Inw-KWT'!AK32</f>
        <v>3.1050000000000001E-2</v>
      </c>
      <c r="AL32" s="220">
        <f>'T1-FDI-Inw-UAE'!AL32+'T1-FDI-Inw-BHR'!AL32+'T1-FDI-Inw-KSA'!AL32+'T1-FDI-Inw-OMN'!AL32+'T1-FDI-Inw-QAT'!AL32+'T1-FDI-Inw-KWT'!AL32</f>
        <v>0.34785246000000003</v>
      </c>
    </row>
    <row r="33" spans="1:38" ht="25.5" x14ac:dyDescent="0.25">
      <c r="A33" s="236" t="str">
        <f t="shared" si="0"/>
        <v>Kuwait</v>
      </c>
      <c r="B33" s="206" t="s">
        <v>34</v>
      </c>
      <c r="C33" s="206" t="s">
        <v>33</v>
      </c>
      <c r="D33" s="222" t="s">
        <v>973</v>
      </c>
      <c r="E33">
        <v>357</v>
      </c>
      <c r="F33" s="225" t="s">
        <v>972</v>
      </c>
      <c r="G33" s="132" t="s">
        <v>971</v>
      </c>
      <c r="H33" s="224" t="s">
        <v>970</v>
      </c>
      <c r="I33" s="223" t="s">
        <v>969</v>
      </c>
      <c r="J33" s="212" t="s">
        <v>36</v>
      </c>
      <c r="K33" s="206" t="s">
        <v>3657</v>
      </c>
      <c r="L33" s="206">
        <v>29</v>
      </c>
      <c r="M33" s="206" t="s">
        <v>3658</v>
      </c>
      <c r="N33" s="206">
        <v>419</v>
      </c>
      <c r="O33" s="206" t="s">
        <v>3659</v>
      </c>
      <c r="P33" s="287"/>
      <c r="Q33" s="287"/>
      <c r="R33" s="287"/>
      <c r="S33" s="287"/>
      <c r="T33" s="287"/>
      <c r="U33" s="287"/>
      <c r="V33" s="287"/>
      <c r="W33" s="287"/>
      <c r="X33" s="287"/>
      <c r="Y33" s="220">
        <f>'T1-FDI-Inw-UAE'!Y33+'T1-FDI-Inw-BHR'!Y33+'T1-FDI-Inw-KSA'!Y33+'T1-FDI-Inw-OMN'!Y33+'T1-FDI-Inw-QAT'!Y33+'T1-FDI-Inw-KWT'!Y33</f>
        <v>0</v>
      </c>
      <c r="Z33" s="220">
        <f>'T1-FDI-Inw-UAE'!Z33+'T1-FDI-Inw-BHR'!Z33+'T1-FDI-Inw-KSA'!Z33+'T1-FDI-Inw-OMN'!Z33+'T1-FDI-Inw-QAT'!Z33+'T1-FDI-Inw-KWT'!Z33</f>
        <v>0</v>
      </c>
      <c r="AA33" s="220">
        <f>'T1-FDI-Inw-UAE'!AA33+'T1-FDI-Inw-BHR'!AA33+'T1-FDI-Inw-KSA'!AA33+'T1-FDI-Inw-OMN'!AA33+'T1-FDI-Inw-QAT'!AA33+'T1-FDI-Inw-KWT'!AA33</f>
        <v>0</v>
      </c>
      <c r="AB33" s="220">
        <f>'T1-FDI-Inw-UAE'!AB33+'T1-FDI-Inw-BHR'!AB33+'T1-FDI-Inw-KSA'!AB33+'T1-FDI-Inw-OMN'!AB33+'T1-FDI-Inw-QAT'!AB33+'T1-FDI-Inw-KWT'!AB33</f>
        <v>0</v>
      </c>
      <c r="AC33" s="220">
        <f>'T1-FDI-Inw-UAE'!AC33+'T1-FDI-Inw-BHR'!AC33+'T1-FDI-Inw-KSA'!AC33+'T1-FDI-Inw-OMN'!AC33+'T1-FDI-Inw-QAT'!AC33+'T1-FDI-Inw-KWT'!AC33</f>
        <v>0</v>
      </c>
      <c r="AD33" s="220">
        <f>'T1-FDI-Inw-UAE'!AD33+'T1-FDI-Inw-BHR'!AD33+'T1-FDI-Inw-KSA'!AD33+'T1-FDI-Inw-OMN'!AD33+'T1-FDI-Inw-QAT'!AD33+'T1-FDI-Inw-KWT'!AD33</f>
        <v>0</v>
      </c>
      <c r="AE33" s="220">
        <f>'T1-FDI-Inw-UAE'!AE33+'T1-FDI-Inw-BHR'!AE33+'T1-FDI-Inw-KSA'!AE33+'T1-FDI-Inw-OMN'!AE33+'T1-FDI-Inw-QAT'!AE33+'T1-FDI-Inw-KWT'!AE33</f>
        <v>0</v>
      </c>
      <c r="AF33" s="220">
        <f>'T1-FDI-Inw-UAE'!AF33+'T1-FDI-Inw-BHR'!AF33+'T1-FDI-Inw-KSA'!AF33+'T1-FDI-Inw-OMN'!AF33+'T1-FDI-Inw-QAT'!AF33+'T1-FDI-Inw-KWT'!AF33</f>
        <v>0</v>
      </c>
      <c r="AG33" s="220">
        <f>'T1-FDI-Inw-UAE'!AG33+'T1-FDI-Inw-BHR'!AG33+'T1-FDI-Inw-KSA'!AG33+'T1-FDI-Inw-OMN'!AG33+'T1-FDI-Inw-QAT'!AG33+'T1-FDI-Inw-KWT'!AG33</f>
        <v>0</v>
      </c>
      <c r="AH33" s="220">
        <f>'T1-FDI-Inw-UAE'!AH33+'T1-FDI-Inw-BHR'!AH33+'T1-FDI-Inw-KSA'!AH33+'T1-FDI-Inw-OMN'!AH33+'T1-FDI-Inw-QAT'!AH33+'T1-FDI-Inw-KWT'!AH33</f>
        <v>0</v>
      </c>
      <c r="AI33" s="220">
        <f>'T1-FDI-Inw-UAE'!AI33+'T1-FDI-Inw-BHR'!AI33+'T1-FDI-Inw-KSA'!AI33+'T1-FDI-Inw-OMN'!AI33+'T1-FDI-Inw-QAT'!AI33+'T1-FDI-Inw-KWT'!AI33</f>
        <v>0</v>
      </c>
      <c r="AJ33" s="220">
        <f>'T1-FDI-Inw-UAE'!AJ33+'T1-FDI-Inw-BHR'!AJ33+'T1-FDI-Inw-KSA'!AJ33+'T1-FDI-Inw-OMN'!AJ33+'T1-FDI-Inw-QAT'!AJ33+'T1-FDI-Inw-KWT'!AJ33</f>
        <v>0</v>
      </c>
      <c r="AK33" s="220">
        <f>'T1-FDI-Inw-UAE'!AK33+'T1-FDI-Inw-BHR'!AK33+'T1-FDI-Inw-KSA'!AK33+'T1-FDI-Inw-OMN'!AK33+'T1-FDI-Inw-QAT'!AK33+'T1-FDI-Inw-KWT'!AK33</f>
        <v>0</v>
      </c>
      <c r="AL33" s="220">
        <f>'T1-FDI-Inw-UAE'!AL33+'T1-FDI-Inw-BHR'!AL33+'T1-FDI-Inw-KSA'!AL33+'T1-FDI-Inw-OMN'!AL33+'T1-FDI-Inw-QAT'!AL33+'T1-FDI-Inw-KWT'!AL33</f>
        <v>0</v>
      </c>
    </row>
    <row r="34" spans="1:38" ht="25.5" x14ac:dyDescent="0.25">
      <c r="A34" s="236" t="str">
        <f t="shared" si="0"/>
        <v>Kuwait</v>
      </c>
      <c r="B34" s="206" t="s">
        <v>34</v>
      </c>
      <c r="C34" s="206" t="s">
        <v>33</v>
      </c>
      <c r="D34" s="222" t="s">
        <v>968</v>
      </c>
      <c r="E34">
        <v>963</v>
      </c>
      <c r="F34" s="225" t="s">
        <v>968</v>
      </c>
      <c r="G34" s="132" t="s">
        <v>967</v>
      </c>
      <c r="H34" s="224" t="s">
        <v>966</v>
      </c>
      <c r="I34" s="223" t="s">
        <v>965</v>
      </c>
      <c r="J34" s="212" t="s">
        <v>36</v>
      </c>
      <c r="K34" s="206" t="s">
        <v>36</v>
      </c>
      <c r="L34" s="206" t="s">
        <v>36</v>
      </c>
      <c r="M34" s="206" t="s">
        <v>3649</v>
      </c>
      <c r="N34" s="206">
        <v>39</v>
      </c>
      <c r="O34" s="206" t="s">
        <v>3650</v>
      </c>
      <c r="P34" s="287"/>
      <c r="Q34" s="287"/>
      <c r="R34" s="287"/>
      <c r="S34" s="287"/>
      <c r="T34" s="287"/>
      <c r="U34" s="287"/>
      <c r="V34" s="287"/>
      <c r="W34" s="287"/>
      <c r="X34" s="287"/>
      <c r="Y34" s="220">
        <f>'T1-FDI-Inw-UAE'!Y34+'T1-FDI-Inw-BHR'!Y34+'T1-FDI-Inw-KSA'!Y34+'T1-FDI-Inw-OMN'!Y34+'T1-FDI-Inw-QAT'!Y34+'T1-FDI-Inw-KWT'!Y34</f>
        <v>0</v>
      </c>
      <c r="Z34" s="220">
        <f>'T1-FDI-Inw-UAE'!Z34+'T1-FDI-Inw-BHR'!Z34+'T1-FDI-Inw-KSA'!Z34+'T1-FDI-Inw-OMN'!Z34+'T1-FDI-Inw-QAT'!Z34+'T1-FDI-Inw-KWT'!Z34</f>
        <v>0</v>
      </c>
      <c r="AA34" s="220">
        <f>'T1-FDI-Inw-UAE'!AA34+'T1-FDI-Inw-BHR'!AA34+'T1-FDI-Inw-KSA'!AA34+'T1-FDI-Inw-OMN'!AA34+'T1-FDI-Inw-QAT'!AA34+'T1-FDI-Inw-KWT'!AA34</f>
        <v>2.297772362151123</v>
      </c>
      <c r="AB34" s="220">
        <f>'T1-FDI-Inw-UAE'!AB34+'T1-FDI-Inw-BHR'!AB34+'T1-FDI-Inw-KSA'!AB34+'T1-FDI-Inw-OMN'!AB34+'T1-FDI-Inw-QAT'!AB34+'T1-FDI-Inw-KWT'!AB34</f>
        <v>2.5602742001361469</v>
      </c>
      <c r="AC34" s="220">
        <f>'T1-FDI-Inw-UAE'!AC34+'T1-FDI-Inw-BHR'!AC34+'T1-FDI-Inw-KSA'!AC34+'T1-FDI-Inw-OMN'!AC34+'T1-FDI-Inw-QAT'!AC34+'T1-FDI-Inw-KWT'!AC34</f>
        <v>10.18725554799183</v>
      </c>
      <c r="AD34" s="220">
        <f>'T1-FDI-Inw-UAE'!AD34+'T1-FDI-Inw-BHR'!AD34+'T1-FDI-Inw-KSA'!AD34+'T1-FDI-Inw-OMN'!AD34+'T1-FDI-Inw-QAT'!AD34+'T1-FDI-Inw-KWT'!AD34</f>
        <v>2.4846505105513952</v>
      </c>
      <c r="AE34" s="220">
        <f>'T1-FDI-Inw-UAE'!AE34+'T1-FDI-Inw-BHR'!AE34+'T1-FDI-Inw-KSA'!AE34+'T1-FDI-Inw-OMN'!AE34+'T1-FDI-Inw-QAT'!AE34+'T1-FDI-Inw-KWT'!AE34</f>
        <v>2.9271484111640573</v>
      </c>
      <c r="AF34" s="220">
        <f>'T1-FDI-Inw-UAE'!AF34+'T1-FDI-Inw-BHR'!AF34+'T1-FDI-Inw-KSA'!AF34+'T1-FDI-Inw-OMN'!AF34+'T1-FDI-Inw-QAT'!AF34+'T1-FDI-Inw-KWT'!AF34</f>
        <v>3.154075643738135</v>
      </c>
      <c r="AG34" s="220">
        <f>'T1-FDI-Inw-UAE'!AG34+'T1-FDI-Inw-BHR'!AG34+'T1-FDI-Inw-KSA'!AG34+'T1-FDI-Inw-OMN'!AG34+'T1-FDI-Inw-QAT'!AG34+'T1-FDI-Inw-KWT'!AG34</f>
        <v>2.3817193227</v>
      </c>
      <c r="AH34" s="220">
        <f>'T1-FDI-Inw-UAE'!AH34+'T1-FDI-Inw-BHR'!AH34+'T1-FDI-Inw-KSA'!AH34+'T1-FDI-Inw-OMN'!AH34+'T1-FDI-Inw-QAT'!AH34+'T1-FDI-Inw-KWT'!AH34</f>
        <v>2.0199990220000004</v>
      </c>
      <c r="AI34" s="220">
        <f>'T1-FDI-Inw-UAE'!AI34+'T1-FDI-Inw-BHR'!AI34+'T1-FDI-Inw-KSA'!AI34+'T1-FDI-Inw-OMN'!AI34+'T1-FDI-Inw-QAT'!AI34+'T1-FDI-Inw-KWT'!AI34</f>
        <v>0</v>
      </c>
      <c r="AJ34" s="220">
        <f>'T1-FDI-Inw-UAE'!AJ34+'T1-FDI-Inw-BHR'!AJ34+'T1-FDI-Inw-KSA'!AJ34+'T1-FDI-Inw-OMN'!AJ34+'T1-FDI-Inw-QAT'!AJ34+'T1-FDI-Inw-KWT'!AJ34</f>
        <v>0</v>
      </c>
      <c r="AK34" s="220">
        <f>'T1-FDI-Inw-UAE'!AK34+'T1-FDI-Inw-BHR'!AK34+'T1-FDI-Inw-KSA'!AK34+'T1-FDI-Inw-OMN'!AK34+'T1-FDI-Inw-QAT'!AK34+'T1-FDI-Inw-KWT'!AK34</f>
        <v>0.12666666666666665</v>
      </c>
      <c r="AL34" s="220">
        <f>'T1-FDI-Inw-UAE'!AL34+'T1-FDI-Inw-BHR'!AL34+'T1-FDI-Inw-KSA'!AL34+'T1-FDI-Inw-OMN'!AL34+'T1-FDI-Inw-QAT'!AL34+'T1-FDI-Inw-KWT'!AL34</f>
        <v>0.12666666666666665</v>
      </c>
    </row>
    <row r="35" spans="1:38" x14ac:dyDescent="0.25">
      <c r="A35" s="236" t="str">
        <f t="shared" si="0"/>
        <v>Kuwait</v>
      </c>
      <c r="B35" s="206" t="s">
        <v>34</v>
      </c>
      <c r="C35" s="206" t="s">
        <v>33</v>
      </c>
      <c r="D35" s="222" t="s">
        <v>964</v>
      </c>
      <c r="E35">
        <v>616</v>
      </c>
      <c r="F35" s="225" t="s">
        <v>964</v>
      </c>
      <c r="G35" s="132" t="s">
        <v>963</v>
      </c>
      <c r="H35" s="224" t="s">
        <v>962</v>
      </c>
      <c r="I35" s="223" t="s">
        <v>961</v>
      </c>
      <c r="J35" s="212" t="s">
        <v>36</v>
      </c>
      <c r="K35" s="206" t="s">
        <v>3667</v>
      </c>
      <c r="L35" s="206">
        <v>18</v>
      </c>
      <c r="M35" s="206" t="s">
        <v>3656</v>
      </c>
      <c r="N35" s="206">
        <v>202</v>
      </c>
      <c r="O35" s="206" t="s">
        <v>3652</v>
      </c>
      <c r="P35" s="287"/>
      <c r="Q35" s="287"/>
      <c r="R35" s="287"/>
      <c r="S35" s="287"/>
      <c r="T35" s="287"/>
      <c r="U35" s="287"/>
      <c r="V35" s="287"/>
      <c r="W35" s="287"/>
      <c r="X35" s="287"/>
      <c r="Y35" s="220">
        <f>'T1-FDI-Inw-UAE'!Y35+'T1-FDI-Inw-BHR'!Y35+'T1-FDI-Inw-KSA'!Y35+'T1-FDI-Inw-OMN'!Y35+'T1-FDI-Inw-QAT'!Y35+'T1-FDI-Inw-KWT'!Y35</f>
        <v>0</v>
      </c>
      <c r="Z35" s="220">
        <f>'T1-FDI-Inw-UAE'!Z35+'T1-FDI-Inw-BHR'!Z35+'T1-FDI-Inw-KSA'!Z35+'T1-FDI-Inw-OMN'!Z35+'T1-FDI-Inw-QAT'!Z35+'T1-FDI-Inw-KWT'!Z35</f>
        <v>0</v>
      </c>
      <c r="AA35" s="220">
        <f>'T1-FDI-Inw-UAE'!AA35+'T1-FDI-Inw-BHR'!AA35+'T1-FDI-Inw-KSA'!AA35+'T1-FDI-Inw-OMN'!AA35+'T1-FDI-Inw-QAT'!AA35+'T1-FDI-Inw-KWT'!AA35</f>
        <v>1.4410840027229408</v>
      </c>
      <c r="AB35" s="220">
        <f>'T1-FDI-Inw-UAE'!AB35+'T1-FDI-Inw-BHR'!AB35+'T1-FDI-Inw-KSA'!AB35+'T1-FDI-Inw-OMN'!AB35+'T1-FDI-Inw-QAT'!AB35+'T1-FDI-Inw-KWT'!AB35</f>
        <v>1.656469434989789</v>
      </c>
      <c r="AC35" s="220">
        <f>'T1-FDI-Inw-UAE'!AC35+'T1-FDI-Inw-BHR'!AC35+'T1-FDI-Inw-KSA'!AC35+'T1-FDI-Inw-OMN'!AC35+'T1-FDI-Inw-QAT'!AC35+'T1-FDI-Inw-KWT'!AC35</f>
        <v>1.7320032675289314</v>
      </c>
      <c r="AD35" s="220">
        <f>'T1-FDI-Inw-UAE'!AD35+'T1-FDI-Inw-BHR'!AD35+'T1-FDI-Inw-KSA'!AD35+'T1-FDI-Inw-OMN'!AD35+'T1-FDI-Inw-QAT'!AD35+'T1-FDI-Inw-KWT'!AD35</f>
        <v>1.6108324029952348</v>
      </c>
      <c r="AE35" s="220">
        <f>'T1-FDI-Inw-UAE'!AE35+'T1-FDI-Inw-BHR'!AE35+'T1-FDI-Inw-KSA'!AE35+'T1-FDI-Inw-OMN'!AE35+'T1-FDI-Inw-QAT'!AE35+'T1-FDI-Inw-KWT'!AE35</f>
        <v>1.4760468345813478</v>
      </c>
      <c r="AF35" s="220">
        <f>'T1-FDI-Inw-UAE'!AF35+'T1-FDI-Inw-BHR'!AF35+'T1-FDI-Inw-KSA'!AF35+'T1-FDI-Inw-OMN'!AF35+'T1-FDI-Inw-QAT'!AF35+'T1-FDI-Inw-KWT'!AF35</f>
        <v>1.8014382573179035</v>
      </c>
      <c r="AG35" s="220">
        <f>'T1-FDI-Inw-UAE'!AG35+'T1-FDI-Inw-BHR'!AG35+'T1-FDI-Inw-KSA'!AG35+'T1-FDI-Inw-OMN'!AG35+'T1-FDI-Inw-QAT'!AG35+'T1-FDI-Inw-KWT'!AG35</f>
        <v>2.5941388670000003</v>
      </c>
      <c r="AH35" s="220">
        <f>'T1-FDI-Inw-UAE'!AH35+'T1-FDI-Inw-BHR'!AH35+'T1-FDI-Inw-KSA'!AH35+'T1-FDI-Inw-OMN'!AH35+'T1-FDI-Inw-QAT'!AH35+'T1-FDI-Inw-KWT'!AH35</f>
        <v>21.77315669</v>
      </c>
      <c r="AI35" s="220">
        <f>'T1-FDI-Inw-UAE'!AI35+'T1-FDI-Inw-BHR'!AI35+'T1-FDI-Inw-KSA'!AI35+'T1-FDI-Inw-OMN'!AI35+'T1-FDI-Inw-QAT'!AI35+'T1-FDI-Inw-KWT'!AI35</f>
        <v>15.9865931</v>
      </c>
      <c r="AJ35" s="220">
        <f>'T1-FDI-Inw-UAE'!AJ35+'T1-FDI-Inw-BHR'!AJ35+'T1-FDI-Inw-KSA'!AJ35+'T1-FDI-Inw-OMN'!AJ35+'T1-FDI-Inw-QAT'!AJ35+'T1-FDI-Inw-KWT'!AJ35</f>
        <v>5.2273527719999997</v>
      </c>
      <c r="AK35" s="220">
        <f>'T1-FDI-Inw-UAE'!AK35+'T1-FDI-Inw-BHR'!AK35+'T1-FDI-Inw-KSA'!AK35+'T1-FDI-Inw-OMN'!AK35+'T1-FDI-Inw-QAT'!AK35+'T1-FDI-Inw-KWT'!AK35</f>
        <v>7.1873829069999999</v>
      </c>
      <c r="AL35" s="220">
        <f>'T1-FDI-Inw-UAE'!AL35+'T1-FDI-Inw-BHR'!AL35+'T1-FDI-Inw-KSA'!AL35+'T1-FDI-Inw-OMN'!AL35+'T1-FDI-Inw-QAT'!AL35+'T1-FDI-Inw-KWT'!AL35</f>
        <v>2.7703215611210004</v>
      </c>
    </row>
    <row r="36" spans="1:38" x14ac:dyDescent="0.25">
      <c r="A36" s="236" t="str">
        <f t="shared" si="0"/>
        <v>Kuwait</v>
      </c>
      <c r="B36" s="206" t="s">
        <v>34</v>
      </c>
      <c r="C36" s="206" t="s">
        <v>33</v>
      </c>
      <c r="D36" s="222" t="s">
        <v>960</v>
      </c>
      <c r="E36">
        <v>871</v>
      </c>
      <c r="F36" s="225" t="s">
        <v>960</v>
      </c>
      <c r="G36" s="132" t="s">
        <v>959</v>
      </c>
      <c r="H36" s="224" t="s">
        <v>958</v>
      </c>
      <c r="I36" s="223" t="s">
        <v>957</v>
      </c>
      <c r="J36" s="212" t="s">
        <v>36</v>
      </c>
      <c r="K36" s="206" t="s">
        <v>3660</v>
      </c>
      <c r="L36" s="206">
        <v>5</v>
      </c>
      <c r="M36" s="206" t="s">
        <v>3658</v>
      </c>
      <c r="N36" s="206">
        <v>419</v>
      </c>
      <c r="O36" s="206" t="s">
        <v>3659</v>
      </c>
      <c r="P36" s="287"/>
      <c r="Q36" s="287"/>
      <c r="R36" s="287"/>
      <c r="S36" s="287"/>
      <c r="T36" s="287"/>
      <c r="U36" s="287"/>
      <c r="V36" s="287"/>
      <c r="W36" s="287"/>
      <c r="X36" s="287"/>
      <c r="Y36" s="220">
        <f>'T1-FDI-Inw-UAE'!Y36+'T1-FDI-Inw-BHR'!Y36+'T1-FDI-Inw-KSA'!Y36+'T1-FDI-Inw-OMN'!Y36+'T1-FDI-Inw-QAT'!Y36+'T1-FDI-Inw-KWT'!Y36</f>
        <v>0</v>
      </c>
      <c r="Z36" s="220">
        <f>'T1-FDI-Inw-UAE'!Z36+'T1-FDI-Inw-BHR'!Z36+'T1-FDI-Inw-KSA'!Z36+'T1-FDI-Inw-OMN'!Z36+'T1-FDI-Inw-QAT'!Z36+'T1-FDI-Inw-KWT'!Z36</f>
        <v>0</v>
      </c>
      <c r="AA36" s="220">
        <f>'T1-FDI-Inw-UAE'!AA36+'T1-FDI-Inw-BHR'!AA36+'T1-FDI-Inw-KSA'!AA36+'T1-FDI-Inw-OMN'!AA36+'T1-FDI-Inw-QAT'!AA36+'T1-FDI-Inw-KWT'!AA36</f>
        <v>0</v>
      </c>
      <c r="AB36" s="220">
        <f>'T1-FDI-Inw-UAE'!AB36+'T1-FDI-Inw-BHR'!AB36+'T1-FDI-Inw-KSA'!AB36+'T1-FDI-Inw-OMN'!AB36+'T1-FDI-Inw-QAT'!AB36+'T1-FDI-Inw-KWT'!AB36</f>
        <v>0</v>
      </c>
      <c r="AC36" s="220">
        <f>'T1-FDI-Inw-UAE'!AC36+'T1-FDI-Inw-BHR'!AC36+'T1-FDI-Inw-KSA'!AC36+'T1-FDI-Inw-OMN'!AC36+'T1-FDI-Inw-QAT'!AC36+'T1-FDI-Inw-KWT'!AC36</f>
        <v>0</v>
      </c>
      <c r="AD36" s="220">
        <f>'T1-FDI-Inw-UAE'!AD36+'T1-FDI-Inw-BHR'!AD36+'T1-FDI-Inw-KSA'!AD36+'T1-FDI-Inw-OMN'!AD36+'T1-FDI-Inw-QAT'!AD36+'T1-FDI-Inw-KWT'!AD36</f>
        <v>0</v>
      </c>
      <c r="AE36" s="220">
        <f>'T1-FDI-Inw-UAE'!AE36+'T1-FDI-Inw-BHR'!AE36+'T1-FDI-Inw-KSA'!AE36+'T1-FDI-Inw-OMN'!AE36+'T1-FDI-Inw-QAT'!AE36+'T1-FDI-Inw-KWT'!AE36</f>
        <v>0</v>
      </c>
      <c r="AF36" s="220">
        <f>'T1-FDI-Inw-UAE'!AF36+'T1-FDI-Inw-BHR'!AF36+'T1-FDI-Inw-KSA'!AF36+'T1-FDI-Inw-OMN'!AF36+'T1-FDI-Inw-QAT'!AF36+'T1-FDI-Inw-KWT'!AF36</f>
        <v>0</v>
      </c>
      <c r="AG36" s="220">
        <f>'T1-FDI-Inw-UAE'!AG36+'T1-FDI-Inw-BHR'!AG36+'T1-FDI-Inw-KSA'!AG36+'T1-FDI-Inw-OMN'!AG36+'T1-FDI-Inw-QAT'!AG36+'T1-FDI-Inw-KWT'!AG36</f>
        <v>0</v>
      </c>
      <c r="AH36" s="220">
        <f>'T1-FDI-Inw-UAE'!AH36+'T1-FDI-Inw-BHR'!AH36+'T1-FDI-Inw-KSA'!AH36+'T1-FDI-Inw-OMN'!AH36+'T1-FDI-Inw-QAT'!AH36+'T1-FDI-Inw-KWT'!AH36</f>
        <v>0</v>
      </c>
      <c r="AI36" s="220">
        <f>'T1-FDI-Inw-UAE'!AI36+'T1-FDI-Inw-BHR'!AI36+'T1-FDI-Inw-KSA'!AI36+'T1-FDI-Inw-OMN'!AI36+'T1-FDI-Inw-QAT'!AI36+'T1-FDI-Inw-KWT'!AI36</f>
        <v>0</v>
      </c>
      <c r="AJ36" s="220">
        <f>'T1-FDI-Inw-UAE'!AJ36+'T1-FDI-Inw-BHR'!AJ36+'T1-FDI-Inw-KSA'!AJ36+'T1-FDI-Inw-OMN'!AJ36+'T1-FDI-Inw-QAT'!AJ36+'T1-FDI-Inw-KWT'!AJ36</f>
        <v>0</v>
      </c>
      <c r="AK36" s="220">
        <f>'T1-FDI-Inw-UAE'!AK36+'T1-FDI-Inw-BHR'!AK36+'T1-FDI-Inw-KSA'!AK36+'T1-FDI-Inw-OMN'!AK36+'T1-FDI-Inw-QAT'!AK36+'T1-FDI-Inw-KWT'!AK36</f>
        <v>0</v>
      </c>
      <c r="AL36" s="220">
        <f>'T1-FDI-Inw-UAE'!AL36+'T1-FDI-Inw-BHR'!AL36+'T1-FDI-Inw-KSA'!AL36+'T1-FDI-Inw-OMN'!AL36+'T1-FDI-Inw-QAT'!AL36+'T1-FDI-Inw-KWT'!AL36</f>
        <v>0</v>
      </c>
    </row>
    <row r="37" spans="1:38" x14ac:dyDescent="0.25">
      <c r="A37" s="236" t="str">
        <f t="shared" si="0"/>
        <v>Kuwait</v>
      </c>
      <c r="B37" s="206" t="s">
        <v>34</v>
      </c>
      <c r="C37" s="206" t="s">
        <v>33</v>
      </c>
      <c r="D37" s="222" t="s">
        <v>956</v>
      </c>
      <c r="E37">
        <v>223</v>
      </c>
      <c r="F37" s="225" t="s">
        <v>956</v>
      </c>
      <c r="G37" s="132" t="s">
        <v>955</v>
      </c>
      <c r="H37" s="224" t="s">
        <v>954</v>
      </c>
      <c r="I37" s="223" t="s">
        <v>953</v>
      </c>
      <c r="J37" s="212" t="s">
        <v>36</v>
      </c>
      <c r="K37" s="206" t="s">
        <v>3660</v>
      </c>
      <c r="L37" s="206">
        <v>5</v>
      </c>
      <c r="M37" s="206" t="s">
        <v>3658</v>
      </c>
      <c r="N37" s="206">
        <v>419</v>
      </c>
      <c r="O37" s="206" t="s">
        <v>3659</v>
      </c>
      <c r="P37" s="287"/>
      <c r="Q37" s="287"/>
      <c r="R37" s="287"/>
      <c r="S37" s="287"/>
      <c r="T37" s="287"/>
      <c r="U37" s="287"/>
      <c r="V37" s="287"/>
      <c r="W37" s="287"/>
      <c r="X37" s="287"/>
      <c r="Y37" s="220">
        <f>'T1-FDI-Inw-UAE'!Y37+'T1-FDI-Inw-BHR'!Y37+'T1-FDI-Inw-KSA'!Y37+'T1-FDI-Inw-OMN'!Y37+'T1-FDI-Inw-QAT'!Y37+'T1-FDI-Inw-KWT'!Y37</f>
        <v>3.2549143635125937</v>
      </c>
      <c r="Z37" s="220">
        <f>'T1-FDI-Inw-UAE'!Z37+'T1-FDI-Inw-BHR'!Z37+'T1-FDI-Inw-KSA'!Z37+'T1-FDI-Inw-OMN'!Z37+'T1-FDI-Inw-QAT'!Z37+'T1-FDI-Inw-KWT'!Z37</f>
        <v>7.3222010891763105</v>
      </c>
      <c r="AA37" s="220">
        <f>'T1-FDI-Inw-UAE'!AA37+'T1-FDI-Inw-BHR'!AA37+'T1-FDI-Inw-KSA'!AA37+'T1-FDI-Inw-OMN'!AA37+'T1-FDI-Inw-QAT'!AA37+'T1-FDI-Inw-KWT'!AA37</f>
        <v>51.329854156882234</v>
      </c>
      <c r="AB37" s="220">
        <f>'T1-FDI-Inw-UAE'!AB37+'T1-FDI-Inw-BHR'!AB37+'T1-FDI-Inw-KSA'!AB37+'T1-FDI-Inw-OMN'!AB37+'T1-FDI-Inw-QAT'!AB37+'T1-FDI-Inw-KWT'!AB37</f>
        <v>56.391415516133428</v>
      </c>
      <c r="AC37" s="220">
        <f>'T1-FDI-Inw-UAE'!AC37+'T1-FDI-Inw-BHR'!AC37+'T1-FDI-Inw-KSA'!AC37+'T1-FDI-Inw-OMN'!AC37+'T1-FDI-Inw-QAT'!AC37+'T1-FDI-Inw-KWT'!AC37</f>
        <v>50.600880687576577</v>
      </c>
      <c r="AD37" s="220">
        <f>'T1-FDI-Inw-UAE'!AD37+'T1-FDI-Inw-BHR'!AD37+'T1-FDI-Inw-KSA'!AD37+'T1-FDI-Inw-OMN'!AD37+'T1-FDI-Inw-QAT'!AD37+'T1-FDI-Inw-KWT'!AD37</f>
        <v>58.858555010136151</v>
      </c>
      <c r="AE37" s="220">
        <f>'T1-FDI-Inw-UAE'!AE37+'T1-FDI-Inw-BHR'!AE37+'T1-FDI-Inw-KSA'!AE37+'T1-FDI-Inw-OMN'!AE37+'T1-FDI-Inw-QAT'!AE37+'T1-FDI-Inw-KWT'!AE37</f>
        <v>436.75980803702453</v>
      </c>
      <c r="AF37" s="220">
        <f>'T1-FDI-Inw-UAE'!AF37+'T1-FDI-Inw-BHR'!AF37+'T1-FDI-Inw-KSA'!AF37+'T1-FDI-Inw-OMN'!AF37+'T1-FDI-Inw-QAT'!AF37+'T1-FDI-Inw-KWT'!AF37</f>
        <v>106.87247879590814</v>
      </c>
      <c r="AG37" s="220">
        <f>'T1-FDI-Inw-UAE'!AG37+'T1-FDI-Inw-BHR'!AG37+'T1-FDI-Inw-KSA'!AG37+'T1-FDI-Inw-OMN'!AG37+'T1-FDI-Inw-QAT'!AG37+'T1-FDI-Inw-KWT'!AG37</f>
        <v>132.14246080761902</v>
      </c>
      <c r="AH37" s="220">
        <f>'T1-FDI-Inw-UAE'!AH37+'T1-FDI-Inw-BHR'!AH37+'T1-FDI-Inw-KSA'!AH37+'T1-FDI-Inw-OMN'!AH37+'T1-FDI-Inw-QAT'!AH37+'T1-FDI-Inw-KWT'!AH37</f>
        <v>88.090975314291626</v>
      </c>
      <c r="AI37" s="220">
        <f>'T1-FDI-Inw-UAE'!AI37+'T1-FDI-Inw-BHR'!AI37+'T1-FDI-Inw-KSA'!AI37+'T1-FDI-Inw-OMN'!AI37+'T1-FDI-Inw-QAT'!AI37+'T1-FDI-Inw-KWT'!AI37</f>
        <v>43.019317000958289</v>
      </c>
      <c r="AJ37" s="220">
        <f>'T1-FDI-Inw-UAE'!AJ37+'T1-FDI-Inw-BHR'!AJ37+'T1-FDI-Inw-KSA'!AJ37+'T1-FDI-Inw-OMN'!AJ37+'T1-FDI-Inw-QAT'!AJ37+'T1-FDI-Inw-KWT'!AJ37</f>
        <v>-584.71324933937512</v>
      </c>
      <c r="AK37" s="220">
        <f>'T1-FDI-Inw-UAE'!AK37+'T1-FDI-Inw-BHR'!AK37+'T1-FDI-Inw-KSA'!AK37+'T1-FDI-Inw-OMN'!AK37+'T1-FDI-Inw-QAT'!AK37+'T1-FDI-Inw-KWT'!AK37</f>
        <v>56.38873182728571</v>
      </c>
      <c r="AL37" s="220">
        <f>'T1-FDI-Inw-UAE'!AL37+'T1-FDI-Inw-BHR'!AL37+'T1-FDI-Inw-KSA'!AL37+'T1-FDI-Inw-OMN'!AL37+'T1-FDI-Inw-QAT'!AL37+'T1-FDI-Inw-KWT'!AL37</f>
        <v>-323.45218733558102</v>
      </c>
    </row>
    <row r="38" spans="1:38" ht="25.5" x14ac:dyDescent="0.25">
      <c r="A38" s="236" t="str">
        <f t="shared" si="0"/>
        <v>Kuwait</v>
      </c>
      <c r="B38" s="206" t="s">
        <v>34</v>
      </c>
      <c r="C38" s="206" t="s">
        <v>33</v>
      </c>
      <c r="D38" s="222" t="s">
        <v>952</v>
      </c>
      <c r="E38">
        <v>585</v>
      </c>
      <c r="F38" s="225" t="s">
        <v>952</v>
      </c>
      <c r="G38" s="132" t="s">
        <v>951</v>
      </c>
      <c r="H38" s="224" t="s">
        <v>950</v>
      </c>
      <c r="I38" s="223" t="s">
        <v>949</v>
      </c>
      <c r="J38" s="212" t="s">
        <v>36</v>
      </c>
      <c r="K38" s="206" t="s">
        <v>3668</v>
      </c>
      <c r="L38" s="206">
        <v>14</v>
      </c>
      <c r="M38" s="206" t="s">
        <v>3656</v>
      </c>
      <c r="N38" s="206">
        <v>202</v>
      </c>
      <c r="O38" s="206" t="s">
        <v>3652</v>
      </c>
      <c r="P38" s="287"/>
      <c r="Q38" s="287"/>
      <c r="R38" s="287"/>
      <c r="S38" s="287"/>
      <c r="T38" s="287"/>
      <c r="U38" s="287"/>
      <c r="V38" s="287"/>
      <c r="W38" s="287"/>
      <c r="X38" s="287"/>
      <c r="Y38" s="220">
        <f>'T1-FDI-Inw-UAE'!Y38+'T1-FDI-Inw-BHR'!Y38+'T1-FDI-Inw-KSA'!Y38+'T1-FDI-Inw-OMN'!Y38+'T1-FDI-Inw-QAT'!Y38+'T1-FDI-Inw-KWT'!Y38</f>
        <v>0</v>
      </c>
      <c r="Z38" s="220">
        <f>'T1-FDI-Inw-UAE'!Z38+'T1-FDI-Inw-BHR'!Z38+'T1-FDI-Inw-KSA'!Z38+'T1-FDI-Inw-OMN'!Z38+'T1-FDI-Inw-QAT'!Z38+'T1-FDI-Inw-KWT'!Z38</f>
        <v>0</v>
      </c>
      <c r="AA38" s="220">
        <f>'T1-FDI-Inw-UAE'!AA38+'T1-FDI-Inw-BHR'!AA38+'T1-FDI-Inw-KSA'!AA38+'T1-FDI-Inw-OMN'!AA38+'T1-FDI-Inw-QAT'!AA38+'T1-FDI-Inw-KWT'!AA38</f>
        <v>0</v>
      </c>
      <c r="AB38" s="220">
        <f>'T1-FDI-Inw-UAE'!AB38+'T1-FDI-Inw-BHR'!AB38+'T1-FDI-Inw-KSA'!AB38+'T1-FDI-Inw-OMN'!AB38+'T1-FDI-Inw-QAT'!AB38+'T1-FDI-Inw-KWT'!AB38</f>
        <v>0</v>
      </c>
      <c r="AC38" s="220">
        <f>'T1-FDI-Inw-UAE'!AC38+'T1-FDI-Inw-BHR'!AC38+'T1-FDI-Inw-KSA'!AC38+'T1-FDI-Inw-OMN'!AC38+'T1-FDI-Inw-QAT'!AC38+'T1-FDI-Inw-KWT'!AC38</f>
        <v>0</v>
      </c>
      <c r="AD38" s="220">
        <f>'T1-FDI-Inw-UAE'!AD38+'T1-FDI-Inw-BHR'!AD38+'T1-FDI-Inw-KSA'!AD38+'T1-FDI-Inw-OMN'!AD38+'T1-FDI-Inw-QAT'!AD38+'T1-FDI-Inw-KWT'!AD38</f>
        <v>0</v>
      </c>
      <c r="AE38" s="220">
        <f>'T1-FDI-Inw-UAE'!AE38+'T1-FDI-Inw-BHR'!AE38+'T1-FDI-Inw-KSA'!AE38+'T1-FDI-Inw-OMN'!AE38+'T1-FDI-Inw-QAT'!AE38+'T1-FDI-Inw-KWT'!AE38</f>
        <v>0</v>
      </c>
      <c r="AF38" s="220">
        <f>'T1-FDI-Inw-UAE'!AF38+'T1-FDI-Inw-BHR'!AF38+'T1-FDI-Inw-KSA'!AF38+'T1-FDI-Inw-OMN'!AF38+'T1-FDI-Inw-QAT'!AF38+'T1-FDI-Inw-KWT'!AF38</f>
        <v>0</v>
      </c>
      <c r="AG38" s="220">
        <f>'T1-FDI-Inw-UAE'!AG38+'T1-FDI-Inw-BHR'!AG38+'T1-FDI-Inw-KSA'!AG38+'T1-FDI-Inw-OMN'!AG38+'T1-FDI-Inw-QAT'!AG38+'T1-FDI-Inw-KWT'!AG38</f>
        <v>0</v>
      </c>
      <c r="AH38" s="220">
        <f>'T1-FDI-Inw-UAE'!AH38+'T1-FDI-Inw-BHR'!AH38+'T1-FDI-Inw-KSA'!AH38+'T1-FDI-Inw-OMN'!AH38+'T1-FDI-Inw-QAT'!AH38+'T1-FDI-Inw-KWT'!AH38</f>
        <v>0</v>
      </c>
      <c r="AI38" s="220">
        <f>'T1-FDI-Inw-UAE'!AI38+'T1-FDI-Inw-BHR'!AI38+'T1-FDI-Inw-KSA'!AI38+'T1-FDI-Inw-OMN'!AI38+'T1-FDI-Inw-QAT'!AI38+'T1-FDI-Inw-KWT'!AI38</f>
        <v>0</v>
      </c>
      <c r="AJ38" s="220">
        <f>'T1-FDI-Inw-UAE'!AJ38+'T1-FDI-Inw-BHR'!AJ38+'T1-FDI-Inw-KSA'!AJ38+'T1-FDI-Inw-OMN'!AJ38+'T1-FDI-Inw-QAT'!AJ38+'T1-FDI-Inw-KWT'!AJ38</f>
        <v>0</v>
      </c>
      <c r="AK38" s="220">
        <f>'T1-FDI-Inw-UAE'!AK38+'T1-FDI-Inw-BHR'!AK38+'T1-FDI-Inw-KSA'!AK38+'T1-FDI-Inw-OMN'!AK38+'T1-FDI-Inw-QAT'!AK38+'T1-FDI-Inw-KWT'!AK38</f>
        <v>0</v>
      </c>
      <c r="AL38" s="220">
        <f>'T1-FDI-Inw-UAE'!AL38+'T1-FDI-Inw-BHR'!AL38+'T1-FDI-Inw-KSA'!AL38+'T1-FDI-Inw-OMN'!AL38+'T1-FDI-Inw-QAT'!AL38+'T1-FDI-Inw-KWT'!AL38</f>
        <v>0</v>
      </c>
    </row>
    <row r="39" spans="1:38" x14ac:dyDescent="0.25">
      <c r="A39" s="236" t="str">
        <f t="shared" si="0"/>
        <v>Kuwait</v>
      </c>
      <c r="B39" s="206" t="s">
        <v>34</v>
      </c>
      <c r="C39" s="206" t="s">
        <v>33</v>
      </c>
      <c r="D39" s="222" t="s">
        <v>948</v>
      </c>
      <c r="E39">
        <v>371</v>
      </c>
      <c r="F39" s="225" t="s">
        <v>948</v>
      </c>
      <c r="G39" s="132" t="s">
        <v>947</v>
      </c>
      <c r="H39" s="224" t="s">
        <v>946</v>
      </c>
      <c r="I39" s="223" t="s">
        <v>945</v>
      </c>
      <c r="J39" s="212" t="s">
        <v>36</v>
      </c>
      <c r="K39" s="206" t="s">
        <v>3657</v>
      </c>
      <c r="L39" s="206">
        <v>29</v>
      </c>
      <c r="M39" s="206" t="s">
        <v>3658</v>
      </c>
      <c r="N39" s="206">
        <v>419</v>
      </c>
      <c r="O39" s="206" t="s">
        <v>3659</v>
      </c>
      <c r="P39" s="287"/>
      <c r="Q39" s="287"/>
      <c r="R39" s="287"/>
      <c r="S39" s="287"/>
      <c r="T39" s="287"/>
      <c r="U39" s="287"/>
      <c r="V39" s="287"/>
      <c r="W39" s="287"/>
      <c r="X39" s="287"/>
      <c r="Y39" s="220">
        <f>'T1-FDI-Inw-UAE'!Y39+'T1-FDI-Inw-BHR'!Y39+'T1-FDI-Inw-KSA'!Y39+'T1-FDI-Inw-OMN'!Y39+'T1-FDI-Inw-QAT'!Y39+'T1-FDI-Inw-KWT'!Y39</f>
        <v>68.035601361470384</v>
      </c>
      <c r="Z39" s="220">
        <f>'T1-FDI-Inw-UAE'!Z39+'T1-FDI-Inw-BHR'!Z39+'T1-FDI-Inw-KSA'!Z39+'T1-FDI-Inw-OMN'!Z39+'T1-FDI-Inw-QAT'!Z39+'T1-FDI-Inw-KWT'!Z39</f>
        <v>125.6630943498979</v>
      </c>
      <c r="AA39" s="220">
        <f>'T1-FDI-Inw-UAE'!AA39+'T1-FDI-Inw-BHR'!AA39+'T1-FDI-Inw-KSA'!AA39+'T1-FDI-Inw-OMN'!AA39+'T1-FDI-Inw-QAT'!AA39+'T1-FDI-Inw-KWT'!AA39</f>
        <v>1675.2631161334239</v>
      </c>
      <c r="AB39" s="220">
        <f>'T1-FDI-Inw-UAE'!AB39+'T1-FDI-Inw-BHR'!AB39+'T1-FDI-Inw-KSA'!AB39+'T1-FDI-Inw-OMN'!AB39+'T1-FDI-Inw-QAT'!AB39+'T1-FDI-Inw-KWT'!AB39</f>
        <v>1735.6336868618109</v>
      </c>
      <c r="AC39" s="220">
        <f>'T1-FDI-Inw-UAE'!AC39+'T1-FDI-Inw-BHR'!AC39+'T1-FDI-Inw-KSA'!AC39+'T1-FDI-Inw-OMN'!AC39+'T1-FDI-Inw-QAT'!AC39+'T1-FDI-Inw-KWT'!AC39</f>
        <v>1699.1789719920628</v>
      </c>
      <c r="AD39" s="220">
        <f>'T1-FDI-Inw-UAE'!AD39+'T1-FDI-Inw-BHR'!AD39+'T1-FDI-Inw-KSA'!AD39+'T1-FDI-Inw-OMN'!AD39+'T1-FDI-Inw-QAT'!AD39+'T1-FDI-Inw-KWT'!AD39</f>
        <v>2834.8687411844794</v>
      </c>
      <c r="AE39" s="220">
        <f>'T1-FDI-Inw-UAE'!AE39+'T1-FDI-Inw-BHR'!AE39+'T1-FDI-Inw-KSA'!AE39+'T1-FDI-Inw-OMN'!AE39+'T1-FDI-Inw-QAT'!AE39+'T1-FDI-Inw-KWT'!AE39</f>
        <v>3454.1123681260101</v>
      </c>
      <c r="AF39" s="220">
        <f>'T1-FDI-Inw-UAE'!AF39+'T1-FDI-Inw-BHR'!AF39+'T1-FDI-Inw-KSA'!AF39+'T1-FDI-Inw-OMN'!AF39+'T1-FDI-Inw-QAT'!AF39+'T1-FDI-Inw-KWT'!AF39</f>
        <v>4399.4264989769854</v>
      </c>
      <c r="AG39" s="220">
        <f>'T1-FDI-Inw-UAE'!AG39+'T1-FDI-Inw-BHR'!AG39+'T1-FDI-Inw-KSA'!AG39+'T1-FDI-Inw-OMN'!AG39+'T1-FDI-Inw-QAT'!AG39+'T1-FDI-Inw-KWT'!AG39</f>
        <v>735.17040045052681</v>
      </c>
      <c r="AH39" s="220">
        <f>'T1-FDI-Inw-UAE'!AH39+'T1-FDI-Inw-BHR'!AH39+'T1-FDI-Inw-KSA'!AH39+'T1-FDI-Inw-OMN'!AH39+'T1-FDI-Inw-QAT'!AH39+'T1-FDI-Inw-KWT'!AH39</f>
        <v>817.75066832544064</v>
      </c>
      <c r="AI39" s="220">
        <f>'T1-FDI-Inw-UAE'!AI39+'T1-FDI-Inw-BHR'!AI39+'T1-FDI-Inw-KSA'!AI39+'T1-FDI-Inw-OMN'!AI39+'T1-FDI-Inw-QAT'!AI39+'T1-FDI-Inw-KWT'!AI39</f>
        <v>854.70401237073122</v>
      </c>
      <c r="AJ39" s="220">
        <f>'T1-FDI-Inw-UAE'!AJ39+'T1-FDI-Inw-BHR'!AJ39+'T1-FDI-Inw-KSA'!AJ39+'T1-FDI-Inw-OMN'!AJ39+'T1-FDI-Inw-QAT'!AJ39+'T1-FDI-Inw-KWT'!AJ39</f>
        <v>908.51773167930764</v>
      </c>
      <c r="AK39" s="220">
        <f>'T1-FDI-Inw-UAE'!AK39+'T1-FDI-Inw-BHR'!AK39+'T1-FDI-Inw-KSA'!AK39+'T1-FDI-Inw-OMN'!AK39+'T1-FDI-Inw-QAT'!AK39+'T1-FDI-Inw-KWT'!AK39</f>
        <v>787.99975809694149</v>
      </c>
      <c r="AL39" s="220">
        <f>'T1-FDI-Inw-UAE'!AL39+'T1-FDI-Inw-BHR'!AL39+'T1-FDI-Inw-KSA'!AL39+'T1-FDI-Inw-OMN'!AL39+'T1-FDI-Inw-QAT'!AL39+'T1-FDI-Inw-KWT'!AL39</f>
        <v>1343.5230014106012</v>
      </c>
    </row>
    <row r="40" spans="1:38" x14ac:dyDescent="0.25">
      <c r="A40" s="236" t="str">
        <f t="shared" si="0"/>
        <v>Kuwait</v>
      </c>
      <c r="B40" s="206" t="s">
        <v>34</v>
      </c>
      <c r="C40" s="206" t="s">
        <v>33</v>
      </c>
      <c r="D40" s="222" t="s">
        <v>944</v>
      </c>
      <c r="E40">
        <v>516</v>
      </c>
      <c r="F40" s="225" t="s">
        <v>944</v>
      </c>
      <c r="G40" s="132" t="s">
        <v>943</v>
      </c>
      <c r="H40" s="224" t="s">
        <v>942</v>
      </c>
      <c r="I40" s="223" t="s">
        <v>941</v>
      </c>
      <c r="J40" s="212" t="s">
        <v>36</v>
      </c>
      <c r="K40" s="206" t="s">
        <v>36</v>
      </c>
      <c r="L40" s="206" t="s">
        <v>36</v>
      </c>
      <c r="M40" s="206" t="s">
        <v>3669</v>
      </c>
      <c r="N40" s="206">
        <v>35</v>
      </c>
      <c r="O40" s="206" t="s">
        <v>3647</v>
      </c>
      <c r="P40" s="287"/>
      <c r="Q40" s="287"/>
      <c r="R40" s="287"/>
      <c r="S40" s="287"/>
      <c r="T40" s="287"/>
      <c r="U40" s="287"/>
      <c r="V40" s="287"/>
      <c r="W40" s="287"/>
      <c r="X40" s="287"/>
      <c r="Y40" s="220">
        <f>'T1-FDI-Inw-UAE'!Y40+'T1-FDI-Inw-BHR'!Y40+'T1-FDI-Inw-KSA'!Y40+'T1-FDI-Inw-OMN'!Y40+'T1-FDI-Inw-QAT'!Y40+'T1-FDI-Inw-KWT'!Y40</f>
        <v>0</v>
      </c>
      <c r="Z40" s="220">
        <f>'T1-FDI-Inw-UAE'!Z40+'T1-FDI-Inw-BHR'!Z40+'T1-FDI-Inw-KSA'!Z40+'T1-FDI-Inw-OMN'!Z40+'T1-FDI-Inw-QAT'!Z40+'T1-FDI-Inw-KWT'!Z40</f>
        <v>42.9</v>
      </c>
      <c r="AA40" s="220">
        <f>'T1-FDI-Inw-UAE'!AA40+'T1-FDI-Inw-BHR'!AA40+'T1-FDI-Inw-KSA'!AA40+'T1-FDI-Inw-OMN'!AA40+'T1-FDI-Inw-QAT'!AA40+'T1-FDI-Inw-KWT'!AA40</f>
        <v>0.28049121851599729</v>
      </c>
      <c r="AB40" s="220">
        <f>'T1-FDI-Inw-UAE'!AB40+'T1-FDI-Inw-BHR'!AB40+'T1-FDI-Inw-KSA'!AB40+'T1-FDI-Inw-OMN'!AB40+'T1-FDI-Inw-QAT'!AB40+'T1-FDI-Inw-KWT'!AB40</f>
        <v>31.239093260721582</v>
      </c>
      <c r="AC40" s="220">
        <f>'T1-FDI-Inw-UAE'!AC40+'T1-FDI-Inw-BHR'!AC40+'T1-FDI-Inw-KSA'!AC40+'T1-FDI-Inw-OMN'!AC40+'T1-FDI-Inw-QAT'!AC40+'T1-FDI-Inw-KWT'!AC40</f>
        <v>1.2687330156569094</v>
      </c>
      <c r="AD40" s="220">
        <f>'T1-FDI-Inw-UAE'!AD40+'T1-FDI-Inw-BHR'!AD40+'T1-FDI-Inw-KSA'!AD40+'T1-FDI-Inw-OMN'!AD40+'T1-FDI-Inw-QAT'!AD40+'T1-FDI-Inw-KWT'!AD40</f>
        <v>0.5670714771953711</v>
      </c>
      <c r="AE40" s="220">
        <f>'T1-FDI-Inw-UAE'!AE40+'T1-FDI-Inw-BHR'!AE40+'T1-FDI-Inw-KSA'!AE40+'T1-FDI-Inw-OMN'!AE40+'T1-FDI-Inw-QAT'!AE40+'T1-FDI-Inw-KWT'!AE40</f>
        <v>11.14671917331518</v>
      </c>
      <c r="AF40" s="220">
        <f>'T1-FDI-Inw-UAE'!AF40+'T1-FDI-Inw-BHR'!AF40+'T1-FDI-Inw-KSA'!AF40+'T1-FDI-Inw-OMN'!AF40+'T1-FDI-Inw-QAT'!AF40+'T1-FDI-Inw-KWT'!AF40</f>
        <v>3.5840434841842521</v>
      </c>
      <c r="AG40" s="220">
        <f>'T1-FDI-Inw-UAE'!AG40+'T1-FDI-Inw-BHR'!AG40+'T1-FDI-Inw-KSA'!AG40+'T1-FDI-Inw-OMN'!AG40+'T1-FDI-Inw-QAT'!AG40+'T1-FDI-Inw-KWT'!AG40</f>
        <v>2.7777867999999999</v>
      </c>
      <c r="AH40" s="220">
        <f>'T1-FDI-Inw-UAE'!AH40+'T1-FDI-Inw-BHR'!AH40+'T1-FDI-Inw-KSA'!AH40+'T1-FDI-Inw-OMN'!AH40+'T1-FDI-Inw-QAT'!AH40+'T1-FDI-Inw-KWT'!AH40</f>
        <v>2.1474253333333331</v>
      </c>
      <c r="AI40" s="220">
        <f>'T1-FDI-Inw-UAE'!AI40+'T1-FDI-Inw-BHR'!AI40+'T1-FDI-Inw-KSA'!AI40+'T1-FDI-Inw-OMN'!AI40+'T1-FDI-Inw-QAT'!AI40+'T1-FDI-Inw-KWT'!AI40</f>
        <v>1.5979150666666666</v>
      </c>
      <c r="AJ40" s="220">
        <f>'T1-FDI-Inw-UAE'!AJ40+'T1-FDI-Inw-BHR'!AJ40+'T1-FDI-Inw-KSA'!AJ40+'T1-FDI-Inw-OMN'!AJ40+'T1-FDI-Inw-QAT'!AJ40+'T1-FDI-Inw-KWT'!AJ40</f>
        <v>0.89941893333333334</v>
      </c>
      <c r="AK40" s="220">
        <f>'T1-FDI-Inw-UAE'!AK40+'T1-FDI-Inw-BHR'!AK40+'T1-FDI-Inw-KSA'!AK40+'T1-FDI-Inw-OMN'!AK40+'T1-FDI-Inw-QAT'!AK40+'T1-FDI-Inw-KWT'!AK40</f>
        <v>0.80687268514666677</v>
      </c>
      <c r="AL40" s="220">
        <f>'T1-FDI-Inw-UAE'!AL40+'T1-FDI-Inw-BHR'!AL40+'T1-FDI-Inw-KSA'!AL40+'T1-FDI-Inw-OMN'!AL40+'T1-FDI-Inw-QAT'!AL40+'T1-FDI-Inw-KWT'!AL40</f>
        <v>1.2947034066666667</v>
      </c>
    </row>
    <row r="41" spans="1:38" x14ac:dyDescent="0.25">
      <c r="A41" s="236" t="str">
        <f t="shared" si="0"/>
        <v>Kuwait</v>
      </c>
      <c r="B41" s="206" t="s">
        <v>34</v>
      </c>
      <c r="C41" s="206" t="s">
        <v>33</v>
      </c>
      <c r="D41" s="222" t="s">
        <v>940</v>
      </c>
      <c r="E41">
        <v>918</v>
      </c>
      <c r="F41" s="225" t="s">
        <v>940</v>
      </c>
      <c r="G41" s="132" t="s">
        <v>939</v>
      </c>
      <c r="H41" s="224" t="s">
        <v>938</v>
      </c>
      <c r="I41" s="223" t="s">
        <v>937</v>
      </c>
      <c r="J41" s="212" t="s">
        <v>31</v>
      </c>
      <c r="K41" s="206" t="s">
        <v>36</v>
      </c>
      <c r="L41" s="206" t="s">
        <v>36</v>
      </c>
      <c r="M41" s="206" t="s">
        <v>3663</v>
      </c>
      <c r="N41" s="206">
        <v>151</v>
      </c>
      <c r="O41" s="206" t="s">
        <v>3650</v>
      </c>
      <c r="P41" s="287"/>
      <c r="Q41" s="287"/>
      <c r="R41" s="287"/>
      <c r="S41" s="287"/>
      <c r="T41" s="287"/>
      <c r="U41" s="287"/>
      <c r="V41" s="287"/>
      <c r="W41" s="287"/>
      <c r="X41" s="287"/>
      <c r="Y41" s="220">
        <f>'T1-FDI-Inw-UAE'!Y41+'T1-FDI-Inw-BHR'!Y41+'T1-FDI-Inw-KSA'!Y41+'T1-FDI-Inw-OMN'!Y41+'T1-FDI-Inw-QAT'!Y41+'T1-FDI-Inw-KWT'!Y41</f>
        <v>0</v>
      </c>
      <c r="Z41" s="220">
        <f>'T1-FDI-Inw-UAE'!Z41+'T1-FDI-Inw-BHR'!Z41+'T1-FDI-Inw-KSA'!Z41+'T1-FDI-Inw-OMN'!Z41+'T1-FDI-Inw-QAT'!Z41+'T1-FDI-Inw-KWT'!Z41</f>
        <v>7.0796460176991154</v>
      </c>
      <c r="AA41" s="220">
        <f>'T1-FDI-Inw-UAE'!AA41+'T1-FDI-Inw-BHR'!AA41+'T1-FDI-Inw-KSA'!AA41+'T1-FDI-Inw-OMN'!AA41+'T1-FDI-Inw-QAT'!AA41+'T1-FDI-Inw-KWT'!AA41</f>
        <v>19.762102382573179</v>
      </c>
      <c r="AB41" s="220">
        <f>'T1-FDI-Inw-UAE'!AB41+'T1-FDI-Inw-BHR'!AB41+'T1-FDI-Inw-KSA'!AB41+'T1-FDI-Inw-OMN'!AB41+'T1-FDI-Inw-QAT'!AB41+'T1-FDI-Inw-KWT'!AB41</f>
        <v>12.515898434309054</v>
      </c>
      <c r="AC41" s="220">
        <f>'T1-FDI-Inw-UAE'!AC41+'T1-FDI-Inw-BHR'!AC41+'T1-FDI-Inw-KSA'!AC41+'T1-FDI-Inw-OMN'!AC41+'T1-FDI-Inw-QAT'!AC41+'T1-FDI-Inw-KWT'!AC41</f>
        <v>22.112798093941457</v>
      </c>
      <c r="AD41" s="220">
        <f>'T1-FDI-Inw-UAE'!AD41+'T1-FDI-Inw-BHR'!AD41+'T1-FDI-Inw-KSA'!AD41+'T1-FDI-Inw-OMN'!AD41+'T1-FDI-Inw-QAT'!AD41+'T1-FDI-Inw-KWT'!AD41</f>
        <v>24.068598502382574</v>
      </c>
      <c r="AE41" s="220">
        <f>'T1-FDI-Inw-UAE'!AE41+'T1-FDI-Inw-BHR'!AE41+'T1-FDI-Inw-KSA'!AE41+'T1-FDI-Inw-OMN'!AE41+'T1-FDI-Inw-QAT'!AE41+'T1-FDI-Inw-KWT'!AE41</f>
        <v>28.22660299489571</v>
      </c>
      <c r="AF41" s="220">
        <f>'T1-FDI-Inw-UAE'!AF41+'T1-FDI-Inw-BHR'!AF41+'T1-FDI-Inw-KSA'!AF41+'T1-FDI-Inw-OMN'!AF41+'T1-FDI-Inw-QAT'!AF41+'T1-FDI-Inw-KWT'!AF41</f>
        <v>33.066785538980838</v>
      </c>
      <c r="AG41" s="220">
        <f>'T1-FDI-Inw-UAE'!AG41+'T1-FDI-Inw-BHR'!AG41+'T1-FDI-Inw-KSA'!AG41+'T1-FDI-Inw-OMN'!AG41+'T1-FDI-Inw-QAT'!AG41+'T1-FDI-Inw-KWT'!AG41</f>
        <v>-37.126157350816669</v>
      </c>
      <c r="AH41" s="220">
        <f>'T1-FDI-Inw-UAE'!AH41+'T1-FDI-Inw-BHR'!AH41+'T1-FDI-Inw-KSA'!AH41+'T1-FDI-Inw-OMN'!AH41+'T1-FDI-Inw-QAT'!AH41+'T1-FDI-Inw-KWT'!AH41</f>
        <v>33.410434094860001</v>
      </c>
      <c r="AI41" s="220">
        <f>'T1-FDI-Inw-UAE'!AI41+'T1-FDI-Inw-BHR'!AI41+'T1-FDI-Inw-KSA'!AI41+'T1-FDI-Inw-OMN'!AI41+'T1-FDI-Inw-QAT'!AI41+'T1-FDI-Inw-KWT'!AI41</f>
        <v>87.50202988348002</v>
      </c>
      <c r="AJ41" s="220">
        <f>'T1-FDI-Inw-UAE'!AJ41+'T1-FDI-Inw-BHR'!AJ41+'T1-FDI-Inw-KSA'!AJ41+'T1-FDI-Inw-OMN'!AJ41+'T1-FDI-Inw-QAT'!AJ41+'T1-FDI-Inw-KWT'!AJ41</f>
        <v>123.35035958046669</v>
      </c>
      <c r="AK41" s="220">
        <f>'T1-FDI-Inw-UAE'!AK41+'T1-FDI-Inw-BHR'!AK41+'T1-FDI-Inw-KSA'!AK41+'T1-FDI-Inw-OMN'!AK41+'T1-FDI-Inw-QAT'!AK41+'T1-FDI-Inw-KWT'!AK41</f>
        <v>89.611657095706676</v>
      </c>
      <c r="AL41" s="220">
        <f>'T1-FDI-Inw-UAE'!AL41+'T1-FDI-Inw-BHR'!AL41+'T1-FDI-Inw-KSA'!AL41+'T1-FDI-Inw-OMN'!AL41+'T1-FDI-Inw-QAT'!AL41+'T1-FDI-Inw-KWT'!AL41</f>
        <v>18.068522433573332</v>
      </c>
    </row>
    <row r="42" spans="1:38" x14ac:dyDescent="0.25">
      <c r="A42" s="236" t="str">
        <f t="shared" si="0"/>
        <v>Kuwait</v>
      </c>
      <c r="B42" s="206" t="s">
        <v>34</v>
      </c>
      <c r="C42" s="206" t="s">
        <v>33</v>
      </c>
      <c r="D42" s="222" t="s">
        <v>936</v>
      </c>
      <c r="E42">
        <v>748</v>
      </c>
      <c r="F42" s="225" t="s">
        <v>936</v>
      </c>
      <c r="G42" s="132" t="s">
        <v>935</v>
      </c>
      <c r="H42" s="224" t="s">
        <v>934</v>
      </c>
      <c r="I42" s="223" t="s">
        <v>933</v>
      </c>
      <c r="J42" s="212" t="s">
        <v>36</v>
      </c>
      <c r="K42" s="206" t="s">
        <v>3665</v>
      </c>
      <c r="L42" s="206">
        <v>11</v>
      </c>
      <c r="M42" s="206" t="s">
        <v>3656</v>
      </c>
      <c r="N42" s="206">
        <v>202</v>
      </c>
      <c r="O42" s="206" t="s">
        <v>3652</v>
      </c>
      <c r="P42" s="287"/>
      <c r="Q42" s="287"/>
      <c r="R42" s="287"/>
      <c r="S42" s="287"/>
      <c r="T42" s="287"/>
      <c r="U42" s="287"/>
      <c r="V42" s="287"/>
      <c r="W42" s="287"/>
      <c r="X42" s="287"/>
      <c r="Y42" s="220">
        <f>'T1-FDI-Inw-UAE'!Y42+'T1-FDI-Inw-BHR'!Y42+'T1-FDI-Inw-KSA'!Y42+'T1-FDI-Inw-OMN'!Y42+'T1-FDI-Inw-QAT'!Y42+'T1-FDI-Inw-KWT'!Y42</f>
        <v>0</v>
      </c>
      <c r="Z42" s="220">
        <f>'T1-FDI-Inw-UAE'!Z42+'T1-FDI-Inw-BHR'!Z42+'T1-FDI-Inw-KSA'!Z42+'T1-FDI-Inw-OMN'!Z42+'T1-FDI-Inw-QAT'!Z42+'T1-FDI-Inw-KWT'!Z42</f>
        <v>0</v>
      </c>
      <c r="AA42" s="220">
        <f>'T1-FDI-Inw-UAE'!AA42+'T1-FDI-Inw-BHR'!AA42+'T1-FDI-Inw-KSA'!AA42+'T1-FDI-Inw-OMN'!AA42+'T1-FDI-Inw-QAT'!AA42+'T1-FDI-Inw-KWT'!AA42</f>
        <v>0.235028182437032</v>
      </c>
      <c r="AB42" s="220">
        <f>'T1-FDI-Inw-UAE'!AB42+'T1-FDI-Inw-BHR'!AB42+'T1-FDI-Inw-KSA'!AB42+'T1-FDI-Inw-OMN'!AB42+'T1-FDI-Inw-QAT'!AB42+'T1-FDI-Inw-KWT'!AB42</f>
        <v>0.2350047651463581</v>
      </c>
      <c r="AC42" s="220">
        <f>'T1-FDI-Inw-UAE'!AC42+'T1-FDI-Inw-BHR'!AC42+'T1-FDI-Inw-KSA'!AC42+'T1-FDI-Inw-OMN'!AC42+'T1-FDI-Inw-QAT'!AC42+'T1-FDI-Inw-KWT'!AC42</f>
        <v>0.11949380530973451</v>
      </c>
      <c r="AD42" s="220">
        <f>'T1-FDI-Inw-UAE'!AD42+'T1-FDI-Inw-BHR'!AD42+'T1-FDI-Inw-KSA'!AD42+'T1-FDI-Inw-OMN'!AD42+'T1-FDI-Inw-QAT'!AD42+'T1-FDI-Inw-KWT'!AD42</f>
        <v>0.22491055139550714</v>
      </c>
      <c r="AE42" s="220">
        <f>'T1-FDI-Inw-UAE'!AE42+'T1-FDI-Inw-BHR'!AE42+'T1-FDI-Inw-KSA'!AE42+'T1-FDI-Inw-OMN'!AE42+'T1-FDI-Inw-QAT'!AE42+'T1-FDI-Inw-KWT'!AE42</f>
        <v>0.10541674608577264</v>
      </c>
      <c r="AF42" s="220">
        <f>'T1-FDI-Inw-UAE'!AF42+'T1-FDI-Inw-BHR'!AF42+'T1-FDI-Inw-KSA'!AF42+'T1-FDI-Inw-OMN'!AF42+'T1-FDI-Inw-QAT'!AF42+'T1-FDI-Inw-KWT'!AF42</f>
        <v>0.10541674608577264</v>
      </c>
      <c r="AG42" s="220">
        <f>'T1-FDI-Inw-UAE'!AG42+'T1-FDI-Inw-BHR'!AG42+'T1-FDI-Inw-KSA'!AG42+'T1-FDI-Inw-OMN'!AG42+'T1-FDI-Inw-QAT'!AG42+'T1-FDI-Inw-KWT'!AG42</f>
        <v>0.30522092033333337</v>
      </c>
      <c r="AH42" s="220">
        <f>'T1-FDI-Inw-UAE'!AH42+'T1-FDI-Inw-BHR'!AH42+'T1-FDI-Inw-KSA'!AH42+'T1-FDI-Inw-OMN'!AH42+'T1-FDI-Inw-QAT'!AH42+'T1-FDI-Inw-KWT'!AH42</f>
        <v>0.19003669333333334</v>
      </c>
      <c r="AI42" s="220">
        <f>'T1-FDI-Inw-UAE'!AI42+'T1-FDI-Inw-BHR'!AI42+'T1-FDI-Inw-KSA'!AI42+'T1-FDI-Inw-OMN'!AI42+'T1-FDI-Inw-QAT'!AI42+'T1-FDI-Inw-KWT'!AI42</f>
        <v>0.19003669333333334</v>
      </c>
      <c r="AJ42" s="220">
        <f>'T1-FDI-Inw-UAE'!AJ42+'T1-FDI-Inw-BHR'!AJ42+'T1-FDI-Inw-KSA'!AJ42+'T1-FDI-Inw-OMN'!AJ42+'T1-FDI-Inw-QAT'!AJ42+'T1-FDI-Inw-KWT'!AJ42</f>
        <v>0.19003669333333334</v>
      </c>
      <c r="AK42" s="220">
        <f>'T1-FDI-Inw-UAE'!AK42+'T1-FDI-Inw-BHR'!AK42+'T1-FDI-Inw-KSA'!AK42+'T1-FDI-Inw-OMN'!AK42+'T1-FDI-Inw-QAT'!AK42+'T1-FDI-Inw-KWT'!AK42</f>
        <v>0.19003669333333334</v>
      </c>
      <c r="AL42" s="220">
        <f>'T1-FDI-Inw-UAE'!AL42+'T1-FDI-Inw-BHR'!AL42+'T1-FDI-Inw-KSA'!AL42+'T1-FDI-Inw-OMN'!AL42+'T1-FDI-Inw-QAT'!AL42+'T1-FDI-Inw-KWT'!AL42</f>
        <v>0.24381707754666668</v>
      </c>
    </row>
    <row r="43" spans="1:38" x14ac:dyDescent="0.25">
      <c r="A43" s="236" t="str">
        <f t="shared" si="0"/>
        <v>Kuwait</v>
      </c>
      <c r="B43" s="206" t="s">
        <v>34</v>
      </c>
      <c r="C43" s="206" t="s">
        <v>33</v>
      </c>
      <c r="D43" s="222" t="s">
        <v>932</v>
      </c>
      <c r="E43">
        <v>618</v>
      </c>
      <c r="F43" s="225" t="s">
        <v>932</v>
      </c>
      <c r="G43" s="132" t="s">
        <v>931</v>
      </c>
      <c r="H43" s="224" t="s">
        <v>930</v>
      </c>
      <c r="I43" s="223" t="s">
        <v>929</v>
      </c>
      <c r="J43" s="212" t="s">
        <v>36</v>
      </c>
      <c r="K43" s="206" t="s">
        <v>3668</v>
      </c>
      <c r="L43" s="206">
        <v>14</v>
      </c>
      <c r="M43" s="206" t="s">
        <v>3656</v>
      </c>
      <c r="N43" s="206">
        <v>202</v>
      </c>
      <c r="O43" s="206" t="s">
        <v>3652</v>
      </c>
      <c r="P43" s="287"/>
      <c r="Q43" s="287"/>
      <c r="R43" s="287"/>
      <c r="S43" s="287"/>
      <c r="T43" s="287"/>
      <c r="U43" s="287"/>
      <c r="V43" s="287"/>
      <c r="W43" s="287"/>
      <c r="X43" s="287"/>
      <c r="Y43" s="220">
        <f>'T1-FDI-Inw-UAE'!Y43+'T1-FDI-Inw-BHR'!Y43+'T1-FDI-Inw-KSA'!Y43+'T1-FDI-Inw-OMN'!Y43+'T1-FDI-Inw-QAT'!Y43+'T1-FDI-Inw-KWT'!Y43</f>
        <v>0</v>
      </c>
      <c r="Z43" s="220">
        <f>'T1-FDI-Inw-UAE'!Z43+'T1-FDI-Inw-BHR'!Z43+'T1-FDI-Inw-KSA'!Z43+'T1-FDI-Inw-OMN'!Z43+'T1-FDI-Inw-QAT'!Z43+'T1-FDI-Inw-KWT'!Z43</f>
        <v>0</v>
      </c>
      <c r="AA43" s="220">
        <f>'T1-FDI-Inw-UAE'!AA43+'T1-FDI-Inw-BHR'!AA43+'T1-FDI-Inw-KSA'!AA43+'T1-FDI-Inw-OMN'!AA43+'T1-FDI-Inw-QAT'!AA43+'T1-FDI-Inw-KWT'!AA43</f>
        <v>0.19743308373042887</v>
      </c>
      <c r="AB43" s="220">
        <f>'T1-FDI-Inw-UAE'!AB43+'T1-FDI-Inw-BHR'!AB43+'T1-FDI-Inw-KSA'!AB43+'T1-FDI-Inw-OMN'!AB43+'T1-FDI-Inw-QAT'!AB43+'T1-FDI-Inw-KWT'!AB43</f>
        <v>0.19741320626276379</v>
      </c>
      <c r="AC43" s="220">
        <f>'T1-FDI-Inw-UAE'!AC43+'T1-FDI-Inw-BHR'!AC43+'T1-FDI-Inw-KSA'!AC43+'T1-FDI-Inw-OMN'!AC43+'T1-FDI-Inw-QAT'!AC43+'T1-FDI-Inw-KWT'!AC43</f>
        <v>0.45801143635125935</v>
      </c>
      <c r="AD43" s="220">
        <f>'T1-FDI-Inw-UAE'!AD43+'T1-FDI-Inw-BHR'!AD43+'T1-FDI-Inw-KSA'!AD43+'T1-FDI-Inw-OMN'!AD43+'T1-FDI-Inw-QAT'!AD43+'T1-FDI-Inw-KWT'!AD43</f>
        <v>0.45801143635125935</v>
      </c>
      <c r="AE43" s="220">
        <f>'T1-FDI-Inw-UAE'!AE43+'T1-FDI-Inw-BHR'!AE43+'T1-FDI-Inw-KSA'!AE43+'T1-FDI-Inw-OMN'!AE43+'T1-FDI-Inw-QAT'!AE43+'T1-FDI-Inw-KWT'!AE43</f>
        <v>0.45801143635125935</v>
      </c>
      <c r="AF43" s="220">
        <f>'T1-FDI-Inw-UAE'!AF43+'T1-FDI-Inw-BHR'!AF43+'T1-FDI-Inw-KSA'!AF43+'T1-FDI-Inw-OMN'!AF43+'T1-FDI-Inw-QAT'!AF43+'T1-FDI-Inw-KWT'!AF43</f>
        <v>0.59143553437712726</v>
      </c>
      <c r="AG43" s="220">
        <f>'T1-FDI-Inw-UAE'!AG43+'T1-FDI-Inw-BHR'!AG43+'T1-FDI-Inw-KSA'!AG43+'T1-FDI-Inw-OMN'!AG43+'T1-FDI-Inw-QAT'!AG43+'T1-FDI-Inw-KWT'!AG43</f>
        <v>0</v>
      </c>
      <c r="AH43" s="220">
        <f>'T1-FDI-Inw-UAE'!AH43+'T1-FDI-Inw-BHR'!AH43+'T1-FDI-Inw-KSA'!AH43+'T1-FDI-Inw-OMN'!AH43+'T1-FDI-Inw-QAT'!AH43+'T1-FDI-Inw-KWT'!AH43</f>
        <v>0</v>
      </c>
      <c r="AI43" s="220">
        <f>'T1-FDI-Inw-UAE'!AI43+'T1-FDI-Inw-BHR'!AI43+'T1-FDI-Inw-KSA'!AI43+'T1-FDI-Inw-OMN'!AI43+'T1-FDI-Inw-QAT'!AI43+'T1-FDI-Inw-KWT'!AI43</f>
        <v>0</v>
      </c>
      <c r="AJ43" s="220">
        <f>'T1-FDI-Inw-UAE'!AJ43+'T1-FDI-Inw-BHR'!AJ43+'T1-FDI-Inw-KSA'!AJ43+'T1-FDI-Inw-OMN'!AJ43+'T1-FDI-Inw-QAT'!AJ43+'T1-FDI-Inw-KWT'!AJ43</f>
        <v>35.14124266666667</v>
      </c>
      <c r="AK43" s="220">
        <f>'T1-FDI-Inw-UAE'!AK43+'T1-FDI-Inw-BHR'!AK43+'T1-FDI-Inw-KSA'!AK43+'T1-FDI-Inw-OMN'!AK43+'T1-FDI-Inw-QAT'!AK43+'T1-FDI-Inw-KWT'!AK43</f>
        <v>77.944255531489262</v>
      </c>
      <c r="AL43" s="220">
        <f>'T1-FDI-Inw-UAE'!AL43+'T1-FDI-Inw-BHR'!AL43+'T1-FDI-Inw-KSA'!AL43+'T1-FDI-Inw-OMN'!AL43+'T1-FDI-Inw-QAT'!AL43+'T1-FDI-Inw-KWT'!AL43</f>
        <v>77.978629581725315</v>
      </c>
    </row>
    <row r="44" spans="1:38" x14ac:dyDescent="0.25">
      <c r="A44" s="236" t="str">
        <f t="shared" si="0"/>
        <v>Kuwait</v>
      </c>
      <c r="B44" s="206" t="s">
        <v>34</v>
      </c>
      <c r="C44" s="206" t="s">
        <v>33</v>
      </c>
      <c r="D44" s="222" t="s">
        <v>928</v>
      </c>
      <c r="E44">
        <v>624</v>
      </c>
      <c r="F44" s="225" t="s">
        <v>928</v>
      </c>
      <c r="G44" s="132" t="s">
        <v>927</v>
      </c>
      <c r="H44" s="224" t="s">
        <v>926</v>
      </c>
      <c r="I44" s="223" t="s">
        <v>925</v>
      </c>
      <c r="J44" s="212" t="s">
        <v>36</v>
      </c>
      <c r="K44" s="206" t="s">
        <v>3665</v>
      </c>
      <c r="L44" s="206">
        <v>11</v>
      </c>
      <c r="M44" s="206" t="s">
        <v>3656</v>
      </c>
      <c r="N44" s="206">
        <v>202</v>
      </c>
      <c r="O44" s="206" t="s">
        <v>3652</v>
      </c>
      <c r="P44" s="287"/>
      <c r="Q44" s="287"/>
      <c r="R44" s="287"/>
      <c r="S44" s="287"/>
      <c r="T44" s="287"/>
      <c r="U44" s="287"/>
      <c r="V44" s="287"/>
      <c r="W44" s="287"/>
      <c r="X44" s="287"/>
      <c r="Y44" s="220">
        <f>'T1-FDI-Inw-UAE'!Y44+'T1-FDI-Inw-BHR'!Y44+'T1-FDI-Inw-KSA'!Y44+'T1-FDI-Inw-OMN'!Y44+'T1-FDI-Inw-QAT'!Y44+'T1-FDI-Inw-KWT'!Y44</f>
        <v>0</v>
      </c>
      <c r="Z44" s="220">
        <f>'T1-FDI-Inw-UAE'!Z44+'T1-FDI-Inw-BHR'!Z44+'T1-FDI-Inw-KSA'!Z44+'T1-FDI-Inw-OMN'!Z44+'T1-FDI-Inw-QAT'!Z44+'T1-FDI-Inw-KWT'!Z44</f>
        <v>0</v>
      </c>
      <c r="AA44" s="220">
        <f>'T1-FDI-Inw-UAE'!AA44+'T1-FDI-Inw-BHR'!AA44+'T1-FDI-Inw-KSA'!AA44+'T1-FDI-Inw-OMN'!AA44+'T1-FDI-Inw-QAT'!AA44+'T1-FDI-Inw-KWT'!AA44</f>
        <v>0</v>
      </c>
      <c r="AB44" s="220">
        <f>'T1-FDI-Inw-UAE'!AB44+'T1-FDI-Inw-BHR'!AB44+'T1-FDI-Inw-KSA'!AB44+'T1-FDI-Inw-OMN'!AB44+'T1-FDI-Inw-QAT'!AB44+'T1-FDI-Inw-KWT'!AB44</f>
        <v>0</v>
      </c>
      <c r="AC44" s="220">
        <f>'T1-FDI-Inw-UAE'!AC44+'T1-FDI-Inw-BHR'!AC44+'T1-FDI-Inw-KSA'!AC44+'T1-FDI-Inw-OMN'!AC44+'T1-FDI-Inw-QAT'!AC44+'T1-FDI-Inw-KWT'!AC44</f>
        <v>0</v>
      </c>
      <c r="AD44" s="220">
        <f>'T1-FDI-Inw-UAE'!AD44+'T1-FDI-Inw-BHR'!AD44+'T1-FDI-Inw-KSA'!AD44+'T1-FDI-Inw-OMN'!AD44+'T1-FDI-Inw-QAT'!AD44+'T1-FDI-Inw-KWT'!AD44</f>
        <v>0</v>
      </c>
      <c r="AE44" s="220">
        <f>'T1-FDI-Inw-UAE'!AE44+'T1-FDI-Inw-BHR'!AE44+'T1-FDI-Inw-KSA'!AE44+'T1-FDI-Inw-OMN'!AE44+'T1-FDI-Inw-QAT'!AE44+'T1-FDI-Inw-KWT'!AE44</f>
        <v>0</v>
      </c>
      <c r="AF44" s="220">
        <f>'T1-FDI-Inw-UAE'!AF44+'T1-FDI-Inw-BHR'!AF44+'T1-FDI-Inw-KSA'!AF44+'T1-FDI-Inw-OMN'!AF44+'T1-FDI-Inw-QAT'!AF44+'T1-FDI-Inw-KWT'!AF44</f>
        <v>0</v>
      </c>
      <c r="AG44" s="220">
        <f>'T1-FDI-Inw-UAE'!AG44+'T1-FDI-Inw-BHR'!AG44+'T1-FDI-Inw-KSA'!AG44+'T1-FDI-Inw-OMN'!AG44+'T1-FDI-Inw-QAT'!AG44+'T1-FDI-Inw-KWT'!AG44</f>
        <v>0</v>
      </c>
      <c r="AH44" s="220">
        <f>'T1-FDI-Inw-UAE'!AH44+'T1-FDI-Inw-BHR'!AH44+'T1-FDI-Inw-KSA'!AH44+'T1-FDI-Inw-OMN'!AH44+'T1-FDI-Inw-QAT'!AH44+'T1-FDI-Inw-KWT'!AH44</f>
        <v>0</v>
      </c>
      <c r="AI44" s="220">
        <f>'T1-FDI-Inw-UAE'!AI44+'T1-FDI-Inw-BHR'!AI44+'T1-FDI-Inw-KSA'!AI44+'T1-FDI-Inw-OMN'!AI44+'T1-FDI-Inw-QAT'!AI44+'T1-FDI-Inw-KWT'!AI44</f>
        <v>0</v>
      </c>
      <c r="AJ44" s="220">
        <f>'T1-FDI-Inw-UAE'!AJ44+'T1-FDI-Inw-BHR'!AJ44+'T1-FDI-Inw-KSA'!AJ44+'T1-FDI-Inw-OMN'!AJ44+'T1-FDI-Inw-QAT'!AJ44+'T1-FDI-Inw-KWT'!AJ44</f>
        <v>0</v>
      </c>
      <c r="AK44" s="220">
        <f>'T1-FDI-Inw-UAE'!AK44+'T1-FDI-Inw-BHR'!AK44+'T1-FDI-Inw-KSA'!AK44+'T1-FDI-Inw-OMN'!AK44+'T1-FDI-Inw-QAT'!AK44+'T1-FDI-Inw-KWT'!AK44</f>
        <v>0</v>
      </c>
      <c r="AL44" s="220">
        <f>'T1-FDI-Inw-UAE'!AL44+'T1-FDI-Inw-BHR'!AL44+'T1-FDI-Inw-KSA'!AL44+'T1-FDI-Inw-OMN'!AL44+'T1-FDI-Inw-QAT'!AL44+'T1-FDI-Inw-KWT'!AL44</f>
        <v>0</v>
      </c>
    </row>
    <row r="45" spans="1:38" x14ac:dyDescent="0.25">
      <c r="A45" s="236" t="str">
        <f t="shared" si="0"/>
        <v>Kuwait</v>
      </c>
      <c r="B45" s="206" t="s">
        <v>34</v>
      </c>
      <c r="C45" s="206" t="s">
        <v>33</v>
      </c>
      <c r="D45" s="222" t="s">
        <v>924</v>
      </c>
      <c r="E45">
        <v>522</v>
      </c>
      <c r="F45" s="225" t="s">
        <v>924</v>
      </c>
      <c r="G45" s="132" t="s">
        <v>923</v>
      </c>
      <c r="H45" s="224" t="s">
        <v>922</v>
      </c>
      <c r="I45" s="223" t="s">
        <v>921</v>
      </c>
      <c r="J45" s="212" t="s">
        <v>36</v>
      </c>
      <c r="K45" s="206" t="s">
        <v>36</v>
      </c>
      <c r="L45" s="206" t="s">
        <v>36</v>
      </c>
      <c r="M45" s="206" t="s">
        <v>3669</v>
      </c>
      <c r="N45" s="206">
        <v>35</v>
      </c>
      <c r="O45" s="206" t="s">
        <v>3647</v>
      </c>
      <c r="P45" s="287"/>
      <c r="Q45" s="287"/>
      <c r="R45" s="287"/>
      <c r="S45" s="287"/>
      <c r="T45" s="287"/>
      <c r="U45" s="287"/>
      <c r="V45" s="287"/>
      <c r="W45" s="287"/>
      <c r="X45" s="287"/>
      <c r="Y45" s="220">
        <f>'T1-FDI-Inw-UAE'!Y45+'T1-FDI-Inw-BHR'!Y45+'T1-FDI-Inw-KSA'!Y45+'T1-FDI-Inw-OMN'!Y45+'T1-FDI-Inw-QAT'!Y45+'T1-FDI-Inw-KWT'!Y45</f>
        <v>0</v>
      </c>
      <c r="Z45" s="220">
        <f>'T1-FDI-Inw-UAE'!Z45+'T1-FDI-Inw-BHR'!Z45+'T1-FDI-Inw-KSA'!Z45+'T1-FDI-Inw-OMN'!Z45+'T1-FDI-Inw-QAT'!Z45+'T1-FDI-Inw-KWT'!Z45</f>
        <v>0</v>
      </c>
      <c r="AA45" s="220">
        <f>'T1-FDI-Inw-UAE'!AA45+'T1-FDI-Inw-BHR'!AA45+'T1-FDI-Inw-KSA'!AA45+'T1-FDI-Inw-OMN'!AA45+'T1-FDI-Inw-QAT'!AA45+'T1-FDI-Inw-KWT'!AA45</f>
        <v>0</v>
      </c>
      <c r="AB45" s="220">
        <f>'T1-FDI-Inw-UAE'!AB45+'T1-FDI-Inw-BHR'!AB45+'T1-FDI-Inw-KSA'!AB45+'T1-FDI-Inw-OMN'!AB45+'T1-FDI-Inw-QAT'!AB45+'T1-FDI-Inw-KWT'!AB45</f>
        <v>0</v>
      </c>
      <c r="AC45" s="220">
        <f>'T1-FDI-Inw-UAE'!AC45+'T1-FDI-Inw-BHR'!AC45+'T1-FDI-Inw-KSA'!AC45+'T1-FDI-Inw-OMN'!AC45+'T1-FDI-Inw-QAT'!AC45+'T1-FDI-Inw-KWT'!AC45</f>
        <v>0</v>
      </c>
      <c r="AD45" s="220">
        <f>'T1-FDI-Inw-UAE'!AD45+'T1-FDI-Inw-BHR'!AD45+'T1-FDI-Inw-KSA'!AD45+'T1-FDI-Inw-OMN'!AD45+'T1-FDI-Inw-QAT'!AD45+'T1-FDI-Inw-KWT'!AD45</f>
        <v>0</v>
      </c>
      <c r="AE45" s="220">
        <f>'T1-FDI-Inw-UAE'!AE45+'T1-FDI-Inw-BHR'!AE45+'T1-FDI-Inw-KSA'!AE45+'T1-FDI-Inw-OMN'!AE45+'T1-FDI-Inw-QAT'!AE45+'T1-FDI-Inw-KWT'!AE45</f>
        <v>0</v>
      </c>
      <c r="AF45" s="220">
        <f>'T1-FDI-Inw-UAE'!AF45+'T1-FDI-Inw-BHR'!AF45+'T1-FDI-Inw-KSA'!AF45+'T1-FDI-Inw-OMN'!AF45+'T1-FDI-Inw-QAT'!AF45+'T1-FDI-Inw-KWT'!AF45</f>
        <v>0</v>
      </c>
      <c r="AG45" s="220">
        <f>'T1-FDI-Inw-UAE'!AG45+'T1-FDI-Inw-BHR'!AG45+'T1-FDI-Inw-KSA'!AG45+'T1-FDI-Inw-OMN'!AG45+'T1-FDI-Inw-QAT'!AG45+'T1-FDI-Inw-KWT'!AG45</f>
        <v>0</v>
      </c>
      <c r="AH45" s="220">
        <f>'T1-FDI-Inw-UAE'!AH45+'T1-FDI-Inw-BHR'!AH45+'T1-FDI-Inw-KSA'!AH45+'T1-FDI-Inw-OMN'!AH45+'T1-FDI-Inw-QAT'!AH45+'T1-FDI-Inw-KWT'!AH45</f>
        <v>0</v>
      </c>
      <c r="AI45" s="220">
        <f>'T1-FDI-Inw-UAE'!AI45+'T1-FDI-Inw-BHR'!AI45+'T1-FDI-Inw-KSA'!AI45+'T1-FDI-Inw-OMN'!AI45+'T1-FDI-Inw-QAT'!AI45+'T1-FDI-Inw-KWT'!AI45</f>
        <v>0</v>
      </c>
      <c r="AJ45" s="220">
        <f>'T1-FDI-Inw-UAE'!AJ45+'T1-FDI-Inw-BHR'!AJ45+'T1-FDI-Inw-KSA'!AJ45+'T1-FDI-Inw-OMN'!AJ45+'T1-FDI-Inw-QAT'!AJ45+'T1-FDI-Inw-KWT'!AJ45</f>
        <v>0</v>
      </c>
      <c r="AK45" s="220">
        <f>'T1-FDI-Inw-UAE'!AK45+'T1-FDI-Inw-BHR'!AK45+'T1-FDI-Inw-KSA'!AK45+'T1-FDI-Inw-OMN'!AK45+'T1-FDI-Inw-QAT'!AK45+'T1-FDI-Inw-KWT'!AK45</f>
        <v>0</v>
      </c>
      <c r="AL45" s="220">
        <f>'T1-FDI-Inw-UAE'!AL45+'T1-FDI-Inw-BHR'!AL45+'T1-FDI-Inw-KSA'!AL45+'T1-FDI-Inw-OMN'!AL45+'T1-FDI-Inw-QAT'!AL45+'T1-FDI-Inw-KWT'!AL45</f>
        <v>0</v>
      </c>
    </row>
    <row r="46" spans="1:38" x14ac:dyDescent="0.25">
      <c r="A46" s="236" t="str">
        <f t="shared" si="0"/>
        <v>Kuwait</v>
      </c>
      <c r="B46" s="206" t="s">
        <v>34</v>
      </c>
      <c r="C46" s="206" t="s">
        <v>33</v>
      </c>
      <c r="D46" s="222" t="s">
        <v>920</v>
      </c>
      <c r="E46">
        <v>622</v>
      </c>
      <c r="F46" s="225" t="s">
        <v>920</v>
      </c>
      <c r="G46" s="132" t="s">
        <v>919</v>
      </c>
      <c r="H46" s="224" t="s">
        <v>918</v>
      </c>
      <c r="I46" s="223" t="s">
        <v>917</v>
      </c>
      <c r="J46" s="212" t="s">
        <v>36</v>
      </c>
      <c r="K46" s="206" t="s">
        <v>3655</v>
      </c>
      <c r="L46" s="206">
        <v>17</v>
      </c>
      <c r="M46" s="206" t="s">
        <v>3656</v>
      </c>
      <c r="N46" s="206">
        <v>202</v>
      </c>
      <c r="O46" s="206" t="s">
        <v>3652</v>
      </c>
      <c r="P46" s="287"/>
      <c r="Q46" s="287"/>
      <c r="R46" s="287"/>
      <c r="S46" s="287"/>
      <c r="T46" s="287"/>
      <c r="U46" s="287"/>
      <c r="V46" s="287"/>
      <c r="W46" s="287"/>
      <c r="X46" s="287"/>
      <c r="Y46" s="220">
        <f>'T1-FDI-Inw-UAE'!Y46+'T1-FDI-Inw-BHR'!Y46+'T1-FDI-Inw-KSA'!Y46+'T1-FDI-Inw-OMN'!Y46+'T1-FDI-Inw-QAT'!Y46+'T1-FDI-Inw-KWT'!Y46</f>
        <v>0</v>
      </c>
      <c r="Z46" s="220">
        <f>'T1-FDI-Inw-UAE'!Z46+'T1-FDI-Inw-BHR'!Z46+'T1-FDI-Inw-KSA'!Z46+'T1-FDI-Inw-OMN'!Z46+'T1-FDI-Inw-QAT'!Z46+'T1-FDI-Inw-KWT'!Z46</f>
        <v>0</v>
      </c>
      <c r="AA46" s="220">
        <f>'T1-FDI-Inw-UAE'!AA46+'T1-FDI-Inw-BHR'!AA46+'T1-FDI-Inw-KSA'!AA46+'T1-FDI-Inw-OMN'!AA46+'T1-FDI-Inw-QAT'!AA46+'T1-FDI-Inw-KWT'!AA46</f>
        <v>0.97510878148400271</v>
      </c>
      <c r="AB46" s="220">
        <f>'T1-FDI-Inw-UAE'!AB46+'T1-FDI-Inw-BHR'!AB46+'T1-FDI-Inw-KSA'!AB46+'T1-FDI-Inw-OMN'!AB46+'T1-FDI-Inw-QAT'!AB46+'T1-FDI-Inw-KWT'!AB46</f>
        <v>0.95921742682096667</v>
      </c>
      <c r="AC46" s="220">
        <f>'T1-FDI-Inw-UAE'!AC46+'T1-FDI-Inw-BHR'!AC46+'T1-FDI-Inw-KSA'!AC46+'T1-FDI-Inw-OMN'!AC46+'T1-FDI-Inw-QAT'!AC46+'T1-FDI-Inw-KWT'!AC46</f>
        <v>1.6035558883594281</v>
      </c>
      <c r="AD46" s="220">
        <f>'T1-FDI-Inw-UAE'!AD46+'T1-FDI-Inw-BHR'!AD46+'T1-FDI-Inw-KSA'!AD46+'T1-FDI-Inw-OMN'!AD46+'T1-FDI-Inw-QAT'!AD46+'T1-FDI-Inw-KWT'!AD46</f>
        <v>0.81808876786929896</v>
      </c>
      <c r="AE46" s="220">
        <f>'T1-FDI-Inw-UAE'!AE46+'T1-FDI-Inw-BHR'!AE46+'T1-FDI-Inw-KSA'!AE46+'T1-FDI-Inw-OMN'!AE46+'T1-FDI-Inw-QAT'!AE46+'T1-FDI-Inw-KWT'!AE46</f>
        <v>8.1432891347732408</v>
      </c>
      <c r="AF46" s="220">
        <f>'T1-FDI-Inw-UAE'!AF46+'T1-FDI-Inw-BHR'!AF46+'T1-FDI-Inw-KSA'!AF46+'T1-FDI-Inw-OMN'!AF46+'T1-FDI-Inw-QAT'!AF46+'T1-FDI-Inw-KWT'!AF46</f>
        <v>8.1177781741774453</v>
      </c>
      <c r="AG46" s="220">
        <f>'T1-FDI-Inw-UAE'!AG46+'T1-FDI-Inw-BHR'!AG46+'T1-FDI-Inw-KSA'!AG46+'T1-FDI-Inw-OMN'!AG46+'T1-FDI-Inw-QAT'!AG46+'T1-FDI-Inw-KWT'!AG46</f>
        <v>4</v>
      </c>
      <c r="AH46" s="220">
        <f>'T1-FDI-Inw-UAE'!AH46+'T1-FDI-Inw-BHR'!AH46+'T1-FDI-Inw-KSA'!AH46+'T1-FDI-Inw-OMN'!AH46+'T1-FDI-Inw-QAT'!AH46+'T1-FDI-Inw-KWT'!AH46</f>
        <v>4</v>
      </c>
      <c r="AI46" s="220">
        <f>'T1-FDI-Inw-UAE'!AI46+'T1-FDI-Inw-BHR'!AI46+'T1-FDI-Inw-KSA'!AI46+'T1-FDI-Inw-OMN'!AI46+'T1-FDI-Inw-QAT'!AI46+'T1-FDI-Inw-KWT'!AI46</f>
        <v>4</v>
      </c>
      <c r="AJ46" s="220">
        <f>'T1-FDI-Inw-UAE'!AJ46+'T1-FDI-Inw-BHR'!AJ46+'T1-FDI-Inw-KSA'!AJ46+'T1-FDI-Inw-OMN'!AJ46+'T1-FDI-Inw-QAT'!AJ46+'T1-FDI-Inw-KWT'!AJ46</f>
        <v>4</v>
      </c>
      <c r="AK46" s="220">
        <f>'T1-FDI-Inw-UAE'!AK46+'T1-FDI-Inw-BHR'!AK46+'T1-FDI-Inw-KSA'!AK46+'T1-FDI-Inw-OMN'!AK46+'T1-FDI-Inw-QAT'!AK46+'T1-FDI-Inw-KWT'!AK46</f>
        <v>4</v>
      </c>
      <c r="AL46" s="220">
        <f>'T1-FDI-Inw-UAE'!AL46+'T1-FDI-Inw-BHR'!AL46+'T1-FDI-Inw-KSA'!AL46+'T1-FDI-Inw-OMN'!AL46+'T1-FDI-Inw-QAT'!AL46+'T1-FDI-Inw-KWT'!AL46</f>
        <v>3.9874909999999999</v>
      </c>
    </row>
    <row r="47" spans="1:38" x14ac:dyDescent="0.25">
      <c r="A47" s="236" t="str">
        <f t="shared" si="0"/>
        <v>Kuwait</v>
      </c>
      <c r="B47" s="206" t="s">
        <v>34</v>
      </c>
      <c r="C47" s="206" t="s">
        <v>33</v>
      </c>
      <c r="D47" s="222" t="s">
        <v>916</v>
      </c>
      <c r="E47">
        <v>156</v>
      </c>
      <c r="F47" s="225" t="s">
        <v>916</v>
      </c>
      <c r="G47" s="132" t="s">
        <v>915</v>
      </c>
      <c r="H47" s="224" t="s">
        <v>914</v>
      </c>
      <c r="I47" s="223" t="s">
        <v>913</v>
      </c>
      <c r="J47" s="212" t="s">
        <v>36</v>
      </c>
      <c r="K47" s="206" t="s">
        <v>36</v>
      </c>
      <c r="L47" s="206" t="s">
        <v>36</v>
      </c>
      <c r="M47" s="206" t="s">
        <v>3666</v>
      </c>
      <c r="N47" s="206">
        <v>21</v>
      </c>
      <c r="O47" s="206" t="s">
        <v>3659</v>
      </c>
      <c r="P47" s="287"/>
      <c r="Q47" s="287"/>
      <c r="R47" s="287"/>
      <c r="S47" s="287"/>
      <c r="T47" s="287"/>
      <c r="U47" s="287"/>
      <c r="V47" s="287"/>
      <c r="W47" s="287"/>
      <c r="X47" s="287"/>
      <c r="Y47" s="220">
        <f>'T1-FDI-Inw-UAE'!Y47+'T1-FDI-Inw-BHR'!Y47+'T1-FDI-Inw-KSA'!Y47+'T1-FDI-Inw-OMN'!Y47+'T1-FDI-Inw-QAT'!Y47+'T1-FDI-Inw-KWT'!Y47</f>
        <v>52.383599338503743</v>
      </c>
      <c r="Z47" s="220">
        <f>'T1-FDI-Inw-UAE'!Z47+'T1-FDI-Inw-BHR'!Z47+'T1-FDI-Inw-KSA'!Z47+'T1-FDI-Inw-OMN'!Z47+'T1-FDI-Inw-QAT'!Z47+'T1-FDI-Inw-KWT'!Z47</f>
        <v>55.916329203539824</v>
      </c>
      <c r="AA47" s="220">
        <f>'T1-FDI-Inw-UAE'!AA47+'T1-FDI-Inw-BHR'!AA47+'T1-FDI-Inw-KSA'!AA47+'T1-FDI-Inw-OMN'!AA47+'T1-FDI-Inw-QAT'!AA47+'T1-FDI-Inw-KWT'!AA47</f>
        <v>371.16261737127638</v>
      </c>
      <c r="AB47" s="220">
        <f>'T1-FDI-Inw-UAE'!AB47+'T1-FDI-Inw-BHR'!AB47+'T1-FDI-Inw-KSA'!AB47+'T1-FDI-Inw-OMN'!AB47+'T1-FDI-Inw-QAT'!AB47+'T1-FDI-Inw-KWT'!AB47</f>
        <v>510.81846869915779</v>
      </c>
      <c r="AC47" s="220">
        <f>'T1-FDI-Inw-UAE'!AC47+'T1-FDI-Inw-BHR'!AC47+'T1-FDI-Inw-KSA'!AC47+'T1-FDI-Inw-OMN'!AC47+'T1-FDI-Inw-QAT'!AC47+'T1-FDI-Inw-KWT'!AC47</f>
        <v>506.20462620727716</v>
      </c>
      <c r="AD47" s="220">
        <f>'T1-FDI-Inw-UAE'!AD47+'T1-FDI-Inw-BHR'!AD47+'T1-FDI-Inw-KSA'!AD47+'T1-FDI-Inw-OMN'!AD47+'T1-FDI-Inw-QAT'!AD47+'T1-FDI-Inw-KWT'!AD47</f>
        <v>660.47048630193046</v>
      </c>
      <c r="AE47" s="220">
        <f>'T1-FDI-Inw-UAE'!AE47+'T1-FDI-Inw-BHR'!AE47+'T1-FDI-Inw-KSA'!AE47+'T1-FDI-Inw-OMN'!AE47+'T1-FDI-Inw-QAT'!AE47+'T1-FDI-Inw-KWT'!AE47</f>
        <v>1343.6892973464765</v>
      </c>
      <c r="AF47" s="220">
        <f>'T1-FDI-Inw-UAE'!AF47+'T1-FDI-Inw-BHR'!AF47+'T1-FDI-Inw-KSA'!AF47+'T1-FDI-Inw-OMN'!AF47+'T1-FDI-Inw-QAT'!AF47+'T1-FDI-Inw-KWT'!AF47</f>
        <v>1675.2648418992612</v>
      </c>
      <c r="AG47" s="220">
        <f>'T1-FDI-Inw-UAE'!AG47+'T1-FDI-Inw-BHR'!AG47+'T1-FDI-Inw-KSA'!AG47+'T1-FDI-Inw-OMN'!AG47+'T1-FDI-Inw-QAT'!AG47+'T1-FDI-Inw-KWT'!AG47</f>
        <v>816.42101325385613</v>
      </c>
      <c r="AH47" s="220">
        <f>'T1-FDI-Inw-UAE'!AH47+'T1-FDI-Inw-BHR'!AH47+'T1-FDI-Inw-KSA'!AH47+'T1-FDI-Inw-OMN'!AH47+'T1-FDI-Inw-QAT'!AH47+'T1-FDI-Inw-KWT'!AH47</f>
        <v>1033.1877280631295</v>
      </c>
      <c r="AI47" s="220">
        <f>'T1-FDI-Inw-UAE'!AI47+'T1-FDI-Inw-BHR'!AI47+'T1-FDI-Inw-KSA'!AI47+'T1-FDI-Inw-OMN'!AI47+'T1-FDI-Inw-QAT'!AI47+'T1-FDI-Inw-KWT'!AI47</f>
        <v>854.51303560168742</v>
      </c>
      <c r="AJ47" s="220">
        <f>'T1-FDI-Inw-UAE'!AJ47+'T1-FDI-Inw-BHR'!AJ47+'T1-FDI-Inw-KSA'!AJ47+'T1-FDI-Inw-OMN'!AJ47+'T1-FDI-Inw-QAT'!AJ47+'T1-FDI-Inw-KWT'!AJ47</f>
        <v>693.17953187294938</v>
      </c>
      <c r="AK47" s="220">
        <f>'T1-FDI-Inw-UAE'!AK47+'T1-FDI-Inw-BHR'!AK47+'T1-FDI-Inw-KSA'!AK47+'T1-FDI-Inw-OMN'!AK47+'T1-FDI-Inw-QAT'!AK47+'T1-FDI-Inw-KWT'!AK47</f>
        <v>1189.5339063778663</v>
      </c>
      <c r="AL47" s="220">
        <f>'T1-FDI-Inw-UAE'!AL47+'T1-FDI-Inw-BHR'!AL47+'T1-FDI-Inw-KSA'!AL47+'T1-FDI-Inw-OMN'!AL47+'T1-FDI-Inw-QAT'!AL47+'T1-FDI-Inw-KWT'!AL47</f>
        <v>1410.384553011128</v>
      </c>
    </row>
    <row r="48" spans="1:38" x14ac:dyDescent="0.25">
      <c r="A48" s="236" t="str">
        <f t="shared" si="0"/>
        <v>Kuwait</v>
      </c>
      <c r="B48" s="206" t="s">
        <v>34</v>
      </c>
      <c r="C48" s="206" t="s">
        <v>33</v>
      </c>
      <c r="D48" s="222" t="s">
        <v>912</v>
      </c>
      <c r="E48">
        <v>377</v>
      </c>
      <c r="F48" s="225" t="s">
        <v>912</v>
      </c>
      <c r="G48" s="132" t="s">
        <v>911</v>
      </c>
      <c r="H48" s="224" t="s">
        <v>910</v>
      </c>
      <c r="I48" s="223" t="s">
        <v>909</v>
      </c>
      <c r="J48" s="212" t="s">
        <v>36</v>
      </c>
      <c r="K48" s="206" t="s">
        <v>3657</v>
      </c>
      <c r="L48" s="206">
        <v>29</v>
      </c>
      <c r="M48" s="206" t="s">
        <v>3658</v>
      </c>
      <c r="N48" s="206">
        <v>419</v>
      </c>
      <c r="O48" s="206" t="s">
        <v>3659</v>
      </c>
      <c r="P48" s="287"/>
      <c r="Q48" s="287"/>
      <c r="R48" s="287"/>
      <c r="S48" s="287"/>
      <c r="T48" s="287"/>
      <c r="U48" s="287"/>
      <c r="V48" s="287"/>
      <c r="W48" s="287"/>
      <c r="X48" s="287"/>
      <c r="Y48" s="220">
        <f>'T1-FDI-Inw-UAE'!Y48+'T1-FDI-Inw-BHR'!Y48+'T1-FDI-Inw-KSA'!Y48+'T1-FDI-Inw-OMN'!Y48+'T1-FDI-Inw-QAT'!Y48+'T1-FDI-Inw-KWT'!Y48</f>
        <v>467.52464370319944</v>
      </c>
      <c r="Z48" s="220">
        <f>'T1-FDI-Inw-UAE'!Z48+'T1-FDI-Inw-BHR'!Z48+'T1-FDI-Inw-KSA'!Z48+'T1-FDI-Inw-OMN'!Z48+'T1-FDI-Inw-QAT'!Z48+'T1-FDI-Inw-KWT'!Z48</f>
        <v>270.06466120818243</v>
      </c>
      <c r="AA48" s="220">
        <f>'T1-FDI-Inw-UAE'!AA48+'T1-FDI-Inw-BHR'!AA48+'T1-FDI-Inw-KSA'!AA48+'T1-FDI-Inw-OMN'!AA48+'T1-FDI-Inw-QAT'!AA48+'T1-FDI-Inw-KWT'!AA48</f>
        <v>673.78208681978901</v>
      </c>
      <c r="AB48" s="220">
        <f>'T1-FDI-Inw-UAE'!AB48+'T1-FDI-Inw-BHR'!AB48+'T1-FDI-Inw-KSA'!AB48+'T1-FDI-Inw-OMN'!AB48+'T1-FDI-Inw-QAT'!AB48+'T1-FDI-Inw-KWT'!AB48</f>
        <v>1233.2550755411573</v>
      </c>
      <c r="AC48" s="220">
        <f>'T1-FDI-Inw-UAE'!AC48+'T1-FDI-Inw-BHR'!AC48+'T1-FDI-Inw-KSA'!AC48+'T1-FDI-Inw-OMN'!AC48+'T1-FDI-Inw-QAT'!AC48+'T1-FDI-Inw-KWT'!AC48</f>
        <v>1458.8321737863853</v>
      </c>
      <c r="AD48" s="220">
        <f>'T1-FDI-Inw-UAE'!AD48+'T1-FDI-Inw-BHR'!AD48+'T1-FDI-Inw-KSA'!AD48+'T1-FDI-Inw-OMN'!AD48+'T1-FDI-Inw-QAT'!AD48+'T1-FDI-Inw-KWT'!AD48</f>
        <v>2545.1446317811437</v>
      </c>
      <c r="AE48" s="220">
        <f>'T1-FDI-Inw-UAE'!AE48+'T1-FDI-Inw-BHR'!AE48+'T1-FDI-Inw-KSA'!AE48+'T1-FDI-Inw-OMN'!AE48+'T1-FDI-Inw-QAT'!AE48+'T1-FDI-Inw-KWT'!AE48</f>
        <v>3452.4226010441193</v>
      </c>
      <c r="AF48" s="220">
        <f>'T1-FDI-Inw-UAE'!AF48+'T1-FDI-Inw-BHR'!AF48+'T1-FDI-Inw-KSA'!AF48+'T1-FDI-Inw-OMN'!AF48+'T1-FDI-Inw-QAT'!AF48+'T1-FDI-Inw-KWT'!AF48</f>
        <v>4240.9633275898232</v>
      </c>
      <c r="AG48" s="220">
        <f>'T1-FDI-Inw-UAE'!AG48+'T1-FDI-Inw-BHR'!AG48+'T1-FDI-Inw-KSA'!AG48+'T1-FDI-Inw-OMN'!AG48+'T1-FDI-Inw-QAT'!AG48+'T1-FDI-Inw-KWT'!AG48</f>
        <v>3130.261085324018</v>
      </c>
      <c r="AH48" s="220">
        <f>'T1-FDI-Inw-UAE'!AH48+'T1-FDI-Inw-BHR'!AH48+'T1-FDI-Inw-KSA'!AH48+'T1-FDI-Inw-OMN'!AH48+'T1-FDI-Inw-QAT'!AH48+'T1-FDI-Inw-KWT'!AH48</f>
        <v>3504.3900017382844</v>
      </c>
      <c r="AI48" s="220">
        <f>'T1-FDI-Inw-UAE'!AI48+'T1-FDI-Inw-BHR'!AI48+'T1-FDI-Inw-KSA'!AI48+'T1-FDI-Inw-OMN'!AI48+'T1-FDI-Inw-QAT'!AI48+'T1-FDI-Inw-KWT'!AI48</f>
        <v>3305.0863006828022</v>
      </c>
      <c r="AJ48" s="220">
        <f>'T1-FDI-Inw-UAE'!AJ48+'T1-FDI-Inw-BHR'!AJ48+'T1-FDI-Inw-KSA'!AJ48+'T1-FDI-Inw-OMN'!AJ48+'T1-FDI-Inw-QAT'!AJ48+'T1-FDI-Inw-KWT'!AJ48</f>
        <v>3614.6994371538312</v>
      </c>
      <c r="AK48" s="220">
        <f>'T1-FDI-Inw-UAE'!AK48+'T1-FDI-Inw-BHR'!AK48+'T1-FDI-Inw-KSA'!AK48+'T1-FDI-Inw-OMN'!AK48+'T1-FDI-Inw-QAT'!AK48+'T1-FDI-Inw-KWT'!AK48</f>
        <v>3572.0083530078991</v>
      </c>
      <c r="AL48" s="220">
        <f>'T1-FDI-Inw-UAE'!AL48+'T1-FDI-Inw-BHR'!AL48+'T1-FDI-Inw-KSA'!AL48+'T1-FDI-Inw-OMN'!AL48+'T1-FDI-Inw-QAT'!AL48+'T1-FDI-Inw-KWT'!AL48</f>
        <v>4013.4302889150326</v>
      </c>
    </row>
    <row r="49" spans="1:38" ht="25.5" x14ac:dyDescent="0.25">
      <c r="A49" s="236" t="str">
        <f t="shared" si="0"/>
        <v>Kuwait</v>
      </c>
      <c r="B49" s="206" t="s">
        <v>34</v>
      </c>
      <c r="C49" s="206" t="s">
        <v>33</v>
      </c>
      <c r="D49" s="222" t="s">
        <v>908</v>
      </c>
      <c r="E49">
        <v>626</v>
      </c>
      <c r="F49" s="225" t="s">
        <v>907</v>
      </c>
      <c r="G49" s="132" t="s">
        <v>906</v>
      </c>
      <c r="H49" s="224" t="s">
        <v>905</v>
      </c>
      <c r="I49" s="223" t="s">
        <v>904</v>
      </c>
      <c r="J49" s="212" t="s">
        <v>36</v>
      </c>
      <c r="K49" s="206" t="s">
        <v>3655</v>
      </c>
      <c r="L49" s="206">
        <v>17</v>
      </c>
      <c r="M49" s="206" t="s">
        <v>3656</v>
      </c>
      <c r="N49" s="206">
        <v>202</v>
      </c>
      <c r="O49" s="206" t="s">
        <v>3652</v>
      </c>
      <c r="P49" s="287"/>
      <c r="Q49" s="287"/>
      <c r="R49" s="287"/>
      <c r="S49" s="287"/>
      <c r="T49" s="287"/>
      <c r="U49" s="287"/>
      <c r="V49" s="287"/>
      <c r="W49" s="287"/>
      <c r="X49" s="287"/>
      <c r="Y49" s="220">
        <f>'T1-FDI-Inw-UAE'!Y49+'T1-FDI-Inw-BHR'!Y49+'T1-FDI-Inw-KSA'!Y49+'T1-FDI-Inw-OMN'!Y49+'T1-FDI-Inw-QAT'!Y49+'T1-FDI-Inw-KWT'!Y49</f>
        <v>0</v>
      </c>
      <c r="Z49" s="220">
        <f>'T1-FDI-Inw-UAE'!Z49+'T1-FDI-Inw-BHR'!Z49+'T1-FDI-Inw-KSA'!Z49+'T1-FDI-Inw-OMN'!Z49+'T1-FDI-Inw-QAT'!Z49+'T1-FDI-Inw-KWT'!Z49</f>
        <v>0</v>
      </c>
      <c r="AA49" s="220">
        <f>'T1-FDI-Inw-UAE'!AA49+'T1-FDI-Inw-BHR'!AA49+'T1-FDI-Inw-KSA'!AA49+'T1-FDI-Inw-OMN'!AA49+'T1-FDI-Inw-QAT'!AA49+'T1-FDI-Inw-KWT'!AA49</f>
        <v>4.0712049012933967E-2</v>
      </c>
      <c r="AB49" s="220">
        <f>'T1-FDI-Inw-UAE'!AB49+'T1-FDI-Inw-BHR'!AB49+'T1-FDI-Inw-KSA'!AB49+'T1-FDI-Inw-OMN'!AB49+'T1-FDI-Inw-QAT'!AB49+'T1-FDI-Inw-KWT'!AB49</f>
        <v>0.14281824370319945</v>
      </c>
      <c r="AC49" s="220">
        <f>'T1-FDI-Inw-UAE'!AC49+'T1-FDI-Inw-BHR'!AC49+'T1-FDI-Inw-KSA'!AC49+'T1-FDI-Inw-OMN'!AC49+'T1-FDI-Inw-QAT'!AC49+'T1-FDI-Inw-KWT'!AC49</f>
        <v>0.25133696392103472</v>
      </c>
      <c r="AD49" s="220">
        <f>'T1-FDI-Inw-UAE'!AD49+'T1-FDI-Inw-BHR'!AD49+'T1-FDI-Inw-KSA'!AD49+'T1-FDI-Inw-OMN'!AD49+'T1-FDI-Inw-QAT'!AD49+'T1-FDI-Inw-KWT'!AD49</f>
        <v>0.18921034717494895</v>
      </c>
      <c r="AE49" s="220">
        <f>'T1-FDI-Inw-UAE'!AE49+'T1-FDI-Inw-BHR'!AE49+'T1-FDI-Inw-KSA'!AE49+'T1-FDI-Inw-OMN'!AE49+'T1-FDI-Inw-QAT'!AE49+'T1-FDI-Inw-KWT'!AE49</f>
        <v>0.18921034717494895</v>
      </c>
      <c r="AF49" s="220">
        <f>'T1-FDI-Inw-UAE'!AF49+'T1-FDI-Inw-BHR'!AF49+'T1-FDI-Inw-KSA'!AF49+'T1-FDI-Inw-OMN'!AF49+'T1-FDI-Inw-QAT'!AF49+'T1-FDI-Inw-KWT'!AF49</f>
        <v>0.18921034717494895</v>
      </c>
      <c r="AG49" s="220">
        <f>'T1-FDI-Inw-UAE'!AG49+'T1-FDI-Inw-BHR'!AG49+'T1-FDI-Inw-KSA'!AG49+'T1-FDI-Inw-OMN'!AG49+'T1-FDI-Inw-QAT'!AG49+'T1-FDI-Inw-KWT'!AG49</f>
        <v>0</v>
      </c>
      <c r="AH49" s="220">
        <f>'T1-FDI-Inw-UAE'!AH49+'T1-FDI-Inw-BHR'!AH49+'T1-FDI-Inw-KSA'!AH49+'T1-FDI-Inw-OMN'!AH49+'T1-FDI-Inw-QAT'!AH49+'T1-FDI-Inw-KWT'!AH49</f>
        <v>0</v>
      </c>
      <c r="AI49" s="220">
        <f>'T1-FDI-Inw-UAE'!AI49+'T1-FDI-Inw-BHR'!AI49+'T1-FDI-Inw-KSA'!AI49+'T1-FDI-Inw-OMN'!AI49+'T1-FDI-Inw-QAT'!AI49+'T1-FDI-Inw-KWT'!AI49</f>
        <v>0</v>
      </c>
      <c r="AJ49" s="220">
        <f>'T1-FDI-Inw-UAE'!AJ49+'T1-FDI-Inw-BHR'!AJ49+'T1-FDI-Inw-KSA'!AJ49+'T1-FDI-Inw-OMN'!AJ49+'T1-FDI-Inw-QAT'!AJ49+'T1-FDI-Inw-KWT'!AJ49</f>
        <v>0</v>
      </c>
      <c r="AK49" s="220">
        <f>'T1-FDI-Inw-UAE'!AK49+'T1-FDI-Inw-BHR'!AK49+'T1-FDI-Inw-KSA'!AK49+'T1-FDI-Inw-OMN'!AK49+'T1-FDI-Inw-QAT'!AK49+'T1-FDI-Inw-KWT'!AK49</f>
        <v>0</v>
      </c>
      <c r="AL49" s="220">
        <f>'T1-FDI-Inw-UAE'!AL49+'T1-FDI-Inw-BHR'!AL49+'T1-FDI-Inw-KSA'!AL49+'T1-FDI-Inw-OMN'!AL49+'T1-FDI-Inw-QAT'!AL49+'T1-FDI-Inw-KWT'!AL49</f>
        <v>0</v>
      </c>
    </row>
    <row r="50" spans="1:38" x14ac:dyDescent="0.25">
      <c r="A50" s="236" t="str">
        <f t="shared" si="0"/>
        <v>Kuwait</v>
      </c>
      <c r="B50" s="206" t="s">
        <v>34</v>
      </c>
      <c r="C50" s="206" t="s">
        <v>33</v>
      </c>
      <c r="D50" s="222" t="s">
        <v>903</v>
      </c>
      <c r="E50">
        <v>628</v>
      </c>
      <c r="F50" s="225" t="s">
        <v>903</v>
      </c>
      <c r="G50" s="132" t="s">
        <v>902</v>
      </c>
      <c r="H50" s="224" t="s">
        <v>901</v>
      </c>
      <c r="I50" s="223" t="s">
        <v>900</v>
      </c>
      <c r="J50" s="212" t="s">
        <v>36</v>
      </c>
      <c r="K50" s="206" t="s">
        <v>3655</v>
      </c>
      <c r="L50" s="206">
        <v>17</v>
      </c>
      <c r="M50" s="206" t="s">
        <v>3656</v>
      </c>
      <c r="N50" s="206">
        <v>202</v>
      </c>
      <c r="O50" s="206" t="s">
        <v>3652</v>
      </c>
      <c r="P50" s="287"/>
      <c r="Q50" s="287"/>
      <c r="R50" s="287"/>
      <c r="S50" s="287"/>
      <c r="T50" s="287"/>
      <c r="U50" s="287"/>
      <c r="V50" s="287"/>
      <c r="W50" s="287"/>
      <c r="X50" s="287"/>
      <c r="Y50" s="220">
        <f>'T1-FDI-Inw-UAE'!Y50+'T1-FDI-Inw-BHR'!Y50+'T1-FDI-Inw-KSA'!Y50+'T1-FDI-Inw-OMN'!Y50+'T1-FDI-Inw-QAT'!Y50+'T1-FDI-Inw-KWT'!Y50</f>
        <v>0</v>
      </c>
      <c r="Z50" s="220">
        <f>'T1-FDI-Inw-UAE'!Z50+'T1-FDI-Inw-BHR'!Z50+'T1-FDI-Inw-KSA'!Z50+'T1-FDI-Inw-OMN'!Z50+'T1-FDI-Inw-QAT'!Z50+'T1-FDI-Inw-KWT'!Z50</f>
        <v>0</v>
      </c>
      <c r="AA50" s="220">
        <f>'T1-FDI-Inw-UAE'!AA50+'T1-FDI-Inw-BHR'!AA50+'T1-FDI-Inw-KSA'!AA50+'T1-FDI-Inw-OMN'!AA50+'T1-FDI-Inw-QAT'!AA50+'T1-FDI-Inw-KWT'!AA50</f>
        <v>0.37716541865214431</v>
      </c>
      <c r="AB50" s="220">
        <f>'T1-FDI-Inw-UAE'!AB50+'T1-FDI-Inw-BHR'!AB50+'T1-FDI-Inw-KSA'!AB50+'T1-FDI-Inw-OMN'!AB50+'T1-FDI-Inw-QAT'!AB50+'T1-FDI-Inw-KWT'!AB50</f>
        <v>0.65023471749489448</v>
      </c>
      <c r="AC50" s="220">
        <f>'T1-FDI-Inw-UAE'!AC50+'T1-FDI-Inw-BHR'!AC50+'T1-FDI-Inw-KSA'!AC50+'T1-FDI-Inw-OMN'!AC50+'T1-FDI-Inw-QAT'!AC50+'T1-FDI-Inw-KWT'!AC50</f>
        <v>0.54998829135466309</v>
      </c>
      <c r="AD50" s="220">
        <f>'T1-FDI-Inw-UAE'!AD50+'T1-FDI-Inw-BHR'!AD50+'T1-FDI-Inw-KSA'!AD50+'T1-FDI-Inw-OMN'!AD50+'T1-FDI-Inw-QAT'!AD50+'T1-FDI-Inw-KWT'!AD50</f>
        <v>0.35938243703199457</v>
      </c>
      <c r="AE50" s="220">
        <f>'T1-FDI-Inw-UAE'!AE50+'T1-FDI-Inw-BHR'!AE50+'T1-FDI-Inw-KSA'!AE50+'T1-FDI-Inw-OMN'!AE50+'T1-FDI-Inw-QAT'!AE50+'T1-FDI-Inw-KWT'!AE50</f>
        <v>0.73242532334921717</v>
      </c>
      <c r="AF50" s="220">
        <f>'T1-FDI-Inw-UAE'!AF50+'T1-FDI-Inw-BHR'!AF50+'T1-FDI-Inw-KSA'!AF50+'T1-FDI-Inw-OMN'!AF50+'T1-FDI-Inw-QAT'!AF50+'T1-FDI-Inw-KWT'!AF50</f>
        <v>0.93800735194009532</v>
      </c>
      <c r="AG50" s="220">
        <f>'T1-FDI-Inw-UAE'!AG50+'T1-FDI-Inw-BHR'!AG50+'T1-FDI-Inw-KSA'!AG50+'T1-FDI-Inw-OMN'!AG50+'T1-FDI-Inw-QAT'!AG50+'T1-FDI-Inw-KWT'!AG50</f>
        <v>0</v>
      </c>
      <c r="AH50" s="220">
        <f>'T1-FDI-Inw-UAE'!AH50+'T1-FDI-Inw-BHR'!AH50+'T1-FDI-Inw-KSA'!AH50+'T1-FDI-Inw-OMN'!AH50+'T1-FDI-Inw-QAT'!AH50+'T1-FDI-Inw-KWT'!AH50</f>
        <v>0</v>
      </c>
      <c r="AI50" s="220">
        <f>'T1-FDI-Inw-UAE'!AI50+'T1-FDI-Inw-BHR'!AI50+'T1-FDI-Inw-KSA'!AI50+'T1-FDI-Inw-OMN'!AI50+'T1-FDI-Inw-QAT'!AI50+'T1-FDI-Inw-KWT'!AI50</f>
        <v>6.6666666666666671E-3</v>
      </c>
      <c r="AJ50" s="220">
        <f>'T1-FDI-Inw-UAE'!AJ50+'T1-FDI-Inw-BHR'!AJ50+'T1-FDI-Inw-KSA'!AJ50+'T1-FDI-Inw-OMN'!AJ50+'T1-FDI-Inw-QAT'!AJ50+'T1-FDI-Inw-KWT'!AJ50</f>
        <v>6.6666666666666671E-3</v>
      </c>
      <c r="AK50" s="220">
        <f>'T1-FDI-Inw-UAE'!AK50+'T1-FDI-Inw-BHR'!AK50+'T1-FDI-Inw-KSA'!AK50+'T1-FDI-Inw-OMN'!AK50+'T1-FDI-Inw-QAT'!AK50+'T1-FDI-Inw-KWT'!AK50</f>
        <v>6.6666666666666671E-3</v>
      </c>
      <c r="AL50" s="220">
        <f>'T1-FDI-Inw-UAE'!AL50+'T1-FDI-Inw-BHR'!AL50+'T1-FDI-Inw-KSA'!AL50+'T1-FDI-Inw-OMN'!AL50+'T1-FDI-Inw-QAT'!AL50+'T1-FDI-Inw-KWT'!AL50</f>
        <v>6.6666666666666671E-3</v>
      </c>
    </row>
    <row r="51" spans="1:38" x14ac:dyDescent="0.25">
      <c r="A51" s="236" t="str">
        <f t="shared" si="0"/>
        <v>Kuwait</v>
      </c>
      <c r="B51" s="206" t="s">
        <v>34</v>
      </c>
      <c r="C51" s="206" t="s">
        <v>33</v>
      </c>
      <c r="D51" s="222" t="s">
        <v>899</v>
      </c>
      <c r="E51">
        <v>228</v>
      </c>
      <c r="F51" s="225" t="s">
        <v>899</v>
      </c>
      <c r="G51" s="132" t="s">
        <v>898</v>
      </c>
      <c r="H51" s="224" t="s">
        <v>897</v>
      </c>
      <c r="I51" s="223" t="s">
        <v>896</v>
      </c>
      <c r="J51" s="212" t="s">
        <v>36</v>
      </c>
      <c r="K51" s="206" t="s">
        <v>3660</v>
      </c>
      <c r="L51" s="206">
        <v>5</v>
      </c>
      <c r="M51" s="206" t="s">
        <v>3658</v>
      </c>
      <c r="N51" s="206">
        <v>419</v>
      </c>
      <c r="O51" s="206" t="s">
        <v>3659</v>
      </c>
      <c r="P51" s="287"/>
      <c r="Q51" s="287"/>
      <c r="R51" s="287"/>
      <c r="S51" s="287"/>
      <c r="T51" s="287"/>
      <c r="U51" s="287"/>
      <c r="V51" s="287"/>
      <c r="W51" s="287"/>
      <c r="X51" s="287"/>
      <c r="Y51" s="220">
        <f>'T1-FDI-Inw-UAE'!Y51+'T1-FDI-Inw-BHR'!Y51+'T1-FDI-Inw-KSA'!Y51+'T1-FDI-Inw-OMN'!Y51+'T1-FDI-Inw-QAT'!Y51+'T1-FDI-Inw-KWT'!Y51</f>
        <v>28.223025187202179</v>
      </c>
      <c r="Z51" s="220">
        <f>'T1-FDI-Inw-UAE'!Z51+'T1-FDI-Inw-BHR'!Z51+'T1-FDI-Inw-KSA'!Z51+'T1-FDI-Inw-OMN'!Z51+'T1-FDI-Inw-QAT'!Z51+'T1-FDI-Inw-KWT'!Z51</f>
        <v>26.729454867256639</v>
      </c>
      <c r="AA51" s="220">
        <f>'T1-FDI-Inw-UAE'!AA51+'T1-FDI-Inw-BHR'!AA51+'T1-FDI-Inw-KSA'!AA51+'T1-FDI-Inw-OMN'!AA51+'T1-FDI-Inw-QAT'!AA51+'T1-FDI-Inw-KWT'!AA51</f>
        <v>18.829420558202859</v>
      </c>
      <c r="AB51" s="220">
        <f>'T1-FDI-Inw-UAE'!AB51+'T1-FDI-Inw-BHR'!AB51+'T1-FDI-Inw-KSA'!AB51+'T1-FDI-Inw-OMN'!AB51+'T1-FDI-Inw-QAT'!AB51+'T1-FDI-Inw-KWT'!AB51</f>
        <v>17.82145459496256</v>
      </c>
      <c r="AC51" s="220">
        <f>'T1-FDI-Inw-UAE'!AC51+'T1-FDI-Inw-BHR'!AC51+'T1-FDI-Inw-KSA'!AC51+'T1-FDI-Inw-OMN'!AC51+'T1-FDI-Inw-QAT'!AC51+'T1-FDI-Inw-KWT'!AC51</f>
        <v>17.104834036759701</v>
      </c>
      <c r="AD51" s="220">
        <f>'T1-FDI-Inw-UAE'!AD51+'T1-FDI-Inw-BHR'!AD51+'T1-FDI-Inw-KSA'!AD51+'T1-FDI-Inw-OMN'!AD51+'T1-FDI-Inw-QAT'!AD51+'T1-FDI-Inw-KWT'!AD51</f>
        <v>37.467644111640574</v>
      </c>
      <c r="AE51" s="220">
        <f>'T1-FDI-Inw-UAE'!AE51+'T1-FDI-Inw-BHR'!AE51+'T1-FDI-Inw-KSA'!AE51+'T1-FDI-Inw-OMN'!AE51+'T1-FDI-Inw-QAT'!AE51+'T1-FDI-Inw-KWT'!AE51</f>
        <v>7.6003829430027618</v>
      </c>
      <c r="AF51" s="220">
        <f>'T1-FDI-Inw-UAE'!AF51+'T1-FDI-Inw-BHR'!AF51+'T1-FDI-Inw-KSA'!AF51+'T1-FDI-Inw-OMN'!AF51+'T1-FDI-Inw-QAT'!AF51+'T1-FDI-Inw-KWT'!AF51</f>
        <v>18.520742064533696</v>
      </c>
      <c r="AG51" s="220">
        <f>'T1-FDI-Inw-UAE'!AG51+'T1-FDI-Inw-BHR'!AG51+'T1-FDI-Inw-KSA'!AG51+'T1-FDI-Inw-OMN'!AG51+'T1-FDI-Inw-QAT'!AG51+'T1-FDI-Inw-KWT'!AG51</f>
        <v>0</v>
      </c>
      <c r="AH51" s="220">
        <f>'T1-FDI-Inw-UAE'!AH51+'T1-FDI-Inw-BHR'!AH51+'T1-FDI-Inw-KSA'!AH51+'T1-FDI-Inw-OMN'!AH51+'T1-FDI-Inw-QAT'!AH51+'T1-FDI-Inw-KWT'!AH51</f>
        <v>0</v>
      </c>
      <c r="AI51" s="220">
        <f>'T1-FDI-Inw-UAE'!AI51+'T1-FDI-Inw-BHR'!AI51+'T1-FDI-Inw-KSA'!AI51+'T1-FDI-Inw-OMN'!AI51+'T1-FDI-Inw-QAT'!AI51+'T1-FDI-Inw-KWT'!AI51</f>
        <v>5.4682933333333329E-2</v>
      </c>
      <c r="AJ51" s="220">
        <f>'T1-FDI-Inw-UAE'!AJ51+'T1-FDI-Inw-BHR'!AJ51+'T1-FDI-Inw-KSA'!AJ51+'T1-FDI-Inw-OMN'!AJ51+'T1-FDI-Inw-QAT'!AJ51+'T1-FDI-Inw-KWT'!AJ51</f>
        <v>0.77474793333333336</v>
      </c>
      <c r="AK51" s="220">
        <f>'T1-FDI-Inw-UAE'!AK51+'T1-FDI-Inw-BHR'!AK51+'T1-FDI-Inw-KSA'!AK51+'T1-FDI-Inw-OMN'!AK51+'T1-FDI-Inw-QAT'!AK51+'T1-FDI-Inw-KWT'!AK51</f>
        <v>0.43200000000000005</v>
      </c>
      <c r="AL51" s="220">
        <f>'T1-FDI-Inw-UAE'!AL51+'T1-FDI-Inw-BHR'!AL51+'T1-FDI-Inw-KSA'!AL51+'T1-FDI-Inw-OMN'!AL51+'T1-FDI-Inw-QAT'!AL51+'T1-FDI-Inw-KWT'!AL51</f>
        <v>0.48037866666666673</v>
      </c>
    </row>
    <row r="52" spans="1:38" ht="38.25" x14ac:dyDescent="0.25">
      <c r="A52" s="236" t="str">
        <f t="shared" si="0"/>
        <v>Kuwait</v>
      </c>
      <c r="B52" s="206" t="s">
        <v>34</v>
      </c>
      <c r="C52" s="206" t="s">
        <v>33</v>
      </c>
      <c r="D52" s="222" t="s">
        <v>895</v>
      </c>
      <c r="E52">
        <v>532</v>
      </c>
      <c r="F52" s="225" t="s">
        <v>894</v>
      </c>
      <c r="G52" s="132" t="s">
        <v>893</v>
      </c>
      <c r="H52" s="224" t="s">
        <v>892</v>
      </c>
      <c r="I52" s="223" t="s">
        <v>891</v>
      </c>
      <c r="J52" s="212" t="s">
        <v>36</v>
      </c>
      <c r="K52" s="206" t="s">
        <v>36</v>
      </c>
      <c r="L52" s="206" t="s">
        <v>36</v>
      </c>
      <c r="M52" s="206" t="s">
        <v>3670</v>
      </c>
      <c r="N52" s="206">
        <v>30</v>
      </c>
      <c r="O52" s="206" t="s">
        <v>3647</v>
      </c>
      <c r="P52" s="287"/>
      <c r="Q52" s="287"/>
      <c r="R52" s="287"/>
      <c r="S52" s="287"/>
      <c r="T52" s="287"/>
      <c r="U52" s="287"/>
      <c r="V52" s="287"/>
      <c r="W52" s="287"/>
      <c r="X52" s="287"/>
      <c r="Y52" s="220">
        <f>'T1-FDI-Inw-UAE'!Y52+'T1-FDI-Inw-BHR'!Y52+'T1-FDI-Inw-KSA'!Y52+'T1-FDI-Inw-OMN'!Y52+'T1-FDI-Inw-QAT'!Y52+'T1-FDI-Inw-KWT'!Y52</f>
        <v>83.53125527569776</v>
      </c>
      <c r="Z52" s="220">
        <f>'T1-FDI-Inw-UAE'!Z52+'T1-FDI-Inw-BHR'!Z52+'T1-FDI-Inw-KSA'!Z52+'T1-FDI-Inw-OMN'!Z52+'T1-FDI-Inw-QAT'!Z52+'T1-FDI-Inw-KWT'!Z52</f>
        <v>1432.8865908781484</v>
      </c>
      <c r="AA52" s="220">
        <f>'T1-FDI-Inw-UAE'!AA52+'T1-FDI-Inw-BHR'!AA52+'T1-FDI-Inw-KSA'!AA52+'T1-FDI-Inw-OMN'!AA52+'T1-FDI-Inw-QAT'!AA52+'T1-FDI-Inw-KWT'!AA52</f>
        <v>1359.7138249149082</v>
      </c>
      <c r="AB52" s="220">
        <f>'T1-FDI-Inw-UAE'!AB52+'T1-FDI-Inw-BHR'!AB52+'T1-FDI-Inw-KSA'!AB52+'T1-FDI-Inw-OMN'!AB52+'T1-FDI-Inw-QAT'!AB52+'T1-FDI-Inw-KWT'!AB52</f>
        <v>1480.1711074200136</v>
      </c>
      <c r="AC52" s="220">
        <f>'T1-FDI-Inw-UAE'!AC52+'T1-FDI-Inw-BHR'!AC52+'T1-FDI-Inw-KSA'!AC52+'T1-FDI-Inw-OMN'!AC52+'T1-FDI-Inw-QAT'!AC52+'T1-FDI-Inw-KWT'!AC52</f>
        <v>1605.0727237576582</v>
      </c>
      <c r="AD52" s="220">
        <f>'T1-FDI-Inw-UAE'!AD52+'T1-FDI-Inw-BHR'!AD52+'T1-FDI-Inw-KSA'!AD52+'T1-FDI-Inw-OMN'!AD52+'T1-FDI-Inw-QAT'!AD52+'T1-FDI-Inw-KWT'!AD52</f>
        <v>1976.1837421057185</v>
      </c>
      <c r="AE52" s="220">
        <f>'T1-FDI-Inw-UAE'!AE52+'T1-FDI-Inw-BHR'!AE52+'T1-FDI-Inw-KSA'!AE52+'T1-FDI-Inw-OMN'!AE52+'T1-FDI-Inw-QAT'!AE52+'T1-FDI-Inw-KWT'!AE52</f>
        <v>4139.7948616411413</v>
      </c>
      <c r="AF52" s="220">
        <f>'T1-FDI-Inw-UAE'!AF52+'T1-FDI-Inw-BHR'!AF52+'T1-FDI-Inw-KSA'!AF52+'T1-FDI-Inw-OMN'!AF52+'T1-FDI-Inw-QAT'!AF52+'T1-FDI-Inw-KWT'!AF52</f>
        <v>3445.3024662318221</v>
      </c>
      <c r="AG52" s="220">
        <f>'T1-FDI-Inw-UAE'!AG52+'T1-FDI-Inw-BHR'!AG52+'T1-FDI-Inw-KSA'!AG52+'T1-FDI-Inw-OMN'!AG52+'T1-FDI-Inw-QAT'!AG52+'T1-FDI-Inw-KWT'!AG52</f>
        <v>735.67222435350425</v>
      </c>
      <c r="AH52" s="220">
        <f>'T1-FDI-Inw-UAE'!AH52+'T1-FDI-Inw-BHR'!AH52+'T1-FDI-Inw-KSA'!AH52+'T1-FDI-Inw-OMN'!AH52+'T1-FDI-Inw-QAT'!AH52+'T1-FDI-Inw-KWT'!AH52</f>
        <v>1443.4378315104295</v>
      </c>
      <c r="AI52" s="220">
        <f>'T1-FDI-Inw-UAE'!AI52+'T1-FDI-Inw-BHR'!AI52+'T1-FDI-Inw-KSA'!AI52+'T1-FDI-Inw-OMN'!AI52+'T1-FDI-Inw-QAT'!AI52+'T1-FDI-Inw-KWT'!AI52</f>
        <v>1484.9852461661585</v>
      </c>
      <c r="AJ52" s="220">
        <f>'T1-FDI-Inw-UAE'!AJ52+'T1-FDI-Inw-BHR'!AJ52+'T1-FDI-Inw-KSA'!AJ52+'T1-FDI-Inw-OMN'!AJ52+'T1-FDI-Inw-QAT'!AJ52+'T1-FDI-Inw-KWT'!AJ52</f>
        <v>1884.5806136551628</v>
      </c>
      <c r="AK52" s="220">
        <f>'T1-FDI-Inw-UAE'!AK52+'T1-FDI-Inw-BHR'!AK52+'T1-FDI-Inw-KSA'!AK52+'T1-FDI-Inw-OMN'!AK52+'T1-FDI-Inw-QAT'!AK52+'T1-FDI-Inw-KWT'!AK52</f>
        <v>1544.5199470742632</v>
      </c>
      <c r="AL52" s="220">
        <f>'T1-FDI-Inw-UAE'!AL52+'T1-FDI-Inw-BHR'!AL52+'T1-FDI-Inw-KSA'!AL52+'T1-FDI-Inw-OMN'!AL52+'T1-FDI-Inw-QAT'!AL52+'T1-FDI-Inw-KWT'!AL52</f>
        <v>1628.8645770648923</v>
      </c>
    </row>
    <row r="53" spans="1:38" ht="38.25" x14ac:dyDescent="0.25">
      <c r="A53" s="236" t="str">
        <f t="shared" si="0"/>
        <v>Kuwait</v>
      </c>
      <c r="B53" s="206" t="s">
        <v>34</v>
      </c>
      <c r="C53" s="206" t="s">
        <v>33</v>
      </c>
      <c r="D53" s="222" t="s">
        <v>890</v>
      </c>
      <c r="E53">
        <v>546</v>
      </c>
      <c r="F53" s="225" t="s">
        <v>889</v>
      </c>
      <c r="G53" s="132" t="s">
        <v>888</v>
      </c>
      <c r="H53" s="224" t="s">
        <v>887</v>
      </c>
      <c r="I53" s="223" t="s">
        <v>886</v>
      </c>
      <c r="J53" s="212" t="s">
        <v>36</v>
      </c>
      <c r="K53" s="206" t="s">
        <v>36</v>
      </c>
      <c r="L53" s="206" t="s">
        <v>36</v>
      </c>
      <c r="M53" s="206" t="s">
        <v>3670</v>
      </c>
      <c r="N53" s="206">
        <v>30</v>
      </c>
      <c r="O53" s="206" t="s">
        <v>3647</v>
      </c>
      <c r="P53" s="287"/>
      <c r="Q53" s="287"/>
      <c r="R53" s="287"/>
      <c r="S53" s="287"/>
      <c r="T53" s="287"/>
      <c r="U53" s="287"/>
      <c r="V53" s="287"/>
      <c r="W53" s="287"/>
      <c r="X53" s="287"/>
      <c r="Y53" s="220">
        <f>'T1-FDI-Inw-UAE'!Y53+'T1-FDI-Inw-BHR'!Y53+'T1-FDI-Inw-KSA'!Y53+'T1-FDI-Inw-OMN'!Y53+'T1-FDI-Inw-QAT'!Y53+'T1-FDI-Inw-KWT'!Y53</f>
        <v>39.985082368958473</v>
      </c>
      <c r="Z53" s="220">
        <f>'T1-FDI-Inw-UAE'!Z53+'T1-FDI-Inw-BHR'!Z53+'T1-FDI-Inw-KSA'!Z53+'T1-FDI-Inw-OMN'!Z53+'T1-FDI-Inw-QAT'!Z53+'T1-FDI-Inw-KWT'!Z53</f>
        <v>30.7283975493533</v>
      </c>
      <c r="AA53" s="220">
        <f>'T1-FDI-Inw-UAE'!AA53+'T1-FDI-Inw-BHR'!AA53+'T1-FDI-Inw-KSA'!AA53+'T1-FDI-Inw-OMN'!AA53+'T1-FDI-Inw-QAT'!AA53+'T1-FDI-Inw-KWT'!AA53</f>
        <v>130.04190633083732</v>
      </c>
      <c r="AB53" s="220">
        <f>'T1-FDI-Inw-UAE'!AB53+'T1-FDI-Inw-BHR'!AB53+'T1-FDI-Inw-KSA'!AB53+'T1-FDI-Inw-OMN'!AB53+'T1-FDI-Inw-QAT'!AB53+'T1-FDI-Inw-KWT'!AB53</f>
        <v>5.7181756296800543E-2</v>
      </c>
      <c r="AC53" s="220">
        <f>'T1-FDI-Inw-UAE'!AC53+'T1-FDI-Inw-BHR'!AC53+'T1-FDI-Inw-KSA'!AC53+'T1-FDI-Inw-OMN'!AC53+'T1-FDI-Inw-QAT'!AC53+'T1-FDI-Inw-KWT'!AC53</f>
        <v>0</v>
      </c>
      <c r="AD53" s="220">
        <f>'T1-FDI-Inw-UAE'!AD53+'T1-FDI-Inw-BHR'!AD53+'T1-FDI-Inw-KSA'!AD53+'T1-FDI-Inw-OMN'!AD53+'T1-FDI-Inw-QAT'!AD53+'T1-FDI-Inw-KWT'!AD53</f>
        <v>0</v>
      </c>
      <c r="AE53" s="220">
        <f>'T1-FDI-Inw-UAE'!AE53+'T1-FDI-Inw-BHR'!AE53+'T1-FDI-Inw-KSA'!AE53+'T1-FDI-Inw-OMN'!AE53+'T1-FDI-Inw-QAT'!AE53+'T1-FDI-Inw-KWT'!AE53</f>
        <v>0</v>
      </c>
      <c r="AF53" s="220">
        <f>'T1-FDI-Inw-UAE'!AF53+'T1-FDI-Inw-BHR'!AF53+'T1-FDI-Inw-KSA'!AF53+'T1-FDI-Inw-OMN'!AF53+'T1-FDI-Inw-QAT'!AF53+'T1-FDI-Inw-KWT'!AF53</f>
        <v>0</v>
      </c>
      <c r="AG53" s="220">
        <f>'T1-FDI-Inw-UAE'!AG53+'T1-FDI-Inw-BHR'!AG53+'T1-FDI-Inw-KSA'!AG53+'T1-FDI-Inw-OMN'!AG53+'T1-FDI-Inw-QAT'!AG53+'T1-FDI-Inw-KWT'!AG53</f>
        <v>0</v>
      </c>
      <c r="AH53" s="220">
        <f>'T1-FDI-Inw-UAE'!AH53+'T1-FDI-Inw-BHR'!AH53+'T1-FDI-Inw-KSA'!AH53+'T1-FDI-Inw-OMN'!AH53+'T1-FDI-Inw-QAT'!AH53+'T1-FDI-Inw-KWT'!AH53</f>
        <v>0</v>
      </c>
      <c r="AI53" s="220">
        <f>'T1-FDI-Inw-UAE'!AI53+'T1-FDI-Inw-BHR'!AI53+'T1-FDI-Inw-KSA'!AI53+'T1-FDI-Inw-OMN'!AI53+'T1-FDI-Inw-QAT'!AI53+'T1-FDI-Inw-KWT'!AI53</f>
        <v>0</v>
      </c>
      <c r="AJ53" s="220">
        <f>'T1-FDI-Inw-UAE'!AJ53+'T1-FDI-Inw-BHR'!AJ53+'T1-FDI-Inw-KSA'!AJ53+'T1-FDI-Inw-OMN'!AJ53+'T1-FDI-Inw-QAT'!AJ53+'T1-FDI-Inw-KWT'!AJ53</f>
        <v>0</v>
      </c>
      <c r="AK53" s="220">
        <f>'T1-FDI-Inw-UAE'!AK53+'T1-FDI-Inw-BHR'!AK53+'T1-FDI-Inw-KSA'!AK53+'T1-FDI-Inw-OMN'!AK53+'T1-FDI-Inw-QAT'!AK53+'T1-FDI-Inw-KWT'!AK53</f>
        <v>0</v>
      </c>
      <c r="AL53" s="220">
        <f>'T1-FDI-Inw-UAE'!AL53+'T1-FDI-Inw-BHR'!AL53+'T1-FDI-Inw-KSA'!AL53+'T1-FDI-Inw-OMN'!AL53+'T1-FDI-Inw-QAT'!AL53+'T1-FDI-Inw-KWT'!AL53</f>
        <v>0</v>
      </c>
    </row>
    <row r="54" spans="1:38" x14ac:dyDescent="0.25">
      <c r="A54" s="236" t="str">
        <f t="shared" si="0"/>
        <v>Kuwait</v>
      </c>
      <c r="B54" s="206" t="s">
        <v>34</v>
      </c>
      <c r="C54" s="206" t="s">
        <v>33</v>
      </c>
      <c r="D54" s="222" t="s">
        <v>885</v>
      </c>
      <c r="E54">
        <v>924</v>
      </c>
      <c r="F54" s="225" t="s">
        <v>884</v>
      </c>
      <c r="G54" s="132" t="s">
        <v>883</v>
      </c>
      <c r="H54" s="224" t="s">
        <v>882</v>
      </c>
      <c r="I54" s="223" t="s">
        <v>881</v>
      </c>
      <c r="J54" s="212" t="s">
        <v>36</v>
      </c>
      <c r="K54" s="206" t="s">
        <v>36</v>
      </c>
      <c r="L54" s="206" t="s">
        <v>36</v>
      </c>
      <c r="M54" s="206" t="s">
        <v>3670</v>
      </c>
      <c r="N54" s="206">
        <v>30</v>
      </c>
      <c r="O54" s="206" t="s">
        <v>3647</v>
      </c>
      <c r="P54" s="287"/>
      <c r="Q54" s="287"/>
      <c r="R54" s="287"/>
      <c r="S54" s="287"/>
      <c r="T54" s="287"/>
      <c r="U54" s="287"/>
      <c r="V54" s="287"/>
      <c r="W54" s="287"/>
      <c r="X54" s="287"/>
      <c r="Y54" s="220">
        <f>'T1-FDI-Inw-UAE'!Y54+'T1-FDI-Inw-BHR'!Y54+'T1-FDI-Inw-KSA'!Y54+'T1-FDI-Inw-OMN'!Y54+'T1-FDI-Inw-QAT'!Y54+'T1-FDI-Inw-KWT'!Y54</f>
        <v>6537.1393970204217</v>
      </c>
      <c r="Z54" s="220">
        <f>'T1-FDI-Inw-UAE'!Z54+'T1-FDI-Inw-BHR'!Z54+'T1-FDI-Inw-KSA'!Z54+'T1-FDI-Inw-OMN'!Z54+'T1-FDI-Inw-QAT'!Z54+'T1-FDI-Inw-KWT'!Z54</f>
        <v>9405.5835791953723</v>
      </c>
      <c r="AA54" s="220">
        <f>'T1-FDI-Inw-UAE'!AA54+'T1-FDI-Inw-BHR'!AA54+'T1-FDI-Inw-KSA'!AA54+'T1-FDI-Inw-OMN'!AA54+'T1-FDI-Inw-QAT'!AA54+'T1-FDI-Inw-KWT'!AA54</f>
        <v>455.25184615384615</v>
      </c>
      <c r="AB54" s="220">
        <f>'T1-FDI-Inw-UAE'!AB54+'T1-FDI-Inw-BHR'!AB54+'T1-FDI-Inw-KSA'!AB54+'T1-FDI-Inw-OMN'!AB54+'T1-FDI-Inw-QAT'!AB54+'T1-FDI-Inw-KWT'!AB54</f>
        <v>817.39684982981623</v>
      </c>
      <c r="AC54" s="220">
        <f>'T1-FDI-Inw-UAE'!AC54+'T1-FDI-Inw-BHR'!AC54+'T1-FDI-Inw-KSA'!AC54+'T1-FDI-Inw-OMN'!AC54+'T1-FDI-Inw-QAT'!AC54+'T1-FDI-Inw-KWT'!AC54</f>
        <v>1218.4203025187201</v>
      </c>
      <c r="AD54" s="220">
        <f>'T1-FDI-Inw-UAE'!AD54+'T1-FDI-Inw-BHR'!AD54+'T1-FDI-Inw-KSA'!AD54+'T1-FDI-Inw-OMN'!AD54+'T1-FDI-Inw-QAT'!AD54+'T1-FDI-Inw-KWT'!AD54</f>
        <v>1924.8894050374404</v>
      </c>
      <c r="AE54" s="220">
        <f>'T1-FDI-Inw-UAE'!AE54+'T1-FDI-Inw-BHR'!AE54+'T1-FDI-Inw-KSA'!AE54+'T1-FDI-Inw-OMN'!AE54+'T1-FDI-Inw-QAT'!AE54+'T1-FDI-Inw-KWT'!AE54</f>
        <v>5916.4706858286399</v>
      </c>
      <c r="AF54" s="220">
        <f>'T1-FDI-Inw-UAE'!AF54+'T1-FDI-Inw-BHR'!AF54+'T1-FDI-Inw-KSA'!AF54+'T1-FDI-Inw-OMN'!AF54+'T1-FDI-Inw-QAT'!AF54+'T1-FDI-Inw-KWT'!AF54</f>
        <v>6940.5385109500094</v>
      </c>
      <c r="AG54" s="220">
        <f>'T1-FDI-Inw-UAE'!AG54+'T1-FDI-Inw-BHR'!AG54+'T1-FDI-Inw-KSA'!AG54+'T1-FDI-Inw-OMN'!AG54+'T1-FDI-Inw-QAT'!AG54+'T1-FDI-Inw-KWT'!AG54</f>
        <v>4084.6539133983092</v>
      </c>
      <c r="AH54" s="220">
        <f>'T1-FDI-Inw-UAE'!AH54+'T1-FDI-Inw-BHR'!AH54+'T1-FDI-Inw-KSA'!AH54+'T1-FDI-Inw-OMN'!AH54+'T1-FDI-Inw-QAT'!AH54+'T1-FDI-Inw-KWT'!AH54</f>
        <v>9432.9039643787128</v>
      </c>
      <c r="AI54" s="220">
        <f>'T1-FDI-Inw-UAE'!AI54+'T1-FDI-Inw-BHR'!AI54+'T1-FDI-Inw-KSA'!AI54+'T1-FDI-Inw-OMN'!AI54+'T1-FDI-Inw-QAT'!AI54+'T1-FDI-Inw-KWT'!AI54</f>
        <v>10774.406120953603</v>
      </c>
      <c r="AJ54" s="220">
        <f>'T1-FDI-Inw-UAE'!AJ54+'T1-FDI-Inw-BHR'!AJ54+'T1-FDI-Inw-KSA'!AJ54+'T1-FDI-Inw-OMN'!AJ54+'T1-FDI-Inw-QAT'!AJ54+'T1-FDI-Inw-KWT'!AJ54</f>
        <v>15577.091268172191</v>
      </c>
      <c r="AK54" s="220">
        <f>'T1-FDI-Inw-UAE'!AK54+'T1-FDI-Inw-BHR'!AK54+'T1-FDI-Inw-KSA'!AK54+'T1-FDI-Inw-OMN'!AK54+'T1-FDI-Inw-QAT'!AK54+'T1-FDI-Inw-KWT'!AK54</f>
        <v>18099.408032010884</v>
      </c>
      <c r="AL54" s="220">
        <f>'T1-FDI-Inw-UAE'!AL54+'T1-FDI-Inw-BHR'!AL54+'T1-FDI-Inw-KSA'!AL54+'T1-FDI-Inw-OMN'!AL54+'T1-FDI-Inw-QAT'!AL54+'T1-FDI-Inw-KWT'!AL54</f>
        <v>20639.522224719109</v>
      </c>
    </row>
    <row r="55" spans="1:38" x14ac:dyDescent="0.25">
      <c r="A55" s="236" t="str">
        <f t="shared" si="0"/>
        <v>Kuwait</v>
      </c>
      <c r="B55" s="206" t="s">
        <v>34</v>
      </c>
      <c r="C55" s="206" t="s">
        <v>33</v>
      </c>
      <c r="D55" s="222" t="s">
        <v>880</v>
      </c>
      <c r="E55">
        <v>814</v>
      </c>
      <c r="F55" s="225" t="s">
        <v>880</v>
      </c>
      <c r="G55" s="132" t="s">
        <v>879</v>
      </c>
      <c r="H55" s="224" t="s">
        <v>878</v>
      </c>
      <c r="I55" s="223" t="s">
        <v>877</v>
      </c>
      <c r="J55" s="212" t="s">
        <v>36</v>
      </c>
      <c r="K55" s="206" t="s">
        <v>36</v>
      </c>
      <c r="L55" s="206" t="s">
        <v>36</v>
      </c>
      <c r="M55" s="206" t="s">
        <v>3661</v>
      </c>
      <c r="N55" s="206">
        <v>53</v>
      </c>
      <c r="O55" s="206" t="s">
        <v>3654</v>
      </c>
      <c r="P55" s="287"/>
      <c r="Q55" s="287"/>
      <c r="R55" s="287"/>
      <c r="S55" s="287"/>
      <c r="T55" s="287"/>
      <c r="U55" s="287"/>
      <c r="V55" s="287"/>
      <c r="W55" s="287"/>
      <c r="X55" s="287"/>
      <c r="Y55" s="220">
        <f>'T1-FDI-Inw-UAE'!Y55+'T1-FDI-Inw-BHR'!Y55+'T1-FDI-Inw-KSA'!Y55+'T1-FDI-Inw-OMN'!Y55+'T1-FDI-Inw-QAT'!Y55+'T1-FDI-Inw-KWT'!Y55</f>
        <v>0</v>
      </c>
      <c r="Z55" s="220">
        <f>'T1-FDI-Inw-UAE'!Z55+'T1-FDI-Inw-BHR'!Z55+'T1-FDI-Inw-KSA'!Z55+'T1-FDI-Inw-OMN'!Z55+'T1-FDI-Inw-QAT'!Z55+'T1-FDI-Inw-KWT'!Z55</f>
        <v>0</v>
      </c>
      <c r="AA55" s="220">
        <f>'T1-FDI-Inw-UAE'!AA55+'T1-FDI-Inw-BHR'!AA55+'T1-FDI-Inw-KSA'!AA55+'T1-FDI-Inw-OMN'!AA55+'T1-FDI-Inw-QAT'!AA55+'T1-FDI-Inw-KWT'!AA55</f>
        <v>0</v>
      </c>
      <c r="AB55" s="220">
        <f>'T1-FDI-Inw-UAE'!AB55+'T1-FDI-Inw-BHR'!AB55+'T1-FDI-Inw-KSA'!AB55+'T1-FDI-Inw-OMN'!AB55+'T1-FDI-Inw-QAT'!AB55+'T1-FDI-Inw-KWT'!AB55</f>
        <v>0</v>
      </c>
      <c r="AC55" s="220">
        <f>'T1-FDI-Inw-UAE'!AC55+'T1-FDI-Inw-BHR'!AC55+'T1-FDI-Inw-KSA'!AC55+'T1-FDI-Inw-OMN'!AC55+'T1-FDI-Inw-QAT'!AC55+'T1-FDI-Inw-KWT'!AC55</f>
        <v>0</v>
      </c>
      <c r="AD55" s="220">
        <f>'T1-FDI-Inw-UAE'!AD55+'T1-FDI-Inw-BHR'!AD55+'T1-FDI-Inw-KSA'!AD55+'T1-FDI-Inw-OMN'!AD55+'T1-FDI-Inw-QAT'!AD55+'T1-FDI-Inw-KWT'!AD55</f>
        <v>0</v>
      </c>
      <c r="AE55" s="220">
        <f>'T1-FDI-Inw-UAE'!AE55+'T1-FDI-Inw-BHR'!AE55+'T1-FDI-Inw-KSA'!AE55+'T1-FDI-Inw-OMN'!AE55+'T1-FDI-Inw-QAT'!AE55+'T1-FDI-Inw-KWT'!AE55</f>
        <v>0</v>
      </c>
      <c r="AF55" s="220">
        <f>'T1-FDI-Inw-UAE'!AF55+'T1-FDI-Inw-BHR'!AF55+'T1-FDI-Inw-KSA'!AF55+'T1-FDI-Inw-OMN'!AF55+'T1-FDI-Inw-QAT'!AF55+'T1-FDI-Inw-KWT'!AF55</f>
        <v>0</v>
      </c>
      <c r="AG55" s="220">
        <f>'T1-FDI-Inw-UAE'!AG55+'T1-FDI-Inw-BHR'!AG55+'T1-FDI-Inw-KSA'!AG55+'T1-FDI-Inw-OMN'!AG55+'T1-FDI-Inw-QAT'!AG55+'T1-FDI-Inw-KWT'!AG55</f>
        <v>0</v>
      </c>
      <c r="AH55" s="220">
        <f>'T1-FDI-Inw-UAE'!AH55+'T1-FDI-Inw-BHR'!AH55+'T1-FDI-Inw-KSA'!AH55+'T1-FDI-Inw-OMN'!AH55+'T1-FDI-Inw-QAT'!AH55+'T1-FDI-Inw-KWT'!AH55</f>
        <v>0</v>
      </c>
      <c r="AI55" s="220">
        <f>'T1-FDI-Inw-UAE'!AI55+'T1-FDI-Inw-BHR'!AI55+'T1-FDI-Inw-KSA'!AI55+'T1-FDI-Inw-OMN'!AI55+'T1-FDI-Inw-QAT'!AI55+'T1-FDI-Inw-KWT'!AI55</f>
        <v>0</v>
      </c>
      <c r="AJ55" s="220">
        <f>'T1-FDI-Inw-UAE'!AJ55+'T1-FDI-Inw-BHR'!AJ55+'T1-FDI-Inw-KSA'!AJ55+'T1-FDI-Inw-OMN'!AJ55+'T1-FDI-Inw-QAT'!AJ55+'T1-FDI-Inw-KWT'!AJ55</f>
        <v>0</v>
      </c>
      <c r="AK55" s="220">
        <f>'T1-FDI-Inw-UAE'!AK55+'T1-FDI-Inw-BHR'!AK55+'T1-FDI-Inw-KSA'!AK55+'T1-FDI-Inw-OMN'!AK55+'T1-FDI-Inw-QAT'!AK55+'T1-FDI-Inw-KWT'!AK55</f>
        <v>0</v>
      </c>
      <c r="AL55" s="220">
        <f>'T1-FDI-Inw-UAE'!AL55+'T1-FDI-Inw-BHR'!AL55+'T1-FDI-Inw-KSA'!AL55+'T1-FDI-Inw-OMN'!AL55+'T1-FDI-Inw-QAT'!AL55+'T1-FDI-Inw-KWT'!AL55</f>
        <v>0</v>
      </c>
    </row>
    <row r="56" spans="1:38" ht="25.5" x14ac:dyDescent="0.25">
      <c r="A56" s="236" t="str">
        <f t="shared" si="0"/>
        <v>Kuwait</v>
      </c>
      <c r="B56" s="206" t="s">
        <v>34</v>
      </c>
      <c r="C56" s="206" t="s">
        <v>33</v>
      </c>
      <c r="D56" s="222" t="s">
        <v>876</v>
      </c>
      <c r="E56">
        <v>865</v>
      </c>
      <c r="F56" s="225" t="s">
        <v>876</v>
      </c>
      <c r="G56" s="132" t="s">
        <v>875</v>
      </c>
      <c r="H56" s="224" t="s">
        <v>874</v>
      </c>
      <c r="I56" s="223" t="s">
        <v>873</v>
      </c>
      <c r="J56" s="212" t="s">
        <v>36</v>
      </c>
      <c r="K56" s="206" t="s">
        <v>36</v>
      </c>
      <c r="L56" s="206" t="s">
        <v>36</v>
      </c>
      <c r="M56" s="206" t="s">
        <v>3661</v>
      </c>
      <c r="N56" s="206">
        <v>53</v>
      </c>
      <c r="O56" s="206" t="s">
        <v>3654</v>
      </c>
      <c r="P56" s="287"/>
      <c r="Q56" s="287"/>
      <c r="R56" s="287"/>
      <c r="S56" s="287"/>
      <c r="T56" s="287"/>
      <c r="U56" s="287"/>
      <c r="V56" s="287"/>
      <c r="W56" s="287"/>
      <c r="X56" s="287"/>
      <c r="Y56" s="220">
        <f>'T1-FDI-Inw-UAE'!Y56+'T1-FDI-Inw-BHR'!Y56+'T1-FDI-Inw-KSA'!Y56+'T1-FDI-Inw-OMN'!Y56+'T1-FDI-Inw-QAT'!Y56+'T1-FDI-Inw-KWT'!Y56</f>
        <v>0</v>
      </c>
      <c r="Z56" s="220">
        <f>'T1-FDI-Inw-UAE'!Z56+'T1-FDI-Inw-BHR'!Z56+'T1-FDI-Inw-KSA'!Z56+'T1-FDI-Inw-OMN'!Z56+'T1-FDI-Inw-QAT'!Z56+'T1-FDI-Inw-KWT'!Z56</f>
        <v>0</v>
      </c>
      <c r="AA56" s="220">
        <f>'T1-FDI-Inw-UAE'!AA56+'T1-FDI-Inw-BHR'!AA56+'T1-FDI-Inw-KSA'!AA56+'T1-FDI-Inw-OMN'!AA56+'T1-FDI-Inw-QAT'!AA56+'T1-FDI-Inw-KWT'!AA56</f>
        <v>0</v>
      </c>
      <c r="AB56" s="220">
        <f>'T1-FDI-Inw-UAE'!AB56+'T1-FDI-Inw-BHR'!AB56+'T1-FDI-Inw-KSA'!AB56+'T1-FDI-Inw-OMN'!AB56+'T1-FDI-Inw-QAT'!AB56+'T1-FDI-Inw-KWT'!AB56</f>
        <v>0</v>
      </c>
      <c r="AC56" s="220">
        <f>'T1-FDI-Inw-UAE'!AC56+'T1-FDI-Inw-BHR'!AC56+'T1-FDI-Inw-KSA'!AC56+'T1-FDI-Inw-OMN'!AC56+'T1-FDI-Inw-QAT'!AC56+'T1-FDI-Inw-KWT'!AC56</f>
        <v>0</v>
      </c>
      <c r="AD56" s="220">
        <f>'T1-FDI-Inw-UAE'!AD56+'T1-FDI-Inw-BHR'!AD56+'T1-FDI-Inw-KSA'!AD56+'T1-FDI-Inw-OMN'!AD56+'T1-FDI-Inw-QAT'!AD56+'T1-FDI-Inw-KWT'!AD56</f>
        <v>0</v>
      </c>
      <c r="AE56" s="220">
        <f>'T1-FDI-Inw-UAE'!AE56+'T1-FDI-Inw-BHR'!AE56+'T1-FDI-Inw-KSA'!AE56+'T1-FDI-Inw-OMN'!AE56+'T1-FDI-Inw-QAT'!AE56+'T1-FDI-Inw-KWT'!AE56</f>
        <v>0</v>
      </c>
      <c r="AF56" s="220">
        <f>'T1-FDI-Inw-UAE'!AF56+'T1-FDI-Inw-BHR'!AF56+'T1-FDI-Inw-KSA'!AF56+'T1-FDI-Inw-OMN'!AF56+'T1-FDI-Inw-QAT'!AF56+'T1-FDI-Inw-KWT'!AF56</f>
        <v>0</v>
      </c>
      <c r="AG56" s="220">
        <f>'T1-FDI-Inw-UAE'!AG56+'T1-FDI-Inw-BHR'!AG56+'T1-FDI-Inw-KSA'!AG56+'T1-FDI-Inw-OMN'!AG56+'T1-FDI-Inw-QAT'!AG56+'T1-FDI-Inw-KWT'!AG56</f>
        <v>0</v>
      </c>
      <c r="AH56" s="220">
        <f>'T1-FDI-Inw-UAE'!AH56+'T1-FDI-Inw-BHR'!AH56+'T1-FDI-Inw-KSA'!AH56+'T1-FDI-Inw-OMN'!AH56+'T1-FDI-Inw-QAT'!AH56+'T1-FDI-Inw-KWT'!AH56</f>
        <v>0</v>
      </c>
      <c r="AI56" s="220">
        <f>'T1-FDI-Inw-UAE'!AI56+'T1-FDI-Inw-BHR'!AI56+'T1-FDI-Inw-KSA'!AI56+'T1-FDI-Inw-OMN'!AI56+'T1-FDI-Inw-QAT'!AI56+'T1-FDI-Inw-KWT'!AI56</f>
        <v>0</v>
      </c>
      <c r="AJ56" s="220">
        <f>'T1-FDI-Inw-UAE'!AJ56+'T1-FDI-Inw-BHR'!AJ56+'T1-FDI-Inw-KSA'!AJ56+'T1-FDI-Inw-OMN'!AJ56+'T1-FDI-Inw-QAT'!AJ56+'T1-FDI-Inw-KWT'!AJ56</f>
        <v>0</v>
      </c>
      <c r="AK56" s="220">
        <f>'T1-FDI-Inw-UAE'!AK56+'T1-FDI-Inw-BHR'!AK56+'T1-FDI-Inw-KSA'!AK56+'T1-FDI-Inw-OMN'!AK56+'T1-FDI-Inw-QAT'!AK56+'T1-FDI-Inw-KWT'!AK56</f>
        <v>0</v>
      </c>
      <c r="AL56" s="220">
        <f>'T1-FDI-Inw-UAE'!AL56+'T1-FDI-Inw-BHR'!AL56+'T1-FDI-Inw-KSA'!AL56+'T1-FDI-Inw-OMN'!AL56+'T1-FDI-Inw-QAT'!AL56+'T1-FDI-Inw-KWT'!AL56</f>
        <v>0</v>
      </c>
    </row>
    <row r="57" spans="1:38" x14ac:dyDescent="0.25">
      <c r="A57" s="236" t="str">
        <f t="shared" si="0"/>
        <v>Kuwait</v>
      </c>
      <c r="B57" s="206" t="s">
        <v>34</v>
      </c>
      <c r="C57" s="206" t="s">
        <v>33</v>
      </c>
      <c r="D57" s="222" t="s">
        <v>872</v>
      </c>
      <c r="E57">
        <v>233</v>
      </c>
      <c r="F57" s="225" t="s">
        <v>872</v>
      </c>
      <c r="G57" s="132" t="s">
        <v>871</v>
      </c>
      <c r="H57" s="224" t="s">
        <v>870</v>
      </c>
      <c r="I57" s="223" t="s">
        <v>869</v>
      </c>
      <c r="J57" s="212" t="s">
        <v>36</v>
      </c>
      <c r="K57" s="206" t="s">
        <v>3660</v>
      </c>
      <c r="L57" s="206">
        <v>5</v>
      </c>
      <c r="M57" s="206" t="s">
        <v>3658</v>
      </c>
      <c r="N57" s="206">
        <v>419</v>
      </c>
      <c r="O57" s="206" t="s">
        <v>3659</v>
      </c>
      <c r="P57" s="287"/>
      <c r="Q57" s="287"/>
      <c r="R57" s="287"/>
      <c r="S57" s="287"/>
      <c r="T57" s="287"/>
      <c r="U57" s="287"/>
      <c r="V57" s="287"/>
      <c r="W57" s="287"/>
      <c r="X57" s="287"/>
      <c r="Y57" s="220">
        <f>'T1-FDI-Inw-UAE'!Y57+'T1-FDI-Inw-BHR'!Y57+'T1-FDI-Inw-KSA'!Y57+'T1-FDI-Inw-OMN'!Y57+'T1-FDI-Inw-QAT'!Y57+'T1-FDI-Inw-KWT'!Y57</f>
        <v>0</v>
      </c>
      <c r="Z57" s="220">
        <f>'T1-FDI-Inw-UAE'!Z57+'T1-FDI-Inw-BHR'!Z57+'T1-FDI-Inw-KSA'!Z57+'T1-FDI-Inw-OMN'!Z57+'T1-FDI-Inw-QAT'!Z57+'T1-FDI-Inw-KWT'!Z57</f>
        <v>0</v>
      </c>
      <c r="AA57" s="220">
        <f>'T1-FDI-Inw-UAE'!AA57+'T1-FDI-Inw-BHR'!AA57+'T1-FDI-Inw-KSA'!AA57+'T1-FDI-Inw-OMN'!AA57+'T1-FDI-Inw-QAT'!AA57+'T1-FDI-Inw-KWT'!AA57</f>
        <v>1.2866219196732473</v>
      </c>
      <c r="AB57" s="220">
        <f>'T1-FDI-Inw-UAE'!AB57+'T1-FDI-Inw-BHR'!AB57+'T1-FDI-Inw-KSA'!AB57+'T1-FDI-Inw-OMN'!AB57+'T1-FDI-Inw-QAT'!AB57+'T1-FDI-Inw-KWT'!AB57</f>
        <v>1.6158472430224642</v>
      </c>
      <c r="AC57" s="220">
        <f>'T1-FDI-Inw-UAE'!AC57+'T1-FDI-Inw-BHR'!AC57+'T1-FDI-Inw-KSA'!AC57+'T1-FDI-Inw-OMN'!AC57+'T1-FDI-Inw-QAT'!AC57+'T1-FDI-Inw-KWT'!AC57</f>
        <v>1.6735403675970049</v>
      </c>
      <c r="AD57" s="220">
        <f>'T1-FDI-Inw-UAE'!AD57+'T1-FDI-Inw-BHR'!AD57+'T1-FDI-Inw-KSA'!AD57+'T1-FDI-Inw-OMN'!AD57+'T1-FDI-Inw-QAT'!AD57+'T1-FDI-Inw-KWT'!AD57</f>
        <v>6.2872895847515311</v>
      </c>
      <c r="AE57" s="220">
        <f>'T1-FDI-Inw-UAE'!AE57+'T1-FDI-Inw-BHR'!AE57+'T1-FDI-Inw-KSA'!AE57+'T1-FDI-Inw-OMN'!AE57+'T1-FDI-Inw-QAT'!AE57+'T1-FDI-Inw-KWT'!AE57</f>
        <v>7.5122534386907338</v>
      </c>
      <c r="AF57" s="220">
        <f>'T1-FDI-Inw-UAE'!AF57+'T1-FDI-Inw-BHR'!AF57+'T1-FDI-Inw-KSA'!AF57+'T1-FDI-Inw-OMN'!AF57+'T1-FDI-Inw-QAT'!AF57+'T1-FDI-Inw-KWT'!AF57</f>
        <v>15.266240680712151</v>
      </c>
      <c r="AG57" s="220">
        <f>'T1-FDI-Inw-UAE'!AG57+'T1-FDI-Inw-BHR'!AG57+'T1-FDI-Inw-KSA'!AG57+'T1-FDI-Inw-OMN'!AG57+'T1-FDI-Inw-QAT'!AG57+'T1-FDI-Inw-KWT'!AG57</f>
        <v>9.8617806632160843</v>
      </c>
      <c r="AH57" s="220">
        <f>'T1-FDI-Inw-UAE'!AH57+'T1-FDI-Inw-BHR'!AH57+'T1-FDI-Inw-KSA'!AH57+'T1-FDI-Inw-OMN'!AH57+'T1-FDI-Inw-QAT'!AH57+'T1-FDI-Inw-KWT'!AH57</f>
        <v>9.7179453333333345</v>
      </c>
      <c r="AI57" s="220">
        <f>'T1-FDI-Inw-UAE'!AI57+'T1-FDI-Inw-BHR'!AI57+'T1-FDI-Inw-KSA'!AI57+'T1-FDI-Inw-OMN'!AI57+'T1-FDI-Inw-QAT'!AI57+'T1-FDI-Inw-KWT'!AI57</f>
        <v>9.513090133333332</v>
      </c>
      <c r="AJ57" s="220">
        <f>'T1-FDI-Inw-UAE'!AJ57+'T1-FDI-Inw-BHR'!AJ57+'T1-FDI-Inw-KSA'!AJ57+'T1-FDI-Inw-OMN'!AJ57+'T1-FDI-Inw-QAT'!AJ57+'T1-FDI-Inw-KWT'!AJ57</f>
        <v>9.4710114666666652</v>
      </c>
      <c r="AK57" s="220">
        <f>'T1-FDI-Inw-UAE'!AK57+'T1-FDI-Inw-BHR'!AK57+'T1-FDI-Inw-KSA'!AK57+'T1-FDI-Inw-OMN'!AK57+'T1-FDI-Inw-QAT'!AK57+'T1-FDI-Inw-KWT'!AK57</f>
        <v>3.1124006163333332E-2</v>
      </c>
      <c r="AL57" s="220">
        <f>'T1-FDI-Inw-UAE'!AL57+'T1-FDI-Inw-BHR'!AL57+'T1-FDI-Inw-KSA'!AL57+'T1-FDI-Inw-OMN'!AL57+'T1-FDI-Inw-QAT'!AL57+'T1-FDI-Inw-KWT'!AL57</f>
        <v>0.30776559856666669</v>
      </c>
    </row>
    <row r="58" spans="1:38" x14ac:dyDescent="0.25">
      <c r="A58" s="236" t="str">
        <f t="shared" si="0"/>
        <v>Kuwait</v>
      </c>
      <c r="B58" s="206" t="s">
        <v>34</v>
      </c>
      <c r="C58" s="206" t="s">
        <v>33</v>
      </c>
      <c r="D58" s="222" t="s">
        <v>868</v>
      </c>
      <c r="E58">
        <v>632</v>
      </c>
      <c r="F58" s="225" t="s">
        <v>867</v>
      </c>
      <c r="G58" s="132" t="s">
        <v>866</v>
      </c>
      <c r="H58" s="224" t="s">
        <v>865</v>
      </c>
      <c r="I58" s="223" t="s">
        <v>864</v>
      </c>
      <c r="J58" s="212" t="s">
        <v>36</v>
      </c>
      <c r="K58" s="206" t="s">
        <v>3668</v>
      </c>
      <c r="L58" s="206">
        <v>14</v>
      </c>
      <c r="M58" s="206" t="s">
        <v>3656</v>
      </c>
      <c r="N58" s="206">
        <v>202</v>
      </c>
      <c r="O58" s="206" t="s">
        <v>3652</v>
      </c>
      <c r="P58" s="287"/>
      <c r="Q58" s="287"/>
      <c r="R58" s="287"/>
      <c r="S58" s="287"/>
      <c r="T58" s="287"/>
      <c r="U58" s="287"/>
      <c r="V58" s="287"/>
      <c r="W58" s="287"/>
      <c r="X58" s="287"/>
      <c r="Y58" s="220">
        <f>'T1-FDI-Inw-UAE'!Y58+'T1-FDI-Inw-BHR'!Y58+'T1-FDI-Inw-KSA'!Y58+'T1-FDI-Inw-OMN'!Y58+'T1-FDI-Inw-QAT'!Y58+'T1-FDI-Inw-KWT'!Y58</f>
        <v>60.99387338325392</v>
      </c>
      <c r="Z58" s="220">
        <f>'T1-FDI-Inw-UAE'!Z58+'T1-FDI-Inw-BHR'!Z58+'T1-FDI-Inw-KSA'!Z58+'T1-FDI-Inw-OMN'!Z58+'T1-FDI-Inw-QAT'!Z58+'T1-FDI-Inw-KWT'!Z58</f>
        <v>3.8468152484683458</v>
      </c>
      <c r="AA58" s="220">
        <f>'T1-FDI-Inw-UAE'!AA58+'T1-FDI-Inw-BHR'!AA58+'T1-FDI-Inw-KSA'!AA58+'T1-FDI-Inw-OMN'!AA58+'T1-FDI-Inw-QAT'!AA58+'T1-FDI-Inw-KWT'!AA58</f>
        <v>4.3103158611300207</v>
      </c>
      <c r="AB58" s="220">
        <f>'T1-FDI-Inw-UAE'!AB58+'T1-FDI-Inw-BHR'!AB58+'T1-FDI-Inw-KSA'!AB58+'T1-FDI-Inw-OMN'!AB58+'T1-FDI-Inw-QAT'!AB58+'T1-FDI-Inw-KWT'!AB58</f>
        <v>0.46345459496255959</v>
      </c>
      <c r="AC58" s="220">
        <f>'T1-FDI-Inw-UAE'!AC58+'T1-FDI-Inw-BHR'!AC58+'T1-FDI-Inw-KSA'!AC58+'T1-FDI-Inw-OMN'!AC58+'T1-FDI-Inw-QAT'!AC58+'T1-FDI-Inw-KWT'!AC58</f>
        <v>0.9427863852961198</v>
      </c>
      <c r="AD58" s="220">
        <f>'T1-FDI-Inw-UAE'!AD58+'T1-FDI-Inw-BHR'!AD58+'T1-FDI-Inw-KSA'!AD58+'T1-FDI-Inw-OMN'!AD58+'T1-FDI-Inw-QAT'!AD58+'T1-FDI-Inw-KWT'!AD58</f>
        <v>23.553245473110962</v>
      </c>
      <c r="AE58" s="220">
        <f>'T1-FDI-Inw-UAE'!AE58+'T1-FDI-Inw-BHR'!AE58+'T1-FDI-Inw-KSA'!AE58+'T1-FDI-Inw-OMN'!AE58+'T1-FDI-Inw-QAT'!AE58+'T1-FDI-Inw-KWT'!AE58</f>
        <v>31.339433628318584</v>
      </c>
      <c r="AF58" s="220">
        <f>'T1-FDI-Inw-UAE'!AF58+'T1-FDI-Inw-BHR'!AF58+'T1-FDI-Inw-KSA'!AF58+'T1-FDI-Inw-OMN'!AF58+'T1-FDI-Inw-QAT'!AF58+'T1-FDI-Inw-KWT'!AF58</f>
        <v>30.783664805990476</v>
      </c>
      <c r="AG58" s="220">
        <f>'T1-FDI-Inw-UAE'!AG58+'T1-FDI-Inw-BHR'!AG58+'T1-FDI-Inw-KSA'!AG58+'T1-FDI-Inw-OMN'!AG58+'T1-FDI-Inw-QAT'!AG58+'T1-FDI-Inw-KWT'!AG58</f>
        <v>-1.7134544730000001</v>
      </c>
      <c r="AH58" s="220">
        <f>'T1-FDI-Inw-UAE'!AH58+'T1-FDI-Inw-BHR'!AH58+'T1-FDI-Inw-KSA'!AH58+'T1-FDI-Inw-OMN'!AH58+'T1-FDI-Inw-QAT'!AH58+'T1-FDI-Inw-KWT'!AH58</f>
        <v>0.56000000000000005</v>
      </c>
      <c r="AI58" s="220">
        <f>'T1-FDI-Inw-UAE'!AI58+'T1-FDI-Inw-BHR'!AI58+'T1-FDI-Inw-KSA'!AI58+'T1-FDI-Inw-OMN'!AI58+'T1-FDI-Inw-QAT'!AI58+'T1-FDI-Inw-KWT'!AI58</f>
        <v>0.56000000000000005</v>
      </c>
      <c r="AJ58" s="220">
        <f>'T1-FDI-Inw-UAE'!AJ58+'T1-FDI-Inw-BHR'!AJ58+'T1-FDI-Inw-KSA'!AJ58+'T1-FDI-Inw-OMN'!AJ58+'T1-FDI-Inw-QAT'!AJ58+'T1-FDI-Inw-KWT'!AJ58</f>
        <v>0.55995478720000003</v>
      </c>
      <c r="AK58" s="220">
        <f>'T1-FDI-Inw-UAE'!AK58+'T1-FDI-Inw-BHR'!AK58+'T1-FDI-Inw-KSA'!AK58+'T1-FDI-Inw-OMN'!AK58+'T1-FDI-Inw-QAT'!AK58+'T1-FDI-Inw-KWT'!AK58</f>
        <v>0</v>
      </c>
      <c r="AL58" s="220">
        <f>'T1-FDI-Inw-UAE'!AL58+'T1-FDI-Inw-BHR'!AL58+'T1-FDI-Inw-KSA'!AL58+'T1-FDI-Inw-OMN'!AL58+'T1-FDI-Inw-QAT'!AL58+'T1-FDI-Inw-KWT'!AL58</f>
        <v>0</v>
      </c>
    </row>
    <row r="59" spans="1:38" ht="25.5" x14ac:dyDescent="0.25">
      <c r="A59" s="236" t="str">
        <f t="shared" si="0"/>
        <v>Kuwait</v>
      </c>
      <c r="B59" s="206" t="s">
        <v>34</v>
      </c>
      <c r="C59" s="206" t="s">
        <v>33</v>
      </c>
      <c r="D59" s="222" t="s">
        <v>863</v>
      </c>
      <c r="E59">
        <v>636</v>
      </c>
      <c r="F59" s="225" t="s">
        <v>862</v>
      </c>
      <c r="G59" s="132" t="s">
        <v>861</v>
      </c>
      <c r="H59" s="224" t="s">
        <v>860</v>
      </c>
      <c r="I59" s="223" t="s">
        <v>859</v>
      </c>
      <c r="J59" s="212" t="s">
        <v>36</v>
      </c>
      <c r="K59" s="206" t="s">
        <v>3655</v>
      </c>
      <c r="L59" s="206">
        <v>17</v>
      </c>
      <c r="M59" s="206" t="s">
        <v>3656</v>
      </c>
      <c r="N59" s="206">
        <v>202</v>
      </c>
      <c r="O59" s="206" t="s">
        <v>3652</v>
      </c>
      <c r="P59" s="287"/>
      <c r="Q59" s="287"/>
      <c r="R59" s="287"/>
      <c r="S59" s="287"/>
      <c r="T59" s="287"/>
      <c r="U59" s="287"/>
      <c r="V59" s="287"/>
      <c r="W59" s="287"/>
      <c r="X59" s="287"/>
      <c r="Y59" s="220">
        <f>'T1-FDI-Inw-UAE'!Y59+'T1-FDI-Inw-BHR'!Y59+'T1-FDI-Inw-KSA'!Y59+'T1-FDI-Inw-OMN'!Y59+'T1-FDI-Inw-QAT'!Y59+'T1-FDI-Inw-KWT'!Y59</f>
        <v>0</v>
      </c>
      <c r="Z59" s="220">
        <f>'T1-FDI-Inw-UAE'!Z59+'T1-FDI-Inw-BHR'!Z59+'T1-FDI-Inw-KSA'!Z59+'T1-FDI-Inw-OMN'!Z59+'T1-FDI-Inw-QAT'!Z59+'T1-FDI-Inw-KWT'!Z59</f>
        <v>0</v>
      </c>
      <c r="AA59" s="220">
        <f>'T1-FDI-Inw-UAE'!AA59+'T1-FDI-Inw-BHR'!AA59+'T1-FDI-Inw-KSA'!AA59+'T1-FDI-Inw-OMN'!AA59+'T1-FDI-Inw-QAT'!AA59+'T1-FDI-Inw-KWT'!AA59</f>
        <v>0</v>
      </c>
      <c r="AB59" s="220">
        <f>'T1-FDI-Inw-UAE'!AB59+'T1-FDI-Inw-BHR'!AB59+'T1-FDI-Inw-KSA'!AB59+'T1-FDI-Inw-OMN'!AB59+'T1-FDI-Inw-QAT'!AB59+'T1-FDI-Inw-KWT'!AB59</f>
        <v>0</v>
      </c>
      <c r="AC59" s="220">
        <f>'T1-FDI-Inw-UAE'!AC59+'T1-FDI-Inw-BHR'!AC59+'T1-FDI-Inw-KSA'!AC59+'T1-FDI-Inw-OMN'!AC59+'T1-FDI-Inw-QAT'!AC59+'T1-FDI-Inw-KWT'!AC59</f>
        <v>0</v>
      </c>
      <c r="AD59" s="220">
        <f>'T1-FDI-Inw-UAE'!AD59+'T1-FDI-Inw-BHR'!AD59+'T1-FDI-Inw-KSA'!AD59+'T1-FDI-Inw-OMN'!AD59+'T1-FDI-Inw-QAT'!AD59+'T1-FDI-Inw-KWT'!AD59</f>
        <v>0</v>
      </c>
      <c r="AE59" s="220">
        <f>'T1-FDI-Inw-UAE'!AE59+'T1-FDI-Inw-BHR'!AE59+'T1-FDI-Inw-KSA'!AE59+'T1-FDI-Inw-OMN'!AE59+'T1-FDI-Inw-QAT'!AE59+'T1-FDI-Inw-KWT'!AE59</f>
        <v>0</v>
      </c>
      <c r="AF59" s="220">
        <f>'T1-FDI-Inw-UAE'!AF59+'T1-FDI-Inw-BHR'!AF59+'T1-FDI-Inw-KSA'!AF59+'T1-FDI-Inw-OMN'!AF59+'T1-FDI-Inw-QAT'!AF59+'T1-FDI-Inw-KWT'!AF59</f>
        <v>2.8178666666666668E-2</v>
      </c>
      <c r="AG59" s="220">
        <f>'T1-FDI-Inw-UAE'!AG59+'T1-FDI-Inw-BHR'!AG59+'T1-FDI-Inw-KSA'!AG59+'T1-FDI-Inw-OMN'!AG59+'T1-FDI-Inw-QAT'!AG59+'T1-FDI-Inw-KWT'!AG59</f>
        <v>1.5633333333333332E-2</v>
      </c>
      <c r="AH59" s="220">
        <f>'T1-FDI-Inw-UAE'!AH59+'T1-FDI-Inw-BHR'!AH59+'T1-FDI-Inw-KSA'!AH59+'T1-FDI-Inw-OMN'!AH59+'T1-FDI-Inw-QAT'!AH59+'T1-FDI-Inw-KWT'!AH59</f>
        <v>3.6952266666666664E-2</v>
      </c>
      <c r="AI59" s="220">
        <f>'T1-FDI-Inw-UAE'!AI59+'T1-FDI-Inw-BHR'!AI59+'T1-FDI-Inw-KSA'!AI59+'T1-FDI-Inw-OMN'!AI59+'T1-FDI-Inw-QAT'!AI59+'T1-FDI-Inw-KWT'!AI59</f>
        <v>0</v>
      </c>
      <c r="AJ59" s="220">
        <f>'T1-FDI-Inw-UAE'!AJ59+'T1-FDI-Inw-BHR'!AJ59+'T1-FDI-Inw-KSA'!AJ59+'T1-FDI-Inw-OMN'!AJ59+'T1-FDI-Inw-QAT'!AJ59+'T1-FDI-Inw-KWT'!AJ59</f>
        <v>0</v>
      </c>
      <c r="AK59" s="220">
        <f>'T1-FDI-Inw-UAE'!AK59+'T1-FDI-Inw-BHR'!AK59+'T1-FDI-Inw-KSA'!AK59+'T1-FDI-Inw-OMN'!AK59+'T1-FDI-Inw-QAT'!AK59+'T1-FDI-Inw-KWT'!AK59</f>
        <v>2.6590672829999999E-2</v>
      </c>
      <c r="AL59" s="220">
        <f>'T1-FDI-Inw-UAE'!AL59+'T1-FDI-Inw-BHR'!AL59+'T1-FDI-Inw-KSA'!AL59+'T1-FDI-Inw-OMN'!AL59+'T1-FDI-Inw-QAT'!AL59+'T1-FDI-Inw-KWT'!AL59</f>
        <v>0</v>
      </c>
    </row>
    <row r="60" spans="1:38" x14ac:dyDescent="0.25">
      <c r="A60" s="236" t="str">
        <f t="shared" si="0"/>
        <v>Kuwait</v>
      </c>
      <c r="B60" s="206" t="s">
        <v>34</v>
      </c>
      <c r="C60" s="206" t="s">
        <v>33</v>
      </c>
      <c r="D60" s="222" t="s">
        <v>858</v>
      </c>
      <c r="E60">
        <v>634</v>
      </c>
      <c r="F60" s="225" t="s">
        <v>857</v>
      </c>
      <c r="G60" s="132" t="s">
        <v>856</v>
      </c>
      <c r="H60" s="224" t="s">
        <v>855</v>
      </c>
      <c r="I60" s="223" t="s">
        <v>854</v>
      </c>
      <c r="J60" s="212" t="s">
        <v>36</v>
      </c>
      <c r="K60" s="206" t="s">
        <v>3655</v>
      </c>
      <c r="L60" s="206">
        <v>17</v>
      </c>
      <c r="M60" s="206" t="s">
        <v>3656</v>
      </c>
      <c r="N60" s="206">
        <v>202</v>
      </c>
      <c r="O60" s="206" t="s">
        <v>3652</v>
      </c>
      <c r="P60" s="287"/>
      <c r="Q60" s="287"/>
      <c r="R60" s="287"/>
      <c r="S60" s="287"/>
      <c r="T60" s="287"/>
      <c r="U60" s="287"/>
      <c r="V60" s="287"/>
      <c r="W60" s="287"/>
      <c r="X60" s="287"/>
      <c r="Y60" s="220">
        <f>'T1-FDI-Inw-UAE'!Y60+'T1-FDI-Inw-BHR'!Y60+'T1-FDI-Inw-KSA'!Y60+'T1-FDI-Inw-OMN'!Y60+'T1-FDI-Inw-QAT'!Y60+'T1-FDI-Inw-KWT'!Y60</f>
        <v>0</v>
      </c>
      <c r="Z60" s="220">
        <f>'T1-FDI-Inw-UAE'!Z60+'T1-FDI-Inw-BHR'!Z60+'T1-FDI-Inw-KSA'!Z60+'T1-FDI-Inw-OMN'!Z60+'T1-FDI-Inw-QAT'!Z60+'T1-FDI-Inw-KWT'!Z60</f>
        <v>0</v>
      </c>
      <c r="AA60" s="220">
        <f>'T1-FDI-Inw-UAE'!AA60+'T1-FDI-Inw-BHR'!AA60+'T1-FDI-Inw-KSA'!AA60+'T1-FDI-Inw-OMN'!AA60+'T1-FDI-Inw-QAT'!AA60+'T1-FDI-Inw-KWT'!AA60</f>
        <v>1.5693451327433627</v>
      </c>
      <c r="AB60" s="220">
        <f>'T1-FDI-Inw-UAE'!AB60+'T1-FDI-Inw-BHR'!AB60+'T1-FDI-Inw-KSA'!AB60+'T1-FDI-Inw-OMN'!AB60+'T1-FDI-Inw-QAT'!AB60+'T1-FDI-Inw-KWT'!AB60</f>
        <v>1.5693184479237576</v>
      </c>
      <c r="AC60" s="220">
        <f>'T1-FDI-Inw-UAE'!AC60+'T1-FDI-Inw-BHR'!AC60+'T1-FDI-Inw-KSA'!AC60+'T1-FDI-Inw-OMN'!AC60+'T1-FDI-Inw-QAT'!AC60+'T1-FDI-Inw-KWT'!AC60</f>
        <v>1.1138379850238256</v>
      </c>
      <c r="AD60" s="220">
        <f>'T1-FDI-Inw-UAE'!AD60+'T1-FDI-Inw-BHR'!AD60+'T1-FDI-Inw-KSA'!AD60+'T1-FDI-Inw-OMN'!AD60+'T1-FDI-Inw-QAT'!AD60+'T1-FDI-Inw-KWT'!AD60</f>
        <v>0.79865759019741323</v>
      </c>
      <c r="AE60" s="220">
        <f>'T1-FDI-Inw-UAE'!AE60+'T1-FDI-Inw-BHR'!AE60+'T1-FDI-Inw-KSA'!AE60+'T1-FDI-Inw-OMN'!AE60+'T1-FDI-Inw-QAT'!AE60+'T1-FDI-Inw-KWT'!AE60</f>
        <v>1.1566017699115043</v>
      </c>
      <c r="AF60" s="220">
        <f>'T1-FDI-Inw-UAE'!AF60+'T1-FDI-Inw-BHR'!AF60+'T1-FDI-Inw-KSA'!AF60+'T1-FDI-Inw-OMN'!AF60+'T1-FDI-Inw-QAT'!AF60+'T1-FDI-Inw-KWT'!AF60</f>
        <v>1.3372688904016339</v>
      </c>
      <c r="AG60" s="220">
        <f>'T1-FDI-Inw-UAE'!AG60+'T1-FDI-Inw-BHR'!AG60+'T1-FDI-Inw-KSA'!AG60+'T1-FDI-Inw-OMN'!AG60+'T1-FDI-Inw-QAT'!AG60+'T1-FDI-Inw-KWT'!AG60</f>
        <v>0</v>
      </c>
      <c r="AH60" s="220">
        <f>'T1-FDI-Inw-UAE'!AH60+'T1-FDI-Inw-BHR'!AH60+'T1-FDI-Inw-KSA'!AH60+'T1-FDI-Inw-OMN'!AH60+'T1-FDI-Inw-QAT'!AH60+'T1-FDI-Inw-KWT'!AH60</f>
        <v>0</v>
      </c>
      <c r="AI60" s="220">
        <f>'T1-FDI-Inw-UAE'!AI60+'T1-FDI-Inw-BHR'!AI60+'T1-FDI-Inw-KSA'!AI60+'T1-FDI-Inw-OMN'!AI60+'T1-FDI-Inw-QAT'!AI60+'T1-FDI-Inw-KWT'!AI60</f>
        <v>0</v>
      </c>
      <c r="AJ60" s="220">
        <f>'T1-FDI-Inw-UAE'!AJ60+'T1-FDI-Inw-BHR'!AJ60+'T1-FDI-Inw-KSA'!AJ60+'T1-FDI-Inw-OMN'!AJ60+'T1-FDI-Inw-QAT'!AJ60+'T1-FDI-Inw-KWT'!AJ60</f>
        <v>0</v>
      </c>
      <c r="AK60" s="220">
        <f>'T1-FDI-Inw-UAE'!AK60+'T1-FDI-Inw-BHR'!AK60+'T1-FDI-Inw-KSA'!AK60+'T1-FDI-Inw-OMN'!AK60+'T1-FDI-Inw-QAT'!AK60+'T1-FDI-Inw-KWT'!AK60</f>
        <v>0</v>
      </c>
      <c r="AL60" s="220">
        <f>'T1-FDI-Inw-UAE'!AL60+'T1-FDI-Inw-BHR'!AL60+'T1-FDI-Inw-KSA'!AL60+'T1-FDI-Inw-OMN'!AL60+'T1-FDI-Inw-QAT'!AL60+'T1-FDI-Inw-KWT'!AL60</f>
        <v>0</v>
      </c>
    </row>
    <row r="61" spans="1:38" x14ac:dyDescent="0.25">
      <c r="A61" s="236" t="str">
        <f t="shared" si="0"/>
        <v>Kuwait</v>
      </c>
      <c r="B61" s="206" t="s">
        <v>34</v>
      </c>
      <c r="C61" s="206" t="s">
        <v>33</v>
      </c>
      <c r="D61" s="222" t="s">
        <v>853</v>
      </c>
      <c r="E61">
        <v>815</v>
      </c>
      <c r="F61" s="225" t="s">
        <v>853</v>
      </c>
      <c r="G61" s="132" t="s">
        <v>852</v>
      </c>
      <c r="H61" s="224" t="s">
        <v>851</v>
      </c>
      <c r="I61" s="223" t="s">
        <v>850</v>
      </c>
      <c r="J61" s="212" t="s">
        <v>36</v>
      </c>
      <c r="K61" s="206" t="s">
        <v>36</v>
      </c>
      <c r="L61" s="206" t="s">
        <v>36</v>
      </c>
      <c r="M61" s="206" t="s">
        <v>3653</v>
      </c>
      <c r="N61" s="206">
        <v>61</v>
      </c>
      <c r="O61" s="206" t="s">
        <v>3654</v>
      </c>
      <c r="P61" s="287"/>
      <c r="Q61" s="287"/>
      <c r="R61" s="287"/>
      <c r="S61" s="287"/>
      <c r="T61" s="287"/>
      <c r="U61" s="287"/>
      <c r="V61" s="287"/>
      <c r="W61" s="287"/>
      <c r="X61" s="287"/>
      <c r="Y61" s="220">
        <f>'T1-FDI-Inw-UAE'!Y61+'T1-FDI-Inw-BHR'!Y61+'T1-FDI-Inw-KSA'!Y61+'T1-FDI-Inw-OMN'!Y61+'T1-FDI-Inw-QAT'!Y61+'T1-FDI-Inw-KWT'!Y61</f>
        <v>0</v>
      </c>
      <c r="Z61" s="220">
        <f>'T1-FDI-Inw-UAE'!Z61+'T1-FDI-Inw-BHR'!Z61+'T1-FDI-Inw-KSA'!Z61+'T1-FDI-Inw-OMN'!Z61+'T1-FDI-Inw-QAT'!Z61+'T1-FDI-Inw-KWT'!Z61</f>
        <v>0</v>
      </c>
      <c r="AA61" s="220">
        <f>'T1-FDI-Inw-UAE'!AA61+'T1-FDI-Inw-BHR'!AA61+'T1-FDI-Inw-KSA'!AA61+'T1-FDI-Inw-OMN'!AA61+'T1-FDI-Inw-QAT'!AA61+'T1-FDI-Inw-KWT'!AA61</f>
        <v>0</v>
      </c>
      <c r="AB61" s="220">
        <f>'T1-FDI-Inw-UAE'!AB61+'T1-FDI-Inw-BHR'!AB61+'T1-FDI-Inw-KSA'!AB61+'T1-FDI-Inw-OMN'!AB61+'T1-FDI-Inw-QAT'!AB61+'T1-FDI-Inw-KWT'!AB61</f>
        <v>0</v>
      </c>
      <c r="AC61" s="220">
        <f>'T1-FDI-Inw-UAE'!AC61+'T1-FDI-Inw-BHR'!AC61+'T1-FDI-Inw-KSA'!AC61+'T1-FDI-Inw-OMN'!AC61+'T1-FDI-Inw-QAT'!AC61+'T1-FDI-Inw-KWT'!AC61</f>
        <v>0</v>
      </c>
      <c r="AD61" s="220">
        <f>'T1-FDI-Inw-UAE'!AD61+'T1-FDI-Inw-BHR'!AD61+'T1-FDI-Inw-KSA'!AD61+'T1-FDI-Inw-OMN'!AD61+'T1-FDI-Inw-QAT'!AD61+'T1-FDI-Inw-KWT'!AD61</f>
        <v>0</v>
      </c>
      <c r="AE61" s="220">
        <f>'T1-FDI-Inw-UAE'!AE61+'T1-FDI-Inw-BHR'!AE61+'T1-FDI-Inw-KSA'!AE61+'T1-FDI-Inw-OMN'!AE61+'T1-FDI-Inw-QAT'!AE61+'T1-FDI-Inw-KWT'!AE61</f>
        <v>0</v>
      </c>
      <c r="AF61" s="220">
        <f>'T1-FDI-Inw-UAE'!AF61+'T1-FDI-Inw-BHR'!AF61+'T1-FDI-Inw-KSA'!AF61+'T1-FDI-Inw-OMN'!AF61+'T1-FDI-Inw-QAT'!AF61+'T1-FDI-Inw-KWT'!AF61</f>
        <v>0</v>
      </c>
      <c r="AG61" s="220">
        <f>'T1-FDI-Inw-UAE'!AG61+'T1-FDI-Inw-BHR'!AG61+'T1-FDI-Inw-KSA'!AG61+'T1-FDI-Inw-OMN'!AG61+'T1-FDI-Inw-QAT'!AG61+'T1-FDI-Inw-KWT'!AG61</f>
        <v>0</v>
      </c>
      <c r="AH61" s="220">
        <f>'T1-FDI-Inw-UAE'!AH61+'T1-FDI-Inw-BHR'!AH61+'T1-FDI-Inw-KSA'!AH61+'T1-FDI-Inw-OMN'!AH61+'T1-FDI-Inw-QAT'!AH61+'T1-FDI-Inw-KWT'!AH61</f>
        <v>0</v>
      </c>
      <c r="AI61" s="220">
        <f>'T1-FDI-Inw-UAE'!AI61+'T1-FDI-Inw-BHR'!AI61+'T1-FDI-Inw-KSA'!AI61+'T1-FDI-Inw-OMN'!AI61+'T1-FDI-Inw-QAT'!AI61+'T1-FDI-Inw-KWT'!AI61</f>
        <v>0</v>
      </c>
      <c r="AJ61" s="220">
        <f>'T1-FDI-Inw-UAE'!AJ61+'T1-FDI-Inw-BHR'!AJ61+'T1-FDI-Inw-KSA'!AJ61+'T1-FDI-Inw-OMN'!AJ61+'T1-FDI-Inw-QAT'!AJ61+'T1-FDI-Inw-KWT'!AJ61</f>
        <v>0</v>
      </c>
      <c r="AK61" s="220">
        <f>'T1-FDI-Inw-UAE'!AK61+'T1-FDI-Inw-BHR'!AK61+'T1-FDI-Inw-KSA'!AK61+'T1-FDI-Inw-OMN'!AK61+'T1-FDI-Inw-QAT'!AK61+'T1-FDI-Inw-KWT'!AK61</f>
        <v>0</v>
      </c>
      <c r="AL61" s="220">
        <f>'T1-FDI-Inw-UAE'!AL61+'T1-FDI-Inw-BHR'!AL61+'T1-FDI-Inw-KSA'!AL61+'T1-FDI-Inw-OMN'!AL61+'T1-FDI-Inw-QAT'!AL61+'T1-FDI-Inw-KWT'!AL61</f>
        <v>0</v>
      </c>
    </row>
    <row r="62" spans="1:38" x14ac:dyDescent="0.25">
      <c r="A62" s="236" t="str">
        <f t="shared" si="0"/>
        <v>Kuwait</v>
      </c>
      <c r="B62" s="206" t="s">
        <v>34</v>
      </c>
      <c r="C62" s="206" t="s">
        <v>33</v>
      </c>
      <c r="D62" s="222" t="s">
        <v>849</v>
      </c>
      <c r="E62">
        <v>238</v>
      </c>
      <c r="F62" s="225" t="s">
        <v>849</v>
      </c>
      <c r="G62" s="132" t="s">
        <v>848</v>
      </c>
      <c r="H62" s="224" t="s">
        <v>847</v>
      </c>
      <c r="I62" s="223" t="s">
        <v>846</v>
      </c>
      <c r="J62" s="212" t="s">
        <v>36</v>
      </c>
      <c r="K62" s="206" t="s">
        <v>3664</v>
      </c>
      <c r="L62" s="206">
        <v>13</v>
      </c>
      <c r="M62" s="206" t="s">
        <v>3658</v>
      </c>
      <c r="N62" s="206">
        <v>419</v>
      </c>
      <c r="O62" s="206" t="s">
        <v>3659</v>
      </c>
      <c r="P62" s="287"/>
      <c r="Q62" s="287"/>
      <c r="R62" s="287"/>
      <c r="S62" s="287"/>
      <c r="T62" s="287"/>
      <c r="U62" s="287"/>
      <c r="V62" s="287"/>
      <c r="W62" s="287"/>
      <c r="X62" s="287"/>
      <c r="Y62" s="220">
        <f>'T1-FDI-Inw-UAE'!Y62+'T1-FDI-Inw-BHR'!Y62+'T1-FDI-Inw-KSA'!Y62+'T1-FDI-Inw-OMN'!Y62+'T1-FDI-Inw-QAT'!Y62+'T1-FDI-Inw-KWT'!Y62</f>
        <v>0</v>
      </c>
      <c r="Z62" s="220">
        <f>'T1-FDI-Inw-UAE'!Z62+'T1-FDI-Inw-BHR'!Z62+'T1-FDI-Inw-KSA'!Z62+'T1-FDI-Inw-OMN'!Z62+'T1-FDI-Inw-QAT'!Z62+'T1-FDI-Inw-KWT'!Z62</f>
        <v>0</v>
      </c>
      <c r="AA62" s="220">
        <f>'T1-FDI-Inw-UAE'!AA62+'T1-FDI-Inw-BHR'!AA62+'T1-FDI-Inw-KSA'!AA62+'T1-FDI-Inw-OMN'!AA62+'T1-FDI-Inw-QAT'!AA62+'T1-FDI-Inw-KWT'!AA62</f>
        <v>0.2110491490810075</v>
      </c>
      <c r="AB62" s="220">
        <f>'T1-FDI-Inw-UAE'!AB62+'T1-FDI-Inw-BHR'!AB62+'T1-FDI-Inw-KSA'!AB62+'T1-FDI-Inw-OMN'!AB62+'T1-FDI-Inw-QAT'!AB62+'T1-FDI-Inw-KWT'!AB62</f>
        <v>0.21102791014295441</v>
      </c>
      <c r="AC62" s="220">
        <f>'T1-FDI-Inw-UAE'!AC62+'T1-FDI-Inw-BHR'!AC62+'T1-FDI-Inw-KSA'!AC62+'T1-FDI-Inw-OMN'!AC62+'T1-FDI-Inw-QAT'!AC62+'T1-FDI-Inw-KWT'!AC62</f>
        <v>0</v>
      </c>
      <c r="AD62" s="220">
        <f>'T1-FDI-Inw-UAE'!AD62+'T1-FDI-Inw-BHR'!AD62+'T1-FDI-Inw-KSA'!AD62+'T1-FDI-Inw-OMN'!AD62+'T1-FDI-Inw-QAT'!AD62+'T1-FDI-Inw-KWT'!AD62</f>
        <v>0</v>
      </c>
      <c r="AE62" s="220">
        <f>'T1-FDI-Inw-UAE'!AE62+'T1-FDI-Inw-BHR'!AE62+'T1-FDI-Inw-KSA'!AE62+'T1-FDI-Inw-OMN'!AE62+'T1-FDI-Inw-QAT'!AE62+'T1-FDI-Inw-KWT'!AE62</f>
        <v>0</v>
      </c>
      <c r="AF62" s="220">
        <f>'T1-FDI-Inw-UAE'!AF62+'T1-FDI-Inw-BHR'!AF62+'T1-FDI-Inw-KSA'!AF62+'T1-FDI-Inw-OMN'!AF62+'T1-FDI-Inw-QAT'!AF62+'T1-FDI-Inw-KWT'!AF62</f>
        <v>0</v>
      </c>
      <c r="AG62" s="220">
        <f>'T1-FDI-Inw-UAE'!AG62+'T1-FDI-Inw-BHR'!AG62+'T1-FDI-Inw-KSA'!AG62+'T1-FDI-Inw-OMN'!AG62+'T1-FDI-Inw-QAT'!AG62+'T1-FDI-Inw-KWT'!AG62</f>
        <v>0</v>
      </c>
      <c r="AH62" s="220">
        <f>'T1-FDI-Inw-UAE'!AH62+'T1-FDI-Inw-BHR'!AH62+'T1-FDI-Inw-KSA'!AH62+'T1-FDI-Inw-OMN'!AH62+'T1-FDI-Inw-QAT'!AH62+'T1-FDI-Inw-KWT'!AH62</f>
        <v>0</v>
      </c>
      <c r="AI62" s="220">
        <f>'T1-FDI-Inw-UAE'!AI62+'T1-FDI-Inw-BHR'!AI62+'T1-FDI-Inw-KSA'!AI62+'T1-FDI-Inw-OMN'!AI62+'T1-FDI-Inw-QAT'!AI62+'T1-FDI-Inw-KWT'!AI62</f>
        <v>0</v>
      </c>
      <c r="AJ62" s="220">
        <f>'T1-FDI-Inw-UAE'!AJ62+'T1-FDI-Inw-BHR'!AJ62+'T1-FDI-Inw-KSA'!AJ62+'T1-FDI-Inw-OMN'!AJ62+'T1-FDI-Inw-QAT'!AJ62+'T1-FDI-Inw-KWT'!AJ62</f>
        <v>0</v>
      </c>
      <c r="AK62" s="220">
        <f>'T1-FDI-Inw-UAE'!AK62+'T1-FDI-Inw-BHR'!AK62+'T1-FDI-Inw-KSA'!AK62+'T1-FDI-Inw-OMN'!AK62+'T1-FDI-Inw-QAT'!AK62+'T1-FDI-Inw-KWT'!AK62</f>
        <v>0</v>
      </c>
      <c r="AL62" s="220">
        <f>'T1-FDI-Inw-UAE'!AL62+'T1-FDI-Inw-BHR'!AL62+'T1-FDI-Inw-KSA'!AL62+'T1-FDI-Inw-OMN'!AL62+'T1-FDI-Inw-QAT'!AL62+'T1-FDI-Inw-KWT'!AL62</f>
        <v>1.3333333333333334E-2</v>
      </c>
    </row>
    <row r="63" spans="1:38" x14ac:dyDescent="0.25">
      <c r="A63" s="236" t="str">
        <f t="shared" si="0"/>
        <v>Kuwait</v>
      </c>
      <c r="B63" s="206" t="s">
        <v>34</v>
      </c>
      <c r="C63" s="206" t="s">
        <v>33</v>
      </c>
      <c r="D63" s="222" t="s">
        <v>845</v>
      </c>
      <c r="E63">
        <v>662</v>
      </c>
      <c r="F63" s="225" t="s">
        <v>844</v>
      </c>
      <c r="G63" s="132" t="s">
        <v>843</v>
      </c>
      <c r="H63" s="224" t="s">
        <v>842</v>
      </c>
      <c r="I63" s="223" t="s">
        <v>841</v>
      </c>
      <c r="J63" s="212" t="s">
        <v>36</v>
      </c>
      <c r="K63" s="206" t="s">
        <v>3665</v>
      </c>
      <c r="L63" s="206">
        <v>11</v>
      </c>
      <c r="M63" s="206" t="s">
        <v>3656</v>
      </c>
      <c r="N63" s="206">
        <v>202</v>
      </c>
      <c r="O63" s="206" t="s">
        <v>3652</v>
      </c>
      <c r="P63" s="287"/>
      <c r="Q63" s="287"/>
      <c r="R63" s="287"/>
      <c r="S63" s="287"/>
      <c r="T63" s="287"/>
      <c r="U63" s="287"/>
      <c r="V63" s="287"/>
      <c r="W63" s="287"/>
      <c r="X63" s="287"/>
      <c r="Y63" s="220">
        <f>'T1-FDI-Inw-UAE'!Y63+'T1-FDI-Inw-BHR'!Y63+'T1-FDI-Inw-KSA'!Y63+'T1-FDI-Inw-OMN'!Y63+'T1-FDI-Inw-QAT'!Y63+'T1-FDI-Inw-KWT'!Y63</f>
        <v>0</v>
      </c>
      <c r="Z63" s="220">
        <f>'T1-FDI-Inw-UAE'!Z63+'T1-FDI-Inw-BHR'!Z63+'T1-FDI-Inw-KSA'!Z63+'T1-FDI-Inw-OMN'!Z63+'T1-FDI-Inw-QAT'!Z63+'T1-FDI-Inw-KWT'!Z63</f>
        <v>0</v>
      </c>
      <c r="AA63" s="220">
        <f>'T1-FDI-Inw-UAE'!AA63+'T1-FDI-Inw-BHR'!AA63+'T1-FDI-Inw-KSA'!AA63+'T1-FDI-Inw-OMN'!AA63+'T1-FDI-Inw-QAT'!AA63+'T1-FDI-Inw-KWT'!AA63</f>
        <v>3.9486725663716818E-2</v>
      </c>
      <c r="AB63" s="220">
        <f>'T1-FDI-Inw-UAE'!AB63+'T1-FDI-Inw-BHR'!AB63+'T1-FDI-Inw-KSA'!AB63+'T1-FDI-Inw-OMN'!AB63+'T1-FDI-Inw-QAT'!AB63+'T1-FDI-Inw-KWT'!AB63</f>
        <v>3.9482641252552755E-2</v>
      </c>
      <c r="AC63" s="220">
        <f>'T1-FDI-Inw-UAE'!AC63+'T1-FDI-Inw-BHR'!AC63+'T1-FDI-Inw-KSA'!AC63+'T1-FDI-Inw-OMN'!AC63+'T1-FDI-Inw-QAT'!AC63+'T1-FDI-Inw-KWT'!AC63</f>
        <v>0.42614023144996599</v>
      </c>
      <c r="AD63" s="220">
        <f>'T1-FDI-Inw-UAE'!AD63+'T1-FDI-Inw-BHR'!AD63+'T1-FDI-Inw-KSA'!AD63+'T1-FDI-Inw-OMN'!AD63+'T1-FDI-Inw-QAT'!AD63+'T1-FDI-Inw-KWT'!AD63</f>
        <v>0.42614023144996599</v>
      </c>
      <c r="AE63" s="220">
        <f>'T1-FDI-Inw-UAE'!AE63+'T1-FDI-Inw-BHR'!AE63+'T1-FDI-Inw-KSA'!AE63+'T1-FDI-Inw-OMN'!AE63+'T1-FDI-Inw-QAT'!AE63+'T1-FDI-Inw-KWT'!AE63</f>
        <v>0.62642750170183803</v>
      </c>
      <c r="AF63" s="220">
        <f>'T1-FDI-Inw-UAE'!AF63+'T1-FDI-Inw-BHR'!AF63+'T1-FDI-Inw-KSA'!AF63+'T1-FDI-Inw-OMN'!AF63+'T1-FDI-Inw-QAT'!AF63+'T1-FDI-Inw-KWT'!AF63</f>
        <v>0.62642750170183803</v>
      </c>
      <c r="AG63" s="220">
        <f>'T1-FDI-Inw-UAE'!AG63+'T1-FDI-Inw-BHR'!AG63+'T1-FDI-Inw-KSA'!AG63+'T1-FDI-Inw-OMN'!AG63+'T1-FDI-Inw-QAT'!AG63+'T1-FDI-Inw-KWT'!AG63</f>
        <v>30.810866564999998</v>
      </c>
      <c r="AH63" s="220">
        <f>'T1-FDI-Inw-UAE'!AH63+'T1-FDI-Inw-BHR'!AH63+'T1-FDI-Inw-KSA'!AH63+'T1-FDI-Inw-OMN'!AH63+'T1-FDI-Inw-QAT'!AH63+'T1-FDI-Inw-KWT'!AH63</f>
        <v>30.471850398333334</v>
      </c>
      <c r="AI63" s="220">
        <f>'T1-FDI-Inw-UAE'!AI63+'T1-FDI-Inw-BHR'!AI63+'T1-FDI-Inw-KSA'!AI63+'T1-FDI-Inw-OMN'!AI63+'T1-FDI-Inw-QAT'!AI63+'T1-FDI-Inw-KWT'!AI63</f>
        <v>32.067465736999999</v>
      </c>
      <c r="AJ63" s="220">
        <f>'T1-FDI-Inw-UAE'!AJ63+'T1-FDI-Inw-BHR'!AJ63+'T1-FDI-Inw-KSA'!AJ63+'T1-FDI-Inw-OMN'!AJ63+'T1-FDI-Inw-QAT'!AJ63+'T1-FDI-Inw-KWT'!AJ63</f>
        <v>35.044419724999997</v>
      </c>
      <c r="AK63" s="220">
        <f>'T1-FDI-Inw-UAE'!AK63+'T1-FDI-Inw-BHR'!AK63+'T1-FDI-Inw-KSA'!AK63+'T1-FDI-Inw-OMN'!AK63+'T1-FDI-Inw-QAT'!AK63+'T1-FDI-Inw-KWT'!AK63</f>
        <v>32.345619579000001</v>
      </c>
      <c r="AL63" s="220">
        <f>'T1-FDI-Inw-UAE'!AL63+'T1-FDI-Inw-BHR'!AL63+'T1-FDI-Inw-KSA'!AL63+'T1-FDI-Inw-OMN'!AL63+'T1-FDI-Inw-QAT'!AL63+'T1-FDI-Inw-KWT'!AL63</f>
        <v>0</v>
      </c>
    </row>
    <row r="64" spans="1:38" x14ac:dyDescent="0.25">
      <c r="A64" s="236" t="str">
        <f t="shared" si="0"/>
        <v>Kuwait</v>
      </c>
      <c r="B64" s="206" t="s">
        <v>34</v>
      </c>
      <c r="C64" s="206" t="s">
        <v>33</v>
      </c>
      <c r="D64" s="222" t="s">
        <v>840</v>
      </c>
      <c r="E64">
        <v>960</v>
      </c>
      <c r="F64" s="225" t="s">
        <v>839</v>
      </c>
      <c r="G64" s="132" t="s">
        <v>838</v>
      </c>
      <c r="H64" s="224" t="s">
        <v>837</v>
      </c>
      <c r="I64" s="223" t="s">
        <v>836</v>
      </c>
      <c r="J64" s="212" t="s">
        <v>31</v>
      </c>
      <c r="K64" s="206" t="s">
        <v>36</v>
      </c>
      <c r="L64" s="206" t="s">
        <v>36</v>
      </c>
      <c r="M64" s="206" t="s">
        <v>3649</v>
      </c>
      <c r="N64" s="206">
        <v>39</v>
      </c>
      <c r="O64" s="206" t="s">
        <v>3650</v>
      </c>
      <c r="P64" s="287"/>
      <c r="Q64" s="287"/>
      <c r="R64" s="287"/>
      <c r="S64" s="287"/>
      <c r="T64" s="287"/>
      <c r="U64" s="287"/>
      <c r="V64" s="287"/>
      <c r="W64" s="287"/>
      <c r="X64" s="287"/>
      <c r="Y64" s="220">
        <f>'T1-FDI-Inw-UAE'!Y64+'T1-FDI-Inw-BHR'!Y64+'T1-FDI-Inw-KSA'!Y64+'T1-FDI-Inw-OMN'!Y64+'T1-FDI-Inw-QAT'!Y64+'T1-FDI-Inw-KWT'!Y64</f>
        <v>26.104051897000002</v>
      </c>
      <c r="Z64" s="220">
        <f>'T1-FDI-Inw-UAE'!Z64+'T1-FDI-Inw-BHR'!Z64+'T1-FDI-Inw-KSA'!Z64+'T1-FDI-Inw-OMN'!Z64+'T1-FDI-Inw-QAT'!Z64+'T1-FDI-Inw-KWT'!Z64</f>
        <v>20.025123085999997</v>
      </c>
      <c r="AA64" s="220">
        <f>'T1-FDI-Inw-UAE'!AA64+'T1-FDI-Inw-BHR'!AA64+'T1-FDI-Inw-KSA'!AA64+'T1-FDI-Inw-OMN'!AA64+'T1-FDI-Inw-QAT'!AA64+'T1-FDI-Inw-KWT'!AA64</f>
        <v>-24.225319370678012</v>
      </c>
      <c r="AB64" s="220">
        <f>'T1-FDI-Inw-UAE'!AB64+'T1-FDI-Inw-BHR'!AB64+'T1-FDI-Inw-KSA'!AB64+'T1-FDI-Inw-OMN'!AB64+'T1-FDI-Inw-QAT'!AB64+'T1-FDI-Inw-KWT'!AB64</f>
        <v>13.678322657090538</v>
      </c>
      <c r="AC64" s="220">
        <f>'T1-FDI-Inw-UAE'!AC64+'T1-FDI-Inw-BHR'!AC64+'T1-FDI-Inw-KSA'!AC64+'T1-FDI-Inw-OMN'!AC64+'T1-FDI-Inw-QAT'!AC64+'T1-FDI-Inw-KWT'!AC64</f>
        <v>-15.748072389471067</v>
      </c>
      <c r="AD64" s="220">
        <f>'T1-FDI-Inw-UAE'!AD64+'T1-FDI-Inw-BHR'!AD64+'T1-FDI-Inw-KSA'!AD64+'T1-FDI-Inw-OMN'!AD64+'T1-FDI-Inw-QAT'!AD64+'T1-FDI-Inw-KWT'!AD64</f>
        <v>-61.633765177396185</v>
      </c>
      <c r="AE64" s="220">
        <f>'T1-FDI-Inw-UAE'!AE64+'T1-FDI-Inw-BHR'!AE64+'T1-FDI-Inw-KSA'!AE64+'T1-FDI-Inw-OMN'!AE64+'T1-FDI-Inw-QAT'!AE64+'T1-FDI-Inw-KWT'!AE64</f>
        <v>-47.859410966222114</v>
      </c>
      <c r="AF64" s="220">
        <f>'T1-FDI-Inw-UAE'!AF64+'T1-FDI-Inw-BHR'!AF64+'T1-FDI-Inw-KSA'!AF64+'T1-FDI-Inw-OMN'!AF64+'T1-FDI-Inw-QAT'!AF64+'T1-FDI-Inw-KWT'!AF64</f>
        <v>-46.341260311327588</v>
      </c>
      <c r="AG64" s="220">
        <f>'T1-FDI-Inw-UAE'!AG64+'T1-FDI-Inw-BHR'!AG64+'T1-FDI-Inw-KSA'!AG64+'T1-FDI-Inw-OMN'!AG64+'T1-FDI-Inw-QAT'!AG64+'T1-FDI-Inw-KWT'!AG64</f>
        <v>-60.458636405183334</v>
      </c>
      <c r="AH64" s="220">
        <f>'T1-FDI-Inw-UAE'!AH64+'T1-FDI-Inw-BHR'!AH64+'T1-FDI-Inw-KSA'!AH64+'T1-FDI-Inw-OMN'!AH64+'T1-FDI-Inw-QAT'!AH64+'T1-FDI-Inw-KWT'!AH64</f>
        <v>-61.616300957846668</v>
      </c>
      <c r="AI64" s="220">
        <f>'T1-FDI-Inw-UAE'!AI64+'T1-FDI-Inw-BHR'!AI64+'T1-FDI-Inw-KSA'!AI64+'T1-FDI-Inw-OMN'!AI64+'T1-FDI-Inw-QAT'!AI64+'T1-FDI-Inw-KWT'!AI64</f>
        <v>-61.892770540623331</v>
      </c>
      <c r="AJ64" s="220">
        <f>'T1-FDI-Inw-UAE'!AJ64+'T1-FDI-Inw-BHR'!AJ64+'T1-FDI-Inw-KSA'!AJ64+'T1-FDI-Inw-OMN'!AJ64+'T1-FDI-Inw-QAT'!AJ64+'T1-FDI-Inw-KWT'!AJ64</f>
        <v>3.0302639355566665</v>
      </c>
      <c r="AK64" s="220">
        <f>'T1-FDI-Inw-UAE'!AK64+'T1-FDI-Inw-BHR'!AK64+'T1-FDI-Inw-KSA'!AK64+'T1-FDI-Inw-OMN'!AK64+'T1-FDI-Inw-QAT'!AK64+'T1-FDI-Inw-KWT'!AK64</f>
        <v>0.34264351339666677</v>
      </c>
      <c r="AL64" s="220">
        <f>'T1-FDI-Inw-UAE'!AL64+'T1-FDI-Inw-BHR'!AL64+'T1-FDI-Inw-KSA'!AL64+'T1-FDI-Inw-OMN'!AL64+'T1-FDI-Inw-QAT'!AL64+'T1-FDI-Inw-KWT'!AL64</f>
        <v>0.3421599184766666</v>
      </c>
    </row>
    <row r="65" spans="1:38" x14ac:dyDescent="0.25">
      <c r="A65" s="236" t="str">
        <f t="shared" si="0"/>
        <v>Kuwait</v>
      </c>
      <c r="B65" s="206" t="s">
        <v>34</v>
      </c>
      <c r="C65" s="206" t="s">
        <v>33</v>
      </c>
      <c r="D65" s="222" t="s">
        <v>835</v>
      </c>
      <c r="E65">
        <v>928</v>
      </c>
      <c r="F65" s="225" t="s">
        <v>835</v>
      </c>
      <c r="G65" s="132" t="s">
        <v>834</v>
      </c>
      <c r="H65" s="224" t="s">
        <v>833</v>
      </c>
      <c r="I65" s="223" t="s">
        <v>832</v>
      </c>
      <c r="J65" s="212" t="s">
        <v>36</v>
      </c>
      <c r="K65" s="206" t="s">
        <v>3657</v>
      </c>
      <c r="L65" s="206">
        <v>29</v>
      </c>
      <c r="M65" s="206" t="s">
        <v>3658</v>
      </c>
      <c r="N65" s="206">
        <v>419</v>
      </c>
      <c r="O65" s="206" t="s">
        <v>3659</v>
      </c>
      <c r="P65" s="287"/>
      <c r="Q65" s="287"/>
      <c r="R65" s="287"/>
      <c r="S65" s="287"/>
      <c r="T65" s="287"/>
      <c r="U65" s="287"/>
      <c r="V65" s="287"/>
      <c r="W65" s="287"/>
      <c r="X65" s="287"/>
      <c r="Y65" s="220">
        <f>'T1-FDI-Inw-UAE'!Y65+'T1-FDI-Inw-BHR'!Y65+'T1-FDI-Inw-KSA'!Y65+'T1-FDI-Inw-OMN'!Y65+'T1-FDI-Inw-QAT'!Y65+'T1-FDI-Inw-KWT'!Y65</f>
        <v>0</v>
      </c>
      <c r="Z65" s="220">
        <f>'T1-FDI-Inw-UAE'!Z65+'T1-FDI-Inw-BHR'!Z65+'T1-FDI-Inw-KSA'!Z65+'T1-FDI-Inw-OMN'!Z65+'T1-FDI-Inw-QAT'!Z65+'T1-FDI-Inw-KWT'!Z65</f>
        <v>0</v>
      </c>
      <c r="AA65" s="220">
        <f>'T1-FDI-Inw-UAE'!AA65+'T1-FDI-Inw-BHR'!AA65+'T1-FDI-Inw-KSA'!AA65+'T1-FDI-Inw-OMN'!AA65+'T1-FDI-Inw-QAT'!AA65+'T1-FDI-Inw-KWT'!AA65</f>
        <v>0.39173859768550034</v>
      </c>
      <c r="AB65" s="220">
        <f>'T1-FDI-Inw-UAE'!AB65+'T1-FDI-Inw-BHR'!AB65+'T1-FDI-Inw-KSA'!AB65+'T1-FDI-Inw-OMN'!AB65+'T1-FDI-Inw-QAT'!AB65+'T1-FDI-Inw-KWT'!AB65</f>
        <v>0.98017372362151123</v>
      </c>
      <c r="AC65" s="220">
        <f>'T1-FDI-Inw-UAE'!AC65+'T1-FDI-Inw-BHR'!AC65+'T1-FDI-Inw-KSA'!AC65+'T1-FDI-Inw-OMN'!AC65+'T1-FDI-Inw-QAT'!AC65+'T1-FDI-Inw-KWT'!AC65</f>
        <v>0.72149434989788974</v>
      </c>
      <c r="AD65" s="220">
        <f>'T1-FDI-Inw-UAE'!AD65+'T1-FDI-Inw-BHR'!AD65+'T1-FDI-Inw-KSA'!AD65+'T1-FDI-Inw-OMN'!AD65+'T1-FDI-Inw-QAT'!AD65+'T1-FDI-Inw-KWT'!AD65</f>
        <v>0.56131735874744726</v>
      </c>
      <c r="AE65" s="220">
        <f>'T1-FDI-Inw-UAE'!AE65+'T1-FDI-Inw-BHR'!AE65+'T1-FDI-Inw-KSA'!AE65+'T1-FDI-Inw-OMN'!AE65+'T1-FDI-Inw-QAT'!AE65+'T1-FDI-Inw-KWT'!AE65</f>
        <v>0.62798402541411391</v>
      </c>
      <c r="AF65" s="220">
        <f>'T1-FDI-Inw-UAE'!AF65+'T1-FDI-Inw-BHR'!AF65+'T1-FDI-Inw-KSA'!AF65+'T1-FDI-Inw-OMN'!AF65+'T1-FDI-Inw-QAT'!AF65+'T1-FDI-Inw-KWT'!AF65</f>
        <v>0.76413106421601995</v>
      </c>
      <c r="AG65" s="220">
        <f>'T1-FDI-Inw-UAE'!AG65+'T1-FDI-Inw-BHR'!AG65+'T1-FDI-Inw-KSA'!AG65+'T1-FDI-Inw-OMN'!AG65+'T1-FDI-Inw-QAT'!AG65+'T1-FDI-Inw-KWT'!AG65</f>
        <v>6.6666666666666666E-2</v>
      </c>
      <c r="AH65" s="220">
        <f>'T1-FDI-Inw-UAE'!AH65+'T1-FDI-Inw-BHR'!AH65+'T1-FDI-Inw-KSA'!AH65+'T1-FDI-Inw-OMN'!AH65+'T1-FDI-Inw-QAT'!AH65+'T1-FDI-Inw-KWT'!AH65</f>
        <v>6.6666666666666666E-2</v>
      </c>
      <c r="AI65" s="220">
        <f>'T1-FDI-Inw-UAE'!AI65+'T1-FDI-Inw-BHR'!AI65+'T1-FDI-Inw-KSA'!AI65+'T1-FDI-Inw-OMN'!AI65+'T1-FDI-Inw-QAT'!AI65+'T1-FDI-Inw-KWT'!AI65</f>
        <v>6.6666666666666666E-2</v>
      </c>
      <c r="AJ65" s="220">
        <f>'T1-FDI-Inw-UAE'!AJ65+'T1-FDI-Inw-BHR'!AJ65+'T1-FDI-Inw-KSA'!AJ65+'T1-FDI-Inw-OMN'!AJ65+'T1-FDI-Inw-QAT'!AJ65+'T1-FDI-Inw-KWT'!AJ65</f>
        <v>6.6666666666666666E-2</v>
      </c>
      <c r="AK65" s="220">
        <f>'T1-FDI-Inw-UAE'!AK65+'T1-FDI-Inw-BHR'!AK65+'T1-FDI-Inw-KSA'!AK65+'T1-FDI-Inw-OMN'!AK65+'T1-FDI-Inw-QAT'!AK65+'T1-FDI-Inw-KWT'!AK65</f>
        <v>6.6666666666666666E-2</v>
      </c>
      <c r="AL65" s="220">
        <f>'T1-FDI-Inw-UAE'!AL65+'T1-FDI-Inw-BHR'!AL65+'T1-FDI-Inw-KSA'!AL65+'T1-FDI-Inw-OMN'!AL65+'T1-FDI-Inw-QAT'!AL65+'T1-FDI-Inw-KWT'!AL65</f>
        <v>6.6666666666666666E-2</v>
      </c>
    </row>
    <row r="66" spans="1:38" x14ac:dyDescent="0.25">
      <c r="A66" s="236" t="str">
        <f t="shared" si="0"/>
        <v>Kuwait</v>
      </c>
      <c r="B66" s="206" t="s">
        <v>34</v>
      </c>
      <c r="C66" s="206" t="s">
        <v>33</v>
      </c>
      <c r="D66" s="222" t="s">
        <v>831</v>
      </c>
      <c r="E66">
        <v>354</v>
      </c>
      <c r="F66" s="225" t="s">
        <v>830</v>
      </c>
      <c r="G66" s="132" t="s">
        <v>829</v>
      </c>
      <c r="H66" s="224" t="s">
        <v>828</v>
      </c>
      <c r="I66" s="223" t="s">
        <v>827</v>
      </c>
      <c r="J66" s="212" t="s">
        <v>36</v>
      </c>
      <c r="K66" s="206" t="s">
        <v>3657</v>
      </c>
      <c r="L66" s="206">
        <v>29</v>
      </c>
      <c r="M66" s="206" t="s">
        <v>3658</v>
      </c>
      <c r="N66" s="206">
        <v>419</v>
      </c>
      <c r="O66" s="206" t="s">
        <v>3659</v>
      </c>
      <c r="P66" s="287"/>
      <c r="Q66" s="287"/>
      <c r="R66" s="287"/>
      <c r="S66" s="287"/>
      <c r="T66" s="287"/>
      <c r="U66" s="287"/>
      <c r="V66" s="287"/>
      <c r="W66" s="287"/>
      <c r="X66" s="287"/>
      <c r="Y66" s="220">
        <f>'T1-FDI-Inw-UAE'!Y66+'T1-FDI-Inw-BHR'!Y66+'T1-FDI-Inw-KSA'!Y66+'T1-FDI-Inw-OMN'!Y66+'T1-FDI-Inw-QAT'!Y66+'T1-FDI-Inw-KWT'!Y66</f>
        <v>0</v>
      </c>
      <c r="Z66" s="220">
        <f>'T1-FDI-Inw-UAE'!Z66+'T1-FDI-Inw-BHR'!Z66+'T1-FDI-Inw-KSA'!Z66+'T1-FDI-Inw-OMN'!Z66+'T1-FDI-Inw-QAT'!Z66+'T1-FDI-Inw-KWT'!Z66</f>
        <v>0</v>
      </c>
      <c r="AA66" s="220">
        <f>'T1-FDI-Inw-UAE'!AA66+'T1-FDI-Inw-BHR'!AA66+'T1-FDI-Inw-KSA'!AA66+'T1-FDI-Inw-OMN'!AA66+'T1-FDI-Inw-QAT'!AA66+'T1-FDI-Inw-KWT'!AA66</f>
        <v>0</v>
      </c>
      <c r="AB66" s="220">
        <f>'T1-FDI-Inw-UAE'!AB66+'T1-FDI-Inw-BHR'!AB66+'T1-FDI-Inw-KSA'!AB66+'T1-FDI-Inw-OMN'!AB66+'T1-FDI-Inw-QAT'!AB66+'T1-FDI-Inw-KWT'!AB66</f>
        <v>0</v>
      </c>
      <c r="AC66" s="220">
        <f>'T1-FDI-Inw-UAE'!AC66+'T1-FDI-Inw-BHR'!AC66+'T1-FDI-Inw-KSA'!AC66+'T1-FDI-Inw-OMN'!AC66+'T1-FDI-Inw-QAT'!AC66+'T1-FDI-Inw-KWT'!AC66</f>
        <v>0</v>
      </c>
      <c r="AD66" s="220">
        <f>'T1-FDI-Inw-UAE'!AD66+'T1-FDI-Inw-BHR'!AD66+'T1-FDI-Inw-KSA'!AD66+'T1-FDI-Inw-OMN'!AD66+'T1-FDI-Inw-QAT'!AD66+'T1-FDI-Inw-KWT'!AD66</f>
        <v>0</v>
      </c>
      <c r="AE66" s="220">
        <f>'T1-FDI-Inw-UAE'!AE66+'T1-FDI-Inw-BHR'!AE66+'T1-FDI-Inw-KSA'!AE66+'T1-FDI-Inw-OMN'!AE66+'T1-FDI-Inw-QAT'!AE66+'T1-FDI-Inw-KWT'!AE66</f>
        <v>0</v>
      </c>
      <c r="AF66" s="220">
        <f>'T1-FDI-Inw-UAE'!AF66+'T1-FDI-Inw-BHR'!AF66+'T1-FDI-Inw-KSA'!AF66+'T1-FDI-Inw-OMN'!AF66+'T1-FDI-Inw-QAT'!AF66+'T1-FDI-Inw-KWT'!AF66</f>
        <v>0</v>
      </c>
      <c r="AG66" s="220">
        <f>'T1-FDI-Inw-UAE'!AG66+'T1-FDI-Inw-BHR'!AG66+'T1-FDI-Inw-KSA'!AG66+'T1-FDI-Inw-OMN'!AG66+'T1-FDI-Inw-QAT'!AG66+'T1-FDI-Inw-KWT'!AG66</f>
        <v>0</v>
      </c>
      <c r="AH66" s="220">
        <f>'T1-FDI-Inw-UAE'!AH66+'T1-FDI-Inw-BHR'!AH66+'T1-FDI-Inw-KSA'!AH66+'T1-FDI-Inw-OMN'!AH66+'T1-FDI-Inw-QAT'!AH66+'T1-FDI-Inw-KWT'!AH66</f>
        <v>0</v>
      </c>
      <c r="AI66" s="220">
        <f>'T1-FDI-Inw-UAE'!AI66+'T1-FDI-Inw-BHR'!AI66+'T1-FDI-Inw-KSA'!AI66+'T1-FDI-Inw-OMN'!AI66+'T1-FDI-Inw-QAT'!AI66+'T1-FDI-Inw-KWT'!AI66</f>
        <v>0</v>
      </c>
      <c r="AJ66" s="220">
        <f>'T1-FDI-Inw-UAE'!AJ66+'T1-FDI-Inw-BHR'!AJ66+'T1-FDI-Inw-KSA'!AJ66+'T1-FDI-Inw-OMN'!AJ66+'T1-FDI-Inw-QAT'!AJ66+'T1-FDI-Inw-KWT'!AJ66</f>
        <v>0</v>
      </c>
      <c r="AK66" s="220">
        <f>'T1-FDI-Inw-UAE'!AK66+'T1-FDI-Inw-BHR'!AK66+'T1-FDI-Inw-KSA'!AK66+'T1-FDI-Inw-OMN'!AK66+'T1-FDI-Inw-QAT'!AK66+'T1-FDI-Inw-KWT'!AK66</f>
        <v>0</v>
      </c>
      <c r="AL66" s="220">
        <f>'T1-FDI-Inw-UAE'!AL66+'T1-FDI-Inw-BHR'!AL66+'T1-FDI-Inw-KSA'!AL66+'T1-FDI-Inw-OMN'!AL66+'T1-FDI-Inw-QAT'!AL66+'T1-FDI-Inw-KWT'!AL66</f>
        <v>0</v>
      </c>
    </row>
    <row r="67" spans="1:38" x14ac:dyDescent="0.25">
      <c r="A67" s="236" t="str">
        <f t="shared" si="0"/>
        <v>Kuwait</v>
      </c>
      <c r="B67" s="206" t="s">
        <v>34</v>
      </c>
      <c r="C67" s="206" t="s">
        <v>33</v>
      </c>
      <c r="D67" s="222" t="s">
        <v>826</v>
      </c>
      <c r="E67">
        <v>423</v>
      </c>
      <c r="F67" s="225" t="s">
        <v>826</v>
      </c>
      <c r="G67" s="132" t="s">
        <v>825</v>
      </c>
      <c r="H67" s="224" t="s">
        <v>824</v>
      </c>
      <c r="I67" s="223" t="s">
        <v>823</v>
      </c>
      <c r="J67" s="212" t="s">
        <v>31</v>
      </c>
      <c r="K67" s="206" t="s">
        <v>36</v>
      </c>
      <c r="L67" s="206" t="s">
        <v>36</v>
      </c>
      <c r="M67" s="206" t="s">
        <v>3646</v>
      </c>
      <c r="N67" s="206">
        <v>145</v>
      </c>
      <c r="O67" s="206" t="s">
        <v>3647</v>
      </c>
      <c r="P67" s="287"/>
      <c r="Q67" s="287"/>
      <c r="R67" s="287"/>
      <c r="S67" s="287"/>
      <c r="T67" s="287"/>
      <c r="U67" s="287"/>
      <c r="V67" s="287"/>
      <c r="W67" s="287"/>
      <c r="X67" s="287"/>
      <c r="Y67" s="220">
        <f>'T1-FDI-Inw-UAE'!Y67+'T1-FDI-Inw-BHR'!Y67+'T1-FDI-Inw-KSA'!Y67+'T1-FDI-Inw-OMN'!Y67+'T1-FDI-Inw-QAT'!Y67+'T1-FDI-Inw-KWT'!Y67</f>
        <v>435.98392742157932</v>
      </c>
      <c r="Z67" s="220">
        <f>'T1-FDI-Inw-UAE'!Z67+'T1-FDI-Inw-BHR'!Z67+'T1-FDI-Inw-KSA'!Z67+'T1-FDI-Inw-OMN'!Z67+'T1-FDI-Inw-QAT'!Z67+'T1-FDI-Inw-KWT'!Z67</f>
        <v>883.05730851953717</v>
      </c>
      <c r="AA67" s="220">
        <f>'T1-FDI-Inw-UAE'!AA67+'T1-FDI-Inw-BHR'!AA67+'T1-FDI-Inw-KSA'!AA67+'T1-FDI-Inw-OMN'!AA67+'T1-FDI-Inw-QAT'!AA67+'T1-FDI-Inw-KWT'!AA67</f>
        <v>1115.007398023213</v>
      </c>
      <c r="AB67" s="220">
        <f>'T1-FDI-Inw-UAE'!AB67+'T1-FDI-Inw-BHR'!AB67+'T1-FDI-Inw-KSA'!AB67+'T1-FDI-Inw-OMN'!AB67+'T1-FDI-Inw-QAT'!AB67+'T1-FDI-Inw-KWT'!AB67</f>
        <v>899.80626437130491</v>
      </c>
      <c r="AC67" s="220">
        <f>'T1-FDI-Inw-UAE'!AC67+'T1-FDI-Inw-BHR'!AC67+'T1-FDI-Inw-KSA'!AC67+'T1-FDI-Inw-OMN'!AC67+'T1-FDI-Inw-QAT'!AC67+'T1-FDI-Inw-KWT'!AC67</f>
        <v>994.61635817576575</v>
      </c>
      <c r="AD67" s="220">
        <f>'T1-FDI-Inw-UAE'!AD67+'T1-FDI-Inw-BHR'!AD67+'T1-FDI-Inw-KSA'!AD67+'T1-FDI-Inw-OMN'!AD67+'T1-FDI-Inw-QAT'!AD67+'T1-FDI-Inw-KWT'!AD67</f>
        <v>1242.7980823599728</v>
      </c>
      <c r="AE67" s="220">
        <f>'T1-FDI-Inw-UAE'!AE67+'T1-FDI-Inw-BHR'!AE67+'T1-FDI-Inw-KSA'!AE67+'T1-FDI-Inw-OMN'!AE67+'T1-FDI-Inw-QAT'!AE67+'T1-FDI-Inw-KWT'!AE67</f>
        <v>1545.2352296951174</v>
      </c>
      <c r="AF67" s="220">
        <f>'T1-FDI-Inw-UAE'!AF67+'T1-FDI-Inw-BHR'!AF67+'T1-FDI-Inw-KSA'!AF67+'T1-FDI-Inw-OMN'!AF67+'T1-FDI-Inw-QAT'!AF67+'T1-FDI-Inw-KWT'!AF67</f>
        <v>1325.3654692281116</v>
      </c>
      <c r="AG67" s="220">
        <f>'T1-FDI-Inw-UAE'!AG67+'T1-FDI-Inw-BHR'!AG67+'T1-FDI-Inw-KSA'!AG67+'T1-FDI-Inw-OMN'!AG67+'T1-FDI-Inw-QAT'!AG67+'T1-FDI-Inw-KWT'!AG67</f>
        <v>456.1051890352623</v>
      </c>
      <c r="AH67" s="220">
        <f>'T1-FDI-Inw-UAE'!AH67+'T1-FDI-Inw-BHR'!AH67+'T1-FDI-Inw-KSA'!AH67+'T1-FDI-Inw-OMN'!AH67+'T1-FDI-Inw-QAT'!AH67+'T1-FDI-Inw-KWT'!AH67</f>
        <v>777.23307001352009</v>
      </c>
      <c r="AI67" s="220">
        <f>'T1-FDI-Inw-UAE'!AI67+'T1-FDI-Inw-BHR'!AI67+'T1-FDI-Inw-KSA'!AI67+'T1-FDI-Inw-OMN'!AI67+'T1-FDI-Inw-QAT'!AI67+'T1-FDI-Inw-KWT'!AI67</f>
        <v>760.71310909609554</v>
      </c>
      <c r="AJ67" s="220">
        <f>'T1-FDI-Inw-UAE'!AJ67+'T1-FDI-Inw-BHR'!AJ67+'T1-FDI-Inw-KSA'!AJ67+'T1-FDI-Inw-OMN'!AJ67+'T1-FDI-Inw-QAT'!AJ67+'T1-FDI-Inw-KWT'!AJ67</f>
        <v>698.87952692942224</v>
      </c>
      <c r="AK67" s="220">
        <f>'T1-FDI-Inw-UAE'!AK67+'T1-FDI-Inw-BHR'!AK67+'T1-FDI-Inw-KSA'!AK67+'T1-FDI-Inw-OMN'!AK67+'T1-FDI-Inw-QAT'!AK67+'T1-FDI-Inw-KWT'!AK67</f>
        <v>3034.4997012891472</v>
      </c>
      <c r="AL67" s="220">
        <f>'T1-FDI-Inw-UAE'!AL67+'T1-FDI-Inw-BHR'!AL67+'T1-FDI-Inw-KSA'!AL67+'T1-FDI-Inw-OMN'!AL67+'T1-FDI-Inw-QAT'!AL67+'T1-FDI-Inw-KWT'!AL67</f>
        <v>2878.632269182292</v>
      </c>
    </row>
    <row r="68" spans="1:38" x14ac:dyDescent="0.25">
      <c r="A68" s="236" t="str">
        <f t="shared" ref="A68:A131" si="1">A$2</f>
        <v>Kuwait</v>
      </c>
      <c r="B68" s="206" t="s">
        <v>34</v>
      </c>
      <c r="C68" s="206" t="s">
        <v>33</v>
      </c>
      <c r="D68" s="222" t="s">
        <v>822</v>
      </c>
      <c r="E68">
        <v>935</v>
      </c>
      <c r="F68" s="225" t="s">
        <v>821</v>
      </c>
      <c r="G68" s="132" t="s">
        <v>820</v>
      </c>
      <c r="H68" s="224" t="s">
        <v>819</v>
      </c>
      <c r="I68" s="223" t="s">
        <v>818</v>
      </c>
      <c r="J68" s="212" t="s">
        <v>31</v>
      </c>
      <c r="K68" s="206" t="s">
        <v>36</v>
      </c>
      <c r="L68" s="206" t="s">
        <v>36</v>
      </c>
      <c r="M68" s="206" t="s">
        <v>3663</v>
      </c>
      <c r="N68" s="206">
        <v>151</v>
      </c>
      <c r="O68" s="206" t="s">
        <v>3650</v>
      </c>
      <c r="P68" s="287"/>
      <c r="Q68" s="287"/>
      <c r="R68" s="287"/>
      <c r="S68" s="287"/>
      <c r="T68" s="287"/>
      <c r="U68" s="287"/>
      <c r="V68" s="287"/>
      <c r="W68" s="287"/>
      <c r="X68" s="287"/>
      <c r="Y68" s="220">
        <f>'T1-FDI-Inw-UAE'!Y68+'T1-FDI-Inw-BHR'!Y68+'T1-FDI-Inw-KSA'!Y68+'T1-FDI-Inw-OMN'!Y68+'T1-FDI-Inw-QAT'!Y68+'T1-FDI-Inw-KWT'!Y68</f>
        <v>0</v>
      </c>
      <c r="Z68" s="220">
        <f>'T1-FDI-Inw-UAE'!Z68+'T1-FDI-Inw-BHR'!Z68+'T1-FDI-Inw-KSA'!Z68+'T1-FDI-Inw-OMN'!Z68+'T1-FDI-Inw-QAT'!Z68+'T1-FDI-Inw-KWT'!Z68</f>
        <v>341.48074554118449</v>
      </c>
      <c r="AA68" s="220">
        <f>'T1-FDI-Inw-UAE'!AA68+'T1-FDI-Inw-BHR'!AA68+'T1-FDI-Inw-KSA'!AA68+'T1-FDI-Inw-OMN'!AA68+'T1-FDI-Inw-QAT'!AA68+'T1-FDI-Inw-KWT'!AA68</f>
        <v>6.6830894204805311</v>
      </c>
      <c r="AB68" s="220">
        <f>'T1-FDI-Inw-UAE'!AB68+'T1-FDI-Inw-BHR'!AB68+'T1-FDI-Inw-KSA'!AB68+'T1-FDI-Inw-OMN'!AB68+'T1-FDI-Inw-QAT'!AB68+'T1-FDI-Inw-KWT'!AB68</f>
        <v>6.9167923757658274</v>
      </c>
      <c r="AC68" s="220">
        <f>'T1-FDI-Inw-UAE'!AC68+'T1-FDI-Inw-BHR'!AC68+'T1-FDI-Inw-KSA'!AC68+'T1-FDI-Inw-OMN'!AC68+'T1-FDI-Inw-QAT'!AC68+'T1-FDI-Inw-KWT'!AC68</f>
        <v>16.918101565690947</v>
      </c>
      <c r="AD68" s="220">
        <f>'T1-FDI-Inw-UAE'!AD68+'T1-FDI-Inw-BHR'!AD68+'T1-FDI-Inw-KSA'!AD68+'T1-FDI-Inw-OMN'!AD68+'T1-FDI-Inw-QAT'!AD68+'T1-FDI-Inw-KWT'!AD68</f>
        <v>23.332135057862494</v>
      </c>
      <c r="AE68" s="220">
        <f>'T1-FDI-Inw-UAE'!AE68+'T1-FDI-Inw-BHR'!AE68+'T1-FDI-Inw-KSA'!AE68+'T1-FDI-Inw-OMN'!AE68+'T1-FDI-Inw-QAT'!AE68+'T1-FDI-Inw-KWT'!AE68</f>
        <v>45.433232289407471</v>
      </c>
      <c r="AF68" s="220">
        <f>'T1-FDI-Inw-UAE'!AF68+'T1-FDI-Inw-BHR'!AF68+'T1-FDI-Inw-KSA'!AF68+'T1-FDI-Inw-OMN'!AF68+'T1-FDI-Inw-QAT'!AF68+'T1-FDI-Inw-KWT'!AF68</f>
        <v>58.364981451286695</v>
      </c>
      <c r="AG68" s="220">
        <f>'T1-FDI-Inw-UAE'!AG68+'T1-FDI-Inw-BHR'!AG68+'T1-FDI-Inw-KSA'!AG68+'T1-FDI-Inw-OMN'!AG68+'T1-FDI-Inw-QAT'!AG68+'T1-FDI-Inw-KWT'!AG68</f>
        <v>20.744426989629048</v>
      </c>
      <c r="AH68" s="220">
        <f>'T1-FDI-Inw-UAE'!AH68+'T1-FDI-Inw-BHR'!AH68+'T1-FDI-Inw-KSA'!AH68+'T1-FDI-Inw-OMN'!AH68+'T1-FDI-Inw-QAT'!AH68+'T1-FDI-Inw-KWT'!AH68</f>
        <v>22.961203943453782</v>
      </c>
      <c r="AI68" s="220">
        <f>'T1-FDI-Inw-UAE'!AI68+'T1-FDI-Inw-BHR'!AI68+'T1-FDI-Inw-KSA'!AI68+'T1-FDI-Inw-OMN'!AI68+'T1-FDI-Inw-QAT'!AI68+'T1-FDI-Inw-KWT'!AI68</f>
        <v>15.920238616225966</v>
      </c>
      <c r="AJ68" s="220">
        <f>'T1-FDI-Inw-UAE'!AJ68+'T1-FDI-Inw-BHR'!AJ68+'T1-FDI-Inw-KSA'!AJ68+'T1-FDI-Inw-OMN'!AJ68+'T1-FDI-Inw-QAT'!AJ68+'T1-FDI-Inw-KWT'!AJ68</f>
        <v>20.562740301702462</v>
      </c>
      <c r="AK68" s="220">
        <f>'T1-FDI-Inw-UAE'!AK68+'T1-FDI-Inw-BHR'!AK68+'T1-FDI-Inw-KSA'!AK68+'T1-FDI-Inw-OMN'!AK68+'T1-FDI-Inw-QAT'!AK68+'T1-FDI-Inw-KWT'!AK68</f>
        <v>19.807473579199325</v>
      </c>
      <c r="AL68" s="220">
        <f>'T1-FDI-Inw-UAE'!AL68+'T1-FDI-Inw-BHR'!AL68+'T1-FDI-Inw-KSA'!AL68+'T1-FDI-Inw-OMN'!AL68+'T1-FDI-Inw-QAT'!AL68+'T1-FDI-Inw-KWT'!AL68</f>
        <v>26.531373869296822</v>
      </c>
    </row>
    <row r="69" spans="1:38" x14ac:dyDescent="0.25">
      <c r="A69" s="236" t="str">
        <f t="shared" si="1"/>
        <v>Kuwait</v>
      </c>
      <c r="B69" s="206" t="s">
        <v>34</v>
      </c>
      <c r="C69" s="206" t="s">
        <v>33</v>
      </c>
      <c r="D69" s="222" t="s">
        <v>817</v>
      </c>
      <c r="E69">
        <v>128</v>
      </c>
      <c r="F69" s="225" t="s">
        <v>817</v>
      </c>
      <c r="G69" s="132" t="s">
        <v>816</v>
      </c>
      <c r="H69" s="224" t="s">
        <v>815</v>
      </c>
      <c r="I69" s="223" t="s">
        <v>814</v>
      </c>
      <c r="J69" s="212" t="s">
        <v>31</v>
      </c>
      <c r="K69" s="206" t="s">
        <v>36</v>
      </c>
      <c r="L69" s="206" t="s">
        <v>36</v>
      </c>
      <c r="M69" s="206" t="s">
        <v>3671</v>
      </c>
      <c r="N69" s="206">
        <v>154</v>
      </c>
      <c r="O69" s="206" t="s">
        <v>3650</v>
      </c>
      <c r="P69" s="287"/>
      <c r="Q69" s="287"/>
      <c r="R69" s="287"/>
      <c r="S69" s="287"/>
      <c r="T69" s="287"/>
      <c r="U69" s="287"/>
      <c r="V69" s="287"/>
      <c r="W69" s="287"/>
      <c r="X69" s="287"/>
      <c r="Y69" s="220">
        <f>'T1-FDI-Inw-UAE'!Y69+'T1-FDI-Inw-BHR'!Y69+'T1-FDI-Inw-KSA'!Y69+'T1-FDI-Inw-OMN'!Y69+'T1-FDI-Inw-QAT'!Y69+'T1-FDI-Inw-KWT'!Y69</f>
        <v>3819.639050933084</v>
      </c>
      <c r="Z69" s="220">
        <f>'T1-FDI-Inw-UAE'!Z69+'T1-FDI-Inw-BHR'!Z69+'T1-FDI-Inw-KSA'!Z69+'T1-FDI-Inw-OMN'!Z69+'T1-FDI-Inw-QAT'!Z69+'T1-FDI-Inw-KWT'!Z69</f>
        <v>3182.7232465028519</v>
      </c>
      <c r="AA69" s="220">
        <f>'T1-FDI-Inw-UAE'!AA69+'T1-FDI-Inw-BHR'!AA69+'T1-FDI-Inw-KSA'!AA69+'T1-FDI-Inw-OMN'!AA69+'T1-FDI-Inw-QAT'!AA69+'T1-FDI-Inw-KWT'!AA69</f>
        <v>2350.9824914343026</v>
      </c>
      <c r="AB69" s="220">
        <f>'T1-FDI-Inw-UAE'!AB69+'T1-FDI-Inw-BHR'!AB69+'T1-FDI-Inw-KSA'!AB69+'T1-FDI-Inw-OMN'!AB69+'T1-FDI-Inw-QAT'!AB69+'T1-FDI-Inw-KWT'!AB69</f>
        <v>1564.5661755804426</v>
      </c>
      <c r="AC69" s="220">
        <f>'T1-FDI-Inw-UAE'!AC69+'T1-FDI-Inw-BHR'!AC69+'T1-FDI-Inw-KSA'!AC69+'T1-FDI-Inw-OMN'!AC69+'T1-FDI-Inw-QAT'!AC69+'T1-FDI-Inw-KWT'!AC69</f>
        <v>1533.7666136737917</v>
      </c>
      <c r="AD69" s="220">
        <f>'T1-FDI-Inw-UAE'!AD69+'T1-FDI-Inw-BHR'!AD69+'T1-FDI-Inw-KSA'!AD69+'T1-FDI-Inw-OMN'!AD69+'T1-FDI-Inw-QAT'!AD69+'T1-FDI-Inw-KWT'!AD69</f>
        <v>310.75229979577944</v>
      </c>
      <c r="AE69" s="220">
        <f>'T1-FDI-Inw-UAE'!AE69+'T1-FDI-Inw-BHR'!AE69+'T1-FDI-Inw-KSA'!AE69+'T1-FDI-Inw-OMN'!AE69+'T1-FDI-Inw-QAT'!AE69+'T1-FDI-Inw-KWT'!AE69</f>
        <v>610.69371430929914</v>
      </c>
      <c r="AF69" s="220">
        <f>'T1-FDI-Inw-UAE'!AF69+'T1-FDI-Inw-BHR'!AF69+'T1-FDI-Inw-KSA'!AF69+'T1-FDI-Inw-OMN'!AF69+'T1-FDI-Inw-QAT'!AF69+'T1-FDI-Inw-KWT'!AF69</f>
        <v>767.69113866872783</v>
      </c>
      <c r="AG69" s="220">
        <f>'T1-FDI-Inw-UAE'!AG69+'T1-FDI-Inw-BHR'!AG69+'T1-FDI-Inw-KSA'!AG69+'T1-FDI-Inw-OMN'!AG69+'T1-FDI-Inw-QAT'!AG69+'T1-FDI-Inw-KWT'!AG69</f>
        <v>647.23896829751436</v>
      </c>
      <c r="AH69" s="220">
        <f>'T1-FDI-Inw-UAE'!AH69+'T1-FDI-Inw-BHR'!AH69+'T1-FDI-Inw-KSA'!AH69+'T1-FDI-Inw-OMN'!AH69+'T1-FDI-Inw-QAT'!AH69+'T1-FDI-Inw-KWT'!AH69</f>
        <v>726.97396148016844</v>
      </c>
      <c r="AI69" s="220">
        <f>'T1-FDI-Inw-UAE'!AI69+'T1-FDI-Inw-BHR'!AI69+'T1-FDI-Inw-KSA'!AI69+'T1-FDI-Inw-OMN'!AI69+'T1-FDI-Inw-QAT'!AI69+'T1-FDI-Inw-KWT'!AI69</f>
        <v>863.84831419122224</v>
      </c>
      <c r="AJ69" s="220">
        <f>'T1-FDI-Inw-UAE'!AJ69+'T1-FDI-Inw-BHR'!AJ69+'T1-FDI-Inw-KSA'!AJ69+'T1-FDI-Inw-OMN'!AJ69+'T1-FDI-Inw-QAT'!AJ69+'T1-FDI-Inw-KWT'!AJ69</f>
        <v>1054.3354811048887</v>
      </c>
      <c r="AK69" s="220">
        <f>'T1-FDI-Inw-UAE'!AK69+'T1-FDI-Inw-BHR'!AK69+'T1-FDI-Inw-KSA'!AK69+'T1-FDI-Inw-OMN'!AK69+'T1-FDI-Inw-QAT'!AK69+'T1-FDI-Inw-KWT'!AK69</f>
        <v>2306.5707858763562</v>
      </c>
      <c r="AL69" s="220">
        <f>'T1-FDI-Inw-UAE'!AL69+'T1-FDI-Inw-BHR'!AL69+'T1-FDI-Inw-KSA'!AL69+'T1-FDI-Inw-OMN'!AL69+'T1-FDI-Inw-QAT'!AL69+'T1-FDI-Inw-KWT'!AL69</f>
        <v>2090.4421247570476</v>
      </c>
    </row>
    <row r="70" spans="1:38" x14ac:dyDescent="0.25">
      <c r="A70" s="236" t="str">
        <f t="shared" si="1"/>
        <v>Kuwait</v>
      </c>
      <c r="B70" s="206" t="s">
        <v>34</v>
      </c>
      <c r="C70" s="206" t="s">
        <v>33</v>
      </c>
      <c r="D70" s="222" t="s">
        <v>813</v>
      </c>
      <c r="E70">
        <v>611</v>
      </c>
      <c r="F70" s="225" t="s">
        <v>813</v>
      </c>
      <c r="G70" s="132" t="s">
        <v>812</v>
      </c>
      <c r="H70" s="224" t="s">
        <v>811</v>
      </c>
      <c r="I70" s="223" t="s">
        <v>810</v>
      </c>
      <c r="J70" s="212" t="s">
        <v>36</v>
      </c>
      <c r="K70" s="206" t="s">
        <v>3668</v>
      </c>
      <c r="L70" s="206">
        <v>14</v>
      </c>
      <c r="M70" s="206" t="s">
        <v>3656</v>
      </c>
      <c r="N70" s="206">
        <v>202</v>
      </c>
      <c r="O70" s="206" t="s">
        <v>3652</v>
      </c>
      <c r="P70" s="287"/>
      <c r="Q70" s="287"/>
      <c r="R70" s="287"/>
      <c r="S70" s="287"/>
      <c r="T70" s="287"/>
      <c r="U70" s="287"/>
      <c r="V70" s="287"/>
      <c r="W70" s="287"/>
      <c r="X70" s="287"/>
      <c r="Y70" s="220">
        <f>'T1-FDI-Inw-UAE'!Y70+'T1-FDI-Inw-BHR'!Y70+'T1-FDI-Inw-KSA'!Y70+'T1-FDI-Inw-OMN'!Y70+'T1-FDI-Inw-QAT'!Y70+'T1-FDI-Inw-KWT'!Y70</f>
        <v>0</v>
      </c>
      <c r="Z70" s="220">
        <f>'T1-FDI-Inw-UAE'!Z70+'T1-FDI-Inw-BHR'!Z70+'T1-FDI-Inw-KSA'!Z70+'T1-FDI-Inw-OMN'!Z70+'T1-FDI-Inw-QAT'!Z70+'T1-FDI-Inw-KWT'!Z70</f>
        <v>0</v>
      </c>
      <c r="AA70" s="220">
        <f>'T1-FDI-Inw-UAE'!AA70+'T1-FDI-Inw-BHR'!AA70+'T1-FDI-Inw-KSA'!AA70+'T1-FDI-Inw-OMN'!AA70+'T1-FDI-Inw-QAT'!AA70+'T1-FDI-Inw-KWT'!AA70</f>
        <v>2.1377745405037438</v>
      </c>
      <c r="AB70" s="220">
        <f>'T1-FDI-Inw-UAE'!AB70+'T1-FDI-Inw-BHR'!AB70+'T1-FDI-Inw-KSA'!AB70+'T1-FDI-Inw-OMN'!AB70+'T1-FDI-Inw-QAT'!AB70+'T1-FDI-Inw-KWT'!AB70</f>
        <v>2.3791910142954391</v>
      </c>
      <c r="AC70" s="220">
        <f>'T1-FDI-Inw-UAE'!AC70+'T1-FDI-Inw-BHR'!AC70+'T1-FDI-Inw-KSA'!AC70+'T1-FDI-Inw-OMN'!AC70+'T1-FDI-Inw-QAT'!AC70+'T1-FDI-Inw-KWT'!AC70</f>
        <v>3.1993990469707283</v>
      </c>
      <c r="AD70" s="220">
        <f>'T1-FDI-Inw-UAE'!AD70+'T1-FDI-Inw-BHR'!AD70+'T1-FDI-Inw-KSA'!AD70+'T1-FDI-Inw-OMN'!AD70+'T1-FDI-Inw-QAT'!AD70+'T1-FDI-Inw-KWT'!AD70</f>
        <v>2.8598142954390742</v>
      </c>
      <c r="AE70" s="220">
        <f>'T1-FDI-Inw-UAE'!AE70+'T1-FDI-Inw-BHR'!AE70+'T1-FDI-Inw-KSA'!AE70+'T1-FDI-Inw-OMN'!AE70+'T1-FDI-Inw-QAT'!AE70+'T1-FDI-Inw-KWT'!AE70</f>
        <v>3.7042526889040164</v>
      </c>
      <c r="AF70" s="220">
        <f>'T1-FDI-Inw-UAE'!AF70+'T1-FDI-Inw-BHR'!AF70+'T1-FDI-Inw-KSA'!AF70+'T1-FDI-Inw-OMN'!AF70+'T1-FDI-Inw-QAT'!AF70+'T1-FDI-Inw-KWT'!AF70</f>
        <v>3.5502191967324714</v>
      </c>
      <c r="AG70" s="220">
        <f>'T1-FDI-Inw-UAE'!AG70+'T1-FDI-Inw-BHR'!AG70+'T1-FDI-Inw-KSA'!AG70+'T1-FDI-Inw-OMN'!AG70+'T1-FDI-Inw-QAT'!AG70+'T1-FDI-Inw-KWT'!AG70</f>
        <v>8.6807733333333331E-2</v>
      </c>
      <c r="AH70" s="220">
        <f>'T1-FDI-Inw-UAE'!AH70+'T1-FDI-Inw-BHR'!AH70+'T1-FDI-Inw-KSA'!AH70+'T1-FDI-Inw-OMN'!AH70+'T1-FDI-Inw-QAT'!AH70+'T1-FDI-Inw-KWT'!AH70</f>
        <v>8.6807733333333331E-2</v>
      </c>
      <c r="AI70" s="220">
        <f>'T1-FDI-Inw-UAE'!AI70+'T1-FDI-Inw-BHR'!AI70+'T1-FDI-Inw-KSA'!AI70+'T1-FDI-Inw-OMN'!AI70+'T1-FDI-Inw-QAT'!AI70+'T1-FDI-Inw-KWT'!AI70</f>
        <v>0</v>
      </c>
      <c r="AJ70" s="220">
        <f>'T1-FDI-Inw-UAE'!AJ70+'T1-FDI-Inw-BHR'!AJ70+'T1-FDI-Inw-KSA'!AJ70+'T1-FDI-Inw-OMN'!AJ70+'T1-FDI-Inw-QAT'!AJ70+'T1-FDI-Inw-KWT'!AJ70</f>
        <v>0</v>
      </c>
      <c r="AK70" s="220">
        <f>'T1-FDI-Inw-UAE'!AK70+'T1-FDI-Inw-BHR'!AK70+'T1-FDI-Inw-KSA'!AK70+'T1-FDI-Inw-OMN'!AK70+'T1-FDI-Inw-QAT'!AK70+'T1-FDI-Inw-KWT'!AK70</f>
        <v>0</v>
      </c>
      <c r="AL70" s="220">
        <f>'T1-FDI-Inw-UAE'!AL70+'T1-FDI-Inw-BHR'!AL70+'T1-FDI-Inw-KSA'!AL70+'T1-FDI-Inw-OMN'!AL70+'T1-FDI-Inw-QAT'!AL70+'T1-FDI-Inw-KWT'!AL70</f>
        <v>0</v>
      </c>
    </row>
    <row r="71" spans="1:38" x14ac:dyDescent="0.25">
      <c r="A71" s="236" t="str">
        <f t="shared" si="1"/>
        <v>Kuwait</v>
      </c>
      <c r="B71" s="206" t="s">
        <v>34</v>
      </c>
      <c r="C71" s="206" t="s">
        <v>33</v>
      </c>
      <c r="D71" s="222" t="s">
        <v>809</v>
      </c>
      <c r="E71">
        <v>321</v>
      </c>
      <c r="F71" s="225" t="s">
        <v>809</v>
      </c>
      <c r="G71" s="132" t="s">
        <v>808</v>
      </c>
      <c r="H71" s="224" t="s">
        <v>807</v>
      </c>
      <c r="I71" s="223" t="s">
        <v>806</v>
      </c>
      <c r="J71" s="212" t="s">
        <v>36</v>
      </c>
      <c r="K71" s="206" t="s">
        <v>3657</v>
      </c>
      <c r="L71" s="206">
        <v>29</v>
      </c>
      <c r="M71" s="206" t="s">
        <v>3658</v>
      </c>
      <c r="N71" s="206">
        <v>419</v>
      </c>
      <c r="O71" s="206" t="s">
        <v>3659</v>
      </c>
      <c r="P71" s="287"/>
      <c r="Q71" s="287"/>
      <c r="R71" s="287"/>
      <c r="S71" s="287"/>
      <c r="T71" s="287"/>
      <c r="U71" s="287"/>
      <c r="V71" s="287"/>
      <c r="W71" s="287"/>
      <c r="X71" s="287"/>
      <c r="Y71" s="220">
        <f>'T1-FDI-Inw-UAE'!Y71+'T1-FDI-Inw-BHR'!Y71+'T1-FDI-Inw-KSA'!Y71+'T1-FDI-Inw-OMN'!Y71+'T1-FDI-Inw-QAT'!Y71+'T1-FDI-Inw-KWT'!Y71</f>
        <v>0</v>
      </c>
      <c r="Z71" s="220">
        <f>'T1-FDI-Inw-UAE'!Z71+'T1-FDI-Inw-BHR'!Z71+'T1-FDI-Inw-KSA'!Z71+'T1-FDI-Inw-OMN'!Z71+'T1-FDI-Inw-QAT'!Z71+'T1-FDI-Inw-KWT'!Z71</f>
        <v>0</v>
      </c>
      <c r="AA71" s="220">
        <f>'T1-FDI-Inw-UAE'!AA71+'T1-FDI-Inw-BHR'!AA71+'T1-FDI-Inw-KSA'!AA71+'T1-FDI-Inw-OMN'!AA71+'T1-FDI-Inw-QAT'!AA71+'T1-FDI-Inw-KWT'!AA71</f>
        <v>1.2499253914227366</v>
      </c>
      <c r="AB71" s="220">
        <f>'T1-FDI-Inw-UAE'!AB71+'T1-FDI-Inw-BHR'!AB71+'T1-FDI-Inw-KSA'!AB71+'T1-FDI-Inw-OMN'!AB71+'T1-FDI-Inw-QAT'!AB71+'T1-FDI-Inw-KWT'!AB71</f>
        <v>1.341656364874064</v>
      </c>
      <c r="AC71" s="220">
        <f>'T1-FDI-Inw-UAE'!AC71+'T1-FDI-Inw-BHR'!AC71+'T1-FDI-Inw-KSA'!AC71+'T1-FDI-Inw-OMN'!AC71+'T1-FDI-Inw-QAT'!AC71+'T1-FDI-Inw-KWT'!AC71</f>
        <v>2.5396149761742683</v>
      </c>
      <c r="AD71" s="220">
        <f>'T1-FDI-Inw-UAE'!AD71+'T1-FDI-Inw-BHR'!AD71+'T1-FDI-Inw-KSA'!AD71+'T1-FDI-Inw-OMN'!AD71+'T1-FDI-Inw-QAT'!AD71+'T1-FDI-Inw-KWT'!AD71</f>
        <v>4.7183460857726347</v>
      </c>
      <c r="AE71" s="220">
        <f>'T1-FDI-Inw-UAE'!AE71+'T1-FDI-Inw-BHR'!AE71+'T1-FDI-Inw-KSA'!AE71+'T1-FDI-Inw-OMN'!AE71+'T1-FDI-Inw-QAT'!AE71+'T1-FDI-Inw-KWT'!AE71</f>
        <v>15.446560843973213</v>
      </c>
      <c r="AF71" s="220">
        <f>'T1-FDI-Inw-UAE'!AF71+'T1-FDI-Inw-BHR'!AF71+'T1-FDI-Inw-KSA'!AF71+'T1-FDI-Inw-OMN'!AF71+'T1-FDI-Inw-QAT'!AF71+'T1-FDI-Inw-KWT'!AF71</f>
        <v>20.549353408214117</v>
      </c>
      <c r="AG71" s="220">
        <f>'T1-FDI-Inw-UAE'!AG71+'T1-FDI-Inw-BHR'!AG71+'T1-FDI-Inw-KSA'!AG71+'T1-FDI-Inw-OMN'!AG71+'T1-FDI-Inw-QAT'!AG71+'T1-FDI-Inw-KWT'!AG71</f>
        <v>12.552296129466667</v>
      </c>
      <c r="AH71" s="220">
        <f>'T1-FDI-Inw-UAE'!AH71+'T1-FDI-Inw-BHR'!AH71+'T1-FDI-Inw-KSA'!AH71+'T1-FDI-Inw-OMN'!AH71+'T1-FDI-Inw-QAT'!AH71+'T1-FDI-Inw-KWT'!AH71</f>
        <v>13.477640264133335</v>
      </c>
      <c r="AI71" s="220">
        <f>'T1-FDI-Inw-UAE'!AI71+'T1-FDI-Inw-BHR'!AI71+'T1-FDI-Inw-KSA'!AI71+'T1-FDI-Inw-OMN'!AI71+'T1-FDI-Inw-QAT'!AI71+'T1-FDI-Inw-KWT'!AI71</f>
        <v>13.444141030222223</v>
      </c>
      <c r="AJ71" s="220">
        <f>'T1-FDI-Inw-UAE'!AJ71+'T1-FDI-Inw-BHR'!AJ71+'T1-FDI-Inw-KSA'!AJ71+'T1-FDI-Inw-OMN'!AJ71+'T1-FDI-Inw-QAT'!AJ71+'T1-FDI-Inw-KWT'!AJ71</f>
        <v>13.173895422622223</v>
      </c>
      <c r="AK71" s="220">
        <f>'T1-FDI-Inw-UAE'!AK71+'T1-FDI-Inw-BHR'!AK71+'T1-FDI-Inw-KSA'!AK71+'T1-FDI-Inw-OMN'!AK71+'T1-FDI-Inw-QAT'!AK71+'T1-FDI-Inw-KWT'!AK71</f>
        <v>6.1511677578222219</v>
      </c>
      <c r="AL71" s="220">
        <f>'T1-FDI-Inw-UAE'!AL71+'T1-FDI-Inw-BHR'!AL71+'T1-FDI-Inw-KSA'!AL71+'T1-FDI-Inw-OMN'!AL71+'T1-FDI-Inw-QAT'!AL71+'T1-FDI-Inw-KWT'!AL71</f>
        <v>6.8391117667382213</v>
      </c>
    </row>
    <row r="72" spans="1:38" x14ac:dyDescent="0.25">
      <c r="A72" s="236" t="str">
        <f t="shared" si="1"/>
        <v>Kuwait</v>
      </c>
      <c r="B72" s="206" t="s">
        <v>34</v>
      </c>
      <c r="C72" s="206" t="s">
        <v>33</v>
      </c>
      <c r="D72" s="222" t="s">
        <v>805</v>
      </c>
      <c r="E72">
        <v>243</v>
      </c>
      <c r="F72" s="225" t="s">
        <v>804</v>
      </c>
      <c r="G72" s="132" t="s">
        <v>803</v>
      </c>
      <c r="H72" s="224" t="s">
        <v>802</v>
      </c>
      <c r="I72" s="223" t="s">
        <v>801</v>
      </c>
      <c r="J72" s="212" t="s">
        <v>36</v>
      </c>
      <c r="K72" s="206" t="s">
        <v>3657</v>
      </c>
      <c r="L72" s="206">
        <v>29</v>
      </c>
      <c r="M72" s="206" t="s">
        <v>3658</v>
      </c>
      <c r="N72" s="206">
        <v>419</v>
      </c>
      <c r="O72" s="206" t="s">
        <v>3659</v>
      </c>
      <c r="P72" s="287"/>
      <c r="Q72" s="287"/>
      <c r="R72" s="287"/>
      <c r="S72" s="287"/>
      <c r="T72" s="287"/>
      <c r="U72" s="287"/>
      <c r="V72" s="287"/>
      <c r="W72" s="287"/>
      <c r="X72" s="287"/>
      <c r="Y72" s="220">
        <f>'T1-FDI-Inw-UAE'!Y72+'T1-FDI-Inw-BHR'!Y72+'T1-FDI-Inw-KSA'!Y72+'T1-FDI-Inw-OMN'!Y72+'T1-FDI-Inw-QAT'!Y72+'T1-FDI-Inw-KWT'!Y72</f>
        <v>0</v>
      </c>
      <c r="Z72" s="220">
        <f>'T1-FDI-Inw-UAE'!Z72+'T1-FDI-Inw-BHR'!Z72+'T1-FDI-Inw-KSA'!Z72+'T1-FDI-Inw-OMN'!Z72+'T1-FDI-Inw-QAT'!Z72+'T1-FDI-Inw-KWT'!Z72</f>
        <v>0</v>
      </c>
      <c r="AA72" s="220">
        <f>'T1-FDI-Inw-UAE'!AA72+'T1-FDI-Inw-BHR'!AA72+'T1-FDI-Inw-KSA'!AA72+'T1-FDI-Inw-OMN'!AA72+'T1-FDI-Inw-QAT'!AA72+'T1-FDI-Inw-KWT'!AA72</f>
        <v>0.11612988427501701</v>
      </c>
      <c r="AB72" s="220">
        <f>'T1-FDI-Inw-UAE'!AB72+'T1-FDI-Inw-BHR'!AB72+'T1-FDI-Inw-KSA'!AB72+'T1-FDI-Inw-OMN'!AB72+'T1-FDI-Inw-QAT'!AB72+'T1-FDI-Inw-KWT'!AB72</f>
        <v>0.18764166099387342</v>
      </c>
      <c r="AC72" s="220">
        <f>'T1-FDI-Inw-UAE'!AC72+'T1-FDI-Inw-BHR'!AC72+'T1-FDI-Inw-KSA'!AC72+'T1-FDI-Inw-OMN'!AC72+'T1-FDI-Inw-QAT'!AC72+'T1-FDI-Inw-KWT'!AC72</f>
        <v>4.7408906739278427</v>
      </c>
      <c r="AD72" s="220">
        <f>'T1-FDI-Inw-UAE'!AD72+'T1-FDI-Inw-BHR'!AD72+'T1-FDI-Inw-KSA'!AD72+'T1-FDI-Inw-OMN'!AD72+'T1-FDI-Inw-QAT'!AD72+'T1-FDI-Inw-KWT'!AD72</f>
        <v>2.855693396868618</v>
      </c>
      <c r="AE72" s="220">
        <f>'T1-FDI-Inw-UAE'!AE72+'T1-FDI-Inw-BHR'!AE72+'T1-FDI-Inw-KSA'!AE72+'T1-FDI-Inw-OMN'!AE72+'T1-FDI-Inw-QAT'!AE72+'T1-FDI-Inw-KWT'!AE72</f>
        <v>4.7713330610392566</v>
      </c>
      <c r="AF72" s="220">
        <f>'T1-FDI-Inw-UAE'!AF72+'T1-FDI-Inw-BHR'!AF72+'T1-FDI-Inw-KSA'!AF72+'T1-FDI-Inw-OMN'!AF72+'T1-FDI-Inw-QAT'!AF72+'T1-FDI-Inw-KWT'!AF72</f>
        <v>6.471128840481053</v>
      </c>
      <c r="AG72" s="220">
        <f>'T1-FDI-Inw-UAE'!AG72+'T1-FDI-Inw-BHR'!AG72+'T1-FDI-Inw-KSA'!AG72+'T1-FDI-Inw-OMN'!AG72+'T1-FDI-Inw-QAT'!AG72+'T1-FDI-Inw-KWT'!AG72</f>
        <v>0.15333333333333332</v>
      </c>
      <c r="AH72" s="220">
        <f>'T1-FDI-Inw-UAE'!AH72+'T1-FDI-Inw-BHR'!AH72+'T1-FDI-Inw-KSA'!AH72+'T1-FDI-Inw-OMN'!AH72+'T1-FDI-Inw-QAT'!AH72+'T1-FDI-Inw-KWT'!AH72</f>
        <v>0.15333333333333332</v>
      </c>
      <c r="AI72" s="220">
        <f>'T1-FDI-Inw-UAE'!AI72+'T1-FDI-Inw-BHR'!AI72+'T1-FDI-Inw-KSA'!AI72+'T1-FDI-Inw-OMN'!AI72+'T1-FDI-Inw-QAT'!AI72+'T1-FDI-Inw-KWT'!AI72</f>
        <v>0.15333333333333332</v>
      </c>
      <c r="AJ72" s="220">
        <f>'T1-FDI-Inw-UAE'!AJ72+'T1-FDI-Inw-BHR'!AJ72+'T1-FDI-Inw-KSA'!AJ72+'T1-FDI-Inw-OMN'!AJ72+'T1-FDI-Inw-QAT'!AJ72+'T1-FDI-Inw-KWT'!AJ72</f>
        <v>8.666666666666667E-2</v>
      </c>
      <c r="AK72" s="220">
        <f>'T1-FDI-Inw-UAE'!AK72+'T1-FDI-Inw-BHR'!AK72+'T1-FDI-Inw-KSA'!AK72+'T1-FDI-Inw-OMN'!AK72+'T1-FDI-Inw-QAT'!AK72+'T1-FDI-Inw-KWT'!AK72</f>
        <v>0.10266666666666667</v>
      </c>
      <c r="AL72" s="220">
        <f>'T1-FDI-Inw-UAE'!AL72+'T1-FDI-Inw-BHR'!AL72+'T1-FDI-Inw-KSA'!AL72+'T1-FDI-Inw-OMN'!AL72+'T1-FDI-Inw-QAT'!AL72+'T1-FDI-Inw-KWT'!AL72</f>
        <v>0.10266666666666667</v>
      </c>
    </row>
    <row r="73" spans="1:38" x14ac:dyDescent="0.25">
      <c r="A73" s="236" t="str">
        <f t="shared" si="1"/>
        <v>Kuwait</v>
      </c>
      <c r="B73" s="206" t="s">
        <v>34</v>
      </c>
      <c r="C73" s="206" t="s">
        <v>33</v>
      </c>
      <c r="D73" s="222" t="s">
        <v>800</v>
      </c>
      <c r="E73">
        <v>248</v>
      </c>
      <c r="F73" s="225" t="s">
        <v>800</v>
      </c>
      <c r="G73" s="132" t="s">
        <v>799</v>
      </c>
      <c r="H73" s="224" t="s">
        <v>798</v>
      </c>
      <c r="I73" s="223" t="s">
        <v>797</v>
      </c>
      <c r="J73" s="212" t="s">
        <v>36</v>
      </c>
      <c r="K73" s="206" t="s">
        <v>3660</v>
      </c>
      <c r="L73" s="206">
        <v>5</v>
      </c>
      <c r="M73" s="206" t="s">
        <v>3658</v>
      </c>
      <c r="N73" s="206">
        <v>419</v>
      </c>
      <c r="O73" s="206" t="s">
        <v>3659</v>
      </c>
      <c r="P73" s="287"/>
      <c r="Q73" s="287"/>
      <c r="R73" s="287"/>
      <c r="S73" s="287"/>
      <c r="T73" s="287"/>
      <c r="U73" s="287"/>
      <c r="V73" s="287"/>
      <c r="W73" s="287"/>
      <c r="X73" s="287"/>
      <c r="Y73" s="220">
        <f>'T1-FDI-Inw-UAE'!Y73+'T1-FDI-Inw-BHR'!Y73+'T1-FDI-Inw-KSA'!Y73+'T1-FDI-Inw-OMN'!Y73+'T1-FDI-Inw-QAT'!Y73+'T1-FDI-Inw-KWT'!Y73</f>
        <v>0</v>
      </c>
      <c r="Z73" s="220">
        <f>'T1-FDI-Inw-UAE'!Z73+'T1-FDI-Inw-BHR'!Z73+'T1-FDI-Inw-KSA'!Z73+'T1-FDI-Inw-OMN'!Z73+'T1-FDI-Inw-QAT'!Z73+'T1-FDI-Inw-KWT'!Z73</f>
        <v>0</v>
      </c>
      <c r="AA73" s="220">
        <f>'T1-FDI-Inw-UAE'!AA73+'T1-FDI-Inw-BHR'!AA73+'T1-FDI-Inw-KSA'!AA73+'T1-FDI-Inw-OMN'!AA73+'T1-FDI-Inw-QAT'!AA73+'T1-FDI-Inw-KWT'!AA73</f>
        <v>0.28355479918311777</v>
      </c>
      <c r="AB73" s="220">
        <f>'T1-FDI-Inw-UAE'!AB73+'T1-FDI-Inw-BHR'!AB73+'T1-FDI-Inw-KSA'!AB73+'T1-FDI-Inw-OMN'!AB73+'T1-FDI-Inw-QAT'!AB73+'T1-FDI-Inw-KWT'!AB73</f>
        <v>0.28352620830496938</v>
      </c>
      <c r="AC73" s="220">
        <f>'T1-FDI-Inw-UAE'!AC73+'T1-FDI-Inw-BHR'!AC73+'T1-FDI-Inw-KSA'!AC73+'T1-FDI-Inw-OMN'!AC73+'T1-FDI-Inw-QAT'!AC73+'T1-FDI-Inw-KWT'!AC73</f>
        <v>0.41272974812797825</v>
      </c>
      <c r="AD73" s="220">
        <f>'T1-FDI-Inw-UAE'!AD73+'T1-FDI-Inw-BHR'!AD73+'T1-FDI-Inw-KSA'!AD73+'T1-FDI-Inw-OMN'!AD73+'T1-FDI-Inw-QAT'!AD73+'T1-FDI-Inw-KWT'!AD73</f>
        <v>0.23961878829135466</v>
      </c>
      <c r="AE73" s="220">
        <f>'T1-FDI-Inw-UAE'!AE73+'T1-FDI-Inw-BHR'!AE73+'T1-FDI-Inw-KSA'!AE73+'T1-FDI-Inw-OMN'!AE73+'T1-FDI-Inw-QAT'!AE73+'T1-FDI-Inw-KWT'!AE73</f>
        <v>0.31803948264125259</v>
      </c>
      <c r="AF73" s="220">
        <f>'T1-FDI-Inw-UAE'!AF73+'T1-FDI-Inw-BHR'!AF73+'T1-FDI-Inw-KSA'!AF73+'T1-FDI-Inw-OMN'!AF73+'T1-FDI-Inw-QAT'!AF73+'T1-FDI-Inw-KWT'!AF73</f>
        <v>0.36569094622191967</v>
      </c>
      <c r="AG73" s="220">
        <f>'T1-FDI-Inw-UAE'!AG73+'T1-FDI-Inw-BHR'!AG73+'T1-FDI-Inw-KSA'!AG73+'T1-FDI-Inw-OMN'!AG73+'T1-FDI-Inw-QAT'!AG73+'T1-FDI-Inw-KWT'!AG73</f>
        <v>0</v>
      </c>
      <c r="AH73" s="220">
        <f>'T1-FDI-Inw-UAE'!AH73+'T1-FDI-Inw-BHR'!AH73+'T1-FDI-Inw-KSA'!AH73+'T1-FDI-Inw-OMN'!AH73+'T1-FDI-Inw-QAT'!AH73+'T1-FDI-Inw-KWT'!AH73</f>
        <v>0</v>
      </c>
      <c r="AI73" s="220">
        <f>'T1-FDI-Inw-UAE'!AI73+'T1-FDI-Inw-BHR'!AI73+'T1-FDI-Inw-KSA'!AI73+'T1-FDI-Inw-OMN'!AI73+'T1-FDI-Inw-QAT'!AI73+'T1-FDI-Inw-KWT'!AI73</f>
        <v>0</v>
      </c>
      <c r="AJ73" s="220">
        <f>'T1-FDI-Inw-UAE'!AJ73+'T1-FDI-Inw-BHR'!AJ73+'T1-FDI-Inw-KSA'!AJ73+'T1-FDI-Inw-OMN'!AJ73+'T1-FDI-Inw-QAT'!AJ73+'T1-FDI-Inw-KWT'!AJ73</f>
        <v>0</v>
      </c>
      <c r="AK73" s="220">
        <f>'T1-FDI-Inw-UAE'!AK73+'T1-FDI-Inw-BHR'!AK73+'T1-FDI-Inw-KSA'!AK73+'T1-FDI-Inw-OMN'!AK73+'T1-FDI-Inw-QAT'!AK73+'T1-FDI-Inw-KWT'!AK73</f>
        <v>0</v>
      </c>
      <c r="AL73" s="220">
        <f>'T1-FDI-Inw-UAE'!AL73+'T1-FDI-Inw-BHR'!AL73+'T1-FDI-Inw-KSA'!AL73+'T1-FDI-Inw-OMN'!AL73+'T1-FDI-Inw-QAT'!AL73+'T1-FDI-Inw-KWT'!AL73</f>
        <v>0</v>
      </c>
    </row>
    <row r="74" spans="1:38" x14ac:dyDescent="0.25">
      <c r="A74" s="236" t="str">
        <f t="shared" si="1"/>
        <v>Kuwait</v>
      </c>
      <c r="B74" s="206" t="s">
        <v>34</v>
      </c>
      <c r="C74" s="206" t="s">
        <v>33</v>
      </c>
      <c r="D74" s="222" t="s">
        <v>796</v>
      </c>
      <c r="E74">
        <v>469</v>
      </c>
      <c r="F74" s="225" t="s">
        <v>795</v>
      </c>
      <c r="G74" s="132" t="s">
        <v>794</v>
      </c>
      <c r="H74" s="224" t="s">
        <v>793</v>
      </c>
      <c r="I74" s="223" t="s">
        <v>792</v>
      </c>
      <c r="J74" s="212" t="s">
        <v>36</v>
      </c>
      <c r="K74" s="206" t="s">
        <v>36</v>
      </c>
      <c r="L74" s="206" t="s">
        <v>36</v>
      </c>
      <c r="M74" s="206" t="s">
        <v>3651</v>
      </c>
      <c r="N74" s="206">
        <v>15</v>
      </c>
      <c r="O74" s="206" t="s">
        <v>3652</v>
      </c>
      <c r="P74" s="287"/>
      <c r="Q74" s="287"/>
      <c r="R74" s="287"/>
      <c r="S74" s="287"/>
      <c r="T74" s="287"/>
      <c r="U74" s="287"/>
      <c r="V74" s="287"/>
      <c r="W74" s="287"/>
      <c r="X74" s="287"/>
      <c r="Y74" s="220">
        <f>'T1-FDI-Inw-UAE'!Y74+'T1-FDI-Inw-BHR'!Y74+'T1-FDI-Inw-KSA'!Y74+'T1-FDI-Inw-OMN'!Y74+'T1-FDI-Inw-QAT'!Y74+'T1-FDI-Inw-KWT'!Y74</f>
        <v>1147.3123840864532</v>
      </c>
      <c r="Z74" s="220">
        <f>'T1-FDI-Inw-UAE'!Z74+'T1-FDI-Inw-BHR'!Z74+'T1-FDI-Inw-KSA'!Z74+'T1-FDI-Inw-OMN'!Z74+'T1-FDI-Inw-QAT'!Z74+'T1-FDI-Inw-KWT'!Z74</f>
        <v>1787.5847052389381</v>
      </c>
      <c r="AA74" s="220">
        <f>'T1-FDI-Inw-UAE'!AA74+'T1-FDI-Inw-BHR'!AA74+'T1-FDI-Inw-KSA'!AA74+'T1-FDI-Inw-OMN'!AA74+'T1-FDI-Inw-QAT'!AA74+'T1-FDI-Inw-KWT'!AA74</f>
        <v>875.77593900612669</v>
      </c>
      <c r="AB74" s="220">
        <f>'T1-FDI-Inw-UAE'!AB74+'T1-FDI-Inw-BHR'!AB74+'T1-FDI-Inw-KSA'!AB74+'T1-FDI-Inw-OMN'!AB74+'T1-FDI-Inw-QAT'!AB74+'T1-FDI-Inw-KWT'!AB74</f>
        <v>824.74953029271614</v>
      </c>
      <c r="AC74" s="220">
        <f>'T1-FDI-Inw-UAE'!AC74+'T1-FDI-Inw-BHR'!AC74+'T1-FDI-Inw-KSA'!AC74+'T1-FDI-Inw-OMN'!AC74+'T1-FDI-Inw-QAT'!AC74+'T1-FDI-Inw-KWT'!AC74</f>
        <v>589.93446371681421</v>
      </c>
      <c r="AD74" s="220">
        <f>'T1-FDI-Inw-UAE'!AD74+'T1-FDI-Inw-BHR'!AD74+'T1-FDI-Inw-KSA'!AD74+'T1-FDI-Inw-OMN'!AD74+'T1-FDI-Inw-QAT'!AD74+'T1-FDI-Inw-KWT'!AD74</f>
        <v>820.58966423989125</v>
      </c>
      <c r="AE74" s="220">
        <f>'T1-FDI-Inw-UAE'!AE74+'T1-FDI-Inw-BHR'!AE74+'T1-FDI-Inw-KSA'!AE74+'T1-FDI-Inw-OMN'!AE74+'T1-FDI-Inw-QAT'!AE74+'T1-FDI-Inw-KWT'!AE74</f>
        <v>2565.9931864011983</v>
      </c>
      <c r="AF74" s="220">
        <f>'T1-FDI-Inw-UAE'!AF74+'T1-FDI-Inw-BHR'!AF74+'T1-FDI-Inw-KSA'!AF74+'T1-FDI-Inw-OMN'!AF74+'T1-FDI-Inw-QAT'!AF74+'T1-FDI-Inw-KWT'!AF74</f>
        <v>2648.9256353406026</v>
      </c>
      <c r="AG74" s="220">
        <f>'T1-FDI-Inw-UAE'!AG74+'T1-FDI-Inw-BHR'!AG74+'T1-FDI-Inw-KSA'!AG74+'T1-FDI-Inw-OMN'!AG74+'T1-FDI-Inw-QAT'!AG74+'T1-FDI-Inw-KWT'!AG74</f>
        <v>2018.6050667439015</v>
      </c>
      <c r="AH74" s="220">
        <f>'T1-FDI-Inw-UAE'!AH74+'T1-FDI-Inw-BHR'!AH74+'T1-FDI-Inw-KSA'!AH74+'T1-FDI-Inw-OMN'!AH74+'T1-FDI-Inw-QAT'!AH74+'T1-FDI-Inw-KWT'!AH74</f>
        <v>2075.7323590598571</v>
      </c>
      <c r="AI74" s="220">
        <f>'T1-FDI-Inw-UAE'!AI74+'T1-FDI-Inw-BHR'!AI74+'T1-FDI-Inw-KSA'!AI74+'T1-FDI-Inw-OMN'!AI74+'T1-FDI-Inw-QAT'!AI74+'T1-FDI-Inw-KWT'!AI74</f>
        <v>2255.5936326016895</v>
      </c>
      <c r="AJ74" s="220">
        <f>'T1-FDI-Inw-UAE'!AJ74+'T1-FDI-Inw-BHR'!AJ74+'T1-FDI-Inw-KSA'!AJ74+'T1-FDI-Inw-OMN'!AJ74+'T1-FDI-Inw-QAT'!AJ74+'T1-FDI-Inw-KWT'!AJ74</f>
        <v>2372.1179172519101</v>
      </c>
      <c r="AK74" s="220">
        <f>'T1-FDI-Inw-UAE'!AK74+'T1-FDI-Inw-BHR'!AK74+'T1-FDI-Inw-KSA'!AK74+'T1-FDI-Inw-OMN'!AK74+'T1-FDI-Inw-QAT'!AK74+'T1-FDI-Inw-KWT'!AK74</f>
        <v>2604.5571890732558</v>
      </c>
      <c r="AL74" s="220">
        <f>'T1-FDI-Inw-UAE'!AL74+'T1-FDI-Inw-BHR'!AL74+'T1-FDI-Inw-KSA'!AL74+'T1-FDI-Inw-OMN'!AL74+'T1-FDI-Inw-QAT'!AL74+'T1-FDI-Inw-KWT'!AL74</f>
        <v>2920.6992048085922</v>
      </c>
    </row>
    <row r="75" spans="1:38" x14ac:dyDescent="0.25">
      <c r="A75" s="236" t="str">
        <f t="shared" si="1"/>
        <v>Kuwait</v>
      </c>
      <c r="B75" s="206" t="s">
        <v>34</v>
      </c>
      <c r="C75" s="206" t="s">
        <v>33</v>
      </c>
      <c r="D75" s="222" t="s">
        <v>791</v>
      </c>
      <c r="E75">
        <v>253</v>
      </c>
      <c r="F75" s="225" t="s">
        <v>791</v>
      </c>
      <c r="G75" s="132" t="s">
        <v>790</v>
      </c>
      <c r="H75" s="224" t="s">
        <v>789</v>
      </c>
      <c r="I75" s="223" t="s">
        <v>788</v>
      </c>
      <c r="J75" s="212" t="s">
        <v>36</v>
      </c>
      <c r="K75" s="206" t="s">
        <v>3664</v>
      </c>
      <c r="L75" s="206">
        <v>13</v>
      </c>
      <c r="M75" s="206" t="s">
        <v>3658</v>
      </c>
      <c r="N75" s="206">
        <v>419</v>
      </c>
      <c r="O75" s="206" t="s">
        <v>3659</v>
      </c>
      <c r="P75" s="287"/>
      <c r="Q75" s="287"/>
      <c r="R75" s="287"/>
      <c r="S75" s="287"/>
      <c r="T75" s="287"/>
      <c r="U75" s="287"/>
      <c r="V75" s="287"/>
      <c r="W75" s="287"/>
      <c r="X75" s="287"/>
      <c r="Y75" s="220">
        <f>'T1-FDI-Inw-UAE'!Y75+'T1-FDI-Inw-BHR'!Y75+'T1-FDI-Inw-KSA'!Y75+'T1-FDI-Inw-OMN'!Y75+'T1-FDI-Inw-QAT'!Y75+'T1-FDI-Inw-KWT'!Y75</f>
        <v>0</v>
      </c>
      <c r="Z75" s="220">
        <f>'T1-FDI-Inw-UAE'!Z75+'T1-FDI-Inw-BHR'!Z75+'T1-FDI-Inw-KSA'!Z75+'T1-FDI-Inw-OMN'!Z75+'T1-FDI-Inw-QAT'!Z75+'T1-FDI-Inw-KWT'!Z75</f>
        <v>1.5888525527569775</v>
      </c>
      <c r="AA75" s="220">
        <f>'T1-FDI-Inw-UAE'!AA75+'T1-FDI-Inw-BHR'!AA75+'T1-FDI-Inw-KSA'!AA75+'T1-FDI-Inw-OMN'!AA75+'T1-FDI-Inw-QAT'!AA75+'T1-FDI-Inw-KWT'!AA75</f>
        <v>1.5888525527569775</v>
      </c>
      <c r="AB75" s="220">
        <f>'T1-FDI-Inw-UAE'!AB75+'T1-FDI-Inw-BHR'!AB75+'T1-FDI-Inw-KSA'!AB75+'T1-FDI-Inw-OMN'!AB75+'T1-FDI-Inw-QAT'!AB75+'T1-FDI-Inw-KWT'!AB75</f>
        <v>1.5888525527569775</v>
      </c>
      <c r="AC75" s="220">
        <f>'T1-FDI-Inw-UAE'!AC75+'T1-FDI-Inw-BHR'!AC75+'T1-FDI-Inw-KSA'!AC75+'T1-FDI-Inw-OMN'!AC75+'T1-FDI-Inw-QAT'!AC75+'T1-FDI-Inw-KWT'!AC75</f>
        <v>1.9721023825731792</v>
      </c>
      <c r="AD75" s="220">
        <f>'T1-FDI-Inw-UAE'!AD75+'T1-FDI-Inw-BHR'!AD75+'T1-FDI-Inw-KSA'!AD75+'T1-FDI-Inw-OMN'!AD75+'T1-FDI-Inw-QAT'!AD75+'T1-FDI-Inw-KWT'!AD75</f>
        <v>1.5975474472430224</v>
      </c>
      <c r="AE75" s="220">
        <f>'T1-FDI-Inw-UAE'!AE75+'T1-FDI-Inw-BHR'!AE75+'T1-FDI-Inw-KSA'!AE75+'T1-FDI-Inw-OMN'!AE75+'T1-FDI-Inw-QAT'!AE75+'T1-FDI-Inw-KWT'!AE75</f>
        <v>1.5975474472430224</v>
      </c>
      <c r="AF75" s="220">
        <f>'T1-FDI-Inw-UAE'!AF75+'T1-FDI-Inw-BHR'!AF75+'T1-FDI-Inw-KSA'!AF75+'T1-FDI-Inw-OMN'!AF75+'T1-FDI-Inw-QAT'!AF75+'T1-FDI-Inw-KWT'!AF75</f>
        <v>1.5975474472430224</v>
      </c>
      <c r="AG75" s="220">
        <f>'T1-FDI-Inw-UAE'!AG75+'T1-FDI-Inw-BHR'!AG75+'T1-FDI-Inw-KSA'!AG75+'T1-FDI-Inw-OMN'!AG75+'T1-FDI-Inw-QAT'!AG75+'T1-FDI-Inw-KWT'!AG75</f>
        <v>0</v>
      </c>
      <c r="AH75" s="220">
        <f>'T1-FDI-Inw-UAE'!AH75+'T1-FDI-Inw-BHR'!AH75+'T1-FDI-Inw-KSA'!AH75+'T1-FDI-Inw-OMN'!AH75+'T1-FDI-Inw-QAT'!AH75+'T1-FDI-Inw-KWT'!AH75</f>
        <v>0</v>
      </c>
      <c r="AI75" s="220">
        <f>'T1-FDI-Inw-UAE'!AI75+'T1-FDI-Inw-BHR'!AI75+'T1-FDI-Inw-KSA'!AI75+'T1-FDI-Inw-OMN'!AI75+'T1-FDI-Inw-QAT'!AI75+'T1-FDI-Inw-KWT'!AI75</f>
        <v>0</v>
      </c>
      <c r="AJ75" s="220">
        <f>'T1-FDI-Inw-UAE'!AJ75+'T1-FDI-Inw-BHR'!AJ75+'T1-FDI-Inw-KSA'!AJ75+'T1-FDI-Inw-OMN'!AJ75+'T1-FDI-Inw-QAT'!AJ75+'T1-FDI-Inw-KWT'!AJ75</f>
        <v>0</v>
      </c>
      <c r="AK75" s="220">
        <f>'T1-FDI-Inw-UAE'!AK75+'T1-FDI-Inw-BHR'!AK75+'T1-FDI-Inw-KSA'!AK75+'T1-FDI-Inw-OMN'!AK75+'T1-FDI-Inw-QAT'!AK75+'T1-FDI-Inw-KWT'!AK75</f>
        <v>0</v>
      </c>
      <c r="AL75" s="220">
        <f>'T1-FDI-Inw-UAE'!AL75+'T1-FDI-Inw-BHR'!AL75+'T1-FDI-Inw-KSA'!AL75+'T1-FDI-Inw-OMN'!AL75+'T1-FDI-Inw-QAT'!AL75+'T1-FDI-Inw-KWT'!AL75</f>
        <v>0</v>
      </c>
    </row>
    <row r="76" spans="1:38" x14ac:dyDescent="0.25">
      <c r="A76" s="236" t="str">
        <f t="shared" si="1"/>
        <v>Kuwait</v>
      </c>
      <c r="B76" s="206" t="s">
        <v>34</v>
      </c>
      <c r="C76" s="206" t="s">
        <v>33</v>
      </c>
      <c r="D76" s="222" t="s">
        <v>787</v>
      </c>
      <c r="E76">
        <v>642</v>
      </c>
      <c r="F76" s="225" t="s">
        <v>786</v>
      </c>
      <c r="G76" s="132" t="s">
        <v>785</v>
      </c>
      <c r="H76" s="224" t="s">
        <v>784</v>
      </c>
      <c r="I76" s="223" t="s">
        <v>783</v>
      </c>
      <c r="J76" s="212" t="s">
        <v>36</v>
      </c>
      <c r="K76" s="206" t="s">
        <v>3655</v>
      </c>
      <c r="L76" s="206">
        <v>17</v>
      </c>
      <c r="M76" s="206" t="s">
        <v>3656</v>
      </c>
      <c r="N76" s="206">
        <v>202</v>
      </c>
      <c r="O76" s="206" t="s">
        <v>3652</v>
      </c>
      <c r="P76" s="287"/>
      <c r="Q76" s="287"/>
      <c r="R76" s="287"/>
      <c r="S76" s="287"/>
      <c r="T76" s="287"/>
      <c r="U76" s="287"/>
      <c r="V76" s="287"/>
      <c r="W76" s="287"/>
      <c r="X76" s="287"/>
      <c r="Y76" s="220">
        <f>'T1-FDI-Inw-UAE'!Y76+'T1-FDI-Inw-BHR'!Y76+'T1-FDI-Inw-KSA'!Y76+'T1-FDI-Inw-OMN'!Y76+'T1-FDI-Inw-QAT'!Y76+'T1-FDI-Inw-KWT'!Y76</f>
        <v>0</v>
      </c>
      <c r="Z76" s="220">
        <f>'T1-FDI-Inw-UAE'!Z76+'T1-FDI-Inw-BHR'!Z76+'T1-FDI-Inw-KSA'!Z76+'T1-FDI-Inw-OMN'!Z76+'T1-FDI-Inw-QAT'!Z76+'T1-FDI-Inw-KWT'!Z76</f>
        <v>0</v>
      </c>
      <c r="AA76" s="220">
        <f>'T1-FDI-Inw-UAE'!AA76+'T1-FDI-Inw-BHR'!AA76+'T1-FDI-Inw-KSA'!AA76+'T1-FDI-Inw-OMN'!AA76+'T1-FDI-Inw-QAT'!AA76+'T1-FDI-Inw-KWT'!AA76</f>
        <v>0</v>
      </c>
      <c r="AB76" s="220">
        <f>'T1-FDI-Inw-UAE'!AB76+'T1-FDI-Inw-BHR'!AB76+'T1-FDI-Inw-KSA'!AB76+'T1-FDI-Inw-OMN'!AB76+'T1-FDI-Inw-QAT'!AB76+'T1-FDI-Inw-KWT'!AB76</f>
        <v>0</v>
      </c>
      <c r="AC76" s="220">
        <f>'T1-FDI-Inw-UAE'!AC76+'T1-FDI-Inw-BHR'!AC76+'T1-FDI-Inw-KSA'!AC76+'T1-FDI-Inw-OMN'!AC76+'T1-FDI-Inw-QAT'!AC76+'T1-FDI-Inw-KWT'!AC76</f>
        <v>0</v>
      </c>
      <c r="AD76" s="220">
        <f>'T1-FDI-Inw-UAE'!AD76+'T1-FDI-Inw-BHR'!AD76+'T1-FDI-Inw-KSA'!AD76+'T1-FDI-Inw-OMN'!AD76+'T1-FDI-Inw-QAT'!AD76+'T1-FDI-Inw-KWT'!AD76</f>
        <v>0</v>
      </c>
      <c r="AE76" s="220">
        <f>'T1-FDI-Inw-UAE'!AE76+'T1-FDI-Inw-BHR'!AE76+'T1-FDI-Inw-KSA'!AE76+'T1-FDI-Inw-OMN'!AE76+'T1-FDI-Inw-QAT'!AE76+'T1-FDI-Inw-KWT'!AE76</f>
        <v>0</v>
      </c>
      <c r="AF76" s="220">
        <f>'T1-FDI-Inw-UAE'!AF76+'T1-FDI-Inw-BHR'!AF76+'T1-FDI-Inw-KSA'!AF76+'T1-FDI-Inw-OMN'!AF76+'T1-FDI-Inw-QAT'!AF76+'T1-FDI-Inw-KWT'!AF76</f>
        <v>0</v>
      </c>
      <c r="AG76" s="220">
        <f>'T1-FDI-Inw-UAE'!AG76+'T1-FDI-Inw-BHR'!AG76+'T1-FDI-Inw-KSA'!AG76+'T1-FDI-Inw-OMN'!AG76+'T1-FDI-Inw-QAT'!AG76+'T1-FDI-Inw-KWT'!AG76</f>
        <v>0</v>
      </c>
      <c r="AH76" s="220">
        <f>'T1-FDI-Inw-UAE'!AH76+'T1-FDI-Inw-BHR'!AH76+'T1-FDI-Inw-KSA'!AH76+'T1-FDI-Inw-OMN'!AH76+'T1-FDI-Inw-QAT'!AH76+'T1-FDI-Inw-KWT'!AH76</f>
        <v>0</v>
      </c>
      <c r="AI76" s="220">
        <f>'T1-FDI-Inw-UAE'!AI76+'T1-FDI-Inw-BHR'!AI76+'T1-FDI-Inw-KSA'!AI76+'T1-FDI-Inw-OMN'!AI76+'T1-FDI-Inw-QAT'!AI76+'T1-FDI-Inw-KWT'!AI76</f>
        <v>0</v>
      </c>
      <c r="AJ76" s="220">
        <f>'T1-FDI-Inw-UAE'!AJ76+'T1-FDI-Inw-BHR'!AJ76+'T1-FDI-Inw-KSA'!AJ76+'T1-FDI-Inw-OMN'!AJ76+'T1-FDI-Inw-QAT'!AJ76+'T1-FDI-Inw-KWT'!AJ76</f>
        <v>0</v>
      </c>
      <c r="AK76" s="220">
        <f>'T1-FDI-Inw-UAE'!AK76+'T1-FDI-Inw-BHR'!AK76+'T1-FDI-Inw-KSA'!AK76+'T1-FDI-Inw-OMN'!AK76+'T1-FDI-Inw-QAT'!AK76+'T1-FDI-Inw-KWT'!AK76</f>
        <v>0</v>
      </c>
      <c r="AL76" s="220">
        <f>'T1-FDI-Inw-UAE'!AL76+'T1-FDI-Inw-BHR'!AL76+'T1-FDI-Inw-KSA'!AL76+'T1-FDI-Inw-OMN'!AL76+'T1-FDI-Inw-QAT'!AL76+'T1-FDI-Inw-KWT'!AL76</f>
        <v>0</v>
      </c>
    </row>
    <row r="77" spans="1:38" x14ac:dyDescent="0.25">
      <c r="A77" s="236" t="str">
        <f t="shared" si="1"/>
        <v>Kuwait</v>
      </c>
      <c r="B77" s="206" t="s">
        <v>34</v>
      </c>
      <c r="C77" s="206" t="s">
        <v>33</v>
      </c>
      <c r="D77" s="222" t="s">
        <v>782</v>
      </c>
      <c r="E77">
        <v>643</v>
      </c>
      <c r="F77" s="225" t="s">
        <v>781</v>
      </c>
      <c r="G77" s="132" t="s">
        <v>780</v>
      </c>
      <c r="H77" s="224" t="s">
        <v>779</v>
      </c>
      <c r="I77" s="223" t="s">
        <v>778</v>
      </c>
      <c r="J77" s="212" t="s">
        <v>36</v>
      </c>
      <c r="K77" s="206" t="s">
        <v>3668</v>
      </c>
      <c r="L77" s="206">
        <v>14</v>
      </c>
      <c r="M77" s="206" t="s">
        <v>3656</v>
      </c>
      <c r="N77" s="206">
        <v>202</v>
      </c>
      <c r="O77" s="206" t="s">
        <v>3652</v>
      </c>
      <c r="P77" s="287"/>
      <c r="Q77" s="287"/>
      <c r="R77" s="287"/>
      <c r="S77" s="287"/>
      <c r="T77" s="287"/>
      <c r="U77" s="287"/>
      <c r="V77" s="287"/>
      <c r="W77" s="287"/>
      <c r="X77" s="287"/>
      <c r="Y77" s="220">
        <f>'T1-FDI-Inw-UAE'!Y77+'T1-FDI-Inw-BHR'!Y77+'T1-FDI-Inw-KSA'!Y77+'T1-FDI-Inw-OMN'!Y77+'T1-FDI-Inw-QAT'!Y77+'T1-FDI-Inw-KWT'!Y77</f>
        <v>0</v>
      </c>
      <c r="Z77" s="220">
        <f>'T1-FDI-Inw-UAE'!Z77+'T1-FDI-Inw-BHR'!Z77+'T1-FDI-Inw-KSA'!Z77+'T1-FDI-Inw-OMN'!Z77+'T1-FDI-Inw-QAT'!Z77+'T1-FDI-Inw-KWT'!Z77</f>
        <v>0</v>
      </c>
      <c r="AA77" s="220">
        <f>'T1-FDI-Inw-UAE'!AA77+'T1-FDI-Inw-BHR'!AA77+'T1-FDI-Inw-KSA'!AA77+'T1-FDI-Inw-OMN'!AA77+'T1-FDI-Inw-QAT'!AA77+'T1-FDI-Inw-KWT'!AA77</f>
        <v>0.38744288631722262</v>
      </c>
      <c r="AB77" s="220">
        <f>'T1-FDI-Inw-UAE'!AB77+'T1-FDI-Inw-BHR'!AB77+'T1-FDI-Inw-KSA'!AB77+'T1-FDI-Inw-OMN'!AB77+'T1-FDI-Inw-QAT'!AB77+'T1-FDI-Inw-KWT'!AB77</f>
        <v>1.2795109598366237</v>
      </c>
      <c r="AC77" s="220">
        <f>'T1-FDI-Inw-UAE'!AC77+'T1-FDI-Inw-BHR'!AC77+'T1-FDI-Inw-KSA'!AC77+'T1-FDI-Inw-OMN'!AC77+'T1-FDI-Inw-QAT'!AC77+'T1-FDI-Inw-KWT'!AC77</f>
        <v>3.3670535057862496</v>
      </c>
      <c r="AD77" s="220">
        <f>'T1-FDI-Inw-UAE'!AD77+'T1-FDI-Inw-BHR'!AD77+'T1-FDI-Inw-KSA'!AD77+'T1-FDI-Inw-OMN'!AD77+'T1-FDI-Inw-QAT'!AD77+'T1-FDI-Inw-KWT'!AD77</f>
        <v>4.561755752212389</v>
      </c>
      <c r="AE77" s="220">
        <f>'T1-FDI-Inw-UAE'!AE77+'T1-FDI-Inw-BHR'!AE77+'T1-FDI-Inw-KSA'!AE77+'T1-FDI-Inw-OMN'!AE77+'T1-FDI-Inw-QAT'!AE77+'T1-FDI-Inw-KWT'!AE77</f>
        <v>7.7350306044625974</v>
      </c>
      <c r="AF77" s="220">
        <f>'T1-FDI-Inw-UAE'!AF77+'T1-FDI-Inw-BHR'!AF77+'T1-FDI-Inw-KSA'!AF77+'T1-FDI-Inw-OMN'!AF77+'T1-FDI-Inw-QAT'!AF77+'T1-FDI-Inw-KWT'!AF77</f>
        <v>8.3911897053475535</v>
      </c>
      <c r="AG77" s="220">
        <f>'T1-FDI-Inw-UAE'!AG77+'T1-FDI-Inw-BHR'!AG77+'T1-FDI-Inw-KSA'!AG77+'T1-FDI-Inw-OMN'!AG77+'T1-FDI-Inw-QAT'!AG77+'T1-FDI-Inw-KWT'!AG77</f>
        <v>2.8267097777777779</v>
      </c>
      <c r="AH77" s="220">
        <f>'T1-FDI-Inw-UAE'!AH77+'T1-FDI-Inw-BHR'!AH77+'T1-FDI-Inw-KSA'!AH77+'T1-FDI-Inw-OMN'!AH77+'T1-FDI-Inw-QAT'!AH77+'T1-FDI-Inw-KWT'!AH77</f>
        <v>2.7283457777777773</v>
      </c>
      <c r="AI77" s="220">
        <f>'T1-FDI-Inw-UAE'!AI77+'T1-FDI-Inw-BHR'!AI77+'T1-FDI-Inw-KSA'!AI77+'T1-FDI-Inw-OMN'!AI77+'T1-FDI-Inw-QAT'!AI77+'T1-FDI-Inw-KWT'!AI77</f>
        <v>2.6297521777777773</v>
      </c>
      <c r="AJ77" s="220">
        <f>'T1-FDI-Inw-UAE'!AJ77+'T1-FDI-Inw-BHR'!AJ77+'T1-FDI-Inw-KSA'!AJ77+'T1-FDI-Inw-OMN'!AJ77+'T1-FDI-Inw-QAT'!AJ77+'T1-FDI-Inw-KWT'!AJ77</f>
        <v>2.6665671111111111</v>
      </c>
      <c r="AK77" s="220">
        <f>'T1-FDI-Inw-UAE'!AK77+'T1-FDI-Inw-BHR'!AK77+'T1-FDI-Inw-KSA'!AK77+'T1-FDI-Inw-OMN'!AK77+'T1-FDI-Inw-QAT'!AK77+'T1-FDI-Inw-KWT'!AK77</f>
        <v>2.4497777777777774</v>
      </c>
      <c r="AL77" s="220">
        <f>'T1-FDI-Inw-UAE'!AL77+'T1-FDI-Inw-BHR'!AL77+'T1-FDI-Inw-KSA'!AL77+'T1-FDI-Inw-OMN'!AL77+'T1-FDI-Inw-QAT'!AL77+'T1-FDI-Inw-KWT'!AL77</f>
        <v>2.8078671111111109</v>
      </c>
    </row>
    <row r="78" spans="1:38" x14ac:dyDescent="0.25">
      <c r="A78" s="236" t="str">
        <f t="shared" si="1"/>
        <v>Kuwait</v>
      </c>
      <c r="B78" s="206" t="s">
        <v>34</v>
      </c>
      <c r="C78" s="206" t="s">
        <v>33</v>
      </c>
      <c r="D78" s="222" t="s">
        <v>777</v>
      </c>
      <c r="E78">
        <v>939</v>
      </c>
      <c r="F78" s="225" t="s">
        <v>776</v>
      </c>
      <c r="G78" s="132" t="s">
        <v>775</v>
      </c>
      <c r="H78" s="224" t="s">
        <v>774</v>
      </c>
      <c r="I78" s="223" t="s">
        <v>773</v>
      </c>
      <c r="J78" s="212" t="s">
        <v>31</v>
      </c>
      <c r="K78" s="206" t="s">
        <v>36</v>
      </c>
      <c r="L78" s="206" t="s">
        <v>36</v>
      </c>
      <c r="M78" s="206" t="s">
        <v>3671</v>
      </c>
      <c r="N78" s="206">
        <v>154</v>
      </c>
      <c r="O78" s="206" t="s">
        <v>3650</v>
      </c>
      <c r="P78" s="287"/>
      <c r="Q78" s="287"/>
      <c r="R78" s="287"/>
      <c r="S78" s="287"/>
      <c r="T78" s="287"/>
      <c r="U78" s="287"/>
      <c r="V78" s="287"/>
      <c r="W78" s="287"/>
      <c r="X78" s="287"/>
      <c r="Y78" s="220">
        <f>'T1-FDI-Inw-UAE'!Y78+'T1-FDI-Inw-BHR'!Y78+'T1-FDI-Inw-KSA'!Y78+'T1-FDI-Inw-OMN'!Y78+'T1-FDI-Inw-QAT'!Y78+'T1-FDI-Inw-KWT'!Y78</f>
        <v>0</v>
      </c>
      <c r="Z78" s="220">
        <f>'T1-FDI-Inw-UAE'!Z78+'T1-FDI-Inw-BHR'!Z78+'T1-FDI-Inw-KSA'!Z78+'T1-FDI-Inw-OMN'!Z78+'T1-FDI-Inw-QAT'!Z78+'T1-FDI-Inw-KWT'!Z78</f>
        <v>0</v>
      </c>
      <c r="AA78" s="220">
        <f>'T1-FDI-Inw-UAE'!AA78+'T1-FDI-Inw-BHR'!AA78+'T1-FDI-Inw-KSA'!AA78+'T1-FDI-Inw-OMN'!AA78+'T1-FDI-Inw-QAT'!AA78+'T1-FDI-Inw-KWT'!AA78</f>
        <v>0.38534377127297487</v>
      </c>
      <c r="AB78" s="220">
        <f>'T1-FDI-Inw-UAE'!AB78+'T1-FDI-Inw-BHR'!AB78+'T1-FDI-Inw-KSA'!AB78+'T1-FDI-Inw-OMN'!AB78+'T1-FDI-Inw-QAT'!AB78+'T1-FDI-Inw-KWT'!AB78</f>
        <v>0.7353391422736556</v>
      </c>
      <c r="AC78" s="220">
        <f>'T1-FDI-Inw-UAE'!AC78+'T1-FDI-Inw-BHR'!AC78+'T1-FDI-Inw-KSA'!AC78+'T1-FDI-Inw-OMN'!AC78+'T1-FDI-Inw-QAT'!AC78+'T1-FDI-Inw-KWT'!AC78</f>
        <v>2.7498954390742001</v>
      </c>
      <c r="AD78" s="220">
        <f>'T1-FDI-Inw-UAE'!AD78+'T1-FDI-Inw-BHR'!AD78+'T1-FDI-Inw-KSA'!AD78+'T1-FDI-Inw-OMN'!AD78+'T1-FDI-Inw-QAT'!AD78+'T1-FDI-Inw-KWT'!AD78</f>
        <v>0.48568631722260047</v>
      </c>
      <c r="AE78" s="220">
        <f>'T1-FDI-Inw-UAE'!AE78+'T1-FDI-Inw-BHR'!AE78+'T1-FDI-Inw-KSA'!AE78+'T1-FDI-Inw-OMN'!AE78+'T1-FDI-Inw-QAT'!AE78+'T1-FDI-Inw-KWT'!AE78</f>
        <v>1.893296936691627</v>
      </c>
      <c r="AF78" s="220">
        <f>'T1-FDI-Inw-UAE'!AF78+'T1-FDI-Inw-BHR'!AF78+'T1-FDI-Inw-KSA'!AF78+'T1-FDI-Inw-OMN'!AF78+'T1-FDI-Inw-QAT'!AF78+'T1-FDI-Inw-KWT'!AF78</f>
        <v>4.1634829135466305</v>
      </c>
      <c r="AG78" s="220">
        <f>'T1-FDI-Inw-UAE'!AG78+'T1-FDI-Inw-BHR'!AG78+'T1-FDI-Inw-KSA'!AG78+'T1-FDI-Inw-OMN'!AG78+'T1-FDI-Inw-QAT'!AG78+'T1-FDI-Inw-KWT'!AG78</f>
        <v>-6.1634157999999992</v>
      </c>
      <c r="AH78" s="220">
        <f>'T1-FDI-Inw-UAE'!AH78+'T1-FDI-Inw-BHR'!AH78+'T1-FDI-Inw-KSA'!AH78+'T1-FDI-Inw-OMN'!AH78+'T1-FDI-Inw-QAT'!AH78+'T1-FDI-Inw-KWT'!AH78</f>
        <v>-0.84103000000000017</v>
      </c>
      <c r="AI78" s="220">
        <f>'T1-FDI-Inw-UAE'!AI78+'T1-FDI-Inw-BHR'!AI78+'T1-FDI-Inw-KSA'!AI78+'T1-FDI-Inw-OMN'!AI78+'T1-FDI-Inw-QAT'!AI78+'T1-FDI-Inw-KWT'!AI78</f>
        <v>2.4236123333333333</v>
      </c>
      <c r="AJ78" s="220">
        <f>'T1-FDI-Inw-UAE'!AJ78+'T1-FDI-Inw-BHR'!AJ78+'T1-FDI-Inw-KSA'!AJ78+'T1-FDI-Inw-OMN'!AJ78+'T1-FDI-Inw-QAT'!AJ78+'T1-FDI-Inw-KWT'!AJ78</f>
        <v>12.826539</v>
      </c>
      <c r="AK78" s="220">
        <f>'T1-FDI-Inw-UAE'!AK78+'T1-FDI-Inw-BHR'!AK78+'T1-FDI-Inw-KSA'!AK78+'T1-FDI-Inw-OMN'!AK78+'T1-FDI-Inw-QAT'!AK78+'T1-FDI-Inw-KWT'!AK78</f>
        <v>32.999404999999996</v>
      </c>
      <c r="AL78" s="220">
        <f>'T1-FDI-Inw-UAE'!AL78+'T1-FDI-Inw-BHR'!AL78+'T1-FDI-Inw-KSA'!AL78+'T1-FDI-Inw-OMN'!AL78+'T1-FDI-Inw-QAT'!AL78+'T1-FDI-Inw-KWT'!AL78</f>
        <v>40.242434066666661</v>
      </c>
    </row>
    <row r="79" spans="1:38" x14ac:dyDescent="0.25">
      <c r="A79" s="236" t="str">
        <f t="shared" si="1"/>
        <v>Kuwait</v>
      </c>
      <c r="B79" s="206" t="s">
        <v>34</v>
      </c>
      <c r="C79" s="206" t="s">
        <v>33</v>
      </c>
      <c r="D79" s="222" t="s">
        <v>772</v>
      </c>
      <c r="E79">
        <v>734</v>
      </c>
      <c r="F79" s="225" t="s">
        <v>771</v>
      </c>
      <c r="G79" s="132" t="s">
        <v>770</v>
      </c>
      <c r="H79" s="224" t="s">
        <v>769</v>
      </c>
      <c r="I79" s="223" t="s">
        <v>768</v>
      </c>
      <c r="J79" s="212" t="s">
        <v>36</v>
      </c>
      <c r="K79" s="206" t="s">
        <v>3667</v>
      </c>
      <c r="L79" s="206">
        <v>18</v>
      </c>
      <c r="M79" s="206" t="s">
        <v>3656</v>
      </c>
      <c r="N79" s="206">
        <v>202</v>
      </c>
      <c r="O79" s="206" t="s">
        <v>3652</v>
      </c>
      <c r="P79" s="287"/>
      <c r="Q79" s="287"/>
      <c r="R79" s="287"/>
      <c r="S79" s="287"/>
      <c r="T79" s="287"/>
      <c r="U79" s="287"/>
      <c r="V79" s="287"/>
      <c r="W79" s="287"/>
      <c r="X79" s="287"/>
      <c r="Y79" s="220">
        <f>'T1-FDI-Inw-UAE'!Y79+'T1-FDI-Inw-BHR'!Y79+'T1-FDI-Inw-KSA'!Y79+'T1-FDI-Inw-OMN'!Y79+'T1-FDI-Inw-QAT'!Y79+'T1-FDI-Inw-KWT'!Y79</f>
        <v>0</v>
      </c>
      <c r="Z79" s="220">
        <f>'T1-FDI-Inw-UAE'!Z79+'T1-FDI-Inw-BHR'!Z79+'T1-FDI-Inw-KSA'!Z79+'T1-FDI-Inw-OMN'!Z79+'T1-FDI-Inw-QAT'!Z79+'T1-FDI-Inw-KWT'!Z79</f>
        <v>0</v>
      </c>
      <c r="AA79" s="220">
        <f>'T1-FDI-Inw-UAE'!AA79+'T1-FDI-Inw-BHR'!AA79+'T1-FDI-Inw-KSA'!AA79+'T1-FDI-Inw-OMN'!AA79+'T1-FDI-Inw-QAT'!AA79+'T1-FDI-Inw-KWT'!AA79</f>
        <v>0</v>
      </c>
      <c r="AB79" s="220">
        <f>'T1-FDI-Inw-UAE'!AB79+'T1-FDI-Inw-BHR'!AB79+'T1-FDI-Inw-KSA'!AB79+'T1-FDI-Inw-OMN'!AB79+'T1-FDI-Inw-QAT'!AB79+'T1-FDI-Inw-KWT'!AB79</f>
        <v>0</v>
      </c>
      <c r="AC79" s="220">
        <f>'T1-FDI-Inw-UAE'!AC79+'T1-FDI-Inw-BHR'!AC79+'T1-FDI-Inw-KSA'!AC79+'T1-FDI-Inw-OMN'!AC79+'T1-FDI-Inw-QAT'!AC79+'T1-FDI-Inw-KWT'!AC79</f>
        <v>0.4</v>
      </c>
      <c r="AD79" s="220">
        <f>'T1-FDI-Inw-UAE'!AD79+'T1-FDI-Inw-BHR'!AD79+'T1-FDI-Inw-KSA'!AD79+'T1-FDI-Inw-OMN'!AD79+'T1-FDI-Inw-QAT'!AD79+'T1-FDI-Inw-KWT'!AD79</f>
        <v>0</v>
      </c>
      <c r="AE79" s="220">
        <f>'T1-FDI-Inw-UAE'!AE79+'T1-FDI-Inw-BHR'!AE79+'T1-FDI-Inw-KSA'!AE79+'T1-FDI-Inw-OMN'!AE79+'T1-FDI-Inw-QAT'!AE79+'T1-FDI-Inw-KWT'!AE79</f>
        <v>14.740000266666668</v>
      </c>
      <c r="AF79" s="220">
        <f>'T1-FDI-Inw-UAE'!AF79+'T1-FDI-Inw-BHR'!AF79+'T1-FDI-Inw-KSA'!AF79+'T1-FDI-Inw-OMN'!AF79+'T1-FDI-Inw-QAT'!AF79+'T1-FDI-Inw-KWT'!AF79</f>
        <v>18.172671466666667</v>
      </c>
      <c r="AG79" s="220">
        <f>'T1-FDI-Inw-UAE'!AG79+'T1-FDI-Inw-BHR'!AG79+'T1-FDI-Inw-KSA'!AG79+'T1-FDI-Inw-OMN'!AG79+'T1-FDI-Inw-QAT'!AG79+'T1-FDI-Inw-KWT'!AG79</f>
        <v>25.070207799999999</v>
      </c>
      <c r="AH79" s="220">
        <f>'T1-FDI-Inw-UAE'!AH79+'T1-FDI-Inw-BHR'!AH79+'T1-FDI-Inw-KSA'!AH79+'T1-FDI-Inw-OMN'!AH79+'T1-FDI-Inw-QAT'!AH79+'T1-FDI-Inw-KWT'!AH79</f>
        <v>20.591485600000002</v>
      </c>
      <c r="AI79" s="220">
        <f>'T1-FDI-Inw-UAE'!AI79+'T1-FDI-Inw-BHR'!AI79+'T1-FDI-Inw-KSA'!AI79+'T1-FDI-Inw-OMN'!AI79+'T1-FDI-Inw-QAT'!AI79+'T1-FDI-Inw-KWT'!AI79</f>
        <v>20.591485600000002</v>
      </c>
      <c r="AJ79" s="220">
        <f>'T1-FDI-Inw-UAE'!AJ79+'T1-FDI-Inw-BHR'!AJ79+'T1-FDI-Inw-KSA'!AJ79+'T1-FDI-Inw-OMN'!AJ79+'T1-FDI-Inw-QAT'!AJ79+'T1-FDI-Inw-KWT'!AJ79</f>
        <v>85.73269493333332</v>
      </c>
      <c r="AK79" s="220">
        <f>'T1-FDI-Inw-UAE'!AK79+'T1-FDI-Inw-BHR'!AK79+'T1-FDI-Inw-KSA'!AK79+'T1-FDI-Inw-OMN'!AK79+'T1-FDI-Inw-QAT'!AK79+'T1-FDI-Inw-KWT'!AK79</f>
        <v>48.99416778908558</v>
      </c>
      <c r="AL79" s="220">
        <f>'T1-FDI-Inw-UAE'!AL79+'T1-FDI-Inw-BHR'!AL79+'T1-FDI-Inw-KSA'!AL79+'T1-FDI-Inw-OMN'!AL79+'T1-FDI-Inw-QAT'!AL79+'T1-FDI-Inw-KWT'!AL79</f>
        <v>50.323298683658855</v>
      </c>
    </row>
    <row r="80" spans="1:38" x14ac:dyDescent="0.25">
      <c r="A80" s="236" t="str">
        <f t="shared" si="1"/>
        <v>Kuwait</v>
      </c>
      <c r="B80" s="206" t="s">
        <v>34</v>
      </c>
      <c r="C80" s="206" t="s">
        <v>33</v>
      </c>
      <c r="D80" s="222" t="s">
        <v>767</v>
      </c>
      <c r="E80">
        <v>644</v>
      </c>
      <c r="F80" s="225" t="s">
        <v>766</v>
      </c>
      <c r="G80" s="132" t="s">
        <v>765</v>
      </c>
      <c r="H80" s="224" t="s">
        <v>764</v>
      </c>
      <c r="I80" s="223" t="s">
        <v>763</v>
      </c>
      <c r="J80" s="212" t="s">
        <v>36</v>
      </c>
      <c r="K80" s="206" t="s">
        <v>3668</v>
      </c>
      <c r="L80" s="206">
        <v>14</v>
      </c>
      <c r="M80" s="206" t="s">
        <v>3656</v>
      </c>
      <c r="N80" s="206">
        <v>202</v>
      </c>
      <c r="O80" s="206" t="s">
        <v>3652</v>
      </c>
      <c r="P80" s="287"/>
      <c r="Q80" s="287"/>
      <c r="R80" s="287"/>
      <c r="S80" s="287"/>
      <c r="T80" s="287"/>
      <c r="U80" s="287"/>
      <c r="V80" s="287"/>
      <c r="W80" s="287"/>
      <c r="X80" s="287"/>
      <c r="Y80" s="220">
        <f>'T1-FDI-Inw-UAE'!Y80+'T1-FDI-Inw-BHR'!Y80+'T1-FDI-Inw-KSA'!Y80+'T1-FDI-Inw-OMN'!Y80+'T1-FDI-Inw-QAT'!Y80+'T1-FDI-Inw-KWT'!Y80</f>
        <v>0</v>
      </c>
      <c r="Z80" s="220">
        <f>'T1-FDI-Inw-UAE'!Z80+'T1-FDI-Inw-BHR'!Z80+'T1-FDI-Inw-KSA'!Z80+'T1-FDI-Inw-OMN'!Z80+'T1-FDI-Inw-QAT'!Z80+'T1-FDI-Inw-KWT'!Z80</f>
        <v>0</v>
      </c>
      <c r="AA80" s="220">
        <f>'T1-FDI-Inw-UAE'!AA80+'T1-FDI-Inw-BHR'!AA80+'T1-FDI-Inw-KSA'!AA80+'T1-FDI-Inw-OMN'!AA80+'T1-FDI-Inw-QAT'!AA80+'T1-FDI-Inw-KWT'!AA80</f>
        <v>7.4157326072157925</v>
      </c>
      <c r="AB80" s="220">
        <f>'T1-FDI-Inw-UAE'!AB80+'T1-FDI-Inw-BHR'!AB80+'T1-FDI-Inw-KSA'!AB80+'T1-FDI-Inw-OMN'!AB80+'T1-FDI-Inw-QAT'!AB80+'T1-FDI-Inw-KWT'!AB80</f>
        <v>10.932350442477876</v>
      </c>
      <c r="AC80" s="220">
        <f>'T1-FDI-Inw-UAE'!AC80+'T1-FDI-Inw-BHR'!AC80+'T1-FDI-Inw-KSA'!AC80+'T1-FDI-Inw-OMN'!AC80+'T1-FDI-Inw-QAT'!AC80+'T1-FDI-Inw-KWT'!AC80</f>
        <v>18.084752076242342</v>
      </c>
      <c r="AD80" s="220">
        <f>'T1-FDI-Inw-UAE'!AD80+'T1-FDI-Inw-BHR'!AD80+'T1-FDI-Inw-KSA'!AD80+'T1-FDI-Inw-OMN'!AD80+'T1-FDI-Inw-QAT'!AD80+'T1-FDI-Inw-KWT'!AD80</f>
        <v>16.537575221238939</v>
      </c>
      <c r="AE80" s="220">
        <f>'T1-FDI-Inw-UAE'!AE80+'T1-FDI-Inw-BHR'!AE80+'T1-FDI-Inw-KSA'!AE80+'T1-FDI-Inw-OMN'!AE80+'T1-FDI-Inw-QAT'!AE80+'T1-FDI-Inw-KWT'!AE80</f>
        <v>19.017156703845298</v>
      </c>
      <c r="AF80" s="220">
        <f>'T1-FDI-Inw-UAE'!AF80+'T1-FDI-Inw-BHR'!AF80+'T1-FDI-Inw-KSA'!AF80+'T1-FDI-Inw-OMN'!AF80+'T1-FDI-Inw-QAT'!AF80+'T1-FDI-Inw-KWT'!AF80</f>
        <v>17.950255520399367</v>
      </c>
      <c r="AG80" s="220">
        <f>'T1-FDI-Inw-UAE'!AG80+'T1-FDI-Inw-BHR'!AG80+'T1-FDI-Inw-KSA'!AG80+'T1-FDI-Inw-OMN'!AG80+'T1-FDI-Inw-QAT'!AG80+'T1-FDI-Inw-KWT'!AG80</f>
        <v>4.5551775999999995</v>
      </c>
      <c r="AH80" s="220">
        <f>'T1-FDI-Inw-UAE'!AH80+'T1-FDI-Inw-BHR'!AH80+'T1-FDI-Inw-KSA'!AH80+'T1-FDI-Inw-OMN'!AH80+'T1-FDI-Inw-QAT'!AH80+'T1-FDI-Inw-KWT'!AH80</f>
        <v>2.4166864000000001</v>
      </c>
      <c r="AI80" s="220">
        <f>'T1-FDI-Inw-UAE'!AI80+'T1-FDI-Inw-BHR'!AI80+'T1-FDI-Inw-KSA'!AI80+'T1-FDI-Inw-OMN'!AI80+'T1-FDI-Inw-QAT'!AI80+'T1-FDI-Inw-KWT'!AI80</f>
        <v>2.2301304000000002</v>
      </c>
      <c r="AJ80" s="220">
        <f>'T1-FDI-Inw-UAE'!AJ80+'T1-FDI-Inw-BHR'!AJ80+'T1-FDI-Inw-KSA'!AJ80+'T1-FDI-Inw-OMN'!AJ80+'T1-FDI-Inw-QAT'!AJ80+'T1-FDI-Inw-KWT'!AJ80</f>
        <v>2.0553698666666667</v>
      </c>
      <c r="AK80" s="220">
        <f>'T1-FDI-Inw-UAE'!AK80+'T1-FDI-Inw-BHR'!AK80+'T1-FDI-Inw-KSA'!AK80+'T1-FDI-Inw-OMN'!AK80+'T1-FDI-Inw-QAT'!AK80+'T1-FDI-Inw-KWT'!AK80</f>
        <v>0.17200000000000001</v>
      </c>
      <c r="AL80" s="220">
        <f>'T1-FDI-Inw-UAE'!AL80+'T1-FDI-Inw-BHR'!AL80+'T1-FDI-Inw-KSA'!AL80+'T1-FDI-Inw-OMN'!AL80+'T1-FDI-Inw-QAT'!AL80+'T1-FDI-Inw-KWT'!AL80</f>
        <v>0.41085290070666663</v>
      </c>
    </row>
    <row r="81" spans="1:38" ht="25.5" x14ac:dyDescent="0.25">
      <c r="A81" s="236" t="str">
        <f t="shared" si="1"/>
        <v>Kuwait</v>
      </c>
      <c r="B81" s="206" t="s">
        <v>34</v>
      </c>
      <c r="C81" s="206" t="s">
        <v>33</v>
      </c>
      <c r="D81" s="222" t="s">
        <v>762</v>
      </c>
      <c r="E81">
        <v>323</v>
      </c>
      <c r="F81" s="225" t="s">
        <v>762</v>
      </c>
      <c r="G81" s="132" t="s">
        <v>761</v>
      </c>
      <c r="H81" s="224" t="s">
        <v>760</v>
      </c>
      <c r="I81" s="223" t="s">
        <v>759</v>
      </c>
      <c r="J81" s="212" t="s">
        <v>36</v>
      </c>
      <c r="K81" s="206" t="s">
        <v>3660</v>
      </c>
      <c r="L81" s="206">
        <v>5</v>
      </c>
      <c r="M81" s="206" t="s">
        <v>3658</v>
      </c>
      <c r="N81" s="206">
        <v>419</v>
      </c>
      <c r="O81" s="206" t="s">
        <v>3659</v>
      </c>
      <c r="P81" s="287"/>
      <c r="Q81" s="287"/>
      <c r="R81" s="287"/>
      <c r="S81" s="287"/>
      <c r="T81" s="287"/>
      <c r="U81" s="287"/>
      <c r="V81" s="287"/>
      <c r="W81" s="287"/>
      <c r="X81" s="287"/>
      <c r="Y81" s="220">
        <f>'T1-FDI-Inw-UAE'!Y81+'T1-FDI-Inw-BHR'!Y81+'T1-FDI-Inw-KSA'!Y81+'T1-FDI-Inw-OMN'!Y81+'T1-FDI-Inw-QAT'!Y81+'T1-FDI-Inw-KWT'!Y81</f>
        <v>0</v>
      </c>
      <c r="Z81" s="220">
        <f>'T1-FDI-Inw-UAE'!Z81+'T1-FDI-Inw-BHR'!Z81+'T1-FDI-Inw-KSA'!Z81+'T1-FDI-Inw-OMN'!Z81+'T1-FDI-Inw-QAT'!Z81+'T1-FDI-Inw-KWT'!Z81</f>
        <v>0</v>
      </c>
      <c r="AA81" s="220">
        <f>'T1-FDI-Inw-UAE'!AA81+'T1-FDI-Inw-BHR'!AA81+'T1-FDI-Inw-KSA'!AA81+'T1-FDI-Inw-OMN'!AA81+'T1-FDI-Inw-QAT'!AA81+'T1-FDI-Inw-KWT'!AA81</f>
        <v>0</v>
      </c>
      <c r="AB81" s="220">
        <f>'T1-FDI-Inw-UAE'!AB81+'T1-FDI-Inw-BHR'!AB81+'T1-FDI-Inw-KSA'!AB81+'T1-FDI-Inw-OMN'!AB81+'T1-FDI-Inw-QAT'!AB81+'T1-FDI-Inw-KWT'!AB81</f>
        <v>0</v>
      </c>
      <c r="AC81" s="220">
        <f>'T1-FDI-Inw-UAE'!AC81+'T1-FDI-Inw-BHR'!AC81+'T1-FDI-Inw-KSA'!AC81+'T1-FDI-Inw-OMN'!AC81+'T1-FDI-Inw-QAT'!AC81+'T1-FDI-Inw-KWT'!AC81</f>
        <v>0</v>
      </c>
      <c r="AD81" s="220">
        <f>'T1-FDI-Inw-UAE'!AD81+'T1-FDI-Inw-BHR'!AD81+'T1-FDI-Inw-KSA'!AD81+'T1-FDI-Inw-OMN'!AD81+'T1-FDI-Inw-QAT'!AD81+'T1-FDI-Inw-KWT'!AD81</f>
        <v>0</v>
      </c>
      <c r="AE81" s="220">
        <f>'T1-FDI-Inw-UAE'!AE81+'T1-FDI-Inw-BHR'!AE81+'T1-FDI-Inw-KSA'!AE81+'T1-FDI-Inw-OMN'!AE81+'T1-FDI-Inw-QAT'!AE81+'T1-FDI-Inw-KWT'!AE81</f>
        <v>0.17333333333333334</v>
      </c>
      <c r="AF81" s="220">
        <f>'T1-FDI-Inw-UAE'!AF81+'T1-FDI-Inw-BHR'!AF81+'T1-FDI-Inw-KSA'!AF81+'T1-FDI-Inw-OMN'!AF81+'T1-FDI-Inw-QAT'!AF81+'T1-FDI-Inw-KWT'!AF81</f>
        <v>0.17333333333333334</v>
      </c>
      <c r="AG81" s="220">
        <f>'T1-FDI-Inw-UAE'!AG81+'T1-FDI-Inw-BHR'!AG81+'T1-FDI-Inw-KSA'!AG81+'T1-FDI-Inw-OMN'!AG81+'T1-FDI-Inw-QAT'!AG81+'T1-FDI-Inw-KWT'!AG81</f>
        <v>0.17333333333333334</v>
      </c>
      <c r="AH81" s="220">
        <f>'T1-FDI-Inw-UAE'!AH81+'T1-FDI-Inw-BHR'!AH81+'T1-FDI-Inw-KSA'!AH81+'T1-FDI-Inw-OMN'!AH81+'T1-FDI-Inw-QAT'!AH81+'T1-FDI-Inw-KWT'!AH81</f>
        <v>0.17333333333333334</v>
      </c>
      <c r="AI81" s="220">
        <f>'T1-FDI-Inw-UAE'!AI81+'T1-FDI-Inw-BHR'!AI81+'T1-FDI-Inw-KSA'!AI81+'T1-FDI-Inw-OMN'!AI81+'T1-FDI-Inw-QAT'!AI81+'T1-FDI-Inw-KWT'!AI81</f>
        <v>0.17333333333333334</v>
      </c>
      <c r="AJ81" s="220">
        <f>'T1-FDI-Inw-UAE'!AJ81+'T1-FDI-Inw-BHR'!AJ81+'T1-FDI-Inw-KSA'!AJ81+'T1-FDI-Inw-OMN'!AJ81+'T1-FDI-Inw-QAT'!AJ81+'T1-FDI-Inw-KWT'!AJ81</f>
        <v>0.17333333333333334</v>
      </c>
      <c r="AK81" s="220">
        <f>'T1-FDI-Inw-UAE'!AK81+'T1-FDI-Inw-BHR'!AK81+'T1-FDI-Inw-KSA'!AK81+'T1-FDI-Inw-OMN'!AK81+'T1-FDI-Inw-QAT'!AK81+'T1-FDI-Inw-KWT'!AK81</f>
        <v>0.17333333333333334</v>
      </c>
      <c r="AL81" s="220">
        <f>'T1-FDI-Inw-UAE'!AL81+'T1-FDI-Inw-BHR'!AL81+'T1-FDI-Inw-KSA'!AL81+'T1-FDI-Inw-OMN'!AL81+'T1-FDI-Inw-QAT'!AL81+'T1-FDI-Inw-KWT'!AL81</f>
        <v>0.17333333333333334</v>
      </c>
    </row>
    <row r="82" spans="1:38" x14ac:dyDescent="0.25">
      <c r="A82" s="236" t="str">
        <f t="shared" si="1"/>
        <v>Kuwait</v>
      </c>
      <c r="B82" s="206" t="s">
        <v>34</v>
      </c>
      <c r="C82" s="206" t="s">
        <v>33</v>
      </c>
      <c r="D82" s="222" t="s">
        <v>758</v>
      </c>
      <c r="E82">
        <v>816</v>
      </c>
      <c r="F82" s="225" t="s">
        <v>758</v>
      </c>
      <c r="G82" s="132" t="s">
        <v>757</v>
      </c>
      <c r="H82" s="224" t="s">
        <v>756</v>
      </c>
      <c r="I82" s="223" t="s">
        <v>755</v>
      </c>
      <c r="J82" s="212" t="s">
        <v>36</v>
      </c>
      <c r="K82" s="206" t="s">
        <v>36</v>
      </c>
      <c r="L82" s="206" t="s">
        <v>36</v>
      </c>
      <c r="M82" s="206" t="s">
        <v>3671</v>
      </c>
      <c r="N82" s="206">
        <v>154</v>
      </c>
      <c r="O82" s="206" t="s">
        <v>3650</v>
      </c>
      <c r="P82" s="287"/>
      <c r="Q82" s="287"/>
      <c r="R82" s="287"/>
      <c r="S82" s="287"/>
      <c r="T82" s="287"/>
      <c r="U82" s="287"/>
      <c r="V82" s="287"/>
      <c r="W82" s="287"/>
      <c r="X82" s="287"/>
      <c r="Y82" s="220">
        <f>'T1-FDI-Inw-UAE'!Y82+'T1-FDI-Inw-BHR'!Y82+'T1-FDI-Inw-KSA'!Y82+'T1-FDI-Inw-OMN'!Y82+'T1-FDI-Inw-QAT'!Y82+'T1-FDI-Inw-KWT'!Y82</f>
        <v>0</v>
      </c>
      <c r="Z82" s="220">
        <f>'T1-FDI-Inw-UAE'!Z82+'T1-FDI-Inw-BHR'!Z82+'T1-FDI-Inw-KSA'!Z82+'T1-FDI-Inw-OMN'!Z82+'T1-FDI-Inw-QAT'!Z82+'T1-FDI-Inw-KWT'!Z82</f>
        <v>0</v>
      </c>
      <c r="AA82" s="220">
        <f>'T1-FDI-Inw-UAE'!AA82+'T1-FDI-Inw-BHR'!AA82+'T1-FDI-Inw-KSA'!AA82+'T1-FDI-Inw-OMN'!AA82+'T1-FDI-Inw-QAT'!AA82+'T1-FDI-Inw-KWT'!AA82</f>
        <v>0</v>
      </c>
      <c r="AB82" s="220">
        <f>'T1-FDI-Inw-UAE'!AB82+'T1-FDI-Inw-BHR'!AB82+'T1-FDI-Inw-KSA'!AB82+'T1-FDI-Inw-OMN'!AB82+'T1-FDI-Inw-QAT'!AB82+'T1-FDI-Inw-KWT'!AB82</f>
        <v>0</v>
      </c>
      <c r="AC82" s="220">
        <f>'T1-FDI-Inw-UAE'!AC82+'T1-FDI-Inw-BHR'!AC82+'T1-FDI-Inw-KSA'!AC82+'T1-FDI-Inw-OMN'!AC82+'T1-FDI-Inw-QAT'!AC82+'T1-FDI-Inw-KWT'!AC82</f>
        <v>0</v>
      </c>
      <c r="AD82" s="220">
        <f>'T1-FDI-Inw-UAE'!AD82+'T1-FDI-Inw-BHR'!AD82+'T1-FDI-Inw-KSA'!AD82+'T1-FDI-Inw-OMN'!AD82+'T1-FDI-Inw-QAT'!AD82+'T1-FDI-Inw-KWT'!AD82</f>
        <v>0</v>
      </c>
      <c r="AE82" s="220">
        <f>'T1-FDI-Inw-UAE'!AE82+'T1-FDI-Inw-BHR'!AE82+'T1-FDI-Inw-KSA'!AE82+'T1-FDI-Inw-OMN'!AE82+'T1-FDI-Inw-QAT'!AE82+'T1-FDI-Inw-KWT'!AE82</f>
        <v>0</v>
      </c>
      <c r="AF82" s="220">
        <f>'T1-FDI-Inw-UAE'!AF82+'T1-FDI-Inw-BHR'!AF82+'T1-FDI-Inw-KSA'!AF82+'T1-FDI-Inw-OMN'!AF82+'T1-FDI-Inw-QAT'!AF82+'T1-FDI-Inw-KWT'!AF82</f>
        <v>0</v>
      </c>
      <c r="AG82" s="220">
        <f>'T1-FDI-Inw-UAE'!AG82+'T1-FDI-Inw-BHR'!AG82+'T1-FDI-Inw-KSA'!AG82+'T1-FDI-Inw-OMN'!AG82+'T1-FDI-Inw-QAT'!AG82+'T1-FDI-Inw-KWT'!AG82</f>
        <v>0</v>
      </c>
      <c r="AH82" s="220">
        <f>'T1-FDI-Inw-UAE'!AH82+'T1-FDI-Inw-BHR'!AH82+'T1-FDI-Inw-KSA'!AH82+'T1-FDI-Inw-OMN'!AH82+'T1-FDI-Inw-QAT'!AH82+'T1-FDI-Inw-KWT'!AH82</f>
        <v>0</v>
      </c>
      <c r="AI82" s="220">
        <f>'T1-FDI-Inw-UAE'!AI82+'T1-FDI-Inw-BHR'!AI82+'T1-FDI-Inw-KSA'!AI82+'T1-FDI-Inw-OMN'!AI82+'T1-FDI-Inw-QAT'!AI82+'T1-FDI-Inw-KWT'!AI82</f>
        <v>0</v>
      </c>
      <c r="AJ82" s="220">
        <f>'T1-FDI-Inw-UAE'!AJ82+'T1-FDI-Inw-BHR'!AJ82+'T1-FDI-Inw-KSA'!AJ82+'T1-FDI-Inw-OMN'!AJ82+'T1-FDI-Inw-QAT'!AJ82+'T1-FDI-Inw-KWT'!AJ82</f>
        <v>0</v>
      </c>
      <c r="AK82" s="220">
        <f>'T1-FDI-Inw-UAE'!AK82+'T1-FDI-Inw-BHR'!AK82+'T1-FDI-Inw-KSA'!AK82+'T1-FDI-Inw-OMN'!AK82+'T1-FDI-Inw-QAT'!AK82+'T1-FDI-Inw-KWT'!AK82</f>
        <v>0</v>
      </c>
      <c r="AL82" s="220">
        <f>'T1-FDI-Inw-UAE'!AL82+'T1-FDI-Inw-BHR'!AL82+'T1-FDI-Inw-KSA'!AL82+'T1-FDI-Inw-OMN'!AL82+'T1-FDI-Inw-QAT'!AL82+'T1-FDI-Inw-KWT'!AL82</f>
        <v>0</v>
      </c>
    </row>
    <row r="83" spans="1:38" x14ac:dyDescent="0.25">
      <c r="A83" s="236" t="str">
        <f t="shared" si="1"/>
        <v>Kuwait</v>
      </c>
      <c r="B83" s="206" t="s">
        <v>34</v>
      </c>
      <c r="C83" s="206" t="s">
        <v>33</v>
      </c>
      <c r="D83" s="222" t="s">
        <v>754</v>
      </c>
      <c r="E83">
        <v>819</v>
      </c>
      <c r="F83" s="225" t="s">
        <v>753</v>
      </c>
      <c r="G83" s="132" t="s">
        <v>752</v>
      </c>
      <c r="H83" s="224" t="s">
        <v>751</v>
      </c>
      <c r="I83" s="223" t="s">
        <v>750</v>
      </c>
      <c r="J83" s="212" t="s">
        <v>36</v>
      </c>
      <c r="K83" s="206" t="s">
        <v>36</v>
      </c>
      <c r="L83" s="206" t="s">
        <v>36</v>
      </c>
      <c r="M83" s="206" t="s">
        <v>3672</v>
      </c>
      <c r="N83" s="206">
        <v>54</v>
      </c>
      <c r="O83" s="206" t="s">
        <v>3654</v>
      </c>
      <c r="P83" s="287"/>
      <c r="Q83" s="287"/>
      <c r="R83" s="287"/>
      <c r="S83" s="287"/>
      <c r="T83" s="287"/>
      <c r="U83" s="287"/>
      <c r="V83" s="287"/>
      <c r="W83" s="287"/>
      <c r="X83" s="287"/>
      <c r="Y83" s="220">
        <f>'T1-FDI-Inw-UAE'!Y83+'T1-FDI-Inw-BHR'!Y83+'T1-FDI-Inw-KSA'!Y83+'T1-FDI-Inw-OMN'!Y83+'T1-FDI-Inw-QAT'!Y83+'T1-FDI-Inw-KWT'!Y83</f>
        <v>0</v>
      </c>
      <c r="Z83" s="220">
        <f>'T1-FDI-Inw-UAE'!Z83+'T1-FDI-Inw-BHR'!Z83+'T1-FDI-Inw-KSA'!Z83+'T1-FDI-Inw-OMN'!Z83+'T1-FDI-Inw-QAT'!Z83+'T1-FDI-Inw-KWT'!Z83</f>
        <v>0</v>
      </c>
      <c r="AA83" s="220">
        <f>'T1-FDI-Inw-UAE'!AA83+'T1-FDI-Inw-BHR'!AA83+'T1-FDI-Inw-KSA'!AA83+'T1-FDI-Inw-OMN'!AA83+'T1-FDI-Inw-QAT'!AA83+'T1-FDI-Inw-KWT'!AA83</f>
        <v>0</v>
      </c>
      <c r="AB83" s="220">
        <f>'T1-FDI-Inw-UAE'!AB83+'T1-FDI-Inw-BHR'!AB83+'T1-FDI-Inw-KSA'!AB83+'T1-FDI-Inw-OMN'!AB83+'T1-FDI-Inw-QAT'!AB83+'T1-FDI-Inw-KWT'!AB83</f>
        <v>0</v>
      </c>
      <c r="AC83" s="220">
        <f>'T1-FDI-Inw-UAE'!AC83+'T1-FDI-Inw-BHR'!AC83+'T1-FDI-Inw-KSA'!AC83+'T1-FDI-Inw-OMN'!AC83+'T1-FDI-Inw-QAT'!AC83+'T1-FDI-Inw-KWT'!AC83</f>
        <v>0</v>
      </c>
      <c r="AD83" s="220">
        <f>'T1-FDI-Inw-UAE'!AD83+'T1-FDI-Inw-BHR'!AD83+'T1-FDI-Inw-KSA'!AD83+'T1-FDI-Inw-OMN'!AD83+'T1-FDI-Inw-QAT'!AD83+'T1-FDI-Inw-KWT'!AD83</f>
        <v>0</v>
      </c>
      <c r="AE83" s="220">
        <f>'T1-FDI-Inw-UAE'!AE83+'T1-FDI-Inw-BHR'!AE83+'T1-FDI-Inw-KSA'!AE83+'T1-FDI-Inw-OMN'!AE83+'T1-FDI-Inw-QAT'!AE83+'T1-FDI-Inw-KWT'!AE83</f>
        <v>0</v>
      </c>
      <c r="AF83" s="220">
        <f>'T1-FDI-Inw-UAE'!AF83+'T1-FDI-Inw-BHR'!AF83+'T1-FDI-Inw-KSA'!AF83+'T1-FDI-Inw-OMN'!AF83+'T1-FDI-Inw-QAT'!AF83+'T1-FDI-Inw-KWT'!AF83</f>
        <v>0</v>
      </c>
      <c r="AG83" s="220">
        <f>'T1-FDI-Inw-UAE'!AG83+'T1-FDI-Inw-BHR'!AG83+'T1-FDI-Inw-KSA'!AG83+'T1-FDI-Inw-OMN'!AG83+'T1-FDI-Inw-QAT'!AG83+'T1-FDI-Inw-KWT'!AG83</f>
        <v>0</v>
      </c>
      <c r="AH83" s="220">
        <f>'T1-FDI-Inw-UAE'!AH83+'T1-FDI-Inw-BHR'!AH83+'T1-FDI-Inw-KSA'!AH83+'T1-FDI-Inw-OMN'!AH83+'T1-FDI-Inw-QAT'!AH83+'T1-FDI-Inw-KWT'!AH83</f>
        <v>0</v>
      </c>
      <c r="AI83" s="220">
        <f>'T1-FDI-Inw-UAE'!AI83+'T1-FDI-Inw-BHR'!AI83+'T1-FDI-Inw-KSA'!AI83+'T1-FDI-Inw-OMN'!AI83+'T1-FDI-Inw-QAT'!AI83+'T1-FDI-Inw-KWT'!AI83</f>
        <v>0</v>
      </c>
      <c r="AJ83" s="220">
        <f>'T1-FDI-Inw-UAE'!AJ83+'T1-FDI-Inw-BHR'!AJ83+'T1-FDI-Inw-KSA'!AJ83+'T1-FDI-Inw-OMN'!AJ83+'T1-FDI-Inw-QAT'!AJ83+'T1-FDI-Inw-KWT'!AJ83</f>
        <v>0</v>
      </c>
      <c r="AK83" s="220">
        <f>'T1-FDI-Inw-UAE'!AK83+'T1-FDI-Inw-BHR'!AK83+'T1-FDI-Inw-KSA'!AK83+'T1-FDI-Inw-OMN'!AK83+'T1-FDI-Inw-QAT'!AK83+'T1-FDI-Inw-KWT'!AK83</f>
        <v>0</v>
      </c>
      <c r="AL83" s="220">
        <f>'T1-FDI-Inw-UAE'!AL83+'T1-FDI-Inw-BHR'!AL83+'T1-FDI-Inw-KSA'!AL83+'T1-FDI-Inw-OMN'!AL83+'T1-FDI-Inw-QAT'!AL83+'T1-FDI-Inw-KWT'!AL83</f>
        <v>0</v>
      </c>
    </row>
    <row r="84" spans="1:38" x14ac:dyDescent="0.25">
      <c r="A84" s="236" t="str">
        <f t="shared" si="1"/>
        <v>Kuwait</v>
      </c>
      <c r="B84" s="206" t="s">
        <v>34</v>
      </c>
      <c r="C84" s="206" t="s">
        <v>33</v>
      </c>
      <c r="D84" s="222" t="s">
        <v>749</v>
      </c>
      <c r="E84">
        <v>172</v>
      </c>
      <c r="F84" s="225" t="s">
        <v>749</v>
      </c>
      <c r="G84" s="132" t="s">
        <v>748</v>
      </c>
      <c r="H84" s="224" t="s">
        <v>747</v>
      </c>
      <c r="I84" s="223" t="s">
        <v>746</v>
      </c>
      <c r="J84" s="212" t="s">
        <v>31</v>
      </c>
      <c r="K84" s="206" t="s">
        <v>36</v>
      </c>
      <c r="L84" s="206" t="s">
        <v>36</v>
      </c>
      <c r="M84" s="206" t="s">
        <v>3671</v>
      </c>
      <c r="N84" s="206">
        <v>154</v>
      </c>
      <c r="O84" s="206" t="s">
        <v>3650</v>
      </c>
      <c r="P84" s="287"/>
      <c r="Q84" s="287"/>
      <c r="R84" s="287"/>
      <c r="S84" s="287"/>
      <c r="T84" s="287"/>
      <c r="U84" s="287"/>
      <c r="V84" s="287"/>
      <c r="W84" s="287"/>
      <c r="X84" s="287"/>
      <c r="Y84" s="220">
        <f>'T1-FDI-Inw-UAE'!Y84+'T1-FDI-Inw-BHR'!Y84+'T1-FDI-Inw-KSA'!Y84+'T1-FDI-Inw-OMN'!Y84+'T1-FDI-Inw-QAT'!Y84+'T1-FDI-Inw-KWT'!Y84</f>
        <v>930.79640995078285</v>
      </c>
      <c r="Z84" s="220">
        <f>'T1-FDI-Inw-UAE'!Z84+'T1-FDI-Inw-BHR'!Z84+'T1-FDI-Inw-KSA'!Z84+'T1-FDI-Inw-OMN'!Z84+'T1-FDI-Inw-QAT'!Z84+'T1-FDI-Inw-KWT'!Z84</f>
        <v>2143.7894396793736</v>
      </c>
      <c r="AA84" s="220">
        <f>'T1-FDI-Inw-UAE'!AA84+'T1-FDI-Inw-BHR'!AA84+'T1-FDI-Inw-KSA'!AA84+'T1-FDI-Inw-OMN'!AA84+'T1-FDI-Inw-QAT'!AA84+'T1-FDI-Inw-KWT'!AA84</f>
        <v>81.204264611436372</v>
      </c>
      <c r="AB84" s="220">
        <f>'T1-FDI-Inw-UAE'!AB84+'T1-FDI-Inw-BHR'!AB84+'T1-FDI-Inw-KSA'!AB84+'T1-FDI-Inw-OMN'!AB84+'T1-FDI-Inw-QAT'!AB84+'T1-FDI-Inw-KWT'!AB84</f>
        <v>159.81348952226006</v>
      </c>
      <c r="AC84" s="220">
        <f>'T1-FDI-Inw-UAE'!AC84+'T1-FDI-Inw-BHR'!AC84+'T1-FDI-Inw-KSA'!AC84+'T1-FDI-Inw-OMN'!AC84+'T1-FDI-Inw-QAT'!AC84+'T1-FDI-Inw-KWT'!AC84</f>
        <v>182.09696249149079</v>
      </c>
      <c r="AD84" s="220">
        <f>'T1-FDI-Inw-UAE'!AD84+'T1-FDI-Inw-BHR'!AD84+'T1-FDI-Inw-KSA'!AD84+'T1-FDI-Inw-OMN'!AD84+'T1-FDI-Inw-QAT'!AD84+'T1-FDI-Inw-KWT'!AD84</f>
        <v>151.26406289993193</v>
      </c>
      <c r="AE84" s="220">
        <f>'T1-FDI-Inw-UAE'!AE84+'T1-FDI-Inw-BHR'!AE84+'T1-FDI-Inw-KSA'!AE84+'T1-FDI-Inw-OMN'!AE84+'T1-FDI-Inw-QAT'!AE84+'T1-FDI-Inw-KWT'!AE84</f>
        <v>237.79336174067063</v>
      </c>
      <c r="AF84" s="220">
        <f>'T1-FDI-Inw-UAE'!AF84+'T1-FDI-Inw-BHR'!AF84+'T1-FDI-Inw-KSA'!AF84+'T1-FDI-Inw-OMN'!AF84+'T1-FDI-Inw-QAT'!AF84+'T1-FDI-Inw-KWT'!AF84</f>
        <v>240.49119708581236</v>
      </c>
      <c r="AG84" s="220">
        <f>'T1-FDI-Inw-UAE'!AG84+'T1-FDI-Inw-BHR'!AG84+'T1-FDI-Inw-KSA'!AG84+'T1-FDI-Inw-OMN'!AG84+'T1-FDI-Inw-QAT'!AG84+'T1-FDI-Inw-KWT'!AG84</f>
        <v>665.49097425939794</v>
      </c>
      <c r="AH84" s="220">
        <f>'T1-FDI-Inw-UAE'!AH84+'T1-FDI-Inw-BHR'!AH84+'T1-FDI-Inw-KSA'!AH84+'T1-FDI-Inw-OMN'!AH84+'T1-FDI-Inw-QAT'!AH84+'T1-FDI-Inw-KWT'!AH84</f>
        <v>669.29132116045753</v>
      </c>
      <c r="AI84" s="220">
        <f>'T1-FDI-Inw-UAE'!AI84+'T1-FDI-Inw-BHR'!AI84+'T1-FDI-Inw-KSA'!AI84+'T1-FDI-Inw-OMN'!AI84+'T1-FDI-Inw-QAT'!AI84+'T1-FDI-Inw-KWT'!AI84</f>
        <v>473.53682980719105</v>
      </c>
      <c r="AJ84" s="220">
        <f>'T1-FDI-Inw-UAE'!AJ84+'T1-FDI-Inw-BHR'!AJ84+'T1-FDI-Inw-KSA'!AJ84+'T1-FDI-Inw-OMN'!AJ84+'T1-FDI-Inw-QAT'!AJ84+'T1-FDI-Inw-KWT'!AJ84</f>
        <v>622.92465406470546</v>
      </c>
      <c r="AK84" s="220">
        <f>'T1-FDI-Inw-UAE'!AK84+'T1-FDI-Inw-BHR'!AK84+'T1-FDI-Inw-KSA'!AK84+'T1-FDI-Inw-OMN'!AK84+'T1-FDI-Inw-QAT'!AK84+'T1-FDI-Inw-KWT'!AK84</f>
        <v>402.99206891527405</v>
      </c>
      <c r="AL84" s="220">
        <f>'T1-FDI-Inw-UAE'!AL84+'T1-FDI-Inw-BHR'!AL84+'T1-FDI-Inw-KSA'!AL84+'T1-FDI-Inw-OMN'!AL84+'T1-FDI-Inw-QAT'!AL84+'T1-FDI-Inw-KWT'!AL84</f>
        <v>114.40686480442187</v>
      </c>
    </row>
    <row r="85" spans="1:38" x14ac:dyDescent="0.25">
      <c r="A85" s="236" t="str">
        <f t="shared" si="1"/>
        <v>Kuwait</v>
      </c>
      <c r="B85" s="206" t="s">
        <v>34</v>
      </c>
      <c r="C85" s="206" t="s">
        <v>33</v>
      </c>
      <c r="D85" s="222" t="s">
        <v>745</v>
      </c>
      <c r="E85">
        <v>132</v>
      </c>
      <c r="F85" s="225" t="s">
        <v>745</v>
      </c>
      <c r="G85" s="132" t="s">
        <v>744</v>
      </c>
      <c r="H85" s="224" t="s">
        <v>743</v>
      </c>
      <c r="I85" s="223" t="s">
        <v>742</v>
      </c>
      <c r="J85" s="212" t="s">
        <v>31</v>
      </c>
      <c r="K85" s="206" t="s">
        <v>36</v>
      </c>
      <c r="L85" s="206" t="s">
        <v>36</v>
      </c>
      <c r="M85" s="206" t="s">
        <v>3662</v>
      </c>
      <c r="N85" s="206">
        <v>155</v>
      </c>
      <c r="O85" s="206" t="s">
        <v>3650</v>
      </c>
      <c r="P85" s="287"/>
      <c r="Q85" s="287"/>
      <c r="R85" s="287"/>
      <c r="S85" s="287"/>
      <c r="T85" s="287"/>
      <c r="U85" s="287"/>
      <c r="V85" s="287"/>
      <c r="W85" s="287"/>
      <c r="X85" s="287"/>
      <c r="Y85" s="220">
        <f>'T1-FDI-Inw-UAE'!Y85+'T1-FDI-Inw-BHR'!Y85+'T1-FDI-Inw-KSA'!Y85+'T1-FDI-Inw-OMN'!Y85+'T1-FDI-Inw-QAT'!Y85+'T1-FDI-Inw-KWT'!Y85</f>
        <v>14263.99874838802</v>
      </c>
      <c r="Z85" s="220">
        <f>'T1-FDI-Inw-UAE'!Z85+'T1-FDI-Inw-BHR'!Z85+'T1-FDI-Inw-KSA'!Z85+'T1-FDI-Inw-OMN'!Z85+'T1-FDI-Inw-QAT'!Z85+'T1-FDI-Inw-KWT'!Z85</f>
        <v>20257.78478489925</v>
      </c>
      <c r="AA85" s="220">
        <f>'T1-FDI-Inw-UAE'!AA85+'T1-FDI-Inw-BHR'!AA85+'T1-FDI-Inw-KSA'!AA85+'T1-FDI-Inw-OMN'!AA85+'T1-FDI-Inw-QAT'!AA85+'T1-FDI-Inw-KWT'!AA85</f>
        <v>8477.7352949632404</v>
      </c>
      <c r="AB85" s="220">
        <f>'T1-FDI-Inw-UAE'!AB85+'T1-FDI-Inw-BHR'!AB85+'T1-FDI-Inw-KSA'!AB85+'T1-FDI-Inw-OMN'!AB85+'T1-FDI-Inw-QAT'!AB85+'T1-FDI-Inw-KWT'!AB85</f>
        <v>11455.172474299523</v>
      </c>
      <c r="AC85" s="220">
        <f>'T1-FDI-Inw-UAE'!AC85+'T1-FDI-Inw-BHR'!AC85+'T1-FDI-Inw-KSA'!AC85+'T1-FDI-Inw-OMN'!AC85+'T1-FDI-Inw-QAT'!AC85+'T1-FDI-Inw-KWT'!AC85</f>
        <v>12316.480449079712</v>
      </c>
      <c r="AD85" s="220">
        <f>'T1-FDI-Inw-UAE'!AD85+'T1-FDI-Inw-BHR'!AD85+'T1-FDI-Inw-KSA'!AD85+'T1-FDI-Inw-OMN'!AD85+'T1-FDI-Inw-QAT'!AD85+'T1-FDI-Inw-KWT'!AD85</f>
        <v>13948.812402357724</v>
      </c>
      <c r="AE85" s="220">
        <f>'T1-FDI-Inw-UAE'!AE85+'T1-FDI-Inw-BHR'!AE85+'T1-FDI-Inw-KSA'!AE85+'T1-FDI-Inw-OMN'!AE85+'T1-FDI-Inw-QAT'!AE85+'T1-FDI-Inw-KWT'!AE85</f>
        <v>15641.819844490037</v>
      </c>
      <c r="AF85" s="220">
        <f>'T1-FDI-Inw-UAE'!AF85+'T1-FDI-Inw-BHR'!AF85+'T1-FDI-Inw-KSA'!AF85+'T1-FDI-Inw-OMN'!AF85+'T1-FDI-Inw-QAT'!AF85+'T1-FDI-Inw-KWT'!AF85</f>
        <v>15934.588863353476</v>
      </c>
      <c r="AG85" s="220">
        <f>'T1-FDI-Inw-UAE'!AG85+'T1-FDI-Inw-BHR'!AG85+'T1-FDI-Inw-KSA'!AG85+'T1-FDI-Inw-OMN'!AG85+'T1-FDI-Inw-QAT'!AG85+'T1-FDI-Inw-KWT'!AG85</f>
        <v>9018.4117515757134</v>
      </c>
      <c r="AH85" s="220">
        <f>'T1-FDI-Inw-UAE'!AH85+'T1-FDI-Inw-BHR'!AH85+'T1-FDI-Inw-KSA'!AH85+'T1-FDI-Inw-OMN'!AH85+'T1-FDI-Inw-QAT'!AH85+'T1-FDI-Inw-KWT'!AH85</f>
        <v>10673.836345388403</v>
      </c>
      <c r="AI85" s="220">
        <f>'T1-FDI-Inw-UAE'!AI85+'T1-FDI-Inw-BHR'!AI85+'T1-FDI-Inw-KSA'!AI85+'T1-FDI-Inw-OMN'!AI85+'T1-FDI-Inw-QAT'!AI85+'T1-FDI-Inw-KWT'!AI85</f>
        <v>11492.049154585326</v>
      </c>
      <c r="AJ85" s="220">
        <f>'T1-FDI-Inw-UAE'!AJ85+'T1-FDI-Inw-BHR'!AJ85+'T1-FDI-Inw-KSA'!AJ85+'T1-FDI-Inw-OMN'!AJ85+'T1-FDI-Inw-QAT'!AJ85+'T1-FDI-Inw-KWT'!AJ85</f>
        <v>14733.812993815505</v>
      </c>
      <c r="AK85" s="220">
        <f>'T1-FDI-Inw-UAE'!AK85+'T1-FDI-Inw-BHR'!AK85+'T1-FDI-Inw-KSA'!AK85+'T1-FDI-Inw-OMN'!AK85+'T1-FDI-Inw-QAT'!AK85+'T1-FDI-Inw-KWT'!AK85</f>
        <v>14594.074228267087</v>
      </c>
      <c r="AL85" s="220">
        <f>'T1-FDI-Inw-UAE'!AL85+'T1-FDI-Inw-BHR'!AL85+'T1-FDI-Inw-KSA'!AL85+'T1-FDI-Inw-OMN'!AL85+'T1-FDI-Inw-QAT'!AL85+'T1-FDI-Inw-KWT'!AL85</f>
        <v>13620.153319037547</v>
      </c>
    </row>
    <row r="86" spans="1:38" x14ac:dyDescent="0.25">
      <c r="A86" s="236" t="str">
        <f t="shared" si="1"/>
        <v>Kuwait</v>
      </c>
      <c r="B86" s="206" t="s">
        <v>34</v>
      </c>
      <c r="C86" s="206" t="s">
        <v>33</v>
      </c>
      <c r="D86" s="222" t="s">
        <v>741</v>
      </c>
      <c r="E86">
        <v>887</v>
      </c>
      <c r="F86" s="225" t="s">
        <v>741</v>
      </c>
      <c r="G86" s="132" t="s">
        <v>740</v>
      </c>
      <c r="H86" s="224" t="s">
        <v>739</v>
      </c>
      <c r="I86" s="223" t="s">
        <v>738</v>
      </c>
      <c r="J86" s="212" t="s">
        <v>36</v>
      </c>
      <c r="K86" s="206" t="s">
        <v>36</v>
      </c>
      <c r="L86" s="206" t="s">
        <v>36</v>
      </c>
      <c r="M86" s="206" t="s">
        <v>3653</v>
      </c>
      <c r="N86" s="206">
        <v>61</v>
      </c>
      <c r="O86" s="206" t="s">
        <v>3654</v>
      </c>
      <c r="P86" s="287"/>
      <c r="Q86" s="287"/>
      <c r="R86" s="287"/>
      <c r="S86" s="287"/>
      <c r="T86" s="287"/>
      <c r="U86" s="287"/>
      <c r="V86" s="287"/>
      <c r="W86" s="287"/>
      <c r="X86" s="287"/>
      <c r="Y86" s="220">
        <f>'T1-FDI-Inw-UAE'!Y86+'T1-FDI-Inw-BHR'!Y86+'T1-FDI-Inw-KSA'!Y86+'T1-FDI-Inw-OMN'!Y86+'T1-FDI-Inw-QAT'!Y86+'T1-FDI-Inw-KWT'!Y86</f>
        <v>0</v>
      </c>
      <c r="Z86" s="220">
        <f>'T1-FDI-Inw-UAE'!Z86+'T1-FDI-Inw-BHR'!Z86+'T1-FDI-Inw-KSA'!Z86+'T1-FDI-Inw-OMN'!Z86+'T1-FDI-Inw-QAT'!Z86+'T1-FDI-Inw-KWT'!Z86</f>
        <v>0</v>
      </c>
      <c r="AA86" s="220">
        <f>'T1-FDI-Inw-UAE'!AA86+'T1-FDI-Inw-BHR'!AA86+'T1-FDI-Inw-KSA'!AA86+'T1-FDI-Inw-OMN'!AA86+'T1-FDI-Inw-QAT'!AA86+'T1-FDI-Inw-KWT'!AA86</f>
        <v>0</v>
      </c>
      <c r="AB86" s="220">
        <f>'T1-FDI-Inw-UAE'!AB86+'T1-FDI-Inw-BHR'!AB86+'T1-FDI-Inw-KSA'!AB86+'T1-FDI-Inw-OMN'!AB86+'T1-FDI-Inw-QAT'!AB86+'T1-FDI-Inw-KWT'!AB86</f>
        <v>0</v>
      </c>
      <c r="AC86" s="220">
        <f>'T1-FDI-Inw-UAE'!AC86+'T1-FDI-Inw-BHR'!AC86+'T1-FDI-Inw-KSA'!AC86+'T1-FDI-Inw-OMN'!AC86+'T1-FDI-Inw-QAT'!AC86+'T1-FDI-Inw-KWT'!AC86</f>
        <v>0</v>
      </c>
      <c r="AD86" s="220">
        <f>'T1-FDI-Inw-UAE'!AD86+'T1-FDI-Inw-BHR'!AD86+'T1-FDI-Inw-KSA'!AD86+'T1-FDI-Inw-OMN'!AD86+'T1-FDI-Inw-QAT'!AD86+'T1-FDI-Inw-KWT'!AD86</f>
        <v>0</v>
      </c>
      <c r="AE86" s="220">
        <f>'T1-FDI-Inw-UAE'!AE86+'T1-FDI-Inw-BHR'!AE86+'T1-FDI-Inw-KSA'!AE86+'T1-FDI-Inw-OMN'!AE86+'T1-FDI-Inw-QAT'!AE86+'T1-FDI-Inw-KWT'!AE86</f>
        <v>3.0284261402314501</v>
      </c>
      <c r="AF86" s="220">
        <f>'T1-FDI-Inw-UAE'!AF86+'T1-FDI-Inw-BHR'!AF86+'T1-FDI-Inw-KSA'!AF86+'T1-FDI-Inw-OMN'!AF86+'T1-FDI-Inw-QAT'!AF86+'T1-FDI-Inw-KWT'!AF86</f>
        <v>3.0284261402314501</v>
      </c>
      <c r="AG86" s="220">
        <f>'T1-FDI-Inw-UAE'!AG86+'T1-FDI-Inw-BHR'!AG86+'T1-FDI-Inw-KSA'!AG86+'T1-FDI-Inw-OMN'!AG86+'T1-FDI-Inw-QAT'!AG86+'T1-FDI-Inw-KWT'!AG86</f>
        <v>0</v>
      </c>
      <c r="AH86" s="220">
        <f>'T1-FDI-Inw-UAE'!AH86+'T1-FDI-Inw-BHR'!AH86+'T1-FDI-Inw-KSA'!AH86+'T1-FDI-Inw-OMN'!AH86+'T1-FDI-Inw-QAT'!AH86+'T1-FDI-Inw-KWT'!AH86</f>
        <v>0</v>
      </c>
      <c r="AI86" s="220">
        <f>'T1-FDI-Inw-UAE'!AI86+'T1-FDI-Inw-BHR'!AI86+'T1-FDI-Inw-KSA'!AI86+'T1-FDI-Inw-OMN'!AI86+'T1-FDI-Inw-QAT'!AI86+'T1-FDI-Inw-KWT'!AI86</f>
        <v>0</v>
      </c>
      <c r="AJ86" s="220">
        <f>'T1-FDI-Inw-UAE'!AJ86+'T1-FDI-Inw-BHR'!AJ86+'T1-FDI-Inw-KSA'!AJ86+'T1-FDI-Inw-OMN'!AJ86+'T1-FDI-Inw-QAT'!AJ86+'T1-FDI-Inw-KWT'!AJ86</f>
        <v>0</v>
      </c>
      <c r="AK86" s="220">
        <f>'T1-FDI-Inw-UAE'!AK86+'T1-FDI-Inw-BHR'!AK86+'T1-FDI-Inw-KSA'!AK86+'T1-FDI-Inw-OMN'!AK86+'T1-FDI-Inw-QAT'!AK86+'T1-FDI-Inw-KWT'!AK86</f>
        <v>0</v>
      </c>
      <c r="AL86" s="220">
        <f>'T1-FDI-Inw-UAE'!AL86+'T1-FDI-Inw-BHR'!AL86+'T1-FDI-Inw-KSA'!AL86+'T1-FDI-Inw-OMN'!AL86+'T1-FDI-Inw-QAT'!AL86+'T1-FDI-Inw-KWT'!AL86</f>
        <v>0</v>
      </c>
    </row>
    <row r="87" spans="1:38" ht="25.5" x14ac:dyDescent="0.25">
      <c r="A87" s="236" t="str">
        <f t="shared" si="1"/>
        <v>Kuwait</v>
      </c>
      <c r="B87" s="206" t="s">
        <v>34</v>
      </c>
      <c r="C87" s="206" t="s">
        <v>33</v>
      </c>
      <c r="D87" s="222" t="s">
        <v>737</v>
      </c>
      <c r="E87">
        <v>876</v>
      </c>
      <c r="F87" s="225" t="s">
        <v>737</v>
      </c>
      <c r="G87" s="132" t="s">
        <v>736</v>
      </c>
      <c r="H87" s="224" t="s">
        <v>735</v>
      </c>
      <c r="I87" s="223" t="s">
        <v>734</v>
      </c>
      <c r="J87" s="212" t="s">
        <v>36</v>
      </c>
      <c r="K87" s="206" t="s">
        <v>3668</v>
      </c>
      <c r="L87" s="206">
        <v>14</v>
      </c>
      <c r="M87" s="206" t="s">
        <v>3656</v>
      </c>
      <c r="N87" s="206">
        <v>202</v>
      </c>
      <c r="O87" s="206" t="s">
        <v>3652</v>
      </c>
      <c r="P87" s="287"/>
      <c r="Q87" s="287"/>
      <c r="R87" s="287"/>
      <c r="S87" s="287"/>
      <c r="T87" s="287"/>
      <c r="U87" s="287"/>
      <c r="V87" s="287"/>
      <c r="W87" s="287"/>
      <c r="X87" s="287"/>
      <c r="Y87" s="220">
        <f>'T1-FDI-Inw-UAE'!Y87+'T1-FDI-Inw-BHR'!Y87+'T1-FDI-Inw-KSA'!Y87+'T1-FDI-Inw-OMN'!Y87+'T1-FDI-Inw-QAT'!Y87+'T1-FDI-Inw-KWT'!Y87</f>
        <v>0</v>
      </c>
      <c r="Z87" s="220">
        <f>'T1-FDI-Inw-UAE'!Z87+'T1-FDI-Inw-BHR'!Z87+'T1-FDI-Inw-KSA'!Z87+'T1-FDI-Inw-OMN'!Z87+'T1-FDI-Inw-QAT'!Z87+'T1-FDI-Inw-KWT'!Z87</f>
        <v>0</v>
      </c>
      <c r="AA87" s="220">
        <f>'T1-FDI-Inw-UAE'!AA87+'T1-FDI-Inw-BHR'!AA87+'T1-FDI-Inw-KSA'!AA87+'T1-FDI-Inw-OMN'!AA87+'T1-FDI-Inw-QAT'!AA87+'T1-FDI-Inw-KWT'!AA87</f>
        <v>0</v>
      </c>
      <c r="AB87" s="220">
        <f>'T1-FDI-Inw-UAE'!AB87+'T1-FDI-Inw-BHR'!AB87+'T1-FDI-Inw-KSA'!AB87+'T1-FDI-Inw-OMN'!AB87+'T1-FDI-Inw-QAT'!AB87+'T1-FDI-Inw-KWT'!AB87</f>
        <v>0</v>
      </c>
      <c r="AC87" s="220">
        <f>'T1-FDI-Inw-UAE'!AC87+'T1-FDI-Inw-BHR'!AC87+'T1-FDI-Inw-KSA'!AC87+'T1-FDI-Inw-OMN'!AC87+'T1-FDI-Inw-QAT'!AC87+'T1-FDI-Inw-KWT'!AC87</f>
        <v>0</v>
      </c>
      <c r="AD87" s="220">
        <f>'T1-FDI-Inw-UAE'!AD87+'T1-FDI-Inw-BHR'!AD87+'T1-FDI-Inw-KSA'!AD87+'T1-FDI-Inw-OMN'!AD87+'T1-FDI-Inw-QAT'!AD87+'T1-FDI-Inw-KWT'!AD87</f>
        <v>0</v>
      </c>
      <c r="AE87" s="220">
        <f>'T1-FDI-Inw-UAE'!AE87+'T1-FDI-Inw-BHR'!AE87+'T1-FDI-Inw-KSA'!AE87+'T1-FDI-Inw-OMN'!AE87+'T1-FDI-Inw-QAT'!AE87+'T1-FDI-Inw-KWT'!AE87</f>
        <v>0</v>
      </c>
      <c r="AF87" s="220">
        <f>'T1-FDI-Inw-UAE'!AF87+'T1-FDI-Inw-BHR'!AF87+'T1-FDI-Inw-KSA'!AF87+'T1-FDI-Inw-OMN'!AF87+'T1-FDI-Inw-QAT'!AF87+'T1-FDI-Inw-KWT'!AF87</f>
        <v>0</v>
      </c>
      <c r="AG87" s="220">
        <f>'T1-FDI-Inw-UAE'!AG87+'T1-FDI-Inw-BHR'!AG87+'T1-FDI-Inw-KSA'!AG87+'T1-FDI-Inw-OMN'!AG87+'T1-FDI-Inw-QAT'!AG87+'T1-FDI-Inw-KWT'!AG87</f>
        <v>0</v>
      </c>
      <c r="AH87" s="220">
        <f>'T1-FDI-Inw-UAE'!AH87+'T1-FDI-Inw-BHR'!AH87+'T1-FDI-Inw-KSA'!AH87+'T1-FDI-Inw-OMN'!AH87+'T1-FDI-Inw-QAT'!AH87+'T1-FDI-Inw-KWT'!AH87</f>
        <v>0</v>
      </c>
      <c r="AI87" s="220">
        <f>'T1-FDI-Inw-UAE'!AI87+'T1-FDI-Inw-BHR'!AI87+'T1-FDI-Inw-KSA'!AI87+'T1-FDI-Inw-OMN'!AI87+'T1-FDI-Inw-QAT'!AI87+'T1-FDI-Inw-KWT'!AI87</f>
        <v>0</v>
      </c>
      <c r="AJ87" s="220">
        <f>'T1-FDI-Inw-UAE'!AJ87+'T1-FDI-Inw-BHR'!AJ87+'T1-FDI-Inw-KSA'!AJ87+'T1-FDI-Inw-OMN'!AJ87+'T1-FDI-Inw-QAT'!AJ87+'T1-FDI-Inw-KWT'!AJ87</f>
        <v>0</v>
      </c>
      <c r="AK87" s="220">
        <f>'T1-FDI-Inw-UAE'!AK87+'T1-FDI-Inw-BHR'!AK87+'T1-FDI-Inw-KSA'!AK87+'T1-FDI-Inw-OMN'!AK87+'T1-FDI-Inw-QAT'!AK87+'T1-FDI-Inw-KWT'!AK87</f>
        <v>0</v>
      </c>
      <c r="AL87" s="220">
        <f>'T1-FDI-Inw-UAE'!AL87+'T1-FDI-Inw-BHR'!AL87+'T1-FDI-Inw-KSA'!AL87+'T1-FDI-Inw-OMN'!AL87+'T1-FDI-Inw-QAT'!AL87+'T1-FDI-Inw-KWT'!AL87</f>
        <v>0</v>
      </c>
    </row>
    <row r="88" spans="1:38" x14ac:dyDescent="0.25">
      <c r="A88" s="236" t="str">
        <f t="shared" si="1"/>
        <v>Kuwait</v>
      </c>
      <c r="B88" s="206" t="s">
        <v>34</v>
      </c>
      <c r="C88" s="206" t="s">
        <v>33</v>
      </c>
      <c r="D88" s="222" t="s">
        <v>733</v>
      </c>
      <c r="E88">
        <v>646</v>
      </c>
      <c r="F88" s="225" t="s">
        <v>733</v>
      </c>
      <c r="G88" s="132" t="s">
        <v>732</v>
      </c>
      <c r="H88" s="224" t="s">
        <v>731</v>
      </c>
      <c r="I88" s="223" t="s">
        <v>730</v>
      </c>
      <c r="J88" s="212" t="s">
        <v>36</v>
      </c>
      <c r="K88" s="206" t="s">
        <v>3655</v>
      </c>
      <c r="L88" s="206">
        <v>17</v>
      </c>
      <c r="M88" s="206" t="s">
        <v>3656</v>
      </c>
      <c r="N88" s="206">
        <v>202</v>
      </c>
      <c r="O88" s="206" t="s">
        <v>3652</v>
      </c>
      <c r="P88" s="287"/>
      <c r="Q88" s="287"/>
      <c r="R88" s="287"/>
      <c r="S88" s="287"/>
      <c r="T88" s="287"/>
      <c r="U88" s="287"/>
      <c r="V88" s="287"/>
      <c r="W88" s="287"/>
      <c r="X88" s="287"/>
      <c r="Y88" s="220">
        <f>'T1-FDI-Inw-UAE'!Y88+'T1-FDI-Inw-BHR'!Y88+'T1-FDI-Inw-KSA'!Y88+'T1-FDI-Inw-OMN'!Y88+'T1-FDI-Inw-QAT'!Y88+'T1-FDI-Inw-KWT'!Y88</f>
        <v>0</v>
      </c>
      <c r="Z88" s="220">
        <f>'T1-FDI-Inw-UAE'!Z88+'T1-FDI-Inw-BHR'!Z88+'T1-FDI-Inw-KSA'!Z88+'T1-FDI-Inw-OMN'!Z88+'T1-FDI-Inw-QAT'!Z88+'T1-FDI-Inw-KWT'!Z88</f>
        <v>9.8508857726344452</v>
      </c>
      <c r="AA88" s="220">
        <f>'T1-FDI-Inw-UAE'!AA88+'T1-FDI-Inw-BHR'!AA88+'T1-FDI-Inw-KSA'!AA88+'T1-FDI-Inw-OMN'!AA88+'T1-FDI-Inw-QAT'!AA88+'T1-FDI-Inw-KWT'!AA88</f>
        <v>9.5331150442477881</v>
      </c>
      <c r="AB88" s="220">
        <f>'T1-FDI-Inw-UAE'!AB88+'T1-FDI-Inw-BHR'!AB88+'T1-FDI-Inw-KSA'!AB88+'T1-FDI-Inw-OMN'!AB88+'T1-FDI-Inw-QAT'!AB88+'T1-FDI-Inw-KWT'!AB88</f>
        <v>7.9442627637848879</v>
      </c>
      <c r="AC88" s="220">
        <f>'T1-FDI-Inw-UAE'!AC88+'T1-FDI-Inw-BHR'!AC88+'T1-FDI-Inw-KSA'!AC88+'T1-FDI-Inw-OMN'!AC88+'T1-FDI-Inw-QAT'!AC88+'T1-FDI-Inw-KWT'!AC88</f>
        <v>8.1893274336283195</v>
      </c>
      <c r="AD88" s="220">
        <f>'T1-FDI-Inw-UAE'!AD88+'T1-FDI-Inw-BHR'!AD88+'T1-FDI-Inw-KSA'!AD88+'T1-FDI-Inw-OMN'!AD88+'T1-FDI-Inw-QAT'!AD88+'T1-FDI-Inw-KWT'!AD88</f>
        <v>8.3719618788291363</v>
      </c>
      <c r="AE88" s="220">
        <f>'T1-FDI-Inw-UAE'!AE88+'T1-FDI-Inw-BHR'!AE88+'T1-FDI-Inw-KSA'!AE88+'T1-FDI-Inw-OMN'!AE88+'T1-FDI-Inw-QAT'!AE88+'T1-FDI-Inw-KWT'!AE88</f>
        <v>8.4808795098706611</v>
      </c>
      <c r="AF88" s="220">
        <f>'T1-FDI-Inw-UAE'!AF88+'T1-FDI-Inw-BHR'!AF88+'T1-FDI-Inw-KSA'!AF88+'T1-FDI-Inw-OMN'!AF88+'T1-FDI-Inw-QAT'!AF88+'T1-FDI-Inw-KWT'!AF88</f>
        <v>8.4808795098706611</v>
      </c>
      <c r="AG88" s="220">
        <f>'T1-FDI-Inw-UAE'!AG88+'T1-FDI-Inw-BHR'!AG88+'T1-FDI-Inw-KSA'!AG88+'T1-FDI-Inw-OMN'!AG88+'T1-FDI-Inw-QAT'!AG88+'T1-FDI-Inw-KWT'!AG88</f>
        <v>0</v>
      </c>
      <c r="AH88" s="220">
        <f>'T1-FDI-Inw-UAE'!AH88+'T1-FDI-Inw-BHR'!AH88+'T1-FDI-Inw-KSA'!AH88+'T1-FDI-Inw-OMN'!AH88+'T1-FDI-Inw-QAT'!AH88+'T1-FDI-Inw-KWT'!AH88</f>
        <v>0</v>
      </c>
      <c r="AI88" s="220">
        <f>'T1-FDI-Inw-UAE'!AI88+'T1-FDI-Inw-BHR'!AI88+'T1-FDI-Inw-KSA'!AI88+'T1-FDI-Inw-OMN'!AI88+'T1-FDI-Inw-QAT'!AI88+'T1-FDI-Inw-KWT'!AI88</f>
        <v>0</v>
      </c>
      <c r="AJ88" s="220">
        <f>'T1-FDI-Inw-UAE'!AJ88+'T1-FDI-Inw-BHR'!AJ88+'T1-FDI-Inw-KSA'!AJ88+'T1-FDI-Inw-OMN'!AJ88+'T1-FDI-Inw-QAT'!AJ88+'T1-FDI-Inw-KWT'!AJ88</f>
        <v>0</v>
      </c>
      <c r="AK88" s="220">
        <f>'T1-FDI-Inw-UAE'!AK88+'T1-FDI-Inw-BHR'!AK88+'T1-FDI-Inw-KSA'!AK88+'T1-FDI-Inw-OMN'!AK88+'T1-FDI-Inw-QAT'!AK88+'T1-FDI-Inw-KWT'!AK88</f>
        <v>7.9772018479999998E-2</v>
      </c>
      <c r="AL88" s="220">
        <f>'T1-FDI-Inw-UAE'!AL88+'T1-FDI-Inw-BHR'!AL88+'T1-FDI-Inw-KSA'!AL88+'T1-FDI-Inw-OMN'!AL88+'T1-FDI-Inw-QAT'!AL88+'T1-FDI-Inw-KWT'!AL88</f>
        <v>0</v>
      </c>
    </row>
    <row r="89" spans="1:38" x14ac:dyDescent="0.25">
      <c r="A89" s="236" t="str">
        <f t="shared" si="1"/>
        <v>Kuwait</v>
      </c>
      <c r="B89" s="206" t="s">
        <v>34</v>
      </c>
      <c r="C89" s="206" t="s">
        <v>33</v>
      </c>
      <c r="D89" s="222" t="s">
        <v>729</v>
      </c>
      <c r="E89">
        <v>648</v>
      </c>
      <c r="F89" s="225" t="s">
        <v>728</v>
      </c>
      <c r="G89" s="132" t="s">
        <v>727</v>
      </c>
      <c r="H89" s="224" t="s">
        <v>726</v>
      </c>
      <c r="I89" s="223" t="s">
        <v>725</v>
      </c>
      <c r="J89" s="212" t="s">
        <v>36</v>
      </c>
      <c r="K89" s="206" t="s">
        <v>3665</v>
      </c>
      <c r="L89" s="206">
        <v>11</v>
      </c>
      <c r="M89" s="206" t="s">
        <v>3656</v>
      </c>
      <c r="N89" s="206">
        <v>202</v>
      </c>
      <c r="O89" s="206" t="s">
        <v>3652</v>
      </c>
      <c r="P89" s="287"/>
      <c r="Q89" s="287"/>
      <c r="R89" s="287"/>
      <c r="S89" s="287"/>
      <c r="T89" s="287"/>
      <c r="U89" s="287"/>
      <c r="V89" s="287"/>
      <c r="W89" s="287"/>
      <c r="X89" s="287"/>
      <c r="Y89" s="220">
        <f>'T1-FDI-Inw-UAE'!Y89+'T1-FDI-Inw-BHR'!Y89+'T1-FDI-Inw-KSA'!Y89+'T1-FDI-Inw-OMN'!Y89+'T1-FDI-Inw-QAT'!Y89+'T1-FDI-Inw-KWT'!Y89</f>
        <v>0</v>
      </c>
      <c r="Z89" s="220">
        <f>'T1-FDI-Inw-UAE'!Z89+'T1-FDI-Inw-BHR'!Z89+'T1-FDI-Inw-KSA'!Z89+'T1-FDI-Inw-OMN'!Z89+'T1-FDI-Inw-QAT'!Z89+'T1-FDI-Inw-KWT'!Z89</f>
        <v>0</v>
      </c>
      <c r="AA89" s="220">
        <f>'T1-FDI-Inw-UAE'!AA89+'T1-FDI-Inw-BHR'!AA89+'T1-FDI-Inw-KSA'!AA89+'T1-FDI-Inw-OMN'!AA89+'T1-FDI-Inw-QAT'!AA89+'T1-FDI-Inw-KWT'!AA89</f>
        <v>0</v>
      </c>
      <c r="AB89" s="220">
        <f>'T1-FDI-Inw-UAE'!AB89+'T1-FDI-Inw-BHR'!AB89+'T1-FDI-Inw-KSA'!AB89+'T1-FDI-Inw-OMN'!AB89+'T1-FDI-Inw-QAT'!AB89+'T1-FDI-Inw-KWT'!AB89</f>
        <v>0</v>
      </c>
      <c r="AC89" s="220">
        <f>'T1-FDI-Inw-UAE'!AC89+'T1-FDI-Inw-BHR'!AC89+'T1-FDI-Inw-KSA'!AC89+'T1-FDI-Inw-OMN'!AC89+'T1-FDI-Inw-QAT'!AC89+'T1-FDI-Inw-KWT'!AC89</f>
        <v>0</v>
      </c>
      <c r="AD89" s="220">
        <f>'T1-FDI-Inw-UAE'!AD89+'T1-FDI-Inw-BHR'!AD89+'T1-FDI-Inw-KSA'!AD89+'T1-FDI-Inw-OMN'!AD89+'T1-FDI-Inw-QAT'!AD89+'T1-FDI-Inw-KWT'!AD89</f>
        <v>0</v>
      </c>
      <c r="AE89" s="220">
        <f>'T1-FDI-Inw-UAE'!AE89+'T1-FDI-Inw-BHR'!AE89+'T1-FDI-Inw-KSA'!AE89+'T1-FDI-Inw-OMN'!AE89+'T1-FDI-Inw-QAT'!AE89+'T1-FDI-Inw-KWT'!AE89</f>
        <v>0</v>
      </c>
      <c r="AF89" s="220">
        <f>'T1-FDI-Inw-UAE'!AF89+'T1-FDI-Inw-BHR'!AF89+'T1-FDI-Inw-KSA'!AF89+'T1-FDI-Inw-OMN'!AF89+'T1-FDI-Inw-QAT'!AF89+'T1-FDI-Inw-KWT'!AF89</f>
        <v>0</v>
      </c>
      <c r="AG89" s="220">
        <f>'T1-FDI-Inw-UAE'!AG89+'T1-FDI-Inw-BHR'!AG89+'T1-FDI-Inw-KSA'!AG89+'T1-FDI-Inw-OMN'!AG89+'T1-FDI-Inw-QAT'!AG89+'T1-FDI-Inw-KWT'!AG89</f>
        <v>0</v>
      </c>
      <c r="AH89" s="220">
        <f>'T1-FDI-Inw-UAE'!AH89+'T1-FDI-Inw-BHR'!AH89+'T1-FDI-Inw-KSA'!AH89+'T1-FDI-Inw-OMN'!AH89+'T1-FDI-Inw-QAT'!AH89+'T1-FDI-Inw-KWT'!AH89</f>
        <v>0</v>
      </c>
      <c r="AI89" s="220">
        <f>'T1-FDI-Inw-UAE'!AI89+'T1-FDI-Inw-BHR'!AI89+'T1-FDI-Inw-KSA'!AI89+'T1-FDI-Inw-OMN'!AI89+'T1-FDI-Inw-QAT'!AI89+'T1-FDI-Inw-KWT'!AI89</f>
        <v>0</v>
      </c>
      <c r="AJ89" s="220">
        <f>'T1-FDI-Inw-UAE'!AJ89+'T1-FDI-Inw-BHR'!AJ89+'T1-FDI-Inw-KSA'!AJ89+'T1-FDI-Inw-OMN'!AJ89+'T1-FDI-Inw-QAT'!AJ89+'T1-FDI-Inw-KWT'!AJ89</f>
        <v>0</v>
      </c>
      <c r="AK89" s="220">
        <f>'T1-FDI-Inw-UAE'!AK89+'T1-FDI-Inw-BHR'!AK89+'T1-FDI-Inw-KSA'!AK89+'T1-FDI-Inw-OMN'!AK89+'T1-FDI-Inw-QAT'!AK89+'T1-FDI-Inw-KWT'!AK89</f>
        <v>0</v>
      </c>
      <c r="AL89" s="220">
        <f>'T1-FDI-Inw-UAE'!AL89+'T1-FDI-Inw-BHR'!AL89+'T1-FDI-Inw-KSA'!AL89+'T1-FDI-Inw-OMN'!AL89+'T1-FDI-Inw-QAT'!AL89+'T1-FDI-Inw-KWT'!AL89</f>
        <v>0</v>
      </c>
    </row>
    <row r="90" spans="1:38" x14ac:dyDescent="0.25">
      <c r="A90" s="236" t="str">
        <f t="shared" si="1"/>
        <v>Kuwait</v>
      </c>
      <c r="B90" s="206" t="s">
        <v>34</v>
      </c>
      <c r="C90" s="206" t="s">
        <v>33</v>
      </c>
      <c r="D90" s="222" t="s">
        <v>724</v>
      </c>
      <c r="E90">
        <v>915</v>
      </c>
      <c r="F90" s="225" t="s">
        <v>724</v>
      </c>
      <c r="G90" s="132" t="s">
        <v>723</v>
      </c>
      <c r="H90" s="224" t="s">
        <v>722</v>
      </c>
      <c r="I90" s="223" t="s">
        <v>721</v>
      </c>
      <c r="J90" s="212" t="s">
        <v>36</v>
      </c>
      <c r="K90" s="206" t="s">
        <v>36</v>
      </c>
      <c r="L90" s="206" t="s">
        <v>36</v>
      </c>
      <c r="M90" s="206" t="s">
        <v>3646</v>
      </c>
      <c r="N90" s="206">
        <v>145</v>
      </c>
      <c r="O90" s="206" t="s">
        <v>3647</v>
      </c>
      <c r="P90" s="287"/>
      <c r="Q90" s="287"/>
      <c r="R90" s="287"/>
      <c r="S90" s="287"/>
      <c r="T90" s="287"/>
      <c r="U90" s="287"/>
      <c r="V90" s="287"/>
      <c r="W90" s="287"/>
      <c r="X90" s="287"/>
      <c r="Y90" s="220">
        <f>'T1-FDI-Inw-UAE'!Y90+'T1-FDI-Inw-BHR'!Y90+'T1-FDI-Inw-KSA'!Y90+'T1-FDI-Inw-OMN'!Y90+'T1-FDI-Inw-QAT'!Y90+'T1-FDI-Inw-KWT'!Y90</f>
        <v>0</v>
      </c>
      <c r="Z90" s="220">
        <f>'T1-FDI-Inw-UAE'!Z90+'T1-FDI-Inw-BHR'!Z90+'T1-FDI-Inw-KSA'!Z90+'T1-FDI-Inw-OMN'!Z90+'T1-FDI-Inw-QAT'!Z90+'T1-FDI-Inw-KWT'!Z90</f>
        <v>0</v>
      </c>
      <c r="AA90" s="220">
        <f>'T1-FDI-Inw-UAE'!AA90+'T1-FDI-Inw-BHR'!AA90+'T1-FDI-Inw-KSA'!AA90+'T1-FDI-Inw-OMN'!AA90+'T1-FDI-Inw-QAT'!AA90+'T1-FDI-Inw-KWT'!AA90</f>
        <v>0.68743635125936009</v>
      </c>
      <c r="AB90" s="220">
        <f>'T1-FDI-Inw-UAE'!AB90+'T1-FDI-Inw-BHR'!AB90+'T1-FDI-Inw-KSA'!AB90+'T1-FDI-Inw-OMN'!AB90+'T1-FDI-Inw-QAT'!AB90+'T1-FDI-Inw-KWT'!AB90</f>
        <v>1.8375488087134104</v>
      </c>
      <c r="AC90" s="220">
        <f>'T1-FDI-Inw-UAE'!AC90+'T1-FDI-Inw-BHR'!AC90+'T1-FDI-Inw-KSA'!AC90+'T1-FDI-Inw-OMN'!AC90+'T1-FDI-Inw-QAT'!AC90+'T1-FDI-Inw-KWT'!AC90</f>
        <v>2.1709778080326751</v>
      </c>
      <c r="AD90" s="220">
        <f>'T1-FDI-Inw-UAE'!AD90+'T1-FDI-Inw-BHR'!AD90+'T1-FDI-Inw-KSA'!AD90+'T1-FDI-Inw-OMN'!AD90+'T1-FDI-Inw-QAT'!AD90+'T1-FDI-Inw-KWT'!AD90</f>
        <v>4.5295948264125263</v>
      </c>
      <c r="AE90" s="220">
        <f>'T1-FDI-Inw-UAE'!AE90+'T1-FDI-Inw-BHR'!AE90+'T1-FDI-Inw-KSA'!AE90+'T1-FDI-Inw-OMN'!AE90+'T1-FDI-Inw-QAT'!AE90+'T1-FDI-Inw-KWT'!AE90</f>
        <v>4.7233176310415246</v>
      </c>
      <c r="AF90" s="220">
        <f>'T1-FDI-Inw-UAE'!AF90+'T1-FDI-Inw-BHR'!AF90+'T1-FDI-Inw-KSA'!AF90+'T1-FDI-Inw-OMN'!AF90+'T1-FDI-Inw-QAT'!AF90+'T1-FDI-Inw-KWT'!AF90</f>
        <v>4.6001998638529606</v>
      </c>
      <c r="AG90" s="220">
        <f>'T1-FDI-Inw-UAE'!AG90+'T1-FDI-Inw-BHR'!AG90+'T1-FDI-Inw-KSA'!AG90+'T1-FDI-Inw-OMN'!AG90+'T1-FDI-Inw-QAT'!AG90+'T1-FDI-Inw-KWT'!AG90</f>
        <v>0</v>
      </c>
      <c r="AH90" s="220">
        <f>'T1-FDI-Inw-UAE'!AH90+'T1-FDI-Inw-BHR'!AH90+'T1-FDI-Inw-KSA'!AH90+'T1-FDI-Inw-OMN'!AH90+'T1-FDI-Inw-QAT'!AH90+'T1-FDI-Inw-KWT'!AH90</f>
        <v>0</v>
      </c>
      <c r="AI90" s="220">
        <f>'T1-FDI-Inw-UAE'!AI90+'T1-FDI-Inw-BHR'!AI90+'T1-FDI-Inw-KSA'!AI90+'T1-FDI-Inw-OMN'!AI90+'T1-FDI-Inw-QAT'!AI90+'T1-FDI-Inw-KWT'!AI90</f>
        <v>0</v>
      </c>
      <c r="AJ90" s="220">
        <f>'T1-FDI-Inw-UAE'!AJ90+'T1-FDI-Inw-BHR'!AJ90+'T1-FDI-Inw-KSA'!AJ90+'T1-FDI-Inw-OMN'!AJ90+'T1-FDI-Inw-QAT'!AJ90+'T1-FDI-Inw-KWT'!AJ90</f>
        <v>1.4445066666666668E-2</v>
      </c>
      <c r="AK90" s="220">
        <f>'T1-FDI-Inw-UAE'!AK90+'T1-FDI-Inw-BHR'!AK90+'T1-FDI-Inw-KSA'!AK90+'T1-FDI-Inw-OMN'!AK90+'T1-FDI-Inw-QAT'!AK90+'T1-FDI-Inw-KWT'!AK90</f>
        <v>0</v>
      </c>
      <c r="AL90" s="220">
        <f>'T1-FDI-Inw-UAE'!AL90+'T1-FDI-Inw-BHR'!AL90+'T1-FDI-Inw-KSA'!AL90+'T1-FDI-Inw-OMN'!AL90+'T1-FDI-Inw-QAT'!AL90+'T1-FDI-Inw-KWT'!AL90</f>
        <v>4.6919133333333335E-2</v>
      </c>
    </row>
    <row r="91" spans="1:38" x14ac:dyDescent="0.25">
      <c r="A91" s="236" t="str">
        <f t="shared" si="1"/>
        <v>Kuwait</v>
      </c>
      <c r="B91" s="206" t="s">
        <v>34</v>
      </c>
      <c r="C91" s="206" t="s">
        <v>33</v>
      </c>
      <c r="D91" s="222" t="s">
        <v>720</v>
      </c>
      <c r="E91">
        <v>134</v>
      </c>
      <c r="F91" s="225" t="s">
        <v>720</v>
      </c>
      <c r="G91" s="132" t="s">
        <v>719</v>
      </c>
      <c r="H91" s="224" t="s">
        <v>718</v>
      </c>
      <c r="I91" s="223" t="s">
        <v>717</v>
      </c>
      <c r="J91" s="212" t="s">
        <v>31</v>
      </c>
      <c r="K91" s="206" t="s">
        <v>36</v>
      </c>
      <c r="L91" s="206" t="s">
        <v>36</v>
      </c>
      <c r="M91" s="206" t="s">
        <v>3662</v>
      </c>
      <c r="N91" s="206">
        <v>155</v>
      </c>
      <c r="O91" s="206" t="s">
        <v>3650</v>
      </c>
      <c r="P91" s="287"/>
      <c r="Q91" s="287"/>
      <c r="R91" s="287"/>
      <c r="S91" s="287"/>
      <c r="T91" s="287"/>
      <c r="U91" s="287"/>
      <c r="V91" s="287"/>
      <c r="W91" s="287"/>
      <c r="X91" s="287"/>
      <c r="Y91" s="220">
        <f>'T1-FDI-Inw-UAE'!Y91+'T1-FDI-Inw-BHR'!Y91+'T1-FDI-Inw-KSA'!Y91+'T1-FDI-Inw-OMN'!Y91+'T1-FDI-Inw-QAT'!Y91+'T1-FDI-Inw-KWT'!Y91</f>
        <v>3530.7771139530296</v>
      </c>
      <c r="Z91" s="220">
        <f>'T1-FDI-Inw-UAE'!Z91+'T1-FDI-Inw-BHR'!Z91+'T1-FDI-Inw-KSA'!Z91+'T1-FDI-Inw-OMN'!Z91+'T1-FDI-Inw-QAT'!Z91+'T1-FDI-Inw-KWT'!Z91</f>
        <v>9019.793803313165</v>
      </c>
      <c r="AA91" s="220">
        <f>'T1-FDI-Inw-UAE'!AA91+'T1-FDI-Inw-BHR'!AA91+'T1-FDI-Inw-KSA'!AA91+'T1-FDI-Inw-OMN'!AA91+'T1-FDI-Inw-QAT'!AA91+'T1-FDI-Inw-KWT'!AA91</f>
        <v>2473.5135679852888</v>
      </c>
      <c r="AB91" s="220">
        <f>'T1-FDI-Inw-UAE'!AB91+'T1-FDI-Inw-BHR'!AB91+'T1-FDI-Inw-KSA'!AB91+'T1-FDI-Inw-OMN'!AB91+'T1-FDI-Inw-QAT'!AB91+'T1-FDI-Inw-KWT'!AB91</f>
        <v>2794.5160669469296</v>
      </c>
      <c r="AC91" s="220">
        <f>'T1-FDI-Inw-UAE'!AC91+'T1-FDI-Inw-BHR'!AC91+'T1-FDI-Inw-KSA'!AC91+'T1-FDI-Inw-OMN'!AC91+'T1-FDI-Inw-QAT'!AC91+'T1-FDI-Inw-KWT'!AC91</f>
        <v>3986.6942387935328</v>
      </c>
      <c r="AD91" s="220">
        <f>'T1-FDI-Inw-UAE'!AD91+'T1-FDI-Inw-BHR'!AD91+'T1-FDI-Inw-KSA'!AD91+'T1-FDI-Inw-OMN'!AD91+'T1-FDI-Inw-QAT'!AD91+'T1-FDI-Inw-KWT'!AD91</f>
        <v>4986.2486097041101</v>
      </c>
      <c r="AE91" s="220">
        <f>'T1-FDI-Inw-UAE'!AE91+'T1-FDI-Inw-BHR'!AE91+'T1-FDI-Inw-KSA'!AE91+'T1-FDI-Inw-OMN'!AE91+'T1-FDI-Inw-QAT'!AE91+'T1-FDI-Inw-KWT'!AE91</f>
        <v>6057.0643938402327</v>
      </c>
      <c r="AF91" s="220">
        <f>'T1-FDI-Inw-UAE'!AF91+'T1-FDI-Inw-BHR'!AF91+'T1-FDI-Inw-KSA'!AF91+'T1-FDI-Inw-OMN'!AF91+'T1-FDI-Inw-QAT'!AF91+'T1-FDI-Inw-KWT'!AF91</f>
        <v>6132.0193226183219</v>
      </c>
      <c r="AG91" s="220">
        <f>'T1-FDI-Inw-UAE'!AG91+'T1-FDI-Inw-BHR'!AG91+'T1-FDI-Inw-KSA'!AG91+'T1-FDI-Inw-OMN'!AG91+'T1-FDI-Inw-QAT'!AG91+'T1-FDI-Inw-KWT'!AG91</f>
        <v>10529.772245927703</v>
      </c>
      <c r="AH91" s="220">
        <f>'T1-FDI-Inw-UAE'!AH91+'T1-FDI-Inw-BHR'!AH91+'T1-FDI-Inw-KSA'!AH91+'T1-FDI-Inw-OMN'!AH91+'T1-FDI-Inw-QAT'!AH91+'T1-FDI-Inw-KWT'!AH91</f>
        <v>10866.674692546261</v>
      </c>
      <c r="AI91" s="220">
        <f>'T1-FDI-Inw-UAE'!AI91+'T1-FDI-Inw-BHR'!AI91+'T1-FDI-Inw-KSA'!AI91+'T1-FDI-Inw-OMN'!AI91+'T1-FDI-Inw-QAT'!AI91+'T1-FDI-Inw-KWT'!AI91</f>
        <v>10662.58639480009</v>
      </c>
      <c r="AJ91" s="220">
        <f>'T1-FDI-Inw-UAE'!AJ91+'T1-FDI-Inw-BHR'!AJ91+'T1-FDI-Inw-KSA'!AJ91+'T1-FDI-Inw-OMN'!AJ91+'T1-FDI-Inw-QAT'!AJ91+'T1-FDI-Inw-KWT'!AJ91</f>
        <v>10115.121287488004</v>
      </c>
      <c r="AK91" s="220">
        <f>'T1-FDI-Inw-UAE'!AK91+'T1-FDI-Inw-BHR'!AK91+'T1-FDI-Inw-KSA'!AK91+'T1-FDI-Inw-OMN'!AK91+'T1-FDI-Inw-QAT'!AK91+'T1-FDI-Inw-KWT'!AK91</f>
        <v>8827.4719691010268</v>
      </c>
      <c r="AL91" s="220">
        <f>'T1-FDI-Inw-UAE'!AL91+'T1-FDI-Inw-BHR'!AL91+'T1-FDI-Inw-KSA'!AL91+'T1-FDI-Inw-OMN'!AL91+'T1-FDI-Inw-QAT'!AL91+'T1-FDI-Inw-KWT'!AL91</f>
        <v>10043.459717748801</v>
      </c>
    </row>
    <row r="92" spans="1:38" x14ac:dyDescent="0.25">
      <c r="A92" s="236" t="str">
        <f t="shared" si="1"/>
        <v>Kuwait</v>
      </c>
      <c r="B92" s="206" t="s">
        <v>34</v>
      </c>
      <c r="C92" s="206" t="s">
        <v>33</v>
      </c>
      <c r="D92" s="222" t="s">
        <v>716</v>
      </c>
      <c r="E92">
        <v>652</v>
      </c>
      <c r="F92" s="225" t="s">
        <v>716</v>
      </c>
      <c r="G92" s="132" t="s">
        <v>715</v>
      </c>
      <c r="H92" s="224" t="s">
        <v>714</v>
      </c>
      <c r="I92" s="223" t="s">
        <v>713</v>
      </c>
      <c r="J92" s="212" t="s">
        <v>36</v>
      </c>
      <c r="K92" s="206" t="s">
        <v>3665</v>
      </c>
      <c r="L92" s="206">
        <v>11</v>
      </c>
      <c r="M92" s="206" t="s">
        <v>3656</v>
      </c>
      <c r="N92" s="206">
        <v>202</v>
      </c>
      <c r="O92" s="206" t="s">
        <v>3652</v>
      </c>
      <c r="P92" s="287"/>
      <c r="Q92" s="287"/>
      <c r="R92" s="287"/>
      <c r="S92" s="287"/>
      <c r="T92" s="287"/>
      <c r="U92" s="287"/>
      <c r="V92" s="287"/>
      <c r="W92" s="287"/>
      <c r="X92" s="287"/>
      <c r="Y92" s="220">
        <f>'T1-FDI-Inw-UAE'!Y92+'T1-FDI-Inw-BHR'!Y92+'T1-FDI-Inw-KSA'!Y92+'T1-FDI-Inw-OMN'!Y92+'T1-FDI-Inw-QAT'!Y92+'T1-FDI-Inw-KWT'!Y92</f>
        <v>0</v>
      </c>
      <c r="Z92" s="220">
        <f>'T1-FDI-Inw-UAE'!Z92+'T1-FDI-Inw-BHR'!Z92+'T1-FDI-Inw-KSA'!Z92+'T1-FDI-Inw-OMN'!Z92+'T1-FDI-Inw-QAT'!Z92+'T1-FDI-Inw-KWT'!Z92</f>
        <v>0</v>
      </c>
      <c r="AA92" s="220">
        <f>'T1-FDI-Inw-UAE'!AA92+'T1-FDI-Inw-BHR'!AA92+'T1-FDI-Inw-KSA'!AA92+'T1-FDI-Inw-OMN'!AA92+'T1-FDI-Inw-QAT'!AA92+'T1-FDI-Inw-KWT'!AA92</f>
        <v>0.12935275697753573</v>
      </c>
      <c r="AB92" s="220">
        <f>'T1-FDI-Inw-UAE'!AB92+'T1-FDI-Inw-BHR'!AB92+'T1-FDI-Inw-KSA'!AB92+'T1-FDI-Inw-OMN'!AB92+'T1-FDI-Inw-QAT'!AB92+'T1-FDI-Inw-KWT'!AB92</f>
        <v>0.25459496255956432</v>
      </c>
      <c r="AC92" s="220">
        <f>'T1-FDI-Inw-UAE'!AC92+'T1-FDI-Inw-BHR'!AC92+'T1-FDI-Inw-KSA'!AC92+'T1-FDI-Inw-OMN'!AC92+'T1-FDI-Inw-QAT'!AC92+'T1-FDI-Inw-KWT'!AC92</f>
        <v>0.69889339686861807</v>
      </c>
      <c r="AD92" s="220">
        <f>'T1-FDI-Inw-UAE'!AD92+'T1-FDI-Inw-BHR'!AD92+'T1-FDI-Inw-KSA'!AD92+'T1-FDI-Inw-OMN'!AD92+'T1-FDI-Inw-QAT'!AD92+'T1-FDI-Inw-KWT'!AD92</f>
        <v>4.1042423417290674</v>
      </c>
      <c r="AE92" s="220">
        <f>'T1-FDI-Inw-UAE'!AE92+'T1-FDI-Inw-BHR'!AE92+'T1-FDI-Inw-KSA'!AE92+'T1-FDI-Inw-OMN'!AE92+'T1-FDI-Inw-QAT'!AE92+'T1-FDI-Inw-KWT'!AE92</f>
        <v>7.5595109598366239</v>
      </c>
      <c r="AF92" s="220">
        <f>'T1-FDI-Inw-UAE'!AF92+'T1-FDI-Inw-BHR'!AF92+'T1-FDI-Inw-KSA'!AF92+'T1-FDI-Inw-OMN'!AF92+'T1-FDI-Inw-QAT'!AF92+'T1-FDI-Inw-KWT'!AF92</f>
        <v>9.4459030633083731</v>
      </c>
      <c r="AG92" s="220">
        <f>'T1-FDI-Inw-UAE'!AG92+'T1-FDI-Inw-BHR'!AG92+'T1-FDI-Inw-KSA'!AG92+'T1-FDI-Inw-OMN'!AG92+'T1-FDI-Inw-QAT'!AG92+'T1-FDI-Inw-KWT'!AG92</f>
        <v>0.10018053333333334</v>
      </c>
      <c r="AH92" s="220">
        <f>'T1-FDI-Inw-UAE'!AH92+'T1-FDI-Inw-BHR'!AH92+'T1-FDI-Inw-KSA'!AH92+'T1-FDI-Inw-OMN'!AH92+'T1-FDI-Inw-QAT'!AH92+'T1-FDI-Inw-KWT'!AH92</f>
        <v>9.018053333333334E-2</v>
      </c>
      <c r="AI92" s="220">
        <f>'T1-FDI-Inw-UAE'!AI92+'T1-FDI-Inw-BHR'!AI92+'T1-FDI-Inw-KSA'!AI92+'T1-FDI-Inw-OMN'!AI92+'T1-FDI-Inw-QAT'!AI92+'T1-FDI-Inw-KWT'!AI92</f>
        <v>9.018053333333334E-2</v>
      </c>
      <c r="AJ92" s="220">
        <f>'T1-FDI-Inw-UAE'!AJ92+'T1-FDI-Inw-BHR'!AJ92+'T1-FDI-Inw-KSA'!AJ92+'T1-FDI-Inw-OMN'!AJ92+'T1-FDI-Inw-QAT'!AJ92+'T1-FDI-Inw-KWT'!AJ92</f>
        <v>8.8766533333333342E-2</v>
      </c>
      <c r="AK92" s="220">
        <f>'T1-FDI-Inw-UAE'!AK92+'T1-FDI-Inw-BHR'!AK92+'T1-FDI-Inw-KSA'!AK92+'T1-FDI-Inw-OMN'!AK92+'T1-FDI-Inw-QAT'!AK92+'T1-FDI-Inw-KWT'!AK92</f>
        <v>0</v>
      </c>
      <c r="AL92" s="220">
        <f>'T1-FDI-Inw-UAE'!AL92+'T1-FDI-Inw-BHR'!AL92+'T1-FDI-Inw-KSA'!AL92+'T1-FDI-Inw-OMN'!AL92+'T1-FDI-Inw-QAT'!AL92+'T1-FDI-Inw-KWT'!AL92</f>
        <v>7.0854266666666665E-2</v>
      </c>
    </row>
    <row r="93" spans="1:38" x14ac:dyDescent="0.25">
      <c r="A93" s="236" t="str">
        <f t="shared" si="1"/>
        <v>Kuwait</v>
      </c>
      <c r="B93" s="206" t="s">
        <v>34</v>
      </c>
      <c r="C93" s="206" t="s">
        <v>33</v>
      </c>
      <c r="D93" s="222" t="s">
        <v>712</v>
      </c>
      <c r="E93">
        <v>823</v>
      </c>
      <c r="F93" s="225" t="s">
        <v>712</v>
      </c>
      <c r="G93" s="132" t="s">
        <v>711</v>
      </c>
      <c r="H93" s="224" t="s">
        <v>710</v>
      </c>
      <c r="I93" s="223" t="s">
        <v>709</v>
      </c>
      <c r="J93" s="212" t="s">
        <v>36</v>
      </c>
      <c r="K93" s="206" t="s">
        <v>36</v>
      </c>
      <c r="L93" s="206" t="s">
        <v>36</v>
      </c>
      <c r="M93" s="206" t="s">
        <v>3649</v>
      </c>
      <c r="N93" s="206">
        <v>39</v>
      </c>
      <c r="O93" s="206" t="s">
        <v>3650</v>
      </c>
      <c r="P93" s="287"/>
      <c r="Q93" s="287"/>
      <c r="R93" s="287"/>
      <c r="S93" s="287"/>
      <c r="T93" s="287"/>
      <c r="U93" s="287"/>
      <c r="V93" s="287"/>
      <c r="W93" s="287"/>
      <c r="X93" s="287"/>
      <c r="Y93" s="220">
        <f>'T1-FDI-Inw-UAE'!Y93+'T1-FDI-Inw-BHR'!Y93+'T1-FDI-Inw-KSA'!Y93+'T1-FDI-Inw-OMN'!Y93+'T1-FDI-Inw-QAT'!Y93+'T1-FDI-Inw-KWT'!Y93</f>
        <v>6.5350578624914917</v>
      </c>
      <c r="Z93" s="220">
        <f>'T1-FDI-Inw-UAE'!Z93+'T1-FDI-Inw-BHR'!Z93+'T1-FDI-Inw-KSA'!Z93+'T1-FDI-Inw-OMN'!Z93+'T1-FDI-Inw-QAT'!Z93+'T1-FDI-Inw-KWT'!Z93</f>
        <v>0</v>
      </c>
      <c r="AA93" s="220">
        <f>'T1-FDI-Inw-UAE'!AA93+'T1-FDI-Inw-BHR'!AA93+'T1-FDI-Inw-KSA'!AA93+'T1-FDI-Inw-OMN'!AA93+'T1-FDI-Inw-QAT'!AA93+'T1-FDI-Inw-KWT'!AA93</f>
        <v>0</v>
      </c>
      <c r="AB93" s="220">
        <f>'T1-FDI-Inw-UAE'!AB93+'T1-FDI-Inw-BHR'!AB93+'T1-FDI-Inw-KSA'!AB93+'T1-FDI-Inw-OMN'!AB93+'T1-FDI-Inw-QAT'!AB93+'T1-FDI-Inw-KWT'!AB93</f>
        <v>0</v>
      </c>
      <c r="AC93" s="220">
        <f>'T1-FDI-Inw-UAE'!AC93+'T1-FDI-Inw-BHR'!AC93+'T1-FDI-Inw-KSA'!AC93+'T1-FDI-Inw-OMN'!AC93+'T1-FDI-Inw-QAT'!AC93+'T1-FDI-Inw-KWT'!AC93</f>
        <v>0</v>
      </c>
      <c r="AD93" s="220">
        <f>'T1-FDI-Inw-UAE'!AD93+'T1-FDI-Inw-BHR'!AD93+'T1-FDI-Inw-KSA'!AD93+'T1-FDI-Inw-OMN'!AD93+'T1-FDI-Inw-QAT'!AD93+'T1-FDI-Inw-KWT'!AD93</f>
        <v>0</v>
      </c>
      <c r="AE93" s="220">
        <f>'T1-FDI-Inw-UAE'!AE93+'T1-FDI-Inw-BHR'!AE93+'T1-FDI-Inw-KSA'!AE93+'T1-FDI-Inw-OMN'!AE93+'T1-FDI-Inw-QAT'!AE93+'T1-FDI-Inw-KWT'!AE93</f>
        <v>13.05374168</v>
      </c>
      <c r="AF93" s="220">
        <f>'T1-FDI-Inw-UAE'!AF93+'T1-FDI-Inw-BHR'!AF93+'T1-FDI-Inw-KSA'!AF93+'T1-FDI-Inw-OMN'!AF93+'T1-FDI-Inw-QAT'!AF93+'T1-FDI-Inw-KWT'!AF93</f>
        <v>62.473320205309733</v>
      </c>
      <c r="AG93" s="220">
        <f>'T1-FDI-Inw-UAE'!AG93+'T1-FDI-Inw-BHR'!AG93+'T1-FDI-Inw-KSA'!AG93+'T1-FDI-Inw-OMN'!AG93+'T1-FDI-Inw-QAT'!AG93+'T1-FDI-Inw-KWT'!AG93</f>
        <v>11.361892079999999</v>
      </c>
      <c r="AH93" s="220">
        <f>'T1-FDI-Inw-UAE'!AH93+'T1-FDI-Inw-BHR'!AH93+'T1-FDI-Inw-KSA'!AH93+'T1-FDI-Inw-OMN'!AH93+'T1-FDI-Inw-QAT'!AH93+'T1-FDI-Inw-KWT'!AH93</f>
        <v>23.398375626666667</v>
      </c>
      <c r="AI93" s="220">
        <f>'T1-FDI-Inw-UAE'!AI93+'T1-FDI-Inw-BHR'!AI93+'T1-FDI-Inw-KSA'!AI93+'T1-FDI-Inw-OMN'!AI93+'T1-FDI-Inw-QAT'!AI93+'T1-FDI-Inw-KWT'!AI93</f>
        <v>21.7519712</v>
      </c>
      <c r="AJ93" s="220">
        <f>'T1-FDI-Inw-UAE'!AJ93+'T1-FDI-Inw-BHR'!AJ93+'T1-FDI-Inw-KSA'!AJ93+'T1-FDI-Inw-OMN'!AJ93+'T1-FDI-Inw-QAT'!AJ93+'T1-FDI-Inw-KWT'!AJ93</f>
        <v>26.909543536466668</v>
      </c>
      <c r="AK93" s="220">
        <f>'T1-FDI-Inw-UAE'!AK93+'T1-FDI-Inw-BHR'!AK93+'T1-FDI-Inw-KSA'!AK93+'T1-FDI-Inw-OMN'!AK93+'T1-FDI-Inw-QAT'!AK93+'T1-FDI-Inw-KWT'!AK93</f>
        <v>21.306017341377128</v>
      </c>
      <c r="AL93" s="220">
        <f>'T1-FDI-Inw-UAE'!AL93+'T1-FDI-Inw-BHR'!AL93+'T1-FDI-Inw-KSA'!AL93+'T1-FDI-Inw-OMN'!AL93+'T1-FDI-Inw-QAT'!AL93+'T1-FDI-Inw-KWT'!AL93</f>
        <v>23.780288752143857</v>
      </c>
    </row>
    <row r="94" spans="1:38" x14ac:dyDescent="0.25">
      <c r="A94" s="236" t="str">
        <f t="shared" si="1"/>
        <v>Kuwait</v>
      </c>
      <c r="B94" s="206" t="s">
        <v>34</v>
      </c>
      <c r="C94" s="206" t="s">
        <v>33</v>
      </c>
      <c r="D94" s="222" t="s">
        <v>708</v>
      </c>
      <c r="E94">
        <v>174</v>
      </c>
      <c r="F94" s="225" t="s">
        <v>708</v>
      </c>
      <c r="G94" s="132" t="s">
        <v>707</v>
      </c>
      <c r="H94" s="224" t="s">
        <v>706</v>
      </c>
      <c r="I94" s="223" t="s">
        <v>705</v>
      </c>
      <c r="J94" s="212" t="s">
        <v>31</v>
      </c>
      <c r="K94" s="206" t="s">
        <v>36</v>
      </c>
      <c r="L94" s="206" t="s">
        <v>36</v>
      </c>
      <c r="M94" s="206" t="s">
        <v>3649</v>
      </c>
      <c r="N94" s="206">
        <v>39</v>
      </c>
      <c r="O94" s="206" t="s">
        <v>3650</v>
      </c>
      <c r="P94" s="287"/>
      <c r="Q94" s="287"/>
      <c r="R94" s="287"/>
      <c r="S94" s="287"/>
      <c r="T94" s="287"/>
      <c r="U94" s="287"/>
      <c r="V94" s="287"/>
      <c r="W94" s="287"/>
      <c r="X94" s="287"/>
      <c r="Y94" s="220">
        <f>'T1-FDI-Inw-UAE'!Y94+'T1-FDI-Inw-BHR'!Y94+'T1-FDI-Inw-KSA'!Y94+'T1-FDI-Inw-OMN'!Y94+'T1-FDI-Inw-QAT'!Y94+'T1-FDI-Inw-KWT'!Y94</f>
        <v>7.0467039712886326</v>
      </c>
      <c r="Z94" s="220">
        <f>'T1-FDI-Inw-UAE'!Z94+'T1-FDI-Inw-BHR'!Z94+'T1-FDI-Inw-KSA'!Z94+'T1-FDI-Inw-OMN'!Z94+'T1-FDI-Inw-QAT'!Z94+'T1-FDI-Inw-KWT'!Z94</f>
        <v>37.403981619115044</v>
      </c>
      <c r="AA94" s="220">
        <f>'T1-FDI-Inw-UAE'!AA94+'T1-FDI-Inw-BHR'!AA94+'T1-FDI-Inw-KSA'!AA94+'T1-FDI-Inw-OMN'!AA94+'T1-FDI-Inw-QAT'!AA94+'T1-FDI-Inw-KWT'!AA94</f>
        <v>77.177940422055826</v>
      </c>
      <c r="AB94" s="220">
        <f>'T1-FDI-Inw-UAE'!AB94+'T1-FDI-Inw-BHR'!AB94+'T1-FDI-Inw-KSA'!AB94+'T1-FDI-Inw-OMN'!AB94+'T1-FDI-Inw-QAT'!AB94+'T1-FDI-Inw-KWT'!AB94</f>
        <v>111.93844849965961</v>
      </c>
      <c r="AC94" s="220">
        <f>'T1-FDI-Inw-UAE'!AC94+'T1-FDI-Inw-BHR'!AC94+'T1-FDI-Inw-KSA'!AC94+'T1-FDI-Inw-OMN'!AC94+'T1-FDI-Inw-QAT'!AC94+'T1-FDI-Inw-KWT'!AC94</f>
        <v>171.36829053290671</v>
      </c>
      <c r="AD94" s="220">
        <f>'T1-FDI-Inw-UAE'!AD94+'T1-FDI-Inw-BHR'!AD94+'T1-FDI-Inw-KSA'!AD94+'T1-FDI-Inw-OMN'!AD94+'T1-FDI-Inw-QAT'!AD94+'T1-FDI-Inw-KWT'!AD94</f>
        <v>160.38169768054459</v>
      </c>
      <c r="AE94" s="220">
        <f>'T1-FDI-Inw-UAE'!AE94+'T1-FDI-Inw-BHR'!AE94+'T1-FDI-Inw-KSA'!AE94+'T1-FDI-Inw-OMN'!AE94+'T1-FDI-Inw-QAT'!AE94+'T1-FDI-Inw-KWT'!AE94</f>
        <v>260.7327405405544</v>
      </c>
      <c r="AF94" s="220">
        <f>'T1-FDI-Inw-UAE'!AF94+'T1-FDI-Inw-BHR'!AF94+'T1-FDI-Inw-KSA'!AF94+'T1-FDI-Inw-OMN'!AF94+'T1-FDI-Inw-QAT'!AF94+'T1-FDI-Inw-KWT'!AF94</f>
        <v>321.32172803741781</v>
      </c>
      <c r="AG94" s="220">
        <f>'T1-FDI-Inw-UAE'!AG94+'T1-FDI-Inw-BHR'!AG94+'T1-FDI-Inw-KSA'!AG94+'T1-FDI-Inw-OMN'!AG94+'T1-FDI-Inw-QAT'!AG94+'T1-FDI-Inw-KWT'!AG94</f>
        <v>89.818530783061163</v>
      </c>
      <c r="AH94" s="220">
        <f>'T1-FDI-Inw-UAE'!AH94+'T1-FDI-Inw-BHR'!AH94+'T1-FDI-Inw-KSA'!AH94+'T1-FDI-Inw-OMN'!AH94+'T1-FDI-Inw-QAT'!AH94+'T1-FDI-Inw-KWT'!AH94</f>
        <v>48.283139591588892</v>
      </c>
      <c r="AI94" s="220">
        <f>'T1-FDI-Inw-UAE'!AI94+'T1-FDI-Inw-BHR'!AI94+'T1-FDI-Inw-KSA'!AI94+'T1-FDI-Inw-OMN'!AI94+'T1-FDI-Inw-QAT'!AI94+'T1-FDI-Inw-KWT'!AI94</f>
        <v>60.339833742888885</v>
      </c>
      <c r="AJ94" s="220">
        <f>'T1-FDI-Inw-UAE'!AJ94+'T1-FDI-Inw-BHR'!AJ94+'T1-FDI-Inw-KSA'!AJ94+'T1-FDI-Inw-OMN'!AJ94+'T1-FDI-Inw-QAT'!AJ94+'T1-FDI-Inw-KWT'!AJ94</f>
        <v>105.37537289658887</v>
      </c>
      <c r="AK94" s="220">
        <f>'T1-FDI-Inw-UAE'!AK94+'T1-FDI-Inw-BHR'!AK94+'T1-FDI-Inw-KSA'!AK94+'T1-FDI-Inw-OMN'!AK94+'T1-FDI-Inw-QAT'!AK94+'T1-FDI-Inw-KWT'!AK94</f>
        <v>105.46897852822222</v>
      </c>
      <c r="AL94" s="220">
        <f>'T1-FDI-Inw-UAE'!AL94+'T1-FDI-Inw-BHR'!AL94+'T1-FDI-Inw-KSA'!AL94+'T1-FDI-Inw-OMN'!AL94+'T1-FDI-Inw-QAT'!AL94+'T1-FDI-Inw-KWT'!AL94</f>
        <v>137.05803343734135</v>
      </c>
    </row>
    <row r="95" spans="1:38" x14ac:dyDescent="0.25">
      <c r="A95" s="236" t="str">
        <f t="shared" si="1"/>
        <v>Kuwait</v>
      </c>
      <c r="B95" s="206" t="s">
        <v>34</v>
      </c>
      <c r="C95" s="206" t="s">
        <v>33</v>
      </c>
      <c r="D95" s="222" t="s">
        <v>704</v>
      </c>
      <c r="E95">
        <v>326</v>
      </c>
      <c r="F95" s="225" t="s">
        <v>704</v>
      </c>
      <c r="G95" s="132" t="s">
        <v>703</v>
      </c>
      <c r="H95" s="224" t="s">
        <v>702</v>
      </c>
      <c r="I95" s="223" t="s">
        <v>701</v>
      </c>
      <c r="J95" s="212" t="s">
        <v>36</v>
      </c>
      <c r="K95" s="206" t="s">
        <v>36</v>
      </c>
      <c r="L95" s="206" t="s">
        <v>36</v>
      </c>
      <c r="M95" s="206" t="s">
        <v>3666</v>
      </c>
      <c r="N95" s="206">
        <v>21</v>
      </c>
      <c r="O95" s="206" t="s">
        <v>3659</v>
      </c>
      <c r="P95" s="287"/>
      <c r="Q95" s="287"/>
      <c r="R95" s="287"/>
      <c r="S95" s="287"/>
      <c r="T95" s="287"/>
      <c r="U95" s="287"/>
      <c r="V95" s="287"/>
      <c r="W95" s="287"/>
      <c r="X95" s="287"/>
      <c r="Y95" s="220">
        <f>'T1-FDI-Inw-UAE'!Y95+'T1-FDI-Inw-BHR'!Y95+'T1-FDI-Inw-KSA'!Y95+'T1-FDI-Inw-OMN'!Y95+'T1-FDI-Inw-QAT'!Y95+'T1-FDI-Inw-KWT'!Y95</f>
        <v>0</v>
      </c>
      <c r="Z95" s="220">
        <f>'T1-FDI-Inw-UAE'!Z95+'T1-FDI-Inw-BHR'!Z95+'T1-FDI-Inw-KSA'!Z95+'T1-FDI-Inw-OMN'!Z95+'T1-FDI-Inw-QAT'!Z95+'T1-FDI-Inw-KWT'!Z95</f>
        <v>0</v>
      </c>
      <c r="AA95" s="220">
        <f>'T1-FDI-Inw-UAE'!AA95+'T1-FDI-Inw-BHR'!AA95+'T1-FDI-Inw-KSA'!AA95+'T1-FDI-Inw-OMN'!AA95+'T1-FDI-Inw-QAT'!AA95+'T1-FDI-Inw-KWT'!AA95</f>
        <v>0</v>
      </c>
      <c r="AB95" s="220">
        <f>'T1-FDI-Inw-UAE'!AB95+'T1-FDI-Inw-BHR'!AB95+'T1-FDI-Inw-KSA'!AB95+'T1-FDI-Inw-OMN'!AB95+'T1-FDI-Inw-QAT'!AB95+'T1-FDI-Inw-KWT'!AB95</f>
        <v>0</v>
      </c>
      <c r="AC95" s="220">
        <f>'T1-FDI-Inw-UAE'!AC95+'T1-FDI-Inw-BHR'!AC95+'T1-FDI-Inw-KSA'!AC95+'T1-FDI-Inw-OMN'!AC95+'T1-FDI-Inw-QAT'!AC95+'T1-FDI-Inw-KWT'!AC95</f>
        <v>0</v>
      </c>
      <c r="AD95" s="220">
        <f>'T1-FDI-Inw-UAE'!AD95+'T1-FDI-Inw-BHR'!AD95+'T1-FDI-Inw-KSA'!AD95+'T1-FDI-Inw-OMN'!AD95+'T1-FDI-Inw-QAT'!AD95+'T1-FDI-Inw-KWT'!AD95</f>
        <v>1.0427030633083731</v>
      </c>
      <c r="AE95" s="220">
        <f>'T1-FDI-Inw-UAE'!AE95+'T1-FDI-Inw-BHR'!AE95+'T1-FDI-Inw-KSA'!AE95+'T1-FDI-Inw-OMN'!AE95+'T1-FDI-Inw-QAT'!AE95+'T1-FDI-Inw-KWT'!AE95</f>
        <v>1.0427030633083731</v>
      </c>
      <c r="AF95" s="220">
        <f>'T1-FDI-Inw-UAE'!AF95+'T1-FDI-Inw-BHR'!AF95+'T1-FDI-Inw-KSA'!AF95+'T1-FDI-Inw-OMN'!AF95+'T1-FDI-Inw-QAT'!AF95+'T1-FDI-Inw-KWT'!AF95</f>
        <v>1.0427030633083731</v>
      </c>
      <c r="AG95" s="220">
        <f>'T1-FDI-Inw-UAE'!AG95+'T1-FDI-Inw-BHR'!AG95+'T1-FDI-Inw-KSA'!AG95+'T1-FDI-Inw-OMN'!AG95+'T1-FDI-Inw-QAT'!AG95+'T1-FDI-Inw-KWT'!AG95</f>
        <v>0</v>
      </c>
      <c r="AH95" s="220">
        <f>'T1-FDI-Inw-UAE'!AH95+'T1-FDI-Inw-BHR'!AH95+'T1-FDI-Inw-KSA'!AH95+'T1-FDI-Inw-OMN'!AH95+'T1-FDI-Inw-QAT'!AH95+'T1-FDI-Inw-KWT'!AH95</f>
        <v>0</v>
      </c>
      <c r="AI95" s="220">
        <f>'T1-FDI-Inw-UAE'!AI95+'T1-FDI-Inw-BHR'!AI95+'T1-FDI-Inw-KSA'!AI95+'T1-FDI-Inw-OMN'!AI95+'T1-FDI-Inw-QAT'!AI95+'T1-FDI-Inw-KWT'!AI95</f>
        <v>0</v>
      </c>
      <c r="AJ95" s="220">
        <f>'T1-FDI-Inw-UAE'!AJ95+'T1-FDI-Inw-BHR'!AJ95+'T1-FDI-Inw-KSA'!AJ95+'T1-FDI-Inw-OMN'!AJ95+'T1-FDI-Inw-QAT'!AJ95+'T1-FDI-Inw-KWT'!AJ95</f>
        <v>0</v>
      </c>
      <c r="AK95" s="220">
        <f>'T1-FDI-Inw-UAE'!AK95+'T1-FDI-Inw-BHR'!AK95+'T1-FDI-Inw-KSA'!AK95+'T1-FDI-Inw-OMN'!AK95+'T1-FDI-Inw-QAT'!AK95+'T1-FDI-Inw-KWT'!AK95</f>
        <v>0</v>
      </c>
      <c r="AL95" s="220">
        <f>'T1-FDI-Inw-UAE'!AL95+'T1-FDI-Inw-BHR'!AL95+'T1-FDI-Inw-KSA'!AL95+'T1-FDI-Inw-OMN'!AL95+'T1-FDI-Inw-QAT'!AL95+'T1-FDI-Inw-KWT'!AL95</f>
        <v>0</v>
      </c>
    </row>
    <row r="96" spans="1:38" x14ac:dyDescent="0.25">
      <c r="A96" s="236" t="str">
        <f t="shared" si="1"/>
        <v>Kuwait</v>
      </c>
      <c r="B96" s="206" t="s">
        <v>34</v>
      </c>
      <c r="C96" s="206" t="s">
        <v>33</v>
      </c>
      <c r="D96" s="222" t="s">
        <v>700</v>
      </c>
      <c r="E96">
        <v>328</v>
      </c>
      <c r="F96" s="225" t="s">
        <v>700</v>
      </c>
      <c r="G96" s="132" t="s">
        <v>699</v>
      </c>
      <c r="H96" s="224" t="s">
        <v>698</v>
      </c>
      <c r="I96" s="223" t="s">
        <v>697</v>
      </c>
      <c r="J96" s="212" t="s">
        <v>36</v>
      </c>
      <c r="K96" s="206" t="s">
        <v>3657</v>
      </c>
      <c r="L96" s="206">
        <v>29</v>
      </c>
      <c r="M96" s="206" t="s">
        <v>3658</v>
      </c>
      <c r="N96" s="206">
        <v>419</v>
      </c>
      <c r="O96" s="206" t="s">
        <v>3659</v>
      </c>
      <c r="P96" s="287"/>
      <c r="Q96" s="287"/>
      <c r="R96" s="287"/>
      <c r="S96" s="287"/>
      <c r="T96" s="287"/>
      <c r="U96" s="287"/>
      <c r="V96" s="287"/>
      <c r="W96" s="287"/>
      <c r="X96" s="287"/>
      <c r="Y96" s="220">
        <f>'T1-FDI-Inw-UAE'!Y96+'T1-FDI-Inw-BHR'!Y96+'T1-FDI-Inw-KSA'!Y96+'T1-FDI-Inw-OMN'!Y96+'T1-FDI-Inw-QAT'!Y96+'T1-FDI-Inw-KWT'!Y96</f>
        <v>0</v>
      </c>
      <c r="Z96" s="220">
        <f>'T1-FDI-Inw-UAE'!Z96+'T1-FDI-Inw-BHR'!Z96+'T1-FDI-Inw-KSA'!Z96+'T1-FDI-Inw-OMN'!Z96+'T1-FDI-Inw-QAT'!Z96+'T1-FDI-Inw-KWT'!Z96</f>
        <v>0</v>
      </c>
      <c r="AA96" s="220">
        <f>'T1-FDI-Inw-UAE'!AA96+'T1-FDI-Inw-BHR'!AA96+'T1-FDI-Inw-KSA'!AA96+'T1-FDI-Inw-OMN'!AA96+'T1-FDI-Inw-QAT'!AA96+'T1-FDI-Inw-KWT'!AA96</f>
        <v>8.6462083049693675E-2</v>
      </c>
      <c r="AB96" s="220">
        <f>'T1-FDI-Inw-UAE'!AB96+'T1-FDI-Inw-BHR'!AB96+'T1-FDI-Inw-KSA'!AB96+'T1-FDI-Inw-OMN'!AB96+'T1-FDI-Inw-QAT'!AB96+'T1-FDI-Inw-KWT'!AB96</f>
        <v>8.645336963921034E-2</v>
      </c>
      <c r="AC96" s="220">
        <f>'T1-FDI-Inw-UAE'!AC96+'T1-FDI-Inw-BHR'!AC96+'T1-FDI-Inw-KSA'!AC96+'T1-FDI-Inw-OMN'!AC96+'T1-FDI-Inw-QAT'!AC96+'T1-FDI-Inw-KWT'!AC96</f>
        <v>0.21760653505786248</v>
      </c>
      <c r="AD96" s="220">
        <f>'T1-FDI-Inw-UAE'!AD96+'T1-FDI-Inw-BHR'!AD96+'T1-FDI-Inw-KSA'!AD96+'T1-FDI-Inw-OMN'!AD96+'T1-FDI-Inw-QAT'!AD96+'T1-FDI-Inw-KWT'!AD96</f>
        <v>1.4600691626957114</v>
      </c>
      <c r="AE96" s="220">
        <f>'T1-FDI-Inw-UAE'!AE96+'T1-FDI-Inw-BHR'!AE96+'T1-FDI-Inw-KSA'!AE96+'T1-FDI-Inw-OMN'!AE96+'T1-FDI-Inw-QAT'!AE96+'T1-FDI-Inw-KWT'!AE96</f>
        <v>3.2799686861810757</v>
      </c>
      <c r="AF96" s="220">
        <f>'T1-FDI-Inw-UAE'!AF96+'T1-FDI-Inw-BHR'!AF96+'T1-FDI-Inw-KSA'!AF96+'T1-FDI-Inw-OMN'!AF96+'T1-FDI-Inw-QAT'!AF96+'T1-FDI-Inw-KWT'!AF96</f>
        <v>1.5899686861810756</v>
      </c>
      <c r="AG96" s="220">
        <f>'T1-FDI-Inw-UAE'!AG96+'T1-FDI-Inw-BHR'!AG96+'T1-FDI-Inw-KSA'!AG96+'T1-FDI-Inw-OMN'!AG96+'T1-FDI-Inw-QAT'!AG96+'T1-FDI-Inw-KWT'!AG96</f>
        <v>0</v>
      </c>
      <c r="AH96" s="220">
        <f>'T1-FDI-Inw-UAE'!AH96+'T1-FDI-Inw-BHR'!AH96+'T1-FDI-Inw-KSA'!AH96+'T1-FDI-Inw-OMN'!AH96+'T1-FDI-Inw-QAT'!AH96+'T1-FDI-Inw-KWT'!AH96</f>
        <v>0</v>
      </c>
      <c r="AI96" s="220">
        <f>'T1-FDI-Inw-UAE'!AI96+'T1-FDI-Inw-BHR'!AI96+'T1-FDI-Inw-KSA'!AI96+'T1-FDI-Inw-OMN'!AI96+'T1-FDI-Inw-QAT'!AI96+'T1-FDI-Inw-KWT'!AI96</f>
        <v>0</v>
      </c>
      <c r="AJ96" s="220">
        <f>'T1-FDI-Inw-UAE'!AJ96+'T1-FDI-Inw-BHR'!AJ96+'T1-FDI-Inw-KSA'!AJ96+'T1-FDI-Inw-OMN'!AJ96+'T1-FDI-Inw-QAT'!AJ96+'T1-FDI-Inw-KWT'!AJ96</f>
        <v>3.2087600000000001E-2</v>
      </c>
      <c r="AK96" s="220">
        <f>'T1-FDI-Inw-UAE'!AK96+'T1-FDI-Inw-BHR'!AK96+'T1-FDI-Inw-KSA'!AK96+'T1-FDI-Inw-OMN'!AK96+'T1-FDI-Inw-QAT'!AK96+'T1-FDI-Inw-KWT'!AK96</f>
        <v>2.5524466666666669E-2</v>
      </c>
      <c r="AL96" s="220">
        <f>'T1-FDI-Inw-UAE'!AL96+'T1-FDI-Inw-BHR'!AL96+'T1-FDI-Inw-KSA'!AL96+'T1-FDI-Inw-OMN'!AL96+'T1-FDI-Inw-QAT'!AL96+'T1-FDI-Inw-KWT'!AL96</f>
        <v>2.8332158000000003E-2</v>
      </c>
    </row>
    <row r="97" spans="1:38" x14ac:dyDescent="0.25">
      <c r="A97" s="236" t="str">
        <f t="shared" si="1"/>
        <v>Kuwait</v>
      </c>
      <c r="B97" s="206" t="s">
        <v>34</v>
      </c>
      <c r="C97" s="206" t="s">
        <v>33</v>
      </c>
      <c r="D97" s="222" t="s">
        <v>696</v>
      </c>
      <c r="E97">
        <v>329</v>
      </c>
      <c r="F97" s="225" t="s">
        <v>696</v>
      </c>
      <c r="G97" s="132" t="s">
        <v>695</v>
      </c>
      <c r="H97" s="224" t="s">
        <v>694</v>
      </c>
      <c r="I97" s="223" t="s">
        <v>693</v>
      </c>
      <c r="J97" s="212" t="s">
        <v>36</v>
      </c>
      <c r="K97" s="206" t="s">
        <v>3657</v>
      </c>
      <c r="L97" s="206">
        <v>29</v>
      </c>
      <c r="M97" s="206" t="s">
        <v>3658</v>
      </c>
      <c r="N97" s="206">
        <v>419</v>
      </c>
      <c r="O97" s="206" t="s">
        <v>3659</v>
      </c>
      <c r="P97" s="287"/>
      <c r="Q97" s="287"/>
      <c r="R97" s="287"/>
      <c r="S97" s="287"/>
      <c r="T97" s="287"/>
      <c r="U97" s="287"/>
      <c r="V97" s="287"/>
      <c r="W97" s="287"/>
      <c r="X97" s="287"/>
      <c r="Y97" s="220">
        <f>'T1-FDI-Inw-UAE'!Y97+'T1-FDI-Inw-BHR'!Y97+'T1-FDI-Inw-KSA'!Y97+'T1-FDI-Inw-OMN'!Y97+'T1-FDI-Inw-QAT'!Y97+'T1-FDI-Inw-KWT'!Y97</f>
        <v>0</v>
      </c>
      <c r="Z97" s="220">
        <f>'T1-FDI-Inw-UAE'!Z97+'T1-FDI-Inw-BHR'!Z97+'T1-FDI-Inw-KSA'!Z97+'T1-FDI-Inw-OMN'!Z97+'T1-FDI-Inw-QAT'!Z97+'T1-FDI-Inw-KWT'!Z97</f>
        <v>0</v>
      </c>
      <c r="AA97" s="220">
        <f>'T1-FDI-Inw-UAE'!AA97+'T1-FDI-Inw-BHR'!AA97+'T1-FDI-Inw-KSA'!AA97+'T1-FDI-Inw-OMN'!AA97+'T1-FDI-Inw-QAT'!AA97+'T1-FDI-Inw-KWT'!AA97</f>
        <v>0</v>
      </c>
      <c r="AB97" s="220">
        <f>'T1-FDI-Inw-UAE'!AB97+'T1-FDI-Inw-BHR'!AB97+'T1-FDI-Inw-KSA'!AB97+'T1-FDI-Inw-OMN'!AB97+'T1-FDI-Inw-QAT'!AB97+'T1-FDI-Inw-KWT'!AB97</f>
        <v>0</v>
      </c>
      <c r="AC97" s="220">
        <f>'T1-FDI-Inw-UAE'!AC97+'T1-FDI-Inw-BHR'!AC97+'T1-FDI-Inw-KSA'!AC97+'T1-FDI-Inw-OMN'!AC97+'T1-FDI-Inw-QAT'!AC97+'T1-FDI-Inw-KWT'!AC97</f>
        <v>0</v>
      </c>
      <c r="AD97" s="220">
        <f>'T1-FDI-Inw-UAE'!AD97+'T1-FDI-Inw-BHR'!AD97+'T1-FDI-Inw-KSA'!AD97+'T1-FDI-Inw-OMN'!AD97+'T1-FDI-Inw-QAT'!AD97+'T1-FDI-Inw-KWT'!AD97</f>
        <v>0</v>
      </c>
      <c r="AE97" s="220">
        <f>'T1-FDI-Inw-UAE'!AE97+'T1-FDI-Inw-BHR'!AE97+'T1-FDI-Inw-KSA'!AE97+'T1-FDI-Inw-OMN'!AE97+'T1-FDI-Inw-QAT'!AE97+'T1-FDI-Inw-KWT'!AE97</f>
        <v>0</v>
      </c>
      <c r="AF97" s="220">
        <f>'T1-FDI-Inw-UAE'!AF97+'T1-FDI-Inw-BHR'!AF97+'T1-FDI-Inw-KSA'!AF97+'T1-FDI-Inw-OMN'!AF97+'T1-FDI-Inw-QAT'!AF97+'T1-FDI-Inw-KWT'!AF97</f>
        <v>0</v>
      </c>
      <c r="AG97" s="220">
        <f>'T1-FDI-Inw-UAE'!AG97+'T1-FDI-Inw-BHR'!AG97+'T1-FDI-Inw-KSA'!AG97+'T1-FDI-Inw-OMN'!AG97+'T1-FDI-Inw-QAT'!AG97+'T1-FDI-Inw-KWT'!AG97</f>
        <v>0</v>
      </c>
      <c r="AH97" s="220">
        <f>'T1-FDI-Inw-UAE'!AH97+'T1-FDI-Inw-BHR'!AH97+'T1-FDI-Inw-KSA'!AH97+'T1-FDI-Inw-OMN'!AH97+'T1-FDI-Inw-QAT'!AH97+'T1-FDI-Inw-KWT'!AH97</f>
        <v>0</v>
      </c>
      <c r="AI97" s="220">
        <f>'T1-FDI-Inw-UAE'!AI97+'T1-FDI-Inw-BHR'!AI97+'T1-FDI-Inw-KSA'!AI97+'T1-FDI-Inw-OMN'!AI97+'T1-FDI-Inw-QAT'!AI97+'T1-FDI-Inw-KWT'!AI97</f>
        <v>3.3195733333333331E-2</v>
      </c>
      <c r="AJ97" s="220">
        <f>'T1-FDI-Inw-UAE'!AJ97+'T1-FDI-Inw-BHR'!AJ97+'T1-FDI-Inw-KSA'!AJ97+'T1-FDI-Inw-OMN'!AJ97+'T1-FDI-Inw-QAT'!AJ97+'T1-FDI-Inw-KWT'!AJ97</f>
        <v>0</v>
      </c>
      <c r="AK97" s="220">
        <f>'T1-FDI-Inw-UAE'!AK97+'T1-FDI-Inw-BHR'!AK97+'T1-FDI-Inw-KSA'!AK97+'T1-FDI-Inw-OMN'!AK97+'T1-FDI-Inw-QAT'!AK97+'T1-FDI-Inw-KWT'!AK97</f>
        <v>7.1133333333333326E-2</v>
      </c>
      <c r="AL97" s="220">
        <f>'T1-FDI-Inw-UAE'!AL97+'T1-FDI-Inw-BHR'!AL97+'T1-FDI-Inw-KSA'!AL97+'T1-FDI-Inw-OMN'!AL97+'T1-FDI-Inw-QAT'!AL97+'T1-FDI-Inw-KWT'!AL97</f>
        <v>7.8958E-2</v>
      </c>
    </row>
    <row r="98" spans="1:38" x14ac:dyDescent="0.25">
      <c r="A98" s="236" t="str">
        <f t="shared" si="1"/>
        <v>Kuwait</v>
      </c>
      <c r="B98" s="206" t="s">
        <v>34</v>
      </c>
      <c r="C98" s="206" t="s">
        <v>33</v>
      </c>
      <c r="D98" s="222" t="s">
        <v>692</v>
      </c>
      <c r="E98">
        <v>829</v>
      </c>
      <c r="F98" s="225" t="s">
        <v>692</v>
      </c>
      <c r="G98" s="132" t="s">
        <v>691</v>
      </c>
      <c r="H98" s="224" t="s">
        <v>690</v>
      </c>
      <c r="I98" s="223" t="s">
        <v>689</v>
      </c>
      <c r="J98" s="212" t="s">
        <v>36</v>
      </c>
      <c r="K98" s="206" t="s">
        <v>36</v>
      </c>
      <c r="L98" s="206" t="s">
        <v>36</v>
      </c>
      <c r="M98" s="206" t="s">
        <v>2238</v>
      </c>
      <c r="N98" s="206">
        <v>57</v>
      </c>
      <c r="O98" s="206" t="s">
        <v>3654</v>
      </c>
      <c r="P98" s="287"/>
      <c r="Q98" s="287"/>
      <c r="R98" s="287"/>
      <c r="S98" s="287"/>
      <c r="T98" s="287"/>
      <c r="U98" s="287"/>
      <c r="V98" s="287"/>
      <c r="W98" s="287"/>
      <c r="X98" s="287"/>
      <c r="Y98" s="220">
        <f>'T1-FDI-Inw-UAE'!Y98+'T1-FDI-Inw-BHR'!Y98+'T1-FDI-Inw-KSA'!Y98+'T1-FDI-Inw-OMN'!Y98+'T1-FDI-Inw-QAT'!Y98+'T1-FDI-Inw-KWT'!Y98</f>
        <v>0</v>
      </c>
      <c r="Z98" s="220">
        <f>'T1-FDI-Inw-UAE'!Z98+'T1-FDI-Inw-BHR'!Z98+'T1-FDI-Inw-KSA'!Z98+'T1-FDI-Inw-OMN'!Z98+'T1-FDI-Inw-QAT'!Z98+'T1-FDI-Inw-KWT'!Z98</f>
        <v>0</v>
      </c>
      <c r="AA98" s="220">
        <f>'T1-FDI-Inw-UAE'!AA98+'T1-FDI-Inw-BHR'!AA98+'T1-FDI-Inw-KSA'!AA98+'T1-FDI-Inw-OMN'!AA98+'T1-FDI-Inw-QAT'!AA98+'T1-FDI-Inw-KWT'!AA98</f>
        <v>0</v>
      </c>
      <c r="AB98" s="220">
        <f>'T1-FDI-Inw-UAE'!AB98+'T1-FDI-Inw-BHR'!AB98+'T1-FDI-Inw-KSA'!AB98+'T1-FDI-Inw-OMN'!AB98+'T1-FDI-Inw-QAT'!AB98+'T1-FDI-Inw-KWT'!AB98</f>
        <v>0</v>
      </c>
      <c r="AC98" s="220">
        <f>'T1-FDI-Inw-UAE'!AC98+'T1-FDI-Inw-BHR'!AC98+'T1-FDI-Inw-KSA'!AC98+'T1-FDI-Inw-OMN'!AC98+'T1-FDI-Inw-QAT'!AC98+'T1-FDI-Inw-KWT'!AC98</f>
        <v>0</v>
      </c>
      <c r="AD98" s="220">
        <f>'T1-FDI-Inw-UAE'!AD98+'T1-FDI-Inw-BHR'!AD98+'T1-FDI-Inw-KSA'!AD98+'T1-FDI-Inw-OMN'!AD98+'T1-FDI-Inw-QAT'!AD98+'T1-FDI-Inw-KWT'!AD98</f>
        <v>0</v>
      </c>
      <c r="AE98" s="220">
        <f>'T1-FDI-Inw-UAE'!AE98+'T1-FDI-Inw-BHR'!AE98+'T1-FDI-Inw-KSA'!AE98+'T1-FDI-Inw-OMN'!AE98+'T1-FDI-Inw-QAT'!AE98+'T1-FDI-Inw-KWT'!AE98</f>
        <v>0</v>
      </c>
      <c r="AF98" s="220">
        <f>'T1-FDI-Inw-UAE'!AF98+'T1-FDI-Inw-BHR'!AF98+'T1-FDI-Inw-KSA'!AF98+'T1-FDI-Inw-OMN'!AF98+'T1-FDI-Inw-QAT'!AF98+'T1-FDI-Inw-KWT'!AF98</f>
        <v>0</v>
      </c>
      <c r="AG98" s="220">
        <f>'T1-FDI-Inw-UAE'!AG98+'T1-FDI-Inw-BHR'!AG98+'T1-FDI-Inw-KSA'!AG98+'T1-FDI-Inw-OMN'!AG98+'T1-FDI-Inw-QAT'!AG98+'T1-FDI-Inw-KWT'!AG98</f>
        <v>0</v>
      </c>
      <c r="AH98" s="220">
        <f>'T1-FDI-Inw-UAE'!AH98+'T1-FDI-Inw-BHR'!AH98+'T1-FDI-Inw-KSA'!AH98+'T1-FDI-Inw-OMN'!AH98+'T1-FDI-Inw-QAT'!AH98+'T1-FDI-Inw-KWT'!AH98</f>
        <v>0</v>
      </c>
      <c r="AI98" s="220">
        <f>'T1-FDI-Inw-UAE'!AI98+'T1-FDI-Inw-BHR'!AI98+'T1-FDI-Inw-KSA'!AI98+'T1-FDI-Inw-OMN'!AI98+'T1-FDI-Inw-QAT'!AI98+'T1-FDI-Inw-KWT'!AI98</f>
        <v>0</v>
      </c>
      <c r="AJ98" s="220">
        <f>'T1-FDI-Inw-UAE'!AJ98+'T1-FDI-Inw-BHR'!AJ98+'T1-FDI-Inw-KSA'!AJ98+'T1-FDI-Inw-OMN'!AJ98+'T1-FDI-Inw-QAT'!AJ98+'T1-FDI-Inw-KWT'!AJ98</f>
        <v>0</v>
      </c>
      <c r="AK98" s="220">
        <f>'T1-FDI-Inw-UAE'!AK98+'T1-FDI-Inw-BHR'!AK98+'T1-FDI-Inw-KSA'!AK98+'T1-FDI-Inw-OMN'!AK98+'T1-FDI-Inw-QAT'!AK98+'T1-FDI-Inw-KWT'!AK98</f>
        <v>0</v>
      </c>
      <c r="AL98" s="220">
        <f>'T1-FDI-Inw-UAE'!AL98+'T1-FDI-Inw-BHR'!AL98+'T1-FDI-Inw-KSA'!AL98+'T1-FDI-Inw-OMN'!AL98+'T1-FDI-Inw-QAT'!AL98+'T1-FDI-Inw-KWT'!AL98</f>
        <v>0</v>
      </c>
    </row>
    <row r="99" spans="1:38" x14ac:dyDescent="0.25">
      <c r="A99" s="236" t="str">
        <f t="shared" si="1"/>
        <v>Kuwait</v>
      </c>
      <c r="B99" s="206" t="s">
        <v>34</v>
      </c>
      <c r="C99" s="206" t="s">
        <v>33</v>
      </c>
      <c r="D99" s="222" t="s">
        <v>688</v>
      </c>
      <c r="E99">
        <v>258</v>
      </c>
      <c r="F99" s="225" t="s">
        <v>688</v>
      </c>
      <c r="G99" s="132" t="s">
        <v>687</v>
      </c>
      <c r="H99" s="224" t="s">
        <v>686</v>
      </c>
      <c r="I99" s="223" t="s">
        <v>685</v>
      </c>
      <c r="J99" s="212" t="s">
        <v>36</v>
      </c>
      <c r="K99" s="206" t="s">
        <v>3664</v>
      </c>
      <c r="L99" s="206">
        <v>13</v>
      </c>
      <c r="M99" s="206" t="s">
        <v>3658</v>
      </c>
      <c r="N99" s="206">
        <v>419</v>
      </c>
      <c r="O99" s="206" t="s">
        <v>3659</v>
      </c>
      <c r="P99" s="287"/>
      <c r="Q99" s="287"/>
      <c r="R99" s="287"/>
      <c r="S99" s="287"/>
      <c r="T99" s="287"/>
      <c r="U99" s="287"/>
      <c r="V99" s="287"/>
      <c r="W99" s="287"/>
      <c r="X99" s="287"/>
      <c r="Y99" s="220">
        <f>'T1-FDI-Inw-UAE'!Y99+'T1-FDI-Inw-BHR'!Y99+'T1-FDI-Inw-KSA'!Y99+'T1-FDI-Inw-OMN'!Y99+'T1-FDI-Inw-QAT'!Y99+'T1-FDI-Inw-KWT'!Y99</f>
        <v>0</v>
      </c>
      <c r="Z99" s="220">
        <f>'T1-FDI-Inw-UAE'!Z99+'T1-FDI-Inw-BHR'!Z99+'T1-FDI-Inw-KSA'!Z99+'T1-FDI-Inw-OMN'!Z99+'T1-FDI-Inw-QAT'!Z99+'T1-FDI-Inw-KWT'!Z99</f>
        <v>0</v>
      </c>
      <c r="AA99" s="220">
        <f>'T1-FDI-Inw-UAE'!AA99+'T1-FDI-Inw-BHR'!AA99+'T1-FDI-Inw-KSA'!AA99+'T1-FDI-Inw-OMN'!AA99+'T1-FDI-Inw-QAT'!AA99+'T1-FDI-Inw-KWT'!AA99</f>
        <v>0</v>
      </c>
      <c r="AB99" s="220">
        <f>'T1-FDI-Inw-UAE'!AB99+'T1-FDI-Inw-BHR'!AB99+'T1-FDI-Inw-KSA'!AB99+'T1-FDI-Inw-OMN'!AB99+'T1-FDI-Inw-QAT'!AB99+'T1-FDI-Inw-KWT'!AB99</f>
        <v>0</v>
      </c>
      <c r="AC99" s="220">
        <f>'T1-FDI-Inw-UAE'!AC99+'T1-FDI-Inw-BHR'!AC99+'T1-FDI-Inw-KSA'!AC99+'T1-FDI-Inw-OMN'!AC99+'T1-FDI-Inw-QAT'!AC99+'T1-FDI-Inw-KWT'!AC99</f>
        <v>0</v>
      </c>
      <c r="AD99" s="220">
        <f>'T1-FDI-Inw-UAE'!AD99+'T1-FDI-Inw-BHR'!AD99+'T1-FDI-Inw-KSA'!AD99+'T1-FDI-Inw-OMN'!AD99+'T1-FDI-Inw-QAT'!AD99+'T1-FDI-Inw-KWT'!AD99</f>
        <v>0.33660993873383255</v>
      </c>
      <c r="AE99" s="220">
        <f>'T1-FDI-Inw-UAE'!AE99+'T1-FDI-Inw-BHR'!AE99+'T1-FDI-Inw-KSA'!AE99+'T1-FDI-Inw-OMN'!AE99+'T1-FDI-Inw-QAT'!AE99+'T1-FDI-Inw-KWT'!AE99</f>
        <v>0.33660993873383255</v>
      </c>
      <c r="AF99" s="220">
        <f>'T1-FDI-Inw-UAE'!AF99+'T1-FDI-Inw-BHR'!AF99+'T1-FDI-Inw-KSA'!AF99+'T1-FDI-Inw-OMN'!AF99+'T1-FDI-Inw-QAT'!AF99+'T1-FDI-Inw-KWT'!AF99</f>
        <v>0.33660993873383255</v>
      </c>
      <c r="AG99" s="220">
        <f>'T1-FDI-Inw-UAE'!AG99+'T1-FDI-Inw-BHR'!AG99+'T1-FDI-Inw-KSA'!AG99+'T1-FDI-Inw-OMN'!AG99+'T1-FDI-Inw-QAT'!AG99+'T1-FDI-Inw-KWT'!AG99</f>
        <v>0</v>
      </c>
      <c r="AH99" s="220">
        <f>'T1-FDI-Inw-UAE'!AH99+'T1-FDI-Inw-BHR'!AH99+'T1-FDI-Inw-KSA'!AH99+'T1-FDI-Inw-OMN'!AH99+'T1-FDI-Inw-QAT'!AH99+'T1-FDI-Inw-KWT'!AH99</f>
        <v>0</v>
      </c>
      <c r="AI99" s="220">
        <f>'T1-FDI-Inw-UAE'!AI99+'T1-FDI-Inw-BHR'!AI99+'T1-FDI-Inw-KSA'!AI99+'T1-FDI-Inw-OMN'!AI99+'T1-FDI-Inw-QAT'!AI99+'T1-FDI-Inw-KWT'!AI99</f>
        <v>0</v>
      </c>
      <c r="AJ99" s="220">
        <f>'T1-FDI-Inw-UAE'!AJ99+'T1-FDI-Inw-BHR'!AJ99+'T1-FDI-Inw-KSA'!AJ99+'T1-FDI-Inw-OMN'!AJ99+'T1-FDI-Inw-QAT'!AJ99+'T1-FDI-Inw-KWT'!AJ99</f>
        <v>0</v>
      </c>
      <c r="AK99" s="220">
        <f>'T1-FDI-Inw-UAE'!AK99+'T1-FDI-Inw-BHR'!AK99+'T1-FDI-Inw-KSA'!AK99+'T1-FDI-Inw-OMN'!AK99+'T1-FDI-Inw-QAT'!AK99+'T1-FDI-Inw-KWT'!AK99</f>
        <v>1.7565600000000001E-2</v>
      </c>
      <c r="AL99" s="220">
        <f>'T1-FDI-Inw-UAE'!AL99+'T1-FDI-Inw-BHR'!AL99+'T1-FDI-Inw-KSA'!AL99+'T1-FDI-Inw-OMN'!AL99+'T1-FDI-Inw-QAT'!AL99+'T1-FDI-Inw-KWT'!AL99</f>
        <v>1.17856E-2</v>
      </c>
    </row>
    <row r="100" spans="1:38" x14ac:dyDescent="0.25">
      <c r="A100" s="236" t="str">
        <f t="shared" si="1"/>
        <v>Kuwait</v>
      </c>
      <c r="B100" s="206" t="s">
        <v>34</v>
      </c>
      <c r="C100" s="206" t="s">
        <v>33</v>
      </c>
      <c r="D100" s="222" t="s">
        <v>684</v>
      </c>
      <c r="E100">
        <v>113</v>
      </c>
      <c r="F100" s="225" t="s">
        <v>684</v>
      </c>
      <c r="G100" s="132" t="s">
        <v>683</v>
      </c>
      <c r="H100" s="224" t="s">
        <v>682</v>
      </c>
      <c r="I100" s="223" t="s">
        <v>681</v>
      </c>
      <c r="J100" s="212" t="s">
        <v>36</v>
      </c>
      <c r="K100" s="206" t="s">
        <v>3476</v>
      </c>
      <c r="L100" s="206">
        <v>830</v>
      </c>
      <c r="M100" s="206" t="s">
        <v>3671</v>
      </c>
      <c r="N100" s="206">
        <v>154</v>
      </c>
      <c r="O100" s="206" t="s">
        <v>3650</v>
      </c>
      <c r="P100" s="287"/>
      <c r="Q100" s="287"/>
      <c r="R100" s="287"/>
      <c r="S100" s="287"/>
      <c r="T100" s="287"/>
      <c r="U100" s="287"/>
      <c r="V100" s="287"/>
      <c r="W100" s="287"/>
      <c r="X100" s="287"/>
      <c r="Y100" s="220">
        <f>'T1-FDI-Inw-UAE'!Y100+'T1-FDI-Inw-BHR'!Y100+'T1-FDI-Inw-KSA'!Y100+'T1-FDI-Inw-OMN'!Y100+'T1-FDI-Inw-QAT'!Y100+'T1-FDI-Inw-KWT'!Y100</f>
        <v>45.7</v>
      </c>
      <c r="Z100" s="220">
        <f>'T1-FDI-Inw-UAE'!Z100+'T1-FDI-Inw-BHR'!Z100+'T1-FDI-Inw-KSA'!Z100+'T1-FDI-Inw-OMN'!Z100+'T1-FDI-Inw-QAT'!Z100+'T1-FDI-Inw-KWT'!Z100</f>
        <v>-49.1</v>
      </c>
      <c r="AA100" s="220">
        <f>'T1-FDI-Inw-UAE'!AA100+'T1-FDI-Inw-BHR'!AA100+'T1-FDI-Inw-KSA'!AA100+'T1-FDI-Inw-OMN'!AA100+'T1-FDI-Inw-QAT'!AA100+'T1-FDI-Inw-KWT'!AA100</f>
        <v>0</v>
      </c>
      <c r="AB100" s="220">
        <f>'T1-FDI-Inw-UAE'!AB100+'T1-FDI-Inw-BHR'!AB100+'T1-FDI-Inw-KSA'!AB100+'T1-FDI-Inw-OMN'!AB100+'T1-FDI-Inw-QAT'!AB100+'T1-FDI-Inw-KWT'!AB100</f>
        <v>0</v>
      </c>
      <c r="AC100" s="220">
        <f>'T1-FDI-Inw-UAE'!AC100+'T1-FDI-Inw-BHR'!AC100+'T1-FDI-Inw-KSA'!AC100+'T1-FDI-Inw-OMN'!AC100+'T1-FDI-Inw-QAT'!AC100+'T1-FDI-Inw-KWT'!AC100</f>
        <v>0</v>
      </c>
      <c r="AD100" s="220">
        <f>'T1-FDI-Inw-UAE'!AD100+'T1-FDI-Inw-BHR'!AD100+'T1-FDI-Inw-KSA'!AD100+'T1-FDI-Inw-OMN'!AD100+'T1-FDI-Inw-QAT'!AD100+'T1-FDI-Inw-KWT'!AD100</f>
        <v>0</v>
      </c>
      <c r="AE100" s="220">
        <f>'T1-FDI-Inw-UAE'!AE100+'T1-FDI-Inw-BHR'!AE100+'T1-FDI-Inw-KSA'!AE100+'T1-FDI-Inw-OMN'!AE100+'T1-FDI-Inw-QAT'!AE100+'T1-FDI-Inw-KWT'!AE100</f>
        <v>5.3016677586666647</v>
      </c>
      <c r="AF100" s="220">
        <f>'T1-FDI-Inw-UAE'!AF100+'T1-FDI-Inw-BHR'!AF100+'T1-FDI-Inw-KSA'!AF100+'T1-FDI-Inw-OMN'!AF100+'T1-FDI-Inw-QAT'!AF100+'T1-FDI-Inw-KWT'!AF100</f>
        <v>11.515766659733334</v>
      </c>
      <c r="AG100" s="220">
        <f>'T1-FDI-Inw-UAE'!AG100+'T1-FDI-Inw-BHR'!AG100+'T1-FDI-Inw-KSA'!AG100+'T1-FDI-Inw-OMN'!AG100+'T1-FDI-Inw-QAT'!AG100+'T1-FDI-Inw-KWT'!AG100</f>
        <v>14.025465931696592</v>
      </c>
      <c r="AH100" s="220">
        <f>'T1-FDI-Inw-UAE'!AH100+'T1-FDI-Inw-BHR'!AH100+'T1-FDI-Inw-KSA'!AH100+'T1-FDI-Inw-OMN'!AH100+'T1-FDI-Inw-QAT'!AH100+'T1-FDI-Inw-KWT'!AH100</f>
        <v>41.367735546044436</v>
      </c>
      <c r="AI100" s="220">
        <f>'T1-FDI-Inw-UAE'!AI100+'T1-FDI-Inw-BHR'!AI100+'T1-FDI-Inw-KSA'!AI100+'T1-FDI-Inw-OMN'!AI100+'T1-FDI-Inw-QAT'!AI100+'T1-FDI-Inw-KWT'!AI100</f>
        <v>22.481133245333339</v>
      </c>
      <c r="AJ100" s="220">
        <f>'T1-FDI-Inw-UAE'!AJ100+'T1-FDI-Inw-BHR'!AJ100+'T1-FDI-Inw-KSA'!AJ100+'T1-FDI-Inw-OMN'!AJ100+'T1-FDI-Inw-QAT'!AJ100+'T1-FDI-Inw-KWT'!AJ100</f>
        <v>67.970147757333351</v>
      </c>
      <c r="AK100" s="220">
        <f>'T1-FDI-Inw-UAE'!AK100+'T1-FDI-Inw-BHR'!AK100+'T1-FDI-Inw-KSA'!AK100+'T1-FDI-Inw-OMN'!AK100+'T1-FDI-Inw-QAT'!AK100+'T1-FDI-Inw-KWT'!AK100</f>
        <v>21.799580319</v>
      </c>
      <c r="AL100" s="220">
        <f>'T1-FDI-Inw-UAE'!AL100+'T1-FDI-Inw-BHR'!AL100+'T1-FDI-Inw-KSA'!AL100+'T1-FDI-Inw-OMN'!AL100+'T1-FDI-Inw-QAT'!AL100+'T1-FDI-Inw-KWT'!AL100</f>
        <v>300.42065676106671</v>
      </c>
    </row>
    <row r="101" spans="1:38" x14ac:dyDescent="0.25">
      <c r="A101" s="236" t="str">
        <f t="shared" si="1"/>
        <v>Kuwait</v>
      </c>
      <c r="B101" s="206" t="s">
        <v>34</v>
      </c>
      <c r="C101" s="206" t="s">
        <v>33</v>
      </c>
      <c r="D101" s="222" t="s">
        <v>680</v>
      </c>
      <c r="E101">
        <v>333</v>
      </c>
      <c r="F101" s="225" t="s">
        <v>679</v>
      </c>
      <c r="G101" s="132" t="s">
        <v>678</v>
      </c>
      <c r="H101" s="224" t="s">
        <v>677</v>
      </c>
      <c r="I101" s="223" t="s">
        <v>676</v>
      </c>
      <c r="J101" s="212" t="s">
        <v>36</v>
      </c>
      <c r="K101" s="206" t="s">
        <v>3660</v>
      </c>
      <c r="L101" s="206">
        <v>5</v>
      </c>
      <c r="M101" s="206" t="s">
        <v>3658</v>
      </c>
      <c r="N101" s="206">
        <v>419</v>
      </c>
      <c r="O101" s="206" t="s">
        <v>3659</v>
      </c>
      <c r="P101" s="287"/>
      <c r="Q101" s="287"/>
      <c r="R101" s="287"/>
      <c r="S101" s="287"/>
      <c r="T101" s="287"/>
      <c r="U101" s="287"/>
      <c r="V101" s="287"/>
      <c r="W101" s="287"/>
      <c r="X101" s="287"/>
      <c r="Y101" s="220">
        <f>'T1-FDI-Inw-UAE'!Y101+'T1-FDI-Inw-BHR'!Y101+'T1-FDI-Inw-KSA'!Y101+'T1-FDI-Inw-OMN'!Y101+'T1-FDI-Inw-QAT'!Y101+'T1-FDI-Inw-KWT'!Y101</f>
        <v>0</v>
      </c>
      <c r="Z101" s="220">
        <f>'T1-FDI-Inw-UAE'!Z101+'T1-FDI-Inw-BHR'!Z101+'T1-FDI-Inw-KSA'!Z101+'T1-FDI-Inw-OMN'!Z101+'T1-FDI-Inw-QAT'!Z101+'T1-FDI-Inw-KWT'!Z101</f>
        <v>0</v>
      </c>
      <c r="AA101" s="220">
        <f>'T1-FDI-Inw-UAE'!AA101+'T1-FDI-Inw-BHR'!AA101+'T1-FDI-Inw-KSA'!AA101+'T1-FDI-Inw-OMN'!AA101+'T1-FDI-Inw-QAT'!AA101+'T1-FDI-Inw-KWT'!AA101</f>
        <v>0</v>
      </c>
      <c r="AB101" s="220">
        <f>'T1-FDI-Inw-UAE'!AB101+'T1-FDI-Inw-BHR'!AB101+'T1-FDI-Inw-KSA'!AB101+'T1-FDI-Inw-OMN'!AB101+'T1-FDI-Inw-QAT'!AB101+'T1-FDI-Inw-KWT'!AB101</f>
        <v>0</v>
      </c>
      <c r="AC101" s="220">
        <f>'T1-FDI-Inw-UAE'!AC101+'T1-FDI-Inw-BHR'!AC101+'T1-FDI-Inw-KSA'!AC101+'T1-FDI-Inw-OMN'!AC101+'T1-FDI-Inw-QAT'!AC101+'T1-FDI-Inw-KWT'!AC101</f>
        <v>0</v>
      </c>
      <c r="AD101" s="220">
        <f>'T1-FDI-Inw-UAE'!AD101+'T1-FDI-Inw-BHR'!AD101+'T1-FDI-Inw-KSA'!AD101+'T1-FDI-Inw-OMN'!AD101+'T1-FDI-Inw-QAT'!AD101+'T1-FDI-Inw-KWT'!AD101</f>
        <v>0</v>
      </c>
      <c r="AE101" s="220">
        <f>'T1-FDI-Inw-UAE'!AE101+'T1-FDI-Inw-BHR'!AE101+'T1-FDI-Inw-KSA'!AE101+'T1-FDI-Inw-OMN'!AE101+'T1-FDI-Inw-QAT'!AE101+'T1-FDI-Inw-KWT'!AE101</f>
        <v>0</v>
      </c>
      <c r="AF101" s="220">
        <f>'T1-FDI-Inw-UAE'!AF101+'T1-FDI-Inw-BHR'!AF101+'T1-FDI-Inw-KSA'!AF101+'T1-FDI-Inw-OMN'!AF101+'T1-FDI-Inw-QAT'!AF101+'T1-FDI-Inw-KWT'!AF101</f>
        <v>7.1885636487406396E-2</v>
      </c>
      <c r="AG101" s="220">
        <f>'T1-FDI-Inw-UAE'!AG101+'T1-FDI-Inw-BHR'!AG101+'T1-FDI-Inw-KSA'!AG101+'T1-FDI-Inw-OMN'!AG101+'T1-FDI-Inw-QAT'!AG101+'T1-FDI-Inw-KWT'!AG101</f>
        <v>0</v>
      </c>
      <c r="AH101" s="220">
        <f>'T1-FDI-Inw-UAE'!AH101+'T1-FDI-Inw-BHR'!AH101+'T1-FDI-Inw-KSA'!AH101+'T1-FDI-Inw-OMN'!AH101+'T1-FDI-Inw-QAT'!AH101+'T1-FDI-Inw-KWT'!AH101</f>
        <v>0</v>
      </c>
      <c r="AI101" s="220">
        <f>'T1-FDI-Inw-UAE'!AI101+'T1-FDI-Inw-BHR'!AI101+'T1-FDI-Inw-KSA'!AI101+'T1-FDI-Inw-OMN'!AI101+'T1-FDI-Inw-QAT'!AI101+'T1-FDI-Inw-KWT'!AI101</f>
        <v>0</v>
      </c>
      <c r="AJ101" s="220">
        <f>'T1-FDI-Inw-UAE'!AJ101+'T1-FDI-Inw-BHR'!AJ101+'T1-FDI-Inw-KSA'!AJ101+'T1-FDI-Inw-OMN'!AJ101+'T1-FDI-Inw-QAT'!AJ101+'T1-FDI-Inw-KWT'!AJ101</f>
        <v>0</v>
      </c>
      <c r="AK101" s="220">
        <f>'T1-FDI-Inw-UAE'!AK101+'T1-FDI-Inw-BHR'!AK101+'T1-FDI-Inw-KSA'!AK101+'T1-FDI-Inw-OMN'!AK101+'T1-FDI-Inw-QAT'!AK101+'T1-FDI-Inw-KWT'!AK101</f>
        <v>0</v>
      </c>
      <c r="AL101" s="220">
        <f>'T1-FDI-Inw-UAE'!AL101+'T1-FDI-Inw-BHR'!AL101+'T1-FDI-Inw-KSA'!AL101+'T1-FDI-Inw-OMN'!AL101+'T1-FDI-Inw-QAT'!AL101+'T1-FDI-Inw-KWT'!AL101</f>
        <v>0</v>
      </c>
    </row>
    <row r="102" spans="1:38" x14ac:dyDescent="0.25">
      <c r="A102" s="236" t="str">
        <f t="shared" si="1"/>
        <v>Kuwait</v>
      </c>
      <c r="B102" s="206" t="s">
        <v>34</v>
      </c>
      <c r="C102" s="206" t="s">
        <v>33</v>
      </c>
      <c r="D102" s="222" t="s">
        <v>675</v>
      </c>
      <c r="E102">
        <v>656</v>
      </c>
      <c r="F102" s="225" t="s">
        <v>675</v>
      </c>
      <c r="G102" s="132" t="s">
        <v>674</v>
      </c>
      <c r="H102" s="224" t="s">
        <v>673</v>
      </c>
      <c r="I102" s="223" t="s">
        <v>672</v>
      </c>
      <c r="J102" s="212" t="s">
        <v>36</v>
      </c>
      <c r="K102" s="206" t="s">
        <v>3665</v>
      </c>
      <c r="L102" s="206">
        <v>11</v>
      </c>
      <c r="M102" s="206" t="s">
        <v>3656</v>
      </c>
      <c r="N102" s="206">
        <v>202</v>
      </c>
      <c r="O102" s="206" t="s">
        <v>3652</v>
      </c>
      <c r="P102" s="287"/>
      <c r="Q102" s="287"/>
      <c r="R102" s="287"/>
      <c r="S102" s="287"/>
      <c r="T102" s="287"/>
      <c r="U102" s="287"/>
      <c r="V102" s="287"/>
      <c r="W102" s="287"/>
      <c r="X102" s="287"/>
      <c r="Y102" s="220">
        <f>'T1-FDI-Inw-UAE'!Y102+'T1-FDI-Inw-BHR'!Y102+'T1-FDI-Inw-KSA'!Y102+'T1-FDI-Inw-OMN'!Y102+'T1-FDI-Inw-QAT'!Y102+'T1-FDI-Inw-KWT'!Y102</f>
        <v>0</v>
      </c>
      <c r="Z102" s="220">
        <f>'T1-FDI-Inw-UAE'!Z102+'T1-FDI-Inw-BHR'!Z102+'T1-FDI-Inw-KSA'!Z102+'T1-FDI-Inw-OMN'!Z102+'T1-FDI-Inw-QAT'!Z102+'T1-FDI-Inw-KWT'!Z102</f>
        <v>0</v>
      </c>
      <c r="AA102" s="220">
        <f>'T1-FDI-Inw-UAE'!AA102+'T1-FDI-Inw-BHR'!AA102+'T1-FDI-Inw-KSA'!AA102+'T1-FDI-Inw-OMN'!AA102+'T1-FDI-Inw-QAT'!AA102+'T1-FDI-Inw-KWT'!AA102</f>
        <v>0.4315136827773996</v>
      </c>
      <c r="AB102" s="220">
        <f>'T1-FDI-Inw-UAE'!AB102+'T1-FDI-Inw-BHR'!AB102+'T1-FDI-Inw-KSA'!AB102+'T1-FDI-Inw-OMN'!AB102+'T1-FDI-Inw-QAT'!AB102+'T1-FDI-Inw-KWT'!AB102</f>
        <v>0.41524846834581353</v>
      </c>
      <c r="AC102" s="220">
        <f>'T1-FDI-Inw-UAE'!AC102+'T1-FDI-Inw-BHR'!AC102+'T1-FDI-Inw-KSA'!AC102+'T1-FDI-Inw-OMN'!AC102+'T1-FDI-Inw-QAT'!AC102+'T1-FDI-Inw-KWT'!AC102</f>
        <v>3.1287934649421376</v>
      </c>
      <c r="AD102" s="220">
        <f>'T1-FDI-Inw-UAE'!AD102+'T1-FDI-Inw-BHR'!AD102+'T1-FDI-Inw-KSA'!AD102+'T1-FDI-Inw-OMN'!AD102+'T1-FDI-Inw-QAT'!AD102+'T1-FDI-Inw-KWT'!AD102</f>
        <v>3.5206110279101432</v>
      </c>
      <c r="AE102" s="220">
        <f>'T1-FDI-Inw-UAE'!AE102+'T1-FDI-Inw-BHR'!AE102+'T1-FDI-Inw-KSA'!AE102+'T1-FDI-Inw-OMN'!AE102+'T1-FDI-Inw-QAT'!AE102+'T1-FDI-Inw-KWT'!AE102</f>
        <v>3.5206110279101432</v>
      </c>
      <c r="AF102" s="220">
        <f>'T1-FDI-Inw-UAE'!AF102+'T1-FDI-Inw-BHR'!AF102+'T1-FDI-Inw-KSA'!AF102+'T1-FDI-Inw-OMN'!AF102+'T1-FDI-Inw-QAT'!AF102+'T1-FDI-Inw-KWT'!AF102</f>
        <v>3.5206110279101432</v>
      </c>
      <c r="AG102" s="220">
        <f>'T1-FDI-Inw-UAE'!AG102+'T1-FDI-Inw-BHR'!AG102+'T1-FDI-Inw-KSA'!AG102+'T1-FDI-Inw-OMN'!AG102+'T1-FDI-Inw-QAT'!AG102+'T1-FDI-Inw-KWT'!AG102</f>
        <v>0</v>
      </c>
      <c r="AH102" s="220">
        <f>'T1-FDI-Inw-UAE'!AH102+'T1-FDI-Inw-BHR'!AH102+'T1-FDI-Inw-KSA'!AH102+'T1-FDI-Inw-OMN'!AH102+'T1-FDI-Inw-QAT'!AH102+'T1-FDI-Inw-KWT'!AH102</f>
        <v>0</v>
      </c>
      <c r="AI102" s="220">
        <f>'T1-FDI-Inw-UAE'!AI102+'T1-FDI-Inw-BHR'!AI102+'T1-FDI-Inw-KSA'!AI102+'T1-FDI-Inw-OMN'!AI102+'T1-FDI-Inw-QAT'!AI102+'T1-FDI-Inw-KWT'!AI102</f>
        <v>0</v>
      </c>
      <c r="AJ102" s="220">
        <f>'T1-FDI-Inw-UAE'!AJ102+'T1-FDI-Inw-BHR'!AJ102+'T1-FDI-Inw-KSA'!AJ102+'T1-FDI-Inw-OMN'!AJ102+'T1-FDI-Inw-QAT'!AJ102+'T1-FDI-Inw-KWT'!AJ102</f>
        <v>0</v>
      </c>
      <c r="AK102" s="220">
        <f>'T1-FDI-Inw-UAE'!AK102+'T1-FDI-Inw-BHR'!AK102+'T1-FDI-Inw-KSA'!AK102+'T1-FDI-Inw-OMN'!AK102+'T1-FDI-Inw-QAT'!AK102+'T1-FDI-Inw-KWT'!AK102</f>
        <v>0</v>
      </c>
      <c r="AL102" s="220">
        <f>'T1-FDI-Inw-UAE'!AL102+'T1-FDI-Inw-BHR'!AL102+'T1-FDI-Inw-KSA'!AL102+'T1-FDI-Inw-OMN'!AL102+'T1-FDI-Inw-QAT'!AL102+'T1-FDI-Inw-KWT'!AL102</f>
        <v>0</v>
      </c>
    </row>
    <row r="103" spans="1:38" x14ac:dyDescent="0.25">
      <c r="A103" s="236" t="str">
        <f t="shared" si="1"/>
        <v>Kuwait</v>
      </c>
      <c r="B103" s="206" t="s">
        <v>34</v>
      </c>
      <c r="C103" s="206" t="s">
        <v>33</v>
      </c>
      <c r="D103" s="222" t="s">
        <v>671</v>
      </c>
      <c r="E103">
        <v>654</v>
      </c>
      <c r="F103" s="225" t="s">
        <v>671</v>
      </c>
      <c r="G103" s="132" t="s">
        <v>670</v>
      </c>
      <c r="H103" s="224" t="s">
        <v>669</v>
      </c>
      <c r="I103" s="223" t="s">
        <v>668</v>
      </c>
      <c r="J103" s="212" t="s">
        <v>36</v>
      </c>
      <c r="K103" s="206" t="s">
        <v>3665</v>
      </c>
      <c r="L103" s="206">
        <v>11</v>
      </c>
      <c r="M103" s="206" t="s">
        <v>3656</v>
      </c>
      <c r="N103" s="206">
        <v>202</v>
      </c>
      <c r="O103" s="206" t="s">
        <v>3652</v>
      </c>
      <c r="P103" s="287"/>
      <c r="Q103" s="287"/>
      <c r="R103" s="287"/>
      <c r="S103" s="287"/>
      <c r="T103" s="287"/>
      <c r="U103" s="287"/>
      <c r="V103" s="287"/>
      <c r="W103" s="287"/>
      <c r="X103" s="287"/>
      <c r="Y103" s="220">
        <f>'T1-FDI-Inw-UAE'!Y103+'T1-FDI-Inw-BHR'!Y103+'T1-FDI-Inw-KSA'!Y103+'T1-FDI-Inw-OMN'!Y103+'T1-FDI-Inw-QAT'!Y103+'T1-FDI-Inw-KWT'!Y103</f>
        <v>0</v>
      </c>
      <c r="Z103" s="220">
        <f>'T1-FDI-Inw-UAE'!Z103+'T1-FDI-Inw-BHR'!Z103+'T1-FDI-Inw-KSA'!Z103+'T1-FDI-Inw-OMN'!Z103+'T1-FDI-Inw-QAT'!Z103+'T1-FDI-Inw-KWT'!Z103</f>
        <v>0</v>
      </c>
      <c r="AA103" s="220">
        <f>'T1-FDI-Inw-UAE'!AA103+'T1-FDI-Inw-BHR'!AA103+'T1-FDI-Inw-KSA'!AA103+'T1-FDI-Inw-OMN'!AA103+'T1-FDI-Inw-QAT'!AA103+'T1-FDI-Inw-KWT'!AA103</f>
        <v>0</v>
      </c>
      <c r="AB103" s="220">
        <f>'T1-FDI-Inw-UAE'!AB103+'T1-FDI-Inw-BHR'!AB103+'T1-FDI-Inw-KSA'!AB103+'T1-FDI-Inw-OMN'!AB103+'T1-FDI-Inw-QAT'!AB103+'T1-FDI-Inw-KWT'!AB103</f>
        <v>0</v>
      </c>
      <c r="AC103" s="220">
        <f>'T1-FDI-Inw-UAE'!AC103+'T1-FDI-Inw-BHR'!AC103+'T1-FDI-Inw-KSA'!AC103+'T1-FDI-Inw-OMN'!AC103+'T1-FDI-Inw-QAT'!AC103+'T1-FDI-Inw-KWT'!AC103</f>
        <v>0</v>
      </c>
      <c r="AD103" s="220">
        <f>'T1-FDI-Inw-UAE'!AD103+'T1-FDI-Inw-BHR'!AD103+'T1-FDI-Inw-KSA'!AD103+'T1-FDI-Inw-OMN'!AD103+'T1-FDI-Inw-QAT'!AD103+'T1-FDI-Inw-KWT'!AD103</f>
        <v>0</v>
      </c>
      <c r="AE103" s="220">
        <f>'T1-FDI-Inw-UAE'!AE103+'T1-FDI-Inw-BHR'!AE103+'T1-FDI-Inw-KSA'!AE103+'T1-FDI-Inw-OMN'!AE103+'T1-FDI-Inw-QAT'!AE103+'T1-FDI-Inw-KWT'!AE103</f>
        <v>0</v>
      </c>
      <c r="AF103" s="220">
        <f>'T1-FDI-Inw-UAE'!AF103+'T1-FDI-Inw-BHR'!AF103+'T1-FDI-Inw-KSA'!AF103+'T1-FDI-Inw-OMN'!AF103+'T1-FDI-Inw-QAT'!AF103+'T1-FDI-Inw-KWT'!AF103</f>
        <v>0.92047488087134111</v>
      </c>
      <c r="AG103" s="220">
        <f>'T1-FDI-Inw-UAE'!AG103+'T1-FDI-Inw-BHR'!AG103+'T1-FDI-Inw-KSA'!AG103+'T1-FDI-Inw-OMN'!AG103+'T1-FDI-Inw-QAT'!AG103+'T1-FDI-Inw-KWT'!AG103</f>
        <v>0</v>
      </c>
      <c r="AH103" s="220">
        <f>'T1-FDI-Inw-UAE'!AH103+'T1-FDI-Inw-BHR'!AH103+'T1-FDI-Inw-KSA'!AH103+'T1-FDI-Inw-OMN'!AH103+'T1-FDI-Inw-QAT'!AH103+'T1-FDI-Inw-KWT'!AH103</f>
        <v>0</v>
      </c>
      <c r="AI103" s="220">
        <f>'T1-FDI-Inw-UAE'!AI103+'T1-FDI-Inw-BHR'!AI103+'T1-FDI-Inw-KSA'!AI103+'T1-FDI-Inw-OMN'!AI103+'T1-FDI-Inw-QAT'!AI103+'T1-FDI-Inw-KWT'!AI103</f>
        <v>0</v>
      </c>
      <c r="AJ103" s="220">
        <f>'T1-FDI-Inw-UAE'!AJ103+'T1-FDI-Inw-BHR'!AJ103+'T1-FDI-Inw-KSA'!AJ103+'T1-FDI-Inw-OMN'!AJ103+'T1-FDI-Inw-QAT'!AJ103+'T1-FDI-Inw-KWT'!AJ103</f>
        <v>0</v>
      </c>
      <c r="AK103" s="220">
        <f>'T1-FDI-Inw-UAE'!AK103+'T1-FDI-Inw-BHR'!AK103+'T1-FDI-Inw-KSA'!AK103+'T1-FDI-Inw-OMN'!AK103+'T1-FDI-Inw-QAT'!AK103+'T1-FDI-Inw-KWT'!AK103</f>
        <v>0</v>
      </c>
      <c r="AL103" s="220">
        <f>'T1-FDI-Inw-UAE'!AL103+'T1-FDI-Inw-BHR'!AL103+'T1-FDI-Inw-KSA'!AL103+'T1-FDI-Inw-OMN'!AL103+'T1-FDI-Inw-QAT'!AL103+'T1-FDI-Inw-KWT'!AL103</f>
        <v>0</v>
      </c>
    </row>
    <row r="104" spans="1:38" x14ac:dyDescent="0.25">
      <c r="A104" s="236" t="str">
        <f t="shared" si="1"/>
        <v>Kuwait</v>
      </c>
      <c r="B104" s="206" t="s">
        <v>34</v>
      </c>
      <c r="C104" s="206" t="s">
        <v>33</v>
      </c>
      <c r="D104" s="222" t="s">
        <v>667</v>
      </c>
      <c r="E104">
        <v>336</v>
      </c>
      <c r="F104" s="225" t="s">
        <v>667</v>
      </c>
      <c r="G104" s="132" t="s">
        <v>666</v>
      </c>
      <c r="H104" s="224" t="s">
        <v>665</v>
      </c>
      <c r="I104" s="223" t="s">
        <v>664</v>
      </c>
      <c r="J104" s="212" t="s">
        <v>36</v>
      </c>
      <c r="K104" s="206" t="s">
        <v>3660</v>
      </c>
      <c r="L104" s="206">
        <v>5</v>
      </c>
      <c r="M104" s="206" t="s">
        <v>3658</v>
      </c>
      <c r="N104" s="206">
        <v>419</v>
      </c>
      <c r="O104" s="206" t="s">
        <v>3659</v>
      </c>
      <c r="P104" s="287"/>
      <c r="Q104" s="287"/>
      <c r="R104" s="287"/>
      <c r="S104" s="287"/>
      <c r="T104" s="287"/>
      <c r="U104" s="287"/>
      <c r="V104" s="287"/>
      <c r="W104" s="287"/>
      <c r="X104" s="287"/>
      <c r="Y104" s="220">
        <f>'T1-FDI-Inw-UAE'!Y104+'T1-FDI-Inw-BHR'!Y104+'T1-FDI-Inw-KSA'!Y104+'T1-FDI-Inw-OMN'!Y104+'T1-FDI-Inw-QAT'!Y104+'T1-FDI-Inw-KWT'!Y104</f>
        <v>0</v>
      </c>
      <c r="Z104" s="220">
        <f>'T1-FDI-Inw-UAE'!Z104+'T1-FDI-Inw-BHR'!Z104+'T1-FDI-Inw-KSA'!Z104+'T1-FDI-Inw-OMN'!Z104+'T1-FDI-Inw-QAT'!Z104+'T1-FDI-Inw-KWT'!Z104</f>
        <v>0</v>
      </c>
      <c r="AA104" s="220">
        <f>'T1-FDI-Inw-UAE'!AA104+'T1-FDI-Inw-BHR'!AA104+'T1-FDI-Inw-KSA'!AA104+'T1-FDI-Inw-OMN'!AA104+'T1-FDI-Inw-QAT'!AA104+'T1-FDI-Inw-KWT'!AA104</f>
        <v>0</v>
      </c>
      <c r="AB104" s="220">
        <f>'T1-FDI-Inw-UAE'!AB104+'T1-FDI-Inw-BHR'!AB104+'T1-FDI-Inw-KSA'!AB104+'T1-FDI-Inw-OMN'!AB104+'T1-FDI-Inw-QAT'!AB104+'T1-FDI-Inw-KWT'!AB104</f>
        <v>0</v>
      </c>
      <c r="AC104" s="220">
        <f>'T1-FDI-Inw-UAE'!AC104+'T1-FDI-Inw-BHR'!AC104+'T1-FDI-Inw-KSA'!AC104+'T1-FDI-Inw-OMN'!AC104+'T1-FDI-Inw-QAT'!AC104+'T1-FDI-Inw-KWT'!AC104</f>
        <v>0</v>
      </c>
      <c r="AD104" s="220">
        <f>'T1-FDI-Inw-UAE'!AD104+'T1-FDI-Inw-BHR'!AD104+'T1-FDI-Inw-KSA'!AD104+'T1-FDI-Inw-OMN'!AD104+'T1-FDI-Inw-QAT'!AD104+'T1-FDI-Inw-KWT'!AD104</f>
        <v>0</v>
      </c>
      <c r="AE104" s="220">
        <f>'T1-FDI-Inw-UAE'!AE104+'T1-FDI-Inw-BHR'!AE104+'T1-FDI-Inw-KSA'!AE104+'T1-FDI-Inw-OMN'!AE104+'T1-FDI-Inw-QAT'!AE104+'T1-FDI-Inw-KWT'!AE104</f>
        <v>0</v>
      </c>
      <c r="AF104" s="220">
        <f>'T1-FDI-Inw-UAE'!AF104+'T1-FDI-Inw-BHR'!AF104+'T1-FDI-Inw-KSA'!AF104+'T1-FDI-Inw-OMN'!AF104+'T1-FDI-Inw-QAT'!AF104+'T1-FDI-Inw-KWT'!AF104</f>
        <v>0</v>
      </c>
      <c r="AG104" s="220">
        <f>'T1-FDI-Inw-UAE'!AG104+'T1-FDI-Inw-BHR'!AG104+'T1-FDI-Inw-KSA'!AG104+'T1-FDI-Inw-OMN'!AG104+'T1-FDI-Inw-QAT'!AG104+'T1-FDI-Inw-KWT'!AG104</f>
        <v>0</v>
      </c>
      <c r="AH104" s="220">
        <f>'T1-FDI-Inw-UAE'!AH104+'T1-FDI-Inw-BHR'!AH104+'T1-FDI-Inw-KSA'!AH104+'T1-FDI-Inw-OMN'!AH104+'T1-FDI-Inw-QAT'!AH104+'T1-FDI-Inw-KWT'!AH104</f>
        <v>0</v>
      </c>
      <c r="AI104" s="220">
        <f>'T1-FDI-Inw-UAE'!AI104+'T1-FDI-Inw-BHR'!AI104+'T1-FDI-Inw-KSA'!AI104+'T1-FDI-Inw-OMN'!AI104+'T1-FDI-Inw-QAT'!AI104+'T1-FDI-Inw-KWT'!AI104</f>
        <v>0</v>
      </c>
      <c r="AJ104" s="220">
        <f>'T1-FDI-Inw-UAE'!AJ104+'T1-FDI-Inw-BHR'!AJ104+'T1-FDI-Inw-KSA'!AJ104+'T1-FDI-Inw-OMN'!AJ104+'T1-FDI-Inw-QAT'!AJ104+'T1-FDI-Inw-KWT'!AJ104</f>
        <v>0</v>
      </c>
      <c r="AK104" s="220">
        <f>'T1-FDI-Inw-UAE'!AK104+'T1-FDI-Inw-BHR'!AK104+'T1-FDI-Inw-KSA'!AK104+'T1-FDI-Inw-OMN'!AK104+'T1-FDI-Inw-QAT'!AK104+'T1-FDI-Inw-KWT'!AK104</f>
        <v>0</v>
      </c>
      <c r="AL104" s="220">
        <f>'T1-FDI-Inw-UAE'!AL104+'T1-FDI-Inw-BHR'!AL104+'T1-FDI-Inw-KSA'!AL104+'T1-FDI-Inw-OMN'!AL104+'T1-FDI-Inw-QAT'!AL104+'T1-FDI-Inw-KWT'!AL104</f>
        <v>-4.5050000000000003E-3</v>
      </c>
    </row>
    <row r="105" spans="1:38" x14ac:dyDescent="0.25">
      <c r="A105" s="236" t="str">
        <f t="shared" si="1"/>
        <v>Kuwait</v>
      </c>
      <c r="B105" s="206" t="s">
        <v>34</v>
      </c>
      <c r="C105" s="206" t="s">
        <v>33</v>
      </c>
      <c r="D105" s="222" t="s">
        <v>663</v>
      </c>
      <c r="E105">
        <v>263</v>
      </c>
      <c r="F105" s="225" t="s">
        <v>663</v>
      </c>
      <c r="G105" s="132" t="s">
        <v>662</v>
      </c>
      <c r="H105" s="224" t="s">
        <v>661</v>
      </c>
      <c r="I105" s="223" t="s">
        <v>660</v>
      </c>
      <c r="J105" s="212" t="s">
        <v>36</v>
      </c>
      <c r="K105" s="206" t="s">
        <v>3657</v>
      </c>
      <c r="L105" s="206">
        <v>29</v>
      </c>
      <c r="M105" s="206" t="s">
        <v>3658</v>
      </c>
      <c r="N105" s="206">
        <v>419</v>
      </c>
      <c r="O105" s="206" t="s">
        <v>3659</v>
      </c>
      <c r="P105" s="287"/>
      <c r="Q105" s="287"/>
      <c r="R105" s="287"/>
      <c r="S105" s="287"/>
      <c r="T105" s="287"/>
      <c r="U105" s="287"/>
      <c r="V105" s="287"/>
      <c r="W105" s="287"/>
      <c r="X105" s="287"/>
      <c r="Y105" s="220">
        <f>'T1-FDI-Inw-UAE'!Y105+'T1-FDI-Inw-BHR'!Y105+'T1-FDI-Inw-KSA'!Y105+'T1-FDI-Inw-OMN'!Y105+'T1-FDI-Inw-QAT'!Y105+'T1-FDI-Inw-KWT'!Y105</f>
        <v>0</v>
      </c>
      <c r="Z105" s="220">
        <f>'T1-FDI-Inw-UAE'!Z105+'T1-FDI-Inw-BHR'!Z105+'T1-FDI-Inw-KSA'!Z105+'T1-FDI-Inw-OMN'!Z105+'T1-FDI-Inw-QAT'!Z105+'T1-FDI-Inw-KWT'!Z105</f>
        <v>0</v>
      </c>
      <c r="AA105" s="220">
        <f>'T1-FDI-Inw-UAE'!AA105+'T1-FDI-Inw-BHR'!AA105+'T1-FDI-Inw-KSA'!AA105+'T1-FDI-Inw-OMN'!AA105+'T1-FDI-Inw-QAT'!AA105+'T1-FDI-Inw-KWT'!AA105</f>
        <v>0.22682859087814841</v>
      </c>
      <c r="AB105" s="220">
        <f>'T1-FDI-Inw-UAE'!AB105+'T1-FDI-Inw-BHR'!AB105+'T1-FDI-Inw-KSA'!AB105+'T1-FDI-Inw-OMN'!AB105+'T1-FDI-Inw-QAT'!AB105+'T1-FDI-Inw-KWT'!AB105</f>
        <v>0.22680571817562967</v>
      </c>
      <c r="AC105" s="220">
        <f>'T1-FDI-Inw-UAE'!AC105+'T1-FDI-Inw-BHR'!AC105+'T1-FDI-Inw-KSA'!AC105+'T1-FDI-Inw-OMN'!AC105+'T1-FDI-Inw-QAT'!AC105+'T1-FDI-Inw-KWT'!AC105</f>
        <v>0.22680571817562967</v>
      </c>
      <c r="AD105" s="220">
        <f>'T1-FDI-Inw-UAE'!AD105+'T1-FDI-Inw-BHR'!AD105+'T1-FDI-Inw-KSA'!AD105+'T1-FDI-Inw-OMN'!AD105+'T1-FDI-Inw-QAT'!AD105+'T1-FDI-Inw-KWT'!AD105</f>
        <v>0.22680571817562967</v>
      </c>
      <c r="AE105" s="220">
        <f>'T1-FDI-Inw-UAE'!AE105+'T1-FDI-Inw-BHR'!AE105+'T1-FDI-Inw-KSA'!AE105+'T1-FDI-Inw-OMN'!AE105+'T1-FDI-Inw-QAT'!AE105+'T1-FDI-Inw-KWT'!AE105</f>
        <v>0.22680571817562967</v>
      </c>
      <c r="AF105" s="220">
        <f>'T1-FDI-Inw-UAE'!AF105+'T1-FDI-Inw-BHR'!AF105+'T1-FDI-Inw-KSA'!AF105+'T1-FDI-Inw-OMN'!AF105+'T1-FDI-Inw-QAT'!AF105+'T1-FDI-Inw-KWT'!AF105</f>
        <v>0.22680571817562967</v>
      </c>
      <c r="AG105" s="220">
        <f>'T1-FDI-Inw-UAE'!AG105+'T1-FDI-Inw-BHR'!AG105+'T1-FDI-Inw-KSA'!AG105+'T1-FDI-Inw-OMN'!AG105+'T1-FDI-Inw-QAT'!AG105+'T1-FDI-Inw-KWT'!AG105</f>
        <v>0</v>
      </c>
      <c r="AH105" s="220">
        <f>'T1-FDI-Inw-UAE'!AH105+'T1-FDI-Inw-BHR'!AH105+'T1-FDI-Inw-KSA'!AH105+'T1-FDI-Inw-OMN'!AH105+'T1-FDI-Inw-QAT'!AH105+'T1-FDI-Inw-KWT'!AH105</f>
        <v>0</v>
      </c>
      <c r="AI105" s="220">
        <f>'T1-FDI-Inw-UAE'!AI105+'T1-FDI-Inw-BHR'!AI105+'T1-FDI-Inw-KSA'!AI105+'T1-FDI-Inw-OMN'!AI105+'T1-FDI-Inw-QAT'!AI105+'T1-FDI-Inw-KWT'!AI105</f>
        <v>0</v>
      </c>
      <c r="AJ105" s="220">
        <f>'T1-FDI-Inw-UAE'!AJ105+'T1-FDI-Inw-BHR'!AJ105+'T1-FDI-Inw-KSA'!AJ105+'T1-FDI-Inw-OMN'!AJ105+'T1-FDI-Inw-QAT'!AJ105+'T1-FDI-Inw-KWT'!AJ105</f>
        <v>0</v>
      </c>
      <c r="AK105" s="220">
        <f>'T1-FDI-Inw-UAE'!AK105+'T1-FDI-Inw-BHR'!AK105+'T1-FDI-Inw-KSA'!AK105+'T1-FDI-Inw-OMN'!AK105+'T1-FDI-Inw-QAT'!AK105+'T1-FDI-Inw-KWT'!AK105</f>
        <v>0</v>
      </c>
      <c r="AL105" s="220">
        <f>'T1-FDI-Inw-UAE'!AL105+'T1-FDI-Inw-BHR'!AL105+'T1-FDI-Inw-KSA'!AL105+'T1-FDI-Inw-OMN'!AL105+'T1-FDI-Inw-QAT'!AL105+'T1-FDI-Inw-KWT'!AL105</f>
        <v>0</v>
      </c>
    </row>
    <row r="106" spans="1:38" ht="25.5" x14ac:dyDescent="0.25">
      <c r="A106" s="236" t="str">
        <f t="shared" si="1"/>
        <v>Kuwait</v>
      </c>
      <c r="B106" s="206" t="s">
        <v>34</v>
      </c>
      <c r="C106" s="206" t="s">
        <v>33</v>
      </c>
      <c r="D106" s="222" t="s">
        <v>659</v>
      </c>
      <c r="E106">
        <v>872</v>
      </c>
      <c r="F106" s="225" t="s">
        <v>659</v>
      </c>
      <c r="G106" s="132" t="s">
        <v>658</v>
      </c>
      <c r="H106" s="224" t="s">
        <v>657</v>
      </c>
      <c r="I106" s="223" t="s">
        <v>656</v>
      </c>
      <c r="J106" s="212" t="s">
        <v>36</v>
      </c>
      <c r="K106" s="206" t="s">
        <v>36</v>
      </c>
      <c r="L106" s="206" t="s">
        <v>36</v>
      </c>
      <c r="M106" s="206" t="s">
        <v>3661</v>
      </c>
      <c r="N106" s="206">
        <v>53</v>
      </c>
      <c r="O106" s="206" t="s">
        <v>3654</v>
      </c>
      <c r="P106" s="287"/>
      <c r="Q106" s="287"/>
      <c r="R106" s="287"/>
      <c r="S106" s="287"/>
      <c r="T106" s="287"/>
      <c r="U106" s="287"/>
      <c r="V106" s="287"/>
      <c r="W106" s="287"/>
      <c r="X106" s="287"/>
      <c r="Y106" s="220">
        <f>'T1-FDI-Inw-UAE'!Y106+'T1-FDI-Inw-BHR'!Y106+'T1-FDI-Inw-KSA'!Y106+'T1-FDI-Inw-OMN'!Y106+'T1-FDI-Inw-QAT'!Y106+'T1-FDI-Inw-KWT'!Y106</f>
        <v>0</v>
      </c>
      <c r="Z106" s="220">
        <f>'T1-FDI-Inw-UAE'!Z106+'T1-FDI-Inw-BHR'!Z106+'T1-FDI-Inw-KSA'!Z106+'T1-FDI-Inw-OMN'!Z106+'T1-FDI-Inw-QAT'!Z106+'T1-FDI-Inw-KWT'!Z106</f>
        <v>0</v>
      </c>
      <c r="AA106" s="220">
        <f>'T1-FDI-Inw-UAE'!AA106+'T1-FDI-Inw-BHR'!AA106+'T1-FDI-Inw-KSA'!AA106+'T1-FDI-Inw-OMN'!AA106+'T1-FDI-Inw-QAT'!AA106+'T1-FDI-Inw-KWT'!AA106</f>
        <v>0</v>
      </c>
      <c r="AB106" s="220">
        <f>'T1-FDI-Inw-UAE'!AB106+'T1-FDI-Inw-BHR'!AB106+'T1-FDI-Inw-KSA'!AB106+'T1-FDI-Inw-OMN'!AB106+'T1-FDI-Inw-QAT'!AB106+'T1-FDI-Inw-KWT'!AB106</f>
        <v>0</v>
      </c>
      <c r="AC106" s="220">
        <f>'T1-FDI-Inw-UAE'!AC106+'T1-FDI-Inw-BHR'!AC106+'T1-FDI-Inw-KSA'!AC106+'T1-FDI-Inw-OMN'!AC106+'T1-FDI-Inw-QAT'!AC106+'T1-FDI-Inw-KWT'!AC106</f>
        <v>0</v>
      </c>
      <c r="AD106" s="220">
        <f>'T1-FDI-Inw-UAE'!AD106+'T1-FDI-Inw-BHR'!AD106+'T1-FDI-Inw-KSA'!AD106+'T1-FDI-Inw-OMN'!AD106+'T1-FDI-Inw-QAT'!AD106+'T1-FDI-Inw-KWT'!AD106</f>
        <v>0</v>
      </c>
      <c r="AE106" s="220">
        <f>'T1-FDI-Inw-UAE'!AE106+'T1-FDI-Inw-BHR'!AE106+'T1-FDI-Inw-KSA'!AE106+'T1-FDI-Inw-OMN'!AE106+'T1-FDI-Inw-QAT'!AE106+'T1-FDI-Inw-KWT'!AE106</f>
        <v>0</v>
      </c>
      <c r="AF106" s="220">
        <f>'T1-FDI-Inw-UAE'!AF106+'T1-FDI-Inw-BHR'!AF106+'T1-FDI-Inw-KSA'!AF106+'T1-FDI-Inw-OMN'!AF106+'T1-FDI-Inw-QAT'!AF106+'T1-FDI-Inw-KWT'!AF106</f>
        <v>0</v>
      </c>
      <c r="AG106" s="220">
        <f>'T1-FDI-Inw-UAE'!AG106+'T1-FDI-Inw-BHR'!AG106+'T1-FDI-Inw-KSA'!AG106+'T1-FDI-Inw-OMN'!AG106+'T1-FDI-Inw-QAT'!AG106+'T1-FDI-Inw-KWT'!AG106</f>
        <v>0</v>
      </c>
      <c r="AH106" s="220">
        <f>'T1-FDI-Inw-UAE'!AH106+'T1-FDI-Inw-BHR'!AH106+'T1-FDI-Inw-KSA'!AH106+'T1-FDI-Inw-OMN'!AH106+'T1-FDI-Inw-QAT'!AH106+'T1-FDI-Inw-KWT'!AH106</f>
        <v>0</v>
      </c>
      <c r="AI106" s="220">
        <f>'T1-FDI-Inw-UAE'!AI106+'T1-FDI-Inw-BHR'!AI106+'T1-FDI-Inw-KSA'!AI106+'T1-FDI-Inw-OMN'!AI106+'T1-FDI-Inw-QAT'!AI106+'T1-FDI-Inw-KWT'!AI106</f>
        <v>0</v>
      </c>
      <c r="AJ106" s="220">
        <f>'T1-FDI-Inw-UAE'!AJ106+'T1-FDI-Inw-BHR'!AJ106+'T1-FDI-Inw-KSA'!AJ106+'T1-FDI-Inw-OMN'!AJ106+'T1-FDI-Inw-QAT'!AJ106+'T1-FDI-Inw-KWT'!AJ106</f>
        <v>0</v>
      </c>
      <c r="AK106" s="220">
        <f>'T1-FDI-Inw-UAE'!AK106+'T1-FDI-Inw-BHR'!AK106+'T1-FDI-Inw-KSA'!AK106+'T1-FDI-Inw-OMN'!AK106+'T1-FDI-Inw-QAT'!AK106+'T1-FDI-Inw-KWT'!AK106</f>
        <v>0</v>
      </c>
      <c r="AL106" s="220">
        <f>'T1-FDI-Inw-UAE'!AL106+'T1-FDI-Inw-BHR'!AL106+'T1-FDI-Inw-KSA'!AL106+'T1-FDI-Inw-OMN'!AL106+'T1-FDI-Inw-QAT'!AL106+'T1-FDI-Inw-KWT'!AL106</f>
        <v>0</v>
      </c>
    </row>
    <row r="107" spans="1:38" x14ac:dyDescent="0.25">
      <c r="A107" s="236" t="str">
        <f t="shared" si="1"/>
        <v>Kuwait</v>
      </c>
      <c r="B107" s="206" t="s">
        <v>34</v>
      </c>
      <c r="C107" s="206" t="s">
        <v>33</v>
      </c>
      <c r="D107" s="222" t="s">
        <v>655</v>
      </c>
      <c r="E107">
        <v>187</v>
      </c>
      <c r="F107" s="225" t="s">
        <v>655</v>
      </c>
      <c r="G107" s="132" t="s">
        <v>654</v>
      </c>
      <c r="H107" s="224" t="s">
        <v>653</v>
      </c>
      <c r="I107" s="223" t="s">
        <v>652</v>
      </c>
      <c r="J107" s="212" t="s">
        <v>36</v>
      </c>
      <c r="K107" s="206" t="s">
        <v>36</v>
      </c>
      <c r="L107" s="206" t="s">
        <v>36</v>
      </c>
      <c r="M107" s="206" t="s">
        <v>3649</v>
      </c>
      <c r="N107" s="206">
        <v>39</v>
      </c>
      <c r="O107" s="206" t="s">
        <v>3650</v>
      </c>
      <c r="P107" s="287"/>
      <c r="Q107" s="287"/>
      <c r="R107" s="287"/>
      <c r="S107" s="287"/>
      <c r="T107" s="287"/>
      <c r="U107" s="287"/>
      <c r="V107" s="287"/>
      <c r="W107" s="287"/>
      <c r="X107" s="287"/>
      <c r="Y107" s="220">
        <f>'T1-FDI-Inw-UAE'!Y107+'T1-FDI-Inw-BHR'!Y107+'T1-FDI-Inw-KSA'!Y107+'T1-FDI-Inw-OMN'!Y107+'T1-FDI-Inw-QAT'!Y107+'T1-FDI-Inw-KWT'!Y107</f>
        <v>0</v>
      </c>
      <c r="Z107" s="220">
        <f>'T1-FDI-Inw-UAE'!Z107+'T1-FDI-Inw-BHR'!Z107+'T1-FDI-Inw-KSA'!Z107+'T1-FDI-Inw-OMN'!Z107+'T1-FDI-Inw-QAT'!Z107+'T1-FDI-Inw-KWT'!Z107</f>
        <v>0</v>
      </c>
      <c r="AA107" s="220">
        <f>'T1-FDI-Inw-UAE'!AA107+'T1-FDI-Inw-BHR'!AA107+'T1-FDI-Inw-KSA'!AA107+'T1-FDI-Inw-OMN'!AA107+'T1-FDI-Inw-QAT'!AA107+'T1-FDI-Inw-KWT'!AA107</f>
        <v>0</v>
      </c>
      <c r="AB107" s="220">
        <f>'T1-FDI-Inw-UAE'!AB107+'T1-FDI-Inw-BHR'!AB107+'T1-FDI-Inw-KSA'!AB107+'T1-FDI-Inw-OMN'!AB107+'T1-FDI-Inw-QAT'!AB107+'T1-FDI-Inw-KWT'!AB107</f>
        <v>0</v>
      </c>
      <c r="AC107" s="220">
        <f>'T1-FDI-Inw-UAE'!AC107+'T1-FDI-Inw-BHR'!AC107+'T1-FDI-Inw-KSA'!AC107+'T1-FDI-Inw-OMN'!AC107+'T1-FDI-Inw-QAT'!AC107+'T1-FDI-Inw-KWT'!AC107</f>
        <v>0</v>
      </c>
      <c r="AD107" s="220">
        <f>'T1-FDI-Inw-UAE'!AD107+'T1-FDI-Inw-BHR'!AD107+'T1-FDI-Inw-KSA'!AD107+'T1-FDI-Inw-OMN'!AD107+'T1-FDI-Inw-QAT'!AD107+'T1-FDI-Inw-KWT'!AD107</f>
        <v>0</v>
      </c>
      <c r="AE107" s="220">
        <f>'T1-FDI-Inw-UAE'!AE107+'T1-FDI-Inw-BHR'!AE107+'T1-FDI-Inw-KSA'!AE107+'T1-FDI-Inw-OMN'!AE107+'T1-FDI-Inw-QAT'!AE107+'T1-FDI-Inw-KWT'!AE107</f>
        <v>0</v>
      </c>
      <c r="AF107" s="220">
        <f>'T1-FDI-Inw-UAE'!AF107+'T1-FDI-Inw-BHR'!AF107+'T1-FDI-Inw-KSA'!AF107+'T1-FDI-Inw-OMN'!AF107+'T1-FDI-Inw-QAT'!AF107+'T1-FDI-Inw-KWT'!AF107</f>
        <v>0</v>
      </c>
      <c r="AG107" s="220">
        <f>'T1-FDI-Inw-UAE'!AG107+'T1-FDI-Inw-BHR'!AG107+'T1-FDI-Inw-KSA'!AG107+'T1-FDI-Inw-OMN'!AG107+'T1-FDI-Inw-QAT'!AG107+'T1-FDI-Inw-KWT'!AG107</f>
        <v>0</v>
      </c>
      <c r="AH107" s="220">
        <f>'T1-FDI-Inw-UAE'!AH107+'T1-FDI-Inw-BHR'!AH107+'T1-FDI-Inw-KSA'!AH107+'T1-FDI-Inw-OMN'!AH107+'T1-FDI-Inw-QAT'!AH107+'T1-FDI-Inw-KWT'!AH107</f>
        <v>0</v>
      </c>
      <c r="AI107" s="220">
        <f>'T1-FDI-Inw-UAE'!AI107+'T1-FDI-Inw-BHR'!AI107+'T1-FDI-Inw-KSA'!AI107+'T1-FDI-Inw-OMN'!AI107+'T1-FDI-Inw-QAT'!AI107+'T1-FDI-Inw-KWT'!AI107</f>
        <v>0</v>
      </c>
      <c r="AJ107" s="220">
        <f>'T1-FDI-Inw-UAE'!AJ107+'T1-FDI-Inw-BHR'!AJ107+'T1-FDI-Inw-KSA'!AJ107+'T1-FDI-Inw-OMN'!AJ107+'T1-FDI-Inw-QAT'!AJ107+'T1-FDI-Inw-KWT'!AJ107</f>
        <v>0</v>
      </c>
      <c r="AK107" s="220">
        <f>'T1-FDI-Inw-UAE'!AK107+'T1-FDI-Inw-BHR'!AK107+'T1-FDI-Inw-KSA'!AK107+'T1-FDI-Inw-OMN'!AK107+'T1-FDI-Inw-QAT'!AK107+'T1-FDI-Inw-KWT'!AK107</f>
        <v>0</v>
      </c>
      <c r="AL107" s="220">
        <f>'T1-FDI-Inw-UAE'!AL107+'T1-FDI-Inw-BHR'!AL107+'T1-FDI-Inw-KSA'!AL107+'T1-FDI-Inw-OMN'!AL107+'T1-FDI-Inw-QAT'!AL107+'T1-FDI-Inw-KWT'!AL107</f>
        <v>0</v>
      </c>
    </row>
    <row r="108" spans="1:38" x14ac:dyDescent="0.25">
      <c r="A108" s="236" t="str">
        <f t="shared" si="1"/>
        <v>Kuwait</v>
      </c>
      <c r="B108" s="206" t="s">
        <v>34</v>
      </c>
      <c r="C108" s="206" t="s">
        <v>33</v>
      </c>
      <c r="D108" s="222" t="s">
        <v>651</v>
      </c>
      <c r="E108">
        <v>268</v>
      </c>
      <c r="F108" s="225" t="s">
        <v>651</v>
      </c>
      <c r="G108" s="132" t="s">
        <v>650</v>
      </c>
      <c r="H108" s="224" t="s">
        <v>649</v>
      </c>
      <c r="I108" s="223" t="s">
        <v>648</v>
      </c>
      <c r="J108" s="212" t="s">
        <v>36</v>
      </c>
      <c r="K108" s="206" t="s">
        <v>3664</v>
      </c>
      <c r="L108" s="206">
        <v>13</v>
      </c>
      <c r="M108" s="206" t="s">
        <v>3658</v>
      </c>
      <c r="N108" s="206">
        <v>419</v>
      </c>
      <c r="O108" s="206" t="s">
        <v>3659</v>
      </c>
      <c r="P108" s="287"/>
      <c r="Q108" s="287"/>
      <c r="R108" s="287"/>
      <c r="S108" s="287"/>
      <c r="T108" s="287"/>
      <c r="U108" s="287"/>
      <c r="V108" s="287"/>
      <c r="W108" s="287"/>
      <c r="X108" s="287"/>
      <c r="Y108" s="220">
        <f>'T1-FDI-Inw-UAE'!Y108+'T1-FDI-Inw-BHR'!Y108+'T1-FDI-Inw-KSA'!Y108+'T1-FDI-Inw-OMN'!Y108+'T1-FDI-Inw-QAT'!Y108+'T1-FDI-Inw-KWT'!Y108</f>
        <v>0</v>
      </c>
      <c r="Z108" s="220">
        <f>'T1-FDI-Inw-UAE'!Z108+'T1-FDI-Inw-BHR'!Z108+'T1-FDI-Inw-KSA'!Z108+'T1-FDI-Inw-OMN'!Z108+'T1-FDI-Inw-QAT'!Z108+'T1-FDI-Inw-KWT'!Z108</f>
        <v>0</v>
      </c>
      <c r="AA108" s="220">
        <f>'T1-FDI-Inw-UAE'!AA108+'T1-FDI-Inw-BHR'!AA108+'T1-FDI-Inw-KSA'!AA108+'T1-FDI-Inw-OMN'!AA108+'T1-FDI-Inw-QAT'!AA108+'T1-FDI-Inw-KWT'!AA108</f>
        <v>0</v>
      </c>
      <c r="AB108" s="220">
        <f>'T1-FDI-Inw-UAE'!AB108+'T1-FDI-Inw-BHR'!AB108+'T1-FDI-Inw-KSA'!AB108+'T1-FDI-Inw-OMN'!AB108+'T1-FDI-Inw-QAT'!AB108+'T1-FDI-Inw-KWT'!AB108</f>
        <v>0</v>
      </c>
      <c r="AC108" s="220">
        <f>'T1-FDI-Inw-UAE'!AC108+'T1-FDI-Inw-BHR'!AC108+'T1-FDI-Inw-KSA'!AC108+'T1-FDI-Inw-OMN'!AC108+'T1-FDI-Inw-QAT'!AC108+'T1-FDI-Inw-KWT'!AC108</f>
        <v>0</v>
      </c>
      <c r="AD108" s="220">
        <f>'T1-FDI-Inw-UAE'!AD108+'T1-FDI-Inw-BHR'!AD108+'T1-FDI-Inw-KSA'!AD108+'T1-FDI-Inw-OMN'!AD108+'T1-FDI-Inw-QAT'!AD108+'T1-FDI-Inw-KWT'!AD108</f>
        <v>0.12234880871341049</v>
      </c>
      <c r="AE108" s="220">
        <f>'T1-FDI-Inw-UAE'!AE108+'T1-FDI-Inw-BHR'!AE108+'T1-FDI-Inw-KSA'!AE108+'T1-FDI-Inw-OMN'!AE108+'T1-FDI-Inw-QAT'!AE108+'T1-FDI-Inw-KWT'!AE108</f>
        <v>0.12234880871341049</v>
      </c>
      <c r="AF108" s="220">
        <f>'T1-FDI-Inw-UAE'!AF108+'T1-FDI-Inw-BHR'!AF108+'T1-FDI-Inw-KSA'!AF108+'T1-FDI-Inw-OMN'!AF108+'T1-FDI-Inw-QAT'!AF108+'T1-FDI-Inw-KWT'!AF108</f>
        <v>0.12234880871341049</v>
      </c>
      <c r="AG108" s="220">
        <f>'T1-FDI-Inw-UAE'!AG108+'T1-FDI-Inw-BHR'!AG108+'T1-FDI-Inw-KSA'!AG108+'T1-FDI-Inw-OMN'!AG108+'T1-FDI-Inw-QAT'!AG108+'T1-FDI-Inw-KWT'!AG108</f>
        <v>0</v>
      </c>
      <c r="AH108" s="220">
        <f>'T1-FDI-Inw-UAE'!AH108+'T1-FDI-Inw-BHR'!AH108+'T1-FDI-Inw-KSA'!AH108+'T1-FDI-Inw-OMN'!AH108+'T1-FDI-Inw-QAT'!AH108+'T1-FDI-Inw-KWT'!AH108</f>
        <v>0</v>
      </c>
      <c r="AI108" s="220">
        <f>'T1-FDI-Inw-UAE'!AI108+'T1-FDI-Inw-BHR'!AI108+'T1-FDI-Inw-KSA'!AI108+'T1-FDI-Inw-OMN'!AI108+'T1-FDI-Inw-QAT'!AI108+'T1-FDI-Inw-KWT'!AI108</f>
        <v>0</v>
      </c>
      <c r="AJ108" s="220">
        <f>'T1-FDI-Inw-UAE'!AJ108+'T1-FDI-Inw-BHR'!AJ108+'T1-FDI-Inw-KSA'!AJ108+'T1-FDI-Inw-OMN'!AJ108+'T1-FDI-Inw-QAT'!AJ108+'T1-FDI-Inw-KWT'!AJ108</f>
        <v>0</v>
      </c>
      <c r="AK108" s="220">
        <f>'T1-FDI-Inw-UAE'!AK108+'T1-FDI-Inw-BHR'!AK108+'T1-FDI-Inw-KSA'!AK108+'T1-FDI-Inw-OMN'!AK108+'T1-FDI-Inw-QAT'!AK108+'T1-FDI-Inw-KWT'!AK108</f>
        <v>0</v>
      </c>
      <c r="AL108" s="220">
        <f>'T1-FDI-Inw-UAE'!AL108+'T1-FDI-Inw-BHR'!AL108+'T1-FDI-Inw-KSA'!AL108+'T1-FDI-Inw-OMN'!AL108+'T1-FDI-Inw-QAT'!AL108+'T1-FDI-Inw-KWT'!AL108</f>
        <v>0</v>
      </c>
    </row>
    <row r="109" spans="1:38" x14ac:dyDescent="0.25">
      <c r="A109" s="236" t="str">
        <f t="shared" si="1"/>
        <v>Kuwait</v>
      </c>
      <c r="B109" s="206" t="s">
        <v>34</v>
      </c>
      <c r="C109" s="206" t="s">
        <v>33</v>
      </c>
      <c r="D109" s="222" t="s">
        <v>647</v>
      </c>
      <c r="E109">
        <v>944</v>
      </c>
      <c r="F109" s="225" t="s">
        <v>647</v>
      </c>
      <c r="G109" s="132" t="s">
        <v>646</v>
      </c>
      <c r="H109" s="224" t="s">
        <v>645</v>
      </c>
      <c r="I109" s="223" t="s">
        <v>644</v>
      </c>
      <c r="J109" s="212" t="s">
        <v>31</v>
      </c>
      <c r="K109" s="206" t="s">
        <v>36</v>
      </c>
      <c r="L109" s="206" t="s">
        <v>36</v>
      </c>
      <c r="M109" s="206" t="s">
        <v>3663</v>
      </c>
      <c r="N109" s="206">
        <v>151</v>
      </c>
      <c r="O109" s="206" t="s">
        <v>3650</v>
      </c>
      <c r="P109" s="287"/>
      <c r="Q109" s="287"/>
      <c r="R109" s="287"/>
      <c r="S109" s="287"/>
      <c r="T109" s="287"/>
      <c r="U109" s="287"/>
      <c r="V109" s="287"/>
      <c r="W109" s="287"/>
      <c r="X109" s="287"/>
      <c r="Y109" s="220">
        <f>'T1-FDI-Inw-UAE'!Y109+'T1-FDI-Inw-BHR'!Y109+'T1-FDI-Inw-KSA'!Y109+'T1-FDI-Inw-OMN'!Y109+'T1-FDI-Inw-QAT'!Y109+'T1-FDI-Inw-KWT'!Y109</f>
        <v>0</v>
      </c>
      <c r="Z109" s="220">
        <f>'T1-FDI-Inw-UAE'!Z109+'T1-FDI-Inw-BHR'!Z109+'T1-FDI-Inw-KSA'!Z109+'T1-FDI-Inw-OMN'!Z109+'T1-FDI-Inw-QAT'!Z109+'T1-FDI-Inw-KWT'!Z109</f>
        <v>2.5962314499659631</v>
      </c>
      <c r="AA109" s="220">
        <f>'T1-FDI-Inw-UAE'!AA109+'T1-FDI-Inw-BHR'!AA109+'T1-FDI-Inw-KSA'!AA109+'T1-FDI-Inw-OMN'!AA109+'T1-FDI-Inw-QAT'!AA109+'T1-FDI-Inw-KWT'!AA109</f>
        <v>3.9632266848196052</v>
      </c>
      <c r="AB109" s="220">
        <f>'T1-FDI-Inw-UAE'!AB109+'T1-FDI-Inw-BHR'!AB109+'T1-FDI-Inw-KSA'!AB109+'T1-FDI-Inw-OMN'!AB109+'T1-FDI-Inw-QAT'!AB109+'T1-FDI-Inw-KWT'!AB109</f>
        <v>10.169274608577265</v>
      </c>
      <c r="AC109" s="220">
        <f>'T1-FDI-Inw-UAE'!AC109+'T1-FDI-Inw-BHR'!AC109+'T1-FDI-Inw-KSA'!AC109+'T1-FDI-Inw-OMN'!AC109+'T1-FDI-Inw-QAT'!AC109+'T1-FDI-Inw-KWT'!AC109</f>
        <v>11.137163240299525</v>
      </c>
      <c r="AD109" s="220">
        <f>'T1-FDI-Inw-UAE'!AD109+'T1-FDI-Inw-BHR'!AD109+'T1-FDI-Inw-KSA'!AD109+'T1-FDI-Inw-OMN'!AD109+'T1-FDI-Inw-QAT'!AD109+'T1-FDI-Inw-KWT'!AD109</f>
        <v>11.982493124574541</v>
      </c>
      <c r="AE109" s="220">
        <f>'T1-FDI-Inw-UAE'!AE109+'T1-FDI-Inw-BHR'!AE109+'T1-FDI-Inw-KSA'!AE109+'T1-FDI-Inw-OMN'!AE109+'T1-FDI-Inw-QAT'!AE109+'T1-FDI-Inw-KWT'!AE109</f>
        <v>21.05845581604683</v>
      </c>
      <c r="AF109" s="220">
        <f>'T1-FDI-Inw-UAE'!AF109+'T1-FDI-Inw-BHR'!AF109+'T1-FDI-Inw-KSA'!AF109+'T1-FDI-Inw-OMN'!AF109+'T1-FDI-Inw-QAT'!AF109+'T1-FDI-Inw-KWT'!AF109</f>
        <v>27.949618029617632</v>
      </c>
      <c r="AG109" s="220">
        <f>'T1-FDI-Inw-UAE'!AG109+'T1-FDI-Inw-BHR'!AG109+'T1-FDI-Inw-KSA'!AG109+'T1-FDI-Inw-OMN'!AG109+'T1-FDI-Inw-QAT'!AG109+'T1-FDI-Inw-KWT'!AG109</f>
        <v>9.0380889427249063</v>
      </c>
      <c r="AH109" s="220">
        <f>'T1-FDI-Inw-UAE'!AH109+'T1-FDI-Inw-BHR'!AH109+'T1-FDI-Inw-KSA'!AH109+'T1-FDI-Inw-OMN'!AH109+'T1-FDI-Inw-QAT'!AH109+'T1-FDI-Inw-KWT'!AH109</f>
        <v>9.155097426666666</v>
      </c>
      <c r="AI109" s="220">
        <f>'T1-FDI-Inw-UAE'!AI109+'T1-FDI-Inw-BHR'!AI109+'T1-FDI-Inw-KSA'!AI109+'T1-FDI-Inw-OMN'!AI109+'T1-FDI-Inw-QAT'!AI109+'T1-FDI-Inw-KWT'!AI109</f>
        <v>20300.74517264</v>
      </c>
      <c r="AJ109" s="220">
        <f>'T1-FDI-Inw-UAE'!AJ109+'T1-FDI-Inw-BHR'!AJ109+'T1-FDI-Inw-KSA'!AJ109+'T1-FDI-Inw-OMN'!AJ109+'T1-FDI-Inw-QAT'!AJ109+'T1-FDI-Inw-KWT'!AJ109</f>
        <v>101911.95726409447</v>
      </c>
      <c r="AK109" s="220">
        <f>'T1-FDI-Inw-UAE'!AK109+'T1-FDI-Inw-BHR'!AK109+'T1-FDI-Inw-KSA'!AK109+'T1-FDI-Inw-OMN'!AK109+'T1-FDI-Inw-QAT'!AK109+'T1-FDI-Inw-KWT'!AK109</f>
        <v>100868.60665298416</v>
      </c>
      <c r="AL109" s="220">
        <f>'T1-FDI-Inw-UAE'!AL109+'T1-FDI-Inw-BHR'!AL109+'T1-FDI-Inw-KSA'!AL109+'T1-FDI-Inw-OMN'!AL109+'T1-FDI-Inw-QAT'!AL109+'T1-FDI-Inw-KWT'!AL109</f>
        <v>103246.40445375766</v>
      </c>
    </row>
    <row r="110" spans="1:38" x14ac:dyDescent="0.25">
      <c r="A110" s="236" t="str">
        <f t="shared" si="1"/>
        <v>Kuwait</v>
      </c>
      <c r="B110" s="206" t="s">
        <v>34</v>
      </c>
      <c r="C110" s="206" t="s">
        <v>33</v>
      </c>
      <c r="D110" s="222" t="s">
        <v>643</v>
      </c>
      <c r="E110">
        <v>176</v>
      </c>
      <c r="F110" s="225" t="s">
        <v>643</v>
      </c>
      <c r="G110" s="132" t="s">
        <v>642</v>
      </c>
      <c r="H110" s="224" t="s">
        <v>641</v>
      </c>
      <c r="I110" s="223" t="s">
        <v>640</v>
      </c>
      <c r="J110" s="212" t="s">
        <v>36</v>
      </c>
      <c r="K110" s="206" t="s">
        <v>36</v>
      </c>
      <c r="L110" s="206" t="s">
        <v>36</v>
      </c>
      <c r="M110" s="206" t="s">
        <v>3671</v>
      </c>
      <c r="N110" s="206">
        <v>154</v>
      </c>
      <c r="O110" s="206" t="s">
        <v>3650</v>
      </c>
      <c r="P110" s="287"/>
      <c r="Q110" s="287"/>
      <c r="R110" s="287"/>
      <c r="S110" s="287"/>
      <c r="T110" s="287"/>
      <c r="U110" s="287"/>
      <c r="V110" s="287"/>
      <c r="W110" s="287"/>
      <c r="X110" s="287"/>
      <c r="Y110" s="220">
        <f>'T1-FDI-Inw-UAE'!Y110+'T1-FDI-Inw-BHR'!Y110+'T1-FDI-Inw-KSA'!Y110+'T1-FDI-Inw-OMN'!Y110+'T1-FDI-Inw-QAT'!Y110+'T1-FDI-Inw-KWT'!Y110</f>
        <v>62.210208162000001</v>
      </c>
      <c r="Z110" s="220">
        <f>'T1-FDI-Inw-UAE'!Z110+'T1-FDI-Inw-BHR'!Z110+'T1-FDI-Inw-KSA'!Z110+'T1-FDI-Inw-OMN'!Z110+'T1-FDI-Inw-QAT'!Z110+'T1-FDI-Inw-KWT'!Z110</f>
        <v>67.944832680000005</v>
      </c>
      <c r="AA110" s="220">
        <f>'T1-FDI-Inw-UAE'!AA110+'T1-FDI-Inw-BHR'!AA110+'T1-FDI-Inw-KSA'!AA110+'T1-FDI-Inw-OMN'!AA110+'T1-FDI-Inw-QAT'!AA110+'T1-FDI-Inw-KWT'!AA110</f>
        <v>4.5416315542205581</v>
      </c>
      <c r="AB110" s="220">
        <f>'T1-FDI-Inw-UAE'!AB110+'T1-FDI-Inw-BHR'!AB110+'T1-FDI-Inw-KSA'!AB110+'T1-FDI-Inw-OMN'!AB110+'T1-FDI-Inw-QAT'!AB110+'T1-FDI-Inw-KWT'!AB110</f>
        <v>0.9372057181756297</v>
      </c>
      <c r="AC110" s="220">
        <f>'T1-FDI-Inw-UAE'!AC110+'T1-FDI-Inw-BHR'!AC110+'T1-FDI-Inw-KSA'!AC110+'T1-FDI-Inw-OMN'!AC110+'T1-FDI-Inw-QAT'!AC110+'T1-FDI-Inw-KWT'!AC110</f>
        <v>1.4974554118447923</v>
      </c>
      <c r="AD110" s="220">
        <f>'T1-FDI-Inw-UAE'!AD110+'T1-FDI-Inw-BHR'!AD110+'T1-FDI-Inw-KSA'!AD110+'T1-FDI-Inw-OMN'!AD110+'T1-FDI-Inw-QAT'!AD110+'T1-FDI-Inw-KWT'!AD110</f>
        <v>0.65430742001361475</v>
      </c>
      <c r="AE110" s="220">
        <f>'T1-FDI-Inw-UAE'!AE110+'T1-FDI-Inw-BHR'!AE110+'T1-FDI-Inw-KSA'!AE110+'T1-FDI-Inw-OMN'!AE110+'T1-FDI-Inw-QAT'!AE110+'T1-FDI-Inw-KWT'!AE110</f>
        <v>0.70764075334694809</v>
      </c>
      <c r="AF110" s="220">
        <f>'T1-FDI-Inw-UAE'!AF110+'T1-FDI-Inw-BHR'!AF110+'T1-FDI-Inw-KSA'!AF110+'T1-FDI-Inw-OMN'!AF110+'T1-FDI-Inw-QAT'!AF110+'T1-FDI-Inw-KWT'!AF110</f>
        <v>0.70764075334694809</v>
      </c>
      <c r="AG110" s="220">
        <f>'T1-FDI-Inw-UAE'!AG110+'T1-FDI-Inw-BHR'!AG110+'T1-FDI-Inw-KSA'!AG110+'T1-FDI-Inw-OMN'!AG110+'T1-FDI-Inw-QAT'!AG110+'T1-FDI-Inw-KWT'!AG110</f>
        <v>3.5511077063333334E-2</v>
      </c>
      <c r="AH110" s="220">
        <f>'T1-FDI-Inw-UAE'!AH110+'T1-FDI-Inw-BHR'!AH110+'T1-FDI-Inw-KSA'!AH110+'T1-FDI-Inw-OMN'!AH110+'T1-FDI-Inw-QAT'!AH110+'T1-FDI-Inw-KWT'!AH110</f>
        <v>0.31652425573333332</v>
      </c>
      <c r="AI110" s="220">
        <f>'T1-FDI-Inw-UAE'!AI110+'T1-FDI-Inw-BHR'!AI110+'T1-FDI-Inw-KSA'!AI110+'T1-FDI-Inw-OMN'!AI110+'T1-FDI-Inw-QAT'!AI110+'T1-FDI-Inw-KWT'!AI110</f>
        <v>0.33499758013333336</v>
      </c>
      <c r="AJ110" s="220">
        <f>'T1-FDI-Inw-UAE'!AJ110+'T1-FDI-Inw-BHR'!AJ110+'T1-FDI-Inw-KSA'!AJ110+'T1-FDI-Inw-OMN'!AJ110+'T1-FDI-Inw-QAT'!AJ110+'T1-FDI-Inw-KWT'!AJ110</f>
        <v>0.21938024473333337</v>
      </c>
      <c r="AK110" s="220">
        <f>'T1-FDI-Inw-UAE'!AK110+'T1-FDI-Inw-BHR'!AK110+'T1-FDI-Inw-KSA'!AK110+'T1-FDI-Inw-OMN'!AK110+'T1-FDI-Inw-QAT'!AK110+'T1-FDI-Inw-KWT'!AK110</f>
        <v>0.21458399193333333</v>
      </c>
      <c r="AL110" s="220">
        <f>'T1-FDI-Inw-UAE'!AL110+'T1-FDI-Inw-BHR'!AL110+'T1-FDI-Inw-KSA'!AL110+'T1-FDI-Inw-OMN'!AL110+'T1-FDI-Inw-QAT'!AL110+'T1-FDI-Inw-KWT'!AL110</f>
        <v>0.24084434473333333</v>
      </c>
    </row>
    <row r="111" spans="1:38" x14ac:dyDescent="0.25">
      <c r="A111" s="236" t="str">
        <f t="shared" si="1"/>
        <v>Kuwait</v>
      </c>
      <c r="B111" s="206" t="s">
        <v>34</v>
      </c>
      <c r="C111" s="206" t="s">
        <v>33</v>
      </c>
      <c r="D111" s="222" t="s">
        <v>639</v>
      </c>
      <c r="E111">
        <v>534</v>
      </c>
      <c r="F111" s="225" t="s">
        <v>639</v>
      </c>
      <c r="G111" s="132" t="s">
        <v>638</v>
      </c>
      <c r="H111" s="224" t="s">
        <v>637</v>
      </c>
      <c r="I111" s="223" t="s">
        <v>636</v>
      </c>
      <c r="J111" s="212" t="s">
        <v>36</v>
      </c>
      <c r="K111" s="206" t="s">
        <v>36</v>
      </c>
      <c r="L111" s="206" t="s">
        <v>36</v>
      </c>
      <c r="M111" s="206" t="s">
        <v>3648</v>
      </c>
      <c r="N111" s="206">
        <v>34</v>
      </c>
      <c r="O111" s="206" t="s">
        <v>3647</v>
      </c>
      <c r="P111" s="287"/>
      <c r="Q111" s="287"/>
      <c r="R111" s="287"/>
      <c r="S111" s="287"/>
      <c r="T111" s="287"/>
      <c r="U111" s="287"/>
      <c r="V111" s="287"/>
      <c r="W111" s="287"/>
      <c r="X111" s="287"/>
      <c r="Y111" s="220">
        <f>'T1-FDI-Inw-UAE'!Y111+'T1-FDI-Inw-BHR'!Y111+'T1-FDI-Inw-KSA'!Y111+'T1-FDI-Inw-OMN'!Y111+'T1-FDI-Inw-QAT'!Y111+'T1-FDI-Inw-KWT'!Y111</f>
        <v>1784.0540594632132</v>
      </c>
      <c r="Z111" s="220">
        <f>'T1-FDI-Inw-UAE'!Z111+'T1-FDI-Inw-BHR'!Z111+'T1-FDI-Inw-KSA'!Z111+'T1-FDI-Inw-OMN'!Z111+'T1-FDI-Inw-QAT'!Z111+'T1-FDI-Inw-KWT'!Z111</f>
        <v>2342.4640222806379</v>
      </c>
      <c r="AA111" s="220">
        <f>'T1-FDI-Inw-UAE'!AA111+'T1-FDI-Inw-BHR'!AA111+'T1-FDI-Inw-KSA'!AA111+'T1-FDI-Inw-OMN'!AA111+'T1-FDI-Inw-QAT'!AA111+'T1-FDI-Inw-KWT'!AA111</f>
        <v>5511.1282800222671</v>
      </c>
      <c r="AB111" s="220">
        <f>'T1-FDI-Inw-UAE'!AB111+'T1-FDI-Inw-BHR'!AB111+'T1-FDI-Inw-KSA'!AB111+'T1-FDI-Inw-OMN'!AB111+'T1-FDI-Inw-QAT'!AB111+'T1-FDI-Inw-KWT'!AB111</f>
        <v>6578.1623613453939</v>
      </c>
      <c r="AC111" s="220">
        <f>'T1-FDI-Inw-UAE'!AC111+'T1-FDI-Inw-BHR'!AC111+'T1-FDI-Inw-KSA'!AC111+'T1-FDI-Inw-OMN'!AC111+'T1-FDI-Inw-QAT'!AC111+'T1-FDI-Inw-KWT'!AC111</f>
        <v>7782.0156394976493</v>
      </c>
      <c r="AD111" s="220">
        <f>'T1-FDI-Inw-UAE'!AD111+'T1-FDI-Inw-BHR'!AD111+'T1-FDI-Inw-KSA'!AD111+'T1-FDI-Inw-OMN'!AD111+'T1-FDI-Inw-QAT'!AD111+'T1-FDI-Inw-KWT'!AD111</f>
        <v>8345.7755532103056</v>
      </c>
      <c r="AE111" s="220">
        <f>'T1-FDI-Inw-UAE'!AE111+'T1-FDI-Inw-BHR'!AE111+'T1-FDI-Inw-KSA'!AE111+'T1-FDI-Inw-OMN'!AE111+'T1-FDI-Inw-QAT'!AE111+'T1-FDI-Inw-KWT'!AE111</f>
        <v>9695.8984700803558</v>
      </c>
      <c r="AF111" s="220">
        <f>'T1-FDI-Inw-UAE'!AF111+'T1-FDI-Inw-BHR'!AF111+'T1-FDI-Inw-KSA'!AF111+'T1-FDI-Inw-OMN'!AF111+'T1-FDI-Inw-QAT'!AF111+'T1-FDI-Inw-KWT'!AF111</f>
        <v>9981.7315147879945</v>
      </c>
      <c r="AG111" s="220">
        <f>'T1-FDI-Inw-UAE'!AG111+'T1-FDI-Inw-BHR'!AG111+'T1-FDI-Inw-KSA'!AG111+'T1-FDI-Inw-OMN'!AG111+'T1-FDI-Inw-QAT'!AG111+'T1-FDI-Inw-KWT'!AG111</f>
        <v>9090.7243229639098</v>
      </c>
      <c r="AH111" s="220">
        <f>'T1-FDI-Inw-UAE'!AH111+'T1-FDI-Inw-BHR'!AH111+'T1-FDI-Inw-KSA'!AH111+'T1-FDI-Inw-OMN'!AH111+'T1-FDI-Inw-QAT'!AH111+'T1-FDI-Inw-KWT'!AH111</f>
        <v>8489.665041722159</v>
      </c>
      <c r="AI111" s="220">
        <f>'T1-FDI-Inw-UAE'!AI111+'T1-FDI-Inw-BHR'!AI111+'T1-FDI-Inw-KSA'!AI111+'T1-FDI-Inw-OMN'!AI111+'T1-FDI-Inw-QAT'!AI111+'T1-FDI-Inw-KWT'!AI111</f>
        <v>10465.10533493215</v>
      </c>
      <c r="AJ111" s="220">
        <f>'T1-FDI-Inw-UAE'!AJ111+'T1-FDI-Inw-BHR'!AJ111+'T1-FDI-Inw-KSA'!AJ111+'T1-FDI-Inw-OMN'!AJ111+'T1-FDI-Inw-QAT'!AJ111+'T1-FDI-Inw-KWT'!AJ111</f>
        <v>10971.019435299506</v>
      </c>
      <c r="AK111" s="220">
        <f>'T1-FDI-Inw-UAE'!AK111+'T1-FDI-Inw-BHR'!AK111+'T1-FDI-Inw-KSA'!AK111+'T1-FDI-Inw-OMN'!AK111+'T1-FDI-Inw-QAT'!AK111+'T1-FDI-Inw-KWT'!AK111</f>
        <v>11649.585198878776</v>
      </c>
      <c r="AL111" s="220">
        <f>'T1-FDI-Inw-UAE'!AL111+'T1-FDI-Inw-BHR'!AL111+'T1-FDI-Inw-KSA'!AL111+'T1-FDI-Inw-OMN'!AL111+'T1-FDI-Inw-QAT'!AL111+'T1-FDI-Inw-KWT'!AL111</f>
        <v>14747.488664824532</v>
      </c>
    </row>
    <row r="112" spans="1:38" x14ac:dyDescent="0.25">
      <c r="A112" s="236" t="str">
        <f t="shared" si="1"/>
        <v>Kuwait</v>
      </c>
      <c r="B112" s="206" t="s">
        <v>34</v>
      </c>
      <c r="C112" s="206" t="s">
        <v>33</v>
      </c>
      <c r="D112" s="222" t="s">
        <v>635</v>
      </c>
      <c r="E112">
        <v>536</v>
      </c>
      <c r="F112" s="225" t="s">
        <v>635</v>
      </c>
      <c r="G112" s="132" t="s">
        <v>634</v>
      </c>
      <c r="H112" s="224" t="s">
        <v>633</v>
      </c>
      <c r="I112" s="223" t="s">
        <v>632</v>
      </c>
      <c r="J112" s="212" t="s">
        <v>36</v>
      </c>
      <c r="K112" s="206" t="s">
        <v>36</v>
      </c>
      <c r="L112" s="206" t="s">
        <v>36</v>
      </c>
      <c r="M112" s="206" t="s">
        <v>3669</v>
      </c>
      <c r="N112" s="206">
        <v>35</v>
      </c>
      <c r="O112" s="206" t="s">
        <v>3647</v>
      </c>
      <c r="P112" s="287"/>
      <c r="Q112" s="287"/>
      <c r="R112" s="287"/>
      <c r="S112" s="287"/>
      <c r="T112" s="287"/>
      <c r="U112" s="287"/>
      <c r="V112" s="287"/>
      <c r="W112" s="287"/>
      <c r="X112" s="287"/>
      <c r="Y112" s="220">
        <f>'T1-FDI-Inw-UAE'!Y112+'T1-FDI-Inw-BHR'!Y112+'T1-FDI-Inw-KSA'!Y112+'T1-FDI-Inw-OMN'!Y112+'T1-FDI-Inw-QAT'!Y112+'T1-FDI-Inw-KWT'!Y112</f>
        <v>69.333333330000002</v>
      </c>
      <c r="Z112" s="220">
        <f>'T1-FDI-Inw-UAE'!Z112+'T1-FDI-Inw-BHR'!Z112+'T1-FDI-Inw-KSA'!Z112+'T1-FDI-Inw-OMN'!Z112+'T1-FDI-Inw-QAT'!Z112+'T1-FDI-Inw-KWT'!Z112</f>
        <v>72.937663520000001</v>
      </c>
      <c r="AA112" s="220">
        <f>'T1-FDI-Inw-UAE'!AA112+'T1-FDI-Inw-BHR'!AA112+'T1-FDI-Inw-KSA'!AA112+'T1-FDI-Inw-OMN'!AA112+'T1-FDI-Inw-QAT'!AA112+'T1-FDI-Inw-KWT'!AA112</f>
        <v>4.744909189925119</v>
      </c>
      <c r="AB112" s="220">
        <f>'T1-FDI-Inw-UAE'!AB112+'T1-FDI-Inw-BHR'!AB112+'T1-FDI-Inw-KSA'!AB112+'T1-FDI-Inw-OMN'!AB112+'T1-FDI-Inw-QAT'!AB112+'T1-FDI-Inw-KWT'!AB112</f>
        <v>5.244513546630361</v>
      </c>
      <c r="AC112" s="220">
        <f>'T1-FDI-Inw-UAE'!AC112+'T1-FDI-Inw-BHR'!AC112+'T1-FDI-Inw-KSA'!AC112+'T1-FDI-Inw-OMN'!AC112+'T1-FDI-Inw-QAT'!AC112+'T1-FDI-Inw-KWT'!AC112</f>
        <v>8.721433628318584</v>
      </c>
      <c r="AD112" s="220">
        <f>'T1-FDI-Inw-UAE'!AD112+'T1-FDI-Inw-BHR'!AD112+'T1-FDI-Inw-KSA'!AD112+'T1-FDI-Inw-OMN'!AD112+'T1-FDI-Inw-QAT'!AD112+'T1-FDI-Inw-KWT'!AD112</f>
        <v>7.9410466984343087</v>
      </c>
      <c r="AE112" s="220">
        <f>'T1-FDI-Inw-UAE'!AE112+'T1-FDI-Inw-BHR'!AE112+'T1-FDI-Inw-KSA'!AE112+'T1-FDI-Inw-OMN'!AE112+'T1-FDI-Inw-QAT'!AE112+'T1-FDI-Inw-KWT'!AE112</f>
        <v>1320.8093338474257</v>
      </c>
      <c r="AF112" s="220">
        <f>'T1-FDI-Inw-UAE'!AF112+'T1-FDI-Inw-BHR'!AF112+'T1-FDI-Inw-KSA'!AF112+'T1-FDI-Inw-OMN'!AF112+'T1-FDI-Inw-QAT'!AF112+'T1-FDI-Inw-KWT'!AF112</f>
        <v>1329.4075682561152</v>
      </c>
      <c r="AG112" s="220">
        <f>'T1-FDI-Inw-UAE'!AG112+'T1-FDI-Inw-BHR'!AG112+'T1-FDI-Inw-KSA'!AG112+'T1-FDI-Inw-OMN'!AG112+'T1-FDI-Inw-QAT'!AG112+'T1-FDI-Inw-KWT'!AG112</f>
        <v>1312.7809359088176</v>
      </c>
      <c r="AH112" s="220">
        <f>'T1-FDI-Inw-UAE'!AH112+'T1-FDI-Inw-BHR'!AH112+'T1-FDI-Inw-KSA'!AH112+'T1-FDI-Inw-OMN'!AH112+'T1-FDI-Inw-QAT'!AH112+'T1-FDI-Inw-KWT'!AH112</f>
        <v>1342.5970976210283</v>
      </c>
      <c r="AI112" s="220">
        <f>'T1-FDI-Inw-UAE'!AI112+'T1-FDI-Inw-BHR'!AI112+'T1-FDI-Inw-KSA'!AI112+'T1-FDI-Inw-OMN'!AI112+'T1-FDI-Inw-QAT'!AI112+'T1-FDI-Inw-KWT'!AI112</f>
        <v>1342.5485517158149</v>
      </c>
      <c r="AJ112" s="220">
        <f>'T1-FDI-Inw-UAE'!AJ112+'T1-FDI-Inw-BHR'!AJ112+'T1-FDI-Inw-KSA'!AJ112+'T1-FDI-Inw-OMN'!AJ112+'T1-FDI-Inw-QAT'!AJ112+'T1-FDI-Inw-KWT'!AJ112</f>
        <v>1343.4623505350819</v>
      </c>
      <c r="AK112" s="220">
        <f>'T1-FDI-Inw-UAE'!AK112+'T1-FDI-Inw-BHR'!AK112+'T1-FDI-Inw-KSA'!AK112+'T1-FDI-Inw-OMN'!AK112+'T1-FDI-Inw-QAT'!AK112+'T1-FDI-Inw-KWT'!AK112</f>
        <v>1406.4224425791701</v>
      </c>
      <c r="AL112" s="220">
        <f>'T1-FDI-Inw-UAE'!AL112+'T1-FDI-Inw-BHR'!AL112+'T1-FDI-Inw-KSA'!AL112+'T1-FDI-Inw-OMN'!AL112+'T1-FDI-Inw-QAT'!AL112+'T1-FDI-Inw-KWT'!AL112</f>
        <v>1398.7861404874159</v>
      </c>
    </row>
    <row r="113" spans="1:38" ht="25.5" x14ac:dyDescent="0.25">
      <c r="A113" s="236" t="str">
        <f t="shared" si="1"/>
        <v>Kuwait</v>
      </c>
      <c r="B113" s="206" t="s">
        <v>34</v>
      </c>
      <c r="C113" s="206" t="s">
        <v>33</v>
      </c>
      <c r="D113" s="222" t="s">
        <v>631</v>
      </c>
      <c r="E113">
        <v>429</v>
      </c>
      <c r="F113" s="225" t="s">
        <v>630</v>
      </c>
      <c r="G113" s="132" t="s">
        <v>629</v>
      </c>
      <c r="H113" s="224" t="s">
        <v>628</v>
      </c>
      <c r="I113" s="223" t="s">
        <v>627</v>
      </c>
      <c r="J113" s="212" t="s">
        <v>36</v>
      </c>
      <c r="K113" s="206" t="s">
        <v>36</v>
      </c>
      <c r="L113" s="206" t="s">
        <v>36</v>
      </c>
      <c r="M113" s="206" t="s">
        <v>3648</v>
      </c>
      <c r="N113" s="206">
        <v>34</v>
      </c>
      <c r="O113" s="206" t="s">
        <v>3647</v>
      </c>
      <c r="P113" s="287"/>
      <c r="Q113" s="287"/>
      <c r="R113" s="287"/>
      <c r="S113" s="287"/>
      <c r="T113" s="287"/>
      <c r="U113" s="287"/>
      <c r="V113" s="287"/>
      <c r="W113" s="287"/>
      <c r="X113" s="287"/>
      <c r="Y113" s="220">
        <f>'T1-FDI-Inw-UAE'!Y113+'T1-FDI-Inw-BHR'!Y113+'T1-FDI-Inw-KSA'!Y113+'T1-FDI-Inw-OMN'!Y113+'T1-FDI-Inw-QAT'!Y113+'T1-FDI-Inw-KWT'!Y113</f>
        <v>144.69278451577807</v>
      </c>
      <c r="Z113" s="220">
        <f>'T1-FDI-Inw-UAE'!Z113+'T1-FDI-Inw-BHR'!Z113+'T1-FDI-Inw-KSA'!Z113+'T1-FDI-Inw-OMN'!Z113+'T1-FDI-Inw-QAT'!Z113+'T1-FDI-Inw-KWT'!Z113</f>
        <v>179.73331804213547</v>
      </c>
      <c r="AA113" s="220">
        <f>'T1-FDI-Inw-UAE'!AA113+'T1-FDI-Inw-BHR'!AA113+'T1-FDI-Inw-KSA'!AA113+'T1-FDI-Inw-OMN'!AA113+'T1-FDI-Inw-QAT'!AA113+'T1-FDI-Inw-KWT'!AA113</f>
        <v>1879.6331818447923</v>
      </c>
      <c r="AB113" s="220">
        <f>'T1-FDI-Inw-UAE'!AB113+'T1-FDI-Inw-BHR'!AB113+'T1-FDI-Inw-KSA'!AB113+'T1-FDI-Inw-OMN'!AB113+'T1-FDI-Inw-QAT'!AB113+'T1-FDI-Inw-KWT'!AB113</f>
        <v>2706.7688686456368</v>
      </c>
      <c r="AC113" s="220">
        <f>'T1-FDI-Inw-UAE'!AC113+'T1-FDI-Inw-BHR'!AC113+'T1-FDI-Inw-KSA'!AC113+'T1-FDI-Inw-OMN'!AC113+'T1-FDI-Inw-QAT'!AC113+'T1-FDI-Inw-KWT'!AC113</f>
        <v>3341.8866957653504</v>
      </c>
      <c r="AD113" s="220">
        <f>'T1-FDI-Inw-UAE'!AD113+'T1-FDI-Inw-BHR'!AD113+'T1-FDI-Inw-KSA'!AD113+'T1-FDI-Inw-OMN'!AD113+'T1-FDI-Inw-QAT'!AD113+'T1-FDI-Inw-KWT'!AD113</f>
        <v>3642.9086251921112</v>
      </c>
      <c r="AE113" s="220">
        <f>'T1-FDI-Inw-UAE'!AE113+'T1-FDI-Inw-BHR'!AE113+'T1-FDI-Inw-KSA'!AE113+'T1-FDI-Inw-OMN'!AE113+'T1-FDI-Inw-QAT'!AE113+'T1-FDI-Inw-KWT'!AE113</f>
        <v>4833.423192163661</v>
      </c>
      <c r="AF113" s="220">
        <f>'T1-FDI-Inw-UAE'!AF113+'T1-FDI-Inw-BHR'!AF113+'T1-FDI-Inw-KSA'!AF113+'T1-FDI-Inw-OMN'!AF113+'T1-FDI-Inw-QAT'!AF113+'T1-FDI-Inw-KWT'!AF113</f>
        <v>5078.5314699542096</v>
      </c>
      <c r="AG113" s="220">
        <f>'T1-FDI-Inw-UAE'!AG113+'T1-FDI-Inw-BHR'!AG113+'T1-FDI-Inw-KSA'!AG113+'T1-FDI-Inw-OMN'!AG113+'T1-FDI-Inw-QAT'!AG113+'T1-FDI-Inw-KWT'!AG113</f>
        <v>301.90503298799996</v>
      </c>
      <c r="AH113" s="220">
        <f>'T1-FDI-Inw-UAE'!AH113+'T1-FDI-Inw-BHR'!AH113+'T1-FDI-Inw-KSA'!AH113+'T1-FDI-Inw-OMN'!AH113+'T1-FDI-Inw-QAT'!AH113+'T1-FDI-Inw-KWT'!AH113</f>
        <v>308.81918464829999</v>
      </c>
      <c r="AI113" s="220">
        <f>'T1-FDI-Inw-UAE'!AI113+'T1-FDI-Inw-BHR'!AI113+'T1-FDI-Inw-KSA'!AI113+'T1-FDI-Inw-OMN'!AI113+'T1-FDI-Inw-QAT'!AI113+'T1-FDI-Inw-KWT'!AI113</f>
        <v>310.2</v>
      </c>
      <c r="AJ113" s="220">
        <f>'T1-FDI-Inw-UAE'!AJ113+'T1-FDI-Inw-BHR'!AJ113+'T1-FDI-Inw-KSA'!AJ113+'T1-FDI-Inw-OMN'!AJ113+'T1-FDI-Inw-QAT'!AJ113+'T1-FDI-Inw-KWT'!AJ113</f>
        <v>311.2857515</v>
      </c>
      <c r="AK113" s="220">
        <f>'T1-FDI-Inw-UAE'!AK113+'T1-FDI-Inw-BHR'!AK113+'T1-FDI-Inw-KSA'!AK113+'T1-FDI-Inw-OMN'!AK113+'T1-FDI-Inw-QAT'!AK113+'T1-FDI-Inw-KWT'!AK113</f>
        <v>312.25427100000002</v>
      </c>
      <c r="AL113" s="220">
        <f>'T1-FDI-Inw-UAE'!AL113+'T1-FDI-Inw-BHR'!AL113+'T1-FDI-Inw-KSA'!AL113+'T1-FDI-Inw-OMN'!AL113+'T1-FDI-Inw-QAT'!AL113+'T1-FDI-Inw-KWT'!AL113</f>
        <v>0</v>
      </c>
    </row>
    <row r="114" spans="1:38" x14ac:dyDescent="0.25">
      <c r="A114" s="236" t="str">
        <f t="shared" si="1"/>
        <v>Kuwait</v>
      </c>
      <c r="B114" s="206" t="s">
        <v>34</v>
      </c>
      <c r="C114" s="206" t="s">
        <v>33</v>
      </c>
      <c r="D114" s="222" t="s">
        <v>626</v>
      </c>
      <c r="E114">
        <v>433</v>
      </c>
      <c r="F114" s="225" t="s">
        <v>626</v>
      </c>
      <c r="G114" s="132" t="s">
        <v>625</v>
      </c>
      <c r="H114" s="224" t="s">
        <v>624</v>
      </c>
      <c r="I114" s="223" t="s">
        <v>623</v>
      </c>
      <c r="J114" s="212" t="s">
        <v>36</v>
      </c>
      <c r="K114" s="206" t="s">
        <v>36</v>
      </c>
      <c r="L114" s="206" t="s">
        <v>36</v>
      </c>
      <c r="M114" s="206" t="s">
        <v>3646</v>
      </c>
      <c r="N114" s="206">
        <v>145</v>
      </c>
      <c r="O114" s="206" t="s">
        <v>3647</v>
      </c>
      <c r="P114" s="287"/>
      <c r="Q114" s="287"/>
      <c r="R114" s="287"/>
      <c r="S114" s="287"/>
      <c r="T114" s="287"/>
      <c r="U114" s="287"/>
      <c r="V114" s="287"/>
      <c r="W114" s="287"/>
      <c r="X114" s="287"/>
      <c r="Y114" s="220">
        <f>'T1-FDI-Inw-UAE'!Y114+'T1-FDI-Inw-BHR'!Y114+'T1-FDI-Inw-KSA'!Y114+'T1-FDI-Inw-OMN'!Y114+'T1-FDI-Inw-QAT'!Y114+'T1-FDI-Inw-KWT'!Y114</f>
        <v>335.53569503063306</v>
      </c>
      <c r="Z114" s="220">
        <f>'T1-FDI-Inw-UAE'!Z114+'T1-FDI-Inw-BHR'!Z114+'T1-FDI-Inw-KSA'!Z114+'T1-FDI-Inw-OMN'!Z114+'T1-FDI-Inw-QAT'!Z114+'T1-FDI-Inw-KWT'!Z114</f>
        <v>352.30727863744045</v>
      </c>
      <c r="AA114" s="220">
        <f>'T1-FDI-Inw-UAE'!AA114+'T1-FDI-Inw-BHR'!AA114+'T1-FDI-Inw-KSA'!AA114+'T1-FDI-Inw-OMN'!AA114+'T1-FDI-Inw-QAT'!AA114+'T1-FDI-Inw-KWT'!AA114</f>
        <v>179.02967025187203</v>
      </c>
      <c r="AB114" s="220">
        <f>'T1-FDI-Inw-UAE'!AB114+'T1-FDI-Inw-BHR'!AB114+'T1-FDI-Inw-KSA'!AB114+'T1-FDI-Inw-OMN'!AB114+'T1-FDI-Inw-QAT'!AB114+'T1-FDI-Inw-KWT'!AB114</f>
        <v>171.33177617426821</v>
      </c>
      <c r="AC114" s="220">
        <f>'T1-FDI-Inw-UAE'!AC114+'T1-FDI-Inw-BHR'!AC114+'T1-FDI-Inw-KSA'!AC114+'T1-FDI-Inw-OMN'!AC114+'T1-FDI-Inw-QAT'!AC114+'T1-FDI-Inw-KWT'!AC114</f>
        <v>245.36195589459973</v>
      </c>
      <c r="AD114" s="220">
        <f>'T1-FDI-Inw-UAE'!AD114+'T1-FDI-Inw-BHR'!AD114+'T1-FDI-Inw-KSA'!AD114+'T1-FDI-Inw-OMN'!AD114+'T1-FDI-Inw-QAT'!AD114+'T1-FDI-Inw-KWT'!AD114</f>
        <v>531.3916234172907</v>
      </c>
      <c r="AE114" s="220">
        <f>'T1-FDI-Inw-UAE'!AE114+'T1-FDI-Inw-BHR'!AE114+'T1-FDI-Inw-KSA'!AE114+'T1-FDI-Inw-OMN'!AE114+'T1-FDI-Inw-QAT'!AE114+'T1-FDI-Inw-KWT'!AE114</f>
        <v>581.19569112775139</v>
      </c>
      <c r="AF114" s="220">
        <f>'T1-FDI-Inw-UAE'!AF114+'T1-FDI-Inw-BHR'!AF114+'T1-FDI-Inw-KSA'!AF114+'T1-FDI-Inw-OMN'!AF114+'T1-FDI-Inw-QAT'!AF114+'T1-FDI-Inw-KWT'!AF114</f>
        <v>545.40920698888135</v>
      </c>
      <c r="AG114" s="220">
        <f>'T1-FDI-Inw-UAE'!AG114+'T1-FDI-Inw-BHR'!AG114+'T1-FDI-Inw-KSA'!AG114+'T1-FDI-Inw-OMN'!AG114+'T1-FDI-Inw-QAT'!AG114+'T1-FDI-Inw-KWT'!AG114</f>
        <v>216.38175376666666</v>
      </c>
      <c r="AH114" s="220">
        <f>'T1-FDI-Inw-UAE'!AH114+'T1-FDI-Inw-BHR'!AH114+'T1-FDI-Inw-KSA'!AH114+'T1-FDI-Inw-OMN'!AH114+'T1-FDI-Inw-QAT'!AH114+'T1-FDI-Inw-KWT'!AH114</f>
        <v>21.8557752</v>
      </c>
      <c r="AI114" s="220">
        <f>'T1-FDI-Inw-UAE'!AI114+'T1-FDI-Inw-BHR'!AI114+'T1-FDI-Inw-KSA'!AI114+'T1-FDI-Inw-OMN'!AI114+'T1-FDI-Inw-QAT'!AI114+'T1-FDI-Inw-KWT'!AI114</f>
        <v>23.261738133333331</v>
      </c>
      <c r="AJ114" s="220">
        <f>'T1-FDI-Inw-UAE'!AJ114+'T1-FDI-Inw-BHR'!AJ114+'T1-FDI-Inw-KSA'!AJ114+'T1-FDI-Inw-OMN'!AJ114+'T1-FDI-Inw-QAT'!AJ114+'T1-FDI-Inw-KWT'!AJ114</f>
        <v>34.79701103</v>
      </c>
      <c r="AK114" s="220">
        <f>'T1-FDI-Inw-UAE'!AK114+'T1-FDI-Inw-BHR'!AK114+'T1-FDI-Inw-KSA'!AK114+'T1-FDI-Inw-OMN'!AK114+'T1-FDI-Inw-QAT'!AK114+'T1-FDI-Inw-KWT'!AK114</f>
        <v>58.046555204735611</v>
      </c>
      <c r="AL114" s="220">
        <f>'T1-FDI-Inw-UAE'!AL114+'T1-FDI-Inw-BHR'!AL114+'T1-FDI-Inw-KSA'!AL114+'T1-FDI-Inw-OMN'!AL114+'T1-FDI-Inw-QAT'!AL114+'T1-FDI-Inw-KWT'!AL114</f>
        <v>62.602488192483676</v>
      </c>
    </row>
    <row r="115" spans="1:38" x14ac:dyDescent="0.25">
      <c r="A115" s="236" t="str">
        <f t="shared" si="1"/>
        <v>Kuwait</v>
      </c>
      <c r="B115" s="206" t="s">
        <v>34</v>
      </c>
      <c r="C115" s="206" t="s">
        <v>33</v>
      </c>
      <c r="D115" s="222" t="s">
        <v>622</v>
      </c>
      <c r="E115">
        <v>178</v>
      </c>
      <c r="F115" s="225" t="s">
        <v>622</v>
      </c>
      <c r="G115" s="132" t="s">
        <v>621</v>
      </c>
      <c r="H115" s="224" t="s">
        <v>620</v>
      </c>
      <c r="I115" s="223" t="s">
        <v>619</v>
      </c>
      <c r="J115" s="212" t="s">
        <v>31</v>
      </c>
      <c r="K115" s="206" t="s">
        <v>36</v>
      </c>
      <c r="L115" s="206" t="s">
        <v>36</v>
      </c>
      <c r="M115" s="206" t="s">
        <v>3671</v>
      </c>
      <c r="N115" s="206">
        <v>154</v>
      </c>
      <c r="O115" s="206" t="s">
        <v>3650</v>
      </c>
      <c r="P115" s="287"/>
      <c r="Q115" s="287"/>
      <c r="R115" s="287"/>
      <c r="S115" s="287"/>
      <c r="T115" s="287"/>
      <c r="U115" s="287"/>
      <c r="V115" s="287"/>
      <c r="W115" s="287"/>
      <c r="X115" s="287"/>
      <c r="Y115" s="220">
        <f>'T1-FDI-Inw-UAE'!Y115+'T1-FDI-Inw-BHR'!Y115+'T1-FDI-Inw-KSA'!Y115+'T1-FDI-Inw-OMN'!Y115+'T1-FDI-Inw-QAT'!Y115+'T1-FDI-Inw-KWT'!Y115</f>
        <v>36.063940273498972</v>
      </c>
      <c r="Z115" s="220">
        <f>'T1-FDI-Inw-UAE'!Z115+'T1-FDI-Inw-BHR'!Z115+'T1-FDI-Inw-KSA'!Z115+'T1-FDI-Inw-OMN'!Z115+'T1-FDI-Inw-QAT'!Z115+'T1-FDI-Inw-KWT'!Z115</f>
        <v>76.403687657617425</v>
      </c>
      <c r="AA115" s="220">
        <f>'T1-FDI-Inw-UAE'!AA115+'T1-FDI-Inw-BHR'!AA115+'T1-FDI-Inw-KSA'!AA115+'T1-FDI-Inw-OMN'!AA115+'T1-FDI-Inw-QAT'!AA115+'T1-FDI-Inw-KWT'!AA115</f>
        <v>124.87806235534379</v>
      </c>
      <c r="AB115" s="220">
        <f>'T1-FDI-Inw-UAE'!AB115+'T1-FDI-Inw-BHR'!AB115+'T1-FDI-Inw-KSA'!AB115+'T1-FDI-Inw-OMN'!AB115+'T1-FDI-Inw-QAT'!AB115+'T1-FDI-Inw-KWT'!AB115</f>
        <v>131.75010401633764</v>
      </c>
      <c r="AC115" s="220">
        <f>'T1-FDI-Inw-UAE'!AC115+'T1-FDI-Inw-BHR'!AC115+'T1-FDI-Inw-KSA'!AC115+'T1-FDI-Inw-OMN'!AC115+'T1-FDI-Inw-QAT'!AC115+'T1-FDI-Inw-KWT'!AC115</f>
        <v>179.09736973356706</v>
      </c>
      <c r="AD115" s="220">
        <f>'T1-FDI-Inw-UAE'!AD115+'T1-FDI-Inw-BHR'!AD115+'T1-FDI-Inw-KSA'!AD115+'T1-FDI-Inw-OMN'!AD115+'T1-FDI-Inw-QAT'!AD115+'T1-FDI-Inw-KWT'!AD115</f>
        <v>181.55134703880194</v>
      </c>
      <c r="AE115" s="220">
        <f>'T1-FDI-Inw-UAE'!AE115+'T1-FDI-Inw-BHR'!AE115+'T1-FDI-Inw-KSA'!AE115+'T1-FDI-Inw-OMN'!AE115+'T1-FDI-Inw-QAT'!AE115+'T1-FDI-Inw-KWT'!AE115</f>
        <v>899.03267595621162</v>
      </c>
      <c r="AF115" s="220">
        <f>'T1-FDI-Inw-UAE'!AF115+'T1-FDI-Inw-BHR'!AF115+'T1-FDI-Inw-KSA'!AF115+'T1-FDI-Inw-OMN'!AF115+'T1-FDI-Inw-QAT'!AF115+'T1-FDI-Inw-KWT'!AF115</f>
        <v>1095.8283631164368</v>
      </c>
      <c r="AG115" s="220">
        <f>'T1-FDI-Inw-UAE'!AG115+'T1-FDI-Inw-BHR'!AG115+'T1-FDI-Inw-KSA'!AG115+'T1-FDI-Inw-OMN'!AG115+'T1-FDI-Inw-QAT'!AG115+'T1-FDI-Inw-KWT'!AG115</f>
        <v>981.41111760181093</v>
      </c>
      <c r="AH115" s="220">
        <f>'T1-FDI-Inw-UAE'!AH115+'T1-FDI-Inw-BHR'!AH115+'T1-FDI-Inw-KSA'!AH115+'T1-FDI-Inw-OMN'!AH115+'T1-FDI-Inw-QAT'!AH115+'T1-FDI-Inw-KWT'!AH115</f>
        <v>2225.6545122842895</v>
      </c>
      <c r="AI115" s="220">
        <f>'T1-FDI-Inw-UAE'!AI115+'T1-FDI-Inw-BHR'!AI115+'T1-FDI-Inw-KSA'!AI115+'T1-FDI-Inw-OMN'!AI115+'T1-FDI-Inw-QAT'!AI115+'T1-FDI-Inw-KWT'!AI115</f>
        <v>1920.8464823721652</v>
      </c>
      <c r="AJ115" s="220">
        <f>'T1-FDI-Inw-UAE'!AJ115+'T1-FDI-Inw-BHR'!AJ115+'T1-FDI-Inw-KSA'!AJ115+'T1-FDI-Inw-OMN'!AJ115+'T1-FDI-Inw-QAT'!AJ115+'T1-FDI-Inw-KWT'!AJ115</f>
        <v>1389.1521865384889</v>
      </c>
      <c r="AK115" s="220">
        <f>'T1-FDI-Inw-UAE'!AK115+'T1-FDI-Inw-BHR'!AK115+'T1-FDI-Inw-KSA'!AK115+'T1-FDI-Inw-OMN'!AK115+'T1-FDI-Inw-QAT'!AK115+'T1-FDI-Inw-KWT'!AK115</f>
        <v>1350.7681896394961</v>
      </c>
      <c r="AL115" s="220">
        <f>'T1-FDI-Inw-UAE'!AL115+'T1-FDI-Inw-BHR'!AL115+'T1-FDI-Inw-KSA'!AL115+'T1-FDI-Inw-OMN'!AL115+'T1-FDI-Inw-QAT'!AL115+'T1-FDI-Inw-KWT'!AL115</f>
        <v>1387.1315539358934</v>
      </c>
    </row>
    <row r="116" spans="1:38" x14ac:dyDescent="0.25">
      <c r="A116" s="236" t="str">
        <f t="shared" si="1"/>
        <v>Kuwait</v>
      </c>
      <c r="B116" s="206" t="s">
        <v>34</v>
      </c>
      <c r="C116" s="206" t="s">
        <v>33</v>
      </c>
      <c r="D116" s="222" t="s">
        <v>618</v>
      </c>
      <c r="E116">
        <v>118</v>
      </c>
      <c r="F116" s="225" t="s">
        <v>618</v>
      </c>
      <c r="G116" s="132" t="s">
        <v>617</v>
      </c>
      <c r="H116" s="224" t="s">
        <v>616</v>
      </c>
      <c r="I116" s="223" t="s">
        <v>615</v>
      </c>
      <c r="J116" s="212" t="s">
        <v>36</v>
      </c>
      <c r="K116" s="206" t="s">
        <v>36</v>
      </c>
      <c r="L116" s="206" t="s">
        <v>36</v>
      </c>
      <c r="M116" s="206" t="s">
        <v>3671</v>
      </c>
      <c r="N116" s="206">
        <v>154</v>
      </c>
      <c r="O116" s="206" t="s">
        <v>3650</v>
      </c>
      <c r="P116" s="287"/>
      <c r="Q116" s="287"/>
      <c r="R116" s="287"/>
      <c r="S116" s="287"/>
      <c r="T116" s="287"/>
      <c r="U116" s="287"/>
      <c r="V116" s="287"/>
      <c r="W116" s="287"/>
      <c r="X116" s="287"/>
      <c r="Y116" s="220">
        <f>'T1-FDI-Inw-UAE'!Y116+'T1-FDI-Inw-BHR'!Y116+'T1-FDI-Inw-KSA'!Y116+'T1-FDI-Inw-OMN'!Y116+'T1-FDI-Inw-QAT'!Y116+'T1-FDI-Inw-KWT'!Y116</f>
        <v>0.58316324029952349</v>
      </c>
      <c r="Z116" s="220">
        <f>'T1-FDI-Inw-UAE'!Z116+'T1-FDI-Inw-BHR'!Z116+'T1-FDI-Inw-KSA'!Z116+'T1-FDI-Inw-OMN'!Z116+'T1-FDI-Inw-QAT'!Z116+'T1-FDI-Inw-KWT'!Z116</f>
        <v>0.37837658270932606</v>
      </c>
      <c r="AA116" s="220">
        <f>'T1-FDI-Inw-UAE'!AA116+'T1-FDI-Inw-BHR'!AA116+'T1-FDI-Inw-KSA'!AA116+'T1-FDI-Inw-OMN'!AA116+'T1-FDI-Inw-QAT'!AA116+'T1-FDI-Inw-KWT'!AA116</f>
        <v>140.2877007488087</v>
      </c>
      <c r="AB116" s="220">
        <f>'T1-FDI-Inw-UAE'!AB116+'T1-FDI-Inw-BHR'!AB116+'T1-FDI-Inw-KSA'!AB116+'T1-FDI-Inw-OMN'!AB116+'T1-FDI-Inw-QAT'!AB116+'T1-FDI-Inw-KWT'!AB116</f>
        <v>79.997418379850245</v>
      </c>
      <c r="AC116" s="220">
        <f>'T1-FDI-Inw-UAE'!AC116+'T1-FDI-Inw-BHR'!AC116+'T1-FDI-Inw-KSA'!AC116+'T1-FDI-Inw-OMN'!AC116+'T1-FDI-Inw-QAT'!AC116+'T1-FDI-Inw-KWT'!AC116</f>
        <v>77.302969639210346</v>
      </c>
      <c r="AD116" s="220">
        <f>'T1-FDI-Inw-UAE'!AD116+'T1-FDI-Inw-BHR'!AD116+'T1-FDI-Inw-KSA'!AD116+'T1-FDI-Inw-OMN'!AD116+'T1-FDI-Inw-QAT'!AD116+'T1-FDI-Inw-KWT'!AD116</f>
        <v>86.349770728386659</v>
      </c>
      <c r="AE116" s="220">
        <f>'T1-FDI-Inw-UAE'!AE116+'T1-FDI-Inw-BHR'!AE116+'T1-FDI-Inw-KSA'!AE116+'T1-FDI-Inw-OMN'!AE116+'T1-FDI-Inw-QAT'!AE116+'T1-FDI-Inw-KWT'!AE116</f>
        <v>86.37259131150438</v>
      </c>
      <c r="AF116" s="220">
        <f>'T1-FDI-Inw-UAE'!AF116+'T1-FDI-Inw-BHR'!AF116+'T1-FDI-Inw-KSA'!AF116+'T1-FDI-Inw-OMN'!AF116+'T1-FDI-Inw-QAT'!AF116+'T1-FDI-Inw-KWT'!AF116</f>
        <v>249.14200878565919</v>
      </c>
      <c r="AG116" s="220">
        <f>'T1-FDI-Inw-UAE'!AG116+'T1-FDI-Inw-BHR'!AG116+'T1-FDI-Inw-KSA'!AG116+'T1-FDI-Inw-OMN'!AG116+'T1-FDI-Inw-QAT'!AG116+'T1-FDI-Inw-KWT'!AG116</f>
        <v>37.999386666666666</v>
      </c>
      <c r="AH116" s="220">
        <f>'T1-FDI-Inw-UAE'!AH116+'T1-FDI-Inw-BHR'!AH116+'T1-FDI-Inw-KSA'!AH116+'T1-FDI-Inw-OMN'!AH116+'T1-FDI-Inw-QAT'!AH116+'T1-FDI-Inw-KWT'!AH116</f>
        <v>71.981399199999998</v>
      </c>
      <c r="AI116" s="220">
        <f>'T1-FDI-Inw-UAE'!AI116+'T1-FDI-Inw-BHR'!AI116+'T1-FDI-Inw-KSA'!AI116+'T1-FDI-Inw-OMN'!AI116+'T1-FDI-Inw-QAT'!AI116+'T1-FDI-Inw-KWT'!AI116</f>
        <v>64.388339999999999</v>
      </c>
      <c r="AJ116" s="220">
        <f>'T1-FDI-Inw-UAE'!AJ116+'T1-FDI-Inw-BHR'!AJ116+'T1-FDI-Inw-KSA'!AJ116+'T1-FDI-Inw-OMN'!AJ116+'T1-FDI-Inw-QAT'!AJ116+'T1-FDI-Inw-KWT'!AJ116</f>
        <v>103.31214421033333</v>
      </c>
      <c r="AK116" s="220">
        <f>'T1-FDI-Inw-UAE'!AK116+'T1-FDI-Inw-BHR'!AK116+'T1-FDI-Inw-KSA'!AK116+'T1-FDI-Inw-OMN'!AK116+'T1-FDI-Inw-QAT'!AK116+'T1-FDI-Inw-KWT'!AK116</f>
        <v>214.70714650345727</v>
      </c>
      <c r="AL116" s="220">
        <f>'T1-FDI-Inw-UAE'!AL116+'T1-FDI-Inw-BHR'!AL116+'T1-FDI-Inw-KSA'!AL116+'T1-FDI-Inw-OMN'!AL116+'T1-FDI-Inw-QAT'!AL116+'T1-FDI-Inw-KWT'!AL116</f>
        <v>264.01153744958856</v>
      </c>
    </row>
    <row r="117" spans="1:38" x14ac:dyDescent="0.25">
      <c r="A117" s="236" t="str">
        <f t="shared" si="1"/>
        <v>Kuwait</v>
      </c>
      <c r="B117" s="206" t="s">
        <v>34</v>
      </c>
      <c r="C117" s="206" t="s">
        <v>33</v>
      </c>
      <c r="D117" s="222" t="s">
        <v>614</v>
      </c>
      <c r="E117">
        <v>436</v>
      </c>
      <c r="F117" s="225" t="s">
        <v>614</v>
      </c>
      <c r="G117" s="132" t="s">
        <v>613</v>
      </c>
      <c r="H117" s="224" t="s">
        <v>612</v>
      </c>
      <c r="I117" s="223" t="s">
        <v>611</v>
      </c>
      <c r="J117" s="212" t="s">
        <v>36</v>
      </c>
      <c r="K117" s="206" t="s">
        <v>36</v>
      </c>
      <c r="L117" s="206" t="s">
        <v>36</v>
      </c>
      <c r="M117" s="206" t="s">
        <v>3646</v>
      </c>
      <c r="N117" s="206">
        <v>145</v>
      </c>
      <c r="O117" s="206" t="s">
        <v>3647</v>
      </c>
      <c r="P117" s="287"/>
      <c r="Q117" s="287"/>
      <c r="R117" s="287"/>
      <c r="S117" s="287"/>
      <c r="T117" s="287"/>
      <c r="U117" s="287"/>
      <c r="V117" s="287"/>
      <c r="W117" s="287"/>
      <c r="X117" s="287"/>
      <c r="Y117" s="220">
        <f>'T1-FDI-Inw-UAE'!Y117+'T1-FDI-Inw-BHR'!Y117+'T1-FDI-Inw-KSA'!Y117+'T1-FDI-Inw-OMN'!Y117+'T1-FDI-Inw-QAT'!Y117+'T1-FDI-Inw-KWT'!Y117</f>
        <v>0</v>
      </c>
      <c r="Z117" s="220">
        <f>'T1-FDI-Inw-UAE'!Z117+'T1-FDI-Inw-BHR'!Z117+'T1-FDI-Inw-KSA'!Z117+'T1-FDI-Inw-OMN'!Z117+'T1-FDI-Inw-QAT'!Z117+'T1-FDI-Inw-KWT'!Z117</f>
        <v>0</v>
      </c>
      <c r="AA117" s="220">
        <f>'T1-FDI-Inw-UAE'!AA117+'T1-FDI-Inw-BHR'!AA117+'T1-FDI-Inw-KSA'!AA117+'T1-FDI-Inw-OMN'!AA117+'T1-FDI-Inw-QAT'!AA117+'T1-FDI-Inw-KWT'!AA117</f>
        <v>0</v>
      </c>
      <c r="AB117" s="220">
        <f>'T1-FDI-Inw-UAE'!AB117+'T1-FDI-Inw-BHR'!AB117+'T1-FDI-Inw-KSA'!AB117+'T1-FDI-Inw-OMN'!AB117+'T1-FDI-Inw-QAT'!AB117+'T1-FDI-Inw-KWT'!AB117</f>
        <v>0</v>
      </c>
      <c r="AC117" s="220">
        <f>'T1-FDI-Inw-UAE'!AC117+'T1-FDI-Inw-BHR'!AC117+'T1-FDI-Inw-KSA'!AC117+'T1-FDI-Inw-OMN'!AC117+'T1-FDI-Inw-QAT'!AC117+'T1-FDI-Inw-KWT'!AC117</f>
        <v>0</v>
      </c>
      <c r="AD117" s="220">
        <f>'T1-FDI-Inw-UAE'!AD117+'T1-FDI-Inw-BHR'!AD117+'T1-FDI-Inw-KSA'!AD117+'T1-FDI-Inw-OMN'!AD117+'T1-FDI-Inw-QAT'!AD117+'T1-FDI-Inw-KWT'!AD117</f>
        <v>0</v>
      </c>
      <c r="AE117" s="220">
        <f>'T1-FDI-Inw-UAE'!AE117+'T1-FDI-Inw-BHR'!AE117+'T1-FDI-Inw-KSA'!AE117+'T1-FDI-Inw-OMN'!AE117+'T1-FDI-Inw-QAT'!AE117+'T1-FDI-Inw-KWT'!AE117</f>
        <v>0</v>
      </c>
      <c r="AF117" s="220">
        <f>'T1-FDI-Inw-UAE'!AF117+'T1-FDI-Inw-BHR'!AF117+'T1-FDI-Inw-KSA'!AF117+'T1-FDI-Inw-OMN'!AF117+'T1-FDI-Inw-QAT'!AF117+'T1-FDI-Inw-KWT'!AF117</f>
        <v>-0.27</v>
      </c>
      <c r="AG117" s="220">
        <f>'T1-FDI-Inw-UAE'!AG117+'T1-FDI-Inw-BHR'!AG117+'T1-FDI-Inw-KSA'!AG117+'T1-FDI-Inw-OMN'!AG117+'T1-FDI-Inw-QAT'!AG117+'T1-FDI-Inw-KWT'!AG117</f>
        <v>-0.2753766117</v>
      </c>
      <c r="AH117" s="220">
        <f>'T1-FDI-Inw-UAE'!AH117+'T1-FDI-Inw-BHR'!AH117+'T1-FDI-Inw-KSA'!AH117+'T1-FDI-Inw-OMN'!AH117+'T1-FDI-Inw-QAT'!AH117+'T1-FDI-Inw-KWT'!AH117</f>
        <v>-0.21</v>
      </c>
      <c r="AI117" s="220">
        <f>'T1-FDI-Inw-UAE'!AI117+'T1-FDI-Inw-BHR'!AI117+'T1-FDI-Inw-KSA'!AI117+'T1-FDI-Inw-OMN'!AI117+'T1-FDI-Inw-QAT'!AI117+'T1-FDI-Inw-KWT'!AI117</f>
        <v>-0.21</v>
      </c>
      <c r="AJ117" s="220">
        <f>'T1-FDI-Inw-UAE'!AJ117+'T1-FDI-Inw-BHR'!AJ117+'T1-FDI-Inw-KSA'!AJ117+'T1-FDI-Inw-OMN'!AJ117+'T1-FDI-Inw-QAT'!AJ117+'T1-FDI-Inw-KWT'!AJ117</f>
        <v>1.017287234E-2</v>
      </c>
      <c r="AK117" s="220">
        <f>'T1-FDI-Inw-UAE'!AK117+'T1-FDI-Inw-BHR'!AK117+'T1-FDI-Inw-KSA'!AK117+'T1-FDI-Inw-OMN'!AK117+'T1-FDI-Inw-QAT'!AK117+'T1-FDI-Inw-KWT'!AK117</f>
        <v>-0.1329533641</v>
      </c>
      <c r="AL117" s="220">
        <f>'T1-FDI-Inw-UAE'!AL117+'T1-FDI-Inw-BHR'!AL117+'T1-FDI-Inw-KSA'!AL117+'T1-FDI-Inw-OMN'!AL117+'T1-FDI-Inw-QAT'!AL117+'T1-FDI-Inw-KWT'!AL117</f>
        <v>-0.5200371064</v>
      </c>
    </row>
    <row r="118" spans="1:38" x14ac:dyDescent="0.25">
      <c r="A118" s="236" t="str">
        <f t="shared" si="1"/>
        <v>Kuwait</v>
      </c>
      <c r="B118" s="206" t="s">
        <v>34</v>
      </c>
      <c r="C118" s="206" t="s">
        <v>33</v>
      </c>
      <c r="D118" s="222" t="s">
        <v>610</v>
      </c>
      <c r="E118">
        <v>136</v>
      </c>
      <c r="F118" s="225" t="s">
        <v>610</v>
      </c>
      <c r="G118" s="132" t="s">
        <v>609</v>
      </c>
      <c r="H118" s="224" t="s">
        <v>608</v>
      </c>
      <c r="I118" s="223" t="s">
        <v>607</v>
      </c>
      <c r="J118" s="212" t="s">
        <v>31</v>
      </c>
      <c r="K118" s="206" t="s">
        <v>36</v>
      </c>
      <c r="L118" s="206" t="s">
        <v>36</v>
      </c>
      <c r="M118" s="206" t="s">
        <v>3649</v>
      </c>
      <c r="N118" s="206">
        <v>39</v>
      </c>
      <c r="O118" s="206" t="s">
        <v>3650</v>
      </c>
      <c r="P118" s="287"/>
      <c r="Q118" s="287"/>
      <c r="R118" s="287"/>
      <c r="S118" s="287"/>
      <c r="T118" s="287"/>
      <c r="U118" s="287"/>
      <c r="V118" s="287"/>
      <c r="W118" s="287"/>
      <c r="X118" s="287"/>
      <c r="Y118" s="220">
        <f>'T1-FDI-Inw-UAE'!Y118+'T1-FDI-Inw-BHR'!Y118+'T1-FDI-Inw-KSA'!Y118+'T1-FDI-Inw-OMN'!Y118+'T1-FDI-Inw-QAT'!Y118+'T1-FDI-Inw-KWT'!Y118</f>
        <v>3955.0235437330766</v>
      </c>
      <c r="Z118" s="220">
        <f>'T1-FDI-Inw-UAE'!Z118+'T1-FDI-Inw-BHR'!Z118+'T1-FDI-Inw-KSA'!Z118+'T1-FDI-Inw-OMN'!Z118+'T1-FDI-Inw-QAT'!Z118+'T1-FDI-Inw-KWT'!Z118</f>
        <v>4900.2378736642959</v>
      </c>
      <c r="AA118" s="220">
        <f>'T1-FDI-Inw-UAE'!AA118+'T1-FDI-Inw-BHR'!AA118+'T1-FDI-Inw-KSA'!AA118+'T1-FDI-Inw-OMN'!AA118+'T1-FDI-Inw-QAT'!AA118+'T1-FDI-Inw-KWT'!AA118</f>
        <v>8746.9893173350574</v>
      </c>
      <c r="AB118" s="220">
        <f>'T1-FDI-Inw-UAE'!AB118+'T1-FDI-Inw-BHR'!AB118+'T1-FDI-Inw-KSA'!AB118+'T1-FDI-Inw-OMN'!AB118+'T1-FDI-Inw-QAT'!AB118+'T1-FDI-Inw-KWT'!AB118</f>
        <v>13198.76961059578</v>
      </c>
      <c r="AC118" s="220">
        <f>'T1-FDI-Inw-UAE'!AC118+'T1-FDI-Inw-BHR'!AC118+'T1-FDI-Inw-KSA'!AC118+'T1-FDI-Inw-OMN'!AC118+'T1-FDI-Inw-QAT'!AC118+'T1-FDI-Inw-KWT'!AC118</f>
        <v>10899.739228144315</v>
      </c>
      <c r="AD118" s="220">
        <f>'T1-FDI-Inw-UAE'!AD118+'T1-FDI-Inw-BHR'!AD118+'T1-FDI-Inw-KSA'!AD118+'T1-FDI-Inw-OMN'!AD118+'T1-FDI-Inw-QAT'!AD118+'T1-FDI-Inw-KWT'!AD118</f>
        <v>11335.403465126821</v>
      </c>
      <c r="AE118" s="220">
        <f>'T1-FDI-Inw-UAE'!AE118+'T1-FDI-Inw-BHR'!AE118+'T1-FDI-Inw-KSA'!AE118+'T1-FDI-Inw-OMN'!AE118+'T1-FDI-Inw-QAT'!AE118+'T1-FDI-Inw-KWT'!AE118</f>
        <v>4419.1691724640295</v>
      </c>
      <c r="AF118" s="220">
        <f>'T1-FDI-Inw-UAE'!AF118+'T1-FDI-Inw-BHR'!AF118+'T1-FDI-Inw-KSA'!AF118+'T1-FDI-Inw-OMN'!AF118+'T1-FDI-Inw-QAT'!AF118+'T1-FDI-Inw-KWT'!AF118</f>
        <v>5411.2567148405169</v>
      </c>
      <c r="AG118" s="220">
        <f>'T1-FDI-Inw-UAE'!AG118+'T1-FDI-Inw-BHR'!AG118+'T1-FDI-Inw-KSA'!AG118+'T1-FDI-Inw-OMN'!AG118+'T1-FDI-Inw-QAT'!AG118+'T1-FDI-Inw-KWT'!AG118</f>
        <v>17995.382018020973</v>
      </c>
      <c r="AH118" s="220">
        <f>'T1-FDI-Inw-UAE'!AH118+'T1-FDI-Inw-BHR'!AH118+'T1-FDI-Inw-KSA'!AH118+'T1-FDI-Inw-OMN'!AH118+'T1-FDI-Inw-QAT'!AH118+'T1-FDI-Inw-KWT'!AH118</f>
        <v>18787.34396436203</v>
      </c>
      <c r="AI118" s="220">
        <f>'T1-FDI-Inw-UAE'!AI118+'T1-FDI-Inw-BHR'!AI118+'T1-FDI-Inw-KSA'!AI118+'T1-FDI-Inw-OMN'!AI118+'T1-FDI-Inw-QAT'!AI118+'T1-FDI-Inw-KWT'!AI118</f>
        <v>20349.539924091823</v>
      </c>
      <c r="AJ118" s="220">
        <f>'T1-FDI-Inw-UAE'!AJ118+'T1-FDI-Inw-BHR'!AJ118+'T1-FDI-Inw-KSA'!AJ118+'T1-FDI-Inw-OMN'!AJ118+'T1-FDI-Inw-QAT'!AJ118+'T1-FDI-Inw-KWT'!AJ118</f>
        <v>21201.211831919922</v>
      </c>
      <c r="AK118" s="220">
        <f>'T1-FDI-Inw-UAE'!AK118+'T1-FDI-Inw-BHR'!AK118+'T1-FDI-Inw-KSA'!AK118+'T1-FDI-Inw-OMN'!AK118+'T1-FDI-Inw-QAT'!AK118+'T1-FDI-Inw-KWT'!AK118</f>
        <v>18735.40092092671</v>
      </c>
      <c r="AL118" s="220">
        <f>'T1-FDI-Inw-UAE'!AL118+'T1-FDI-Inw-BHR'!AL118+'T1-FDI-Inw-KSA'!AL118+'T1-FDI-Inw-OMN'!AL118+'T1-FDI-Inw-QAT'!AL118+'T1-FDI-Inw-KWT'!AL118</f>
        <v>18120.621127367682</v>
      </c>
    </row>
    <row r="119" spans="1:38" x14ac:dyDescent="0.25">
      <c r="A119" s="236" t="str">
        <f t="shared" si="1"/>
        <v>Kuwait</v>
      </c>
      <c r="B119" s="206" t="s">
        <v>34</v>
      </c>
      <c r="C119" s="206" t="s">
        <v>33</v>
      </c>
      <c r="D119" s="222" t="s">
        <v>606</v>
      </c>
      <c r="E119">
        <v>343</v>
      </c>
      <c r="F119" s="225" t="s">
        <v>606</v>
      </c>
      <c r="G119" s="132" t="s">
        <v>605</v>
      </c>
      <c r="H119" s="224" t="s">
        <v>604</v>
      </c>
      <c r="I119" s="223" t="s">
        <v>603</v>
      </c>
      <c r="J119" s="212" t="s">
        <v>36</v>
      </c>
      <c r="K119" s="206" t="s">
        <v>3657</v>
      </c>
      <c r="L119" s="206">
        <v>29</v>
      </c>
      <c r="M119" s="206" t="s">
        <v>3658</v>
      </c>
      <c r="N119" s="206">
        <v>419</v>
      </c>
      <c r="O119" s="206" t="s">
        <v>3659</v>
      </c>
      <c r="P119" s="287"/>
      <c r="Q119" s="287"/>
      <c r="R119" s="287"/>
      <c r="S119" s="287"/>
      <c r="T119" s="287"/>
      <c r="U119" s="287"/>
      <c r="V119" s="287"/>
      <c r="W119" s="287"/>
      <c r="X119" s="287"/>
      <c r="Y119" s="220">
        <f>'T1-FDI-Inw-UAE'!Y119+'T1-FDI-Inw-BHR'!Y119+'T1-FDI-Inw-KSA'!Y119+'T1-FDI-Inw-OMN'!Y119+'T1-FDI-Inw-QAT'!Y119+'T1-FDI-Inw-KWT'!Y119</f>
        <v>0</v>
      </c>
      <c r="Z119" s="220">
        <f>'T1-FDI-Inw-UAE'!Z119+'T1-FDI-Inw-BHR'!Z119+'T1-FDI-Inw-KSA'!Z119+'T1-FDI-Inw-OMN'!Z119+'T1-FDI-Inw-QAT'!Z119+'T1-FDI-Inw-KWT'!Z119</f>
        <v>0</v>
      </c>
      <c r="AA119" s="220">
        <f>'T1-FDI-Inw-UAE'!AA119+'T1-FDI-Inw-BHR'!AA119+'T1-FDI-Inw-KSA'!AA119+'T1-FDI-Inw-OMN'!AA119+'T1-FDI-Inw-QAT'!AA119+'T1-FDI-Inw-KWT'!AA119</f>
        <v>0.55704642614023148</v>
      </c>
      <c r="AB119" s="220">
        <f>'T1-FDI-Inw-UAE'!AB119+'T1-FDI-Inw-BHR'!AB119+'T1-FDI-Inw-KSA'!AB119+'T1-FDI-Inw-OMN'!AB119+'T1-FDI-Inw-QAT'!AB119+'T1-FDI-Inw-KWT'!AB119</f>
        <v>0.99266085772634449</v>
      </c>
      <c r="AC119" s="220">
        <f>'T1-FDI-Inw-UAE'!AC119+'T1-FDI-Inw-BHR'!AC119+'T1-FDI-Inw-KSA'!AC119+'T1-FDI-Inw-OMN'!AC119+'T1-FDI-Inw-QAT'!AC119+'T1-FDI-Inw-KWT'!AC119</f>
        <v>1.3282292716133424</v>
      </c>
      <c r="AD119" s="220">
        <f>'T1-FDI-Inw-UAE'!AD119+'T1-FDI-Inw-BHR'!AD119+'T1-FDI-Inw-KSA'!AD119+'T1-FDI-Inw-OMN'!AD119+'T1-FDI-Inw-QAT'!AD119+'T1-FDI-Inw-KWT'!AD119</f>
        <v>0.92183036078965286</v>
      </c>
      <c r="AE119" s="220">
        <f>'T1-FDI-Inw-UAE'!AE119+'T1-FDI-Inw-BHR'!AE119+'T1-FDI-Inw-KSA'!AE119+'T1-FDI-Inw-OMN'!AE119+'T1-FDI-Inw-QAT'!AE119+'T1-FDI-Inw-KWT'!AE119</f>
        <v>0.81430823689584764</v>
      </c>
      <c r="AF119" s="220">
        <f>'T1-FDI-Inw-UAE'!AF119+'T1-FDI-Inw-BHR'!AF119+'T1-FDI-Inw-KSA'!AF119+'T1-FDI-Inw-OMN'!AF119+'T1-FDI-Inw-QAT'!AF119+'T1-FDI-Inw-KWT'!AF119</f>
        <v>0.81430823689584764</v>
      </c>
      <c r="AG119" s="220">
        <f>'T1-FDI-Inw-UAE'!AG119+'T1-FDI-Inw-BHR'!AG119+'T1-FDI-Inw-KSA'!AG119+'T1-FDI-Inw-OMN'!AG119+'T1-FDI-Inw-QAT'!AG119+'T1-FDI-Inw-KWT'!AG119</f>
        <v>0</v>
      </c>
      <c r="AH119" s="220">
        <f>'T1-FDI-Inw-UAE'!AH119+'T1-FDI-Inw-BHR'!AH119+'T1-FDI-Inw-KSA'!AH119+'T1-FDI-Inw-OMN'!AH119+'T1-FDI-Inw-QAT'!AH119+'T1-FDI-Inw-KWT'!AH119</f>
        <v>0</v>
      </c>
      <c r="AI119" s="220">
        <f>'T1-FDI-Inw-UAE'!AI119+'T1-FDI-Inw-BHR'!AI119+'T1-FDI-Inw-KSA'!AI119+'T1-FDI-Inw-OMN'!AI119+'T1-FDI-Inw-QAT'!AI119+'T1-FDI-Inw-KWT'!AI119</f>
        <v>0</v>
      </c>
      <c r="AJ119" s="220">
        <f>'T1-FDI-Inw-UAE'!AJ119+'T1-FDI-Inw-BHR'!AJ119+'T1-FDI-Inw-KSA'!AJ119+'T1-FDI-Inw-OMN'!AJ119+'T1-FDI-Inw-QAT'!AJ119+'T1-FDI-Inw-KWT'!AJ119</f>
        <v>0</v>
      </c>
      <c r="AK119" s="220">
        <f>'T1-FDI-Inw-UAE'!AK119+'T1-FDI-Inw-BHR'!AK119+'T1-FDI-Inw-KSA'!AK119+'T1-FDI-Inw-OMN'!AK119+'T1-FDI-Inw-QAT'!AK119+'T1-FDI-Inw-KWT'!AK119</f>
        <v>0</v>
      </c>
      <c r="AL119" s="220">
        <f>'T1-FDI-Inw-UAE'!AL119+'T1-FDI-Inw-BHR'!AL119+'T1-FDI-Inw-KSA'!AL119+'T1-FDI-Inw-OMN'!AL119+'T1-FDI-Inw-QAT'!AL119+'T1-FDI-Inw-KWT'!AL119</f>
        <v>0</v>
      </c>
    </row>
    <row r="120" spans="1:38" x14ac:dyDescent="0.25">
      <c r="A120" s="236" t="str">
        <f t="shared" si="1"/>
        <v>Kuwait</v>
      </c>
      <c r="B120" s="206" t="s">
        <v>34</v>
      </c>
      <c r="C120" s="206" t="s">
        <v>33</v>
      </c>
      <c r="D120" s="222" t="s">
        <v>602</v>
      </c>
      <c r="E120">
        <v>158</v>
      </c>
      <c r="F120" s="225" t="s">
        <v>602</v>
      </c>
      <c r="G120" s="132" t="s">
        <v>601</v>
      </c>
      <c r="H120" s="224" t="s">
        <v>600</v>
      </c>
      <c r="I120" s="223" t="s">
        <v>599</v>
      </c>
      <c r="J120" s="212" t="s">
        <v>36</v>
      </c>
      <c r="K120" s="206" t="s">
        <v>36</v>
      </c>
      <c r="L120" s="206" t="s">
        <v>36</v>
      </c>
      <c r="M120" s="206" t="s">
        <v>3670</v>
      </c>
      <c r="N120" s="206">
        <v>30</v>
      </c>
      <c r="O120" s="206" t="s">
        <v>3647</v>
      </c>
      <c r="P120" s="287"/>
      <c r="Q120" s="287"/>
      <c r="R120" s="287"/>
      <c r="S120" s="287"/>
      <c r="T120" s="287"/>
      <c r="U120" s="287"/>
      <c r="V120" s="287"/>
      <c r="W120" s="287"/>
      <c r="X120" s="287"/>
      <c r="Y120" s="220">
        <f>'T1-FDI-Inw-UAE'!Y120+'T1-FDI-Inw-BHR'!Y120+'T1-FDI-Inw-KSA'!Y120+'T1-FDI-Inw-OMN'!Y120+'T1-FDI-Inw-QAT'!Y120+'T1-FDI-Inw-KWT'!Y120</f>
        <v>16707.04649991525</v>
      </c>
      <c r="Z120" s="220">
        <f>'T1-FDI-Inw-UAE'!Z120+'T1-FDI-Inw-BHR'!Z120+'T1-FDI-Inw-KSA'!Z120+'T1-FDI-Inw-OMN'!Z120+'T1-FDI-Inw-QAT'!Z120+'T1-FDI-Inw-KWT'!Z120</f>
        <v>17030.235546804561</v>
      </c>
      <c r="AA120" s="220">
        <f>'T1-FDI-Inw-UAE'!AA120+'T1-FDI-Inw-BHR'!AA120+'T1-FDI-Inw-KSA'!AA120+'T1-FDI-Inw-OMN'!AA120+'T1-FDI-Inw-QAT'!AA120+'T1-FDI-Inw-KWT'!AA120</f>
        <v>7951.0892053255275</v>
      </c>
      <c r="AB120" s="220">
        <f>'T1-FDI-Inw-UAE'!AB120+'T1-FDI-Inw-BHR'!AB120+'T1-FDI-Inw-KSA'!AB120+'T1-FDI-Inw-OMN'!AB120+'T1-FDI-Inw-QAT'!AB120+'T1-FDI-Inw-KWT'!AB120</f>
        <v>7965.7059090040848</v>
      </c>
      <c r="AC120" s="220">
        <f>'T1-FDI-Inw-UAE'!AC120+'T1-FDI-Inw-BHR'!AC120+'T1-FDI-Inw-KSA'!AC120+'T1-FDI-Inw-OMN'!AC120+'T1-FDI-Inw-QAT'!AC120+'T1-FDI-Inw-KWT'!AC120</f>
        <v>7877.8924922042206</v>
      </c>
      <c r="AD120" s="220">
        <f>'T1-FDI-Inw-UAE'!AD120+'T1-FDI-Inw-BHR'!AD120+'T1-FDI-Inw-KSA'!AD120+'T1-FDI-Inw-OMN'!AD120+'T1-FDI-Inw-QAT'!AD120+'T1-FDI-Inw-KWT'!AD120</f>
        <v>7560.7710675547987</v>
      </c>
      <c r="AE120" s="220">
        <f>'T1-FDI-Inw-UAE'!AE120+'T1-FDI-Inw-BHR'!AE120+'T1-FDI-Inw-KSA'!AE120+'T1-FDI-Inw-OMN'!AE120+'T1-FDI-Inw-QAT'!AE120+'T1-FDI-Inw-KWT'!AE120</f>
        <v>9240.6174976670045</v>
      </c>
      <c r="AF120" s="220">
        <f>'T1-FDI-Inw-UAE'!AF120+'T1-FDI-Inw-BHR'!AF120+'T1-FDI-Inw-KSA'!AF120+'T1-FDI-Inw-OMN'!AF120+'T1-FDI-Inw-QAT'!AF120+'T1-FDI-Inw-KWT'!AF120</f>
        <v>10842.923187243274</v>
      </c>
      <c r="AG120" s="220">
        <f>'T1-FDI-Inw-UAE'!AG120+'T1-FDI-Inw-BHR'!AG120+'T1-FDI-Inw-KSA'!AG120+'T1-FDI-Inw-OMN'!AG120+'T1-FDI-Inw-QAT'!AG120+'T1-FDI-Inw-KWT'!AG120</f>
        <v>7939.9621526841656</v>
      </c>
      <c r="AH120" s="220">
        <f>'T1-FDI-Inw-UAE'!AH120+'T1-FDI-Inw-BHR'!AH120+'T1-FDI-Inw-KSA'!AH120+'T1-FDI-Inw-OMN'!AH120+'T1-FDI-Inw-QAT'!AH120+'T1-FDI-Inw-KWT'!AH120</f>
        <v>9605.7724180708337</v>
      </c>
      <c r="AI120" s="220">
        <f>'T1-FDI-Inw-UAE'!AI120+'T1-FDI-Inw-BHR'!AI120+'T1-FDI-Inw-KSA'!AI120+'T1-FDI-Inw-OMN'!AI120+'T1-FDI-Inw-QAT'!AI120+'T1-FDI-Inw-KWT'!AI120</f>
        <v>8362.7971357400202</v>
      </c>
      <c r="AJ120" s="220">
        <f>'T1-FDI-Inw-UAE'!AJ120+'T1-FDI-Inw-BHR'!AJ120+'T1-FDI-Inw-KSA'!AJ120+'T1-FDI-Inw-OMN'!AJ120+'T1-FDI-Inw-QAT'!AJ120+'T1-FDI-Inw-KWT'!AJ120</f>
        <v>8727.7934615453669</v>
      </c>
      <c r="AK120" s="220">
        <f>'T1-FDI-Inw-UAE'!AK120+'T1-FDI-Inw-BHR'!AK120+'T1-FDI-Inw-KSA'!AK120+'T1-FDI-Inw-OMN'!AK120+'T1-FDI-Inw-QAT'!AK120+'T1-FDI-Inw-KWT'!AK120</f>
        <v>8240.7523083809356</v>
      </c>
      <c r="AL120" s="220">
        <f>'T1-FDI-Inw-UAE'!AL120+'T1-FDI-Inw-BHR'!AL120+'T1-FDI-Inw-KSA'!AL120+'T1-FDI-Inw-OMN'!AL120+'T1-FDI-Inw-QAT'!AL120+'T1-FDI-Inw-KWT'!AL120</f>
        <v>8905.2468887484356</v>
      </c>
    </row>
    <row r="121" spans="1:38" x14ac:dyDescent="0.25">
      <c r="A121" s="236" t="str">
        <f t="shared" si="1"/>
        <v>Kuwait</v>
      </c>
      <c r="B121" s="206" t="s">
        <v>34</v>
      </c>
      <c r="C121" s="206" t="s">
        <v>33</v>
      </c>
      <c r="D121" s="222" t="s">
        <v>598</v>
      </c>
      <c r="E121">
        <v>117</v>
      </c>
      <c r="F121" s="225" t="s">
        <v>598</v>
      </c>
      <c r="G121" s="132" t="s">
        <v>597</v>
      </c>
      <c r="H121" s="224" t="s">
        <v>596</v>
      </c>
      <c r="I121" s="223" t="s">
        <v>595</v>
      </c>
      <c r="J121" s="212" t="s">
        <v>36</v>
      </c>
      <c r="K121" s="206" t="s">
        <v>3476</v>
      </c>
      <c r="L121" s="206">
        <v>830</v>
      </c>
      <c r="M121" s="206" t="s">
        <v>3671</v>
      </c>
      <c r="N121" s="206">
        <v>154</v>
      </c>
      <c r="O121" s="206" t="s">
        <v>3650</v>
      </c>
      <c r="P121" s="287"/>
      <c r="Q121" s="287"/>
      <c r="R121" s="287"/>
      <c r="S121" s="287"/>
      <c r="T121" s="287"/>
      <c r="U121" s="287"/>
      <c r="V121" s="287"/>
      <c r="W121" s="287"/>
      <c r="X121" s="287"/>
      <c r="Y121" s="220">
        <f>'T1-FDI-Inw-UAE'!Y121+'T1-FDI-Inw-BHR'!Y121+'T1-FDI-Inw-KSA'!Y121+'T1-FDI-Inw-OMN'!Y121+'T1-FDI-Inw-QAT'!Y121+'T1-FDI-Inw-KWT'!Y121</f>
        <v>92.310930799999994</v>
      </c>
      <c r="Z121" s="220">
        <f>'T1-FDI-Inw-UAE'!Z121+'T1-FDI-Inw-BHR'!Z121+'T1-FDI-Inw-KSA'!Z121+'T1-FDI-Inw-OMN'!Z121+'T1-FDI-Inw-QAT'!Z121+'T1-FDI-Inw-KWT'!Z121</f>
        <v>96.23663578</v>
      </c>
      <c r="AA121" s="220">
        <f>'T1-FDI-Inw-UAE'!AA121+'T1-FDI-Inw-BHR'!AA121+'T1-FDI-Inw-KSA'!AA121+'T1-FDI-Inw-OMN'!AA121+'T1-FDI-Inw-QAT'!AA121+'T1-FDI-Inw-KWT'!AA121</f>
        <v>96.664339999999996</v>
      </c>
      <c r="AB121" s="220">
        <f>'T1-FDI-Inw-UAE'!AB121+'T1-FDI-Inw-BHR'!AB121+'T1-FDI-Inw-KSA'!AB121+'T1-FDI-Inw-OMN'!AB121+'T1-FDI-Inw-QAT'!AB121+'T1-FDI-Inw-KWT'!AB121</f>
        <v>116.7019032</v>
      </c>
      <c r="AC121" s="220">
        <f>'T1-FDI-Inw-UAE'!AC121+'T1-FDI-Inw-BHR'!AC121+'T1-FDI-Inw-KSA'!AC121+'T1-FDI-Inw-OMN'!AC121+'T1-FDI-Inw-QAT'!AC121+'T1-FDI-Inw-KWT'!AC121</f>
        <v>182.21709547</v>
      </c>
      <c r="AD121" s="220">
        <f>'T1-FDI-Inw-UAE'!AD121+'T1-FDI-Inw-BHR'!AD121+'T1-FDI-Inw-KSA'!AD121+'T1-FDI-Inw-OMN'!AD121+'T1-FDI-Inw-QAT'!AD121+'T1-FDI-Inw-KWT'!AD121</f>
        <v>517.81284789999995</v>
      </c>
      <c r="AE121" s="220">
        <f>'T1-FDI-Inw-UAE'!AE121+'T1-FDI-Inw-BHR'!AE121+'T1-FDI-Inw-KSA'!AE121+'T1-FDI-Inw-OMN'!AE121+'T1-FDI-Inw-QAT'!AE121+'T1-FDI-Inw-KWT'!AE121</f>
        <v>817.6831014618665</v>
      </c>
      <c r="AF121" s="220">
        <f>'T1-FDI-Inw-UAE'!AF121+'T1-FDI-Inw-BHR'!AF121+'T1-FDI-Inw-KSA'!AF121+'T1-FDI-Inw-OMN'!AF121+'T1-FDI-Inw-QAT'!AF121+'T1-FDI-Inw-KWT'!AF121</f>
        <v>1028.937154468</v>
      </c>
      <c r="AG121" s="220">
        <f>'T1-FDI-Inw-UAE'!AG121+'T1-FDI-Inw-BHR'!AG121+'T1-FDI-Inw-KSA'!AG121+'T1-FDI-Inw-OMN'!AG121+'T1-FDI-Inw-QAT'!AG121+'T1-FDI-Inw-KWT'!AG121</f>
        <v>1159.6427830933333</v>
      </c>
      <c r="AH121" s="220">
        <f>'T1-FDI-Inw-UAE'!AH121+'T1-FDI-Inw-BHR'!AH121+'T1-FDI-Inw-KSA'!AH121+'T1-FDI-Inw-OMN'!AH121+'T1-FDI-Inw-QAT'!AH121+'T1-FDI-Inw-KWT'!AH121</f>
        <v>1172.2260550239998</v>
      </c>
      <c r="AI121" s="220">
        <f>'T1-FDI-Inw-UAE'!AI121+'T1-FDI-Inw-BHR'!AI121+'T1-FDI-Inw-KSA'!AI121+'T1-FDI-Inw-OMN'!AI121+'T1-FDI-Inw-QAT'!AI121+'T1-FDI-Inw-KWT'!AI121</f>
        <v>1004.389219984</v>
      </c>
      <c r="AJ121" s="220">
        <f>'T1-FDI-Inw-UAE'!AJ121+'T1-FDI-Inw-BHR'!AJ121+'T1-FDI-Inw-KSA'!AJ121+'T1-FDI-Inw-OMN'!AJ121+'T1-FDI-Inw-QAT'!AJ121+'T1-FDI-Inw-KWT'!AJ121</f>
        <v>911.06336382266659</v>
      </c>
      <c r="AK121" s="220">
        <f>'T1-FDI-Inw-UAE'!AK121+'T1-FDI-Inw-BHR'!AK121+'T1-FDI-Inw-KSA'!AK121+'T1-FDI-Inw-OMN'!AK121+'T1-FDI-Inw-QAT'!AK121+'T1-FDI-Inw-KWT'!AK121</f>
        <v>227.37304742364057</v>
      </c>
      <c r="AL121" s="220">
        <f>'T1-FDI-Inw-UAE'!AL121+'T1-FDI-Inw-BHR'!AL121+'T1-FDI-Inw-KSA'!AL121+'T1-FDI-Inw-OMN'!AL121+'T1-FDI-Inw-QAT'!AL121+'T1-FDI-Inw-KWT'!AL121</f>
        <v>795.85070438775665</v>
      </c>
    </row>
    <row r="122" spans="1:38" x14ac:dyDescent="0.25">
      <c r="A122" s="236" t="str">
        <f t="shared" si="1"/>
        <v>Kuwait</v>
      </c>
      <c r="B122" s="206" t="s">
        <v>34</v>
      </c>
      <c r="C122" s="206" t="s">
        <v>33</v>
      </c>
      <c r="D122" s="222" t="s">
        <v>594</v>
      </c>
      <c r="E122">
        <v>439</v>
      </c>
      <c r="F122" s="225" t="s">
        <v>594</v>
      </c>
      <c r="G122" s="132" t="s">
        <v>593</v>
      </c>
      <c r="H122" s="224" t="s">
        <v>592</v>
      </c>
      <c r="I122" s="223" t="s">
        <v>591</v>
      </c>
      <c r="J122" s="212" t="s">
        <v>36</v>
      </c>
      <c r="K122" s="206" t="s">
        <v>36</v>
      </c>
      <c r="L122" s="206" t="s">
        <v>36</v>
      </c>
      <c r="M122" s="206" t="s">
        <v>3646</v>
      </c>
      <c r="N122" s="206">
        <v>145</v>
      </c>
      <c r="O122" s="206" t="s">
        <v>3647</v>
      </c>
      <c r="P122" s="287"/>
      <c r="Q122" s="287"/>
      <c r="R122" s="287"/>
      <c r="S122" s="287"/>
      <c r="T122" s="287"/>
      <c r="U122" s="287"/>
      <c r="V122" s="287"/>
      <c r="W122" s="287"/>
      <c r="X122" s="287"/>
      <c r="Y122" s="220">
        <f>'T1-FDI-Inw-UAE'!Y122+'T1-FDI-Inw-BHR'!Y122+'T1-FDI-Inw-KSA'!Y122+'T1-FDI-Inw-OMN'!Y122+'T1-FDI-Inw-QAT'!Y122+'T1-FDI-Inw-KWT'!Y122</f>
        <v>3577.4670566528248</v>
      </c>
      <c r="Z122" s="220">
        <f>'T1-FDI-Inw-UAE'!Z122+'T1-FDI-Inw-BHR'!Z122+'T1-FDI-Inw-KSA'!Z122+'T1-FDI-Inw-OMN'!Z122+'T1-FDI-Inw-QAT'!Z122+'T1-FDI-Inw-KWT'!Z122</f>
        <v>4022.5910814955755</v>
      </c>
      <c r="AA122" s="220">
        <f>'T1-FDI-Inw-UAE'!AA122+'T1-FDI-Inw-BHR'!AA122+'T1-FDI-Inw-KSA'!AA122+'T1-FDI-Inw-OMN'!AA122+'T1-FDI-Inw-QAT'!AA122+'T1-FDI-Inw-KWT'!AA122</f>
        <v>780.69035316541863</v>
      </c>
      <c r="AB122" s="220">
        <f>'T1-FDI-Inw-UAE'!AB122+'T1-FDI-Inw-BHR'!AB122+'T1-FDI-Inw-KSA'!AB122+'T1-FDI-Inw-OMN'!AB122+'T1-FDI-Inw-QAT'!AB122+'T1-FDI-Inw-KWT'!AB122</f>
        <v>881.35268944860445</v>
      </c>
      <c r="AC122" s="220">
        <f>'T1-FDI-Inw-UAE'!AC122+'T1-FDI-Inw-BHR'!AC122+'T1-FDI-Inw-KSA'!AC122+'T1-FDI-Inw-OMN'!AC122+'T1-FDI-Inw-QAT'!AC122+'T1-FDI-Inw-KWT'!AC122</f>
        <v>1231.2870921207623</v>
      </c>
      <c r="AD122" s="220">
        <f>'T1-FDI-Inw-UAE'!AD122+'T1-FDI-Inw-BHR'!AD122+'T1-FDI-Inw-KSA'!AD122+'T1-FDI-Inw-OMN'!AD122+'T1-FDI-Inw-QAT'!AD122+'T1-FDI-Inw-KWT'!AD122</f>
        <v>1064.2231795779442</v>
      </c>
      <c r="AE122" s="220">
        <f>'T1-FDI-Inw-UAE'!AE122+'T1-FDI-Inw-BHR'!AE122+'T1-FDI-Inw-KSA'!AE122+'T1-FDI-Inw-OMN'!AE122+'T1-FDI-Inw-QAT'!AE122+'T1-FDI-Inw-KWT'!AE122</f>
        <v>5807.5260874173127</v>
      </c>
      <c r="AF122" s="220">
        <f>'T1-FDI-Inw-UAE'!AF122+'T1-FDI-Inw-BHR'!AF122+'T1-FDI-Inw-KSA'!AF122+'T1-FDI-Inw-OMN'!AF122+'T1-FDI-Inw-QAT'!AF122+'T1-FDI-Inw-KWT'!AF122</f>
        <v>5974.8633449118306</v>
      </c>
      <c r="AG122" s="220">
        <f>'T1-FDI-Inw-UAE'!AG122+'T1-FDI-Inw-BHR'!AG122+'T1-FDI-Inw-KSA'!AG122+'T1-FDI-Inw-OMN'!AG122+'T1-FDI-Inw-QAT'!AG122+'T1-FDI-Inw-KWT'!AG122</f>
        <v>5252.5927197236751</v>
      </c>
      <c r="AH122" s="220">
        <f>'T1-FDI-Inw-UAE'!AH122+'T1-FDI-Inw-BHR'!AH122+'T1-FDI-Inw-KSA'!AH122+'T1-FDI-Inw-OMN'!AH122+'T1-FDI-Inw-QAT'!AH122+'T1-FDI-Inw-KWT'!AH122</f>
        <v>5224.8043450479972</v>
      </c>
      <c r="AI122" s="220">
        <f>'T1-FDI-Inw-UAE'!AI122+'T1-FDI-Inw-BHR'!AI122+'T1-FDI-Inw-KSA'!AI122+'T1-FDI-Inw-OMN'!AI122+'T1-FDI-Inw-QAT'!AI122+'T1-FDI-Inw-KWT'!AI122</f>
        <v>6116.623442457033</v>
      </c>
      <c r="AJ122" s="220">
        <f>'T1-FDI-Inw-UAE'!AJ122+'T1-FDI-Inw-BHR'!AJ122+'T1-FDI-Inw-KSA'!AJ122+'T1-FDI-Inw-OMN'!AJ122+'T1-FDI-Inw-QAT'!AJ122+'T1-FDI-Inw-KWT'!AJ122</f>
        <v>5027.3361007819713</v>
      </c>
      <c r="AK122" s="220">
        <f>'T1-FDI-Inw-UAE'!AK122+'T1-FDI-Inw-BHR'!AK122+'T1-FDI-Inw-KSA'!AK122+'T1-FDI-Inw-OMN'!AK122+'T1-FDI-Inw-QAT'!AK122+'T1-FDI-Inw-KWT'!AK122</f>
        <v>5284.4852925149644</v>
      </c>
      <c r="AL122" s="220">
        <f>'T1-FDI-Inw-UAE'!AL122+'T1-FDI-Inw-BHR'!AL122+'T1-FDI-Inw-KSA'!AL122+'T1-FDI-Inw-OMN'!AL122+'T1-FDI-Inw-QAT'!AL122+'T1-FDI-Inw-KWT'!AL122</f>
        <v>7557.1419369893247</v>
      </c>
    </row>
    <row r="123" spans="1:38" x14ac:dyDescent="0.25">
      <c r="A123" s="236" t="str">
        <f t="shared" si="1"/>
        <v>Kuwait</v>
      </c>
      <c r="B123" s="206" t="s">
        <v>34</v>
      </c>
      <c r="C123" s="206" t="s">
        <v>33</v>
      </c>
      <c r="D123" s="222" t="s">
        <v>590</v>
      </c>
      <c r="E123">
        <v>916</v>
      </c>
      <c r="F123" s="225" t="s">
        <v>589</v>
      </c>
      <c r="G123" s="132" t="s">
        <v>588</v>
      </c>
      <c r="H123" s="224" t="s">
        <v>587</v>
      </c>
      <c r="I123" s="223" t="s">
        <v>586</v>
      </c>
      <c r="J123" s="212" t="s">
        <v>36</v>
      </c>
      <c r="K123" s="206" t="s">
        <v>36</v>
      </c>
      <c r="L123" s="206" t="s">
        <v>36</v>
      </c>
      <c r="M123" s="206" t="s">
        <v>3673</v>
      </c>
      <c r="N123" s="206">
        <v>143</v>
      </c>
      <c r="O123" s="206" t="s">
        <v>3647</v>
      </c>
      <c r="P123" s="287"/>
      <c r="Q123" s="287"/>
      <c r="R123" s="287"/>
      <c r="S123" s="287"/>
      <c r="T123" s="287"/>
      <c r="U123" s="287"/>
      <c r="V123" s="287"/>
      <c r="W123" s="287"/>
      <c r="X123" s="287"/>
      <c r="Y123" s="220">
        <f>'T1-FDI-Inw-UAE'!Y123+'T1-FDI-Inw-BHR'!Y123+'T1-FDI-Inw-KSA'!Y123+'T1-FDI-Inw-OMN'!Y123+'T1-FDI-Inw-QAT'!Y123+'T1-FDI-Inw-KWT'!Y123</f>
        <v>0.13500000000000001</v>
      </c>
      <c r="Z123" s="220">
        <f>'T1-FDI-Inw-UAE'!Z123+'T1-FDI-Inw-BHR'!Z123+'T1-FDI-Inw-KSA'!Z123+'T1-FDI-Inw-OMN'!Z123+'T1-FDI-Inw-QAT'!Z123+'T1-FDI-Inw-KWT'!Z123</f>
        <v>0.45277045609257999</v>
      </c>
      <c r="AA123" s="220">
        <f>'T1-FDI-Inw-UAE'!AA123+'T1-FDI-Inw-BHR'!AA123+'T1-FDI-Inw-KSA'!AA123+'T1-FDI-Inw-OMN'!AA123+'T1-FDI-Inw-QAT'!AA123+'T1-FDI-Inw-KWT'!AA123</f>
        <v>123.36842300884956</v>
      </c>
      <c r="AB123" s="220">
        <f>'T1-FDI-Inw-UAE'!AB123+'T1-FDI-Inw-BHR'!AB123+'T1-FDI-Inw-KSA'!AB123+'T1-FDI-Inw-OMN'!AB123+'T1-FDI-Inw-QAT'!AB123+'T1-FDI-Inw-KWT'!AB123</f>
        <v>175.09457426820967</v>
      </c>
      <c r="AC123" s="220">
        <f>'T1-FDI-Inw-UAE'!AC123+'T1-FDI-Inw-BHR'!AC123+'T1-FDI-Inw-KSA'!AC123+'T1-FDI-Inw-OMN'!AC123+'T1-FDI-Inw-QAT'!AC123+'T1-FDI-Inw-KWT'!AC123</f>
        <v>171.32088168822327</v>
      </c>
      <c r="AD123" s="220">
        <f>'T1-FDI-Inw-UAE'!AD123+'T1-FDI-Inw-BHR'!AD123+'T1-FDI-Inw-KSA'!AD123+'T1-FDI-Inw-OMN'!AD123+'T1-FDI-Inw-QAT'!AD123+'T1-FDI-Inw-KWT'!AD123</f>
        <v>253.78330673927843</v>
      </c>
      <c r="AE123" s="220">
        <f>'T1-FDI-Inw-UAE'!AE123+'T1-FDI-Inw-BHR'!AE123+'T1-FDI-Inw-KSA'!AE123+'T1-FDI-Inw-OMN'!AE123+'T1-FDI-Inw-QAT'!AE123+'T1-FDI-Inw-KWT'!AE123</f>
        <v>287.7056559110506</v>
      </c>
      <c r="AF123" s="220">
        <f>'T1-FDI-Inw-UAE'!AF123+'T1-FDI-Inw-BHR'!AF123+'T1-FDI-Inw-KSA'!AF123+'T1-FDI-Inw-OMN'!AF123+'T1-FDI-Inw-QAT'!AF123+'T1-FDI-Inw-KWT'!AF123</f>
        <v>299.86732507374631</v>
      </c>
      <c r="AG123" s="220">
        <f>'T1-FDI-Inw-UAE'!AG123+'T1-FDI-Inw-BHR'!AG123+'T1-FDI-Inw-KSA'!AG123+'T1-FDI-Inw-OMN'!AG123+'T1-FDI-Inw-QAT'!AG123+'T1-FDI-Inw-KWT'!AG123</f>
        <v>729.97646666666674</v>
      </c>
      <c r="AH123" s="220">
        <f>'T1-FDI-Inw-UAE'!AH123+'T1-FDI-Inw-BHR'!AH123+'T1-FDI-Inw-KSA'!AH123+'T1-FDI-Inw-OMN'!AH123+'T1-FDI-Inw-QAT'!AH123+'T1-FDI-Inw-KWT'!AH123</f>
        <v>273.63256333333334</v>
      </c>
      <c r="AI123" s="220">
        <f>'T1-FDI-Inw-UAE'!AI123+'T1-FDI-Inw-BHR'!AI123+'T1-FDI-Inw-KSA'!AI123+'T1-FDI-Inw-OMN'!AI123+'T1-FDI-Inw-QAT'!AI123+'T1-FDI-Inw-KWT'!AI123</f>
        <v>296.28596279999999</v>
      </c>
      <c r="AJ123" s="220">
        <f>'T1-FDI-Inw-UAE'!AJ123+'T1-FDI-Inw-BHR'!AJ123+'T1-FDI-Inw-KSA'!AJ123+'T1-FDI-Inw-OMN'!AJ123+'T1-FDI-Inw-QAT'!AJ123+'T1-FDI-Inw-KWT'!AJ123</f>
        <v>311.69731677021002</v>
      </c>
      <c r="AK123" s="220">
        <f>'T1-FDI-Inw-UAE'!AK123+'T1-FDI-Inw-BHR'!AK123+'T1-FDI-Inw-KSA'!AK123+'T1-FDI-Inw-OMN'!AK123+'T1-FDI-Inw-QAT'!AK123+'T1-FDI-Inw-KWT'!AK123</f>
        <v>284.6465654155333</v>
      </c>
      <c r="AL123" s="220">
        <f>'T1-FDI-Inw-UAE'!AL123+'T1-FDI-Inw-BHR'!AL123+'T1-FDI-Inw-KSA'!AL123+'T1-FDI-Inw-OMN'!AL123+'T1-FDI-Inw-QAT'!AL123+'T1-FDI-Inw-KWT'!AL123</f>
        <v>231.03092999503332</v>
      </c>
    </row>
    <row r="124" spans="1:38" x14ac:dyDescent="0.25">
      <c r="A124" s="236" t="str">
        <f t="shared" si="1"/>
        <v>Kuwait</v>
      </c>
      <c r="B124" s="206" t="s">
        <v>34</v>
      </c>
      <c r="C124" s="206" t="s">
        <v>33</v>
      </c>
      <c r="D124" s="222" t="s">
        <v>585</v>
      </c>
      <c r="E124">
        <v>664</v>
      </c>
      <c r="F124" s="225" t="s">
        <v>585</v>
      </c>
      <c r="G124" s="132" t="s">
        <v>584</v>
      </c>
      <c r="H124" s="224" t="s">
        <v>583</v>
      </c>
      <c r="I124" s="223" t="s">
        <v>582</v>
      </c>
      <c r="J124" s="212" t="s">
        <v>36</v>
      </c>
      <c r="K124" s="206" t="s">
        <v>3668</v>
      </c>
      <c r="L124" s="206">
        <v>14</v>
      </c>
      <c r="M124" s="206" t="s">
        <v>3656</v>
      </c>
      <c r="N124" s="206">
        <v>202</v>
      </c>
      <c r="O124" s="206" t="s">
        <v>3652</v>
      </c>
      <c r="P124" s="287"/>
      <c r="Q124" s="287"/>
      <c r="R124" s="287"/>
      <c r="S124" s="287"/>
      <c r="T124" s="287"/>
      <c r="U124" s="287"/>
      <c r="V124" s="287"/>
      <c r="W124" s="287"/>
      <c r="X124" s="287"/>
      <c r="Y124" s="220">
        <f>'T1-FDI-Inw-UAE'!Y124+'T1-FDI-Inw-BHR'!Y124+'T1-FDI-Inw-KSA'!Y124+'T1-FDI-Inw-OMN'!Y124+'T1-FDI-Inw-QAT'!Y124+'T1-FDI-Inw-KWT'!Y124</f>
        <v>0</v>
      </c>
      <c r="Z124" s="220">
        <f>'T1-FDI-Inw-UAE'!Z124+'T1-FDI-Inw-BHR'!Z124+'T1-FDI-Inw-KSA'!Z124+'T1-FDI-Inw-OMN'!Z124+'T1-FDI-Inw-QAT'!Z124+'T1-FDI-Inw-KWT'!Z124</f>
        <v>0.37005091899251191</v>
      </c>
      <c r="AA124" s="220">
        <f>'T1-FDI-Inw-UAE'!AA124+'T1-FDI-Inw-BHR'!AA124+'T1-FDI-Inw-KSA'!AA124+'T1-FDI-Inw-OMN'!AA124+'T1-FDI-Inw-QAT'!AA124+'T1-FDI-Inw-KWT'!AA124</f>
        <v>29.716398366235534</v>
      </c>
      <c r="AB124" s="220">
        <f>'T1-FDI-Inw-UAE'!AB124+'T1-FDI-Inw-BHR'!AB124+'T1-FDI-Inw-KSA'!AB124+'T1-FDI-Inw-OMN'!AB124+'T1-FDI-Inw-QAT'!AB124+'T1-FDI-Inw-KWT'!AB124</f>
        <v>37.393388427501698</v>
      </c>
      <c r="AC124" s="220">
        <f>'T1-FDI-Inw-UAE'!AC124+'T1-FDI-Inw-BHR'!AC124+'T1-FDI-Inw-KSA'!AC124+'T1-FDI-Inw-OMN'!AC124+'T1-FDI-Inw-QAT'!AC124+'T1-FDI-Inw-KWT'!AC124</f>
        <v>37.904346902654872</v>
      </c>
      <c r="AD124" s="220">
        <f>'T1-FDI-Inw-UAE'!AD124+'T1-FDI-Inw-BHR'!AD124+'T1-FDI-Inw-KSA'!AD124+'T1-FDI-Inw-OMN'!AD124+'T1-FDI-Inw-QAT'!AD124+'T1-FDI-Inw-KWT'!AD124</f>
        <v>60.386093669162697</v>
      </c>
      <c r="AE124" s="220">
        <f>'T1-FDI-Inw-UAE'!AE124+'T1-FDI-Inw-BHR'!AE124+'T1-FDI-Inw-KSA'!AE124+'T1-FDI-Inw-OMN'!AE124+'T1-FDI-Inw-QAT'!AE124+'T1-FDI-Inw-KWT'!AE124</f>
        <v>63.655550264449062</v>
      </c>
      <c r="AF124" s="220">
        <f>'T1-FDI-Inw-UAE'!AF124+'T1-FDI-Inw-BHR'!AF124+'T1-FDI-Inw-KSA'!AF124+'T1-FDI-Inw-OMN'!AF124+'T1-FDI-Inw-QAT'!AF124+'T1-FDI-Inw-KWT'!AF124</f>
        <v>64.573297016964361</v>
      </c>
      <c r="AG124" s="220">
        <f>'T1-FDI-Inw-UAE'!AG124+'T1-FDI-Inw-BHR'!AG124+'T1-FDI-Inw-KSA'!AG124+'T1-FDI-Inw-OMN'!AG124+'T1-FDI-Inw-QAT'!AG124+'T1-FDI-Inw-KWT'!AG124</f>
        <v>0.19429062385585194</v>
      </c>
      <c r="AH124" s="220">
        <f>'T1-FDI-Inw-UAE'!AH124+'T1-FDI-Inw-BHR'!AH124+'T1-FDI-Inw-KSA'!AH124+'T1-FDI-Inw-OMN'!AH124+'T1-FDI-Inw-QAT'!AH124+'T1-FDI-Inw-KWT'!AH124</f>
        <v>-2.1667240000000003</v>
      </c>
      <c r="AI124" s="220">
        <f>'T1-FDI-Inw-UAE'!AI124+'T1-FDI-Inw-BHR'!AI124+'T1-FDI-Inw-KSA'!AI124+'T1-FDI-Inw-OMN'!AI124+'T1-FDI-Inw-QAT'!AI124+'T1-FDI-Inw-KWT'!AI124</f>
        <v>-1.6926937333333334</v>
      </c>
      <c r="AJ124" s="220">
        <f>'T1-FDI-Inw-UAE'!AJ124+'T1-FDI-Inw-BHR'!AJ124+'T1-FDI-Inw-KSA'!AJ124+'T1-FDI-Inw-OMN'!AJ124+'T1-FDI-Inw-QAT'!AJ124+'T1-FDI-Inw-KWT'!AJ124</f>
        <v>-1.7754058596666664</v>
      </c>
      <c r="AK124" s="220">
        <f>'T1-FDI-Inw-UAE'!AK124+'T1-FDI-Inw-BHR'!AK124+'T1-FDI-Inw-KSA'!AK124+'T1-FDI-Inw-OMN'!AK124+'T1-FDI-Inw-QAT'!AK124+'T1-FDI-Inw-KWT'!AK124</f>
        <v>-1.7425984766666667</v>
      </c>
      <c r="AL124" s="220">
        <f>'T1-FDI-Inw-UAE'!AL124+'T1-FDI-Inw-BHR'!AL124+'T1-FDI-Inw-KSA'!AL124+'T1-FDI-Inw-OMN'!AL124+'T1-FDI-Inw-QAT'!AL124+'T1-FDI-Inw-KWT'!AL124</f>
        <v>0.24603315703333328</v>
      </c>
    </row>
    <row r="125" spans="1:38" x14ac:dyDescent="0.25">
      <c r="A125" s="236" t="str">
        <f t="shared" si="1"/>
        <v>Kuwait</v>
      </c>
      <c r="B125" s="206" t="s">
        <v>34</v>
      </c>
      <c r="C125" s="206" t="s">
        <v>33</v>
      </c>
      <c r="D125" s="222" t="s">
        <v>581</v>
      </c>
      <c r="E125">
        <v>826</v>
      </c>
      <c r="F125" s="225" t="s">
        <v>581</v>
      </c>
      <c r="G125" s="132" t="s">
        <v>580</v>
      </c>
      <c r="H125" s="224" t="s">
        <v>579</v>
      </c>
      <c r="I125" s="223" t="s">
        <v>578</v>
      </c>
      <c r="J125" s="212" t="s">
        <v>36</v>
      </c>
      <c r="K125" s="206" t="s">
        <v>36</v>
      </c>
      <c r="L125" s="206" t="s">
        <v>36</v>
      </c>
      <c r="M125" s="206" t="s">
        <v>2238</v>
      </c>
      <c r="N125" s="206">
        <v>57</v>
      </c>
      <c r="O125" s="206" t="s">
        <v>3654</v>
      </c>
      <c r="P125" s="287"/>
      <c r="Q125" s="287"/>
      <c r="R125" s="287"/>
      <c r="S125" s="287"/>
      <c r="T125" s="287"/>
      <c r="U125" s="287"/>
      <c r="V125" s="287"/>
      <c r="W125" s="287"/>
      <c r="X125" s="287"/>
      <c r="Y125" s="220">
        <f>'T1-FDI-Inw-UAE'!Y125+'T1-FDI-Inw-BHR'!Y125+'T1-FDI-Inw-KSA'!Y125+'T1-FDI-Inw-OMN'!Y125+'T1-FDI-Inw-QAT'!Y125+'T1-FDI-Inw-KWT'!Y125</f>
        <v>0</v>
      </c>
      <c r="Z125" s="220">
        <f>'T1-FDI-Inw-UAE'!Z125+'T1-FDI-Inw-BHR'!Z125+'T1-FDI-Inw-KSA'!Z125+'T1-FDI-Inw-OMN'!Z125+'T1-FDI-Inw-QAT'!Z125+'T1-FDI-Inw-KWT'!Z125</f>
        <v>0</v>
      </c>
      <c r="AA125" s="220">
        <f>'T1-FDI-Inw-UAE'!AA125+'T1-FDI-Inw-BHR'!AA125+'T1-FDI-Inw-KSA'!AA125+'T1-FDI-Inw-OMN'!AA125+'T1-FDI-Inw-QAT'!AA125+'T1-FDI-Inw-KWT'!AA125</f>
        <v>0</v>
      </c>
      <c r="AB125" s="220">
        <f>'T1-FDI-Inw-UAE'!AB125+'T1-FDI-Inw-BHR'!AB125+'T1-FDI-Inw-KSA'!AB125+'T1-FDI-Inw-OMN'!AB125+'T1-FDI-Inw-QAT'!AB125+'T1-FDI-Inw-KWT'!AB125</f>
        <v>0</v>
      </c>
      <c r="AC125" s="220">
        <f>'T1-FDI-Inw-UAE'!AC125+'T1-FDI-Inw-BHR'!AC125+'T1-FDI-Inw-KSA'!AC125+'T1-FDI-Inw-OMN'!AC125+'T1-FDI-Inw-QAT'!AC125+'T1-FDI-Inw-KWT'!AC125</f>
        <v>0</v>
      </c>
      <c r="AD125" s="220">
        <f>'T1-FDI-Inw-UAE'!AD125+'T1-FDI-Inw-BHR'!AD125+'T1-FDI-Inw-KSA'!AD125+'T1-FDI-Inw-OMN'!AD125+'T1-FDI-Inw-QAT'!AD125+'T1-FDI-Inw-KWT'!AD125</f>
        <v>0</v>
      </c>
      <c r="AE125" s="220">
        <f>'T1-FDI-Inw-UAE'!AE125+'T1-FDI-Inw-BHR'!AE125+'T1-FDI-Inw-KSA'!AE125+'T1-FDI-Inw-OMN'!AE125+'T1-FDI-Inw-QAT'!AE125+'T1-FDI-Inw-KWT'!AE125</f>
        <v>0</v>
      </c>
      <c r="AF125" s="220">
        <f>'T1-FDI-Inw-UAE'!AF125+'T1-FDI-Inw-BHR'!AF125+'T1-FDI-Inw-KSA'!AF125+'T1-FDI-Inw-OMN'!AF125+'T1-FDI-Inw-QAT'!AF125+'T1-FDI-Inw-KWT'!AF125</f>
        <v>0</v>
      </c>
      <c r="AG125" s="220">
        <f>'T1-FDI-Inw-UAE'!AG125+'T1-FDI-Inw-BHR'!AG125+'T1-FDI-Inw-KSA'!AG125+'T1-FDI-Inw-OMN'!AG125+'T1-FDI-Inw-QAT'!AG125+'T1-FDI-Inw-KWT'!AG125</f>
        <v>0</v>
      </c>
      <c r="AH125" s="220">
        <f>'T1-FDI-Inw-UAE'!AH125+'T1-FDI-Inw-BHR'!AH125+'T1-FDI-Inw-KSA'!AH125+'T1-FDI-Inw-OMN'!AH125+'T1-FDI-Inw-QAT'!AH125+'T1-FDI-Inw-KWT'!AH125</f>
        <v>0</v>
      </c>
      <c r="AI125" s="220">
        <f>'T1-FDI-Inw-UAE'!AI125+'T1-FDI-Inw-BHR'!AI125+'T1-FDI-Inw-KSA'!AI125+'T1-FDI-Inw-OMN'!AI125+'T1-FDI-Inw-QAT'!AI125+'T1-FDI-Inw-KWT'!AI125</f>
        <v>0</v>
      </c>
      <c r="AJ125" s="220">
        <f>'T1-FDI-Inw-UAE'!AJ125+'T1-FDI-Inw-BHR'!AJ125+'T1-FDI-Inw-KSA'!AJ125+'T1-FDI-Inw-OMN'!AJ125+'T1-FDI-Inw-QAT'!AJ125+'T1-FDI-Inw-KWT'!AJ125</f>
        <v>0</v>
      </c>
      <c r="AK125" s="220">
        <f>'T1-FDI-Inw-UAE'!AK125+'T1-FDI-Inw-BHR'!AK125+'T1-FDI-Inw-KSA'!AK125+'T1-FDI-Inw-OMN'!AK125+'T1-FDI-Inw-QAT'!AK125+'T1-FDI-Inw-KWT'!AK125</f>
        <v>0</v>
      </c>
      <c r="AL125" s="220">
        <f>'T1-FDI-Inw-UAE'!AL125+'T1-FDI-Inw-BHR'!AL125+'T1-FDI-Inw-KSA'!AL125+'T1-FDI-Inw-OMN'!AL125+'T1-FDI-Inw-QAT'!AL125+'T1-FDI-Inw-KWT'!AL125</f>
        <v>0</v>
      </c>
    </row>
    <row r="126" spans="1:38" ht="25.5" x14ac:dyDescent="0.25">
      <c r="A126" s="236" t="str">
        <f t="shared" si="1"/>
        <v>Kuwait</v>
      </c>
      <c r="B126" s="206" t="s">
        <v>34</v>
      </c>
      <c r="C126" s="206" t="s">
        <v>33</v>
      </c>
      <c r="D126" s="222" t="s">
        <v>577</v>
      </c>
      <c r="E126">
        <v>954</v>
      </c>
      <c r="F126" s="225" t="s">
        <v>576</v>
      </c>
      <c r="G126" s="132" t="s">
        <v>575</v>
      </c>
      <c r="H126" s="224" t="s">
        <v>574</v>
      </c>
      <c r="I126" s="223" t="s">
        <v>573</v>
      </c>
      <c r="J126" s="212" t="s">
        <v>36</v>
      </c>
      <c r="K126" s="206" t="s">
        <v>36</v>
      </c>
      <c r="L126" s="206" t="s">
        <v>36</v>
      </c>
      <c r="M126" s="206" t="s">
        <v>3670</v>
      </c>
      <c r="N126" s="206">
        <v>30</v>
      </c>
      <c r="O126" s="206" t="s">
        <v>3647</v>
      </c>
      <c r="P126" s="287"/>
      <c r="Q126" s="287"/>
      <c r="R126" s="287"/>
      <c r="S126" s="287"/>
      <c r="T126" s="287"/>
      <c r="U126" s="287"/>
      <c r="V126" s="287"/>
      <c r="W126" s="287"/>
      <c r="X126" s="287"/>
      <c r="Y126" s="220">
        <f>'T1-FDI-Inw-UAE'!Y126+'T1-FDI-Inw-BHR'!Y126+'T1-FDI-Inw-KSA'!Y126+'T1-FDI-Inw-OMN'!Y126+'T1-FDI-Inw-QAT'!Y126+'T1-FDI-Inw-KWT'!Y126</f>
        <v>0</v>
      </c>
      <c r="Z126" s="220">
        <f>'T1-FDI-Inw-UAE'!Z126+'T1-FDI-Inw-BHR'!Z126+'T1-FDI-Inw-KSA'!Z126+'T1-FDI-Inw-OMN'!Z126+'T1-FDI-Inw-QAT'!Z126+'T1-FDI-Inw-KWT'!Z126</f>
        <v>0</v>
      </c>
      <c r="AA126" s="220">
        <f>'T1-FDI-Inw-UAE'!AA126+'T1-FDI-Inw-BHR'!AA126+'T1-FDI-Inw-KSA'!AA126+'T1-FDI-Inw-OMN'!AA126+'T1-FDI-Inw-QAT'!AA126+'T1-FDI-Inw-KWT'!AA126</f>
        <v>0</v>
      </c>
      <c r="AB126" s="220">
        <f>'T1-FDI-Inw-UAE'!AB126+'T1-FDI-Inw-BHR'!AB126+'T1-FDI-Inw-KSA'!AB126+'T1-FDI-Inw-OMN'!AB126+'T1-FDI-Inw-QAT'!AB126+'T1-FDI-Inw-KWT'!AB126</f>
        <v>0</v>
      </c>
      <c r="AC126" s="220">
        <f>'T1-FDI-Inw-UAE'!AC126+'T1-FDI-Inw-BHR'!AC126+'T1-FDI-Inw-KSA'!AC126+'T1-FDI-Inw-OMN'!AC126+'T1-FDI-Inw-QAT'!AC126+'T1-FDI-Inw-KWT'!AC126</f>
        <v>0</v>
      </c>
      <c r="AD126" s="220">
        <f>'T1-FDI-Inw-UAE'!AD126+'T1-FDI-Inw-BHR'!AD126+'T1-FDI-Inw-KSA'!AD126+'T1-FDI-Inw-OMN'!AD126+'T1-FDI-Inw-QAT'!AD126+'T1-FDI-Inw-KWT'!AD126</f>
        <v>0</v>
      </c>
      <c r="AE126" s="220">
        <f>'T1-FDI-Inw-UAE'!AE126+'T1-FDI-Inw-BHR'!AE126+'T1-FDI-Inw-KSA'!AE126+'T1-FDI-Inw-OMN'!AE126+'T1-FDI-Inw-QAT'!AE126+'T1-FDI-Inw-KWT'!AE126</f>
        <v>0</v>
      </c>
      <c r="AF126" s="220">
        <f>'T1-FDI-Inw-UAE'!AF126+'T1-FDI-Inw-BHR'!AF126+'T1-FDI-Inw-KSA'!AF126+'T1-FDI-Inw-OMN'!AF126+'T1-FDI-Inw-QAT'!AF126+'T1-FDI-Inw-KWT'!AF126</f>
        <v>0</v>
      </c>
      <c r="AG126" s="220">
        <f>'T1-FDI-Inw-UAE'!AG126+'T1-FDI-Inw-BHR'!AG126+'T1-FDI-Inw-KSA'!AG126+'T1-FDI-Inw-OMN'!AG126+'T1-FDI-Inw-QAT'!AG126+'T1-FDI-Inw-KWT'!AG126</f>
        <v>0</v>
      </c>
      <c r="AH126" s="220">
        <f>'T1-FDI-Inw-UAE'!AH126+'T1-FDI-Inw-BHR'!AH126+'T1-FDI-Inw-KSA'!AH126+'T1-FDI-Inw-OMN'!AH126+'T1-FDI-Inw-QAT'!AH126+'T1-FDI-Inw-KWT'!AH126</f>
        <v>0</v>
      </c>
      <c r="AI126" s="220">
        <f>'T1-FDI-Inw-UAE'!AI126+'T1-FDI-Inw-BHR'!AI126+'T1-FDI-Inw-KSA'!AI126+'T1-FDI-Inw-OMN'!AI126+'T1-FDI-Inw-QAT'!AI126+'T1-FDI-Inw-KWT'!AI126</f>
        <v>0</v>
      </c>
      <c r="AJ126" s="220">
        <f>'T1-FDI-Inw-UAE'!AJ126+'T1-FDI-Inw-BHR'!AJ126+'T1-FDI-Inw-KSA'!AJ126+'T1-FDI-Inw-OMN'!AJ126+'T1-FDI-Inw-QAT'!AJ126+'T1-FDI-Inw-KWT'!AJ126</f>
        <v>0</v>
      </c>
      <c r="AK126" s="220">
        <f>'T1-FDI-Inw-UAE'!AK126+'T1-FDI-Inw-BHR'!AK126+'T1-FDI-Inw-KSA'!AK126+'T1-FDI-Inw-OMN'!AK126+'T1-FDI-Inw-QAT'!AK126+'T1-FDI-Inw-KWT'!AK126</f>
        <v>0</v>
      </c>
      <c r="AL126" s="220">
        <f>'T1-FDI-Inw-UAE'!AL126+'T1-FDI-Inw-BHR'!AL126+'T1-FDI-Inw-KSA'!AL126+'T1-FDI-Inw-OMN'!AL126+'T1-FDI-Inw-QAT'!AL126+'T1-FDI-Inw-KWT'!AL126</f>
        <v>1.7284757390000001</v>
      </c>
    </row>
    <row r="127" spans="1:38" x14ac:dyDescent="0.25">
      <c r="A127" s="236" t="str">
        <f t="shared" si="1"/>
        <v>Kuwait</v>
      </c>
      <c r="B127" s="206" t="s">
        <v>34</v>
      </c>
      <c r="C127" s="206" t="s">
        <v>33</v>
      </c>
      <c r="D127" s="222" t="s">
        <v>572</v>
      </c>
      <c r="E127">
        <v>542</v>
      </c>
      <c r="F127" s="225" t="s">
        <v>571</v>
      </c>
      <c r="G127" s="132" t="s">
        <v>570</v>
      </c>
      <c r="H127" s="224" t="s">
        <v>569</v>
      </c>
      <c r="I127" s="223" t="s">
        <v>568</v>
      </c>
      <c r="J127" s="212" t="s">
        <v>36</v>
      </c>
      <c r="K127" s="206" t="s">
        <v>36</v>
      </c>
      <c r="L127" s="206" t="s">
        <v>36</v>
      </c>
      <c r="M127" s="206" t="s">
        <v>3670</v>
      </c>
      <c r="N127" s="206">
        <v>30</v>
      </c>
      <c r="O127" s="206" t="s">
        <v>3647</v>
      </c>
      <c r="P127" s="287"/>
      <c r="Q127" s="287"/>
      <c r="R127" s="287"/>
      <c r="S127" s="287"/>
      <c r="T127" s="287"/>
      <c r="U127" s="287"/>
      <c r="V127" s="287"/>
      <c r="W127" s="287"/>
      <c r="X127" s="287"/>
      <c r="Y127" s="220">
        <f>'T1-FDI-Inw-UAE'!Y127+'T1-FDI-Inw-BHR'!Y127+'T1-FDI-Inw-KSA'!Y127+'T1-FDI-Inw-OMN'!Y127+'T1-FDI-Inw-QAT'!Y127+'T1-FDI-Inw-KWT'!Y127</f>
        <v>2510.9179610810011</v>
      </c>
      <c r="Z127" s="220">
        <f>'T1-FDI-Inw-UAE'!Z127+'T1-FDI-Inw-BHR'!Z127+'T1-FDI-Inw-KSA'!Z127+'T1-FDI-Inw-OMN'!Z127+'T1-FDI-Inw-QAT'!Z127+'T1-FDI-Inw-KWT'!Z127</f>
        <v>3421.8887953584685</v>
      </c>
      <c r="AA127" s="220">
        <f>'T1-FDI-Inw-UAE'!AA127+'T1-FDI-Inw-BHR'!AA127+'T1-FDI-Inw-KSA'!AA127+'T1-FDI-Inw-OMN'!AA127+'T1-FDI-Inw-QAT'!AA127+'T1-FDI-Inw-KWT'!AA127</f>
        <v>1768.7565339470386</v>
      </c>
      <c r="AB127" s="220">
        <f>'T1-FDI-Inw-UAE'!AB127+'T1-FDI-Inw-BHR'!AB127+'T1-FDI-Inw-KSA'!AB127+'T1-FDI-Inw-OMN'!AB127+'T1-FDI-Inw-QAT'!AB127+'T1-FDI-Inw-KWT'!AB127</f>
        <v>2379.7366043907418</v>
      </c>
      <c r="AC127" s="220">
        <f>'T1-FDI-Inw-UAE'!AC127+'T1-FDI-Inw-BHR'!AC127+'T1-FDI-Inw-KSA'!AC127+'T1-FDI-Inw-OMN'!AC127+'T1-FDI-Inw-QAT'!AC127+'T1-FDI-Inw-KWT'!AC127</f>
        <v>3161.315343884758</v>
      </c>
      <c r="AD127" s="220">
        <f>'T1-FDI-Inw-UAE'!AD127+'T1-FDI-Inw-BHR'!AD127+'T1-FDI-Inw-KSA'!AD127+'T1-FDI-Inw-OMN'!AD127+'T1-FDI-Inw-QAT'!AD127+'T1-FDI-Inw-KWT'!AD127</f>
        <v>1305.4586194372569</v>
      </c>
      <c r="AE127" s="220">
        <f>'T1-FDI-Inw-UAE'!AE127+'T1-FDI-Inw-BHR'!AE127+'T1-FDI-Inw-KSA'!AE127+'T1-FDI-Inw-OMN'!AE127+'T1-FDI-Inw-QAT'!AE127+'T1-FDI-Inw-KWT'!AE127</f>
        <v>1617.922224466</v>
      </c>
      <c r="AF127" s="220">
        <f>'T1-FDI-Inw-UAE'!AF127+'T1-FDI-Inw-BHR'!AF127+'T1-FDI-Inw-KSA'!AF127+'T1-FDI-Inw-OMN'!AF127+'T1-FDI-Inw-QAT'!AF127+'T1-FDI-Inw-KWT'!AF127</f>
        <v>2552.2759972740241</v>
      </c>
      <c r="AG127" s="220">
        <f>'T1-FDI-Inw-UAE'!AG127+'T1-FDI-Inw-BHR'!AG127+'T1-FDI-Inw-KSA'!AG127+'T1-FDI-Inw-OMN'!AG127+'T1-FDI-Inw-QAT'!AG127+'T1-FDI-Inw-KWT'!AG127</f>
        <v>2206.5195216330635</v>
      </c>
      <c r="AH127" s="220">
        <f>'T1-FDI-Inw-UAE'!AH127+'T1-FDI-Inw-BHR'!AH127+'T1-FDI-Inw-KSA'!AH127+'T1-FDI-Inw-OMN'!AH127+'T1-FDI-Inw-QAT'!AH127+'T1-FDI-Inw-KWT'!AH127</f>
        <v>3619.4090534085999</v>
      </c>
      <c r="AI127" s="220">
        <f>'T1-FDI-Inw-UAE'!AI127+'T1-FDI-Inw-BHR'!AI127+'T1-FDI-Inw-KSA'!AI127+'T1-FDI-Inw-OMN'!AI127+'T1-FDI-Inw-QAT'!AI127+'T1-FDI-Inw-KWT'!AI127</f>
        <v>3279.6362788219358</v>
      </c>
      <c r="AJ127" s="220">
        <f>'T1-FDI-Inw-UAE'!AJ127+'T1-FDI-Inw-BHR'!AJ127+'T1-FDI-Inw-KSA'!AJ127+'T1-FDI-Inw-OMN'!AJ127+'T1-FDI-Inw-QAT'!AJ127+'T1-FDI-Inw-KWT'!AJ127</f>
        <v>3372.5205786909219</v>
      </c>
      <c r="AK127" s="220">
        <f>'T1-FDI-Inw-UAE'!AK127+'T1-FDI-Inw-BHR'!AK127+'T1-FDI-Inw-KSA'!AK127+'T1-FDI-Inw-OMN'!AK127+'T1-FDI-Inw-QAT'!AK127+'T1-FDI-Inw-KWT'!AK127</f>
        <v>3820.3127455266745</v>
      </c>
      <c r="AL127" s="220">
        <f>'T1-FDI-Inw-UAE'!AL127+'T1-FDI-Inw-BHR'!AL127+'T1-FDI-Inw-KSA'!AL127+'T1-FDI-Inw-OMN'!AL127+'T1-FDI-Inw-QAT'!AL127+'T1-FDI-Inw-KWT'!AL127</f>
        <v>3438.4528701106033</v>
      </c>
    </row>
    <row r="128" spans="1:38" x14ac:dyDescent="0.25">
      <c r="A128" s="236" t="str">
        <f t="shared" si="1"/>
        <v>Kuwait</v>
      </c>
      <c r="B128" s="206" t="s">
        <v>34</v>
      </c>
      <c r="C128" s="206" t="s">
        <v>33</v>
      </c>
      <c r="D128" s="222" t="s">
        <v>567</v>
      </c>
      <c r="E128">
        <v>967</v>
      </c>
      <c r="F128" s="228" t="s">
        <v>566</v>
      </c>
      <c r="G128" s="232"/>
      <c r="H128" s="227" t="s">
        <v>565</v>
      </c>
      <c r="I128" s="229" t="s">
        <v>564</v>
      </c>
      <c r="J128" s="212" t="s">
        <v>36</v>
      </c>
      <c r="K128" s="226" t="str">
        <f>'T1-FDI-Inw-BHR'!K172</f>
        <v/>
      </c>
      <c r="L128" s="226" t="str">
        <f>'T1-FDI-Inw-BHR'!L172</f>
        <v/>
      </c>
      <c r="M128" s="226" t="str">
        <f>'T1-FDI-Inw-BHR'!M172</f>
        <v>Southern Europe</v>
      </c>
      <c r="N128" s="226">
        <f>'T1-FDI-Inw-BHR'!N172</f>
        <v>39</v>
      </c>
      <c r="O128" s="226" t="str">
        <f>'T1-FDI-Inw-BHR'!O172</f>
        <v>Europe</v>
      </c>
      <c r="P128" s="287"/>
      <c r="Q128" s="287"/>
      <c r="R128" s="287"/>
      <c r="S128" s="287"/>
      <c r="T128" s="287"/>
      <c r="U128" s="287"/>
      <c r="V128" s="287"/>
      <c r="W128" s="287"/>
      <c r="X128" s="287"/>
      <c r="Y128" s="220">
        <f>'T1-FDI-Inw-UAE'!Y128+'T1-FDI-Inw-BHR'!Y128+'T1-FDI-Inw-KSA'!Y128+'T1-FDI-Inw-OMN'!Y128+'T1-FDI-Inw-QAT'!Y128+'T1-FDI-Inw-KWT'!Y128</f>
        <v>0</v>
      </c>
      <c r="Z128" s="220">
        <f>'T1-FDI-Inw-UAE'!Z128+'T1-FDI-Inw-BHR'!Z128+'T1-FDI-Inw-KSA'!Z128+'T1-FDI-Inw-OMN'!Z128+'T1-FDI-Inw-QAT'!Z128+'T1-FDI-Inw-KWT'!Z128</f>
        <v>0</v>
      </c>
      <c r="AA128" s="220">
        <f>'T1-FDI-Inw-UAE'!AA128+'T1-FDI-Inw-BHR'!AA128+'T1-FDI-Inw-KSA'!AA128+'T1-FDI-Inw-OMN'!AA128+'T1-FDI-Inw-QAT'!AA128+'T1-FDI-Inw-KWT'!AA128</f>
        <v>0</v>
      </c>
      <c r="AB128" s="220">
        <f>'T1-FDI-Inw-UAE'!AB128+'T1-FDI-Inw-BHR'!AB128+'T1-FDI-Inw-KSA'!AB128+'T1-FDI-Inw-OMN'!AB128+'T1-FDI-Inw-QAT'!AB128+'T1-FDI-Inw-KWT'!AB128</f>
        <v>0</v>
      </c>
      <c r="AC128" s="220">
        <f>'T1-FDI-Inw-UAE'!AC128+'T1-FDI-Inw-BHR'!AC128+'T1-FDI-Inw-KSA'!AC128+'T1-FDI-Inw-OMN'!AC128+'T1-FDI-Inw-QAT'!AC128+'T1-FDI-Inw-KWT'!AC128</f>
        <v>0</v>
      </c>
      <c r="AD128" s="220">
        <f>'T1-FDI-Inw-UAE'!AD128+'T1-FDI-Inw-BHR'!AD128+'T1-FDI-Inw-KSA'!AD128+'T1-FDI-Inw-OMN'!AD128+'T1-FDI-Inw-QAT'!AD128+'T1-FDI-Inw-KWT'!AD128</f>
        <v>0</v>
      </c>
      <c r="AE128" s="220">
        <f>'T1-FDI-Inw-UAE'!AE128+'T1-FDI-Inw-BHR'!AE128+'T1-FDI-Inw-KSA'!AE128+'T1-FDI-Inw-OMN'!AE128+'T1-FDI-Inw-QAT'!AE128+'T1-FDI-Inw-KWT'!AE128</f>
        <v>0</v>
      </c>
      <c r="AF128" s="220">
        <f>'T1-FDI-Inw-UAE'!AF128+'T1-FDI-Inw-BHR'!AF128+'T1-FDI-Inw-KSA'!AF128+'T1-FDI-Inw-OMN'!AF128+'T1-FDI-Inw-QAT'!AF128+'T1-FDI-Inw-KWT'!AF128</f>
        <v>0</v>
      </c>
      <c r="AG128" s="220">
        <f>'T1-FDI-Inw-UAE'!AG128+'T1-FDI-Inw-BHR'!AG128+'T1-FDI-Inw-KSA'!AG128+'T1-FDI-Inw-OMN'!AG128+'T1-FDI-Inw-QAT'!AG128+'T1-FDI-Inw-KWT'!AG128</f>
        <v>0</v>
      </c>
      <c r="AH128" s="220">
        <f>'T1-FDI-Inw-UAE'!AH128+'T1-FDI-Inw-BHR'!AH128+'T1-FDI-Inw-KSA'!AH128+'T1-FDI-Inw-OMN'!AH128+'T1-FDI-Inw-QAT'!AH128+'T1-FDI-Inw-KWT'!AH128</f>
        <v>0</v>
      </c>
      <c r="AI128" s="220">
        <f>'T1-FDI-Inw-UAE'!AI128+'T1-FDI-Inw-BHR'!AI128+'T1-FDI-Inw-KSA'!AI128+'T1-FDI-Inw-OMN'!AI128+'T1-FDI-Inw-QAT'!AI128+'T1-FDI-Inw-KWT'!AI128</f>
        <v>0</v>
      </c>
      <c r="AJ128" s="220">
        <f>'T1-FDI-Inw-UAE'!AJ128+'T1-FDI-Inw-BHR'!AJ128+'T1-FDI-Inw-KSA'!AJ128+'T1-FDI-Inw-OMN'!AJ128+'T1-FDI-Inw-QAT'!AJ128+'T1-FDI-Inw-KWT'!AJ128</f>
        <v>0</v>
      </c>
      <c r="AK128" s="220">
        <f>'T1-FDI-Inw-UAE'!AK128+'T1-FDI-Inw-BHR'!AK128+'T1-FDI-Inw-KSA'!AK128+'T1-FDI-Inw-OMN'!AK128+'T1-FDI-Inw-QAT'!AK128+'T1-FDI-Inw-KWT'!AK128</f>
        <v>0</v>
      </c>
      <c r="AL128" s="220">
        <f>'T1-FDI-Inw-UAE'!AL128+'T1-FDI-Inw-BHR'!AL128+'T1-FDI-Inw-KSA'!AL128+'T1-FDI-Inw-OMN'!AL128+'T1-FDI-Inw-QAT'!AL128+'T1-FDI-Inw-KWT'!AL128</f>
        <v>0</v>
      </c>
    </row>
    <row r="129" spans="1:38" x14ac:dyDescent="0.25">
      <c r="A129" s="236" t="str">
        <f t="shared" si="1"/>
        <v>Kuwait</v>
      </c>
      <c r="B129" s="206" t="s">
        <v>34</v>
      </c>
      <c r="C129" s="206" t="s">
        <v>33</v>
      </c>
      <c r="D129" s="222" t="s">
        <v>563</v>
      </c>
      <c r="E129">
        <v>917</v>
      </c>
      <c r="F129" s="225" t="s">
        <v>562</v>
      </c>
      <c r="G129" s="132" t="s">
        <v>561</v>
      </c>
      <c r="H129" s="224" t="s">
        <v>560</v>
      </c>
      <c r="I129" s="223" t="s">
        <v>559</v>
      </c>
      <c r="J129" s="212" t="s">
        <v>36</v>
      </c>
      <c r="K129" s="206" t="s">
        <v>36</v>
      </c>
      <c r="L129" s="206" t="s">
        <v>36</v>
      </c>
      <c r="M129" s="206" t="s">
        <v>3673</v>
      </c>
      <c r="N129" s="206">
        <v>143</v>
      </c>
      <c r="O129" s="206" t="s">
        <v>3647</v>
      </c>
      <c r="P129" s="287"/>
      <c r="Q129" s="287"/>
      <c r="R129" s="287"/>
      <c r="S129" s="287"/>
      <c r="T129" s="287"/>
      <c r="U129" s="287"/>
      <c r="V129" s="287"/>
      <c r="W129" s="287"/>
      <c r="X129" s="287"/>
      <c r="Y129" s="220">
        <f>'T1-FDI-Inw-UAE'!Y129+'T1-FDI-Inw-BHR'!Y129+'T1-FDI-Inw-KSA'!Y129+'T1-FDI-Inw-OMN'!Y129+'T1-FDI-Inw-QAT'!Y129+'T1-FDI-Inw-KWT'!Y129</f>
        <v>0</v>
      </c>
      <c r="Z129" s="220">
        <f>'T1-FDI-Inw-UAE'!Z129+'T1-FDI-Inw-BHR'!Z129+'T1-FDI-Inw-KSA'!Z129+'T1-FDI-Inw-OMN'!Z129+'T1-FDI-Inw-QAT'!Z129+'T1-FDI-Inw-KWT'!Z129</f>
        <v>0</v>
      </c>
      <c r="AA129" s="220">
        <f>'T1-FDI-Inw-UAE'!AA129+'T1-FDI-Inw-BHR'!AA129+'T1-FDI-Inw-KSA'!AA129+'T1-FDI-Inw-OMN'!AA129+'T1-FDI-Inw-QAT'!AA129+'T1-FDI-Inw-KWT'!AA129</f>
        <v>1.757334785568414</v>
      </c>
      <c r="AB129" s="220">
        <f>'T1-FDI-Inw-UAE'!AB129+'T1-FDI-Inw-BHR'!AB129+'T1-FDI-Inw-KSA'!AB129+'T1-FDI-Inw-OMN'!AB129+'T1-FDI-Inw-QAT'!AB129+'T1-FDI-Inw-KWT'!AB129</f>
        <v>2.1809002042205581</v>
      </c>
      <c r="AC129" s="220">
        <f>'T1-FDI-Inw-UAE'!AC129+'T1-FDI-Inw-BHR'!AC129+'T1-FDI-Inw-KSA'!AC129+'T1-FDI-Inw-OMN'!AC129+'T1-FDI-Inw-QAT'!AC129+'T1-FDI-Inw-KWT'!AC129</f>
        <v>2.2756825051055141</v>
      </c>
      <c r="AD129" s="220">
        <f>'T1-FDI-Inw-UAE'!AD129+'T1-FDI-Inw-BHR'!AD129+'T1-FDI-Inw-KSA'!AD129+'T1-FDI-Inw-OMN'!AD129+'T1-FDI-Inw-QAT'!AD129+'T1-FDI-Inw-KWT'!AD129</f>
        <v>2.0740487406398911</v>
      </c>
      <c r="AE129" s="220">
        <f>'T1-FDI-Inw-UAE'!AE129+'T1-FDI-Inw-BHR'!AE129+'T1-FDI-Inw-KSA'!AE129+'T1-FDI-Inw-OMN'!AE129+'T1-FDI-Inw-QAT'!AE129+'T1-FDI-Inw-KWT'!AE129</f>
        <v>3.9104000000000001</v>
      </c>
      <c r="AF129" s="220">
        <f>'T1-FDI-Inw-UAE'!AF129+'T1-FDI-Inw-BHR'!AF129+'T1-FDI-Inw-KSA'!AF129+'T1-FDI-Inw-OMN'!AF129+'T1-FDI-Inw-QAT'!AF129+'T1-FDI-Inw-KWT'!AF129</f>
        <v>3.9104000000000001</v>
      </c>
      <c r="AG129" s="220">
        <f>'T1-FDI-Inw-UAE'!AG129+'T1-FDI-Inw-BHR'!AG129+'T1-FDI-Inw-KSA'!AG129+'T1-FDI-Inw-OMN'!AG129+'T1-FDI-Inw-QAT'!AG129+'T1-FDI-Inw-KWT'!AG129</f>
        <v>0</v>
      </c>
      <c r="AH129" s="220">
        <f>'T1-FDI-Inw-UAE'!AH129+'T1-FDI-Inw-BHR'!AH129+'T1-FDI-Inw-KSA'!AH129+'T1-FDI-Inw-OMN'!AH129+'T1-FDI-Inw-QAT'!AH129+'T1-FDI-Inw-KWT'!AH129</f>
        <v>0</v>
      </c>
      <c r="AI129" s="220">
        <f>'T1-FDI-Inw-UAE'!AI129+'T1-FDI-Inw-BHR'!AI129+'T1-FDI-Inw-KSA'!AI129+'T1-FDI-Inw-OMN'!AI129+'T1-FDI-Inw-QAT'!AI129+'T1-FDI-Inw-KWT'!AI129</f>
        <v>0</v>
      </c>
      <c r="AJ129" s="220">
        <f>'T1-FDI-Inw-UAE'!AJ129+'T1-FDI-Inw-BHR'!AJ129+'T1-FDI-Inw-KSA'!AJ129+'T1-FDI-Inw-OMN'!AJ129+'T1-FDI-Inw-QAT'!AJ129+'T1-FDI-Inw-KWT'!AJ129</f>
        <v>0</v>
      </c>
      <c r="AK129" s="220">
        <f>'T1-FDI-Inw-UAE'!AK129+'T1-FDI-Inw-BHR'!AK129+'T1-FDI-Inw-KSA'!AK129+'T1-FDI-Inw-OMN'!AK129+'T1-FDI-Inw-QAT'!AK129+'T1-FDI-Inw-KWT'!AK129</f>
        <v>0</v>
      </c>
      <c r="AL129" s="220">
        <f>'T1-FDI-Inw-UAE'!AL129+'T1-FDI-Inw-BHR'!AL129+'T1-FDI-Inw-KSA'!AL129+'T1-FDI-Inw-OMN'!AL129+'T1-FDI-Inw-QAT'!AL129+'T1-FDI-Inw-KWT'!AL129</f>
        <v>0</v>
      </c>
    </row>
    <row r="130" spans="1:38" ht="25.5" x14ac:dyDescent="0.25">
      <c r="A130" s="236" t="str">
        <f t="shared" si="1"/>
        <v>Kuwait</v>
      </c>
      <c r="B130" s="206" t="s">
        <v>34</v>
      </c>
      <c r="C130" s="206" t="s">
        <v>33</v>
      </c>
      <c r="D130" s="222" t="s">
        <v>558</v>
      </c>
      <c r="E130">
        <v>544</v>
      </c>
      <c r="F130" s="225" t="s">
        <v>557</v>
      </c>
      <c r="G130" s="132" t="s">
        <v>556</v>
      </c>
      <c r="H130" s="224" t="s">
        <v>555</v>
      </c>
      <c r="I130" s="223" t="s">
        <v>554</v>
      </c>
      <c r="J130" s="212" t="s">
        <v>36</v>
      </c>
      <c r="K130" s="206" t="s">
        <v>36</v>
      </c>
      <c r="L130" s="206" t="s">
        <v>36</v>
      </c>
      <c r="M130" s="206" t="s">
        <v>3669</v>
      </c>
      <c r="N130" s="206">
        <v>35</v>
      </c>
      <c r="O130" s="206" t="s">
        <v>3647</v>
      </c>
      <c r="P130" s="287"/>
      <c r="Q130" s="287"/>
      <c r="R130" s="287"/>
      <c r="S130" s="287"/>
      <c r="T130" s="287"/>
      <c r="U130" s="287"/>
      <c r="V130" s="287"/>
      <c r="W130" s="287"/>
      <c r="X130" s="287"/>
      <c r="Y130" s="220">
        <f>'T1-FDI-Inw-UAE'!Y130+'T1-FDI-Inw-BHR'!Y130+'T1-FDI-Inw-KSA'!Y130+'T1-FDI-Inw-OMN'!Y130+'T1-FDI-Inw-QAT'!Y130+'T1-FDI-Inw-KWT'!Y130</f>
        <v>0</v>
      </c>
      <c r="Z130" s="220">
        <f>'T1-FDI-Inw-UAE'!Z130+'T1-FDI-Inw-BHR'!Z130+'T1-FDI-Inw-KSA'!Z130+'T1-FDI-Inw-OMN'!Z130+'T1-FDI-Inw-QAT'!Z130+'T1-FDI-Inw-KWT'!Z130</f>
        <v>0</v>
      </c>
      <c r="AA130" s="220">
        <f>'T1-FDI-Inw-UAE'!AA130+'T1-FDI-Inw-BHR'!AA130+'T1-FDI-Inw-KSA'!AA130+'T1-FDI-Inw-OMN'!AA130+'T1-FDI-Inw-QAT'!AA130+'T1-FDI-Inw-KWT'!AA130</f>
        <v>0</v>
      </c>
      <c r="AB130" s="220">
        <f>'T1-FDI-Inw-UAE'!AB130+'T1-FDI-Inw-BHR'!AB130+'T1-FDI-Inw-KSA'!AB130+'T1-FDI-Inw-OMN'!AB130+'T1-FDI-Inw-QAT'!AB130+'T1-FDI-Inw-KWT'!AB130</f>
        <v>0</v>
      </c>
      <c r="AC130" s="220">
        <f>'T1-FDI-Inw-UAE'!AC130+'T1-FDI-Inw-BHR'!AC130+'T1-FDI-Inw-KSA'!AC130+'T1-FDI-Inw-OMN'!AC130+'T1-FDI-Inw-QAT'!AC130+'T1-FDI-Inw-KWT'!AC130</f>
        <v>0</v>
      </c>
      <c r="AD130" s="220">
        <f>'T1-FDI-Inw-UAE'!AD130+'T1-FDI-Inw-BHR'!AD130+'T1-FDI-Inw-KSA'!AD130+'T1-FDI-Inw-OMN'!AD130+'T1-FDI-Inw-QAT'!AD130+'T1-FDI-Inw-KWT'!AD130</f>
        <v>0</v>
      </c>
      <c r="AE130" s="220">
        <f>'T1-FDI-Inw-UAE'!AE130+'T1-FDI-Inw-BHR'!AE130+'T1-FDI-Inw-KSA'!AE130+'T1-FDI-Inw-OMN'!AE130+'T1-FDI-Inw-QAT'!AE130+'T1-FDI-Inw-KWT'!AE130</f>
        <v>0</v>
      </c>
      <c r="AF130" s="220">
        <f>'T1-FDI-Inw-UAE'!AF130+'T1-FDI-Inw-BHR'!AF130+'T1-FDI-Inw-KSA'!AF130+'T1-FDI-Inw-OMN'!AF130+'T1-FDI-Inw-QAT'!AF130+'T1-FDI-Inw-KWT'!AF130</f>
        <v>0</v>
      </c>
      <c r="AG130" s="220">
        <f>'T1-FDI-Inw-UAE'!AG130+'T1-FDI-Inw-BHR'!AG130+'T1-FDI-Inw-KSA'!AG130+'T1-FDI-Inw-OMN'!AG130+'T1-FDI-Inw-QAT'!AG130+'T1-FDI-Inw-KWT'!AG130</f>
        <v>0</v>
      </c>
      <c r="AH130" s="220">
        <f>'T1-FDI-Inw-UAE'!AH130+'T1-FDI-Inw-BHR'!AH130+'T1-FDI-Inw-KSA'!AH130+'T1-FDI-Inw-OMN'!AH130+'T1-FDI-Inw-QAT'!AH130+'T1-FDI-Inw-KWT'!AH130</f>
        <v>0</v>
      </c>
      <c r="AI130" s="220">
        <f>'T1-FDI-Inw-UAE'!AI130+'T1-FDI-Inw-BHR'!AI130+'T1-FDI-Inw-KSA'!AI130+'T1-FDI-Inw-OMN'!AI130+'T1-FDI-Inw-QAT'!AI130+'T1-FDI-Inw-KWT'!AI130</f>
        <v>0</v>
      </c>
      <c r="AJ130" s="220">
        <f>'T1-FDI-Inw-UAE'!AJ130+'T1-FDI-Inw-BHR'!AJ130+'T1-FDI-Inw-KSA'!AJ130+'T1-FDI-Inw-OMN'!AJ130+'T1-FDI-Inw-QAT'!AJ130+'T1-FDI-Inw-KWT'!AJ130</f>
        <v>0</v>
      </c>
      <c r="AK130" s="220">
        <f>'T1-FDI-Inw-UAE'!AK130+'T1-FDI-Inw-BHR'!AK130+'T1-FDI-Inw-KSA'!AK130+'T1-FDI-Inw-OMN'!AK130+'T1-FDI-Inw-QAT'!AK130+'T1-FDI-Inw-KWT'!AK130</f>
        <v>0</v>
      </c>
      <c r="AL130" s="220">
        <f>'T1-FDI-Inw-UAE'!AL130+'T1-FDI-Inw-BHR'!AL130+'T1-FDI-Inw-KSA'!AL130+'T1-FDI-Inw-OMN'!AL130+'T1-FDI-Inw-QAT'!AL130+'T1-FDI-Inw-KWT'!AL130</f>
        <v>0</v>
      </c>
    </row>
    <row r="131" spans="1:38" x14ac:dyDescent="0.25">
      <c r="A131" s="236" t="str">
        <f t="shared" si="1"/>
        <v>Kuwait</v>
      </c>
      <c r="B131" s="206" t="s">
        <v>34</v>
      </c>
      <c r="C131" s="206" t="s">
        <v>33</v>
      </c>
      <c r="D131" s="222" t="s">
        <v>553</v>
      </c>
      <c r="E131">
        <v>941</v>
      </c>
      <c r="F131" s="225" t="s">
        <v>553</v>
      </c>
      <c r="G131" s="132" t="s">
        <v>552</v>
      </c>
      <c r="H131" s="224" t="s">
        <v>551</v>
      </c>
      <c r="I131" s="223" t="s">
        <v>550</v>
      </c>
      <c r="J131" s="212" t="s">
        <v>31</v>
      </c>
      <c r="K131" s="206" t="s">
        <v>36</v>
      </c>
      <c r="L131" s="206" t="s">
        <v>36</v>
      </c>
      <c r="M131" s="206" t="s">
        <v>3671</v>
      </c>
      <c r="N131" s="206">
        <v>154</v>
      </c>
      <c r="O131" s="206" t="s">
        <v>3650</v>
      </c>
      <c r="P131" s="287"/>
      <c r="Q131" s="287"/>
      <c r="R131" s="287"/>
      <c r="S131" s="287"/>
      <c r="T131" s="287"/>
      <c r="U131" s="287"/>
      <c r="V131" s="287"/>
      <c r="W131" s="287"/>
      <c r="X131" s="287"/>
      <c r="Y131" s="220">
        <f>'T1-FDI-Inw-UAE'!Y131+'T1-FDI-Inw-BHR'!Y131+'T1-FDI-Inw-KSA'!Y131+'T1-FDI-Inw-OMN'!Y131+'T1-FDI-Inw-QAT'!Y131+'T1-FDI-Inw-KWT'!Y131</f>
        <v>0</v>
      </c>
      <c r="Z131" s="220">
        <f>'T1-FDI-Inw-UAE'!Z131+'T1-FDI-Inw-BHR'!Z131+'T1-FDI-Inw-KSA'!Z131+'T1-FDI-Inw-OMN'!Z131+'T1-FDI-Inw-QAT'!Z131+'T1-FDI-Inw-KWT'!Z131</f>
        <v>0</v>
      </c>
      <c r="AA131" s="220">
        <f>'T1-FDI-Inw-UAE'!AA131+'T1-FDI-Inw-BHR'!AA131+'T1-FDI-Inw-KSA'!AA131+'T1-FDI-Inw-OMN'!AA131+'T1-FDI-Inw-QAT'!AA131+'T1-FDI-Inw-KWT'!AA131</f>
        <v>4.448160381211709</v>
      </c>
      <c r="AB131" s="220">
        <f>'T1-FDI-Inw-UAE'!AB131+'T1-FDI-Inw-BHR'!AB131+'T1-FDI-Inw-KSA'!AB131+'T1-FDI-Inw-OMN'!AB131+'T1-FDI-Inw-QAT'!AB131+'T1-FDI-Inw-KWT'!AB131</f>
        <v>7.1560247787610622</v>
      </c>
      <c r="AC131" s="220">
        <f>'T1-FDI-Inw-UAE'!AC131+'T1-FDI-Inw-BHR'!AC131+'T1-FDI-Inw-KSA'!AC131+'T1-FDI-Inw-OMN'!AC131+'T1-FDI-Inw-QAT'!AC131+'T1-FDI-Inw-KWT'!AC131</f>
        <v>6.9573985023825733</v>
      </c>
      <c r="AD131" s="220">
        <f>'T1-FDI-Inw-UAE'!AD131+'T1-FDI-Inw-BHR'!AD131+'T1-FDI-Inw-KSA'!AD131+'T1-FDI-Inw-OMN'!AD131+'T1-FDI-Inw-QAT'!AD131+'T1-FDI-Inw-KWT'!AD131</f>
        <v>10.154153301565692</v>
      </c>
      <c r="AE131" s="220">
        <f>'T1-FDI-Inw-UAE'!AE131+'T1-FDI-Inw-BHR'!AE131+'T1-FDI-Inw-KSA'!AE131+'T1-FDI-Inw-OMN'!AE131+'T1-FDI-Inw-QAT'!AE131+'T1-FDI-Inw-KWT'!AE131</f>
        <v>12.888214567733153</v>
      </c>
      <c r="AF131" s="220">
        <f>'T1-FDI-Inw-UAE'!AF131+'T1-FDI-Inw-BHR'!AF131+'T1-FDI-Inw-KSA'!AF131+'T1-FDI-Inw-OMN'!AF131+'T1-FDI-Inw-QAT'!AF131+'T1-FDI-Inw-KWT'!AF131</f>
        <v>13.389863308373043</v>
      </c>
      <c r="AG131" s="220">
        <f>'T1-FDI-Inw-UAE'!AG131+'T1-FDI-Inw-BHR'!AG131+'T1-FDI-Inw-KSA'!AG131+'T1-FDI-Inw-OMN'!AG131+'T1-FDI-Inw-QAT'!AG131+'T1-FDI-Inw-KWT'!AG131</f>
        <v>11.993</v>
      </c>
      <c r="AH131" s="220">
        <f>'T1-FDI-Inw-UAE'!AH131+'T1-FDI-Inw-BHR'!AH131+'T1-FDI-Inw-KSA'!AH131+'T1-FDI-Inw-OMN'!AH131+'T1-FDI-Inw-QAT'!AH131+'T1-FDI-Inw-KWT'!AH131</f>
        <v>21.769305866666667</v>
      </c>
      <c r="AI131" s="220">
        <f>'T1-FDI-Inw-UAE'!AI131+'T1-FDI-Inw-BHR'!AI131+'T1-FDI-Inw-KSA'!AI131+'T1-FDI-Inw-OMN'!AI131+'T1-FDI-Inw-QAT'!AI131+'T1-FDI-Inw-KWT'!AI131</f>
        <v>1.4305866666666667E-2</v>
      </c>
      <c r="AJ131" s="220">
        <f>'T1-FDI-Inw-UAE'!AJ131+'T1-FDI-Inw-BHR'!AJ131+'T1-FDI-Inw-KSA'!AJ131+'T1-FDI-Inw-OMN'!AJ131+'T1-FDI-Inw-QAT'!AJ131+'T1-FDI-Inw-KWT'!AJ131</f>
        <v>1.4305866666666667E-2</v>
      </c>
      <c r="AK131" s="220">
        <f>'T1-FDI-Inw-UAE'!AK131+'T1-FDI-Inw-BHR'!AK131+'T1-FDI-Inw-KSA'!AK131+'T1-FDI-Inw-OMN'!AK131+'T1-FDI-Inw-QAT'!AK131+'T1-FDI-Inw-KWT'!AK131</f>
        <v>-2.5792952639999998</v>
      </c>
      <c r="AL131" s="220">
        <f>'T1-FDI-Inw-UAE'!AL131+'T1-FDI-Inw-BHR'!AL131+'T1-FDI-Inw-KSA'!AL131+'T1-FDI-Inw-OMN'!AL131+'T1-FDI-Inw-QAT'!AL131+'T1-FDI-Inw-KWT'!AL131</f>
        <v>-3.6490552900000002</v>
      </c>
    </row>
    <row r="132" spans="1:38" x14ac:dyDescent="0.25">
      <c r="A132" s="236" t="str">
        <f t="shared" ref="A132:A195" si="2">A$2</f>
        <v>Kuwait</v>
      </c>
      <c r="B132" s="206" t="s">
        <v>34</v>
      </c>
      <c r="C132" s="206" t="s">
        <v>33</v>
      </c>
      <c r="D132" s="222" t="s">
        <v>549</v>
      </c>
      <c r="E132">
        <v>446</v>
      </c>
      <c r="F132" s="225" t="s">
        <v>549</v>
      </c>
      <c r="G132" s="132" t="s">
        <v>548</v>
      </c>
      <c r="H132" s="224" t="s">
        <v>547</v>
      </c>
      <c r="I132" s="223" t="s">
        <v>546</v>
      </c>
      <c r="J132" s="212" t="s">
        <v>36</v>
      </c>
      <c r="K132" s="206" t="s">
        <v>36</v>
      </c>
      <c r="L132" s="206" t="s">
        <v>36</v>
      </c>
      <c r="M132" s="206" t="s">
        <v>3646</v>
      </c>
      <c r="N132" s="206">
        <v>145</v>
      </c>
      <c r="O132" s="206" t="s">
        <v>3647</v>
      </c>
      <c r="P132" s="287"/>
      <c r="Q132" s="287"/>
      <c r="R132" s="287"/>
      <c r="S132" s="287"/>
      <c r="T132" s="287"/>
      <c r="U132" s="287"/>
      <c r="V132" s="287"/>
      <c r="W132" s="287"/>
      <c r="X132" s="287"/>
      <c r="Y132" s="220">
        <f>'T1-FDI-Inw-UAE'!Y132+'T1-FDI-Inw-BHR'!Y132+'T1-FDI-Inw-KSA'!Y132+'T1-FDI-Inw-OMN'!Y132+'T1-FDI-Inw-QAT'!Y132+'T1-FDI-Inw-KWT'!Y132</f>
        <v>2607.8808564176384</v>
      </c>
      <c r="Z132" s="220">
        <f>'T1-FDI-Inw-UAE'!Z132+'T1-FDI-Inw-BHR'!Z132+'T1-FDI-Inw-KSA'!Z132+'T1-FDI-Inw-OMN'!Z132+'T1-FDI-Inw-QAT'!Z132+'T1-FDI-Inw-KWT'!Z132</f>
        <v>3376.9447992485184</v>
      </c>
      <c r="AA132" s="220">
        <f>'T1-FDI-Inw-UAE'!AA132+'T1-FDI-Inw-BHR'!AA132+'T1-FDI-Inw-KSA'!AA132+'T1-FDI-Inw-OMN'!AA132+'T1-FDI-Inw-QAT'!AA132+'T1-FDI-Inw-KWT'!AA132</f>
        <v>1382.629859324983</v>
      </c>
      <c r="AB132" s="220">
        <f>'T1-FDI-Inw-UAE'!AB132+'T1-FDI-Inw-BHR'!AB132+'T1-FDI-Inw-KSA'!AB132+'T1-FDI-Inw-OMN'!AB132+'T1-FDI-Inw-QAT'!AB132+'T1-FDI-Inw-KWT'!AB132</f>
        <v>1469.267919848523</v>
      </c>
      <c r="AC132" s="220">
        <f>'T1-FDI-Inw-UAE'!AC132+'T1-FDI-Inw-BHR'!AC132+'T1-FDI-Inw-KSA'!AC132+'T1-FDI-Inw-OMN'!AC132+'T1-FDI-Inw-QAT'!AC132+'T1-FDI-Inw-KWT'!AC132</f>
        <v>1381.8602215260532</v>
      </c>
      <c r="AD132" s="220">
        <f>'T1-FDI-Inw-UAE'!AD132+'T1-FDI-Inw-BHR'!AD132+'T1-FDI-Inw-KSA'!AD132+'T1-FDI-Inw-OMN'!AD132+'T1-FDI-Inw-QAT'!AD132+'T1-FDI-Inw-KWT'!AD132</f>
        <v>1893.2213012379275</v>
      </c>
      <c r="AE132" s="220">
        <f>'T1-FDI-Inw-UAE'!AE132+'T1-FDI-Inw-BHR'!AE132+'T1-FDI-Inw-KSA'!AE132+'T1-FDI-Inw-OMN'!AE132+'T1-FDI-Inw-QAT'!AE132+'T1-FDI-Inw-KWT'!AE132</f>
        <v>3485.2438637473301</v>
      </c>
      <c r="AF132" s="220">
        <f>'T1-FDI-Inw-UAE'!AF132+'T1-FDI-Inw-BHR'!AF132+'T1-FDI-Inw-KSA'!AF132+'T1-FDI-Inw-OMN'!AF132+'T1-FDI-Inw-QAT'!AF132+'T1-FDI-Inw-KWT'!AF132</f>
        <v>3980.029082763841</v>
      </c>
      <c r="AG132" s="220">
        <f>'T1-FDI-Inw-UAE'!AG132+'T1-FDI-Inw-BHR'!AG132+'T1-FDI-Inw-KSA'!AG132+'T1-FDI-Inw-OMN'!AG132+'T1-FDI-Inw-QAT'!AG132+'T1-FDI-Inw-KWT'!AG132</f>
        <v>2467.2173518174332</v>
      </c>
      <c r="AH132" s="220">
        <f>'T1-FDI-Inw-UAE'!AH132+'T1-FDI-Inw-BHR'!AH132+'T1-FDI-Inw-KSA'!AH132+'T1-FDI-Inw-OMN'!AH132+'T1-FDI-Inw-QAT'!AH132+'T1-FDI-Inw-KWT'!AH132</f>
        <v>2524.0653450258806</v>
      </c>
      <c r="AI132" s="220">
        <f>'T1-FDI-Inw-UAE'!AI132+'T1-FDI-Inw-BHR'!AI132+'T1-FDI-Inw-KSA'!AI132+'T1-FDI-Inw-OMN'!AI132+'T1-FDI-Inw-QAT'!AI132+'T1-FDI-Inw-KWT'!AI132</f>
        <v>2431.3186329755654</v>
      </c>
      <c r="AJ132" s="220">
        <f>'T1-FDI-Inw-UAE'!AJ132+'T1-FDI-Inw-BHR'!AJ132+'T1-FDI-Inw-KSA'!AJ132+'T1-FDI-Inw-OMN'!AJ132+'T1-FDI-Inw-QAT'!AJ132+'T1-FDI-Inw-KWT'!AJ132</f>
        <v>2524.9400386050233</v>
      </c>
      <c r="AK132" s="220">
        <f>'T1-FDI-Inw-UAE'!AK132+'T1-FDI-Inw-BHR'!AK132+'T1-FDI-Inw-KSA'!AK132+'T1-FDI-Inw-OMN'!AK132+'T1-FDI-Inw-QAT'!AK132+'T1-FDI-Inw-KWT'!AK132</f>
        <v>2284.0928025527319</v>
      </c>
      <c r="AL132" s="220">
        <f>'T1-FDI-Inw-UAE'!AL132+'T1-FDI-Inw-BHR'!AL132+'T1-FDI-Inw-KSA'!AL132+'T1-FDI-Inw-OMN'!AL132+'T1-FDI-Inw-QAT'!AL132+'T1-FDI-Inw-KWT'!AL132</f>
        <v>2710.5928006461618</v>
      </c>
    </row>
    <row r="133" spans="1:38" x14ac:dyDescent="0.25">
      <c r="A133" s="236" t="str">
        <f t="shared" si="2"/>
        <v>Kuwait</v>
      </c>
      <c r="B133" s="206" t="s">
        <v>34</v>
      </c>
      <c r="C133" s="206" t="s">
        <v>33</v>
      </c>
      <c r="D133" s="222" t="s">
        <v>545</v>
      </c>
      <c r="E133">
        <v>666</v>
      </c>
      <c r="F133" s="225" t="s">
        <v>544</v>
      </c>
      <c r="G133" s="132" t="s">
        <v>543</v>
      </c>
      <c r="H133" s="224" t="s">
        <v>542</v>
      </c>
      <c r="I133" s="223" t="s">
        <v>541</v>
      </c>
      <c r="J133" s="212" t="s">
        <v>36</v>
      </c>
      <c r="K133" s="206" t="s">
        <v>3667</v>
      </c>
      <c r="L133" s="206">
        <v>18</v>
      </c>
      <c r="M133" s="206" t="s">
        <v>3656</v>
      </c>
      <c r="N133" s="206">
        <v>202</v>
      </c>
      <c r="O133" s="206" t="s">
        <v>3652</v>
      </c>
      <c r="P133" s="287"/>
      <c r="Q133" s="287"/>
      <c r="R133" s="287"/>
      <c r="S133" s="287"/>
      <c r="T133" s="287"/>
      <c r="U133" s="287"/>
      <c r="V133" s="287"/>
      <c r="W133" s="287"/>
      <c r="X133" s="287"/>
      <c r="Y133" s="220">
        <f>'T1-FDI-Inw-UAE'!Y133+'T1-FDI-Inw-BHR'!Y133+'T1-FDI-Inw-KSA'!Y133+'T1-FDI-Inw-OMN'!Y133+'T1-FDI-Inw-QAT'!Y133+'T1-FDI-Inw-KWT'!Y133</f>
        <v>0</v>
      </c>
      <c r="Z133" s="220">
        <f>'T1-FDI-Inw-UAE'!Z133+'T1-FDI-Inw-BHR'!Z133+'T1-FDI-Inw-KSA'!Z133+'T1-FDI-Inw-OMN'!Z133+'T1-FDI-Inw-QAT'!Z133+'T1-FDI-Inw-KWT'!Z133</f>
        <v>0</v>
      </c>
      <c r="AA133" s="220">
        <f>'T1-FDI-Inw-UAE'!AA133+'T1-FDI-Inw-BHR'!AA133+'T1-FDI-Inw-KSA'!AA133+'T1-FDI-Inw-OMN'!AA133+'T1-FDI-Inw-QAT'!AA133+'T1-FDI-Inw-KWT'!AA133</f>
        <v>0.3224558202859088</v>
      </c>
      <c r="AB133" s="220">
        <f>'T1-FDI-Inw-UAE'!AB133+'T1-FDI-Inw-BHR'!AB133+'T1-FDI-Inw-KSA'!AB133+'T1-FDI-Inw-OMN'!AB133+'T1-FDI-Inw-QAT'!AB133+'T1-FDI-Inw-KWT'!AB133</f>
        <v>0.32242341729067392</v>
      </c>
      <c r="AC133" s="220">
        <f>'T1-FDI-Inw-UAE'!AC133+'T1-FDI-Inw-BHR'!AC133+'T1-FDI-Inw-KSA'!AC133+'T1-FDI-Inw-OMN'!AC133+'T1-FDI-Inw-QAT'!AC133+'T1-FDI-Inw-KWT'!AC133</f>
        <v>0.32242341729067392</v>
      </c>
      <c r="AD133" s="220">
        <f>'T1-FDI-Inw-UAE'!AD133+'T1-FDI-Inw-BHR'!AD133+'T1-FDI-Inw-KSA'!AD133+'T1-FDI-Inw-OMN'!AD133+'T1-FDI-Inw-QAT'!AD133+'T1-FDI-Inw-KWT'!AD133</f>
        <v>0.32242341729067392</v>
      </c>
      <c r="AE133" s="220">
        <f>'T1-FDI-Inw-UAE'!AE133+'T1-FDI-Inw-BHR'!AE133+'T1-FDI-Inw-KSA'!AE133+'T1-FDI-Inw-OMN'!AE133+'T1-FDI-Inw-QAT'!AE133+'T1-FDI-Inw-KWT'!AE133</f>
        <v>0.32242341729067392</v>
      </c>
      <c r="AF133" s="220">
        <f>'T1-FDI-Inw-UAE'!AF133+'T1-FDI-Inw-BHR'!AF133+'T1-FDI-Inw-KSA'!AF133+'T1-FDI-Inw-OMN'!AF133+'T1-FDI-Inw-QAT'!AF133+'T1-FDI-Inw-KWT'!AF133</f>
        <v>0.32242341729067392</v>
      </c>
      <c r="AG133" s="220">
        <f>'T1-FDI-Inw-UAE'!AG133+'T1-FDI-Inw-BHR'!AG133+'T1-FDI-Inw-KSA'!AG133+'T1-FDI-Inw-OMN'!AG133+'T1-FDI-Inw-QAT'!AG133+'T1-FDI-Inw-KWT'!AG133</f>
        <v>0</v>
      </c>
      <c r="AH133" s="220">
        <f>'T1-FDI-Inw-UAE'!AH133+'T1-FDI-Inw-BHR'!AH133+'T1-FDI-Inw-KSA'!AH133+'T1-FDI-Inw-OMN'!AH133+'T1-FDI-Inw-QAT'!AH133+'T1-FDI-Inw-KWT'!AH133</f>
        <v>0</v>
      </c>
      <c r="AI133" s="220">
        <f>'T1-FDI-Inw-UAE'!AI133+'T1-FDI-Inw-BHR'!AI133+'T1-FDI-Inw-KSA'!AI133+'T1-FDI-Inw-OMN'!AI133+'T1-FDI-Inw-QAT'!AI133+'T1-FDI-Inw-KWT'!AI133</f>
        <v>0</v>
      </c>
      <c r="AJ133" s="220">
        <f>'T1-FDI-Inw-UAE'!AJ133+'T1-FDI-Inw-BHR'!AJ133+'T1-FDI-Inw-KSA'!AJ133+'T1-FDI-Inw-OMN'!AJ133+'T1-FDI-Inw-QAT'!AJ133+'T1-FDI-Inw-KWT'!AJ133</f>
        <v>0</v>
      </c>
      <c r="AK133" s="220">
        <f>'T1-FDI-Inw-UAE'!AK133+'T1-FDI-Inw-BHR'!AK133+'T1-FDI-Inw-KSA'!AK133+'T1-FDI-Inw-OMN'!AK133+'T1-FDI-Inw-QAT'!AK133+'T1-FDI-Inw-KWT'!AK133</f>
        <v>0</v>
      </c>
      <c r="AL133" s="220">
        <f>'T1-FDI-Inw-UAE'!AL133+'T1-FDI-Inw-BHR'!AL133+'T1-FDI-Inw-KSA'!AL133+'T1-FDI-Inw-OMN'!AL133+'T1-FDI-Inw-QAT'!AL133+'T1-FDI-Inw-KWT'!AL133</f>
        <v>0</v>
      </c>
    </row>
    <row r="134" spans="1:38" x14ac:dyDescent="0.25">
      <c r="A134" s="236" t="str">
        <f t="shared" si="2"/>
        <v>Kuwait</v>
      </c>
      <c r="B134" s="206" t="s">
        <v>34</v>
      </c>
      <c r="C134" s="206" t="s">
        <v>33</v>
      </c>
      <c r="D134" s="222" t="s">
        <v>540</v>
      </c>
      <c r="E134">
        <v>668</v>
      </c>
      <c r="F134" s="225" t="s">
        <v>540</v>
      </c>
      <c r="G134" s="132" t="s">
        <v>539</v>
      </c>
      <c r="H134" s="224" t="s">
        <v>538</v>
      </c>
      <c r="I134" s="223" t="s">
        <v>537</v>
      </c>
      <c r="J134" s="212" t="s">
        <v>36</v>
      </c>
      <c r="K134" s="206" t="s">
        <v>3665</v>
      </c>
      <c r="L134" s="206">
        <v>11</v>
      </c>
      <c r="M134" s="206" t="s">
        <v>3656</v>
      </c>
      <c r="N134" s="206">
        <v>202</v>
      </c>
      <c r="O134" s="206" t="s">
        <v>3652</v>
      </c>
      <c r="P134" s="287"/>
      <c r="Q134" s="287"/>
      <c r="R134" s="287"/>
      <c r="S134" s="287"/>
      <c r="T134" s="287"/>
      <c r="U134" s="287"/>
      <c r="V134" s="287"/>
      <c r="W134" s="287"/>
      <c r="X134" s="287"/>
      <c r="Y134" s="220">
        <f>'T1-FDI-Inw-UAE'!Y134+'T1-FDI-Inw-BHR'!Y134+'T1-FDI-Inw-KSA'!Y134+'T1-FDI-Inw-OMN'!Y134+'T1-FDI-Inw-QAT'!Y134+'T1-FDI-Inw-KWT'!Y134</f>
        <v>0</v>
      </c>
      <c r="Z134" s="220">
        <f>'T1-FDI-Inw-UAE'!Z134+'T1-FDI-Inw-BHR'!Z134+'T1-FDI-Inw-KSA'!Z134+'T1-FDI-Inw-OMN'!Z134+'T1-FDI-Inw-QAT'!Z134+'T1-FDI-Inw-KWT'!Z134</f>
        <v>0.31777045609257998</v>
      </c>
      <c r="AA134" s="220">
        <f>'T1-FDI-Inw-UAE'!AA134+'T1-FDI-Inw-BHR'!AA134+'T1-FDI-Inw-KSA'!AA134+'T1-FDI-Inw-OMN'!AA134+'T1-FDI-Inw-QAT'!AA134+'T1-FDI-Inw-KWT'!AA134</f>
        <v>0.31777045609257998</v>
      </c>
      <c r="AB134" s="220">
        <f>'T1-FDI-Inw-UAE'!AB134+'T1-FDI-Inw-BHR'!AB134+'T1-FDI-Inw-KSA'!AB134+'T1-FDI-Inw-OMN'!AB134+'T1-FDI-Inw-QAT'!AB134+'T1-FDI-Inw-KWT'!AB134</f>
        <v>0.31777045609257998</v>
      </c>
      <c r="AC134" s="220">
        <f>'T1-FDI-Inw-UAE'!AC134+'T1-FDI-Inw-BHR'!AC134+'T1-FDI-Inw-KSA'!AC134+'T1-FDI-Inw-OMN'!AC134+'T1-FDI-Inw-QAT'!AC134+'T1-FDI-Inw-KWT'!AC134</f>
        <v>4.9824904016337648</v>
      </c>
      <c r="AD134" s="220">
        <f>'T1-FDI-Inw-UAE'!AD134+'T1-FDI-Inw-BHR'!AD134+'T1-FDI-Inw-KSA'!AD134+'T1-FDI-Inw-OMN'!AD134+'T1-FDI-Inw-QAT'!AD134+'T1-FDI-Inw-KWT'!AD134</f>
        <v>87.628672566371677</v>
      </c>
      <c r="AE134" s="220">
        <f>'T1-FDI-Inw-UAE'!AE134+'T1-FDI-Inw-BHR'!AE134+'T1-FDI-Inw-KSA'!AE134+'T1-FDI-Inw-OMN'!AE134+'T1-FDI-Inw-QAT'!AE134+'T1-FDI-Inw-KWT'!AE134</f>
        <v>88.044341435268123</v>
      </c>
      <c r="AF134" s="220">
        <f>'T1-FDI-Inw-UAE'!AF134+'T1-FDI-Inw-BHR'!AF134+'T1-FDI-Inw-KSA'!AF134+'T1-FDI-Inw-OMN'!AF134+'T1-FDI-Inw-QAT'!AF134+'T1-FDI-Inw-KWT'!AF134</f>
        <v>6.1882930571988082</v>
      </c>
      <c r="AG134" s="220">
        <f>'T1-FDI-Inw-UAE'!AG134+'T1-FDI-Inw-BHR'!AG134+'T1-FDI-Inw-KSA'!AG134+'T1-FDI-Inw-OMN'!AG134+'T1-FDI-Inw-QAT'!AG134+'T1-FDI-Inw-KWT'!AG134</f>
        <v>4.292704350897778</v>
      </c>
      <c r="AH134" s="220">
        <f>'T1-FDI-Inw-UAE'!AH134+'T1-FDI-Inw-BHR'!AH134+'T1-FDI-Inw-KSA'!AH134+'T1-FDI-Inw-OMN'!AH134+'T1-FDI-Inw-QAT'!AH134+'T1-FDI-Inw-KWT'!AH134</f>
        <v>4.0902826597511117</v>
      </c>
      <c r="AI134" s="220">
        <f>'T1-FDI-Inw-UAE'!AI134+'T1-FDI-Inw-BHR'!AI134+'T1-FDI-Inw-KSA'!AI134+'T1-FDI-Inw-OMN'!AI134+'T1-FDI-Inw-QAT'!AI134+'T1-FDI-Inw-KWT'!AI134</f>
        <v>4.8864395377777772</v>
      </c>
      <c r="AJ134" s="220">
        <f>'T1-FDI-Inw-UAE'!AJ134+'T1-FDI-Inw-BHR'!AJ134+'T1-FDI-Inw-KSA'!AJ134+'T1-FDI-Inw-OMN'!AJ134+'T1-FDI-Inw-QAT'!AJ134+'T1-FDI-Inw-KWT'!AJ134</f>
        <v>2898.5140174444441</v>
      </c>
      <c r="AK134" s="220">
        <f>'T1-FDI-Inw-UAE'!AK134+'T1-FDI-Inw-BHR'!AK134+'T1-FDI-Inw-KSA'!AK134+'T1-FDI-Inw-OMN'!AK134+'T1-FDI-Inw-QAT'!AK134+'T1-FDI-Inw-KWT'!AK134</f>
        <v>3.037644444444445</v>
      </c>
      <c r="AL134" s="220">
        <f>'T1-FDI-Inw-UAE'!AL134+'T1-FDI-Inw-BHR'!AL134+'T1-FDI-Inw-KSA'!AL134+'T1-FDI-Inw-OMN'!AL134+'T1-FDI-Inw-QAT'!AL134+'T1-FDI-Inw-KWT'!AL134</f>
        <v>3.037644444444445</v>
      </c>
    </row>
    <row r="135" spans="1:38" x14ac:dyDescent="0.25">
      <c r="A135" s="236" t="str">
        <f t="shared" si="2"/>
        <v>Kuwait</v>
      </c>
      <c r="B135" s="206" t="s">
        <v>34</v>
      </c>
      <c r="C135" s="206" t="s">
        <v>33</v>
      </c>
      <c r="D135" s="222" t="s">
        <v>536</v>
      </c>
      <c r="E135">
        <v>672</v>
      </c>
      <c r="F135" s="225" t="s">
        <v>536</v>
      </c>
      <c r="G135" s="132" t="s">
        <v>535</v>
      </c>
      <c r="H135" s="224" t="s">
        <v>534</v>
      </c>
      <c r="I135" s="223" t="s">
        <v>533</v>
      </c>
      <c r="J135" s="212" t="s">
        <v>36</v>
      </c>
      <c r="K135" s="206" t="s">
        <v>36</v>
      </c>
      <c r="L135" s="206" t="s">
        <v>36</v>
      </c>
      <c r="M135" s="206" t="s">
        <v>3651</v>
      </c>
      <c r="N135" s="206">
        <v>15</v>
      </c>
      <c r="O135" s="206" t="s">
        <v>3652</v>
      </c>
      <c r="P135" s="287"/>
      <c r="Q135" s="287"/>
      <c r="R135" s="287"/>
      <c r="S135" s="287"/>
      <c r="T135" s="287"/>
      <c r="U135" s="287"/>
      <c r="V135" s="287"/>
      <c r="W135" s="287"/>
      <c r="X135" s="287"/>
      <c r="Y135" s="220">
        <f>'T1-FDI-Inw-UAE'!Y135+'T1-FDI-Inw-BHR'!Y135+'T1-FDI-Inw-KSA'!Y135+'T1-FDI-Inw-OMN'!Y135+'T1-FDI-Inw-QAT'!Y135+'T1-FDI-Inw-KWT'!Y135</f>
        <v>974.15588835942822</v>
      </c>
      <c r="Z135" s="220">
        <f>'T1-FDI-Inw-UAE'!Z135+'T1-FDI-Inw-BHR'!Z135+'T1-FDI-Inw-KSA'!Z135+'T1-FDI-Inw-OMN'!Z135+'T1-FDI-Inw-QAT'!Z135+'T1-FDI-Inw-KWT'!Z135</f>
        <v>2420.1526208304967</v>
      </c>
      <c r="AA135" s="220">
        <f>'T1-FDI-Inw-UAE'!AA135+'T1-FDI-Inw-BHR'!AA135+'T1-FDI-Inw-KSA'!AA135+'T1-FDI-Inw-OMN'!AA135+'T1-FDI-Inw-QAT'!AA135+'T1-FDI-Inw-KWT'!AA135</f>
        <v>3146.0979959155889</v>
      </c>
      <c r="AB135" s="220">
        <f>'T1-FDI-Inw-UAE'!AB135+'T1-FDI-Inw-BHR'!AB135+'T1-FDI-Inw-KSA'!AB135+'T1-FDI-Inw-OMN'!AB135+'T1-FDI-Inw-QAT'!AB135+'T1-FDI-Inw-KWT'!AB135</f>
        <v>3448.7283085091899</v>
      </c>
      <c r="AC135" s="220">
        <f>'T1-FDI-Inw-UAE'!AC135+'T1-FDI-Inw-BHR'!AC135+'T1-FDI-Inw-KSA'!AC135+'T1-FDI-Inw-OMN'!AC135+'T1-FDI-Inw-QAT'!AC135+'T1-FDI-Inw-KWT'!AC135</f>
        <v>3698.8542494104831</v>
      </c>
      <c r="AD135" s="220">
        <f>'T1-FDI-Inw-UAE'!AD135+'T1-FDI-Inw-BHR'!AD135+'T1-FDI-Inw-KSA'!AD135+'T1-FDI-Inw-OMN'!AD135+'T1-FDI-Inw-QAT'!AD135+'T1-FDI-Inw-KWT'!AD135</f>
        <v>4388.4700419332876</v>
      </c>
      <c r="AE135" s="220">
        <f>'T1-FDI-Inw-UAE'!AE135+'T1-FDI-Inw-BHR'!AE135+'T1-FDI-Inw-KSA'!AE135+'T1-FDI-Inw-OMN'!AE135+'T1-FDI-Inw-QAT'!AE135+'T1-FDI-Inw-KWT'!AE135</f>
        <v>4133.3900081688225</v>
      </c>
      <c r="AF135" s="220">
        <f>'T1-FDI-Inw-UAE'!AF135+'T1-FDI-Inw-BHR'!AF135+'T1-FDI-Inw-KSA'!AF135+'T1-FDI-Inw-OMN'!AF135+'T1-FDI-Inw-QAT'!AF135+'T1-FDI-Inw-KWT'!AF135</f>
        <v>4266.8615392170641</v>
      </c>
      <c r="AG135" s="220">
        <f>'T1-FDI-Inw-UAE'!AG135+'T1-FDI-Inw-BHR'!AG135+'T1-FDI-Inw-KSA'!AG135+'T1-FDI-Inw-OMN'!AG135+'T1-FDI-Inw-QAT'!AG135+'T1-FDI-Inw-KWT'!AG135</f>
        <v>3347.6760632</v>
      </c>
      <c r="AH135" s="220">
        <f>'T1-FDI-Inw-UAE'!AH135+'T1-FDI-Inw-BHR'!AH135+'T1-FDI-Inw-KSA'!AH135+'T1-FDI-Inw-OMN'!AH135+'T1-FDI-Inw-QAT'!AH135+'T1-FDI-Inw-KWT'!AH135</f>
        <v>2989.85</v>
      </c>
      <c r="AI135" s="220">
        <f>'T1-FDI-Inw-UAE'!AI135+'T1-FDI-Inw-BHR'!AI135+'T1-FDI-Inw-KSA'!AI135+'T1-FDI-Inw-OMN'!AI135+'T1-FDI-Inw-QAT'!AI135+'T1-FDI-Inw-KWT'!AI135</f>
        <v>3108.8</v>
      </c>
      <c r="AJ135" s="220">
        <f>'T1-FDI-Inw-UAE'!AJ135+'T1-FDI-Inw-BHR'!AJ135+'T1-FDI-Inw-KSA'!AJ135+'T1-FDI-Inw-OMN'!AJ135+'T1-FDI-Inw-QAT'!AJ135+'T1-FDI-Inw-KWT'!AJ135</f>
        <v>0</v>
      </c>
      <c r="AK135" s="220">
        <f>'T1-FDI-Inw-UAE'!AK135+'T1-FDI-Inw-BHR'!AK135+'T1-FDI-Inw-KSA'!AK135+'T1-FDI-Inw-OMN'!AK135+'T1-FDI-Inw-QAT'!AK135+'T1-FDI-Inw-KWT'!AK135</f>
        <v>2956.2833441333332</v>
      </c>
      <c r="AL135" s="220">
        <f>'T1-FDI-Inw-UAE'!AL135+'T1-FDI-Inw-BHR'!AL135+'T1-FDI-Inw-KSA'!AL135+'T1-FDI-Inw-OMN'!AL135+'T1-FDI-Inw-QAT'!AL135+'T1-FDI-Inw-KWT'!AL135</f>
        <v>3118.620119133333</v>
      </c>
    </row>
    <row r="136" spans="1:38" x14ac:dyDescent="0.25">
      <c r="A136" s="236" t="str">
        <f t="shared" si="2"/>
        <v>Kuwait</v>
      </c>
      <c r="B136" s="206" t="s">
        <v>34</v>
      </c>
      <c r="C136" s="206" t="s">
        <v>33</v>
      </c>
      <c r="D136" s="222" t="s">
        <v>532</v>
      </c>
      <c r="E136">
        <v>147</v>
      </c>
      <c r="F136" s="225" t="s">
        <v>532</v>
      </c>
      <c r="G136" s="132" t="s">
        <v>531</v>
      </c>
      <c r="H136" s="224" t="s">
        <v>530</v>
      </c>
      <c r="I136" s="223" t="s">
        <v>529</v>
      </c>
      <c r="J136" s="212" t="s">
        <v>36</v>
      </c>
      <c r="K136" s="206" t="s">
        <v>36</v>
      </c>
      <c r="L136" s="206" t="s">
        <v>36</v>
      </c>
      <c r="M136" s="206" t="s">
        <v>3662</v>
      </c>
      <c r="N136" s="206">
        <v>155</v>
      </c>
      <c r="O136" s="206" t="s">
        <v>3650</v>
      </c>
      <c r="P136" s="287"/>
      <c r="Q136" s="287"/>
      <c r="R136" s="287"/>
      <c r="S136" s="287"/>
      <c r="T136" s="287"/>
      <c r="U136" s="287"/>
      <c r="V136" s="287"/>
      <c r="W136" s="287"/>
      <c r="X136" s="287"/>
      <c r="Y136" s="220">
        <f>'T1-FDI-Inw-UAE'!Y136+'T1-FDI-Inw-BHR'!Y136+'T1-FDI-Inw-KSA'!Y136+'T1-FDI-Inw-OMN'!Y136+'T1-FDI-Inw-QAT'!Y136+'T1-FDI-Inw-KWT'!Y136</f>
        <v>10.619469026548673</v>
      </c>
      <c r="Z136" s="220">
        <f>'T1-FDI-Inw-UAE'!Z136+'T1-FDI-Inw-BHR'!Z136+'T1-FDI-Inw-KSA'!Z136+'T1-FDI-Inw-OMN'!Z136+'T1-FDI-Inw-QAT'!Z136+'T1-FDI-Inw-KWT'!Z136</f>
        <v>14.373083458134785</v>
      </c>
      <c r="AA136" s="220">
        <f>'T1-FDI-Inw-UAE'!AA136+'T1-FDI-Inw-BHR'!AA136+'T1-FDI-Inw-KSA'!AA136+'T1-FDI-Inw-OMN'!AA136+'T1-FDI-Inw-QAT'!AA136+'T1-FDI-Inw-KWT'!AA136</f>
        <v>182.84624942137509</v>
      </c>
      <c r="AB136" s="220">
        <f>'T1-FDI-Inw-UAE'!AB136+'T1-FDI-Inw-BHR'!AB136+'T1-FDI-Inw-KSA'!AB136+'T1-FDI-Inw-OMN'!AB136+'T1-FDI-Inw-QAT'!AB136+'T1-FDI-Inw-KWT'!AB136</f>
        <v>165.63027937372362</v>
      </c>
      <c r="AC136" s="220">
        <f>'T1-FDI-Inw-UAE'!AC136+'T1-FDI-Inw-BHR'!AC136+'T1-FDI-Inw-KSA'!AC136+'T1-FDI-Inw-OMN'!AC136+'T1-FDI-Inw-QAT'!AC136+'T1-FDI-Inw-KWT'!AC136</f>
        <v>284.28909625595651</v>
      </c>
      <c r="AD136" s="220">
        <f>'T1-FDI-Inw-UAE'!AD136+'T1-FDI-Inw-BHR'!AD136+'T1-FDI-Inw-KSA'!AD136+'T1-FDI-Inw-OMN'!AD136+'T1-FDI-Inw-QAT'!AD136+'T1-FDI-Inw-KWT'!AD136</f>
        <v>354.40350279101432</v>
      </c>
      <c r="AE136" s="220">
        <f>'T1-FDI-Inw-UAE'!AE136+'T1-FDI-Inw-BHR'!AE136+'T1-FDI-Inw-KSA'!AE136+'T1-FDI-Inw-OMN'!AE136+'T1-FDI-Inw-QAT'!AE136+'T1-FDI-Inw-KWT'!AE136</f>
        <v>411.88727141103715</v>
      </c>
      <c r="AF136" s="220">
        <f>'T1-FDI-Inw-UAE'!AF136+'T1-FDI-Inw-BHR'!AF136+'T1-FDI-Inw-KSA'!AF136+'T1-FDI-Inw-OMN'!AF136+'T1-FDI-Inw-QAT'!AF136+'T1-FDI-Inw-KWT'!AF136</f>
        <v>242.53010723852964</v>
      </c>
      <c r="AG136" s="220">
        <f>'T1-FDI-Inw-UAE'!AG136+'T1-FDI-Inw-BHR'!AG136+'T1-FDI-Inw-KSA'!AG136+'T1-FDI-Inw-OMN'!AG136+'T1-FDI-Inw-QAT'!AG136+'T1-FDI-Inw-KWT'!AG136</f>
        <v>89.568591799999993</v>
      </c>
      <c r="AH136" s="220">
        <f>'T1-FDI-Inw-UAE'!AH136+'T1-FDI-Inw-BHR'!AH136+'T1-FDI-Inw-KSA'!AH136+'T1-FDI-Inw-OMN'!AH136+'T1-FDI-Inw-QAT'!AH136+'T1-FDI-Inw-KWT'!AH136</f>
        <v>71.470002133333338</v>
      </c>
      <c r="AI136" s="220">
        <f>'T1-FDI-Inw-UAE'!AI136+'T1-FDI-Inw-BHR'!AI136+'T1-FDI-Inw-KSA'!AI136+'T1-FDI-Inw-OMN'!AI136+'T1-FDI-Inw-QAT'!AI136+'T1-FDI-Inw-KWT'!AI136</f>
        <v>75.121011666666661</v>
      </c>
      <c r="AJ136" s="220">
        <f>'T1-FDI-Inw-UAE'!AJ136+'T1-FDI-Inw-BHR'!AJ136+'T1-FDI-Inw-KSA'!AJ136+'T1-FDI-Inw-OMN'!AJ136+'T1-FDI-Inw-QAT'!AJ136+'T1-FDI-Inw-KWT'!AJ136</f>
        <v>72.527638394326672</v>
      </c>
      <c r="AK136" s="220">
        <f>'T1-FDI-Inw-UAE'!AK136+'T1-FDI-Inw-BHR'!AK136+'T1-FDI-Inw-KSA'!AK136+'T1-FDI-Inw-OMN'!AK136+'T1-FDI-Inw-QAT'!AK136+'T1-FDI-Inw-KWT'!AK136</f>
        <v>76.212552476026346</v>
      </c>
      <c r="AL136" s="220">
        <f>'T1-FDI-Inw-UAE'!AL136+'T1-FDI-Inw-BHR'!AL136+'T1-FDI-Inw-KSA'!AL136+'T1-FDI-Inw-OMN'!AL136+'T1-FDI-Inw-QAT'!AL136+'T1-FDI-Inw-KWT'!AL136</f>
        <v>77.874432391785106</v>
      </c>
    </row>
    <row r="137" spans="1:38" x14ac:dyDescent="0.25">
      <c r="A137" s="236" t="str">
        <f t="shared" si="2"/>
        <v>Kuwait</v>
      </c>
      <c r="B137" s="206" t="s">
        <v>34</v>
      </c>
      <c r="C137" s="206" t="s">
        <v>33</v>
      </c>
      <c r="D137" s="222" t="s">
        <v>528</v>
      </c>
      <c r="E137">
        <v>946</v>
      </c>
      <c r="F137" s="225" t="s">
        <v>528</v>
      </c>
      <c r="G137" s="132" t="s">
        <v>527</v>
      </c>
      <c r="H137" s="224" t="s">
        <v>526</v>
      </c>
      <c r="I137" s="223" t="s">
        <v>525</v>
      </c>
      <c r="J137" s="212" t="s">
        <v>31</v>
      </c>
      <c r="K137" s="206" t="s">
        <v>36</v>
      </c>
      <c r="L137" s="206" t="s">
        <v>36</v>
      </c>
      <c r="M137" s="206" t="s">
        <v>3671</v>
      </c>
      <c r="N137" s="206">
        <v>154</v>
      </c>
      <c r="O137" s="206" t="s">
        <v>3650</v>
      </c>
      <c r="P137" s="287"/>
      <c r="Q137" s="287"/>
      <c r="R137" s="287"/>
      <c r="S137" s="287"/>
      <c r="T137" s="287"/>
      <c r="U137" s="287"/>
      <c r="V137" s="287"/>
      <c r="W137" s="287"/>
      <c r="X137" s="287"/>
      <c r="Y137" s="220">
        <f>'T1-FDI-Inw-UAE'!Y137+'T1-FDI-Inw-BHR'!Y137+'T1-FDI-Inw-KSA'!Y137+'T1-FDI-Inw-OMN'!Y137+'T1-FDI-Inw-QAT'!Y137+'T1-FDI-Inw-KWT'!Y137</f>
        <v>0</v>
      </c>
      <c r="Z137" s="220">
        <f>'T1-FDI-Inw-UAE'!Z137+'T1-FDI-Inw-BHR'!Z137+'T1-FDI-Inw-KSA'!Z137+'T1-FDI-Inw-OMN'!Z137+'T1-FDI-Inw-QAT'!Z137+'T1-FDI-Inw-KWT'!Z137</f>
        <v>0</v>
      </c>
      <c r="AA137" s="220">
        <f>'T1-FDI-Inw-UAE'!AA137+'T1-FDI-Inw-BHR'!AA137+'T1-FDI-Inw-KSA'!AA137+'T1-FDI-Inw-OMN'!AA137+'T1-FDI-Inw-QAT'!AA137+'T1-FDI-Inw-KWT'!AA137</f>
        <v>0.76350823689584746</v>
      </c>
      <c r="AB137" s="220">
        <f>'T1-FDI-Inw-UAE'!AB137+'T1-FDI-Inw-BHR'!AB137+'T1-FDI-Inw-KSA'!AB137+'T1-FDI-Inw-OMN'!AB137+'T1-FDI-Inw-QAT'!AB137+'T1-FDI-Inw-KWT'!AB137</f>
        <v>1.5063302927161335</v>
      </c>
      <c r="AC137" s="220">
        <f>'T1-FDI-Inw-UAE'!AC137+'T1-FDI-Inw-BHR'!AC137+'T1-FDI-Inw-KSA'!AC137+'T1-FDI-Inw-OMN'!AC137+'T1-FDI-Inw-QAT'!AC137+'T1-FDI-Inw-KWT'!AC137</f>
        <v>2.7805034717494896</v>
      </c>
      <c r="AD137" s="220">
        <f>'T1-FDI-Inw-UAE'!AD137+'T1-FDI-Inw-BHR'!AD137+'T1-FDI-Inw-KSA'!AD137+'T1-FDI-Inw-OMN'!AD137+'T1-FDI-Inw-QAT'!AD137+'T1-FDI-Inw-KWT'!AD137</f>
        <v>3.0703245745405039</v>
      </c>
      <c r="AE137" s="220">
        <f>'T1-FDI-Inw-UAE'!AE137+'T1-FDI-Inw-BHR'!AE137+'T1-FDI-Inw-KSA'!AE137+'T1-FDI-Inw-OMN'!AE137+'T1-FDI-Inw-QAT'!AE137+'T1-FDI-Inw-KWT'!AE137</f>
        <v>3.6709424098025867</v>
      </c>
      <c r="AF137" s="220">
        <f>'T1-FDI-Inw-UAE'!AF137+'T1-FDI-Inw-BHR'!AF137+'T1-FDI-Inw-KSA'!AF137+'T1-FDI-Inw-OMN'!AF137+'T1-FDI-Inw-QAT'!AF137+'T1-FDI-Inw-KWT'!AF137</f>
        <v>5.2067729996823235</v>
      </c>
      <c r="AG137" s="220">
        <f>'T1-FDI-Inw-UAE'!AG137+'T1-FDI-Inw-BHR'!AG137+'T1-FDI-Inw-KSA'!AG137+'T1-FDI-Inw-OMN'!AG137+'T1-FDI-Inw-QAT'!AG137+'T1-FDI-Inw-KWT'!AG137</f>
        <v>0</v>
      </c>
      <c r="AH137" s="220">
        <f>'T1-FDI-Inw-UAE'!AH137+'T1-FDI-Inw-BHR'!AH137+'T1-FDI-Inw-KSA'!AH137+'T1-FDI-Inw-OMN'!AH137+'T1-FDI-Inw-QAT'!AH137+'T1-FDI-Inw-KWT'!AH137</f>
        <v>0</v>
      </c>
      <c r="AI137" s="220">
        <f>'T1-FDI-Inw-UAE'!AI137+'T1-FDI-Inw-BHR'!AI137+'T1-FDI-Inw-KSA'!AI137+'T1-FDI-Inw-OMN'!AI137+'T1-FDI-Inw-QAT'!AI137+'T1-FDI-Inw-KWT'!AI137</f>
        <v>13.918926000000001</v>
      </c>
      <c r="AJ137" s="220">
        <f>'T1-FDI-Inw-UAE'!AJ137+'T1-FDI-Inw-BHR'!AJ137+'T1-FDI-Inw-KSA'!AJ137+'T1-FDI-Inw-OMN'!AJ137+'T1-FDI-Inw-QAT'!AJ137+'T1-FDI-Inw-KWT'!AJ137</f>
        <v>17.044419000000001</v>
      </c>
      <c r="AK137" s="220">
        <f>'T1-FDI-Inw-UAE'!AK137+'T1-FDI-Inw-BHR'!AK137+'T1-FDI-Inw-KSA'!AK137+'T1-FDI-Inw-OMN'!AK137+'T1-FDI-Inw-QAT'!AK137+'T1-FDI-Inw-KWT'!AK137</f>
        <v>0.87618079999999998</v>
      </c>
      <c r="AL137" s="220">
        <f>'T1-FDI-Inw-UAE'!AL137+'T1-FDI-Inw-BHR'!AL137+'T1-FDI-Inw-KSA'!AL137+'T1-FDI-Inw-OMN'!AL137+'T1-FDI-Inw-QAT'!AL137+'T1-FDI-Inw-KWT'!AL137</f>
        <v>12.409177354666665</v>
      </c>
    </row>
    <row r="138" spans="1:38" x14ac:dyDescent="0.25">
      <c r="A138" s="236" t="str">
        <f t="shared" si="2"/>
        <v>Kuwait</v>
      </c>
      <c r="B138" s="206" t="s">
        <v>34</v>
      </c>
      <c r="C138" s="206" t="s">
        <v>33</v>
      </c>
      <c r="D138" s="222" t="s">
        <v>524</v>
      </c>
      <c r="E138">
        <v>137</v>
      </c>
      <c r="F138" s="225" t="s">
        <v>524</v>
      </c>
      <c r="G138" s="132" t="s">
        <v>523</v>
      </c>
      <c r="H138" s="224" t="s">
        <v>522</v>
      </c>
      <c r="I138" s="223" t="s">
        <v>521</v>
      </c>
      <c r="J138" s="212" t="s">
        <v>31</v>
      </c>
      <c r="K138" s="206" t="s">
        <v>36</v>
      </c>
      <c r="L138" s="206" t="s">
        <v>36</v>
      </c>
      <c r="M138" s="206" t="s">
        <v>3662</v>
      </c>
      <c r="N138" s="206">
        <v>155</v>
      </c>
      <c r="O138" s="206" t="s">
        <v>3650</v>
      </c>
      <c r="P138" s="287"/>
      <c r="Q138" s="287"/>
      <c r="R138" s="287"/>
      <c r="S138" s="287"/>
      <c r="T138" s="287"/>
      <c r="U138" s="287"/>
      <c r="V138" s="287"/>
      <c r="W138" s="287"/>
      <c r="X138" s="287"/>
      <c r="Y138" s="220">
        <f>'T1-FDI-Inw-UAE'!Y138+'T1-FDI-Inw-BHR'!Y138+'T1-FDI-Inw-KSA'!Y138+'T1-FDI-Inw-OMN'!Y138+'T1-FDI-Inw-QAT'!Y138+'T1-FDI-Inw-KWT'!Y138</f>
        <v>275.77967745561608</v>
      </c>
      <c r="Z138" s="220">
        <f>'T1-FDI-Inw-UAE'!Z138+'T1-FDI-Inw-BHR'!Z138+'T1-FDI-Inw-KSA'!Z138+'T1-FDI-Inw-OMN'!Z138+'T1-FDI-Inw-QAT'!Z138+'T1-FDI-Inw-KWT'!Z138</f>
        <v>270.98712840115724</v>
      </c>
      <c r="AA138" s="220">
        <f>'T1-FDI-Inw-UAE'!AA138+'T1-FDI-Inw-BHR'!AA138+'T1-FDI-Inw-KSA'!AA138+'T1-FDI-Inw-OMN'!AA138+'T1-FDI-Inw-QAT'!AA138+'T1-FDI-Inw-KWT'!AA138</f>
        <v>227.79384642614025</v>
      </c>
      <c r="AB138" s="220">
        <f>'T1-FDI-Inw-UAE'!AB138+'T1-FDI-Inw-BHR'!AB138+'T1-FDI-Inw-KSA'!AB138+'T1-FDI-Inw-OMN'!AB138+'T1-FDI-Inw-QAT'!AB138+'T1-FDI-Inw-KWT'!AB138</f>
        <v>694.68791747837918</v>
      </c>
      <c r="AC138" s="220">
        <f>'T1-FDI-Inw-UAE'!AC138+'T1-FDI-Inw-BHR'!AC138+'T1-FDI-Inw-KSA'!AC138+'T1-FDI-Inw-OMN'!AC138+'T1-FDI-Inw-QAT'!AC138+'T1-FDI-Inw-KWT'!AC138</f>
        <v>784.47930307652837</v>
      </c>
      <c r="AD138" s="220">
        <f>'T1-FDI-Inw-UAE'!AD138+'T1-FDI-Inw-BHR'!AD138+'T1-FDI-Inw-KSA'!AD138+'T1-FDI-Inw-OMN'!AD138+'T1-FDI-Inw-QAT'!AD138+'T1-FDI-Inw-KWT'!AD138</f>
        <v>549.48076837255485</v>
      </c>
      <c r="AE138" s="220">
        <f>'T1-FDI-Inw-UAE'!AE138+'T1-FDI-Inw-BHR'!AE138+'T1-FDI-Inw-KSA'!AE138+'T1-FDI-Inw-OMN'!AE138+'T1-FDI-Inw-QAT'!AE138+'T1-FDI-Inw-KWT'!AE138</f>
        <v>748.34321044785429</v>
      </c>
      <c r="AF138" s="220">
        <f>'T1-FDI-Inw-UAE'!AF138+'T1-FDI-Inw-BHR'!AF138+'T1-FDI-Inw-KSA'!AF138+'T1-FDI-Inw-OMN'!AF138+'T1-FDI-Inw-QAT'!AF138+'T1-FDI-Inw-KWT'!AF138</f>
        <v>914.35224772975846</v>
      </c>
      <c r="AG138" s="220">
        <f>'T1-FDI-Inw-UAE'!AG138+'T1-FDI-Inw-BHR'!AG138+'T1-FDI-Inw-KSA'!AG138+'T1-FDI-Inw-OMN'!AG138+'T1-FDI-Inw-QAT'!AG138+'T1-FDI-Inw-KWT'!AG138</f>
        <v>12040.163535555635</v>
      </c>
      <c r="AH138" s="220">
        <f>'T1-FDI-Inw-UAE'!AH138+'T1-FDI-Inw-BHR'!AH138+'T1-FDI-Inw-KSA'!AH138+'T1-FDI-Inw-OMN'!AH138+'T1-FDI-Inw-QAT'!AH138+'T1-FDI-Inw-KWT'!AH138</f>
        <v>9429.0773123805393</v>
      </c>
      <c r="AI138" s="220">
        <f>'T1-FDI-Inw-UAE'!AI138+'T1-FDI-Inw-BHR'!AI138+'T1-FDI-Inw-KSA'!AI138+'T1-FDI-Inw-OMN'!AI138+'T1-FDI-Inw-QAT'!AI138+'T1-FDI-Inw-KWT'!AI138</f>
        <v>10521.01472127281</v>
      </c>
      <c r="AJ138" s="220">
        <f>'T1-FDI-Inw-UAE'!AJ138+'T1-FDI-Inw-BHR'!AJ138+'T1-FDI-Inw-KSA'!AJ138+'T1-FDI-Inw-OMN'!AJ138+'T1-FDI-Inw-QAT'!AJ138+'T1-FDI-Inw-KWT'!AJ138</f>
        <v>12896.659049774309</v>
      </c>
      <c r="AK138" s="220">
        <f>'T1-FDI-Inw-UAE'!AK138+'T1-FDI-Inw-BHR'!AK138+'T1-FDI-Inw-KSA'!AK138+'T1-FDI-Inw-OMN'!AK138+'T1-FDI-Inw-QAT'!AK138+'T1-FDI-Inw-KWT'!AK138</f>
        <v>21151.48510036297</v>
      </c>
      <c r="AL138" s="220">
        <f>'T1-FDI-Inw-UAE'!AL138+'T1-FDI-Inw-BHR'!AL138+'T1-FDI-Inw-KSA'!AL138+'T1-FDI-Inw-OMN'!AL138+'T1-FDI-Inw-QAT'!AL138+'T1-FDI-Inw-KWT'!AL138</f>
        <v>31342.914401914248</v>
      </c>
    </row>
    <row r="139" spans="1:38" x14ac:dyDescent="0.25">
      <c r="A139" s="236" t="str">
        <f t="shared" si="2"/>
        <v>Kuwait</v>
      </c>
      <c r="B139" s="206" t="s">
        <v>34</v>
      </c>
      <c r="C139" s="206" t="s">
        <v>33</v>
      </c>
      <c r="D139" s="222" t="s">
        <v>520</v>
      </c>
      <c r="E139">
        <v>674</v>
      </c>
      <c r="F139" s="225" t="s">
        <v>519</v>
      </c>
      <c r="G139" s="132" t="s">
        <v>518</v>
      </c>
      <c r="H139" s="224" t="s">
        <v>517</v>
      </c>
      <c r="I139" s="223" t="s">
        <v>516</v>
      </c>
      <c r="J139" s="212" t="s">
        <v>36</v>
      </c>
      <c r="K139" s="206" t="s">
        <v>3668</v>
      </c>
      <c r="L139" s="206">
        <v>14</v>
      </c>
      <c r="M139" s="206" t="s">
        <v>3656</v>
      </c>
      <c r="N139" s="206">
        <v>202</v>
      </c>
      <c r="O139" s="206" t="s">
        <v>3652</v>
      </c>
      <c r="P139" s="287"/>
      <c r="Q139" s="287"/>
      <c r="R139" s="287"/>
      <c r="S139" s="287"/>
      <c r="T139" s="287"/>
      <c r="U139" s="287"/>
      <c r="V139" s="287"/>
      <c r="W139" s="287"/>
      <c r="X139" s="287"/>
      <c r="Y139" s="220">
        <f>'T1-FDI-Inw-UAE'!Y139+'T1-FDI-Inw-BHR'!Y139+'T1-FDI-Inw-KSA'!Y139+'T1-FDI-Inw-OMN'!Y139+'T1-FDI-Inw-QAT'!Y139+'T1-FDI-Inw-KWT'!Y139</f>
        <v>0</v>
      </c>
      <c r="Z139" s="220">
        <f>'T1-FDI-Inw-UAE'!Z139+'T1-FDI-Inw-BHR'!Z139+'T1-FDI-Inw-KSA'!Z139+'T1-FDI-Inw-OMN'!Z139+'T1-FDI-Inw-QAT'!Z139+'T1-FDI-Inw-KWT'!Z139</f>
        <v>0</v>
      </c>
      <c r="AA139" s="220">
        <f>'T1-FDI-Inw-UAE'!AA139+'T1-FDI-Inw-BHR'!AA139+'T1-FDI-Inw-KSA'!AA139+'T1-FDI-Inw-OMN'!AA139+'T1-FDI-Inw-QAT'!AA139+'T1-FDI-Inw-KWT'!AA139</f>
        <v>0.29259414567733155</v>
      </c>
      <c r="AB139" s="220">
        <f>'T1-FDI-Inw-UAE'!AB139+'T1-FDI-Inw-BHR'!AB139+'T1-FDI-Inw-KSA'!AB139+'T1-FDI-Inw-OMN'!AB139+'T1-FDI-Inw-QAT'!AB139+'T1-FDI-Inw-KWT'!AB139</f>
        <v>0.29952348536419332</v>
      </c>
      <c r="AC139" s="220">
        <f>'T1-FDI-Inw-UAE'!AC139+'T1-FDI-Inw-BHR'!AC139+'T1-FDI-Inw-KSA'!AC139+'T1-FDI-Inw-OMN'!AC139+'T1-FDI-Inw-QAT'!AC139+'T1-FDI-Inw-KWT'!AC139</f>
        <v>0</v>
      </c>
      <c r="AD139" s="220">
        <f>'T1-FDI-Inw-UAE'!AD139+'T1-FDI-Inw-BHR'!AD139+'T1-FDI-Inw-KSA'!AD139+'T1-FDI-Inw-OMN'!AD139+'T1-FDI-Inw-QAT'!AD139+'T1-FDI-Inw-KWT'!AD139</f>
        <v>0</v>
      </c>
      <c r="AE139" s="220">
        <f>'T1-FDI-Inw-UAE'!AE139+'T1-FDI-Inw-BHR'!AE139+'T1-FDI-Inw-KSA'!AE139+'T1-FDI-Inw-OMN'!AE139+'T1-FDI-Inw-QAT'!AE139+'T1-FDI-Inw-KWT'!AE139</f>
        <v>0.2</v>
      </c>
      <c r="AF139" s="220">
        <f>'T1-FDI-Inw-UAE'!AF139+'T1-FDI-Inw-BHR'!AF139+'T1-FDI-Inw-KSA'!AF139+'T1-FDI-Inw-OMN'!AF139+'T1-FDI-Inw-QAT'!AF139+'T1-FDI-Inw-KWT'!AF139</f>
        <v>0.56221184479237585</v>
      </c>
      <c r="AG139" s="220">
        <f>'T1-FDI-Inw-UAE'!AG139+'T1-FDI-Inw-BHR'!AG139+'T1-FDI-Inw-KSA'!AG139+'T1-FDI-Inw-OMN'!AG139+'T1-FDI-Inw-QAT'!AG139+'T1-FDI-Inw-KWT'!AG139</f>
        <v>0.2</v>
      </c>
      <c r="AH139" s="220">
        <f>'T1-FDI-Inw-UAE'!AH139+'T1-FDI-Inw-BHR'!AH139+'T1-FDI-Inw-KSA'!AH139+'T1-FDI-Inw-OMN'!AH139+'T1-FDI-Inw-QAT'!AH139+'T1-FDI-Inw-KWT'!AH139</f>
        <v>0.2</v>
      </c>
      <c r="AI139" s="220">
        <f>'T1-FDI-Inw-UAE'!AI139+'T1-FDI-Inw-BHR'!AI139+'T1-FDI-Inw-KSA'!AI139+'T1-FDI-Inw-OMN'!AI139+'T1-FDI-Inw-QAT'!AI139+'T1-FDI-Inw-KWT'!AI139</f>
        <v>0.2</v>
      </c>
      <c r="AJ139" s="220">
        <f>'T1-FDI-Inw-UAE'!AJ139+'T1-FDI-Inw-BHR'!AJ139+'T1-FDI-Inw-KSA'!AJ139+'T1-FDI-Inw-OMN'!AJ139+'T1-FDI-Inw-QAT'!AJ139+'T1-FDI-Inw-KWT'!AJ139</f>
        <v>0.2</v>
      </c>
      <c r="AK139" s="220">
        <f>'T1-FDI-Inw-UAE'!AK139+'T1-FDI-Inw-BHR'!AK139+'T1-FDI-Inw-KSA'!AK139+'T1-FDI-Inw-OMN'!AK139+'T1-FDI-Inw-QAT'!AK139+'T1-FDI-Inw-KWT'!AK139</f>
        <v>0.2</v>
      </c>
      <c r="AL139" s="220">
        <f>'T1-FDI-Inw-UAE'!AL139+'T1-FDI-Inw-BHR'!AL139+'T1-FDI-Inw-KSA'!AL139+'T1-FDI-Inw-OMN'!AL139+'T1-FDI-Inw-QAT'!AL139+'T1-FDI-Inw-KWT'!AL139</f>
        <v>0.2</v>
      </c>
    </row>
    <row r="140" spans="1:38" x14ac:dyDescent="0.25">
      <c r="A140" s="236" t="str">
        <f t="shared" si="2"/>
        <v>Kuwait</v>
      </c>
      <c r="B140" s="206" t="s">
        <v>34</v>
      </c>
      <c r="C140" s="206" t="s">
        <v>33</v>
      </c>
      <c r="D140" s="222" t="s">
        <v>515</v>
      </c>
      <c r="E140">
        <v>676</v>
      </c>
      <c r="F140" s="225" t="s">
        <v>515</v>
      </c>
      <c r="G140" s="132" t="s">
        <v>514</v>
      </c>
      <c r="H140" s="224" t="s">
        <v>513</v>
      </c>
      <c r="I140" s="223" t="s">
        <v>512</v>
      </c>
      <c r="J140" s="212" t="s">
        <v>36</v>
      </c>
      <c r="K140" s="206" t="s">
        <v>3668</v>
      </c>
      <c r="L140" s="206">
        <v>14</v>
      </c>
      <c r="M140" s="206" t="s">
        <v>3656</v>
      </c>
      <c r="N140" s="206">
        <v>202</v>
      </c>
      <c r="O140" s="206" t="s">
        <v>3652</v>
      </c>
      <c r="P140" s="287"/>
      <c r="Q140" s="287"/>
      <c r="R140" s="287"/>
      <c r="S140" s="287"/>
      <c r="T140" s="287"/>
      <c r="U140" s="287"/>
      <c r="V140" s="287"/>
      <c r="W140" s="287"/>
      <c r="X140" s="287"/>
      <c r="Y140" s="220">
        <f>'T1-FDI-Inw-UAE'!Y140+'T1-FDI-Inw-BHR'!Y140+'T1-FDI-Inw-KSA'!Y140+'T1-FDI-Inw-OMN'!Y140+'T1-FDI-Inw-QAT'!Y140+'T1-FDI-Inw-KWT'!Y140</f>
        <v>0</v>
      </c>
      <c r="Z140" s="220">
        <f>'T1-FDI-Inw-UAE'!Z140+'T1-FDI-Inw-BHR'!Z140+'T1-FDI-Inw-KSA'!Z140+'T1-FDI-Inw-OMN'!Z140+'T1-FDI-Inw-QAT'!Z140+'T1-FDI-Inw-KWT'!Z140</f>
        <v>0</v>
      </c>
      <c r="AA140" s="220">
        <f>'T1-FDI-Inw-UAE'!AA140+'T1-FDI-Inw-BHR'!AA140+'T1-FDI-Inw-KSA'!AA140+'T1-FDI-Inw-OMN'!AA140+'T1-FDI-Inw-QAT'!AA140+'T1-FDI-Inw-KWT'!AA140</f>
        <v>0.77295166780122537</v>
      </c>
      <c r="AB140" s="220">
        <f>'T1-FDI-Inw-UAE'!AB140+'T1-FDI-Inw-BHR'!AB140+'T1-FDI-Inw-KSA'!AB140+'T1-FDI-Inw-OMN'!AB140+'T1-FDI-Inw-QAT'!AB140+'T1-FDI-Inw-KWT'!AB140</f>
        <v>1.2042096664397548</v>
      </c>
      <c r="AC140" s="220">
        <f>'T1-FDI-Inw-UAE'!AC140+'T1-FDI-Inw-BHR'!AC140+'T1-FDI-Inw-KSA'!AC140+'T1-FDI-Inw-OMN'!AC140+'T1-FDI-Inw-QAT'!AC140+'T1-FDI-Inw-KWT'!AC140</f>
        <v>1.8678458815520762</v>
      </c>
      <c r="AD140" s="220">
        <f>'T1-FDI-Inw-UAE'!AD140+'T1-FDI-Inw-BHR'!AD140+'T1-FDI-Inw-KSA'!AD140+'T1-FDI-Inw-OMN'!AD140+'T1-FDI-Inw-QAT'!AD140+'T1-FDI-Inw-KWT'!AD140</f>
        <v>1.9767635125936012</v>
      </c>
      <c r="AE140" s="220">
        <f>'T1-FDI-Inw-UAE'!AE140+'T1-FDI-Inw-BHR'!AE140+'T1-FDI-Inw-KSA'!AE140+'T1-FDI-Inw-OMN'!AE140+'T1-FDI-Inw-QAT'!AE140+'T1-FDI-Inw-KWT'!AE140</f>
        <v>2.1360555479918313</v>
      </c>
      <c r="AF140" s="220">
        <f>'T1-FDI-Inw-UAE'!AF140+'T1-FDI-Inw-BHR'!AF140+'T1-FDI-Inw-KSA'!AF140+'T1-FDI-Inw-OMN'!AF140+'T1-FDI-Inw-QAT'!AF140+'T1-FDI-Inw-KWT'!AF140</f>
        <v>2.4286219196732475</v>
      </c>
      <c r="AG140" s="220">
        <f>'T1-FDI-Inw-UAE'!AG140+'T1-FDI-Inw-BHR'!AG140+'T1-FDI-Inw-KSA'!AG140+'T1-FDI-Inw-OMN'!AG140+'T1-FDI-Inw-QAT'!AG140+'T1-FDI-Inw-KWT'!AG140</f>
        <v>0</v>
      </c>
      <c r="AH140" s="220">
        <f>'T1-FDI-Inw-UAE'!AH140+'T1-FDI-Inw-BHR'!AH140+'T1-FDI-Inw-KSA'!AH140+'T1-FDI-Inw-OMN'!AH140+'T1-FDI-Inw-QAT'!AH140+'T1-FDI-Inw-KWT'!AH140</f>
        <v>0</v>
      </c>
      <c r="AI140" s="220">
        <f>'T1-FDI-Inw-UAE'!AI140+'T1-FDI-Inw-BHR'!AI140+'T1-FDI-Inw-KSA'!AI140+'T1-FDI-Inw-OMN'!AI140+'T1-FDI-Inw-QAT'!AI140+'T1-FDI-Inw-KWT'!AI140</f>
        <v>0</v>
      </c>
      <c r="AJ140" s="220">
        <f>'T1-FDI-Inw-UAE'!AJ140+'T1-FDI-Inw-BHR'!AJ140+'T1-FDI-Inw-KSA'!AJ140+'T1-FDI-Inw-OMN'!AJ140+'T1-FDI-Inw-QAT'!AJ140+'T1-FDI-Inw-KWT'!AJ140</f>
        <v>0</v>
      </c>
      <c r="AK140" s="220">
        <f>'T1-FDI-Inw-UAE'!AK140+'T1-FDI-Inw-BHR'!AK140+'T1-FDI-Inw-KSA'!AK140+'T1-FDI-Inw-OMN'!AK140+'T1-FDI-Inw-QAT'!AK140+'T1-FDI-Inw-KWT'!AK140</f>
        <v>2.6666666666666668E-2</v>
      </c>
      <c r="AL140" s="220">
        <f>'T1-FDI-Inw-UAE'!AL140+'T1-FDI-Inw-BHR'!AL140+'T1-FDI-Inw-KSA'!AL140+'T1-FDI-Inw-OMN'!AL140+'T1-FDI-Inw-QAT'!AL140+'T1-FDI-Inw-KWT'!AL140</f>
        <v>2.6666666666666668E-2</v>
      </c>
    </row>
    <row r="141" spans="1:38" x14ac:dyDescent="0.25">
      <c r="A141" s="236" t="str">
        <f t="shared" si="2"/>
        <v>Kuwait</v>
      </c>
      <c r="B141" s="206" t="s">
        <v>34</v>
      </c>
      <c r="C141" s="206" t="s">
        <v>33</v>
      </c>
      <c r="D141" s="222" t="s">
        <v>511</v>
      </c>
      <c r="E141">
        <v>548</v>
      </c>
      <c r="F141" s="225" t="s">
        <v>511</v>
      </c>
      <c r="G141" s="132" t="s">
        <v>510</v>
      </c>
      <c r="H141" s="224" t="s">
        <v>509</v>
      </c>
      <c r="I141" s="223" t="s">
        <v>508</v>
      </c>
      <c r="J141" s="212" t="s">
        <v>36</v>
      </c>
      <c r="K141" s="206" t="s">
        <v>36</v>
      </c>
      <c r="L141" s="206" t="s">
        <v>36</v>
      </c>
      <c r="M141" s="206" t="s">
        <v>3669</v>
      </c>
      <c r="N141" s="206">
        <v>35</v>
      </c>
      <c r="O141" s="206" t="s">
        <v>3647</v>
      </c>
      <c r="P141" s="287"/>
      <c r="Q141" s="287"/>
      <c r="R141" s="287"/>
      <c r="S141" s="287"/>
      <c r="T141" s="287"/>
      <c r="U141" s="287"/>
      <c r="V141" s="287"/>
      <c r="W141" s="287"/>
      <c r="X141" s="287"/>
      <c r="Y141" s="220">
        <f>'T1-FDI-Inw-UAE'!Y141+'T1-FDI-Inw-BHR'!Y141+'T1-FDI-Inw-KSA'!Y141+'T1-FDI-Inw-OMN'!Y141+'T1-FDI-Inw-QAT'!Y141+'T1-FDI-Inw-KWT'!Y141</f>
        <v>2156.8654535057863</v>
      </c>
      <c r="Z141" s="220">
        <f>'T1-FDI-Inw-UAE'!Z141+'T1-FDI-Inw-BHR'!Z141+'T1-FDI-Inw-KSA'!Z141+'T1-FDI-Inw-OMN'!Z141+'T1-FDI-Inw-QAT'!Z141+'T1-FDI-Inw-KWT'!Z141</f>
        <v>2534.5491361980939</v>
      </c>
      <c r="AA141" s="220">
        <f>'T1-FDI-Inw-UAE'!AA141+'T1-FDI-Inw-BHR'!AA141+'T1-FDI-Inw-KSA'!AA141+'T1-FDI-Inw-OMN'!AA141+'T1-FDI-Inw-QAT'!AA141+'T1-FDI-Inw-KWT'!AA141</f>
        <v>149.11792076242344</v>
      </c>
      <c r="AB141" s="220">
        <f>'T1-FDI-Inw-UAE'!AB141+'T1-FDI-Inw-BHR'!AB141+'T1-FDI-Inw-KSA'!AB141+'T1-FDI-Inw-OMN'!AB141+'T1-FDI-Inw-QAT'!AB141+'T1-FDI-Inw-KWT'!AB141</f>
        <v>249.65329938733834</v>
      </c>
      <c r="AC141" s="220">
        <f>'T1-FDI-Inw-UAE'!AC141+'T1-FDI-Inw-BHR'!AC141+'T1-FDI-Inw-KSA'!AC141+'T1-FDI-Inw-OMN'!AC141+'T1-FDI-Inw-QAT'!AC141+'T1-FDI-Inw-KWT'!AC141</f>
        <v>267.43830578624915</v>
      </c>
      <c r="AD141" s="220">
        <f>'T1-FDI-Inw-UAE'!AD141+'T1-FDI-Inw-BHR'!AD141+'T1-FDI-Inw-KSA'!AD141+'T1-FDI-Inw-OMN'!AD141+'T1-FDI-Inw-QAT'!AD141+'T1-FDI-Inw-KWT'!AD141</f>
        <v>443.04997739959157</v>
      </c>
      <c r="AE141" s="220">
        <f>'T1-FDI-Inw-UAE'!AE141+'T1-FDI-Inw-BHR'!AE141+'T1-FDI-Inw-KSA'!AE141+'T1-FDI-Inw-OMN'!AE141+'T1-FDI-Inw-QAT'!AE141+'T1-FDI-Inw-KWT'!AE141</f>
        <v>1010.6770635253868</v>
      </c>
      <c r="AF141" s="220">
        <f>'T1-FDI-Inw-UAE'!AF141+'T1-FDI-Inw-BHR'!AF141+'T1-FDI-Inw-KSA'!AF141+'T1-FDI-Inw-OMN'!AF141+'T1-FDI-Inw-QAT'!AF141+'T1-FDI-Inw-KWT'!AF141</f>
        <v>1009.5313626965687</v>
      </c>
      <c r="AG141" s="220">
        <f>'T1-FDI-Inw-UAE'!AG141+'T1-FDI-Inw-BHR'!AG141+'T1-FDI-Inw-KSA'!AG141+'T1-FDI-Inw-OMN'!AG141+'T1-FDI-Inw-QAT'!AG141+'T1-FDI-Inw-KWT'!AG141</f>
        <v>842.58211017091469</v>
      </c>
      <c r="AH141" s="220">
        <f>'T1-FDI-Inw-UAE'!AH141+'T1-FDI-Inw-BHR'!AH141+'T1-FDI-Inw-KSA'!AH141+'T1-FDI-Inw-OMN'!AH141+'T1-FDI-Inw-QAT'!AH141+'T1-FDI-Inw-KWT'!AH141</f>
        <v>995.54949333843706</v>
      </c>
      <c r="AI141" s="220">
        <f>'T1-FDI-Inw-UAE'!AI141+'T1-FDI-Inw-BHR'!AI141+'T1-FDI-Inw-KSA'!AI141+'T1-FDI-Inw-OMN'!AI141+'T1-FDI-Inw-QAT'!AI141+'T1-FDI-Inw-KWT'!AI141</f>
        <v>828.74920081538676</v>
      </c>
      <c r="AJ141" s="220">
        <f>'T1-FDI-Inw-UAE'!AJ141+'T1-FDI-Inw-BHR'!AJ141+'T1-FDI-Inw-KSA'!AJ141+'T1-FDI-Inw-OMN'!AJ141+'T1-FDI-Inw-QAT'!AJ141+'T1-FDI-Inw-KWT'!AJ141</f>
        <v>699.03039454678219</v>
      </c>
      <c r="AK141" s="220">
        <f>'T1-FDI-Inw-UAE'!AK141+'T1-FDI-Inw-BHR'!AK141+'T1-FDI-Inw-KSA'!AK141+'T1-FDI-Inw-OMN'!AK141+'T1-FDI-Inw-QAT'!AK141+'T1-FDI-Inw-KWT'!AK141</f>
        <v>588.2286466532853</v>
      </c>
      <c r="AL141" s="220">
        <f>'T1-FDI-Inw-UAE'!AL141+'T1-FDI-Inw-BHR'!AL141+'T1-FDI-Inw-KSA'!AL141+'T1-FDI-Inw-OMN'!AL141+'T1-FDI-Inw-QAT'!AL141+'T1-FDI-Inw-KWT'!AL141</f>
        <v>560.59576255352738</v>
      </c>
    </row>
    <row r="142" spans="1:38" x14ac:dyDescent="0.25">
      <c r="A142" s="236" t="str">
        <f t="shared" si="2"/>
        <v>Kuwait</v>
      </c>
      <c r="B142" s="206" t="s">
        <v>34</v>
      </c>
      <c r="C142" s="206" t="s">
        <v>33</v>
      </c>
      <c r="D142" s="222" t="s">
        <v>507</v>
      </c>
      <c r="E142">
        <v>556</v>
      </c>
      <c r="F142" s="225" t="s">
        <v>507</v>
      </c>
      <c r="G142" s="132" t="s">
        <v>506</v>
      </c>
      <c r="H142" s="224" t="s">
        <v>505</v>
      </c>
      <c r="I142" s="223" t="s">
        <v>504</v>
      </c>
      <c r="J142" s="212" t="s">
        <v>36</v>
      </c>
      <c r="K142" s="206" t="s">
        <v>36</v>
      </c>
      <c r="L142" s="206" t="s">
        <v>36</v>
      </c>
      <c r="M142" s="206" t="s">
        <v>3648</v>
      </c>
      <c r="N142" s="206">
        <v>34</v>
      </c>
      <c r="O142" s="206" t="s">
        <v>3647</v>
      </c>
      <c r="P142" s="287"/>
      <c r="Q142" s="287"/>
      <c r="R142" s="287"/>
      <c r="S142" s="287"/>
      <c r="T142" s="287"/>
      <c r="U142" s="287"/>
      <c r="V142" s="287"/>
      <c r="W142" s="287"/>
      <c r="X142" s="287"/>
      <c r="Y142" s="220">
        <f>'T1-FDI-Inw-UAE'!Y142+'T1-FDI-Inw-BHR'!Y142+'T1-FDI-Inw-KSA'!Y142+'T1-FDI-Inw-OMN'!Y142+'T1-FDI-Inw-QAT'!Y142+'T1-FDI-Inw-KWT'!Y142</f>
        <v>0</v>
      </c>
      <c r="Z142" s="220">
        <f>'T1-FDI-Inw-UAE'!Z142+'T1-FDI-Inw-BHR'!Z142+'T1-FDI-Inw-KSA'!Z142+'T1-FDI-Inw-OMN'!Z142+'T1-FDI-Inw-QAT'!Z142+'T1-FDI-Inw-KWT'!Z142</f>
        <v>0</v>
      </c>
      <c r="AA142" s="220">
        <f>'T1-FDI-Inw-UAE'!AA142+'T1-FDI-Inw-BHR'!AA142+'T1-FDI-Inw-KSA'!AA142+'T1-FDI-Inw-OMN'!AA142+'T1-FDI-Inw-QAT'!AA142+'T1-FDI-Inw-KWT'!AA142</f>
        <v>1.0574175629680054</v>
      </c>
      <c r="AB142" s="220">
        <f>'T1-FDI-Inw-UAE'!AB142+'T1-FDI-Inw-BHR'!AB142+'T1-FDI-Inw-KSA'!AB142+'T1-FDI-Inw-OMN'!AB142+'T1-FDI-Inw-QAT'!AB142+'T1-FDI-Inw-KWT'!AB142</f>
        <v>1.1410507828454732</v>
      </c>
      <c r="AC142" s="220">
        <f>'T1-FDI-Inw-UAE'!AC142+'T1-FDI-Inw-BHR'!AC142+'T1-FDI-Inw-KSA'!AC142+'T1-FDI-Inw-OMN'!AC142+'T1-FDI-Inw-QAT'!AC142+'T1-FDI-Inw-KWT'!AC142</f>
        <v>1.3466540503744042</v>
      </c>
      <c r="AD142" s="220">
        <f>'T1-FDI-Inw-UAE'!AD142+'T1-FDI-Inw-BHR'!AD142+'T1-FDI-Inw-KSA'!AD142+'T1-FDI-Inw-OMN'!AD142+'T1-FDI-Inw-QAT'!AD142+'T1-FDI-Inw-KWT'!AD142</f>
        <v>0.35120571817562968</v>
      </c>
      <c r="AE142" s="220">
        <f>'T1-FDI-Inw-UAE'!AE142+'T1-FDI-Inw-BHR'!AE142+'T1-FDI-Inw-KSA'!AE142+'T1-FDI-Inw-OMN'!AE142+'T1-FDI-Inw-QAT'!AE142+'T1-FDI-Inw-KWT'!AE142</f>
        <v>0.80116324029952346</v>
      </c>
      <c r="AF142" s="220">
        <f>'T1-FDI-Inw-UAE'!AF142+'T1-FDI-Inw-BHR'!AF142+'T1-FDI-Inw-KSA'!AF142+'T1-FDI-Inw-OMN'!AF142+'T1-FDI-Inw-QAT'!AF142+'T1-FDI-Inw-KWT'!AF142</f>
        <v>0.80116324029952346</v>
      </c>
      <c r="AG142" s="220">
        <f>'T1-FDI-Inw-UAE'!AG142+'T1-FDI-Inw-BHR'!AG142+'T1-FDI-Inw-KSA'!AG142+'T1-FDI-Inw-OMN'!AG142+'T1-FDI-Inw-QAT'!AG142+'T1-FDI-Inw-KWT'!AG142</f>
        <v>0</v>
      </c>
      <c r="AH142" s="220">
        <f>'T1-FDI-Inw-UAE'!AH142+'T1-FDI-Inw-BHR'!AH142+'T1-FDI-Inw-KSA'!AH142+'T1-FDI-Inw-OMN'!AH142+'T1-FDI-Inw-QAT'!AH142+'T1-FDI-Inw-KWT'!AH142</f>
        <v>0</v>
      </c>
      <c r="AI142" s="220">
        <f>'T1-FDI-Inw-UAE'!AI142+'T1-FDI-Inw-BHR'!AI142+'T1-FDI-Inw-KSA'!AI142+'T1-FDI-Inw-OMN'!AI142+'T1-FDI-Inw-QAT'!AI142+'T1-FDI-Inw-KWT'!AI142</f>
        <v>0</v>
      </c>
      <c r="AJ142" s="220">
        <f>'T1-FDI-Inw-UAE'!AJ142+'T1-FDI-Inw-BHR'!AJ142+'T1-FDI-Inw-KSA'!AJ142+'T1-FDI-Inw-OMN'!AJ142+'T1-FDI-Inw-QAT'!AJ142+'T1-FDI-Inw-KWT'!AJ142</f>
        <v>0</v>
      </c>
      <c r="AK142" s="220">
        <f>'T1-FDI-Inw-UAE'!AK142+'T1-FDI-Inw-BHR'!AK142+'T1-FDI-Inw-KSA'!AK142+'T1-FDI-Inw-OMN'!AK142+'T1-FDI-Inw-QAT'!AK142+'T1-FDI-Inw-KWT'!AK142</f>
        <v>0</v>
      </c>
      <c r="AL142" s="220">
        <f>'T1-FDI-Inw-UAE'!AL142+'T1-FDI-Inw-BHR'!AL142+'T1-FDI-Inw-KSA'!AL142+'T1-FDI-Inw-OMN'!AL142+'T1-FDI-Inw-QAT'!AL142+'T1-FDI-Inw-KWT'!AL142</f>
        <v>0</v>
      </c>
    </row>
    <row r="143" spans="1:38" x14ac:dyDescent="0.25">
      <c r="A143" s="236" t="str">
        <f t="shared" si="2"/>
        <v>Kuwait</v>
      </c>
      <c r="B143" s="206" t="s">
        <v>34</v>
      </c>
      <c r="C143" s="206" t="s">
        <v>33</v>
      </c>
      <c r="D143" s="222" t="s">
        <v>503</v>
      </c>
      <c r="E143">
        <v>678</v>
      </c>
      <c r="F143" s="225" t="s">
        <v>503</v>
      </c>
      <c r="G143" s="132" t="s">
        <v>502</v>
      </c>
      <c r="H143" s="224" t="s">
        <v>501</v>
      </c>
      <c r="I143" s="223" t="s">
        <v>500</v>
      </c>
      <c r="J143" s="212" t="s">
        <v>36</v>
      </c>
      <c r="K143" s="206" t="s">
        <v>3665</v>
      </c>
      <c r="L143" s="206">
        <v>11</v>
      </c>
      <c r="M143" s="206" t="s">
        <v>3656</v>
      </c>
      <c r="N143" s="206">
        <v>202</v>
      </c>
      <c r="O143" s="206" t="s">
        <v>3652</v>
      </c>
      <c r="P143" s="287"/>
      <c r="Q143" s="287"/>
      <c r="R143" s="287"/>
      <c r="S143" s="287"/>
      <c r="T143" s="287"/>
      <c r="U143" s="287"/>
      <c r="V143" s="287"/>
      <c r="W143" s="287"/>
      <c r="X143" s="287"/>
      <c r="Y143" s="220">
        <f>'T1-FDI-Inw-UAE'!Y143+'T1-FDI-Inw-BHR'!Y143+'T1-FDI-Inw-KSA'!Y143+'T1-FDI-Inw-OMN'!Y143+'T1-FDI-Inw-QAT'!Y143+'T1-FDI-Inw-KWT'!Y143</f>
        <v>0</v>
      </c>
      <c r="Z143" s="220">
        <f>'T1-FDI-Inw-UAE'!Z143+'T1-FDI-Inw-BHR'!Z143+'T1-FDI-Inw-KSA'!Z143+'T1-FDI-Inw-OMN'!Z143+'T1-FDI-Inw-QAT'!Z143+'T1-FDI-Inw-KWT'!Z143</f>
        <v>0</v>
      </c>
      <c r="AA143" s="220">
        <f>'T1-FDI-Inw-UAE'!AA143+'T1-FDI-Inw-BHR'!AA143+'T1-FDI-Inw-KSA'!AA143+'T1-FDI-Inw-OMN'!AA143+'T1-FDI-Inw-QAT'!AA143+'T1-FDI-Inw-KWT'!AA143</f>
        <v>0.19062518720217836</v>
      </c>
      <c r="AB143" s="220">
        <f>'T1-FDI-Inw-UAE'!AB143+'T1-FDI-Inw-BHR'!AB143+'T1-FDI-Inw-KSA'!AB143+'T1-FDI-Inw-OMN'!AB143+'T1-FDI-Inw-QAT'!AB143+'T1-FDI-Inw-KWT'!AB143</f>
        <v>0.19060585432266849</v>
      </c>
      <c r="AC143" s="220">
        <f>'T1-FDI-Inw-UAE'!AC143+'T1-FDI-Inw-BHR'!AC143+'T1-FDI-Inw-KSA'!AC143+'T1-FDI-Inw-OMN'!AC143+'T1-FDI-Inw-QAT'!AC143+'T1-FDI-Inw-KWT'!AC143</f>
        <v>7.488087134104833E-2</v>
      </c>
      <c r="AD143" s="220">
        <f>'T1-FDI-Inw-UAE'!AD143+'T1-FDI-Inw-BHR'!AD143+'T1-FDI-Inw-KSA'!AD143+'T1-FDI-Inw-OMN'!AD143+'T1-FDI-Inw-QAT'!AD143+'T1-FDI-Inw-KWT'!AD143</f>
        <v>0.21561797140912184</v>
      </c>
      <c r="AE143" s="220">
        <f>'T1-FDI-Inw-UAE'!AE143+'T1-FDI-Inw-BHR'!AE143+'T1-FDI-Inw-KSA'!AE143+'T1-FDI-Inw-OMN'!AE143+'T1-FDI-Inw-QAT'!AE143+'T1-FDI-Inw-KWT'!AE143</f>
        <v>0.94895130474245515</v>
      </c>
      <c r="AF143" s="220">
        <f>'T1-FDI-Inw-UAE'!AF143+'T1-FDI-Inw-BHR'!AF143+'T1-FDI-Inw-KSA'!AF143+'T1-FDI-Inw-OMN'!AF143+'T1-FDI-Inw-QAT'!AF143+'T1-FDI-Inw-KWT'!AF143</f>
        <v>0.94895130474245515</v>
      </c>
      <c r="AG143" s="220">
        <f>'T1-FDI-Inw-UAE'!AG143+'T1-FDI-Inw-BHR'!AG143+'T1-FDI-Inw-KSA'!AG143+'T1-FDI-Inw-OMN'!AG143+'T1-FDI-Inw-QAT'!AG143+'T1-FDI-Inw-KWT'!AG143</f>
        <v>0.73333333333333328</v>
      </c>
      <c r="AH143" s="220">
        <f>'T1-FDI-Inw-UAE'!AH143+'T1-FDI-Inw-BHR'!AH143+'T1-FDI-Inw-KSA'!AH143+'T1-FDI-Inw-OMN'!AH143+'T1-FDI-Inw-QAT'!AH143+'T1-FDI-Inw-KWT'!AH143</f>
        <v>0.73333333333333328</v>
      </c>
      <c r="AI143" s="220">
        <f>'T1-FDI-Inw-UAE'!AI143+'T1-FDI-Inw-BHR'!AI143+'T1-FDI-Inw-KSA'!AI143+'T1-FDI-Inw-OMN'!AI143+'T1-FDI-Inw-QAT'!AI143+'T1-FDI-Inw-KWT'!AI143</f>
        <v>0.73333333333333328</v>
      </c>
      <c r="AJ143" s="220">
        <f>'T1-FDI-Inw-UAE'!AJ143+'T1-FDI-Inw-BHR'!AJ143+'T1-FDI-Inw-KSA'!AJ143+'T1-FDI-Inw-OMN'!AJ143+'T1-FDI-Inw-QAT'!AJ143+'T1-FDI-Inw-KWT'!AJ143</f>
        <v>3.6982087593333333</v>
      </c>
      <c r="AK143" s="220">
        <f>'T1-FDI-Inw-UAE'!AK143+'T1-FDI-Inw-BHR'!AK143+'T1-FDI-Inw-KSA'!AK143+'T1-FDI-Inw-OMN'!AK143+'T1-FDI-Inw-QAT'!AK143+'T1-FDI-Inw-KWT'!AK143</f>
        <v>0.73333333333333328</v>
      </c>
      <c r="AL143" s="220">
        <f>'T1-FDI-Inw-UAE'!AL143+'T1-FDI-Inw-BHR'!AL143+'T1-FDI-Inw-KSA'!AL143+'T1-FDI-Inw-OMN'!AL143+'T1-FDI-Inw-QAT'!AL143+'T1-FDI-Inw-KWT'!AL143</f>
        <v>0.74666666666666659</v>
      </c>
    </row>
    <row r="144" spans="1:38" x14ac:dyDescent="0.25">
      <c r="A144" s="236" t="str">
        <f t="shared" si="2"/>
        <v>Kuwait</v>
      </c>
      <c r="B144" s="206" t="s">
        <v>34</v>
      </c>
      <c r="C144" s="206" t="s">
        <v>33</v>
      </c>
      <c r="D144" s="222" t="s">
        <v>499</v>
      </c>
      <c r="E144">
        <v>181</v>
      </c>
      <c r="F144" s="225" t="s">
        <v>499</v>
      </c>
      <c r="G144" s="132" t="s">
        <v>498</v>
      </c>
      <c r="H144" s="224" t="s">
        <v>497</v>
      </c>
      <c r="I144" s="223" t="s">
        <v>496</v>
      </c>
      <c r="J144" s="212" t="s">
        <v>31</v>
      </c>
      <c r="K144" s="206" t="s">
        <v>36</v>
      </c>
      <c r="L144" s="206" t="s">
        <v>36</v>
      </c>
      <c r="M144" s="206" t="s">
        <v>3649</v>
      </c>
      <c r="N144" s="206">
        <v>39</v>
      </c>
      <c r="O144" s="206" t="s">
        <v>3650</v>
      </c>
      <c r="P144" s="287"/>
      <c r="Q144" s="287"/>
      <c r="R144" s="287"/>
      <c r="S144" s="287"/>
      <c r="T144" s="287"/>
      <c r="U144" s="287"/>
      <c r="V144" s="287"/>
      <c r="W144" s="287"/>
      <c r="X144" s="287"/>
      <c r="Y144" s="220">
        <f>'T1-FDI-Inw-UAE'!Y144+'T1-FDI-Inw-BHR'!Y144+'T1-FDI-Inw-KSA'!Y144+'T1-FDI-Inw-OMN'!Y144+'T1-FDI-Inw-QAT'!Y144+'T1-FDI-Inw-KWT'!Y144</f>
        <v>0</v>
      </c>
      <c r="Z144" s="220">
        <f>'T1-FDI-Inw-UAE'!Z144+'T1-FDI-Inw-BHR'!Z144+'T1-FDI-Inw-KSA'!Z144+'T1-FDI-Inw-OMN'!Z144+'T1-FDI-Inw-QAT'!Z144+'T1-FDI-Inw-KWT'!Z144</f>
        <v>0.51484982981620153</v>
      </c>
      <c r="AA144" s="220">
        <f>'T1-FDI-Inw-UAE'!AA144+'T1-FDI-Inw-BHR'!AA144+'T1-FDI-Inw-KSA'!AA144+'T1-FDI-Inw-OMN'!AA144+'T1-FDI-Inw-QAT'!AA144+'T1-FDI-Inw-KWT'!AA144</f>
        <v>219.55264016337645</v>
      </c>
      <c r="AB144" s="220">
        <f>'T1-FDI-Inw-UAE'!AB144+'T1-FDI-Inw-BHR'!AB144+'T1-FDI-Inw-KSA'!AB144+'T1-FDI-Inw-OMN'!AB144+'T1-FDI-Inw-QAT'!AB144+'T1-FDI-Inw-KWT'!AB144</f>
        <v>229.78389652825052</v>
      </c>
      <c r="AC144" s="220">
        <f>'T1-FDI-Inw-UAE'!AC144+'T1-FDI-Inw-BHR'!AC144+'T1-FDI-Inw-KSA'!AC144+'T1-FDI-Inw-OMN'!AC144+'T1-FDI-Inw-QAT'!AC144+'T1-FDI-Inw-KWT'!AC144</f>
        <v>243.86716432947586</v>
      </c>
      <c r="AD144" s="220">
        <f>'T1-FDI-Inw-UAE'!AD144+'T1-FDI-Inw-BHR'!AD144+'T1-FDI-Inw-KSA'!AD144+'T1-FDI-Inw-OMN'!AD144+'T1-FDI-Inw-QAT'!AD144+'T1-FDI-Inw-KWT'!AD144</f>
        <v>257.02665568413886</v>
      </c>
      <c r="AE144" s="220">
        <f>'T1-FDI-Inw-UAE'!AE144+'T1-FDI-Inw-BHR'!AE144+'T1-FDI-Inw-KSA'!AE144+'T1-FDI-Inw-OMN'!AE144+'T1-FDI-Inw-QAT'!AE144+'T1-FDI-Inw-KWT'!AE144</f>
        <v>265.21819768383921</v>
      </c>
      <c r="AF144" s="220">
        <f>'T1-FDI-Inw-UAE'!AF144+'T1-FDI-Inw-BHR'!AF144+'T1-FDI-Inw-KSA'!AF144+'T1-FDI-Inw-OMN'!AF144+'T1-FDI-Inw-QAT'!AF144+'T1-FDI-Inw-KWT'!AF144</f>
        <v>275.27860671244525</v>
      </c>
      <c r="AG144" s="220">
        <f>'T1-FDI-Inw-UAE'!AG144+'T1-FDI-Inw-BHR'!AG144+'T1-FDI-Inw-KSA'!AG144+'T1-FDI-Inw-OMN'!AG144+'T1-FDI-Inw-QAT'!AG144+'T1-FDI-Inw-KWT'!AG144</f>
        <v>3.2580560439348614</v>
      </c>
      <c r="AH144" s="220">
        <f>'T1-FDI-Inw-UAE'!AH144+'T1-FDI-Inw-BHR'!AH144+'T1-FDI-Inw-KSA'!AH144+'T1-FDI-Inw-OMN'!AH144+'T1-FDI-Inw-QAT'!AH144+'T1-FDI-Inw-KWT'!AH144</f>
        <v>881.56618674222216</v>
      </c>
      <c r="AI144" s="220">
        <f>'T1-FDI-Inw-UAE'!AI144+'T1-FDI-Inw-BHR'!AI144+'T1-FDI-Inw-KSA'!AI144+'T1-FDI-Inw-OMN'!AI144+'T1-FDI-Inw-QAT'!AI144+'T1-FDI-Inw-KWT'!AI144</f>
        <v>851.2735949488889</v>
      </c>
      <c r="AJ144" s="220">
        <f>'T1-FDI-Inw-UAE'!AJ144+'T1-FDI-Inw-BHR'!AJ144+'T1-FDI-Inw-KSA'!AJ144+'T1-FDI-Inw-OMN'!AJ144+'T1-FDI-Inw-QAT'!AJ144+'T1-FDI-Inw-KWT'!AJ144</f>
        <v>910.11605340555548</v>
      </c>
      <c r="AK144" s="220">
        <f>'T1-FDI-Inw-UAE'!AK144+'T1-FDI-Inw-BHR'!AK144+'T1-FDI-Inw-KSA'!AK144+'T1-FDI-Inw-OMN'!AK144+'T1-FDI-Inw-QAT'!AK144+'T1-FDI-Inw-KWT'!AK144</f>
        <v>840.83968442222226</v>
      </c>
      <c r="AL144" s="220">
        <f>'T1-FDI-Inw-UAE'!AL144+'T1-FDI-Inw-BHR'!AL144+'T1-FDI-Inw-KSA'!AL144+'T1-FDI-Inw-OMN'!AL144+'T1-FDI-Inw-QAT'!AL144+'T1-FDI-Inw-KWT'!AL144</f>
        <v>782.22987365158895</v>
      </c>
    </row>
    <row r="145" spans="1:38" x14ac:dyDescent="0.25">
      <c r="A145" s="236" t="str">
        <f t="shared" si="2"/>
        <v>Kuwait</v>
      </c>
      <c r="B145" s="206" t="s">
        <v>34</v>
      </c>
      <c r="C145" s="206" t="s">
        <v>33</v>
      </c>
      <c r="D145" s="222" t="s">
        <v>495</v>
      </c>
      <c r="E145">
        <v>867</v>
      </c>
      <c r="F145" s="225" t="s">
        <v>494</v>
      </c>
      <c r="G145" s="132" t="s">
        <v>493</v>
      </c>
      <c r="H145" s="224" t="s">
        <v>492</v>
      </c>
      <c r="I145" s="223" t="s">
        <v>491</v>
      </c>
      <c r="J145" s="212" t="s">
        <v>36</v>
      </c>
      <c r="K145" s="206" t="s">
        <v>36</v>
      </c>
      <c r="L145" s="206" t="s">
        <v>36</v>
      </c>
      <c r="M145" s="206" t="s">
        <v>2238</v>
      </c>
      <c r="N145" s="206">
        <v>57</v>
      </c>
      <c r="O145" s="206" t="s">
        <v>3654</v>
      </c>
      <c r="P145" s="287"/>
      <c r="Q145" s="287"/>
      <c r="R145" s="287"/>
      <c r="S145" s="287"/>
      <c r="T145" s="287"/>
      <c r="U145" s="287"/>
      <c r="V145" s="287"/>
      <c r="W145" s="287"/>
      <c r="X145" s="287"/>
      <c r="Y145" s="220">
        <f>'T1-FDI-Inw-UAE'!Y145+'T1-FDI-Inw-BHR'!Y145+'T1-FDI-Inw-KSA'!Y145+'T1-FDI-Inw-OMN'!Y145+'T1-FDI-Inw-QAT'!Y145+'T1-FDI-Inw-KWT'!Y145</f>
        <v>0</v>
      </c>
      <c r="Z145" s="220">
        <f>'T1-FDI-Inw-UAE'!Z145+'T1-FDI-Inw-BHR'!Z145+'T1-FDI-Inw-KSA'!Z145+'T1-FDI-Inw-OMN'!Z145+'T1-FDI-Inw-QAT'!Z145+'T1-FDI-Inw-KWT'!Z145</f>
        <v>0</v>
      </c>
      <c r="AA145" s="220">
        <f>'T1-FDI-Inw-UAE'!AA145+'T1-FDI-Inw-BHR'!AA145+'T1-FDI-Inw-KSA'!AA145+'T1-FDI-Inw-OMN'!AA145+'T1-FDI-Inw-QAT'!AA145+'T1-FDI-Inw-KWT'!AA145</f>
        <v>0</v>
      </c>
      <c r="AB145" s="220">
        <f>'T1-FDI-Inw-UAE'!AB145+'T1-FDI-Inw-BHR'!AB145+'T1-FDI-Inw-KSA'!AB145+'T1-FDI-Inw-OMN'!AB145+'T1-FDI-Inw-QAT'!AB145+'T1-FDI-Inw-KWT'!AB145</f>
        <v>0</v>
      </c>
      <c r="AC145" s="220">
        <f>'T1-FDI-Inw-UAE'!AC145+'T1-FDI-Inw-BHR'!AC145+'T1-FDI-Inw-KSA'!AC145+'T1-FDI-Inw-OMN'!AC145+'T1-FDI-Inw-QAT'!AC145+'T1-FDI-Inw-KWT'!AC145</f>
        <v>0.46367215793056499</v>
      </c>
      <c r="AD145" s="220">
        <f>'T1-FDI-Inw-UAE'!AD145+'T1-FDI-Inw-BHR'!AD145+'T1-FDI-Inw-KSA'!AD145+'T1-FDI-Inw-OMN'!AD145+'T1-FDI-Inw-QAT'!AD145+'T1-FDI-Inw-KWT'!AD145</f>
        <v>0.58528087134104834</v>
      </c>
      <c r="AE145" s="220">
        <f>'T1-FDI-Inw-UAE'!AE145+'T1-FDI-Inw-BHR'!AE145+'T1-FDI-Inw-KSA'!AE145+'T1-FDI-Inw-OMN'!AE145+'T1-FDI-Inw-QAT'!AE145+'T1-FDI-Inw-KWT'!AE145</f>
        <v>1.051947538007715</v>
      </c>
      <c r="AF145" s="220">
        <f>'T1-FDI-Inw-UAE'!AF145+'T1-FDI-Inw-BHR'!AF145+'T1-FDI-Inw-KSA'!AF145+'T1-FDI-Inw-OMN'!AF145+'T1-FDI-Inw-QAT'!AF145+'T1-FDI-Inw-KWT'!AF145</f>
        <v>144.21156251418199</v>
      </c>
      <c r="AG145" s="220">
        <f>'T1-FDI-Inw-UAE'!AG145+'T1-FDI-Inw-BHR'!AG145+'T1-FDI-Inw-KSA'!AG145+'T1-FDI-Inw-OMN'!AG145+'T1-FDI-Inw-QAT'!AG145+'T1-FDI-Inw-KWT'!AG145</f>
        <v>64.160257046666672</v>
      </c>
      <c r="AH145" s="220">
        <f>'T1-FDI-Inw-UAE'!AH145+'T1-FDI-Inw-BHR'!AH145+'T1-FDI-Inw-KSA'!AH145+'T1-FDI-Inw-OMN'!AH145+'T1-FDI-Inw-QAT'!AH145+'T1-FDI-Inw-KWT'!AH145</f>
        <v>80.49666666666667</v>
      </c>
      <c r="AI145" s="220">
        <f>'T1-FDI-Inw-UAE'!AI145+'T1-FDI-Inw-BHR'!AI145+'T1-FDI-Inw-KSA'!AI145+'T1-FDI-Inw-OMN'!AI145+'T1-FDI-Inw-QAT'!AI145+'T1-FDI-Inw-KWT'!AI145</f>
        <v>80.49666666666667</v>
      </c>
      <c r="AJ145" s="220">
        <f>'T1-FDI-Inw-UAE'!AJ145+'T1-FDI-Inw-BHR'!AJ145+'T1-FDI-Inw-KSA'!AJ145+'T1-FDI-Inw-OMN'!AJ145+'T1-FDI-Inw-QAT'!AJ145+'T1-FDI-Inw-KWT'!AJ145</f>
        <v>73.554547038666669</v>
      </c>
      <c r="AK145" s="220">
        <f>'T1-FDI-Inw-UAE'!AK145+'T1-FDI-Inw-BHR'!AK145+'T1-FDI-Inw-KSA'!AK145+'T1-FDI-Inw-OMN'!AK145+'T1-FDI-Inw-QAT'!AK145+'T1-FDI-Inw-KWT'!AK145</f>
        <v>146.75382907466667</v>
      </c>
      <c r="AL145" s="220">
        <f>'T1-FDI-Inw-UAE'!AL145+'T1-FDI-Inw-BHR'!AL145+'T1-FDI-Inw-KSA'!AL145+'T1-FDI-Inw-OMN'!AL145+'T1-FDI-Inw-QAT'!AL145+'T1-FDI-Inw-KWT'!AL145</f>
        <v>155.39585726554668</v>
      </c>
    </row>
    <row r="146" spans="1:38" x14ac:dyDescent="0.25">
      <c r="A146" s="236" t="str">
        <f t="shared" si="2"/>
        <v>Kuwait</v>
      </c>
      <c r="B146" s="206" t="s">
        <v>34</v>
      </c>
      <c r="C146" s="206" t="s">
        <v>33</v>
      </c>
      <c r="D146" s="222" t="s">
        <v>490</v>
      </c>
      <c r="E146">
        <v>349</v>
      </c>
      <c r="F146" s="225" t="s">
        <v>490</v>
      </c>
      <c r="G146" s="132" t="s">
        <v>489</v>
      </c>
      <c r="H146" s="224" t="s">
        <v>488</v>
      </c>
      <c r="I146" s="223" t="s">
        <v>487</v>
      </c>
      <c r="J146" s="212" t="s">
        <v>36</v>
      </c>
      <c r="K146" s="206" t="s">
        <v>3657</v>
      </c>
      <c r="L146" s="206">
        <v>29</v>
      </c>
      <c r="M146" s="206" t="s">
        <v>3658</v>
      </c>
      <c r="N146" s="206">
        <v>419</v>
      </c>
      <c r="O146" s="206" t="s">
        <v>3659</v>
      </c>
      <c r="P146" s="287"/>
      <c r="Q146" s="287"/>
      <c r="R146" s="287"/>
      <c r="S146" s="287"/>
      <c r="T146" s="287"/>
      <c r="U146" s="287"/>
      <c r="V146" s="287"/>
      <c r="W146" s="287"/>
      <c r="X146" s="287"/>
      <c r="Y146" s="220">
        <f>'T1-FDI-Inw-UAE'!Y146+'T1-FDI-Inw-BHR'!Y146+'T1-FDI-Inw-KSA'!Y146+'T1-FDI-Inw-OMN'!Y146+'T1-FDI-Inw-QAT'!Y146+'T1-FDI-Inw-KWT'!Y146</f>
        <v>0</v>
      </c>
      <c r="Z146" s="220">
        <f>'T1-FDI-Inw-UAE'!Z146+'T1-FDI-Inw-BHR'!Z146+'T1-FDI-Inw-KSA'!Z146+'T1-FDI-Inw-OMN'!Z146+'T1-FDI-Inw-QAT'!Z146+'T1-FDI-Inw-KWT'!Z146</f>
        <v>0</v>
      </c>
      <c r="AA146" s="220">
        <f>'T1-FDI-Inw-UAE'!AA146+'T1-FDI-Inw-BHR'!AA146+'T1-FDI-Inw-KSA'!AA146+'T1-FDI-Inw-OMN'!AA146+'T1-FDI-Inw-QAT'!AA146+'T1-FDI-Inw-KWT'!AA146</f>
        <v>0</v>
      </c>
      <c r="AB146" s="220">
        <f>'T1-FDI-Inw-UAE'!AB146+'T1-FDI-Inw-BHR'!AB146+'T1-FDI-Inw-KSA'!AB146+'T1-FDI-Inw-OMN'!AB146+'T1-FDI-Inw-QAT'!AB146+'T1-FDI-Inw-KWT'!AB146</f>
        <v>0</v>
      </c>
      <c r="AC146" s="220">
        <f>'T1-FDI-Inw-UAE'!AC146+'T1-FDI-Inw-BHR'!AC146+'T1-FDI-Inw-KSA'!AC146+'T1-FDI-Inw-OMN'!AC146+'T1-FDI-Inw-QAT'!AC146+'T1-FDI-Inw-KWT'!AC146</f>
        <v>0</v>
      </c>
      <c r="AD146" s="220">
        <f>'T1-FDI-Inw-UAE'!AD146+'T1-FDI-Inw-BHR'!AD146+'T1-FDI-Inw-KSA'!AD146+'T1-FDI-Inw-OMN'!AD146+'T1-FDI-Inw-QAT'!AD146+'T1-FDI-Inw-KWT'!AD146</f>
        <v>0</v>
      </c>
      <c r="AE146" s="220">
        <f>'T1-FDI-Inw-UAE'!AE146+'T1-FDI-Inw-BHR'!AE146+'T1-FDI-Inw-KSA'!AE146+'T1-FDI-Inw-OMN'!AE146+'T1-FDI-Inw-QAT'!AE146+'T1-FDI-Inw-KWT'!AE146</f>
        <v>0</v>
      </c>
      <c r="AF146" s="220">
        <f>'T1-FDI-Inw-UAE'!AF146+'T1-FDI-Inw-BHR'!AF146+'T1-FDI-Inw-KSA'!AF146+'T1-FDI-Inw-OMN'!AF146+'T1-FDI-Inw-QAT'!AF146+'T1-FDI-Inw-KWT'!AF146</f>
        <v>0</v>
      </c>
      <c r="AG146" s="220">
        <f>'T1-FDI-Inw-UAE'!AG146+'T1-FDI-Inw-BHR'!AG146+'T1-FDI-Inw-KSA'!AG146+'T1-FDI-Inw-OMN'!AG146+'T1-FDI-Inw-QAT'!AG146+'T1-FDI-Inw-KWT'!AG146</f>
        <v>0</v>
      </c>
      <c r="AH146" s="220">
        <f>'T1-FDI-Inw-UAE'!AH146+'T1-FDI-Inw-BHR'!AH146+'T1-FDI-Inw-KSA'!AH146+'T1-FDI-Inw-OMN'!AH146+'T1-FDI-Inw-QAT'!AH146+'T1-FDI-Inw-KWT'!AH146</f>
        <v>0</v>
      </c>
      <c r="AI146" s="220">
        <f>'T1-FDI-Inw-UAE'!AI146+'T1-FDI-Inw-BHR'!AI146+'T1-FDI-Inw-KSA'!AI146+'T1-FDI-Inw-OMN'!AI146+'T1-FDI-Inw-QAT'!AI146+'T1-FDI-Inw-KWT'!AI146</f>
        <v>0</v>
      </c>
      <c r="AJ146" s="220">
        <f>'T1-FDI-Inw-UAE'!AJ146+'T1-FDI-Inw-BHR'!AJ146+'T1-FDI-Inw-KSA'!AJ146+'T1-FDI-Inw-OMN'!AJ146+'T1-FDI-Inw-QAT'!AJ146+'T1-FDI-Inw-KWT'!AJ146</f>
        <v>0</v>
      </c>
      <c r="AK146" s="220">
        <f>'T1-FDI-Inw-UAE'!AK146+'T1-FDI-Inw-BHR'!AK146+'T1-FDI-Inw-KSA'!AK146+'T1-FDI-Inw-OMN'!AK146+'T1-FDI-Inw-QAT'!AK146+'T1-FDI-Inw-KWT'!AK146</f>
        <v>0</v>
      </c>
      <c r="AL146" s="220">
        <f>'T1-FDI-Inw-UAE'!AL146+'T1-FDI-Inw-BHR'!AL146+'T1-FDI-Inw-KSA'!AL146+'T1-FDI-Inw-OMN'!AL146+'T1-FDI-Inw-QAT'!AL146+'T1-FDI-Inw-KWT'!AL146</f>
        <v>0</v>
      </c>
    </row>
    <row r="147" spans="1:38" x14ac:dyDescent="0.25">
      <c r="A147" s="236" t="str">
        <f t="shared" si="2"/>
        <v>Kuwait</v>
      </c>
      <c r="B147" s="206" t="s">
        <v>34</v>
      </c>
      <c r="C147" s="206" t="s">
        <v>33</v>
      </c>
      <c r="D147" s="222" t="s">
        <v>486</v>
      </c>
      <c r="E147">
        <v>682</v>
      </c>
      <c r="F147" s="225" t="s">
        <v>485</v>
      </c>
      <c r="G147" s="132" t="s">
        <v>484</v>
      </c>
      <c r="H147" s="224" t="s">
        <v>483</v>
      </c>
      <c r="I147" s="223" t="s">
        <v>482</v>
      </c>
      <c r="J147" s="212" t="s">
        <v>36</v>
      </c>
      <c r="K147" s="206" t="s">
        <v>3665</v>
      </c>
      <c r="L147" s="206">
        <v>11</v>
      </c>
      <c r="M147" s="206" t="s">
        <v>3656</v>
      </c>
      <c r="N147" s="206">
        <v>202</v>
      </c>
      <c r="O147" s="206" t="s">
        <v>3652</v>
      </c>
      <c r="P147" s="287"/>
      <c r="Q147" s="287"/>
      <c r="R147" s="287"/>
      <c r="S147" s="287"/>
      <c r="T147" s="287"/>
      <c r="U147" s="287"/>
      <c r="V147" s="287"/>
      <c r="W147" s="287"/>
      <c r="X147" s="287"/>
      <c r="Y147" s="220">
        <f>'T1-FDI-Inw-UAE'!Y147+'T1-FDI-Inw-BHR'!Y147+'T1-FDI-Inw-KSA'!Y147+'T1-FDI-Inw-OMN'!Y147+'T1-FDI-Inw-QAT'!Y147+'T1-FDI-Inw-KWT'!Y147</f>
        <v>0</v>
      </c>
      <c r="Z147" s="220">
        <f>'T1-FDI-Inw-UAE'!Z147+'T1-FDI-Inw-BHR'!Z147+'T1-FDI-Inw-KSA'!Z147+'T1-FDI-Inw-OMN'!Z147+'T1-FDI-Inw-QAT'!Z147+'T1-FDI-Inw-KWT'!Z147</f>
        <v>0.2</v>
      </c>
      <c r="AA147" s="220">
        <f>'T1-FDI-Inw-UAE'!AA147+'T1-FDI-Inw-BHR'!AA147+'T1-FDI-Inw-KSA'!AA147+'T1-FDI-Inw-OMN'!AA147+'T1-FDI-Inw-QAT'!AA147+'T1-FDI-Inw-KWT'!AA147</f>
        <v>0.92467773995915592</v>
      </c>
      <c r="AB147" s="220">
        <f>'T1-FDI-Inw-UAE'!AB147+'T1-FDI-Inw-BHR'!AB147+'T1-FDI-Inw-KSA'!AB147+'T1-FDI-Inw-OMN'!AB147+'T1-FDI-Inw-QAT'!AB147+'T1-FDI-Inw-KWT'!AB147</f>
        <v>1.2890978897208987</v>
      </c>
      <c r="AC147" s="220">
        <f>'T1-FDI-Inw-UAE'!AC147+'T1-FDI-Inw-BHR'!AC147+'T1-FDI-Inw-KSA'!AC147+'T1-FDI-Inw-OMN'!AC147+'T1-FDI-Inw-QAT'!AC147+'T1-FDI-Inw-KWT'!AC147</f>
        <v>1.735539550714772</v>
      </c>
      <c r="AD147" s="220">
        <f>'T1-FDI-Inw-UAE'!AD147+'T1-FDI-Inw-BHR'!AD147+'T1-FDI-Inw-KSA'!AD147+'T1-FDI-Inw-OMN'!AD147+'T1-FDI-Inw-QAT'!AD147+'T1-FDI-Inw-KWT'!AD147</f>
        <v>17.41878066712049</v>
      </c>
      <c r="AE147" s="220">
        <f>'T1-FDI-Inw-UAE'!AE147+'T1-FDI-Inw-BHR'!AE147+'T1-FDI-Inw-KSA'!AE147+'T1-FDI-Inw-OMN'!AE147+'T1-FDI-Inw-QAT'!AE147+'T1-FDI-Inw-KWT'!AE147</f>
        <v>12.437134228999318</v>
      </c>
      <c r="AF147" s="220">
        <f>'T1-FDI-Inw-UAE'!AF147+'T1-FDI-Inw-BHR'!AF147+'T1-FDI-Inw-KSA'!AF147+'T1-FDI-Inw-OMN'!AF147+'T1-FDI-Inw-QAT'!AF147+'T1-FDI-Inw-KWT'!AF147</f>
        <v>12.231800895665986</v>
      </c>
      <c r="AG147" s="220">
        <f>'T1-FDI-Inw-UAE'!AG147+'T1-FDI-Inw-BHR'!AG147+'T1-FDI-Inw-KSA'!AG147+'T1-FDI-Inw-OMN'!AG147+'T1-FDI-Inw-QAT'!AG147+'T1-FDI-Inw-KWT'!AG147</f>
        <v>0.16139626666666668</v>
      </c>
      <c r="AH147" s="220">
        <f>'T1-FDI-Inw-UAE'!AH147+'T1-FDI-Inw-BHR'!AH147+'T1-FDI-Inw-KSA'!AH147+'T1-FDI-Inw-OMN'!AH147+'T1-FDI-Inw-QAT'!AH147+'T1-FDI-Inw-KWT'!AH147</f>
        <v>0.16139626666666668</v>
      </c>
      <c r="AI147" s="220">
        <f>'T1-FDI-Inw-UAE'!AI147+'T1-FDI-Inw-BHR'!AI147+'T1-FDI-Inw-KSA'!AI147+'T1-FDI-Inw-OMN'!AI147+'T1-FDI-Inw-QAT'!AI147+'T1-FDI-Inw-KWT'!AI147</f>
        <v>7.2929536000000006</v>
      </c>
      <c r="AJ147" s="220">
        <f>'T1-FDI-Inw-UAE'!AJ147+'T1-FDI-Inw-BHR'!AJ147+'T1-FDI-Inw-KSA'!AJ147+'T1-FDI-Inw-OMN'!AJ147+'T1-FDI-Inw-QAT'!AJ147+'T1-FDI-Inw-KWT'!AJ147</f>
        <v>8.9622343999999998</v>
      </c>
      <c r="AK147" s="220">
        <f>'T1-FDI-Inw-UAE'!AK147+'T1-FDI-Inw-BHR'!AK147+'T1-FDI-Inw-KSA'!AK147+'T1-FDI-Inw-OMN'!AK147+'T1-FDI-Inw-QAT'!AK147+'T1-FDI-Inw-KWT'!AK147</f>
        <v>7.8295853333333332</v>
      </c>
      <c r="AL147" s="220">
        <f>'T1-FDI-Inw-UAE'!AL147+'T1-FDI-Inw-BHR'!AL147+'T1-FDI-Inw-KSA'!AL147+'T1-FDI-Inw-OMN'!AL147+'T1-FDI-Inw-QAT'!AL147+'T1-FDI-Inw-KWT'!AL147</f>
        <v>9.2064194639999997</v>
      </c>
    </row>
    <row r="148" spans="1:38" x14ac:dyDescent="0.25">
      <c r="A148" s="236" t="str">
        <f t="shared" si="2"/>
        <v>Kuwait</v>
      </c>
      <c r="B148" s="206" t="s">
        <v>34</v>
      </c>
      <c r="C148" s="206" t="s">
        <v>33</v>
      </c>
      <c r="D148" s="222" t="s">
        <v>481</v>
      </c>
      <c r="E148">
        <v>684</v>
      </c>
      <c r="F148" s="225" t="s">
        <v>481</v>
      </c>
      <c r="G148" s="132" t="s">
        <v>480</v>
      </c>
      <c r="H148" s="224" t="s">
        <v>479</v>
      </c>
      <c r="I148" s="223" t="s">
        <v>478</v>
      </c>
      <c r="J148" s="212" t="s">
        <v>36</v>
      </c>
      <c r="K148" s="206" t="s">
        <v>3668</v>
      </c>
      <c r="L148" s="206">
        <v>14</v>
      </c>
      <c r="M148" s="206" t="s">
        <v>3656</v>
      </c>
      <c r="N148" s="206">
        <v>202</v>
      </c>
      <c r="O148" s="206" t="s">
        <v>3652</v>
      </c>
      <c r="P148" s="287"/>
      <c r="Q148" s="287"/>
      <c r="R148" s="287"/>
      <c r="S148" s="287"/>
      <c r="T148" s="287"/>
      <c r="U148" s="287"/>
      <c r="V148" s="287"/>
      <c r="W148" s="287"/>
      <c r="X148" s="287"/>
      <c r="Y148" s="220">
        <f>'T1-FDI-Inw-UAE'!Y148+'T1-FDI-Inw-BHR'!Y148+'T1-FDI-Inw-KSA'!Y148+'T1-FDI-Inw-OMN'!Y148+'T1-FDI-Inw-QAT'!Y148+'T1-FDI-Inw-KWT'!Y148</f>
        <v>0</v>
      </c>
      <c r="Z148" s="220">
        <f>'T1-FDI-Inw-UAE'!Z148+'T1-FDI-Inw-BHR'!Z148+'T1-FDI-Inw-KSA'!Z148+'T1-FDI-Inw-OMN'!Z148+'T1-FDI-Inw-QAT'!Z148+'T1-FDI-Inw-KWT'!Z148</f>
        <v>309.58582791014294</v>
      </c>
      <c r="AA148" s="220">
        <f>'T1-FDI-Inw-UAE'!AA148+'T1-FDI-Inw-BHR'!AA148+'T1-FDI-Inw-KSA'!AA148+'T1-FDI-Inw-OMN'!AA148+'T1-FDI-Inw-QAT'!AA148+'T1-FDI-Inw-KWT'!AA148</f>
        <v>1184.6008190605855</v>
      </c>
      <c r="AB148" s="220">
        <f>'T1-FDI-Inw-UAE'!AB148+'T1-FDI-Inw-BHR'!AB148+'T1-FDI-Inw-KSA'!AB148+'T1-FDI-Inw-OMN'!AB148+'T1-FDI-Inw-QAT'!AB148+'T1-FDI-Inw-KWT'!AB148</f>
        <v>904.60880272294071</v>
      </c>
      <c r="AC148" s="220">
        <f>'T1-FDI-Inw-UAE'!AC148+'T1-FDI-Inw-BHR'!AC148+'T1-FDI-Inw-KSA'!AC148+'T1-FDI-Inw-OMN'!AC148+'T1-FDI-Inw-QAT'!AC148+'T1-FDI-Inw-KWT'!AC148</f>
        <v>1251.9840895847517</v>
      </c>
      <c r="AD148" s="220">
        <f>'T1-FDI-Inw-UAE'!AD148+'T1-FDI-Inw-BHR'!AD148+'T1-FDI-Inw-KSA'!AD148+'T1-FDI-Inw-OMN'!AD148+'T1-FDI-Inw-QAT'!AD148+'T1-FDI-Inw-KWT'!AD148</f>
        <v>1067.7298333342412</v>
      </c>
      <c r="AE148" s="220">
        <f>'T1-FDI-Inw-UAE'!AE148+'T1-FDI-Inw-BHR'!AE148+'T1-FDI-Inw-KSA'!AE148+'T1-FDI-Inw-OMN'!AE148+'T1-FDI-Inw-QAT'!AE148+'T1-FDI-Inw-KWT'!AE148</f>
        <v>992.03028656779748</v>
      </c>
      <c r="AF148" s="220">
        <f>'T1-FDI-Inw-UAE'!AF148+'T1-FDI-Inw-BHR'!AF148+'T1-FDI-Inw-KSA'!AF148+'T1-FDI-Inw-OMN'!AF148+'T1-FDI-Inw-QAT'!AF148+'T1-FDI-Inw-KWT'!AF148</f>
        <v>2006.0732394168176</v>
      </c>
      <c r="AG148" s="220">
        <f>'T1-FDI-Inw-UAE'!AG148+'T1-FDI-Inw-BHR'!AG148+'T1-FDI-Inw-KSA'!AG148+'T1-FDI-Inw-OMN'!AG148+'T1-FDI-Inw-QAT'!AG148+'T1-FDI-Inw-KWT'!AG148</f>
        <v>4952.2999241459729</v>
      </c>
      <c r="AH148" s="220">
        <f>'T1-FDI-Inw-UAE'!AH148+'T1-FDI-Inw-BHR'!AH148+'T1-FDI-Inw-KSA'!AH148+'T1-FDI-Inw-OMN'!AH148+'T1-FDI-Inw-QAT'!AH148+'T1-FDI-Inw-KWT'!AH148</f>
        <v>3557.9269315698398</v>
      </c>
      <c r="AI148" s="220">
        <f>'T1-FDI-Inw-UAE'!AI148+'T1-FDI-Inw-BHR'!AI148+'T1-FDI-Inw-KSA'!AI148+'T1-FDI-Inw-OMN'!AI148+'T1-FDI-Inw-QAT'!AI148+'T1-FDI-Inw-KWT'!AI148</f>
        <v>4609.8628059536004</v>
      </c>
      <c r="AJ148" s="220">
        <f>'T1-FDI-Inw-UAE'!AJ148+'T1-FDI-Inw-BHR'!AJ148+'T1-FDI-Inw-KSA'!AJ148+'T1-FDI-Inw-OMN'!AJ148+'T1-FDI-Inw-QAT'!AJ148+'T1-FDI-Inw-KWT'!AJ148</f>
        <v>5584.9099312578664</v>
      </c>
      <c r="AK148" s="220">
        <f>'T1-FDI-Inw-UAE'!AK148+'T1-FDI-Inw-BHR'!AK148+'T1-FDI-Inw-KSA'!AK148+'T1-FDI-Inw-OMN'!AK148+'T1-FDI-Inw-QAT'!AK148+'T1-FDI-Inw-KWT'!AK148</f>
        <v>4825.0537599562531</v>
      </c>
      <c r="AL148" s="220">
        <f>'T1-FDI-Inw-UAE'!AL148+'T1-FDI-Inw-BHR'!AL148+'T1-FDI-Inw-KSA'!AL148+'T1-FDI-Inw-OMN'!AL148+'T1-FDI-Inw-QAT'!AL148+'T1-FDI-Inw-KWT'!AL148</f>
        <v>5060.2974364847478</v>
      </c>
    </row>
    <row r="149" spans="1:38" x14ac:dyDescent="0.25">
      <c r="A149" s="236" t="str">
        <f t="shared" si="2"/>
        <v>Kuwait</v>
      </c>
      <c r="B149" s="206" t="s">
        <v>34</v>
      </c>
      <c r="C149" s="206" t="s">
        <v>33</v>
      </c>
      <c r="D149" s="222" t="s">
        <v>477</v>
      </c>
      <c r="E149">
        <v>920</v>
      </c>
      <c r="F149" s="225" t="s">
        <v>477</v>
      </c>
      <c r="G149" s="132" t="s">
        <v>476</v>
      </c>
      <c r="H149" s="224" t="s">
        <v>475</v>
      </c>
      <c r="I149" s="223" t="s">
        <v>474</v>
      </c>
      <c r="J149" s="212" t="s">
        <v>36</v>
      </c>
      <c r="K149" s="206" t="s">
        <v>3668</v>
      </c>
      <c r="L149" s="206">
        <v>14</v>
      </c>
      <c r="M149" s="206" t="s">
        <v>3656</v>
      </c>
      <c r="N149" s="206">
        <v>202</v>
      </c>
      <c r="O149" s="206" t="s">
        <v>3652</v>
      </c>
      <c r="P149" s="287"/>
      <c r="Q149" s="287"/>
      <c r="R149" s="287"/>
      <c r="S149" s="287"/>
      <c r="T149" s="287"/>
      <c r="U149" s="287"/>
      <c r="V149" s="287"/>
      <c r="W149" s="287"/>
      <c r="X149" s="287"/>
      <c r="Y149" s="220">
        <f>'T1-FDI-Inw-UAE'!Y149+'T1-FDI-Inw-BHR'!Y149+'T1-FDI-Inw-KSA'!Y149+'T1-FDI-Inw-OMN'!Y149+'T1-FDI-Inw-QAT'!Y149+'T1-FDI-Inw-KWT'!Y149</f>
        <v>0</v>
      </c>
      <c r="Z149" s="220">
        <f>'T1-FDI-Inw-UAE'!Z149+'T1-FDI-Inw-BHR'!Z149+'T1-FDI-Inw-KSA'!Z149+'T1-FDI-Inw-OMN'!Z149+'T1-FDI-Inw-QAT'!Z149+'T1-FDI-Inw-KWT'!Z149</f>
        <v>0</v>
      </c>
      <c r="AA149" s="220">
        <f>'T1-FDI-Inw-UAE'!AA149+'T1-FDI-Inw-BHR'!AA149+'T1-FDI-Inw-KSA'!AA149+'T1-FDI-Inw-OMN'!AA149+'T1-FDI-Inw-QAT'!AA149+'T1-FDI-Inw-KWT'!AA149</f>
        <v>0</v>
      </c>
      <c r="AB149" s="220">
        <f>'T1-FDI-Inw-UAE'!AB149+'T1-FDI-Inw-BHR'!AB149+'T1-FDI-Inw-KSA'!AB149+'T1-FDI-Inw-OMN'!AB149+'T1-FDI-Inw-QAT'!AB149+'T1-FDI-Inw-KWT'!AB149</f>
        <v>0</v>
      </c>
      <c r="AC149" s="220">
        <f>'T1-FDI-Inw-UAE'!AC149+'T1-FDI-Inw-BHR'!AC149+'T1-FDI-Inw-KSA'!AC149+'T1-FDI-Inw-OMN'!AC149+'T1-FDI-Inw-QAT'!AC149+'T1-FDI-Inw-KWT'!AC149</f>
        <v>0</v>
      </c>
      <c r="AD149" s="220">
        <f>'T1-FDI-Inw-UAE'!AD149+'T1-FDI-Inw-BHR'!AD149+'T1-FDI-Inw-KSA'!AD149+'T1-FDI-Inw-OMN'!AD149+'T1-FDI-Inw-QAT'!AD149+'T1-FDI-Inw-KWT'!AD149</f>
        <v>0</v>
      </c>
      <c r="AE149" s="220">
        <f>'T1-FDI-Inw-UAE'!AE149+'T1-FDI-Inw-BHR'!AE149+'T1-FDI-Inw-KSA'!AE149+'T1-FDI-Inw-OMN'!AE149+'T1-FDI-Inw-QAT'!AE149+'T1-FDI-Inw-KWT'!AE149</f>
        <v>0</v>
      </c>
      <c r="AF149" s="220">
        <f>'T1-FDI-Inw-UAE'!AF149+'T1-FDI-Inw-BHR'!AF149+'T1-FDI-Inw-KSA'!AF149+'T1-FDI-Inw-OMN'!AF149+'T1-FDI-Inw-QAT'!AF149+'T1-FDI-Inw-KWT'!AF149</f>
        <v>0</v>
      </c>
      <c r="AG149" s="220">
        <f>'T1-FDI-Inw-UAE'!AG149+'T1-FDI-Inw-BHR'!AG149+'T1-FDI-Inw-KSA'!AG149+'T1-FDI-Inw-OMN'!AG149+'T1-FDI-Inw-QAT'!AG149+'T1-FDI-Inw-KWT'!AG149</f>
        <v>0</v>
      </c>
      <c r="AH149" s="220">
        <f>'T1-FDI-Inw-UAE'!AH149+'T1-FDI-Inw-BHR'!AH149+'T1-FDI-Inw-KSA'!AH149+'T1-FDI-Inw-OMN'!AH149+'T1-FDI-Inw-QAT'!AH149+'T1-FDI-Inw-KWT'!AH149</f>
        <v>0</v>
      </c>
      <c r="AI149" s="220">
        <f>'T1-FDI-Inw-UAE'!AI149+'T1-FDI-Inw-BHR'!AI149+'T1-FDI-Inw-KSA'!AI149+'T1-FDI-Inw-OMN'!AI149+'T1-FDI-Inw-QAT'!AI149+'T1-FDI-Inw-KWT'!AI149</f>
        <v>0</v>
      </c>
      <c r="AJ149" s="220">
        <f>'T1-FDI-Inw-UAE'!AJ149+'T1-FDI-Inw-BHR'!AJ149+'T1-FDI-Inw-KSA'!AJ149+'T1-FDI-Inw-OMN'!AJ149+'T1-FDI-Inw-QAT'!AJ149+'T1-FDI-Inw-KWT'!AJ149</f>
        <v>0</v>
      </c>
      <c r="AK149" s="220">
        <f>'T1-FDI-Inw-UAE'!AK149+'T1-FDI-Inw-BHR'!AK149+'T1-FDI-Inw-KSA'!AK149+'T1-FDI-Inw-OMN'!AK149+'T1-FDI-Inw-QAT'!AK149+'T1-FDI-Inw-KWT'!AK149</f>
        <v>0</v>
      </c>
      <c r="AL149" s="220">
        <f>'T1-FDI-Inw-UAE'!AL149+'T1-FDI-Inw-BHR'!AL149+'T1-FDI-Inw-KSA'!AL149+'T1-FDI-Inw-OMN'!AL149+'T1-FDI-Inw-QAT'!AL149+'T1-FDI-Inw-KWT'!AL149</f>
        <v>0</v>
      </c>
    </row>
    <row r="150" spans="1:38" x14ac:dyDescent="0.25">
      <c r="A150" s="236" t="str">
        <f t="shared" si="2"/>
        <v>Kuwait</v>
      </c>
      <c r="B150" s="206" t="s">
        <v>34</v>
      </c>
      <c r="C150" s="206" t="s">
        <v>33</v>
      </c>
      <c r="D150" s="222" t="s">
        <v>473</v>
      </c>
      <c r="E150">
        <v>273</v>
      </c>
      <c r="F150" s="225" t="s">
        <v>473</v>
      </c>
      <c r="G150" s="132" t="s">
        <v>472</v>
      </c>
      <c r="H150" s="224" t="s">
        <v>471</v>
      </c>
      <c r="I150" s="223" t="s">
        <v>470</v>
      </c>
      <c r="J150" s="212" t="s">
        <v>36</v>
      </c>
      <c r="K150" s="206" t="s">
        <v>3664</v>
      </c>
      <c r="L150" s="206">
        <v>13</v>
      </c>
      <c r="M150" s="206" t="s">
        <v>3658</v>
      </c>
      <c r="N150" s="206">
        <v>419</v>
      </c>
      <c r="O150" s="206" t="s">
        <v>3659</v>
      </c>
      <c r="P150" s="287"/>
      <c r="Q150" s="287"/>
      <c r="R150" s="287"/>
      <c r="S150" s="287"/>
      <c r="T150" s="287"/>
      <c r="U150" s="287"/>
      <c r="V150" s="287"/>
      <c r="W150" s="287"/>
      <c r="X150" s="287"/>
      <c r="Y150" s="220">
        <f>'T1-FDI-Inw-UAE'!Y150+'T1-FDI-Inw-BHR'!Y150+'T1-FDI-Inw-KSA'!Y150+'T1-FDI-Inw-OMN'!Y150+'T1-FDI-Inw-QAT'!Y150+'T1-FDI-Inw-KWT'!Y150</f>
        <v>0</v>
      </c>
      <c r="Z150" s="220">
        <f>'T1-FDI-Inw-UAE'!Z150+'T1-FDI-Inw-BHR'!Z150+'T1-FDI-Inw-KSA'!Z150+'T1-FDI-Inw-OMN'!Z150+'T1-FDI-Inw-QAT'!Z150+'T1-FDI-Inw-KWT'!Z150</f>
        <v>0.31777045609257998</v>
      </c>
      <c r="AA150" s="220">
        <f>'T1-FDI-Inw-UAE'!AA150+'T1-FDI-Inw-BHR'!AA150+'T1-FDI-Inw-KSA'!AA150+'T1-FDI-Inw-OMN'!AA150+'T1-FDI-Inw-QAT'!AA150+'T1-FDI-Inw-KWT'!AA150</f>
        <v>1.2654085772634447</v>
      </c>
      <c r="AB150" s="220">
        <f>'T1-FDI-Inw-UAE'!AB150+'T1-FDI-Inw-BHR'!AB150+'T1-FDI-Inw-KSA'!AB150+'T1-FDI-Inw-OMN'!AB150+'T1-FDI-Inw-QAT'!AB150+'T1-FDI-Inw-KWT'!AB150</f>
        <v>2.2092822328114363</v>
      </c>
      <c r="AC150" s="220">
        <f>'T1-FDI-Inw-UAE'!AC150+'T1-FDI-Inw-BHR'!AC150+'T1-FDI-Inw-KSA'!AC150+'T1-FDI-Inw-OMN'!AC150+'T1-FDI-Inw-QAT'!AC150+'T1-FDI-Inw-KWT'!AC150</f>
        <v>6.4554820966643982</v>
      </c>
      <c r="AD150" s="220">
        <f>'T1-FDI-Inw-UAE'!AD150+'T1-FDI-Inw-BHR'!AD150+'T1-FDI-Inw-KSA'!AD150+'T1-FDI-Inw-OMN'!AD150+'T1-FDI-Inw-QAT'!AD150+'T1-FDI-Inw-KWT'!AD150</f>
        <v>3.4156452008168823</v>
      </c>
      <c r="AE150" s="220">
        <f>'T1-FDI-Inw-UAE'!AE150+'T1-FDI-Inw-BHR'!AE150+'T1-FDI-Inw-KSA'!AE150+'T1-FDI-Inw-OMN'!AE150+'T1-FDI-Inw-QAT'!AE150+'T1-FDI-Inw-KWT'!AE150</f>
        <v>4.7514311510313991</v>
      </c>
      <c r="AF150" s="220">
        <f>'T1-FDI-Inw-UAE'!AF150+'T1-FDI-Inw-BHR'!AF150+'T1-FDI-Inw-KSA'!AF150+'T1-FDI-Inw-OMN'!AF150+'T1-FDI-Inw-QAT'!AF150+'T1-FDI-Inw-KWT'!AF150</f>
        <v>6.1268128130739932</v>
      </c>
      <c r="AG150" s="220">
        <f>'T1-FDI-Inw-UAE'!AG150+'T1-FDI-Inw-BHR'!AG150+'T1-FDI-Inw-KSA'!AG150+'T1-FDI-Inw-OMN'!AG150+'T1-FDI-Inw-QAT'!AG150+'T1-FDI-Inw-KWT'!AG150</f>
        <v>0.49057785376999996</v>
      </c>
      <c r="AH150" s="220">
        <f>'T1-FDI-Inw-UAE'!AH150+'T1-FDI-Inw-BHR'!AH150+'T1-FDI-Inw-KSA'!AH150+'T1-FDI-Inw-OMN'!AH150+'T1-FDI-Inw-QAT'!AH150+'T1-FDI-Inw-KWT'!AH150</f>
        <v>1.1973295173333331</v>
      </c>
      <c r="AI150" s="220">
        <f>'T1-FDI-Inw-UAE'!AI150+'T1-FDI-Inw-BHR'!AI150+'T1-FDI-Inw-KSA'!AI150+'T1-FDI-Inw-OMN'!AI150+'T1-FDI-Inw-QAT'!AI150+'T1-FDI-Inw-KWT'!AI150</f>
        <v>5.1087512760000005</v>
      </c>
      <c r="AJ150" s="220">
        <f>'T1-FDI-Inw-UAE'!AJ150+'T1-FDI-Inw-BHR'!AJ150+'T1-FDI-Inw-KSA'!AJ150+'T1-FDI-Inw-OMN'!AJ150+'T1-FDI-Inw-QAT'!AJ150+'T1-FDI-Inw-KWT'!AJ150</f>
        <v>1.6612107946666668</v>
      </c>
      <c r="AK150" s="220">
        <f>'T1-FDI-Inw-UAE'!AK150+'T1-FDI-Inw-BHR'!AK150+'T1-FDI-Inw-KSA'!AK150+'T1-FDI-Inw-OMN'!AK150+'T1-FDI-Inw-QAT'!AK150+'T1-FDI-Inw-KWT'!AK150</f>
        <v>3.9731371288299995</v>
      </c>
      <c r="AL150" s="220">
        <f>'T1-FDI-Inw-UAE'!AL150+'T1-FDI-Inw-BHR'!AL150+'T1-FDI-Inw-KSA'!AL150+'T1-FDI-Inw-OMN'!AL150+'T1-FDI-Inw-QAT'!AL150+'T1-FDI-Inw-KWT'!AL150</f>
        <v>2.9449136413900012</v>
      </c>
    </row>
    <row r="151" spans="1:38" ht="25.5" x14ac:dyDescent="0.25">
      <c r="A151" s="236" t="str">
        <f t="shared" si="2"/>
        <v>Kuwait</v>
      </c>
      <c r="B151" s="206" t="s">
        <v>34</v>
      </c>
      <c r="C151" s="206" t="s">
        <v>33</v>
      </c>
      <c r="D151" s="222" t="s">
        <v>469</v>
      </c>
      <c r="E151">
        <v>868</v>
      </c>
      <c r="F151" s="225" t="s">
        <v>468</v>
      </c>
      <c r="G151" s="132" t="s">
        <v>467</v>
      </c>
      <c r="H151" s="224" t="s">
        <v>466</v>
      </c>
      <c r="I151" s="223" t="s">
        <v>465</v>
      </c>
      <c r="J151" s="212" t="s">
        <v>36</v>
      </c>
      <c r="K151" s="206" t="s">
        <v>36</v>
      </c>
      <c r="L151" s="206" t="s">
        <v>36</v>
      </c>
      <c r="M151" s="206" t="s">
        <v>2238</v>
      </c>
      <c r="N151" s="206">
        <v>57</v>
      </c>
      <c r="O151" s="206" t="s">
        <v>3654</v>
      </c>
      <c r="P151" s="287"/>
      <c r="Q151" s="287"/>
      <c r="R151" s="287"/>
      <c r="S151" s="287"/>
      <c r="T151" s="287"/>
      <c r="U151" s="287"/>
      <c r="V151" s="287"/>
      <c r="W151" s="287"/>
      <c r="X151" s="287"/>
      <c r="Y151" s="220">
        <f>'T1-FDI-Inw-UAE'!Y151+'T1-FDI-Inw-BHR'!Y151+'T1-FDI-Inw-KSA'!Y151+'T1-FDI-Inw-OMN'!Y151+'T1-FDI-Inw-QAT'!Y151+'T1-FDI-Inw-KWT'!Y151</f>
        <v>0</v>
      </c>
      <c r="Z151" s="220">
        <f>'T1-FDI-Inw-UAE'!Z151+'T1-FDI-Inw-BHR'!Z151+'T1-FDI-Inw-KSA'!Z151+'T1-FDI-Inw-OMN'!Z151+'T1-FDI-Inw-QAT'!Z151+'T1-FDI-Inw-KWT'!Z151</f>
        <v>0</v>
      </c>
      <c r="AA151" s="220">
        <f>'T1-FDI-Inw-UAE'!AA151+'T1-FDI-Inw-BHR'!AA151+'T1-FDI-Inw-KSA'!AA151+'T1-FDI-Inw-OMN'!AA151+'T1-FDI-Inw-QAT'!AA151+'T1-FDI-Inw-KWT'!AA151</f>
        <v>0</v>
      </c>
      <c r="AB151" s="220">
        <f>'T1-FDI-Inw-UAE'!AB151+'T1-FDI-Inw-BHR'!AB151+'T1-FDI-Inw-KSA'!AB151+'T1-FDI-Inw-OMN'!AB151+'T1-FDI-Inw-QAT'!AB151+'T1-FDI-Inw-KWT'!AB151</f>
        <v>0</v>
      </c>
      <c r="AC151" s="220">
        <f>'T1-FDI-Inw-UAE'!AC151+'T1-FDI-Inw-BHR'!AC151+'T1-FDI-Inw-KSA'!AC151+'T1-FDI-Inw-OMN'!AC151+'T1-FDI-Inw-QAT'!AC151+'T1-FDI-Inw-KWT'!AC151</f>
        <v>0</v>
      </c>
      <c r="AD151" s="220">
        <f>'T1-FDI-Inw-UAE'!AD151+'T1-FDI-Inw-BHR'!AD151+'T1-FDI-Inw-KSA'!AD151+'T1-FDI-Inw-OMN'!AD151+'T1-FDI-Inw-QAT'!AD151+'T1-FDI-Inw-KWT'!AD151</f>
        <v>0</v>
      </c>
      <c r="AE151" s="220">
        <f>'T1-FDI-Inw-UAE'!AE151+'T1-FDI-Inw-BHR'!AE151+'T1-FDI-Inw-KSA'!AE151+'T1-FDI-Inw-OMN'!AE151+'T1-FDI-Inw-QAT'!AE151+'T1-FDI-Inw-KWT'!AE151</f>
        <v>0</v>
      </c>
      <c r="AF151" s="220">
        <f>'T1-FDI-Inw-UAE'!AF151+'T1-FDI-Inw-BHR'!AF151+'T1-FDI-Inw-KSA'!AF151+'T1-FDI-Inw-OMN'!AF151+'T1-FDI-Inw-QAT'!AF151+'T1-FDI-Inw-KWT'!AF151</f>
        <v>0</v>
      </c>
      <c r="AG151" s="220">
        <f>'T1-FDI-Inw-UAE'!AG151+'T1-FDI-Inw-BHR'!AG151+'T1-FDI-Inw-KSA'!AG151+'T1-FDI-Inw-OMN'!AG151+'T1-FDI-Inw-QAT'!AG151+'T1-FDI-Inw-KWT'!AG151</f>
        <v>0</v>
      </c>
      <c r="AH151" s="220">
        <f>'T1-FDI-Inw-UAE'!AH151+'T1-FDI-Inw-BHR'!AH151+'T1-FDI-Inw-KSA'!AH151+'T1-FDI-Inw-OMN'!AH151+'T1-FDI-Inw-QAT'!AH151+'T1-FDI-Inw-KWT'!AH151</f>
        <v>0</v>
      </c>
      <c r="AI151" s="220">
        <f>'T1-FDI-Inw-UAE'!AI151+'T1-FDI-Inw-BHR'!AI151+'T1-FDI-Inw-KSA'!AI151+'T1-FDI-Inw-OMN'!AI151+'T1-FDI-Inw-QAT'!AI151+'T1-FDI-Inw-KWT'!AI151</f>
        <v>0</v>
      </c>
      <c r="AJ151" s="220">
        <f>'T1-FDI-Inw-UAE'!AJ151+'T1-FDI-Inw-BHR'!AJ151+'T1-FDI-Inw-KSA'!AJ151+'T1-FDI-Inw-OMN'!AJ151+'T1-FDI-Inw-QAT'!AJ151+'T1-FDI-Inw-KWT'!AJ151</f>
        <v>0</v>
      </c>
      <c r="AK151" s="220">
        <f>'T1-FDI-Inw-UAE'!AK151+'T1-FDI-Inw-BHR'!AK151+'T1-FDI-Inw-KSA'!AK151+'T1-FDI-Inw-OMN'!AK151+'T1-FDI-Inw-QAT'!AK151+'T1-FDI-Inw-KWT'!AK151</f>
        <v>0</v>
      </c>
      <c r="AL151" s="220">
        <f>'T1-FDI-Inw-UAE'!AL151+'T1-FDI-Inw-BHR'!AL151+'T1-FDI-Inw-KSA'!AL151+'T1-FDI-Inw-OMN'!AL151+'T1-FDI-Inw-QAT'!AL151+'T1-FDI-Inw-KWT'!AL151</f>
        <v>0</v>
      </c>
    </row>
    <row r="152" spans="1:38" x14ac:dyDescent="0.25">
      <c r="A152" s="236" t="str">
        <f t="shared" si="2"/>
        <v>Kuwait</v>
      </c>
      <c r="B152" s="206" t="s">
        <v>34</v>
      </c>
      <c r="C152" s="206" t="s">
        <v>33</v>
      </c>
      <c r="D152" s="222" t="s">
        <v>464</v>
      </c>
      <c r="E152">
        <v>921</v>
      </c>
      <c r="F152" s="225" t="s">
        <v>463</v>
      </c>
      <c r="G152" s="132" t="s">
        <v>462</v>
      </c>
      <c r="H152" s="224" t="s">
        <v>461</v>
      </c>
      <c r="I152" s="223" t="s">
        <v>460</v>
      </c>
      <c r="J152" s="212" t="s">
        <v>36</v>
      </c>
      <c r="K152" s="206" t="s">
        <v>36</v>
      </c>
      <c r="L152" s="206" t="s">
        <v>36</v>
      </c>
      <c r="M152" s="206" t="s">
        <v>3663</v>
      </c>
      <c r="N152" s="206">
        <v>151</v>
      </c>
      <c r="O152" s="206" t="s">
        <v>3650</v>
      </c>
      <c r="P152" s="287"/>
      <c r="Q152" s="287"/>
      <c r="R152" s="287"/>
      <c r="S152" s="287"/>
      <c r="T152" s="287"/>
      <c r="U152" s="287"/>
      <c r="V152" s="287"/>
      <c r="W152" s="287"/>
      <c r="X152" s="287"/>
      <c r="Y152" s="220">
        <f>'T1-FDI-Inw-UAE'!Y152+'T1-FDI-Inw-BHR'!Y152+'T1-FDI-Inw-KSA'!Y152+'T1-FDI-Inw-OMN'!Y152+'T1-FDI-Inw-QAT'!Y152+'T1-FDI-Inw-KWT'!Y152</f>
        <v>0</v>
      </c>
      <c r="Z152" s="220">
        <f>'T1-FDI-Inw-UAE'!Z152+'T1-FDI-Inw-BHR'!Z152+'T1-FDI-Inw-KSA'!Z152+'T1-FDI-Inw-OMN'!Z152+'T1-FDI-Inw-QAT'!Z152+'T1-FDI-Inw-KWT'!Z152</f>
        <v>0</v>
      </c>
      <c r="AA152" s="220">
        <f>'T1-FDI-Inw-UAE'!AA152+'T1-FDI-Inw-BHR'!AA152+'T1-FDI-Inw-KSA'!AA152+'T1-FDI-Inw-OMN'!AA152+'T1-FDI-Inw-QAT'!AA152+'T1-FDI-Inw-KWT'!AA152</f>
        <v>0.89809394145677335</v>
      </c>
      <c r="AB152" s="220">
        <f>'T1-FDI-Inw-UAE'!AB152+'T1-FDI-Inw-BHR'!AB152+'T1-FDI-Inw-KSA'!AB152+'T1-FDI-Inw-OMN'!AB152+'T1-FDI-Inw-QAT'!AB152+'T1-FDI-Inw-KWT'!AB152</f>
        <v>1.102224098025868</v>
      </c>
      <c r="AC152" s="220">
        <f>'T1-FDI-Inw-UAE'!AC152+'T1-FDI-Inw-BHR'!AC152+'T1-FDI-Inw-KSA'!AC152+'T1-FDI-Inw-OMN'!AC152+'T1-FDI-Inw-QAT'!AC152+'T1-FDI-Inw-KWT'!AC152</f>
        <v>0.99879319264805988</v>
      </c>
      <c r="AD152" s="220">
        <f>'T1-FDI-Inw-UAE'!AD152+'T1-FDI-Inw-BHR'!AD152+'T1-FDI-Inw-KSA'!AD152+'T1-FDI-Inw-OMN'!AD152+'T1-FDI-Inw-QAT'!AD152+'T1-FDI-Inw-KWT'!AD152</f>
        <v>0.87762232811436358</v>
      </c>
      <c r="AE152" s="220">
        <f>'T1-FDI-Inw-UAE'!AE152+'T1-FDI-Inw-BHR'!AE152+'T1-FDI-Inw-KSA'!AE152+'T1-FDI-Inw-OMN'!AE152+'T1-FDI-Inw-QAT'!AE152+'T1-FDI-Inw-KWT'!AE152</f>
        <v>0.9257094622191967</v>
      </c>
      <c r="AF152" s="220">
        <f>'T1-FDI-Inw-UAE'!AF152+'T1-FDI-Inw-BHR'!AF152+'T1-FDI-Inw-KSA'!AF152+'T1-FDI-Inw-OMN'!AF152+'T1-FDI-Inw-QAT'!AF152+'T1-FDI-Inw-KWT'!AF152</f>
        <v>2.1741778080326752</v>
      </c>
      <c r="AG152" s="220">
        <f>'T1-FDI-Inw-UAE'!AG152+'T1-FDI-Inw-BHR'!AG152+'T1-FDI-Inw-KSA'!AG152+'T1-FDI-Inw-OMN'!AG152+'T1-FDI-Inw-QAT'!AG152+'T1-FDI-Inw-KWT'!AG152</f>
        <v>0</v>
      </c>
      <c r="AH152" s="220">
        <f>'T1-FDI-Inw-UAE'!AH152+'T1-FDI-Inw-BHR'!AH152+'T1-FDI-Inw-KSA'!AH152+'T1-FDI-Inw-OMN'!AH152+'T1-FDI-Inw-QAT'!AH152+'T1-FDI-Inw-KWT'!AH152</f>
        <v>0</v>
      </c>
      <c r="AI152" s="220">
        <f>'T1-FDI-Inw-UAE'!AI152+'T1-FDI-Inw-BHR'!AI152+'T1-FDI-Inw-KSA'!AI152+'T1-FDI-Inw-OMN'!AI152+'T1-FDI-Inw-QAT'!AI152+'T1-FDI-Inw-KWT'!AI152</f>
        <v>0</v>
      </c>
      <c r="AJ152" s="220">
        <f>'T1-FDI-Inw-UAE'!AJ152+'T1-FDI-Inw-BHR'!AJ152+'T1-FDI-Inw-KSA'!AJ152+'T1-FDI-Inw-OMN'!AJ152+'T1-FDI-Inw-QAT'!AJ152+'T1-FDI-Inw-KWT'!AJ152</f>
        <v>0</v>
      </c>
      <c r="AK152" s="220">
        <f>'T1-FDI-Inw-UAE'!AK152+'T1-FDI-Inw-BHR'!AK152+'T1-FDI-Inw-KSA'!AK152+'T1-FDI-Inw-OMN'!AK152+'T1-FDI-Inw-QAT'!AK152+'T1-FDI-Inw-KWT'!AK152</f>
        <v>0</v>
      </c>
      <c r="AL152" s="220">
        <f>'T1-FDI-Inw-UAE'!AL152+'T1-FDI-Inw-BHR'!AL152+'T1-FDI-Inw-KSA'!AL152+'T1-FDI-Inw-OMN'!AL152+'T1-FDI-Inw-QAT'!AL152+'T1-FDI-Inw-KWT'!AL152</f>
        <v>0</v>
      </c>
    </row>
    <row r="153" spans="1:38" x14ac:dyDescent="0.25">
      <c r="A153" s="236" t="str">
        <f t="shared" si="2"/>
        <v>Kuwait</v>
      </c>
      <c r="B153" s="206" t="s">
        <v>34</v>
      </c>
      <c r="C153" s="206" t="s">
        <v>33</v>
      </c>
      <c r="D153" s="222" t="s">
        <v>459</v>
      </c>
      <c r="E153">
        <v>183</v>
      </c>
      <c r="F153" s="225" t="s">
        <v>459</v>
      </c>
      <c r="G153" s="132" t="s">
        <v>458</v>
      </c>
      <c r="H153" s="224" t="s">
        <v>457</v>
      </c>
      <c r="I153" s="223" t="s">
        <v>456</v>
      </c>
      <c r="J153" s="212" t="s">
        <v>36</v>
      </c>
      <c r="K153" s="206" t="s">
        <v>36</v>
      </c>
      <c r="L153" s="206" t="s">
        <v>36</v>
      </c>
      <c r="M153" s="206" t="s">
        <v>3662</v>
      </c>
      <c r="N153" s="206">
        <v>155</v>
      </c>
      <c r="O153" s="206" t="s">
        <v>3650</v>
      </c>
      <c r="P153" s="287"/>
      <c r="Q153" s="287"/>
      <c r="R153" s="287"/>
      <c r="S153" s="287"/>
      <c r="T153" s="287"/>
      <c r="U153" s="287"/>
      <c r="V153" s="287"/>
      <c r="W153" s="287"/>
      <c r="X153" s="287"/>
      <c r="Y153" s="220">
        <f>'T1-FDI-Inw-UAE'!Y153+'T1-FDI-Inw-BHR'!Y153+'T1-FDI-Inw-KSA'!Y153+'T1-FDI-Inw-OMN'!Y153+'T1-FDI-Inw-QAT'!Y153+'T1-FDI-Inw-KWT'!Y153</f>
        <v>0</v>
      </c>
      <c r="Z153" s="220">
        <f>'T1-FDI-Inw-UAE'!Z153+'T1-FDI-Inw-BHR'!Z153+'T1-FDI-Inw-KSA'!Z153+'T1-FDI-Inw-OMN'!Z153+'T1-FDI-Inw-QAT'!Z153+'T1-FDI-Inw-KWT'!Z153</f>
        <v>0</v>
      </c>
      <c r="AA153" s="220">
        <f>'T1-FDI-Inw-UAE'!AA153+'T1-FDI-Inw-BHR'!AA153+'T1-FDI-Inw-KSA'!AA153+'T1-FDI-Inw-OMN'!AA153+'T1-FDI-Inw-QAT'!AA153+'T1-FDI-Inw-KWT'!AA153</f>
        <v>0</v>
      </c>
      <c r="AB153" s="220">
        <f>'T1-FDI-Inw-UAE'!AB153+'T1-FDI-Inw-BHR'!AB153+'T1-FDI-Inw-KSA'!AB153+'T1-FDI-Inw-OMN'!AB153+'T1-FDI-Inw-QAT'!AB153+'T1-FDI-Inw-KWT'!AB153</f>
        <v>0</v>
      </c>
      <c r="AC153" s="220">
        <f>'T1-FDI-Inw-UAE'!AC153+'T1-FDI-Inw-BHR'!AC153+'T1-FDI-Inw-KSA'!AC153+'T1-FDI-Inw-OMN'!AC153+'T1-FDI-Inw-QAT'!AC153+'T1-FDI-Inw-KWT'!AC153</f>
        <v>0</v>
      </c>
      <c r="AD153" s="220">
        <f>'T1-FDI-Inw-UAE'!AD153+'T1-FDI-Inw-BHR'!AD153+'T1-FDI-Inw-KSA'!AD153+'T1-FDI-Inw-OMN'!AD153+'T1-FDI-Inw-QAT'!AD153+'T1-FDI-Inw-KWT'!AD153</f>
        <v>0</v>
      </c>
      <c r="AE153" s="220">
        <f>'T1-FDI-Inw-UAE'!AE153+'T1-FDI-Inw-BHR'!AE153+'T1-FDI-Inw-KSA'!AE153+'T1-FDI-Inw-OMN'!AE153+'T1-FDI-Inw-QAT'!AE153+'T1-FDI-Inw-KWT'!AE153</f>
        <v>0</v>
      </c>
      <c r="AF153" s="220">
        <f>'T1-FDI-Inw-UAE'!AF153+'T1-FDI-Inw-BHR'!AF153+'T1-FDI-Inw-KSA'!AF153+'T1-FDI-Inw-OMN'!AF153+'T1-FDI-Inw-QAT'!AF153+'T1-FDI-Inw-KWT'!AF153</f>
        <v>0</v>
      </c>
      <c r="AG153" s="220">
        <f>'T1-FDI-Inw-UAE'!AG153+'T1-FDI-Inw-BHR'!AG153+'T1-FDI-Inw-KSA'!AG153+'T1-FDI-Inw-OMN'!AG153+'T1-FDI-Inw-QAT'!AG153+'T1-FDI-Inw-KWT'!AG153</f>
        <v>0</v>
      </c>
      <c r="AH153" s="220">
        <f>'T1-FDI-Inw-UAE'!AH153+'T1-FDI-Inw-BHR'!AH153+'T1-FDI-Inw-KSA'!AH153+'T1-FDI-Inw-OMN'!AH153+'T1-FDI-Inw-QAT'!AH153+'T1-FDI-Inw-KWT'!AH153</f>
        <v>1.0666666666666667E-3</v>
      </c>
      <c r="AI153" s="220">
        <f>'T1-FDI-Inw-UAE'!AI153+'T1-FDI-Inw-BHR'!AI153+'T1-FDI-Inw-KSA'!AI153+'T1-FDI-Inw-OMN'!AI153+'T1-FDI-Inw-QAT'!AI153+'T1-FDI-Inw-KWT'!AI153</f>
        <v>1.0666666666666667E-3</v>
      </c>
      <c r="AJ153" s="220">
        <f>'T1-FDI-Inw-UAE'!AJ153+'T1-FDI-Inw-BHR'!AJ153+'T1-FDI-Inw-KSA'!AJ153+'T1-FDI-Inw-OMN'!AJ153+'T1-FDI-Inw-QAT'!AJ153+'T1-FDI-Inw-KWT'!AJ153</f>
        <v>1.0666666666666667E-3</v>
      </c>
      <c r="AK153" s="220">
        <f>'T1-FDI-Inw-UAE'!AK153+'T1-FDI-Inw-BHR'!AK153+'T1-FDI-Inw-KSA'!AK153+'T1-FDI-Inw-OMN'!AK153+'T1-FDI-Inw-QAT'!AK153+'T1-FDI-Inw-KWT'!AK153</f>
        <v>0.75433626666666664</v>
      </c>
      <c r="AL153" s="220">
        <f>'T1-FDI-Inw-UAE'!AL153+'T1-FDI-Inw-BHR'!AL153+'T1-FDI-Inw-KSA'!AL153+'T1-FDI-Inw-OMN'!AL153+'T1-FDI-Inw-QAT'!AL153+'T1-FDI-Inw-KWT'!AL153</f>
        <v>0.83719592266666676</v>
      </c>
    </row>
    <row r="154" spans="1:38" x14ac:dyDescent="0.25">
      <c r="A154" s="236" t="str">
        <f t="shared" si="2"/>
        <v>Kuwait</v>
      </c>
      <c r="B154" s="206" t="s">
        <v>34</v>
      </c>
      <c r="C154" s="206" t="s">
        <v>33</v>
      </c>
      <c r="D154" s="222" t="s">
        <v>455</v>
      </c>
      <c r="E154">
        <v>948</v>
      </c>
      <c r="F154" s="225" t="s">
        <v>455</v>
      </c>
      <c r="G154" s="132" t="s">
        <v>454</v>
      </c>
      <c r="H154" s="224" t="s">
        <v>453</v>
      </c>
      <c r="I154" s="223" t="s">
        <v>452</v>
      </c>
      <c r="J154" s="212" t="s">
        <v>36</v>
      </c>
      <c r="K154" s="206" t="s">
        <v>36</v>
      </c>
      <c r="L154" s="206" t="s">
        <v>36</v>
      </c>
      <c r="M154" s="206" t="s">
        <v>3670</v>
      </c>
      <c r="N154" s="206">
        <v>30</v>
      </c>
      <c r="O154" s="206" t="s">
        <v>3647</v>
      </c>
      <c r="P154" s="287"/>
      <c r="Q154" s="287"/>
      <c r="R154" s="287"/>
      <c r="S154" s="287"/>
      <c r="T154" s="287"/>
      <c r="U154" s="287"/>
      <c r="V154" s="287"/>
      <c r="W154" s="287"/>
      <c r="X154" s="287"/>
      <c r="Y154" s="220">
        <f>'T1-FDI-Inw-UAE'!Y154+'T1-FDI-Inw-BHR'!Y154+'T1-FDI-Inw-KSA'!Y154+'T1-FDI-Inw-OMN'!Y154+'T1-FDI-Inw-QAT'!Y154+'T1-FDI-Inw-KWT'!Y154</f>
        <v>0</v>
      </c>
      <c r="Z154" s="220">
        <f>'T1-FDI-Inw-UAE'!Z154+'T1-FDI-Inw-BHR'!Z154+'T1-FDI-Inw-KSA'!Z154+'T1-FDI-Inw-OMN'!Z154+'T1-FDI-Inw-QAT'!Z154+'T1-FDI-Inw-KWT'!Z154</f>
        <v>0</v>
      </c>
      <c r="AA154" s="220">
        <f>'T1-FDI-Inw-UAE'!AA154+'T1-FDI-Inw-BHR'!AA154+'T1-FDI-Inw-KSA'!AA154+'T1-FDI-Inw-OMN'!AA154+'T1-FDI-Inw-QAT'!AA154+'T1-FDI-Inw-KWT'!AA154</f>
        <v>0</v>
      </c>
      <c r="AB154" s="220">
        <f>'T1-FDI-Inw-UAE'!AB154+'T1-FDI-Inw-BHR'!AB154+'T1-FDI-Inw-KSA'!AB154+'T1-FDI-Inw-OMN'!AB154+'T1-FDI-Inw-QAT'!AB154+'T1-FDI-Inw-KWT'!AB154</f>
        <v>0</v>
      </c>
      <c r="AC154" s="220">
        <f>'T1-FDI-Inw-UAE'!AC154+'T1-FDI-Inw-BHR'!AC154+'T1-FDI-Inw-KSA'!AC154+'T1-FDI-Inw-OMN'!AC154+'T1-FDI-Inw-QAT'!AC154+'T1-FDI-Inw-KWT'!AC154</f>
        <v>0</v>
      </c>
      <c r="AD154" s="220">
        <f>'T1-FDI-Inw-UAE'!AD154+'T1-FDI-Inw-BHR'!AD154+'T1-FDI-Inw-KSA'!AD154+'T1-FDI-Inw-OMN'!AD154+'T1-FDI-Inw-QAT'!AD154+'T1-FDI-Inw-KWT'!AD154</f>
        <v>0</v>
      </c>
      <c r="AE154" s="220">
        <f>'T1-FDI-Inw-UAE'!AE154+'T1-FDI-Inw-BHR'!AE154+'T1-FDI-Inw-KSA'!AE154+'T1-FDI-Inw-OMN'!AE154+'T1-FDI-Inw-QAT'!AE154+'T1-FDI-Inw-KWT'!AE154</f>
        <v>0.22988454731109598</v>
      </c>
      <c r="AF154" s="220">
        <f>'T1-FDI-Inw-UAE'!AF154+'T1-FDI-Inw-BHR'!AF154+'T1-FDI-Inw-KSA'!AF154+'T1-FDI-Inw-OMN'!AF154+'T1-FDI-Inw-QAT'!AF154+'T1-FDI-Inw-KWT'!AF154</f>
        <v>0.22988454731109598</v>
      </c>
      <c r="AG154" s="220">
        <f>'T1-FDI-Inw-UAE'!AG154+'T1-FDI-Inw-BHR'!AG154+'T1-FDI-Inw-KSA'!AG154+'T1-FDI-Inw-OMN'!AG154+'T1-FDI-Inw-QAT'!AG154+'T1-FDI-Inw-KWT'!AG154</f>
        <v>0</v>
      </c>
      <c r="AH154" s="220">
        <f>'T1-FDI-Inw-UAE'!AH154+'T1-FDI-Inw-BHR'!AH154+'T1-FDI-Inw-KSA'!AH154+'T1-FDI-Inw-OMN'!AH154+'T1-FDI-Inw-QAT'!AH154+'T1-FDI-Inw-KWT'!AH154</f>
        <v>0</v>
      </c>
      <c r="AI154" s="220">
        <f>'T1-FDI-Inw-UAE'!AI154+'T1-FDI-Inw-BHR'!AI154+'T1-FDI-Inw-KSA'!AI154+'T1-FDI-Inw-OMN'!AI154+'T1-FDI-Inw-QAT'!AI154+'T1-FDI-Inw-KWT'!AI154</f>
        <v>0</v>
      </c>
      <c r="AJ154" s="220">
        <f>'T1-FDI-Inw-UAE'!AJ154+'T1-FDI-Inw-BHR'!AJ154+'T1-FDI-Inw-KSA'!AJ154+'T1-FDI-Inw-OMN'!AJ154+'T1-FDI-Inw-QAT'!AJ154+'T1-FDI-Inw-KWT'!AJ154</f>
        <v>0</v>
      </c>
      <c r="AK154" s="220">
        <f>'T1-FDI-Inw-UAE'!AK154+'T1-FDI-Inw-BHR'!AK154+'T1-FDI-Inw-KSA'!AK154+'T1-FDI-Inw-OMN'!AK154+'T1-FDI-Inw-QAT'!AK154+'T1-FDI-Inw-KWT'!AK154</f>
        <v>0</v>
      </c>
      <c r="AL154" s="220">
        <f>'T1-FDI-Inw-UAE'!AL154+'T1-FDI-Inw-BHR'!AL154+'T1-FDI-Inw-KSA'!AL154+'T1-FDI-Inw-OMN'!AL154+'T1-FDI-Inw-QAT'!AL154+'T1-FDI-Inw-KWT'!AL154</f>
        <v>0</v>
      </c>
    </row>
    <row r="155" spans="1:38" x14ac:dyDescent="0.25">
      <c r="A155" s="236" t="str">
        <f t="shared" si="2"/>
        <v>Kuwait</v>
      </c>
      <c r="B155" s="206" t="s">
        <v>34</v>
      </c>
      <c r="C155" s="206" t="s">
        <v>33</v>
      </c>
      <c r="D155" s="222" t="s">
        <v>451</v>
      </c>
      <c r="E155">
        <v>943</v>
      </c>
      <c r="F155" s="225" t="s">
        <v>451</v>
      </c>
      <c r="G155" s="132" t="s">
        <v>450</v>
      </c>
      <c r="H155" s="224" t="s">
        <v>449</v>
      </c>
      <c r="I155" s="223" t="s">
        <v>448</v>
      </c>
      <c r="J155" s="212" t="s">
        <v>36</v>
      </c>
      <c r="K155" s="206" t="s">
        <v>36</v>
      </c>
      <c r="L155" s="206" t="s">
        <v>36</v>
      </c>
      <c r="M155" s="206" t="s">
        <v>3649</v>
      </c>
      <c r="N155" s="206">
        <v>39</v>
      </c>
      <c r="O155" s="206" t="s">
        <v>3650</v>
      </c>
      <c r="P155" s="287"/>
      <c r="Q155" s="287"/>
      <c r="R155" s="287"/>
      <c r="S155" s="287"/>
      <c r="T155" s="287"/>
      <c r="U155" s="287"/>
      <c r="V155" s="287"/>
      <c r="W155" s="287"/>
      <c r="X155" s="287"/>
      <c r="Y155" s="220">
        <f>'T1-FDI-Inw-UAE'!Y155+'T1-FDI-Inw-BHR'!Y155+'T1-FDI-Inw-KSA'!Y155+'T1-FDI-Inw-OMN'!Y155+'T1-FDI-Inw-QAT'!Y155+'T1-FDI-Inw-KWT'!Y155</f>
        <v>0</v>
      </c>
      <c r="Z155" s="220">
        <f>'T1-FDI-Inw-UAE'!Z155+'T1-FDI-Inw-BHR'!Z155+'T1-FDI-Inw-KSA'!Z155+'T1-FDI-Inw-OMN'!Z155+'T1-FDI-Inw-QAT'!Z155+'T1-FDI-Inw-KWT'!Z155</f>
        <v>0</v>
      </c>
      <c r="AA155" s="220">
        <f>'T1-FDI-Inw-UAE'!AA155+'T1-FDI-Inw-BHR'!AA155+'T1-FDI-Inw-KSA'!AA155+'T1-FDI-Inw-OMN'!AA155+'T1-FDI-Inw-QAT'!AA155+'T1-FDI-Inw-KWT'!AA155</f>
        <v>0</v>
      </c>
      <c r="AB155" s="220">
        <f>'T1-FDI-Inw-UAE'!AB155+'T1-FDI-Inw-BHR'!AB155+'T1-FDI-Inw-KSA'!AB155+'T1-FDI-Inw-OMN'!AB155+'T1-FDI-Inw-QAT'!AB155+'T1-FDI-Inw-KWT'!AB155</f>
        <v>0</v>
      </c>
      <c r="AC155" s="220">
        <f>'T1-FDI-Inw-UAE'!AC155+'T1-FDI-Inw-BHR'!AC155+'T1-FDI-Inw-KSA'!AC155+'T1-FDI-Inw-OMN'!AC155+'T1-FDI-Inw-QAT'!AC155+'T1-FDI-Inw-KWT'!AC155</f>
        <v>0</v>
      </c>
      <c r="AD155" s="220">
        <f>'T1-FDI-Inw-UAE'!AD155+'T1-FDI-Inw-BHR'!AD155+'T1-FDI-Inw-KSA'!AD155+'T1-FDI-Inw-OMN'!AD155+'T1-FDI-Inw-QAT'!AD155+'T1-FDI-Inw-KWT'!AD155</f>
        <v>0</v>
      </c>
      <c r="AE155" s="220">
        <f>'T1-FDI-Inw-UAE'!AE155+'T1-FDI-Inw-BHR'!AE155+'T1-FDI-Inw-KSA'!AE155+'T1-FDI-Inw-OMN'!AE155+'T1-FDI-Inw-QAT'!AE155+'T1-FDI-Inw-KWT'!AE155</f>
        <v>0</v>
      </c>
      <c r="AF155" s="220">
        <f>'T1-FDI-Inw-UAE'!AF155+'T1-FDI-Inw-BHR'!AF155+'T1-FDI-Inw-KSA'!AF155+'T1-FDI-Inw-OMN'!AF155+'T1-FDI-Inw-QAT'!AF155+'T1-FDI-Inw-KWT'!AF155</f>
        <v>0.47174948944860451</v>
      </c>
      <c r="AG155" s="220">
        <f>'T1-FDI-Inw-UAE'!AG155+'T1-FDI-Inw-BHR'!AG155+'T1-FDI-Inw-KSA'!AG155+'T1-FDI-Inw-OMN'!AG155+'T1-FDI-Inw-QAT'!AG155+'T1-FDI-Inw-KWT'!AG155</f>
        <v>0</v>
      </c>
      <c r="AH155" s="220">
        <f>'T1-FDI-Inw-UAE'!AH155+'T1-FDI-Inw-BHR'!AH155+'T1-FDI-Inw-KSA'!AH155+'T1-FDI-Inw-OMN'!AH155+'T1-FDI-Inw-QAT'!AH155+'T1-FDI-Inw-KWT'!AH155</f>
        <v>0</v>
      </c>
      <c r="AI155" s="220">
        <f>'T1-FDI-Inw-UAE'!AI155+'T1-FDI-Inw-BHR'!AI155+'T1-FDI-Inw-KSA'!AI155+'T1-FDI-Inw-OMN'!AI155+'T1-FDI-Inw-QAT'!AI155+'T1-FDI-Inw-KWT'!AI155</f>
        <v>0</v>
      </c>
      <c r="AJ155" s="220">
        <f>'T1-FDI-Inw-UAE'!AJ155+'T1-FDI-Inw-BHR'!AJ155+'T1-FDI-Inw-KSA'!AJ155+'T1-FDI-Inw-OMN'!AJ155+'T1-FDI-Inw-QAT'!AJ155+'T1-FDI-Inw-KWT'!AJ155</f>
        <v>0</v>
      </c>
      <c r="AK155" s="220">
        <f>'T1-FDI-Inw-UAE'!AK155+'T1-FDI-Inw-BHR'!AK155+'T1-FDI-Inw-KSA'!AK155+'T1-FDI-Inw-OMN'!AK155+'T1-FDI-Inw-QAT'!AK155+'T1-FDI-Inw-KWT'!AK155</f>
        <v>0</v>
      </c>
      <c r="AL155" s="220">
        <f>'T1-FDI-Inw-UAE'!AL155+'T1-FDI-Inw-BHR'!AL155+'T1-FDI-Inw-KSA'!AL155+'T1-FDI-Inw-OMN'!AL155+'T1-FDI-Inw-QAT'!AL155+'T1-FDI-Inw-KWT'!AL155</f>
        <v>0</v>
      </c>
    </row>
    <row r="156" spans="1:38" x14ac:dyDescent="0.25">
      <c r="A156" s="236" t="str">
        <f t="shared" si="2"/>
        <v>Kuwait</v>
      </c>
      <c r="B156" s="206" t="s">
        <v>34</v>
      </c>
      <c r="C156" s="206" t="s">
        <v>33</v>
      </c>
      <c r="D156" s="222" t="s">
        <v>447</v>
      </c>
      <c r="E156">
        <v>351</v>
      </c>
      <c r="F156" s="225" t="s">
        <v>447</v>
      </c>
      <c r="G156" s="132" t="s">
        <v>446</v>
      </c>
      <c r="H156" s="224" t="s">
        <v>445</v>
      </c>
      <c r="I156" s="223" t="s">
        <v>444</v>
      </c>
      <c r="J156" s="212" t="s">
        <v>36</v>
      </c>
      <c r="K156" s="206" t="s">
        <v>3657</v>
      </c>
      <c r="L156" s="206">
        <v>29</v>
      </c>
      <c r="M156" s="206" t="s">
        <v>3658</v>
      </c>
      <c r="N156" s="206">
        <v>419</v>
      </c>
      <c r="O156" s="206" t="s">
        <v>3659</v>
      </c>
      <c r="P156" s="287"/>
      <c r="Q156" s="287"/>
      <c r="R156" s="287"/>
      <c r="S156" s="287"/>
      <c r="T156" s="287"/>
      <c r="U156" s="287"/>
      <c r="V156" s="287"/>
      <c r="W156" s="287"/>
      <c r="X156" s="287"/>
      <c r="Y156" s="220">
        <f>'T1-FDI-Inw-UAE'!Y156+'T1-FDI-Inw-BHR'!Y156+'T1-FDI-Inw-KSA'!Y156+'T1-FDI-Inw-OMN'!Y156+'T1-FDI-Inw-QAT'!Y156+'T1-FDI-Inw-KWT'!Y156</f>
        <v>0</v>
      </c>
      <c r="Z156" s="220">
        <f>'T1-FDI-Inw-UAE'!Z156+'T1-FDI-Inw-BHR'!Z156+'T1-FDI-Inw-KSA'!Z156+'T1-FDI-Inw-OMN'!Z156+'T1-FDI-Inw-QAT'!Z156+'T1-FDI-Inw-KWT'!Z156</f>
        <v>0</v>
      </c>
      <c r="AA156" s="220">
        <f>'T1-FDI-Inw-UAE'!AA156+'T1-FDI-Inw-BHR'!AA156+'T1-FDI-Inw-KSA'!AA156+'T1-FDI-Inw-OMN'!AA156+'T1-FDI-Inw-QAT'!AA156+'T1-FDI-Inw-KWT'!AA156</f>
        <v>0</v>
      </c>
      <c r="AB156" s="220">
        <f>'T1-FDI-Inw-UAE'!AB156+'T1-FDI-Inw-BHR'!AB156+'T1-FDI-Inw-KSA'!AB156+'T1-FDI-Inw-OMN'!AB156+'T1-FDI-Inw-QAT'!AB156+'T1-FDI-Inw-KWT'!AB156</f>
        <v>0</v>
      </c>
      <c r="AC156" s="220">
        <f>'T1-FDI-Inw-UAE'!AC156+'T1-FDI-Inw-BHR'!AC156+'T1-FDI-Inw-KSA'!AC156+'T1-FDI-Inw-OMN'!AC156+'T1-FDI-Inw-QAT'!AC156+'T1-FDI-Inw-KWT'!AC156</f>
        <v>0</v>
      </c>
      <c r="AD156" s="220">
        <f>'T1-FDI-Inw-UAE'!AD156+'T1-FDI-Inw-BHR'!AD156+'T1-FDI-Inw-KSA'!AD156+'T1-FDI-Inw-OMN'!AD156+'T1-FDI-Inw-QAT'!AD156+'T1-FDI-Inw-KWT'!AD156</f>
        <v>0</v>
      </c>
      <c r="AE156" s="220">
        <f>'T1-FDI-Inw-UAE'!AE156+'T1-FDI-Inw-BHR'!AE156+'T1-FDI-Inw-KSA'!AE156+'T1-FDI-Inw-OMN'!AE156+'T1-FDI-Inw-QAT'!AE156+'T1-FDI-Inw-KWT'!AE156</f>
        <v>0</v>
      </c>
      <c r="AF156" s="220">
        <f>'T1-FDI-Inw-UAE'!AF156+'T1-FDI-Inw-BHR'!AF156+'T1-FDI-Inw-KSA'!AF156+'T1-FDI-Inw-OMN'!AF156+'T1-FDI-Inw-QAT'!AF156+'T1-FDI-Inw-KWT'!AF156</f>
        <v>0</v>
      </c>
      <c r="AG156" s="220">
        <f>'T1-FDI-Inw-UAE'!AG156+'T1-FDI-Inw-BHR'!AG156+'T1-FDI-Inw-KSA'!AG156+'T1-FDI-Inw-OMN'!AG156+'T1-FDI-Inw-QAT'!AG156+'T1-FDI-Inw-KWT'!AG156</f>
        <v>0</v>
      </c>
      <c r="AH156" s="220">
        <f>'T1-FDI-Inw-UAE'!AH156+'T1-FDI-Inw-BHR'!AH156+'T1-FDI-Inw-KSA'!AH156+'T1-FDI-Inw-OMN'!AH156+'T1-FDI-Inw-QAT'!AH156+'T1-FDI-Inw-KWT'!AH156</f>
        <v>0</v>
      </c>
      <c r="AI156" s="220">
        <f>'T1-FDI-Inw-UAE'!AI156+'T1-FDI-Inw-BHR'!AI156+'T1-FDI-Inw-KSA'!AI156+'T1-FDI-Inw-OMN'!AI156+'T1-FDI-Inw-QAT'!AI156+'T1-FDI-Inw-KWT'!AI156</f>
        <v>0</v>
      </c>
      <c r="AJ156" s="220">
        <f>'T1-FDI-Inw-UAE'!AJ156+'T1-FDI-Inw-BHR'!AJ156+'T1-FDI-Inw-KSA'!AJ156+'T1-FDI-Inw-OMN'!AJ156+'T1-FDI-Inw-QAT'!AJ156+'T1-FDI-Inw-KWT'!AJ156</f>
        <v>0</v>
      </c>
      <c r="AK156" s="220">
        <f>'T1-FDI-Inw-UAE'!AK156+'T1-FDI-Inw-BHR'!AK156+'T1-FDI-Inw-KSA'!AK156+'T1-FDI-Inw-OMN'!AK156+'T1-FDI-Inw-QAT'!AK156+'T1-FDI-Inw-KWT'!AK156</f>
        <v>0</v>
      </c>
      <c r="AL156" s="220">
        <f>'T1-FDI-Inw-UAE'!AL156+'T1-FDI-Inw-BHR'!AL156+'T1-FDI-Inw-KSA'!AL156+'T1-FDI-Inw-OMN'!AL156+'T1-FDI-Inw-QAT'!AL156+'T1-FDI-Inw-KWT'!AL156</f>
        <v>0</v>
      </c>
    </row>
    <row r="157" spans="1:38" x14ac:dyDescent="0.25">
      <c r="A157" s="236" t="str">
        <f t="shared" si="2"/>
        <v>Kuwait</v>
      </c>
      <c r="B157" s="206" t="s">
        <v>34</v>
      </c>
      <c r="C157" s="206" t="s">
        <v>33</v>
      </c>
      <c r="D157" s="222" t="s">
        <v>443</v>
      </c>
      <c r="E157">
        <v>686</v>
      </c>
      <c r="F157" s="225" t="s">
        <v>443</v>
      </c>
      <c r="G157" s="132" t="s">
        <v>442</v>
      </c>
      <c r="H157" s="224" t="s">
        <v>441</v>
      </c>
      <c r="I157" s="223" t="s">
        <v>440</v>
      </c>
      <c r="J157" s="212" t="s">
        <v>36</v>
      </c>
      <c r="K157" s="206" t="s">
        <v>36</v>
      </c>
      <c r="L157" s="206" t="s">
        <v>36</v>
      </c>
      <c r="M157" s="206" t="s">
        <v>3651</v>
      </c>
      <c r="N157" s="206">
        <v>15</v>
      </c>
      <c r="O157" s="206" t="s">
        <v>3652</v>
      </c>
      <c r="P157" s="287"/>
      <c r="Q157" s="287"/>
      <c r="R157" s="287"/>
      <c r="S157" s="287"/>
      <c r="T157" s="287"/>
      <c r="U157" s="287"/>
      <c r="V157" s="287"/>
      <c r="W157" s="287"/>
      <c r="X157" s="287"/>
      <c r="Y157" s="220">
        <f>'T1-FDI-Inw-UAE'!Y157+'T1-FDI-Inw-BHR'!Y157+'T1-FDI-Inw-KSA'!Y157+'T1-FDI-Inw-OMN'!Y157+'T1-FDI-Inw-QAT'!Y157+'T1-FDI-Inw-KWT'!Y157</f>
        <v>9.1000000000000014</v>
      </c>
      <c r="Z157" s="220">
        <f>'T1-FDI-Inw-UAE'!Z157+'T1-FDI-Inw-BHR'!Z157+'T1-FDI-Inw-KSA'!Z157+'T1-FDI-Inw-OMN'!Z157+'T1-FDI-Inw-QAT'!Z157+'T1-FDI-Inw-KWT'!Z157</f>
        <v>12.108382630000001</v>
      </c>
      <c r="AA157" s="220">
        <f>'T1-FDI-Inw-UAE'!AA157+'T1-FDI-Inw-BHR'!AA157+'T1-FDI-Inw-KSA'!AA157+'T1-FDI-Inw-OMN'!AA157+'T1-FDI-Inw-QAT'!AA157+'T1-FDI-Inw-KWT'!AA157</f>
        <v>15.378727569775357</v>
      </c>
      <c r="AB157" s="220">
        <f>'T1-FDI-Inw-UAE'!AB157+'T1-FDI-Inw-BHR'!AB157+'T1-FDI-Inw-KSA'!AB157+'T1-FDI-Inw-OMN'!AB157+'T1-FDI-Inw-QAT'!AB157+'T1-FDI-Inw-KWT'!AB157</f>
        <v>19.51889557522124</v>
      </c>
      <c r="AC157" s="220">
        <f>'T1-FDI-Inw-UAE'!AC157+'T1-FDI-Inw-BHR'!AC157+'T1-FDI-Inw-KSA'!AC157+'T1-FDI-Inw-OMN'!AC157+'T1-FDI-Inw-QAT'!AC157+'T1-FDI-Inw-KWT'!AC157</f>
        <v>33.45653396868618</v>
      </c>
      <c r="AD157" s="220">
        <f>'T1-FDI-Inw-UAE'!AD157+'T1-FDI-Inw-BHR'!AD157+'T1-FDI-Inw-KSA'!AD157+'T1-FDI-Inw-OMN'!AD157+'T1-FDI-Inw-QAT'!AD157+'T1-FDI-Inw-KWT'!AD157</f>
        <v>40.342102927161335</v>
      </c>
      <c r="AE157" s="220">
        <f>'T1-FDI-Inw-UAE'!AE157+'T1-FDI-Inw-BHR'!AE157+'T1-FDI-Inw-KSA'!AE157+'T1-FDI-Inw-OMN'!AE157+'T1-FDI-Inw-QAT'!AE157+'T1-FDI-Inw-KWT'!AE157</f>
        <v>60.87501212177672</v>
      </c>
      <c r="AF157" s="220">
        <f>'T1-FDI-Inw-UAE'!AF157+'T1-FDI-Inw-BHR'!AF157+'T1-FDI-Inw-KSA'!AF157+'T1-FDI-Inw-OMN'!AF157+'T1-FDI-Inw-QAT'!AF157+'T1-FDI-Inw-KWT'!AF157</f>
        <v>156.4426801347841</v>
      </c>
      <c r="AG157" s="220">
        <f>'T1-FDI-Inw-UAE'!AG157+'T1-FDI-Inw-BHR'!AG157+'T1-FDI-Inw-KSA'!AG157+'T1-FDI-Inw-OMN'!AG157+'T1-FDI-Inw-QAT'!AG157+'T1-FDI-Inw-KWT'!AG157</f>
        <v>174.00322972994002</v>
      </c>
      <c r="AH157" s="220">
        <f>'T1-FDI-Inw-UAE'!AH157+'T1-FDI-Inw-BHR'!AH157+'T1-FDI-Inw-KSA'!AH157+'T1-FDI-Inw-OMN'!AH157+'T1-FDI-Inw-QAT'!AH157+'T1-FDI-Inw-KWT'!AH157</f>
        <v>210.86731917024576</v>
      </c>
      <c r="AI157" s="220">
        <f>'T1-FDI-Inw-UAE'!AI157+'T1-FDI-Inw-BHR'!AI157+'T1-FDI-Inw-KSA'!AI157+'T1-FDI-Inw-OMN'!AI157+'T1-FDI-Inw-QAT'!AI157+'T1-FDI-Inw-KWT'!AI157</f>
        <v>219.7219273273106</v>
      </c>
      <c r="AJ157" s="220">
        <f>'T1-FDI-Inw-UAE'!AJ157+'T1-FDI-Inw-BHR'!AJ157+'T1-FDI-Inw-KSA'!AJ157+'T1-FDI-Inw-OMN'!AJ157+'T1-FDI-Inw-QAT'!AJ157+'T1-FDI-Inw-KWT'!AJ157</f>
        <v>357.52475767244357</v>
      </c>
      <c r="AK157" s="220">
        <f>'T1-FDI-Inw-UAE'!AK157+'T1-FDI-Inw-BHR'!AK157+'T1-FDI-Inw-KSA'!AK157+'T1-FDI-Inw-OMN'!AK157+'T1-FDI-Inw-QAT'!AK157+'T1-FDI-Inw-KWT'!AK157</f>
        <v>334.04933850281134</v>
      </c>
      <c r="AL157" s="220">
        <f>'T1-FDI-Inw-UAE'!AL157+'T1-FDI-Inw-BHR'!AL157+'T1-FDI-Inw-KSA'!AL157+'T1-FDI-Inw-OMN'!AL157+'T1-FDI-Inw-QAT'!AL157+'T1-FDI-Inw-KWT'!AL157</f>
        <v>351.95667544453948</v>
      </c>
    </row>
    <row r="158" spans="1:38" x14ac:dyDescent="0.25">
      <c r="A158" s="236" t="str">
        <f t="shared" si="2"/>
        <v>Kuwait</v>
      </c>
      <c r="B158" s="206" t="s">
        <v>34</v>
      </c>
      <c r="C158" s="206" t="s">
        <v>33</v>
      </c>
      <c r="D158" s="222" t="s">
        <v>439</v>
      </c>
      <c r="E158">
        <v>688</v>
      </c>
      <c r="F158" s="225" t="s">
        <v>438</v>
      </c>
      <c r="G158" s="132" t="s">
        <v>437</v>
      </c>
      <c r="H158" s="224" t="s">
        <v>436</v>
      </c>
      <c r="I158" s="223" t="s">
        <v>435</v>
      </c>
      <c r="J158" s="212" t="s">
        <v>36</v>
      </c>
      <c r="K158" s="206" t="s">
        <v>3668</v>
      </c>
      <c r="L158" s="206">
        <v>14</v>
      </c>
      <c r="M158" s="206" t="s">
        <v>3656</v>
      </c>
      <c r="N158" s="206">
        <v>202</v>
      </c>
      <c r="O158" s="206" t="s">
        <v>3652</v>
      </c>
      <c r="P158" s="287"/>
      <c r="Q158" s="287"/>
      <c r="R158" s="287"/>
      <c r="S158" s="287"/>
      <c r="T158" s="287"/>
      <c r="U158" s="287"/>
      <c r="V158" s="287"/>
      <c r="W158" s="287"/>
      <c r="X158" s="287"/>
      <c r="Y158" s="220">
        <f>'T1-FDI-Inw-UAE'!Y158+'T1-FDI-Inw-BHR'!Y158+'T1-FDI-Inw-KSA'!Y158+'T1-FDI-Inw-OMN'!Y158+'T1-FDI-Inw-QAT'!Y158+'T1-FDI-Inw-KWT'!Y158</f>
        <v>0</v>
      </c>
      <c r="Z158" s="220">
        <f>'T1-FDI-Inw-UAE'!Z158+'T1-FDI-Inw-BHR'!Z158+'T1-FDI-Inw-KSA'!Z158+'T1-FDI-Inw-OMN'!Z158+'T1-FDI-Inw-QAT'!Z158+'T1-FDI-Inw-KWT'!Z158</f>
        <v>0</v>
      </c>
      <c r="AA158" s="220">
        <f>'T1-FDI-Inw-UAE'!AA158+'T1-FDI-Inw-BHR'!AA158+'T1-FDI-Inw-KSA'!AA158+'T1-FDI-Inw-OMN'!AA158+'T1-FDI-Inw-QAT'!AA158+'T1-FDI-Inw-KWT'!AA158</f>
        <v>0.71373914227365565</v>
      </c>
      <c r="AB158" s="220">
        <f>'T1-FDI-Inw-UAE'!AB158+'T1-FDI-Inw-BHR'!AB158+'T1-FDI-Inw-KSA'!AB158+'T1-FDI-Inw-OMN'!AB158+'T1-FDI-Inw-QAT'!AB158+'T1-FDI-Inw-KWT'!AB158</f>
        <v>0.93143444520081697</v>
      </c>
      <c r="AC158" s="220">
        <f>'T1-FDI-Inw-UAE'!AC158+'T1-FDI-Inw-BHR'!AC158+'T1-FDI-Inw-KSA'!AC158+'T1-FDI-Inw-OMN'!AC158+'T1-FDI-Inw-QAT'!AC158+'T1-FDI-Inw-KWT'!AC158</f>
        <v>1.160472974812798</v>
      </c>
      <c r="AD158" s="220">
        <f>'T1-FDI-Inw-UAE'!AD158+'T1-FDI-Inw-BHR'!AD158+'T1-FDI-Inw-KSA'!AD158+'T1-FDI-Inw-OMN'!AD158+'T1-FDI-Inw-QAT'!AD158+'T1-FDI-Inw-KWT'!AD158</f>
        <v>1.3856601769911505</v>
      </c>
      <c r="AE158" s="220">
        <f>'T1-FDI-Inw-UAE'!AE158+'T1-FDI-Inw-BHR'!AE158+'T1-FDI-Inw-KSA'!AE158+'T1-FDI-Inw-OMN'!AE158+'T1-FDI-Inw-QAT'!AE158+'T1-FDI-Inw-KWT'!AE158</f>
        <v>1.486408985704561</v>
      </c>
      <c r="AF158" s="220">
        <f>'T1-FDI-Inw-UAE'!AF158+'T1-FDI-Inw-BHR'!AF158+'T1-FDI-Inw-KSA'!AF158+'T1-FDI-Inw-OMN'!AF158+'T1-FDI-Inw-QAT'!AF158+'T1-FDI-Inw-KWT'!AF158</f>
        <v>1.6207861130020422</v>
      </c>
      <c r="AG158" s="220">
        <f>'T1-FDI-Inw-UAE'!AG158+'T1-FDI-Inw-BHR'!AG158+'T1-FDI-Inw-KSA'!AG158+'T1-FDI-Inw-OMN'!AG158+'T1-FDI-Inw-QAT'!AG158+'T1-FDI-Inw-KWT'!AG158</f>
        <v>0</v>
      </c>
      <c r="AH158" s="220">
        <f>'T1-FDI-Inw-UAE'!AH158+'T1-FDI-Inw-BHR'!AH158+'T1-FDI-Inw-KSA'!AH158+'T1-FDI-Inw-OMN'!AH158+'T1-FDI-Inw-QAT'!AH158+'T1-FDI-Inw-KWT'!AH158</f>
        <v>0</v>
      </c>
      <c r="AI158" s="220">
        <f>'T1-FDI-Inw-UAE'!AI158+'T1-FDI-Inw-BHR'!AI158+'T1-FDI-Inw-KSA'!AI158+'T1-FDI-Inw-OMN'!AI158+'T1-FDI-Inw-QAT'!AI158+'T1-FDI-Inw-KWT'!AI158</f>
        <v>0</v>
      </c>
      <c r="AJ158" s="220">
        <f>'T1-FDI-Inw-UAE'!AJ158+'T1-FDI-Inw-BHR'!AJ158+'T1-FDI-Inw-KSA'!AJ158+'T1-FDI-Inw-OMN'!AJ158+'T1-FDI-Inw-QAT'!AJ158+'T1-FDI-Inw-KWT'!AJ158</f>
        <v>0</v>
      </c>
      <c r="AK158" s="220">
        <f>'T1-FDI-Inw-UAE'!AK158+'T1-FDI-Inw-BHR'!AK158+'T1-FDI-Inw-KSA'!AK158+'T1-FDI-Inw-OMN'!AK158+'T1-FDI-Inw-QAT'!AK158+'T1-FDI-Inw-KWT'!AK158</f>
        <v>0</v>
      </c>
      <c r="AL158" s="220">
        <f>'T1-FDI-Inw-UAE'!AL158+'T1-FDI-Inw-BHR'!AL158+'T1-FDI-Inw-KSA'!AL158+'T1-FDI-Inw-OMN'!AL158+'T1-FDI-Inw-QAT'!AL158+'T1-FDI-Inw-KWT'!AL158</f>
        <v>-4.4119680849999995E-2</v>
      </c>
    </row>
    <row r="159" spans="1:38" x14ac:dyDescent="0.25">
      <c r="A159" s="236" t="str">
        <f t="shared" si="2"/>
        <v>Kuwait</v>
      </c>
      <c r="B159" s="206" t="s">
        <v>34</v>
      </c>
      <c r="C159" s="206" t="s">
        <v>33</v>
      </c>
      <c r="D159" s="222" t="s">
        <v>434</v>
      </c>
      <c r="E159">
        <v>518</v>
      </c>
      <c r="F159" s="225" t="s">
        <v>434</v>
      </c>
      <c r="G159" s="132" t="s">
        <v>433</v>
      </c>
      <c r="H159" s="224" t="s">
        <v>432</v>
      </c>
      <c r="I159" s="223" t="s">
        <v>431</v>
      </c>
      <c r="J159" s="212" t="s">
        <v>36</v>
      </c>
      <c r="K159" s="206" t="s">
        <v>36</v>
      </c>
      <c r="L159" s="206" t="s">
        <v>36</v>
      </c>
      <c r="M159" s="206" t="s">
        <v>3669</v>
      </c>
      <c r="N159" s="206">
        <v>35</v>
      </c>
      <c r="O159" s="206" t="s">
        <v>3647</v>
      </c>
      <c r="P159" s="287"/>
      <c r="Q159" s="287"/>
      <c r="R159" s="287"/>
      <c r="S159" s="287"/>
      <c r="T159" s="287"/>
      <c r="U159" s="287"/>
      <c r="V159" s="287"/>
      <c r="W159" s="287"/>
      <c r="X159" s="287"/>
      <c r="Y159" s="220">
        <f>'T1-FDI-Inw-UAE'!Y159+'T1-FDI-Inw-BHR'!Y159+'T1-FDI-Inw-KSA'!Y159+'T1-FDI-Inw-OMN'!Y159+'T1-FDI-Inw-QAT'!Y159+'T1-FDI-Inw-KWT'!Y159</f>
        <v>0</v>
      </c>
      <c r="Z159" s="220">
        <f>'T1-FDI-Inw-UAE'!Z159+'T1-FDI-Inw-BHR'!Z159+'T1-FDI-Inw-KSA'!Z159+'T1-FDI-Inw-OMN'!Z159+'T1-FDI-Inw-QAT'!Z159+'T1-FDI-Inw-KWT'!Z159</f>
        <v>0</v>
      </c>
      <c r="AA159" s="220">
        <f>'T1-FDI-Inw-UAE'!AA159+'T1-FDI-Inw-BHR'!AA159+'T1-FDI-Inw-KSA'!AA159+'T1-FDI-Inw-OMN'!AA159+'T1-FDI-Inw-QAT'!AA159+'T1-FDI-Inw-KWT'!AA159</f>
        <v>0.64679183117767192</v>
      </c>
      <c r="AB159" s="220">
        <f>'T1-FDI-Inw-UAE'!AB159+'T1-FDI-Inw-BHR'!AB159+'T1-FDI-Inw-KSA'!AB159+'T1-FDI-Inw-OMN'!AB159+'T1-FDI-Inw-QAT'!AB159+'T1-FDI-Inw-KWT'!AB159</f>
        <v>0.60033492171545266</v>
      </c>
      <c r="AC159" s="220">
        <f>'T1-FDI-Inw-UAE'!AC159+'T1-FDI-Inw-BHR'!AC159+'T1-FDI-Inw-KSA'!AC159+'T1-FDI-Inw-OMN'!AC159+'T1-FDI-Inw-QAT'!AC159+'T1-FDI-Inw-KWT'!AC159</f>
        <v>0.29876923076923073</v>
      </c>
      <c r="AD159" s="220">
        <f>'T1-FDI-Inw-UAE'!AD159+'T1-FDI-Inw-BHR'!AD159+'T1-FDI-Inw-KSA'!AD159+'T1-FDI-Inw-OMN'!AD159+'T1-FDI-Inw-QAT'!AD159+'T1-FDI-Inw-KWT'!AD159</f>
        <v>0.65286126616746087</v>
      </c>
      <c r="AE159" s="220">
        <f>'T1-FDI-Inw-UAE'!AE159+'T1-FDI-Inw-BHR'!AE159+'T1-FDI-Inw-KSA'!AE159+'T1-FDI-Inw-OMN'!AE159+'T1-FDI-Inw-QAT'!AE159+'T1-FDI-Inw-KWT'!AE159</f>
        <v>9.6900559773088268</v>
      </c>
      <c r="AF159" s="220">
        <f>'T1-FDI-Inw-UAE'!AF159+'T1-FDI-Inw-BHR'!AF159+'T1-FDI-Inw-KSA'!AF159+'T1-FDI-Inw-OMN'!AF159+'T1-FDI-Inw-QAT'!AF159+'T1-FDI-Inw-KWT'!AF159</f>
        <v>9.8125883122305417</v>
      </c>
      <c r="AG159" s="220">
        <f>'T1-FDI-Inw-UAE'!AG159+'T1-FDI-Inw-BHR'!AG159+'T1-FDI-Inw-KSA'!AG159+'T1-FDI-Inw-OMN'!AG159+'T1-FDI-Inw-QAT'!AG159+'T1-FDI-Inw-KWT'!AG159</f>
        <v>8.6062893333333328</v>
      </c>
      <c r="AH159" s="220">
        <f>'T1-FDI-Inw-UAE'!AH159+'T1-FDI-Inw-BHR'!AH159+'T1-FDI-Inw-KSA'!AH159+'T1-FDI-Inw-OMN'!AH159+'T1-FDI-Inw-QAT'!AH159+'T1-FDI-Inw-KWT'!AH159</f>
        <v>8.6062893333333328</v>
      </c>
      <c r="AI159" s="220">
        <f>'T1-FDI-Inw-UAE'!AI159+'T1-FDI-Inw-BHR'!AI159+'T1-FDI-Inw-KSA'!AI159+'T1-FDI-Inw-OMN'!AI159+'T1-FDI-Inw-QAT'!AI159+'T1-FDI-Inw-KWT'!AI159</f>
        <v>8.6062893333333328</v>
      </c>
      <c r="AJ159" s="220">
        <f>'T1-FDI-Inw-UAE'!AJ159+'T1-FDI-Inw-BHR'!AJ159+'T1-FDI-Inw-KSA'!AJ159+'T1-FDI-Inw-OMN'!AJ159+'T1-FDI-Inw-QAT'!AJ159+'T1-FDI-Inw-KWT'!AJ159</f>
        <v>8.6062893333333328</v>
      </c>
      <c r="AK159" s="220">
        <f>'T1-FDI-Inw-UAE'!AK159+'T1-FDI-Inw-BHR'!AK159+'T1-FDI-Inw-KSA'!AK159+'T1-FDI-Inw-OMN'!AK159+'T1-FDI-Inw-QAT'!AK159+'T1-FDI-Inw-KWT'!AK159</f>
        <v>8.6498823999999992</v>
      </c>
      <c r="AL159" s="220">
        <f>'T1-FDI-Inw-UAE'!AL159+'T1-FDI-Inw-BHR'!AL159+'T1-FDI-Inw-KSA'!AL159+'T1-FDI-Inw-OMN'!AL159+'T1-FDI-Inw-QAT'!AL159+'T1-FDI-Inw-KWT'!AL159</f>
        <v>8.6546776373333323</v>
      </c>
    </row>
    <row r="160" spans="1:38" x14ac:dyDescent="0.25">
      <c r="A160" s="236" t="str">
        <f t="shared" si="2"/>
        <v>Kuwait</v>
      </c>
      <c r="B160" s="206" t="s">
        <v>34</v>
      </c>
      <c r="C160" s="206" t="s">
        <v>33</v>
      </c>
      <c r="D160" s="222" t="s">
        <v>430</v>
      </c>
      <c r="E160">
        <v>728</v>
      </c>
      <c r="F160" s="225" t="s">
        <v>430</v>
      </c>
      <c r="G160" s="132" t="s">
        <v>429</v>
      </c>
      <c r="H160" s="224" t="s">
        <v>428</v>
      </c>
      <c r="I160" s="223" t="s">
        <v>427</v>
      </c>
      <c r="J160" s="212" t="s">
        <v>36</v>
      </c>
      <c r="K160" s="206" t="s">
        <v>3667</v>
      </c>
      <c r="L160" s="206">
        <v>18</v>
      </c>
      <c r="M160" s="206" t="s">
        <v>3656</v>
      </c>
      <c r="N160" s="206">
        <v>202</v>
      </c>
      <c r="O160" s="206" t="s">
        <v>3652</v>
      </c>
      <c r="P160" s="287"/>
      <c r="Q160" s="287"/>
      <c r="R160" s="287"/>
      <c r="S160" s="287"/>
      <c r="T160" s="287"/>
      <c r="U160" s="287"/>
      <c r="V160" s="287"/>
      <c r="W160" s="287"/>
      <c r="X160" s="287"/>
      <c r="Y160" s="220">
        <f>'T1-FDI-Inw-UAE'!Y160+'T1-FDI-Inw-BHR'!Y160+'T1-FDI-Inw-KSA'!Y160+'T1-FDI-Inw-OMN'!Y160+'T1-FDI-Inw-QAT'!Y160+'T1-FDI-Inw-KWT'!Y160</f>
        <v>0</v>
      </c>
      <c r="Z160" s="220">
        <f>'T1-FDI-Inw-UAE'!Z160+'T1-FDI-Inw-BHR'!Z160+'T1-FDI-Inw-KSA'!Z160+'T1-FDI-Inw-OMN'!Z160+'T1-FDI-Inw-QAT'!Z160+'T1-FDI-Inw-KWT'!Z160</f>
        <v>0</v>
      </c>
      <c r="AA160" s="220">
        <f>'T1-FDI-Inw-UAE'!AA160+'T1-FDI-Inw-BHR'!AA160+'T1-FDI-Inw-KSA'!AA160+'T1-FDI-Inw-OMN'!AA160+'T1-FDI-Inw-QAT'!AA160+'T1-FDI-Inw-KWT'!AA160</f>
        <v>0.33359373723621516</v>
      </c>
      <c r="AB160" s="220">
        <f>'T1-FDI-Inw-UAE'!AB160+'T1-FDI-Inw-BHR'!AB160+'T1-FDI-Inw-KSA'!AB160+'T1-FDI-Inw-OMN'!AB160+'T1-FDI-Inw-QAT'!AB160+'T1-FDI-Inw-KWT'!AB160</f>
        <v>0.51395289312457459</v>
      </c>
      <c r="AC160" s="220">
        <f>'T1-FDI-Inw-UAE'!AC160+'T1-FDI-Inw-BHR'!AC160+'T1-FDI-Inw-KSA'!AC160+'T1-FDI-Inw-OMN'!AC160+'T1-FDI-Inw-QAT'!AC160+'T1-FDI-Inw-KWT'!AC160</f>
        <v>0.57896310415248464</v>
      </c>
      <c r="AD160" s="220">
        <f>'T1-FDI-Inw-UAE'!AD160+'T1-FDI-Inw-BHR'!AD160+'T1-FDI-Inw-KSA'!AD160+'T1-FDI-Inw-OMN'!AD160+'T1-FDI-Inw-QAT'!AD160+'T1-FDI-Inw-KWT'!AD160</f>
        <v>0.53381538461538458</v>
      </c>
      <c r="AE160" s="220">
        <f>'T1-FDI-Inw-UAE'!AE160+'T1-FDI-Inw-BHR'!AE160+'T1-FDI-Inw-KSA'!AE160+'T1-FDI-Inw-OMN'!AE160+'T1-FDI-Inw-QAT'!AE160+'T1-FDI-Inw-KWT'!AE160</f>
        <v>0.53381538461538458</v>
      </c>
      <c r="AF160" s="220">
        <f>'T1-FDI-Inw-UAE'!AF160+'T1-FDI-Inw-BHR'!AF160+'T1-FDI-Inw-KSA'!AF160+'T1-FDI-Inw-OMN'!AF160+'T1-FDI-Inw-QAT'!AF160+'T1-FDI-Inw-KWT'!AF160</f>
        <v>0.53381538461538458</v>
      </c>
      <c r="AG160" s="220">
        <f>'T1-FDI-Inw-UAE'!AG160+'T1-FDI-Inw-BHR'!AG160+'T1-FDI-Inw-KSA'!AG160+'T1-FDI-Inw-OMN'!AG160+'T1-FDI-Inw-QAT'!AG160+'T1-FDI-Inw-KWT'!AG160</f>
        <v>0</v>
      </c>
      <c r="AH160" s="220">
        <f>'T1-FDI-Inw-UAE'!AH160+'T1-FDI-Inw-BHR'!AH160+'T1-FDI-Inw-KSA'!AH160+'T1-FDI-Inw-OMN'!AH160+'T1-FDI-Inw-QAT'!AH160+'T1-FDI-Inw-KWT'!AH160</f>
        <v>3.4360533333333332E-2</v>
      </c>
      <c r="AI160" s="220">
        <f>'T1-FDI-Inw-UAE'!AI160+'T1-FDI-Inw-BHR'!AI160+'T1-FDI-Inw-KSA'!AI160+'T1-FDI-Inw-OMN'!AI160+'T1-FDI-Inw-QAT'!AI160+'T1-FDI-Inw-KWT'!AI160</f>
        <v>0</v>
      </c>
      <c r="AJ160" s="220">
        <f>'T1-FDI-Inw-UAE'!AJ160+'T1-FDI-Inw-BHR'!AJ160+'T1-FDI-Inw-KSA'!AJ160+'T1-FDI-Inw-OMN'!AJ160+'T1-FDI-Inw-QAT'!AJ160+'T1-FDI-Inw-KWT'!AJ160</f>
        <v>0</v>
      </c>
      <c r="AK160" s="220">
        <f>'T1-FDI-Inw-UAE'!AK160+'T1-FDI-Inw-BHR'!AK160+'T1-FDI-Inw-KSA'!AK160+'T1-FDI-Inw-OMN'!AK160+'T1-FDI-Inw-QAT'!AK160+'T1-FDI-Inw-KWT'!AK160</f>
        <v>0</v>
      </c>
      <c r="AL160" s="220">
        <f>'T1-FDI-Inw-UAE'!AL160+'T1-FDI-Inw-BHR'!AL160+'T1-FDI-Inw-KSA'!AL160+'T1-FDI-Inw-OMN'!AL160+'T1-FDI-Inw-QAT'!AL160+'T1-FDI-Inw-KWT'!AL160</f>
        <v>0</v>
      </c>
    </row>
    <row r="161" spans="1:38" x14ac:dyDescent="0.25">
      <c r="A161" s="236" t="str">
        <f t="shared" si="2"/>
        <v>Kuwait</v>
      </c>
      <c r="B161" s="206" t="s">
        <v>34</v>
      </c>
      <c r="C161" s="206" t="s">
        <v>33</v>
      </c>
      <c r="D161" s="222" t="s">
        <v>426</v>
      </c>
      <c r="E161">
        <v>836</v>
      </c>
      <c r="F161" s="225" t="s">
        <v>425</v>
      </c>
      <c r="G161" s="132" t="s">
        <v>424</v>
      </c>
      <c r="H161" s="224" t="s">
        <v>423</v>
      </c>
      <c r="I161" s="223" t="s">
        <v>422</v>
      </c>
      <c r="J161" s="212" t="s">
        <v>36</v>
      </c>
      <c r="K161" s="206" t="s">
        <v>36</v>
      </c>
      <c r="L161" s="206" t="s">
        <v>36</v>
      </c>
      <c r="M161" s="206" t="s">
        <v>2238</v>
      </c>
      <c r="N161" s="206">
        <v>57</v>
      </c>
      <c r="O161" s="206" t="s">
        <v>3654</v>
      </c>
      <c r="P161" s="287"/>
      <c r="Q161" s="287"/>
      <c r="R161" s="287"/>
      <c r="S161" s="287"/>
      <c r="T161" s="287"/>
      <c r="U161" s="287"/>
      <c r="V161" s="287"/>
      <c r="W161" s="287"/>
      <c r="X161" s="287"/>
      <c r="Y161" s="220">
        <f>'T1-FDI-Inw-UAE'!Y161+'T1-FDI-Inw-BHR'!Y161+'T1-FDI-Inw-KSA'!Y161+'T1-FDI-Inw-OMN'!Y161+'T1-FDI-Inw-QAT'!Y161+'T1-FDI-Inw-KWT'!Y161</f>
        <v>0</v>
      </c>
      <c r="Z161" s="220">
        <f>'T1-FDI-Inw-UAE'!Z161+'T1-FDI-Inw-BHR'!Z161+'T1-FDI-Inw-KSA'!Z161+'T1-FDI-Inw-OMN'!Z161+'T1-FDI-Inw-QAT'!Z161+'T1-FDI-Inw-KWT'!Z161</f>
        <v>0</v>
      </c>
      <c r="AA161" s="220">
        <f>'T1-FDI-Inw-UAE'!AA161+'T1-FDI-Inw-BHR'!AA161+'T1-FDI-Inw-KSA'!AA161+'T1-FDI-Inw-OMN'!AA161+'T1-FDI-Inw-QAT'!AA161+'T1-FDI-Inw-KWT'!AA161</f>
        <v>0</v>
      </c>
      <c r="AB161" s="220">
        <f>'T1-FDI-Inw-UAE'!AB161+'T1-FDI-Inw-BHR'!AB161+'T1-FDI-Inw-KSA'!AB161+'T1-FDI-Inw-OMN'!AB161+'T1-FDI-Inw-QAT'!AB161+'T1-FDI-Inw-KWT'!AB161</f>
        <v>0</v>
      </c>
      <c r="AC161" s="220">
        <f>'T1-FDI-Inw-UAE'!AC161+'T1-FDI-Inw-BHR'!AC161+'T1-FDI-Inw-KSA'!AC161+'T1-FDI-Inw-OMN'!AC161+'T1-FDI-Inw-QAT'!AC161+'T1-FDI-Inw-KWT'!AC161</f>
        <v>0</v>
      </c>
      <c r="AD161" s="220">
        <f>'T1-FDI-Inw-UAE'!AD161+'T1-FDI-Inw-BHR'!AD161+'T1-FDI-Inw-KSA'!AD161+'T1-FDI-Inw-OMN'!AD161+'T1-FDI-Inw-QAT'!AD161+'T1-FDI-Inw-KWT'!AD161</f>
        <v>0</v>
      </c>
      <c r="AE161" s="220">
        <f>'T1-FDI-Inw-UAE'!AE161+'T1-FDI-Inw-BHR'!AE161+'T1-FDI-Inw-KSA'!AE161+'T1-FDI-Inw-OMN'!AE161+'T1-FDI-Inw-QAT'!AE161+'T1-FDI-Inw-KWT'!AE161</f>
        <v>0</v>
      </c>
      <c r="AF161" s="220">
        <f>'T1-FDI-Inw-UAE'!AF161+'T1-FDI-Inw-BHR'!AF161+'T1-FDI-Inw-KSA'!AF161+'T1-FDI-Inw-OMN'!AF161+'T1-FDI-Inw-QAT'!AF161+'T1-FDI-Inw-KWT'!AF161</f>
        <v>0</v>
      </c>
      <c r="AG161" s="220">
        <f>'T1-FDI-Inw-UAE'!AG161+'T1-FDI-Inw-BHR'!AG161+'T1-FDI-Inw-KSA'!AG161+'T1-FDI-Inw-OMN'!AG161+'T1-FDI-Inw-QAT'!AG161+'T1-FDI-Inw-KWT'!AG161</f>
        <v>0</v>
      </c>
      <c r="AH161" s="220">
        <f>'T1-FDI-Inw-UAE'!AH161+'T1-FDI-Inw-BHR'!AH161+'T1-FDI-Inw-KSA'!AH161+'T1-FDI-Inw-OMN'!AH161+'T1-FDI-Inw-QAT'!AH161+'T1-FDI-Inw-KWT'!AH161</f>
        <v>0</v>
      </c>
      <c r="AI161" s="220">
        <f>'T1-FDI-Inw-UAE'!AI161+'T1-FDI-Inw-BHR'!AI161+'T1-FDI-Inw-KSA'!AI161+'T1-FDI-Inw-OMN'!AI161+'T1-FDI-Inw-QAT'!AI161+'T1-FDI-Inw-KWT'!AI161</f>
        <v>0</v>
      </c>
      <c r="AJ161" s="220">
        <f>'T1-FDI-Inw-UAE'!AJ161+'T1-FDI-Inw-BHR'!AJ161+'T1-FDI-Inw-KSA'!AJ161+'T1-FDI-Inw-OMN'!AJ161+'T1-FDI-Inw-QAT'!AJ161+'T1-FDI-Inw-KWT'!AJ161</f>
        <v>0</v>
      </c>
      <c r="AK161" s="220">
        <f>'T1-FDI-Inw-UAE'!AK161+'T1-FDI-Inw-BHR'!AK161+'T1-FDI-Inw-KSA'!AK161+'T1-FDI-Inw-OMN'!AK161+'T1-FDI-Inw-QAT'!AK161+'T1-FDI-Inw-KWT'!AK161</f>
        <v>0</v>
      </c>
      <c r="AL161" s="220">
        <f>'T1-FDI-Inw-UAE'!AL161+'T1-FDI-Inw-BHR'!AL161+'T1-FDI-Inw-KSA'!AL161+'T1-FDI-Inw-OMN'!AL161+'T1-FDI-Inw-QAT'!AL161+'T1-FDI-Inw-KWT'!AL161</f>
        <v>0</v>
      </c>
    </row>
    <row r="162" spans="1:38" x14ac:dyDescent="0.25">
      <c r="A162" s="236" t="str">
        <f t="shared" si="2"/>
        <v>Kuwait</v>
      </c>
      <c r="B162" s="206" t="s">
        <v>34</v>
      </c>
      <c r="C162" s="206" t="s">
        <v>33</v>
      </c>
      <c r="D162" s="222" t="s">
        <v>421</v>
      </c>
      <c r="E162">
        <v>558</v>
      </c>
      <c r="F162" s="225" t="s">
        <v>421</v>
      </c>
      <c r="G162" s="132" t="s">
        <v>420</v>
      </c>
      <c r="H162" s="224" t="s">
        <v>419</v>
      </c>
      <c r="I162" s="223" t="s">
        <v>418</v>
      </c>
      <c r="J162" s="212" t="s">
        <v>36</v>
      </c>
      <c r="K162" s="206" t="s">
        <v>36</v>
      </c>
      <c r="L162" s="206" t="s">
        <v>36</v>
      </c>
      <c r="M162" s="206" t="s">
        <v>3648</v>
      </c>
      <c r="N162" s="206">
        <v>34</v>
      </c>
      <c r="O162" s="206" t="s">
        <v>3647</v>
      </c>
      <c r="P162" s="287"/>
      <c r="Q162" s="287"/>
      <c r="R162" s="287"/>
      <c r="S162" s="287"/>
      <c r="T162" s="287"/>
      <c r="U162" s="287"/>
      <c r="V162" s="287"/>
      <c r="W162" s="287"/>
      <c r="X162" s="287"/>
      <c r="Y162" s="220">
        <f>'T1-FDI-Inw-UAE'!Y162+'T1-FDI-Inw-BHR'!Y162+'T1-FDI-Inw-KSA'!Y162+'T1-FDI-Inw-OMN'!Y162+'T1-FDI-Inw-QAT'!Y162+'T1-FDI-Inw-KWT'!Y162</f>
        <v>0</v>
      </c>
      <c r="Z162" s="220">
        <f>'T1-FDI-Inw-UAE'!Z162+'T1-FDI-Inw-BHR'!Z162+'T1-FDI-Inw-KSA'!Z162+'T1-FDI-Inw-OMN'!Z162+'T1-FDI-Inw-QAT'!Z162+'T1-FDI-Inw-KWT'!Z162</f>
        <v>0</v>
      </c>
      <c r="AA162" s="220">
        <f>'T1-FDI-Inw-UAE'!AA162+'T1-FDI-Inw-BHR'!AA162+'T1-FDI-Inw-KSA'!AA162+'T1-FDI-Inw-OMN'!AA162+'T1-FDI-Inw-QAT'!AA162+'T1-FDI-Inw-KWT'!AA162</f>
        <v>5.4782287270251873</v>
      </c>
      <c r="AB162" s="220">
        <f>'T1-FDI-Inw-UAE'!AB162+'T1-FDI-Inw-BHR'!AB162+'T1-FDI-Inw-KSA'!AB162+'T1-FDI-Inw-OMN'!AB162+'T1-FDI-Inw-QAT'!AB162+'T1-FDI-Inw-KWT'!AB162</f>
        <v>6.6454121170864537</v>
      </c>
      <c r="AC162" s="220">
        <f>'T1-FDI-Inw-UAE'!AC162+'T1-FDI-Inw-BHR'!AC162+'T1-FDI-Inw-KSA'!AC162+'T1-FDI-Inw-OMN'!AC162+'T1-FDI-Inw-QAT'!AC162+'T1-FDI-Inw-KWT'!AC162</f>
        <v>9.7266260040844124</v>
      </c>
      <c r="AD162" s="220">
        <f>'T1-FDI-Inw-UAE'!AD162+'T1-FDI-Inw-BHR'!AD162+'T1-FDI-Inw-KSA'!AD162+'T1-FDI-Inw-OMN'!AD162+'T1-FDI-Inw-QAT'!AD162+'T1-FDI-Inw-KWT'!AD162</f>
        <v>11.412113546630362</v>
      </c>
      <c r="AE162" s="220">
        <f>'T1-FDI-Inw-UAE'!AE162+'T1-FDI-Inw-BHR'!AE162+'T1-FDI-Inw-KSA'!AE162+'T1-FDI-Inw-OMN'!AE162+'T1-FDI-Inw-QAT'!AE162+'T1-FDI-Inw-KWT'!AE162</f>
        <v>13.120194355240661</v>
      </c>
      <c r="AF162" s="220">
        <f>'T1-FDI-Inw-UAE'!AF162+'T1-FDI-Inw-BHR'!AF162+'T1-FDI-Inw-KSA'!AF162+'T1-FDI-Inw-OMN'!AF162+'T1-FDI-Inw-QAT'!AF162+'T1-FDI-Inw-KWT'!AF162</f>
        <v>13.068115238673748</v>
      </c>
      <c r="AG162" s="220">
        <f>'T1-FDI-Inw-UAE'!AG162+'T1-FDI-Inw-BHR'!AG162+'T1-FDI-Inw-KSA'!AG162+'T1-FDI-Inw-OMN'!AG162+'T1-FDI-Inw-QAT'!AG162+'T1-FDI-Inw-KWT'!AG162</f>
        <v>1.6797857402666663</v>
      </c>
      <c r="AH162" s="220">
        <f>'T1-FDI-Inw-UAE'!AH162+'T1-FDI-Inw-BHR'!AH162+'T1-FDI-Inw-KSA'!AH162+'T1-FDI-Inw-OMN'!AH162+'T1-FDI-Inw-QAT'!AH162+'T1-FDI-Inw-KWT'!AH162</f>
        <v>1.7290751674666669</v>
      </c>
      <c r="AI162" s="220">
        <f>'T1-FDI-Inw-UAE'!AI162+'T1-FDI-Inw-BHR'!AI162+'T1-FDI-Inw-KSA'!AI162+'T1-FDI-Inw-OMN'!AI162+'T1-FDI-Inw-QAT'!AI162+'T1-FDI-Inw-KWT'!AI162</f>
        <v>1.3547018666666666</v>
      </c>
      <c r="AJ162" s="220">
        <f>'T1-FDI-Inw-UAE'!AJ162+'T1-FDI-Inw-BHR'!AJ162+'T1-FDI-Inw-KSA'!AJ162+'T1-FDI-Inw-OMN'!AJ162+'T1-FDI-Inw-QAT'!AJ162+'T1-FDI-Inw-KWT'!AJ162</f>
        <v>0.32457325333333331</v>
      </c>
      <c r="AK162" s="220">
        <f>'T1-FDI-Inw-UAE'!AK162+'T1-FDI-Inw-BHR'!AK162+'T1-FDI-Inw-KSA'!AK162+'T1-FDI-Inw-OMN'!AK162+'T1-FDI-Inw-QAT'!AK162+'T1-FDI-Inw-KWT'!AK162</f>
        <v>2.6666666666666668E-2</v>
      </c>
      <c r="AL162" s="220">
        <f>'T1-FDI-Inw-UAE'!AL162+'T1-FDI-Inw-BHR'!AL162+'T1-FDI-Inw-KSA'!AL162+'T1-FDI-Inw-OMN'!AL162+'T1-FDI-Inw-QAT'!AL162+'T1-FDI-Inw-KWT'!AL162</f>
        <v>2.6666666666666668E-2</v>
      </c>
    </row>
    <row r="163" spans="1:38" x14ac:dyDescent="0.25">
      <c r="A163" s="236" t="str">
        <f t="shared" si="2"/>
        <v>Kuwait</v>
      </c>
      <c r="B163" s="206" t="s">
        <v>34</v>
      </c>
      <c r="C163" s="206" t="s">
        <v>33</v>
      </c>
      <c r="D163" s="222" t="s">
        <v>417</v>
      </c>
      <c r="E163">
        <v>353</v>
      </c>
      <c r="F163" s="231" t="s">
        <v>417</v>
      </c>
      <c r="G163" s="139">
        <v>530</v>
      </c>
      <c r="H163" s="230" t="s">
        <v>416</v>
      </c>
      <c r="I163" s="229" t="s">
        <v>415</v>
      </c>
      <c r="J163" s="212" t="s">
        <v>36</v>
      </c>
      <c r="K163" s="226" t="str">
        <f>K119</f>
        <v>Caribbean</v>
      </c>
      <c r="L163" s="226">
        <f>L119</f>
        <v>29</v>
      </c>
      <c r="M163" s="226" t="str">
        <f>M119</f>
        <v>Latin America and the Caribbean</v>
      </c>
      <c r="N163" s="226">
        <f>N119</f>
        <v>419</v>
      </c>
      <c r="O163" s="226" t="str">
        <f>O119</f>
        <v>Americas</v>
      </c>
      <c r="P163" s="287"/>
      <c r="Q163" s="287"/>
      <c r="R163" s="287"/>
      <c r="S163" s="287"/>
      <c r="T163" s="287"/>
      <c r="U163" s="287"/>
      <c r="V163" s="287"/>
      <c r="W163" s="287"/>
      <c r="X163" s="287"/>
      <c r="Y163" s="220">
        <f>'T1-FDI-Inw-UAE'!Y163+'T1-FDI-Inw-BHR'!Y163+'T1-FDI-Inw-KSA'!Y163+'T1-FDI-Inw-OMN'!Y163+'T1-FDI-Inw-QAT'!Y163+'T1-FDI-Inw-KWT'!Y163</f>
        <v>0</v>
      </c>
      <c r="Z163" s="220">
        <f>'T1-FDI-Inw-UAE'!Z163+'T1-FDI-Inw-BHR'!Z163+'T1-FDI-Inw-KSA'!Z163+'T1-FDI-Inw-OMN'!Z163+'T1-FDI-Inw-QAT'!Z163+'T1-FDI-Inw-KWT'!Z163</f>
        <v>0</v>
      </c>
      <c r="AA163" s="220">
        <f>'T1-FDI-Inw-UAE'!AA163+'T1-FDI-Inw-BHR'!AA163+'T1-FDI-Inw-KSA'!AA163+'T1-FDI-Inw-OMN'!AA163+'T1-FDI-Inw-QAT'!AA163+'T1-FDI-Inw-KWT'!AA163</f>
        <v>0</v>
      </c>
      <c r="AB163" s="220">
        <f>'T1-FDI-Inw-UAE'!AB163+'T1-FDI-Inw-BHR'!AB163+'T1-FDI-Inw-KSA'!AB163+'T1-FDI-Inw-OMN'!AB163+'T1-FDI-Inw-QAT'!AB163+'T1-FDI-Inw-KWT'!AB163</f>
        <v>0</v>
      </c>
      <c r="AC163" s="220">
        <f>'T1-FDI-Inw-UAE'!AC163+'T1-FDI-Inw-BHR'!AC163+'T1-FDI-Inw-KSA'!AC163+'T1-FDI-Inw-OMN'!AC163+'T1-FDI-Inw-QAT'!AC163+'T1-FDI-Inw-KWT'!AC163</f>
        <v>0</v>
      </c>
      <c r="AD163" s="220">
        <f>'T1-FDI-Inw-UAE'!AD163+'T1-FDI-Inw-BHR'!AD163+'T1-FDI-Inw-KSA'!AD163+'T1-FDI-Inw-OMN'!AD163+'T1-FDI-Inw-QAT'!AD163+'T1-FDI-Inw-KWT'!AD163</f>
        <v>0</v>
      </c>
      <c r="AE163" s="220">
        <f>'T1-FDI-Inw-UAE'!AE163+'T1-FDI-Inw-BHR'!AE163+'T1-FDI-Inw-KSA'!AE163+'T1-FDI-Inw-OMN'!AE163+'T1-FDI-Inw-QAT'!AE163+'T1-FDI-Inw-KWT'!AE163</f>
        <v>0</v>
      </c>
      <c r="AF163" s="220">
        <f>'T1-FDI-Inw-UAE'!AF163+'T1-FDI-Inw-BHR'!AF163+'T1-FDI-Inw-KSA'!AF163+'T1-FDI-Inw-OMN'!AF163+'T1-FDI-Inw-QAT'!AF163+'T1-FDI-Inw-KWT'!AF163</f>
        <v>0</v>
      </c>
      <c r="AG163" s="220">
        <f>'T1-FDI-Inw-UAE'!AG163+'T1-FDI-Inw-BHR'!AG163+'T1-FDI-Inw-KSA'!AG163+'T1-FDI-Inw-OMN'!AG163+'T1-FDI-Inw-QAT'!AG163+'T1-FDI-Inw-KWT'!AG163</f>
        <v>0</v>
      </c>
      <c r="AH163" s="220">
        <f>'T1-FDI-Inw-UAE'!AH163+'T1-FDI-Inw-BHR'!AH163+'T1-FDI-Inw-KSA'!AH163+'T1-FDI-Inw-OMN'!AH163+'T1-FDI-Inw-QAT'!AH163+'T1-FDI-Inw-KWT'!AH163</f>
        <v>0</v>
      </c>
      <c r="AI163" s="220">
        <f>'T1-FDI-Inw-UAE'!AI163+'T1-FDI-Inw-BHR'!AI163+'T1-FDI-Inw-KSA'!AI163+'T1-FDI-Inw-OMN'!AI163+'T1-FDI-Inw-QAT'!AI163+'T1-FDI-Inw-KWT'!AI163</f>
        <v>0</v>
      </c>
      <c r="AJ163" s="220">
        <f>'T1-FDI-Inw-UAE'!AJ163+'T1-FDI-Inw-BHR'!AJ163+'T1-FDI-Inw-KSA'!AJ163+'T1-FDI-Inw-OMN'!AJ163+'T1-FDI-Inw-QAT'!AJ163+'T1-FDI-Inw-KWT'!AJ163</f>
        <v>0</v>
      </c>
      <c r="AK163" s="220">
        <f>'T1-FDI-Inw-UAE'!AK163+'T1-FDI-Inw-BHR'!AK163+'T1-FDI-Inw-KSA'!AK163+'T1-FDI-Inw-OMN'!AK163+'T1-FDI-Inw-QAT'!AK163+'T1-FDI-Inw-KWT'!AK163</f>
        <v>0</v>
      </c>
      <c r="AL163" s="220">
        <f>'T1-FDI-Inw-UAE'!AL163+'T1-FDI-Inw-BHR'!AL163+'T1-FDI-Inw-KSA'!AL163+'T1-FDI-Inw-OMN'!AL163+'T1-FDI-Inw-QAT'!AL163+'T1-FDI-Inw-KWT'!AL163</f>
        <v>0</v>
      </c>
    </row>
    <row r="164" spans="1:38" ht="18.75" x14ac:dyDescent="0.3">
      <c r="A164" s="236" t="str">
        <f t="shared" si="2"/>
        <v>Kuwait</v>
      </c>
      <c r="B164" s="206" t="s">
        <v>34</v>
      </c>
      <c r="C164" s="206" t="s">
        <v>33</v>
      </c>
      <c r="D164" s="222" t="s">
        <v>414</v>
      </c>
      <c r="E164">
        <v>138</v>
      </c>
      <c r="F164" s="225" t="s">
        <v>413</v>
      </c>
      <c r="G164" s="132" t="s">
        <v>412</v>
      </c>
      <c r="H164" s="224" t="s">
        <v>411</v>
      </c>
      <c r="I164" s="223" t="s">
        <v>410</v>
      </c>
      <c r="J164" s="212" t="s">
        <v>31</v>
      </c>
      <c r="K164" s="206" t="s">
        <v>36</v>
      </c>
      <c r="L164" s="206" t="s">
        <v>36</v>
      </c>
      <c r="M164" s="206" t="s">
        <v>3662</v>
      </c>
      <c r="N164" s="206">
        <v>155</v>
      </c>
      <c r="O164" s="206" t="s">
        <v>3650</v>
      </c>
      <c r="P164" s="287"/>
      <c r="Q164" s="287"/>
      <c r="R164" s="287"/>
      <c r="S164" s="287"/>
      <c r="T164" s="287"/>
      <c r="U164" s="287"/>
      <c r="V164" s="287"/>
      <c r="W164" s="287"/>
      <c r="X164" s="287"/>
      <c r="Y164" s="220">
        <f>'T1-FDI-Inw-UAE'!Y164+'T1-FDI-Inw-BHR'!Y164+'T1-FDI-Inw-KSA'!Y164+'T1-FDI-Inw-OMN'!Y164+'T1-FDI-Inw-QAT'!Y164+'T1-FDI-Inw-KWT'!Y164</f>
        <v>11490.459149922885</v>
      </c>
      <c r="Z164" s="220">
        <f>'T1-FDI-Inw-UAE'!Z164+'T1-FDI-Inw-BHR'!Z164+'T1-FDI-Inw-KSA'!Z164+'T1-FDI-Inw-OMN'!Z164+'T1-FDI-Inw-QAT'!Z164+'T1-FDI-Inw-KWT'!Z164</f>
        <v>11857.907453131065</v>
      </c>
      <c r="AA164" s="220">
        <f>'T1-FDI-Inw-UAE'!AA164+'T1-FDI-Inw-BHR'!AA164+'T1-FDI-Inw-KSA'!AA164+'T1-FDI-Inw-OMN'!AA164+'T1-FDI-Inw-QAT'!AA164+'T1-FDI-Inw-KWT'!AA164</f>
        <v>11925.463049331411</v>
      </c>
      <c r="AB164" s="220">
        <f>'T1-FDI-Inw-UAE'!AB164+'T1-FDI-Inw-BHR'!AB164+'T1-FDI-Inw-KSA'!AB164+'T1-FDI-Inw-OMN'!AB164+'T1-FDI-Inw-QAT'!AB164+'T1-FDI-Inw-KWT'!AB164</f>
        <v>10954.089224591076</v>
      </c>
      <c r="AC164" s="220">
        <f>'T1-FDI-Inw-UAE'!AC164+'T1-FDI-Inw-BHR'!AC164+'T1-FDI-Inw-KSA'!AC164+'T1-FDI-Inw-OMN'!AC164+'T1-FDI-Inw-QAT'!AC164+'T1-FDI-Inw-KWT'!AC164</f>
        <v>12646.565676352544</v>
      </c>
      <c r="AD164" s="220">
        <f>'T1-FDI-Inw-UAE'!AD164+'T1-FDI-Inw-BHR'!AD164+'T1-FDI-Inw-KSA'!AD164+'T1-FDI-Inw-OMN'!AD164+'T1-FDI-Inw-QAT'!AD164+'T1-FDI-Inw-KWT'!AD164</f>
        <v>12002.587833656487</v>
      </c>
      <c r="AE164" s="220">
        <f>'T1-FDI-Inw-UAE'!AE164+'T1-FDI-Inw-BHR'!AE164+'T1-FDI-Inw-KSA'!AE164+'T1-FDI-Inw-OMN'!AE164+'T1-FDI-Inw-QAT'!AE164+'T1-FDI-Inw-KWT'!AE164</f>
        <v>16491.121846390219</v>
      </c>
      <c r="AF164" s="220">
        <f>'T1-FDI-Inw-UAE'!AF164+'T1-FDI-Inw-BHR'!AF164+'T1-FDI-Inw-KSA'!AF164+'T1-FDI-Inw-OMN'!AF164+'T1-FDI-Inw-QAT'!AF164+'T1-FDI-Inw-KWT'!AF164</f>
        <v>17968.052292570334</v>
      </c>
      <c r="AG164" s="220">
        <f>'T1-FDI-Inw-UAE'!AG164+'T1-FDI-Inw-BHR'!AG164+'T1-FDI-Inw-KSA'!AG164+'T1-FDI-Inw-OMN'!AG164+'T1-FDI-Inw-QAT'!AG164+'T1-FDI-Inw-KWT'!AG164</f>
        <v>171781.03822896397</v>
      </c>
      <c r="AH164" s="220">
        <f>'T1-FDI-Inw-UAE'!AH164+'T1-FDI-Inw-BHR'!AH164+'T1-FDI-Inw-KSA'!AH164+'T1-FDI-Inw-OMN'!AH164+'T1-FDI-Inw-QAT'!AH164+'T1-FDI-Inw-KWT'!AH164</f>
        <v>170442.7980576925</v>
      </c>
      <c r="AI164" s="526">
        <f>'T1-FDI-Inw-UAE'!AI164+'T1-FDI-Inw-BHR'!AI164+'T1-FDI-Inw-KSA'!AI164+'T1-FDI-Inw-OMN'!AI164+'T1-FDI-Inw-QAT'!AI164+'T1-FDI-Inw-KWT'!AI164</f>
        <v>385113.15915163822</v>
      </c>
      <c r="AJ164" s="220">
        <f>'T1-FDI-Inw-UAE'!AJ164+'T1-FDI-Inw-BHR'!AJ164+'T1-FDI-Inw-KSA'!AJ164+'T1-FDI-Inw-OMN'!AJ164+'T1-FDI-Inw-QAT'!AJ164+'T1-FDI-Inw-KWT'!AJ164</f>
        <v>48582.014644538162</v>
      </c>
      <c r="AK164" s="220">
        <f>'T1-FDI-Inw-UAE'!AK164+'T1-FDI-Inw-BHR'!AK164+'T1-FDI-Inw-KSA'!AK164+'T1-FDI-Inw-OMN'!AK164+'T1-FDI-Inw-QAT'!AK164+'T1-FDI-Inw-KWT'!AK164</f>
        <v>50358.351216672236</v>
      </c>
      <c r="AL164" s="220">
        <f>'T1-FDI-Inw-UAE'!AL164+'T1-FDI-Inw-BHR'!AL164+'T1-FDI-Inw-KSA'!AL164+'T1-FDI-Inw-OMN'!AL164+'T1-FDI-Inw-QAT'!AL164+'T1-FDI-Inw-KWT'!AL164</f>
        <v>51580.885837259382</v>
      </c>
    </row>
    <row r="165" spans="1:38" x14ac:dyDescent="0.25">
      <c r="A165" s="236" t="str">
        <f t="shared" si="2"/>
        <v>Kuwait</v>
      </c>
      <c r="B165" s="206" t="s">
        <v>34</v>
      </c>
      <c r="C165" s="206" t="s">
        <v>33</v>
      </c>
      <c r="D165" s="222" t="s">
        <v>409</v>
      </c>
      <c r="E165">
        <v>839</v>
      </c>
      <c r="F165" s="225" t="s">
        <v>409</v>
      </c>
      <c r="G165" s="132" t="s">
        <v>408</v>
      </c>
      <c r="H165" s="224" t="s">
        <v>407</v>
      </c>
      <c r="I165" s="223" t="s">
        <v>406</v>
      </c>
      <c r="J165" s="212" t="s">
        <v>36</v>
      </c>
      <c r="K165" s="206" t="s">
        <v>36</v>
      </c>
      <c r="L165" s="206" t="s">
        <v>36</v>
      </c>
      <c r="M165" s="206" t="s">
        <v>3672</v>
      </c>
      <c r="N165" s="206">
        <v>54</v>
      </c>
      <c r="O165" s="206" t="s">
        <v>3654</v>
      </c>
      <c r="P165" s="287"/>
      <c r="Q165" s="287"/>
      <c r="R165" s="287"/>
      <c r="S165" s="287"/>
      <c r="T165" s="287"/>
      <c r="U165" s="287"/>
      <c r="V165" s="287"/>
      <c r="W165" s="287"/>
      <c r="X165" s="287"/>
      <c r="Y165" s="220">
        <f>'T1-FDI-Inw-UAE'!Y165+'T1-FDI-Inw-BHR'!Y165+'T1-FDI-Inw-KSA'!Y165+'T1-FDI-Inw-OMN'!Y165+'T1-FDI-Inw-QAT'!Y165+'T1-FDI-Inw-KWT'!Y165</f>
        <v>0</v>
      </c>
      <c r="Z165" s="220">
        <f>'T1-FDI-Inw-UAE'!Z165+'T1-FDI-Inw-BHR'!Z165+'T1-FDI-Inw-KSA'!Z165+'T1-FDI-Inw-OMN'!Z165+'T1-FDI-Inw-QAT'!Z165+'T1-FDI-Inw-KWT'!Z165</f>
        <v>0</v>
      </c>
      <c r="AA165" s="220">
        <f>'T1-FDI-Inw-UAE'!AA165+'T1-FDI-Inw-BHR'!AA165+'T1-FDI-Inw-KSA'!AA165+'T1-FDI-Inw-OMN'!AA165+'T1-FDI-Inw-QAT'!AA165+'T1-FDI-Inw-KWT'!AA165</f>
        <v>0</v>
      </c>
      <c r="AB165" s="220">
        <f>'T1-FDI-Inw-UAE'!AB165+'T1-FDI-Inw-BHR'!AB165+'T1-FDI-Inw-KSA'!AB165+'T1-FDI-Inw-OMN'!AB165+'T1-FDI-Inw-QAT'!AB165+'T1-FDI-Inw-KWT'!AB165</f>
        <v>0</v>
      </c>
      <c r="AC165" s="220">
        <f>'T1-FDI-Inw-UAE'!AC165+'T1-FDI-Inw-BHR'!AC165+'T1-FDI-Inw-KSA'!AC165+'T1-FDI-Inw-OMN'!AC165+'T1-FDI-Inw-QAT'!AC165+'T1-FDI-Inw-KWT'!AC165</f>
        <v>0</v>
      </c>
      <c r="AD165" s="220">
        <f>'T1-FDI-Inw-UAE'!AD165+'T1-FDI-Inw-BHR'!AD165+'T1-FDI-Inw-KSA'!AD165+'T1-FDI-Inw-OMN'!AD165+'T1-FDI-Inw-QAT'!AD165+'T1-FDI-Inw-KWT'!AD165</f>
        <v>0</v>
      </c>
      <c r="AE165" s="220">
        <f>'T1-FDI-Inw-UAE'!AE165+'T1-FDI-Inw-BHR'!AE165+'T1-FDI-Inw-KSA'!AE165+'T1-FDI-Inw-OMN'!AE165+'T1-FDI-Inw-QAT'!AE165+'T1-FDI-Inw-KWT'!AE165</f>
        <v>0</v>
      </c>
      <c r="AF165" s="220">
        <f>'T1-FDI-Inw-UAE'!AF165+'T1-FDI-Inw-BHR'!AF165+'T1-FDI-Inw-KSA'!AF165+'T1-FDI-Inw-OMN'!AF165+'T1-FDI-Inw-QAT'!AF165+'T1-FDI-Inw-KWT'!AF165</f>
        <v>0</v>
      </c>
      <c r="AG165" s="220">
        <f>'T1-FDI-Inw-UAE'!AG165+'T1-FDI-Inw-BHR'!AG165+'T1-FDI-Inw-KSA'!AG165+'T1-FDI-Inw-OMN'!AG165+'T1-FDI-Inw-QAT'!AG165+'T1-FDI-Inw-KWT'!AG165</f>
        <v>0</v>
      </c>
      <c r="AH165" s="220">
        <f>'T1-FDI-Inw-UAE'!AH165+'T1-FDI-Inw-BHR'!AH165+'T1-FDI-Inw-KSA'!AH165+'T1-FDI-Inw-OMN'!AH165+'T1-FDI-Inw-QAT'!AH165+'T1-FDI-Inw-KWT'!AH165</f>
        <v>0</v>
      </c>
      <c r="AI165" s="220">
        <f>'T1-FDI-Inw-UAE'!AI165+'T1-FDI-Inw-BHR'!AI165+'T1-FDI-Inw-KSA'!AI165+'T1-FDI-Inw-OMN'!AI165+'T1-FDI-Inw-QAT'!AI165+'T1-FDI-Inw-KWT'!AI165</f>
        <v>0</v>
      </c>
      <c r="AJ165" s="220">
        <f>'T1-FDI-Inw-UAE'!AJ165+'T1-FDI-Inw-BHR'!AJ165+'T1-FDI-Inw-KSA'!AJ165+'T1-FDI-Inw-OMN'!AJ165+'T1-FDI-Inw-QAT'!AJ165+'T1-FDI-Inw-KWT'!AJ165</f>
        <v>0</v>
      </c>
      <c r="AK165" s="220">
        <f>'T1-FDI-Inw-UAE'!AK165+'T1-FDI-Inw-BHR'!AK165+'T1-FDI-Inw-KSA'!AK165+'T1-FDI-Inw-OMN'!AK165+'T1-FDI-Inw-QAT'!AK165+'T1-FDI-Inw-KWT'!AK165</f>
        <v>0</v>
      </c>
      <c r="AL165" s="220">
        <f>'T1-FDI-Inw-UAE'!AL165+'T1-FDI-Inw-BHR'!AL165+'T1-FDI-Inw-KSA'!AL165+'T1-FDI-Inw-OMN'!AL165+'T1-FDI-Inw-QAT'!AL165+'T1-FDI-Inw-KWT'!AL165</f>
        <v>0</v>
      </c>
    </row>
    <row r="166" spans="1:38" x14ac:dyDescent="0.25">
      <c r="A166" s="236" t="str">
        <f t="shared" si="2"/>
        <v>Kuwait</v>
      </c>
      <c r="B166" s="206" t="s">
        <v>34</v>
      </c>
      <c r="C166" s="206" t="s">
        <v>33</v>
      </c>
      <c r="D166" s="222" t="s">
        <v>405</v>
      </c>
      <c r="E166">
        <v>196</v>
      </c>
      <c r="F166" s="225" t="s">
        <v>405</v>
      </c>
      <c r="G166" s="132" t="s">
        <v>404</v>
      </c>
      <c r="H166" s="224" t="s">
        <v>403</v>
      </c>
      <c r="I166" s="223" t="s">
        <v>402</v>
      </c>
      <c r="J166" s="212" t="s">
        <v>36</v>
      </c>
      <c r="K166" s="206" t="s">
        <v>36</v>
      </c>
      <c r="L166" s="206" t="s">
        <v>36</v>
      </c>
      <c r="M166" s="206" t="s">
        <v>3661</v>
      </c>
      <c r="N166" s="206">
        <v>53</v>
      </c>
      <c r="O166" s="206" t="s">
        <v>3654</v>
      </c>
      <c r="P166" s="287"/>
      <c r="Q166" s="287"/>
      <c r="R166" s="287"/>
      <c r="S166" s="287"/>
      <c r="T166" s="287"/>
      <c r="U166" s="287"/>
      <c r="V166" s="287"/>
      <c r="W166" s="287"/>
      <c r="X166" s="287"/>
      <c r="Y166" s="220">
        <f>'T1-FDI-Inw-UAE'!Y166+'T1-FDI-Inw-BHR'!Y166+'T1-FDI-Inw-KSA'!Y166+'T1-FDI-Inw-OMN'!Y166+'T1-FDI-Inw-QAT'!Y166+'T1-FDI-Inw-KWT'!Y166</f>
        <v>4</v>
      </c>
      <c r="Z166" s="220">
        <f>'T1-FDI-Inw-UAE'!Z166+'T1-FDI-Inw-BHR'!Z166+'T1-FDI-Inw-KSA'!Z166+'T1-FDI-Inw-OMN'!Z166+'T1-FDI-Inw-QAT'!Z166+'T1-FDI-Inw-KWT'!Z166</f>
        <v>16.89755761322192</v>
      </c>
      <c r="AA166" s="220">
        <f>'T1-FDI-Inw-UAE'!AA166+'T1-FDI-Inw-BHR'!AA166+'T1-FDI-Inw-KSA'!AA166+'T1-FDI-Inw-OMN'!AA166+'T1-FDI-Inw-QAT'!AA166+'T1-FDI-Inw-KWT'!AA166</f>
        <v>81.675403131381898</v>
      </c>
      <c r="AB166" s="220">
        <f>'T1-FDI-Inw-UAE'!AB166+'T1-FDI-Inw-BHR'!AB166+'T1-FDI-Inw-KSA'!AB166+'T1-FDI-Inw-OMN'!AB166+'T1-FDI-Inw-QAT'!AB166+'T1-FDI-Inw-KWT'!AB166</f>
        <v>84.02658233236896</v>
      </c>
      <c r="AC166" s="220">
        <f>'T1-FDI-Inw-UAE'!AC166+'T1-FDI-Inw-BHR'!AC166+'T1-FDI-Inw-KSA'!AC166+'T1-FDI-Inw-OMN'!AC166+'T1-FDI-Inw-QAT'!AC166+'T1-FDI-Inw-KWT'!AC166</f>
        <v>85.446976028727022</v>
      </c>
      <c r="AD166" s="220">
        <f>'T1-FDI-Inw-UAE'!AD166+'T1-FDI-Inw-BHR'!AD166+'T1-FDI-Inw-KSA'!AD166+'T1-FDI-Inw-OMN'!AD166+'T1-FDI-Inw-QAT'!AD166+'T1-FDI-Inw-KWT'!AD166</f>
        <v>49.384546865895167</v>
      </c>
      <c r="AE166" s="220">
        <f>'T1-FDI-Inw-UAE'!AE166+'T1-FDI-Inw-BHR'!AE166+'T1-FDI-Inw-KSA'!AE166+'T1-FDI-Inw-OMN'!AE166+'T1-FDI-Inw-QAT'!AE166+'T1-FDI-Inw-KWT'!AE166</f>
        <v>68.269800960968823</v>
      </c>
      <c r="AF166" s="220">
        <f>'T1-FDI-Inw-UAE'!AF166+'T1-FDI-Inw-BHR'!AF166+'T1-FDI-Inw-KSA'!AF166+'T1-FDI-Inw-OMN'!AF166+'T1-FDI-Inw-QAT'!AF166+'T1-FDI-Inw-KWT'!AF166</f>
        <v>108.84178013884332</v>
      </c>
      <c r="AG166" s="220">
        <f>'T1-FDI-Inw-UAE'!AG166+'T1-FDI-Inw-BHR'!AG166+'T1-FDI-Inw-KSA'!AG166+'T1-FDI-Inw-OMN'!AG166+'T1-FDI-Inw-QAT'!AG166+'T1-FDI-Inw-KWT'!AG166</f>
        <v>15.69437672595088</v>
      </c>
      <c r="AH166" s="220">
        <f>'T1-FDI-Inw-UAE'!AH166+'T1-FDI-Inw-BHR'!AH166+'T1-FDI-Inw-KSA'!AH166+'T1-FDI-Inw-OMN'!AH166+'T1-FDI-Inw-QAT'!AH166+'T1-FDI-Inw-KWT'!AH166</f>
        <v>38.014858623733332</v>
      </c>
      <c r="AI166" s="220">
        <f>'T1-FDI-Inw-UAE'!AI166+'T1-FDI-Inw-BHR'!AI166+'T1-FDI-Inw-KSA'!AI166+'T1-FDI-Inw-OMN'!AI166+'T1-FDI-Inw-QAT'!AI166+'T1-FDI-Inw-KWT'!AI166</f>
        <v>25.824056252400002</v>
      </c>
      <c r="AJ166" s="220">
        <f>'T1-FDI-Inw-UAE'!AJ166+'T1-FDI-Inw-BHR'!AJ166+'T1-FDI-Inw-KSA'!AJ166+'T1-FDI-Inw-OMN'!AJ166+'T1-FDI-Inw-QAT'!AJ166+'T1-FDI-Inw-KWT'!AJ166</f>
        <v>55.611844929733337</v>
      </c>
      <c r="AK166" s="220">
        <f>'T1-FDI-Inw-UAE'!AK166+'T1-FDI-Inw-BHR'!AK166+'T1-FDI-Inw-KSA'!AK166+'T1-FDI-Inw-OMN'!AK166+'T1-FDI-Inw-QAT'!AK166+'T1-FDI-Inw-KWT'!AK166</f>
        <v>67.06719492995505</v>
      </c>
      <c r="AL166" s="220">
        <f>'T1-FDI-Inw-UAE'!AL166+'T1-FDI-Inw-BHR'!AL166+'T1-FDI-Inw-KSA'!AL166+'T1-FDI-Inw-OMN'!AL166+'T1-FDI-Inw-QAT'!AL166+'T1-FDI-Inw-KWT'!AL166</f>
        <v>90.330356438601811</v>
      </c>
    </row>
    <row r="167" spans="1:38" x14ac:dyDescent="0.25">
      <c r="A167" s="236" t="str">
        <f t="shared" si="2"/>
        <v>Kuwait</v>
      </c>
      <c r="B167" s="206" t="s">
        <v>34</v>
      </c>
      <c r="C167" s="206" t="s">
        <v>33</v>
      </c>
      <c r="D167" s="222" t="s">
        <v>401</v>
      </c>
      <c r="E167">
        <v>278</v>
      </c>
      <c r="F167" s="225" t="s">
        <v>401</v>
      </c>
      <c r="G167" s="132" t="s">
        <v>400</v>
      </c>
      <c r="H167" s="224" t="s">
        <v>399</v>
      </c>
      <c r="I167" s="223" t="s">
        <v>398</v>
      </c>
      <c r="J167" s="212" t="s">
        <v>36</v>
      </c>
      <c r="K167" s="206" t="s">
        <v>3664</v>
      </c>
      <c r="L167" s="206">
        <v>13</v>
      </c>
      <c r="M167" s="206" t="s">
        <v>3658</v>
      </c>
      <c r="N167" s="206">
        <v>419</v>
      </c>
      <c r="O167" s="206" t="s">
        <v>3659</v>
      </c>
      <c r="P167" s="287"/>
      <c r="Q167" s="287"/>
      <c r="R167" s="287"/>
      <c r="S167" s="287"/>
      <c r="T167" s="287"/>
      <c r="U167" s="287"/>
      <c r="V167" s="287"/>
      <c r="W167" s="287"/>
      <c r="X167" s="287"/>
      <c r="Y167" s="220">
        <f>'T1-FDI-Inw-UAE'!Y167+'T1-FDI-Inw-BHR'!Y167+'T1-FDI-Inw-KSA'!Y167+'T1-FDI-Inw-OMN'!Y167+'T1-FDI-Inw-QAT'!Y167+'T1-FDI-Inw-KWT'!Y167</f>
        <v>0</v>
      </c>
      <c r="Z167" s="220">
        <f>'T1-FDI-Inw-UAE'!Z167+'T1-FDI-Inw-BHR'!Z167+'T1-FDI-Inw-KSA'!Z167+'T1-FDI-Inw-OMN'!Z167+'T1-FDI-Inw-QAT'!Z167+'T1-FDI-Inw-KWT'!Z167</f>
        <v>0</v>
      </c>
      <c r="AA167" s="220">
        <f>'T1-FDI-Inw-UAE'!AA167+'T1-FDI-Inw-BHR'!AA167+'T1-FDI-Inw-KSA'!AA167+'T1-FDI-Inw-OMN'!AA167+'T1-FDI-Inw-QAT'!AA167+'T1-FDI-Inw-KWT'!AA167</f>
        <v>0</v>
      </c>
      <c r="AB167" s="220">
        <f>'T1-FDI-Inw-UAE'!AB167+'T1-FDI-Inw-BHR'!AB167+'T1-FDI-Inw-KSA'!AB167+'T1-FDI-Inw-OMN'!AB167+'T1-FDI-Inw-QAT'!AB167+'T1-FDI-Inw-KWT'!AB167</f>
        <v>0</v>
      </c>
      <c r="AC167" s="220">
        <f>'T1-FDI-Inw-UAE'!AC167+'T1-FDI-Inw-BHR'!AC167+'T1-FDI-Inw-KSA'!AC167+'T1-FDI-Inw-OMN'!AC167+'T1-FDI-Inw-QAT'!AC167+'T1-FDI-Inw-KWT'!AC167</f>
        <v>0</v>
      </c>
      <c r="AD167" s="220">
        <f>'T1-FDI-Inw-UAE'!AD167+'T1-FDI-Inw-BHR'!AD167+'T1-FDI-Inw-KSA'!AD167+'T1-FDI-Inw-OMN'!AD167+'T1-FDI-Inw-QAT'!AD167+'T1-FDI-Inw-KWT'!AD167</f>
        <v>0</v>
      </c>
      <c r="AE167" s="220">
        <f>'T1-FDI-Inw-UAE'!AE167+'T1-FDI-Inw-BHR'!AE167+'T1-FDI-Inw-KSA'!AE167+'T1-FDI-Inw-OMN'!AE167+'T1-FDI-Inw-QAT'!AE167+'T1-FDI-Inw-KWT'!AE167</f>
        <v>0</v>
      </c>
      <c r="AF167" s="220">
        <f>'T1-FDI-Inw-UAE'!AF167+'T1-FDI-Inw-BHR'!AF167+'T1-FDI-Inw-KSA'!AF167+'T1-FDI-Inw-OMN'!AF167+'T1-FDI-Inw-QAT'!AF167+'T1-FDI-Inw-KWT'!AF167</f>
        <v>0</v>
      </c>
      <c r="AG167" s="220">
        <f>'T1-FDI-Inw-UAE'!AG167+'T1-FDI-Inw-BHR'!AG167+'T1-FDI-Inw-KSA'!AG167+'T1-FDI-Inw-OMN'!AG167+'T1-FDI-Inw-QAT'!AG167+'T1-FDI-Inw-KWT'!AG167</f>
        <v>0</v>
      </c>
      <c r="AH167" s="220">
        <f>'T1-FDI-Inw-UAE'!AH167+'T1-FDI-Inw-BHR'!AH167+'T1-FDI-Inw-KSA'!AH167+'T1-FDI-Inw-OMN'!AH167+'T1-FDI-Inw-QAT'!AH167+'T1-FDI-Inw-KWT'!AH167</f>
        <v>0</v>
      </c>
      <c r="AI167" s="220">
        <f>'T1-FDI-Inw-UAE'!AI167+'T1-FDI-Inw-BHR'!AI167+'T1-FDI-Inw-KSA'!AI167+'T1-FDI-Inw-OMN'!AI167+'T1-FDI-Inw-QAT'!AI167+'T1-FDI-Inw-KWT'!AI167</f>
        <v>0</v>
      </c>
      <c r="AJ167" s="220">
        <f>'T1-FDI-Inw-UAE'!AJ167+'T1-FDI-Inw-BHR'!AJ167+'T1-FDI-Inw-KSA'!AJ167+'T1-FDI-Inw-OMN'!AJ167+'T1-FDI-Inw-QAT'!AJ167+'T1-FDI-Inw-KWT'!AJ167</f>
        <v>0</v>
      </c>
      <c r="AK167" s="220">
        <f>'T1-FDI-Inw-UAE'!AK167+'T1-FDI-Inw-BHR'!AK167+'T1-FDI-Inw-KSA'!AK167+'T1-FDI-Inw-OMN'!AK167+'T1-FDI-Inw-QAT'!AK167+'T1-FDI-Inw-KWT'!AK167</f>
        <v>0</v>
      </c>
      <c r="AL167" s="220">
        <f>'T1-FDI-Inw-UAE'!AL167+'T1-FDI-Inw-BHR'!AL167+'T1-FDI-Inw-KSA'!AL167+'T1-FDI-Inw-OMN'!AL167+'T1-FDI-Inw-QAT'!AL167+'T1-FDI-Inw-KWT'!AL167</f>
        <v>0</v>
      </c>
    </row>
    <row r="168" spans="1:38" x14ac:dyDescent="0.25">
      <c r="A168" s="236" t="str">
        <f t="shared" si="2"/>
        <v>Kuwait</v>
      </c>
      <c r="B168" s="206" t="s">
        <v>34</v>
      </c>
      <c r="C168" s="206" t="s">
        <v>33</v>
      </c>
      <c r="D168" s="222" t="s">
        <v>397</v>
      </c>
      <c r="E168">
        <v>692</v>
      </c>
      <c r="F168" s="225" t="s">
        <v>397</v>
      </c>
      <c r="G168" s="132" t="s">
        <v>396</v>
      </c>
      <c r="H168" s="224" t="s">
        <v>395</v>
      </c>
      <c r="I168" s="223" t="s">
        <v>394</v>
      </c>
      <c r="J168" s="212" t="s">
        <v>36</v>
      </c>
      <c r="K168" s="206" t="s">
        <v>3665</v>
      </c>
      <c r="L168" s="206">
        <v>11</v>
      </c>
      <c r="M168" s="206" t="s">
        <v>3656</v>
      </c>
      <c r="N168" s="206">
        <v>202</v>
      </c>
      <c r="O168" s="206" t="s">
        <v>3652</v>
      </c>
      <c r="P168" s="287"/>
      <c r="Q168" s="287"/>
      <c r="R168" s="287"/>
      <c r="S168" s="287"/>
      <c r="T168" s="287"/>
      <c r="U168" s="287"/>
      <c r="V168" s="287"/>
      <c r="W168" s="287"/>
      <c r="X168" s="287"/>
      <c r="Y168" s="220">
        <f>'T1-FDI-Inw-UAE'!Y168+'T1-FDI-Inw-BHR'!Y168+'T1-FDI-Inw-KSA'!Y168+'T1-FDI-Inw-OMN'!Y168+'T1-FDI-Inw-QAT'!Y168+'T1-FDI-Inw-KWT'!Y168</f>
        <v>0</v>
      </c>
      <c r="Z168" s="220">
        <f>'T1-FDI-Inw-UAE'!Z168+'T1-FDI-Inw-BHR'!Z168+'T1-FDI-Inw-KSA'!Z168+'T1-FDI-Inw-OMN'!Z168+'T1-FDI-Inw-QAT'!Z168+'T1-FDI-Inw-KWT'!Z168</f>
        <v>0.31777045609257998</v>
      </c>
      <c r="AA168" s="220">
        <f>'T1-FDI-Inw-UAE'!AA168+'T1-FDI-Inw-BHR'!AA168+'T1-FDI-Inw-KSA'!AA168+'T1-FDI-Inw-OMN'!AA168+'T1-FDI-Inw-QAT'!AA168+'T1-FDI-Inw-KWT'!AA168</f>
        <v>0.86809448604492856</v>
      </c>
      <c r="AB168" s="220">
        <f>'T1-FDI-Inw-UAE'!AB168+'T1-FDI-Inw-BHR'!AB168+'T1-FDI-Inw-KSA'!AB168+'T1-FDI-Inw-OMN'!AB168+'T1-FDI-Inw-QAT'!AB168+'T1-FDI-Inw-KWT'!AB168</f>
        <v>2.6630785568413886</v>
      </c>
      <c r="AC168" s="220">
        <f>'T1-FDI-Inw-UAE'!AC168+'T1-FDI-Inw-BHR'!AC168+'T1-FDI-Inw-KSA'!AC168+'T1-FDI-Inw-OMN'!AC168+'T1-FDI-Inw-QAT'!AC168+'T1-FDI-Inw-KWT'!AC168</f>
        <v>3.1934801906058548</v>
      </c>
      <c r="AD168" s="220">
        <f>'T1-FDI-Inw-UAE'!AD168+'T1-FDI-Inw-BHR'!AD168+'T1-FDI-Inw-KSA'!AD168+'T1-FDI-Inw-OMN'!AD168+'T1-FDI-Inw-QAT'!AD168+'T1-FDI-Inw-KWT'!AD168</f>
        <v>2.2761070115724982</v>
      </c>
      <c r="AE168" s="220">
        <f>'T1-FDI-Inw-UAE'!AE168+'T1-FDI-Inw-BHR'!AE168+'T1-FDI-Inw-KSA'!AE168+'T1-FDI-Inw-OMN'!AE168+'T1-FDI-Inw-QAT'!AE168+'T1-FDI-Inw-KWT'!AE168</f>
        <v>2.6845481279782164</v>
      </c>
      <c r="AF168" s="220">
        <f>'T1-FDI-Inw-UAE'!AF168+'T1-FDI-Inw-BHR'!AF168+'T1-FDI-Inw-KSA'!AF168+'T1-FDI-Inw-OMN'!AF168+'T1-FDI-Inw-QAT'!AF168+'T1-FDI-Inw-KWT'!AF168</f>
        <v>2.5017434989788976</v>
      </c>
      <c r="AG168" s="220">
        <f>'T1-FDI-Inw-UAE'!AG168+'T1-FDI-Inw-BHR'!AG168+'T1-FDI-Inw-KSA'!AG168+'T1-FDI-Inw-OMN'!AG168+'T1-FDI-Inw-QAT'!AG168+'T1-FDI-Inw-KWT'!AG168</f>
        <v>0</v>
      </c>
      <c r="AH168" s="220">
        <f>'T1-FDI-Inw-UAE'!AH168+'T1-FDI-Inw-BHR'!AH168+'T1-FDI-Inw-KSA'!AH168+'T1-FDI-Inw-OMN'!AH168+'T1-FDI-Inw-QAT'!AH168+'T1-FDI-Inw-KWT'!AH168</f>
        <v>0.10494826666666666</v>
      </c>
      <c r="AI168" s="220">
        <f>'T1-FDI-Inw-UAE'!AI168+'T1-FDI-Inw-BHR'!AI168+'T1-FDI-Inw-KSA'!AI168+'T1-FDI-Inw-OMN'!AI168+'T1-FDI-Inw-QAT'!AI168+'T1-FDI-Inw-KWT'!AI168</f>
        <v>0.10494826666666666</v>
      </c>
      <c r="AJ168" s="220">
        <f>'T1-FDI-Inw-UAE'!AJ168+'T1-FDI-Inw-BHR'!AJ168+'T1-FDI-Inw-KSA'!AJ168+'T1-FDI-Inw-OMN'!AJ168+'T1-FDI-Inw-QAT'!AJ168+'T1-FDI-Inw-KWT'!AJ168</f>
        <v>0.10494826666666666</v>
      </c>
      <c r="AK168" s="220">
        <f>'T1-FDI-Inw-UAE'!AK168+'T1-FDI-Inw-BHR'!AK168+'T1-FDI-Inw-KSA'!AK168+'T1-FDI-Inw-OMN'!AK168+'T1-FDI-Inw-QAT'!AK168+'T1-FDI-Inw-KWT'!AK168</f>
        <v>0.12537306666666667</v>
      </c>
      <c r="AL168" s="220">
        <f>'T1-FDI-Inw-UAE'!AL168+'T1-FDI-Inw-BHR'!AL168+'T1-FDI-Inw-KSA'!AL168+'T1-FDI-Inw-OMN'!AL168+'T1-FDI-Inw-QAT'!AL168+'T1-FDI-Inw-KWT'!AL168</f>
        <v>0.15507342613333333</v>
      </c>
    </row>
    <row r="169" spans="1:38" x14ac:dyDescent="0.25">
      <c r="A169" s="236" t="str">
        <f t="shared" si="2"/>
        <v>Kuwait</v>
      </c>
      <c r="B169" s="206" t="s">
        <v>34</v>
      </c>
      <c r="C169" s="206" t="s">
        <v>33</v>
      </c>
      <c r="D169" s="222" t="s">
        <v>393</v>
      </c>
      <c r="E169">
        <v>694</v>
      </c>
      <c r="F169" s="225" t="s">
        <v>393</v>
      </c>
      <c r="G169" s="132" t="s">
        <v>392</v>
      </c>
      <c r="H169" s="224" t="s">
        <v>391</v>
      </c>
      <c r="I169" s="223" t="s">
        <v>390</v>
      </c>
      <c r="J169" s="212" t="s">
        <v>36</v>
      </c>
      <c r="K169" s="206" t="s">
        <v>3665</v>
      </c>
      <c r="L169" s="206">
        <v>11</v>
      </c>
      <c r="M169" s="206" t="s">
        <v>3656</v>
      </c>
      <c r="N169" s="206">
        <v>202</v>
      </c>
      <c r="O169" s="206" t="s">
        <v>3652</v>
      </c>
      <c r="P169" s="287"/>
      <c r="Q169" s="287"/>
      <c r="R169" s="287"/>
      <c r="S169" s="287"/>
      <c r="T169" s="287"/>
      <c r="U169" s="287"/>
      <c r="V169" s="287"/>
      <c r="W169" s="287"/>
      <c r="X169" s="287"/>
      <c r="Y169" s="220">
        <f>'T1-FDI-Inw-UAE'!Y169+'T1-FDI-Inw-BHR'!Y169+'T1-FDI-Inw-KSA'!Y169+'T1-FDI-Inw-OMN'!Y169+'T1-FDI-Inw-QAT'!Y169+'T1-FDI-Inw-KWT'!Y169</f>
        <v>0</v>
      </c>
      <c r="Z169" s="220">
        <f>'T1-FDI-Inw-UAE'!Z169+'T1-FDI-Inw-BHR'!Z169+'T1-FDI-Inw-KSA'!Z169+'T1-FDI-Inw-OMN'!Z169+'T1-FDI-Inw-QAT'!Z169+'T1-FDI-Inw-KWT'!Z169</f>
        <v>0.10519373723621513</v>
      </c>
      <c r="AA169" s="220">
        <f>'T1-FDI-Inw-UAE'!AA169+'T1-FDI-Inw-BHR'!AA169+'T1-FDI-Inw-KSA'!AA169+'T1-FDI-Inw-OMN'!AA169+'T1-FDI-Inw-QAT'!AA169+'T1-FDI-Inw-KWT'!AA169</f>
        <v>42.715406671204903</v>
      </c>
      <c r="AB169" s="220">
        <f>'T1-FDI-Inw-UAE'!AB169+'T1-FDI-Inw-BHR'!AB169+'T1-FDI-Inw-KSA'!AB169+'T1-FDI-Inw-OMN'!AB169+'T1-FDI-Inw-QAT'!AB169+'T1-FDI-Inw-KWT'!AB169</f>
        <v>61.177028727025188</v>
      </c>
      <c r="AC169" s="220">
        <f>'T1-FDI-Inw-UAE'!AC169+'T1-FDI-Inw-BHR'!AC169+'T1-FDI-Inw-KSA'!AC169+'T1-FDI-Inw-OMN'!AC169+'T1-FDI-Inw-QAT'!AC169+'T1-FDI-Inw-KWT'!AC169</f>
        <v>66.647467120490134</v>
      </c>
      <c r="AD169" s="220">
        <f>'T1-FDI-Inw-UAE'!AD169+'T1-FDI-Inw-BHR'!AD169+'T1-FDI-Inw-KSA'!AD169+'T1-FDI-Inw-OMN'!AD169+'T1-FDI-Inw-QAT'!AD169+'T1-FDI-Inw-KWT'!AD169</f>
        <v>80.81564656228727</v>
      </c>
      <c r="AE169" s="220">
        <f>'T1-FDI-Inw-UAE'!AE169+'T1-FDI-Inw-BHR'!AE169+'T1-FDI-Inw-KSA'!AE169+'T1-FDI-Inw-OMN'!AE169+'T1-FDI-Inw-QAT'!AE169+'T1-FDI-Inw-KWT'!AE169</f>
        <v>127.8009286232485</v>
      </c>
      <c r="AF169" s="220">
        <f>'T1-FDI-Inw-UAE'!AF169+'T1-FDI-Inw-BHR'!AF169+'T1-FDI-Inw-KSA'!AF169+'T1-FDI-Inw-OMN'!AF169+'T1-FDI-Inw-QAT'!AF169+'T1-FDI-Inw-KWT'!AF169</f>
        <v>128.28192046818245</v>
      </c>
      <c r="AG169" s="220">
        <f>'T1-FDI-Inw-UAE'!AG169+'T1-FDI-Inw-BHR'!AG169+'T1-FDI-Inw-KSA'!AG169+'T1-FDI-Inw-OMN'!AG169+'T1-FDI-Inw-QAT'!AG169+'T1-FDI-Inw-KWT'!AG169</f>
        <v>66.496891472023336</v>
      </c>
      <c r="AH169" s="220">
        <f>'T1-FDI-Inw-UAE'!AH169+'T1-FDI-Inw-BHR'!AH169+'T1-FDI-Inw-KSA'!AH169+'T1-FDI-Inw-OMN'!AH169+'T1-FDI-Inw-QAT'!AH169+'T1-FDI-Inw-KWT'!AH169</f>
        <v>67.256387873839998</v>
      </c>
      <c r="AI169" s="220">
        <f>'T1-FDI-Inw-UAE'!AI169+'T1-FDI-Inw-BHR'!AI169+'T1-FDI-Inw-KSA'!AI169+'T1-FDI-Inw-OMN'!AI169+'T1-FDI-Inw-QAT'!AI169+'T1-FDI-Inw-KWT'!AI169</f>
        <v>167.45007285261332</v>
      </c>
      <c r="AJ169" s="220">
        <f>'T1-FDI-Inw-UAE'!AJ169+'T1-FDI-Inw-BHR'!AJ169+'T1-FDI-Inw-KSA'!AJ169+'T1-FDI-Inw-OMN'!AJ169+'T1-FDI-Inw-QAT'!AJ169+'T1-FDI-Inw-KWT'!AJ169</f>
        <v>244.09018149363399</v>
      </c>
      <c r="AK169" s="220">
        <f>'T1-FDI-Inw-UAE'!AK169+'T1-FDI-Inw-BHR'!AK169+'T1-FDI-Inw-KSA'!AK169+'T1-FDI-Inw-OMN'!AK169+'T1-FDI-Inw-QAT'!AK169+'T1-FDI-Inw-KWT'!AK169</f>
        <v>194.49861063645503</v>
      </c>
      <c r="AL169" s="220">
        <f>'T1-FDI-Inw-UAE'!AL169+'T1-FDI-Inw-BHR'!AL169+'T1-FDI-Inw-KSA'!AL169+'T1-FDI-Inw-OMN'!AL169+'T1-FDI-Inw-QAT'!AL169+'T1-FDI-Inw-KWT'!AL169</f>
        <v>186.78969634735432</v>
      </c>
    </row>
    <row r="170" spans="1:38" x14ac:dyDescent="0.25">
      <c r="A170" s="236" t="str">
        <f t="shared" si="2"/>
        <v>Kuwait</v>
      </c>
      <c r="B170" s="206" t="s">
        <v>34</v>
      </c>
      <c r="C170" s="206" t="s">
        <v>33</v>
      </c>
      <c r="D170" s="222" t="s">
        <v>389</v>
      </c>
      <c r="E170">
        <v>851</v>
      </c>
      <c r="F170" s="225" t="s">
        <v>389</v>
      </c>
      <c r="G170" s="132" t="s">
        <v>388</v>
      </c>
      <c r="H170" s="224" t="s">
        <v>387</v>
      </c>
      <c r="I170" s="223" t="s">
        <v>386</v>
      </c>
      <c r="J170" s="212" t="s">
        <v>36</v>
      </c>
      <c r="K170" s="206" t="s">
        <v>36</v>
      </c>
      <c r="L170" s="206" t="s">
        <v>36</v>
      </c>
      <c r="M170" s="206" t="s">
        <v>3653</v>
      </c>
      <c r="N170" s="206">
        <v>61</v>
      </c>
      <c r="O170" s="206" t="s">
        <v>3654</v>
      </c>
      <c r="P170" s="287"/>
      <c r="Q170" s="287"/>
      <c r="R170" s="287"/>
      <c r="S170" s="287"/>
      <c r="T170" s="287"/>
      <c r="U170" s="287"/>
      <c r="V170" s="287"/>
      <c r="W170" s="287"/>
      <c r="X170" s="287"/>
      <c r="Y170" s="220">
        <f>'T1-FDI-Inw-UAE'!Y170+'T1-FDI-Inw-BHR'!Y170+'T1-FDI-Inw-KSA'!Y170+'T1-FDI-Inw-OMN'!Y170+'T1-FDI-Inw-QAT'!Y170+'T1-FDI-Inw-KWT'!Y170</f>
        <v>0</v>
      </c>
      <c r="Z170" s="220">
        <f>'T1-FDI-Inw-UAE'!Z170+'T1-FDI-Inw-BHR'!Z170+'T1-FDI-Inw-KSA'!Z170+'T1-FDI-Inw-OMN'!Z170+'T1-FDI-Inw-QAT'!Z170+'T1-FDI-Inw-KWT'!Z170</f>
        <v>0</v>
      </c>
      <c r="AA170" s="220">
        <f>'T1-FDI-Inw-UAE'!AA170+'T1-FDI-Inw-BHR'!AA170+'T1-FDI-Inw-KSA'!AA170+'T1-FDI-Inw-OMN'!AA170+'T1-FDI-Inw-QAT'!AA170+'T1-FDI-Inw-KWT'!AA170</f>
        <v>0</v>
      </c>
      <c r="AB170" s="220">
        <f>'T1-FDI-Inw-UAE'!AB170+'T1-FDI-Inw-BHR'!AB170+'T1-FDI-Inw-KSA'!AB170+'T1-FDI-Inw-OMN'!AB170+'T1-FDI-Inw-QAT'!AB170+'T1-FDI-Inw-KWT'!AB170</f>
        <v>0</v>
      </c>
      <c r="AC170" s="220">
        <f>'T1-FDI-Inw-UAE'!AC170+'T1-FDI-Inw-BHR'!AC170+'T1-FDI-Inw-KSA'!AC170+'T1-FDI-Inw-OMN'!AC170+'T1-FDI-Inw-QAT'!AC170+'T1-FDI-Inw-KWT'!AC170</f>
        <v>0</v>
      </c>
      <c r="AD170" s="220">
        <f>'T1-FDI-Inw-UAE'!AD170+'T1-FDI-Inw-BHR'!AD170+'T1-FDI-Inw-KSA'!AD170+'T1-FDI-Inw-OMN'!AD170+'T1-FDI-Inw-QAT'!AD170+'T1-FDI-Inw-KWT'!AD170</f>
        <v>0</v>
      </c>
      <c r="AE170" s="220">
        <f>'T1-FDI-Inw-UAE'!AE170+'T1-FDI-Inw-BHR'!AE170+'T1-FDI-Inw-KSA'!AE170+'T1-FDI-Inw-OMN'!AE170+'T1-FDI-Inw-QAT'!AE170+'T1-FDI-Inw-KWT'!AE170</f>
        <v>0</v>
      </c>
      <c r="AF170" s="220">
        <f>'T1-FDI-Inw-UAE'!AF170+'T1-FDI-Inw-BHR'!AF170+'T1-FDI-Inw-KSA'!AF170+'T1-FDI-Inw-OMN'!AF170+'T1-FDI-Inw-QAT'!AF170+'T1-FDI-Inw-KWT'!AF170</f>
        <v>0</v>
      </c>
      <c r="AG170" s="220">
        <f>'T1-FDI-Inw-UAE'!AG170+'T1-FDI-Inw-BHR'!AG170+'T1-FDI-Inw-KSA'!AG170+'T1-FDI-Inw-OMN'!AG170+'T1-FDI-Inw-QAT'!AG170+'T1-FDI-Inw-KWT'!AG170</f>
        <v>0</v>
      </c>
      <c r="AH170" s="220">
        <f>'T1-FDI-Inw-UAE'!AH170+'T1-FDI-Inw-BHR'!AH170+'T1-FDI-Inw-KSA'!AH170+'T1-FDI-Inw-OMN'!AH170+'T1-FDI-Inw-QAT'!AH170+'T1-FDI-Inw-KWT'!AH170</f>
        <v>0</v>
      </c>
      <c r="AI170" s="220">
        <f>'T1-FDI-Inw-UAE'!AI170+'T1-FDI-Inw-BHR'!AI170+'T1-FDI-Inw-KSA'!AI170+'T1-FDI-Inw-OMN'!AI170+'T1-FDI-Inw-QAT'!AI170+'T1-FDI-Inw-KWT'!AI170</f>
        <v>0</v>
      </c>
      <c r="AJ170" s="220">
        <f>'T1-FDI-Inw-UAE'!AJ170+'T1-FDI-Inw-BHR'!AJ170+'T1-FDI-Inw-KSA'!AJ170+'T1-FDI-Inw-OMN'!AJ170+'T1-FDI-Inw-QAT'!AJ170+'T1-FDI-Inw-KWT'!AJ170</f>
        <v>0</v>
      </c>
      <c r="AK170" s="220">
        <f>'T1-FDI-Inw-UAE'!AK170+'T1-FDI-Inw-BHR'!AK170+'T1-FDI-Inw-KSA'!AK170+'T1-FDI-Inw-OMN'!AK170+'T1-FDI-Inw-QAT'!AK170+'T1-FDI-Inw-KWT'!AK170</f>
        <v>0</v>
      </c>
      <c r="AL170" s="220">
        <f>'T1-FDI-Inw-UAE'!AL170+'T1-FDI-Inw-BHR'!AL170+'T1-FDI-Inw-KSA'!AL170+'T1-FDI-Inw-OMN'!AL170+'T1-FDI-Inw-QAT'!AL170+'T1-FDI-Inw-KWT'!AL170</f>
        <v>0</v>
      </c>
    </row>
    <row r="171" spans="1:38" x14ac:dyDescent="0.25">
      <c r="A171" s="236" t="str">
        <f t="shared" si="2"/>
        <v>Kuwait</v>
      </c>
      <c r="B171" s="206" t="s">
        <v>34</v>
      </c>
      <c r="C171" s="206" t="s">
        <v>33</v>
      </c>
      <c r="D171" s="222" t="s">
        <v>385</v>
      </c>
      <c r="E171">
        <v>849</v>
      </c>
      <c r="F171" s="225" t="s">
        <v>385</v>
      </c>
      <c r="G171" s="132" t="s">
        <v>384</v>
      </c>
      <c r="H171" s="224" t="s">
        <v>383</v>
      </c>
      <c r="I171" s="223" t="s">
        <v>382</v>
      </c>
      <c r="J171" s="212" t="s">
        <v>36</v>
      </c>
      <c r="K171" s="206" t="s">
        <v>36</v>
      </c>
      <c r="L171" s="206" t="s">
        <v>36</v>
      </c>
      <c r="M171" s="206" t="s">
        <v>3661</v>
      </c>
      <c r="N171" s="206">
        <v>53</v>
      </c>
      <c r="O171" s="206" t="s">
        <v>3654</v>
      </c>
      <c r="P171" s="287"/>
      <c r="Q171" s="287"/>
      <c r="R171" s="287"/>
      <c r="S171" s="287"/>
      <c r="T171" s="287"/>
      <c r="U171" s="287"/>
      <c r="V171" s="287"/>
      <c r="W171" s="287"/>
      <c r="X171" s="287"/>
      <c r="Y171" s="220">
        <f>'T1-FDI-Inw-UAE'!Y171+'T1-FDI-Inw-BHR'!Y171+'T1-FDI-Inw-KSA'!Y171+'T1-FDI-Inw-OMN'!Y171+'T1-FDI-Inw-QAT'!Y171+'T1-FDI-Inw-KWT'!Y171</f>
        <v>0</v>
      </c>
      <c r="Z171" s="220">
        <f>'T1-FDI-Inw-UAE'!Z171+'T1-FDI-Inw-BHR'!Z171+'T1-FDI-Inw-KSA'!Z171+'T1-FDI-Inw-OMN'!Z171+'T1-FDI-Inw-QAT'!Z171+'T1-FDI-Inw-KWT'!Z171</f>
        <v>0</v>
      </c>
      <c r="AA171" s="220">
        <f>'T1-FDI-Inw-UAE'!AA171+'T1-FDI-Inw-BHR'!AA171+'T1-FDI-Inw-KSA'!AA171+'T1-FDI-Inw-OMN'!AA171+'T1-FDI-Inw-QAT'!AA171+'T1-FDI-Inw-KWT'!AA171</f>
        <v>0</v>
      </c>
      <c r="AB171" s="220">
        <f>'T1-FDI-Inw-UAE'!AB171+'T1-FDI-Inw-BHR'!AB171+'T1-FDI-Inw-KSA'!AB171+'T1-FDI-Inw-OMN'!AB171+'T1-FDI-Inw-QAT'!AB171+'T1-FDI-Inw-KWT'!AB171</f>
        <v>0</v>
      </c>
      <c r="AC171" s="220">
        <f>'T1-FDI-Inw-UAE'!AC171+'T1-FDI-Inw-BHR'!AC171+'T1-FDI-Inw-KSA'!AC171+'T1-FDI-Inw-OMN'!AC171+'T1-FDI-Inw-QAT'!AC171+'T1-FDI-Inw-KWT'!AC171</f>
        <v>0</v>
      </c>
      <c r="AD171" s="220">
        <f>'T1-FDI-Inw-UAE'!AD171+'T1-FDI-Inw-BHR'!AD171+'T1-FDI-Inw-KSA'!AD171+'T1-FDI-Inw-OMN'!AD171+'T1-FDI-Inw-QAT'!AD171+'T1-FDI-Inw-KWT'!AD171</f>
        <v>0</v>
      </c>
      <c r="AE171" s="220">
        <f>'T1-FDI-Inw-UAE'!AE171+'T1-FDI-Inw-BHR'!AE171+'T1-FDI-Inw-KSA'!AE171+'T1-FDI-Inw-OMN'!AE171+'T1-FDI-Inw-QAT'!AE171+'T1-FDI-Inw-KWT'!AE171</f>
        <v>0</v>
      </c>
      <c r="AF171" s="220">
        <f>'T1-FDI-Inw-UAE'!AF171+'T1-FDI-Inw-BHR'!AF171+'T1-FDI-Inw-KSA'!AF171+'T1-FDI-Inw-OMN'!AF171+'T1-FDI-Inw-QAT'!AF171+'T1-FDI-Inw-KWT'!AF171</f>
        <v>0</v>
      </c>
      <c r="AG171" s="220">
        <f>'T1-FDI-Inw-UAE'!AG171+'T1-FDI-Inw-BHR'!AG171+'T1-FDI-Inw-KSA'!AG171+'T1-FDI-Inw-OMN'!AG171+'T1-FDI-Inw-QAT'!AG171+'T1-FDI-Inw-KWT'!AG171</f>
        <v>0</v>
      </c>
      <c r="AH171" s="220">
        <f>'T1-FDI-Inw-UAE'!AH171+'T1-FDI-Inw-BHR'!AH171+'T1-FDI-Inw-KSA'!AH171+'T1-FDI-Inw-OMN'!AH171+'T1-FDI-Inw-QAT'!AH171+'T1-FDI-Inw-KWT'!AH171</f>
        <v>0</v>
      </c>
      <c r="AI171" s="220">
        <f>'T1-FDI-Inw-UAE'!AI171+'T1-FDI-Inw-BHR'!AI171+'T1-FDI-Inw-KSA'!AI171+'T1-FDI-Inw-OMN'!AI171+'T1-FDI-Inw-QAT'!AI171+'T1-FDI-Inw-KWT'!AI171</f>
        <v>0</v>
      </c>
      <c r="AJ171" s="220">
        <f>'T1-FDI-Inw-UAE'!AJ171+'T1-FDI-Inw-BHR'!AJ171+'T1-FDI-Inw-KSA'!AJ171+'T1-FDI-Inw-OMN'!AJ171+'T1-FDI-Inw-QAT'!AJ171+'T1-FDI-Inw-KWT'!AJ171</f>
        <v>0</v>
      </c>
      <c r="AK171" s="220">
        <f>'T1-FDI-Inw-UAE'!AK171+'T1-FDI-Inw-BHR'!AK171+'T1-FDI-Inw-KSA'!AK171+'T1-FDI-Inw-OMN'!AK171+'T1-FDI-Inw-QAT'!AK171+'T1-FDI-Inw-KWT'!AK171</f>
        <v>0</v>
      </c>
      <c r="AL171" s="220">
        <f>'T1-FDI-Inw-UAE'!AL171+'T1-FDI-Inw-BHR'!AL171+'T1-FDI-Inw-KSA'!AL171+'T1-FDI-Inw-OMN'!AL171+'T1-FDI-Inw-QAT'!AL171+'T1-FDI-Inw-KWT'!AL171</f>
        <v>0</v>
      </c>
    </row>
    <row r="172" spans="1:38" x14ac:dyDescent="0.25">
      <c r="A172" s="236" t="str">
        <f t="shared" si="2"/>
        <v>Kuwait</v>
      </c>
      <c r="B172" s="206" t="s">
        <v>34</v>
      </c>
      <c r="C172" s="206" t="s">
        <v>33</v>
      </c>
      <c r="D172" s="222" t="s">
        <v>381</v>
      </c>
      <c r="E172">
        <v>962</v>
      </c>
      <c r="F172" s="225" t="s">
        <v>380</v>
      </c>
      <c r="G172" s="132" t="s">
        <v>379</v>
      </c>
      <c r="H172" s="224" t="s">
        <v>378</v>
      </c>
      <c r="I172" s="223" t="s">
        <v>377</v>
      </c>
      <c r="J172" s="212" t="s">
        <v>36</v>
      </c>
      <c r="K172" s="206" t="s">
        <v>36</v>
      </c>
      <c r="L172" s="206" t="s">
        <v>36</v>
      </c>
      <c r="M172" s="206" t="s">
        <v>3649</v>
      </c>
      <c r="N172" s="206">
        <v>39</v>
      </c>
      <c r="O172" s="206" t="s">
        <v>3650</v>
      </c>
      <c r="P172" s="287"/>
      <c r="Q172" s="287"/>
      <c r="R172" s="287"/>
      <c r="S172" s="287"/>
      <c r="T172" s="287"/>
      <c r="U172" s="287"/>
      <c r="V172" s="287"/>
      <c r="W172" s="287"/>
      <c r="X172" s="287"/>
      <c r="Y172" s="220">
        <f>'T1-FDI-Inw-UAE'!Y172+'T1-FDI-Inw-BHR'!Y172+'T1-FDI-Inw-KSA'!Y172+'T1-FDI-Inw-OMN'!Y172+'T1-FDI-Inw-QAT'!Y172+'T1-FDI-Inw-KWT'!Y172</f>
        <v>0</v>
      </c>
      <c r="Z172" s="220">
        <f>'T1-FDI-Inw-UAE'!Z172+'T1-FDI-Inw-BHR'!Z172+'T1-FDI-Inw-KSA'!Z172+'T1-FDI-Inw-OMN'!Z172+'T1-FDI-Inw-QAT'!Z172+'T1-FDI-Inw-KWT'!Z172</f>
        <v>0</v>
      </c>
      <c r="AA172" s="220">
        <f>'T1-FDI-Inw-UAE'!AA172+'T1-FDI-Inw-BHR'!AA172+'T1-FDI-Inw-KSA'!AA172+'T1-FDI-Inw-OMN'!AA172+'T1-FDI-Inw-QAT'!AA172+'T1-FDI-Inw-KWT'!AA172</f>
        <v>3.4123493533015656</v>
      </c>
      <c r="AB172" s="220">
        <f>'T1-FDI-Inw-UAE'!AB172+'T1-FDI-Inw-BHR'!AB172+'T1-FDI-Inw-KSA'!AB172+'T1-FDI-Inw-OMN'!AB172+'T1-FDI-Inw-QAT'!AB172+'T1-FDI-Inw-KWT'!AB172</f>
        <v>3.6162260040844112</v>
      </c>
      <c r="AC172" s="220">
        <f>'T1-FDI-Inw-UAE'!AC172+'T1-FDI-Inw-BHR'!AC172+'T1-FDI-Inw-KSA'!AC172+'T1-FDI-Inw-OMN'!AC172+'T1-FDI-Inw-QAT'!AC172+'T1-FDI-Inw-KWT'!AC172</f>
        <v>3.5054322668481963</v>
      </c>
      <c r="AD172" s="220">
        <f>'T1-FDI-Inw-UAE'!AD172+'T1-FDI-Inw-BHR'!AD172+'T1-FDI-Inw-KSA'!AD172+'T1-FDI-Inw-OMN'!AD172+'T1-FDI-Inw-QAT'!AD172+'T1-FDI-Inw-KWT'!AD172</f>
        <v>3.5378641252552758</v>
      </c>
      <c r="AE172" s="220">
        <f>'T1-FDI-Inw-UAE'!AE172+'T1-FDI-Inw-BHR'!AE172+'T1-FDI-Inw-KSA'!AE172+'T1-FDI-Inw-OMN'!AE172+'T1-FDI-Inw-QAT'!AE172+'T1-FDI-Inw-KWT'!AE172</f>
        <v>4.182160108917631</v>
      </c>
      <c r="AF172" s="220">
        <f>'T1-FDI-Inw-UAE'!AF172+'T1-FDI-Inw-BHR'!AF172+'T1-FDI-Inw-KSA'!AF172+'T1-FDI-Inw-OMN'!AF172+'T1-FDI-Inw-QAT'!AF172+'T1-FDI-Inw-KWT'!AF172</f>
        <v>3.9944133424098025</v>
      </c>
      <c r="AG172" s="220">
        <f>'T1-FDI-Inw-UAE'!AG172+'T1-FDI-Inw-BHR'!AG172+'T1-FDI-Inw-KSA'!AG172+'T1-FDI-Inw-OMN'!AG172+'T1-FDI-Inw-QAT'!AG172+'T1-FDI-Inw-KWT'!AG172</f>
        <v>0.1420798717</v>
      </c>
      <c r="AH172" s="220">
        <f>'T1-FDI-Inw-UAE'!AH172+'T1-FDI-Inw-BHR'!AH172+'T1-FDI-Inw-KSA'!AH172+'T1-FDI-Inw-OMN'!AH172+'T1-FDI-Inw-QAT'!AH172+'T1-FDI-Inw-KWT'!AH172</f>
        <v>0.13568514780000002</v>
      </c>
      <c r="AI172" s="220">
        <f>'T1-FDI-Inw-UAE'!AI172+'T1-FDI-Inw-BHR'!AI172+'T1-FDI-Inw-KSA'!AI172+'T1-FDI-Inw-OMN'!AI172+'T1-FDI-Inw-QAT'!AI172+'T1-FDI-Inw-KWT'!AI172</f>
        <v>0.1325662199</v>
      </c>
      <c r="AJ172" s="220">
        <f>'T1-FDI-Inw-UAE'!AJ172+'T1-FDI-Inw-BHR'!AJ172+'T1-FDI-Inw-KSA'!AJ172+'T1-FDI-Inw-OMN'!AJ172+'T1-FDI-Inw-QAT'!AJ172+'T1-FDI-Inw-KWT'!AJ172</f>
        <v>-0.52722100000000005</v>
      </c>
      <c r="AK172" s="220">
        <f>'T1-FDI-Inw-UAE'!AK172+'T1-FDI-Inw-BHR'!AK172+'T1-FDI-Inw-KSA'!AK172+'T1-FDI-Inw-OMN'!AK172+'T1-FDI-Inw-QAT'!AK172+'T1-FDI-Inw-KWT'!AK172</f>
        <v>0.98276532716999987</v>
      </c>
      <c r="AL172" s="220">
        <f>'T1-FDI-Inw-UAE'!AL172+'T1-FDI-Inw-BHR'!AL172+'T1-FDI-Inw-KSA'!AL172+'T1-FDI-Inw-OMN'!AL172+'T1-FDI-Inw-QAT'!AL172+'T1-FDI-Inw-KWT'!AL172</f>
        <v>1.4168144818699999</v>
      </c>
    </row>
    <row r="173" spans="1:38" ht="25.5" x14ac:dyDescent="0.25">
      <c r="A173" s="236" t="str">
        <f t="shared" si="2"/>
        <v>Kuwait</v>
      </c>
      <c r="B173" s="206" t="s">
        <v>34</v>
      </c>
      <c r="C173" s="206" t="s">
        <v>33</v>
      </c>
      <c r="D173" s="222" t="s">
        <v>376</v>
      </c>
      <c r="E173">
        <v>817</v>
      </c>
      <c r="F173" s="225" t="s">
        <v>376</v>
      </c>
      <c r="G173" s="132" t="s">
        <v>375</v>
      </c>
      <c r="H173" s="224" t="s">
        <v>374</v>
      </c>
      <c r="I173" s="223" t="s">
        <v>373</v>
      </c>
      <c r="J173" s="212" t="s">
        <v>36</v>
      </c>
      <c r="K173" s="206" t="s">
        <v>36</v>
      </c>
      <c r="L173" s="206" t="s">
        <v>36</v>
      </c>
      <c r="M173" s="206" t="s">
        <v>2238</v>
      </c>
      <c r="N173" s="206">
        <v>57</v>
      </c>
      <c r="O173" s="206" t="s">
        <v>3654</v>
      </c>
      <c r="P173" s="287"/>
      <c r="Q173" s="287"/>
      <c r="R173" s="287"/>
      <c r="S173" s="287"/>
      <c r="T173" s="287"/>
      <c r="U173" s="287"/>
      <c r="V173" s="287"/>
      <c r="W173" s="287"/>
      <c r="X173" s="287"/>
      <c r="Y173" s="220">
        <f>'T1-FDI-Inw-UAE'!Y173+'T1-FDI-Inw-BHR'!Y173+'T1-FDI-Inw-KSA'!Y173+'T1-FDI-Inw-OMN'!Y173+'T1-FDI-Inw-QAT'!Y173+'T1-FDI-Inw-KWT'!Y173</f>
        <v>0</v>
      </c>
      <c r="Z173" s="220">
        <f>'T1-FDI-Inw-UAE'!Z173+'T1-FDI-Inw-BHR'!Z173+'T1-FDI-Inw-KSA'!Z173+'T1-FDI-Inw-OMN'!Z173+'T1-FDI-Inw-QAT'!Z173+'T1-FDI-Inw-KWT'!Z173</f>
        <v>0</v>
      </c>
      <c r="AA173" s="220">
        <f>'T1-FDI-Inw-UAE'!AA173+'T1-FDI-Inw-BHR'!AA173+'T1-FDI-Inw-KSA'!AA173+'T1-FDI-Inw-OMN'!AA173+'T1-FDI-Inw-QAT'!AA173+'T1-FDI-Inw-KWT'!AA173</f>
        <v>0</v>
      </c>
      <c r="AB173" s="220">
        <f>'T1-FDI-Inw-UAE'!AB173+'T1-FDI-Inw-BHR'!AB173+'T1-FDI-Inw-KSA'!AB173+'T1-FDI-Inw-OMN'!AB173+'T1-FDI-Inw-QAT'!AB173+'T1-FDI-Inw-KWT'!AB173</f>
        <v>0</v>
      </c>
      <c r="AC173" s="220">
        <f>'T1-FDI-Inw-UAE'!AC173+'T1-FDI-Inw-BHR'!AC173+'T1-FDI-Inw-KSA'!AC173+'T1-FDI-Inw-OMN'!AC173+'T1-FDI-Inw-QAT'!AC173+'T1-FDI-Inw-KWT'!AC173</f>
        <v>0</v>
      </c>
      <c r="AD173" s="220">
        <f>'T1-FDI-Inw-UAE'!AD173+'T1-FDI-Inw-BHR'!AD173+'T1-FDI-Inw-KSA'!AD173+'T1-FDI-Inw-OMN'!AD173+'T1-FDI-Inw-QAT'!AD173+'T1-FDI-Inw-KWT'!AD173</f>
        <v>0</v>
      </c>
      <c r="AE173" s="220">
        <f>'T1-FDI-Inw-UAE'!AE173+'T1-FDI-Inw-BHR'!AE173+'T1-FDI-Inw-KSA'!AE173+'T1-FDI-Inw-OMN'!AE173+'T1-FDI-Inw-QAT'!AE173+'T1-FDI-Inw-KWT'!AE173</f>
        <v>0</v>
      </c>
      <c r="AF173" s="220">
        <f>'T1-FDI-Inw-UAE'!AF173+'T1-FDI-Inw-BHR'!AF173+'T1-FDI-Inw-KSA'!AF173+'T1-FDI-Inw-OMN'!AF173+'T1-FDI-Inw-QAT'!AF173+'T1-FDI-Inw-KWT'!AF173</f>
        <v>0</v>
      </c>
      <c r="AG173" s="220">
        <f>'T1-FDI-Inw-UAE'!AG173+'T1-FDI-Inw-BHR'!AG173+'T1-FDI-Inw-KSA'!AG173+'T1-FDI-Inw-OMN'!AG173+'T1-FDI-Inw-QAT'!AG173+'T1-FDI-Inw-KWT'!AG173</f>
        <v>0</v>
      </c>
      <c r="AH173" s="220">
        <f>'T1-FDI-Inw-UAE'!AH173+'T1-FDI-Inw-BHR'!AH173+'T1-FDI-Inw-KSA'!AH173+'T1-FDI-Inw-OMN'!AH173+'T1-FDI-Inw-QAT'!AH173+'T1-FDI-Inw-KWT'!AH173</f>
        <v>0</v>
      </c>
      <c r="AI173" s="220">
        <f>'T1-FDI-Inw-UAE'!AI173+'T1-FDI-Inw-BHR'!AI173+'T1-FDI-Inw-KSA'!AI173+'T1-FDI-Inw-OMN'!AI173+'T1-FDI-Inw-QAT'!AI173+'T1-FDI-Inw-KWT'!AI173</f>
        <v>0</v>
      </c>
      <c r="AJ173" s="220">
        <f>'T1-FDI-Inw-UAE'!AJ173+'T1-FDI-Inw-BHR'!AJ173+'T1-FDI-Inw-KSA'!AJ173+'T1-FDI-Inw-OMN'!AJ173+'T1-FDI-Inw-QAT'!AJ173+'T1-FDI-Inw-KWT'!AJ173</f>
        <v>0</v>
      </c>
      <c r="AK173" s="220">
        <f>'T1-FDI-Inw-UAE'!AK173+'T1-FDI-Inw-BHR'!AK173+'T1-FDI-Inw-KSA'!AK173+'T1-FDI-Inw-OMN'!AK173+'T1-FDI-Inw-QAT'!AK173+'T1-FDI-Inw-KWT'!AK173</f>
        <v>0</v>
      </c>
      <c r="AL173" s="220">
        <f>'T1-FDI-Inw-UAE'!AL173+'T1-FDI-Inw-BHR'!AL173+'T1-FDI-Inw-KSA'!AL173+'T1-FDI-Inw-OMN'!AL173+'T1-FDI-Inw-QAT'!AL173+'T1-FDI-Inw-KWT'!AL173</f>
        <v>0</v>
      </c>
    </row>
    <row r="174" spans="1:38" x14ac:dyDescent="0.25">
      <c r="A174" s="236" t="str">
        <f t="shared" si="2"/>
        <v>Kuwait</v>
      </c>
      <c r="B174" s="206" t="s">
        <v>34</v>
      </c>
      <c r="C174" s="206" t="s">
        <v>33</v>
      </c>
      <c r="D174" s="222" t="s">
        <v>372</v>
      </c>
      <c r="E174">
        <v>142</v>
      </c>
      <c r="F174" s="225" t="s">
        <v>372</v>
      </c>
      <c r="G174" s="132" t="s">
        <v>371</v>
      </c>
      <c r="H174" s="224" t="s">
        <v>370</v>
      </c>
      <c r="I174" s="223" t="s">
        <v>369</v>
      </c>
      <c r="J174" s="212" t="s">
        <v>36</v>
      </c>
      <c r="K174" s="206" t="s">
        <v>36</v>
      </c>
      <c r="L174" s="206" t="s">
        <v>36</v>
      </c>
      <c r="M174" s="206" t="s">
        <v>3671</v>
      </c>
      <c r="N174" s="206">
        <v>154</v>
      </c>
      <c r="O174" s="206" t="s">
        <v>3650</v>
      </c>
      <c r="P174" s="287"/>
      <c r="Q174" s="287"/>
      <c r="R174" s="287"/>
      <c r="S174" s="287"/>
      <c r="T174" s="287"/>
      <c r="U174" s="287"/>
      <c r="V174" s="287"/>
      <c r="W174" s="287"/>
      <c r="X174" s="287"/>
      <c r="Y174" s="220">
        <f>'T1-FDI-Inw-UAE'!Y174+'T1-FDI-Inw-BHR'!Y174+'T1-FDI-Inw-KSA'!Y174+'T1-FDI-Inw-OMN'!Y174+'T1-FDI-Inw-QAT'!Y174+'T1-FDI-Inw-KWT'!Y174</f>
        <v>130.1333333</v>
      </c>
      <c r="Z174" s="220">
        <f>'T1-FDI-Inw-UAE'!Z174+'T1-FDI-Inw-BHR'!Z174+'T1-FDI-Inw-KSA'!Z174+'T1-FDI-Inw-OMN'!Z174+'T1-FDI-Inw-QAT'!Z174+'T1-FDI-Inw-KWT'!Z174</f>
        <v>127.31770779496256</v>
      </c>
      <c r="AA174" s="220">
        <f>'T1-FDI-Inw-UAE'!AA174+'T1-FDI-Inw-BHR'!AA174+'T1-FDI-Inw-KSA'!AA174+'T1-FDI-Inw-OMN'!AA174+'T1-FDI-Inw-QAT'!AA174+'T1-FDI-Inw-KWT'!AA174</f>
        <v>390.50249597889723</v>
      </c>
      <c r="AB174" s="220">
        <f>'T1-FDI-Inw-UAE'!AB174+'T1-FDI-Inw-BHR'!AB174+'T1-FDI-Inw-KSA'!AB174+'T1-FDI-Inw-OMN'!AB174+'T1-FDI-Inw-QAT'!AB174+'T1-FDI-Inw-KWT'!AB174</f>
        <v>441.26515291610622</v>
      </c>
      <c r="AC174" s="220">
        <f>'T1-FDI-Inw-UAE'!AC174+'T1-FDI-Inw-BHR'!AC174+'T1-FDI-Inw-KSA'!AC174+'T1-FDI-Inw-OMN'!AC174+'T1-FDI-Inw-QAT'!AC174+'T1-FDI-Inw-KWT'!AC174</f>
        <v>438.51842441511099</v>
      </c>
      <c r="AD174" s="220">
        <f>'T1-FDI-Inw-UAE'!AD174+'T1-FDI-Inw-BHR'!AD174+'T1-FDI-Inw-KSA'!AD174+'T1-FDI-Inw-OMN'!AD174+'T1-FDI-Inw-QAT'!AD174+'T1-FDI-Inw-KWT'!AD174</f>
        <v>230.88086838458815</v>
      </c>
      <c r="AE174" s="220">
        <f>'T1-FDI-Inw-UAE'!AE174+'T1-FDI-Inw-BHR'!AE174+'T1-FDI-Inw-KSA'!AE174+'T1-FDI-Inw-OMN'!AE174+'T1-FDI-Inw-QAT'!AE174+'T1-FDI-Inw-KWT'!AE174</f>
        <v>318.45987194820941</v>
      </c>
      <c r="AF174" s="220">
        <f>'T1-FDI-Inw-UAE'!AF174+'T1-FDI-Inw-BHR'!AF174+'T1-FDI-Inw-KSA'!AF174+'T1-FDI-Inw-OMN'!AF174+'T1-FDI-Inw-QAT'!AF174+'T1-FDI-Inw-KWT'!AF174</f>
        <v>317.21026336650584</v>
      </c>
      <c r="AG174" s="220">
        <f>'T1-FDI-Inw-UAE'!AG174+'T1-FDI-Inw-BHR'!AG174+'T1-FDI-Inw-KSA'!AG174+'T1-FDI-Inw-OMN'!AG174+'T1-FDI-Inw-QAT'!AG174+'T1-FDI-Inw-KWT'!AG174</f>
        <v>338.25731845589991</v>
      </c>
      <c r="AH174" s="220">
        <f>'T1-FDI-Inw-UAE'!AH174+'T1-FDI-Inw-BHR'!AH174+'T1-FDI-Inw-KSA'!AH174+'T1-FDI-Inw-OMN'!AH174+'T1-FDI-Inw-QAT'!AH174+'T1-FDI-Inw-KWT'!AH174</f>
        <v>366.00302020513328</v>
      </c>
      <c r="AI174" s="220">
        <f>'T1-FDI-Inw-UAE'!AI174+'T1-FDI-Inw-BHR'!AI174+'T1-FDI-Inw-KSA'!AI174+'T1-FDI-Inw-OMN'!AI174+'T1-FDI-Inw-QAT'!AI174+'T1-FDI-Inw-KWT'!AI174</f>
        <v>406.78701221760002</v>
      </c>
      <c r="AJ174" s="220">
        <f>'T1-FDI-Inw-UAE'!AJ174+'T1-FDI-Inw-BHR'!AJ174+'T1-FDI-Inw-KSA'!AJ174+'T1-FDI-Inw-OMN'!AJ174+'T1-FDI-Inw-QAT'!AJ174+'T1-FDI-Inw-KWT'!AJ174</f>
        <v>458.77581476086675</v>
      </c>
      <c r="AK174" s="220">
        <f>'T1-FDI-Inw-UAE'!AK174+'T1-FDI-Inw-BHR'!AK174+'T1-FDI-Inw-KSA'!AK174+'T1-FDI-Inw-OMN'!AK174+'T1-FDI-Inw-QAT'!AK174+'T1-FDI-Inw-KWT'!AK174</f>
        <v>407.05039835091515</v>
      </c>
      <c r="AL174" s="220">
        <f>'T1-FDI-Inw-UAE'!AL174+'T1-FDI-Inw-BHR'!AL174+'T1-FDI-Inw-KSA'!AL174+'T1-FDI-Inw-OMN'!AL174+'T1-FDI-Inw-QAT'!AL174+'T1-FDI-Inw-KWT'!AL174</f>
        <v>468.56730308746626</v>
      </c>
    </row>
    <row r="175" spans="1:38" x14ac:dyDescent="0.25">
      <c r="A175" s="236" t="str">
        <f t="shared" si="2"/>
        <v>Kuwait</v>
      </c>
      <c r="B175" s="206" t="s">
        <v>34</v>
      </c>
      <c r="C175" s="206" t="s">
        <v>33</v>
      </c>
      <c r="D175" s="222" t="s">
        <v>368</v>
      </c>
      <c r="E175">
        <v>564</v>
      </c>
      <c r="F175" s="225" t="s">
        <v>368</v>
      </c>
      <c r="G175" s="132" t="s">
        <v>367</v>
      </c>
      <c r="H175" s="224" t="s">
        <v>366</v>
      </c>
      <c r="I175" s="223" t="s">
        <v>365</v>
      </c>
      <c r="J175" s="212" t="s">
        <v>36</v>
      </c>
      <c r="K175" s="206" t="s">
        <v>36</v>
      </c>
      <c r="L175" s="206" t="s">
        <v>36</v>
      </c>
      <c r="M175" s="206" t="s">
        <v>3648</v>
      </c>
      <c r="N175" s="206">
        <v>34</v>
      </c>
      <c r="O175" s="206" t="s">
        <v>3647</v>
      </c>
      <c r="P175" s="287"/>
      <c r="Q175" s="287"/>
      <c r="R175" s="287"/>
      <c r="S175" s="287"/>
      <c r="T175" s="287"/>
      <c r="U175" s="287"/>
      <c r="V175" s="287"/>
      <c r="W175" s="287"/>
      <c r="X175" s="287"/>
      <c r="Y175" s="220">
        <f>'T1-FDI-Inw-UAE'!Y175+'T1-FDI-Inw-BHR'!Y175+'T1-FDI-Inw-KSA'!Y175+'T1-FDI-Inw-OMN'!Y175+'T1-FDI-Inw-QAT'!Y175+'T1-FDI-Inw-KWT'!Y175</f>
        <v>766.77131720954389</v>
      </c>
      <c r="Z175" s="220">
        <f>'T1-FDI-Inw-UAE'!Z175+'T1-FDI-Inw-BHR'!Z175+'T1-FDI-Inw-KSA'!Z175+'T1-FDI-Inw-OMN'!Z175+'T1-FDI-Inw-QAT'!Z175+'T1-FDI-Inw-KWT'!Z175</f>
        <v>738.89294342666585</v>
      </c>
      <c r="AA175" s="220">
        <f>'T1-FDI-Inw-UAE'!AA175+'T1-FDI-Inw-BHR'!AA175+'T1-FDI-Inw-KSA'!AA175+'T1-FDI-Inw-OMN'!AA175+'T1-FDI-Inw-QAT'!AA175+'T1-FDI-Inw-KWT'!AA175</f>
        <v>1074.8092634657999</v>
      </c>
      <c r="AB175" s="220">
        <f>'T1-FDI-Inw-UAE'!AB175+'T1-FDI-Inw-BHR'!AB175+'T1-FDI-Inw-KSA'!AB175+'T1-FDI-Inw-OMN'!AB175+'T1-FDI-Inw-QAT'!AB175+'T1-FDI-Inw-KWT'!AB175</f>
        <v>1364.6708127771205</v>
      </c>
      <c r="AC175" s="220">
        <f>'T1-FDI-Inw-UAE'!AC175+'T1-FDI-Inw-BHR'!AC175+'T1-FDI-Inw-KSA'!AC175+'T1-FDI-Inw-OMN'!AC175+'T1-FDI-Inw-QAT'!AC175+'T1-FDI-Inw-KWT'!AC175</f>
        <v>1584.5132138684548</v>
      </c>
      <c r="AD175" s="220">
        <f>'T1-FDI-Inw-UAE'!AD175+'T1-FDI-Inw-BHR'!AD175+'T1-FDI-Inw-KSA'!AD175+'T1-FDI-Inw-OMN'!AD175+'T1-FDI-Inw-QAT'!AD175+'T1-FDI-Inw-KWT'!AD175</f>
        <v>2053.0562402416881</v>
      </c>
      <c r="AE175" s="220">
        <f>'T1-FDI-Inw-UAE'!AE175+'T1-FDI-Inw-BHR'!AE175+'T1-FDI-Inw-KSA'!AE175+'T1-FDI-Inw-OMN'!AE175+'T1-FDI-Inw-QAT'!AE175+'T1-FDI-Inw-KWT'!AE175</f>
        <v>2754.8831366074123</v>
      </c>
      <c r="AF175" s="220">
        <f>'T1-FDI-Inw-UAE'!AF175+'T1-FDI-Inw-BHR'!AF175+'T1-FDI-Inw-KSA'!AF175+'T1-FDI-Inw-OMN'!AF175+'T1-FDI-Inw-QAT'!AF175+'T1-FDI-Inw-KWT'!AF175</f>
        <v>2992.9830278735985</v>
      </c>
      <c r="AG175" s="220">
        <f>'T1-FDI-Inw-UAE'!AG175+'T1-FDI-Inw-BHR'!AG175+'T1-FDI-Inw-KSA'!AG175+'T1-FDI-Inw-OMN'!AG175+'T1-FDI-Inw-QAT'!AG175+'T1-FDI-Inw-KWT'!AG175</f>
        <v>1523.9870336889808</v>
      </c>
      <c r="AH175" s="220">
        <f>'T1-FDI-Inw-UAE'!AH175+'T1-FDI-Inw-BHR'!AH175+'T1-FDI-Inw-KSA'!AH175+'T1-FDI-Inw-OMN'!AH175+'T1-FDI-Inw-QAT'!AH175+'T1-FDI-Inw-KWT'!AH175</f>
        <v>1616.0367430627962</v>
      </c>
      <c r="AI175" s="220">
        <f>'T1-FDI-Inw-UAE'!AI175+'T1-FDI-Inw-BHR'!AI175+'T1-FDI-Inw-KSA'!AI175+'T1-FDI-Inw-OMN'!AI175+'T1-FDI-Inw-QAT'!AI175+'T1-FDI-Inw-KWT'!AI175</f>
        <v>1530.3600512687522</v>
      </c>
      <c r="AJ175" s="220">
        <f>'T1-FDI-Inw-UAE'!AJ175+'T1-FDI-Inw-BHR'!AJ175+'T1-FDI-Inw-KSA'!AJ175+'T1-FDI-Inw-OMN'!AJ175+'T1-FDI-Inw-QAT'!AJ175+'T1-FDI-Inw-KWT'!AJ175</f>
        <v>1509.2793491579364</v>
      </c>
      <c r="AK175" s="220">
        <f>'T1-FDI-Inw-UAE'!AK175+'T1-FDI-Inw-BHR'!AK175+'T1-FDI-Inw-KSA'!AK175+'T1-FDI-Inw-OMN'!AK175+'T1-FDI-Inw-QAT'!AK175+'T1-FDI-Inw-KWT'!AK175</f>
        <v>1578.9128746936938</v>
      </c>
      <c r="AL175" s="220">
        <f>'T1-FDI-Inw-UAE'!AL175+'T1-FDI-Inw-BHR'!AL175+'T1-FDI-Inw-KSA'!AL175+'T1-FDI-Inw-OMN'!AL175+'T1-FDI-Inw-QAT'!AL175+'T1-FDI-Inw-KWT'!AL175</f>
        <v>1730.3104736937389</v>
      </c>
    </row>
    <row r="176" spans="1:38" x14ac:dyDescent="0.25">
      <c r="A176" s="236" t="str">
        <f t="shared" si="2"/>
        <v>Kuwait</v>
      </c>
      <c r="B176" s="206" t="s">
        <v>34</v>
      </c>
      <c r="C176" s="206" t="s">
        <v>33</v>
      </c>
      <c r="D176" s="222" t="s">
        <v>364</v>
      </c>
      <c r="E176">
        <v>565</v>
      </c>
      <c r="F176" s="225" t="s">
        <v>363</v>
      </c>
      <c r="G176" s="132" t="s">
        <v>362</v>
      </c>
      <c r="H176" s="224" t="s">
        <v>361</v>
      </c>
      <c r="I176" s="223" t="s">
        <v>360</v>
      </c>
      <c r="J176" s="212" t="s">
        <v>36</v>
      </c>
      <c r="K176" s="206" t="s">
        <v>36</v>
      </c>
      <c r="L176" s="206" t="s">
        <v>36</v>
      </c>
      <c r="M176" s="206" t="s">
        <v>2238</v>
      </c>
      <c r="N176" s="206">
        <v>57</v>
      </c>
      <c r="O176" s="206" t="s">
        <v>3654</v>
      </c>
      <c r="P176" s="287"/>
      <c r="Q176" s="287"/>
      <c r="R176" s="287"/>
      <c r="S176" s="287"/>
      <c r="T176" s="287"/>
      <c r="U176" s="287"/>
      <c r="V176" s="287"/>
      <c r="W176" s="287"/>
      <c r="X176" s="287"/>
      <c r="Y176" s="220">
        <f>'T1-FDI-Inw-UAE'!Y176+'T1-FDI-Inw-BHR'!Y176+'T1-FDI-Inw-KSA'!Y176+'T1-FDI-Inw-OMN'!Y176+'T1-FDI-Inw-QAT'!Y176+'T1-FDI-Inw-KWT'!Y176</f>
        <v>0</v>
      </c>
      <c r="Z176" s="220">
        <f>'T1-FDI-Inw-UAE'!Z176+'T1-FDI-Inw-BHR'!Z176+'T1-FDI-Inw-KSA'!Z176+'T1-FDI-Inw-OMN'!Z176+'T1-FDI-Inw-QAT'!Z176+'T1-FDI-Inw-KWT'!Z176</f>
        <v>0</v>
      </c>
      <c r="AA176" s="220">
        <f>'T1-FDI-Inw-UAE'!AA176+'T1-FDI-Inw-BHR'!AA176+'T1-FDI-Inw-KSA'!AA176+'T1-FDI-Inw-OMN'!AA176+'T1-FDI-Inw-QAT'!AA176+'T1-FDI-Inw-KWT'!AA176</f>
        <v>0.33754254594962563</v>
      </c>
      <c r="AB176" s="220">
        <f>'T1-FDI-Inw-UAE'!AB176+'T1-FDI-Inw-BHR'!AB176+'T1-FDI-Inw-KSA'!AB176+'T1-FDI-Inw-OMN'!AB176+'T1-FDI-Inw-QAT'!AB176+'T1-FDI-Inw-KWT'!AB176</f>
        <v>0.70686017699115045</v>
      </c>
      <c r="AC176" s="220">
        <f>'T1-FDI-Inw-UAE'!AC176+'T1-FDI-Inw-BHR'!AC176+'T1-FDI-Inw-KSA'!AC176+'T1-FDI-Inw-OMN'!AC176+'T1-FDI-Inw-QAT'!AC176+'T1-FDI-Inw-KWT'!AC176</f>
        <v>0.29680054458815525</v>
      </c>
      <c r="AD176" s="220">
        <f>'T1-FDI-Inw-UAE'!AD176+'T1-FDI-Inw-BHR'!AD176+'T1-FDI-Inw-KSA'!AD176+'T1-FDI-Inw-OMN'!AD176+'T1-FDI-Inw-QAT'!AD176+'T1-FDI-Inw-KWT'!AD176</f>
        <v>0.16337644656228728</v>
      </c>
      <c r="AE176" s="220">
        <f>'T1-FDI-Inw-UAE'!AE176+'T1-FDI-Inw-BHR'!AE176+'T1-FDI-Inw-KSA'!AE176+'T1-FDI-Inw-OMN'!AE176+'T1-FDI-Inw-QAT'!AE176+'T1-FDI-Inw-KWT'!AE176</f>
        <v>0.20626276378488767</v>
      </c>
      <c r="AF176" s="220">
        <f>'T1-FDI-Inw-UAE'!AF176+'T1-FDI-Inw-BHR'!AF176+'T1-FDI-Inw-KSA'!AF176+'T1-FDI-Inw-OMN'!AF176+'T1-FDI-Inw-QAT'!AF176+'T1-FDI-Inw-KWT'!AF176</f>
        <v>0.27297481279782165</v>
      </c>
      <c r="AG176" s="220">
        <f>'T1-FDI-Inw-UAE'!AG176+'T1-FDI-Inw-BHR'!AG176+'T1-FDI-Inw-KSA'!AG176+'T1-FDI-Inw-OMN'!AG176+'T1-FDI-Inw-QAT'!AG176+'T1-FDI-Inw-KWT'!AG176</f>
        <v>0</v>
      </c>
      <c r="AH176" s="220">
        <f>'T1-FDI-Inw-UAE'!AH176+'T1-FDI-Inw-BHR'!AH176+'T1-FDI-Inw-KSA'!AH176+'T1-FDI-Inw-OMN'!AH176+'T1-FDI-Inw-QAT'!AH176+'T1-FDI-Inw-KWT'!AH176</f>
        <v>0</v>
      </c>
      <c r="AI176" s="220">
        <f>'T1-FDI-Inw-UAE'!AI176+'T1-FDI-Inw-BHR'!AI176+'T1-FDI-Inw-KSA'!AI176+'T1-FDI-Inw-OMN'!AI176+'T1-FDI-Inw-QAT'!AI176+'T1-FDI-Inw-KWT'!AI176</f>
        <v>0</v>
      </c>
      <c r="AJ176" s="220">
        <f>'T1-FDI-Inw-UAE'!AJ176+'T1-FDI-Inw-BHR'!AJ176+'T1-FDI-Inw-KSA'!AJ176+'T1-FDI-Inw-OMN'!AJ176+'T1-FDI-Inw-QAT'!AJ176+'T1-FDI-Inw-KWT'!AJ176</f>
        <v>0</v>
      </c>
      <c r="AK176" s="220">
        <f>'T1-FDI-Inw-UAE'!AK176+'T1-FDI-Inw-BHR'!AK176+'T1-FDI-Inw-KSA'!AK176+'T1-FDI-Inw-OMN'!AK176+'T1-FDI-Inw-QAT'!AK176+'T1-FDI-Inw-KWT'!AK176</f>
        <v>0</v>
      </c>
      <c r="AL176" s="220">
        <f>'T1-FDI-Inw-UAE'!AL176+'T1-FDI-Inw-BHR'!AL176+'T1-FDI-Inw-KSA'!AL176+'T1-FDI-Inw-OMN'!AL176+'T1-FDI-Inw-QAT'!AL176+'T1-FDI-Inw-KWT'!AL176</f>
        <v>0</v>
      </c>
    </row>
    <row r="177" spans="1:38" x14ac:dyDescent="0.25">
      <c r="A177" s="236" t="str">
        <f t="shared" si="2"/>
        <v>Kuwait</v>
      </c>
      <c r="B177" s="206" t="s">
        <v>34</v>
      </c>
      <c r="C177" s="206" t="s">
        <v>33</v>
      </c>
      <c r="D177" s="222" t="s">
        <v>359</v>
      </c>
      <c r="E177">
        <v>283</v>
      </c>
      <c r="F177" s="225" t="s">
        <v>359</v>
      </c>
      <c r="G177" s="132" t="s">
        <v>358</v>
      </c>
      <c r="H177" s="224" t="s">
        <v>357</v>
      </c>
      <c r="I177" s="223" t="s">
        <v>356</v>
      </c>
      <c r="J177" s="212" t="s">
        <v>36</v>
      </c>
      <c r="K177" s="206" t="s">
        <v>3664</v>
      </c>
      <c r="L177" s="206">
        <v>13</v>
      </c>
      <c r="M177" s="206" t="s">
        <v>3658</v>
      </c>
      <c r="N177" s="206">
        <v>419</v>
      </c>
      <c r="O177" s="206" t="s">
        <v>3659</v>
      </c>
      <c r="P177" s="287"/>
      <c r="Q177" s="287"/>
      <c r="R177" s="287"/>
      <c r="S177" s="287"/>
      <c r="T177" s="287"/>
      <c r="U177" s="287"/>
      <c r="V177" s="287"/>
      <c r="W177" s="287"/>
      <c r="X177" s="287"/>
      <c r="Y177" s="220">
        <f>'T1-FDI-Inw-UAE'!Y177+'T1-FDI-Inw-BHR'!Y177+'T1-FDI-Inw-KSA'!Y177+'T1-FDI-Inw-OMN'!Y177+'T1-FDI-Inw-QAT'!Y177+'T1-FDI-Inw-KWT'!Y177</f>
        <v>80.599046970728381</v>
      </c>
      <c r="Z177" s="220">
        <f>'T1-FDI-Inw-UAE'!Z177+'T1-FDI-Inw-BHR'!Z177+'T1-FDI-Inw-KSA'!Z177+'T1-FDI-Inw-OMN'!Z177+'T1-FDI-Inw-QAT'!Z177+'T1-FDI-Inw-KWT'!Z177</f>
        <v>136.71913710006808</v>
      </c>
      <c r="AA177" s="220">
        <f>'T1-FDI-Inw-UAE'!AA177+'T1-FDI-Inw-BHR'!AA177+'T1-FDI-Inw-KSA'!AA177+'T1-FDI-Inw-OMN'!AA177+'T1-FDI-Inw-QAT'!AA177+'T1-FDI-Inw-KWT'!AA177</f>
        <v>294.60415057862491</v>
      </c>
      <c r="AB177" s="220">
        <f>'T1-FDI-Inw-UAE'!AB177+'T1-FDI-Inw-BHR'!AB177+'T1-FDI-Inw-KSA'!AB177+'T1-FDI-Inw-OMN'!AB177+'T1-FDI-Inw-QAT'!AB177+'T1-FDI-Inw-KWT'!AB177</f>
        <v>347.97161061946906</v>
      </c>
      <c r="AC177" s="220">
        <f>'T1-FDI-Inw-UAE'!AC177+'T1-FDI-Inw-BHR'!AC177+'T1-FDI-Inw-KSA'!AC177+'T1-FDI-Inw-OMN'!AC177+'T1-FDI-Inw-QAT'!AC177+'T1-FDI-Inw-KWT'!AC177</f>
        <v>482.03103907420018</v>
      </c>
      <c r="AD177" s="220">
        <f>'T1-FDI-Inw-UAE'!AD177+'T1-FDI-Inw-BHR'!AD177+'T1-FDI-Inw-KSA'!AD177+'T1-FDI-Inw-OMN'!AD177+'T1-FDI-Inw-QAT'!AD177+'T1-FDI-Inw-KWT'!AD177</f>
        <v>466.48902600408439</v>
      </c>
      <c r="AE177" s="220">
        <f>'T1-FDI-Inw-UAE'!AE177+'T1-FDI-Inw-BHR'!AE177+'T1-FDI-Inw-KSA'!AE177+'T1-FDI-Inw-OMN'!AE177+'T1-FDI-Inw-QAT'!AE177+'T1-FDI-Inw-KWT'!AE177</f>
        <v>1053.1581172505971</v>
      </c>
      <c r="AF177" s="220">
        <f>'T1-FDI-Inw-UAE'!AF177+'T1-FDI-Inw-BHR'!AF177+'T1-FDI-Inw-KSA'!AF177+'T1-FDI-Inw-OMN'!AF177+'T1-FDI-Inw-QAT'!AF177+'T1-FDI-Inw-KWT'!AF177</f>
        <v>1335.694491502828</v>
      </c>
      <c r="AG177" s="220">
        <f>'T1-FDI-Inw-UAE'!AG177+'T1-FDI-Inw-BHR'!AG177+'T1-FDI-Inw-KSA'!AG177+'T1-FDI-Inw-OMN'!AG177+'T1-FDI-Inw-QAT'!AG177+'T1-FDI-Inw-KWT'!AG177</f>
        <v>650.56496437708893</v>
      </c>
      <c r="AH177" s="220">
        <f>'T1-FDI-Inw-UAE'!AH177+'T1-FDI-Inw-BHR'!AH177+'T1-FDI-Inw-KSA'!AH177+'T1-FDI-Inw-OMN'!AH177+'T1-FDI-Inw-QAT'!AH177+'T1-FDI-Inw-KWT'!AH177</f>
        <v>654.63443932728876</v>
      </c>
      <c r="AI177" s="220">
        <f>'T1-FDI-Inw-UAE'!AI177+'T1-FDI-Inw-BHR'!AI177+'T1-FDI-Inw-KSA'!AI177+'T1-FDI-Inw-OMN'!AI177+'T1-FDI-Inw-QAT'!AI177+'T1-FDI-Inw-KWT'!AI177</f>
        <v>686.87137933475572</v>
      </c>
      <c r="AJ177" s="220">
        <f>'T1-FDI-Inw-UAE'!AJ177+'T1-FDI-Inw-BHR'!AJ177+'T1-FDI-Inw-KSA'!AJ177+'T1-FDI-Inw-OMN'!AJ177+'T1-FDI-Inw-QAT'!AJ177+'T1-FDI-Inw-KWT'!AJ177</f>
        <v>662.57689412808884</v>
      </c>
      <c r="AK177" s="220">
        <f>'T1-FDI-Inw-UAE'!AK177+'T1-FDI-Inw-BHR'!AK177+'T1-FDI-Inw-KSA'!AK177+'T1-FDI-Inw-OMN'!AK177+'T1-FDI-Inw-QAT'!AK177+'T1-FDI-Inw-KWT'!AK177</f>
        <v>906.55628595523092</v>
      </c>
      <c r="AL177" s="220">
        <f>'T1-FDI-Inw-UAE'!AL177+'T1-FDI-Inw-BHR'!AL177+'T1-FDI-Inw-KSA'!AL177+'T1-FDI-Inw-OMN'!AL177+'T1-FDI-Inw-QAT'!AL177+'T1-FDI-Inw-KWT'!AL177</f>
        <v>1026.601389492889</v>
      </c>
    </row>
    <row r="178" spans="1:38" x14ac:dyDescent="0.25">
      <c r="A178" s="236" t="str">
        <f t="shared" si="2"/>
        <v>Kuwait</v>
      </c>
      <c r="B178" s="206" t="s">
        <v>34</v>
      </c>
      <c r="C178" s="206" t="s">
        <v>33</v>
      </c>
      <c r="D178" s="222" t="s">
        <v>355</v>
      </c>
      <c r="E178">
        <v>853</v>
      </c>
      <c r="F178" s="225" t="s">
        <v>355</v>
      </c>
      <c r="G178" s="132" t="s">
        <v>354</v>
      </c>
      <c r="H178" s="224" t="s">
        <v>353</v>
      </c>
      <c r="I178" s="223" t="s">
        <v>352</v>
      </c>
      <c r="J178" s="212" t="s">
        <v>36</v>
      </c>
      <c r="K178" s="206" t="s">
        <v>36</v>
      </c>
      <c r="L178" s="206" t="s">
        <v>36</v>
      </c>
      <c r="M178" s="206" t="s">
        <v>3672</v>
      </c>
      <c r="N178" s="206">
        <v>54</v>
      </c>
      <c r="O178" s="206" t="s">
        <v>3654</v>
      </c>
      <c r="P178" s="287"/>
      <c r="Q178" s="287"/>
      <c r="R178" s="287"/>
      <c r="S178" s="287"/>
      <c r="T178" s="287"/>
      <c r="U178" s="287"/>
      <c r="V178" s="287"/>
      <c r="W178" s="287"/>
      <c r="X178" s="287"/>
      <c r="Y178" s="220">
        <f>'T1-FDI-Inw-UAE'!Y178+'T1-FDI-Inw-BHR'!Y178+'T1-FDI-Inw-KSA'!Y178+'T1-FDI-Inw-OMN'!Y178+'T1-FDI-Inw-QAT'!Y178+'T1-FDI-Inw-KWT'!Y178</f>
        <v>0</v>
      </c>
      <c r="Z178" s="220">
        <f>'T1-FDI-Inw-UAE'!Z178+'T1-FDI-Inw-BHR'!Z178+'T1-FDI-Inw-KSA'!Z178+'T1-FDI-Inw-OMN'!Z178+'T1-FDI-Inw-QAT'!Z178+'T1-FDI-Inw-KWT'!Z178</f>
        <v>0</v>
      </c>
      <c r="AA178" s="220">
        <f>'T1-FDI-Inw-UAE'!AA178+'T1-FDI-Inw-BHR'!AA178+'T1-FDI-Inw-KSA'!AA178+'T1-FDI-Inw-OMN'!AA178+'T1-FDI-Inw-QAT'!AA178+'T1-FDI-Inw-KWT'!AA178</f>
        <v>0.19148019060585433</v>
      </c>
      <c r="AB178" s="220">
        <f>'T1-FDI-Inw-UAE'!AB178+'T1-FDI-Inw-BHR'!AB178+'T1-FDI-Inw-KSA'!AB178+'T1-FDI-Inw-OMN'!AB178+'T1-FDI-Inw-QAT'!AB178+'T1-FDI-Inw-KWT'!AB178</f>
        <v>0.19146085772634447</v>
      </c>
      <c r="AC178" s="220">
        <f>'T1-FDI-Inw-UAE'!AC178+'T1-FDI-Inw-BHR'!AC178+'T1-FDI-Inw-KSA'!AC178+'T1-FDI-Inw-OMN'!AC178+'T1-FDI-Inw-QAT'!AC178+'T1-FDI-Inw-KWT'!AC178</f>
        <v>0.19146085772634447</v>
      </c>
      <c r="AD178" s="220">
        <f>'T1-FDI-Inw-UAE'!AD178+'T1-FDI-Inw-BHR'!AD178+'T1-FDI-Inw-KSA'!AD178+'T1-FDI-Inw-OMN'!AD178+'T1-FDI-Inw-QAT'!AD178+'T1-FDI-Inw-KWT'!AD178</f>
        <v>0.58628727025187199</v>
      </c>
      <c r="AE178" s="220">
        <f>'T1-FDI-Inw-UAE'!AE178+'T1-FDI-Inw-BHR'!AE178+'T1-FDI-Inw-KSA'!AE178+'T1-FDI-Inw-OMN'!AE178+'T1-FDI-Inw-QAT'!AE178+'T1-FDI-Inw-KWT'!AE178</f>
        <v>0.58628727025187199</v>
      </c>
      <c r="AF178" s="220">
        <f>'T1-FDI-Inw-UAE'!AF178+'T1-FDI-Inw-BHR'!AF178+'T1-FDI-Inw-KSA'!AF178+'T1-FDI-Inw-OMN'!AF178+'T1-FDI-Inw-QAT'!AF178+'T1-FDI-Inw-KWT'!AF178</f>
        <v>0.58628727025187199</v>
      </c>
      <c r="AG178" s="220">
        <f>'T1-FDI-Inw-UAE'!AG178+'T1-FDI-Inw-BHR'!AG178+'T1-FDI-Inw-KSA'!AG178+'T1-FDI-Inw-OMN'!AG178+'T1-FDI-Inw-QAT'!AG178+'T1-FDI-Inw-KWT'!AG178</f>
        <v>0</v>
      </c>
      <c r="AH178" s="220">
        <f>'T1-FDI-Inw-UAE'!AH178+'T1-FDI-Inw-BHR'!AH178+'T1-FDI-Inw-KSA'!AH178+'T1-FDI-Inw-OMN'!AH178+'T1-FDI-Inw-QAT'!AH178+'T1-FDI-Inw-KWT'!AH178</f>
        <v>0</v>
      </c>
      <c r="AI178" s="220">
        <f>'T1-FDI-Inw-UAE'!AI178+'T1-FDI-Inw-BHR'!AI178+'T1-FDI-Inw-KSA'!AI178+'T1-FDI-Inw-OMN'!AI178+'T1-FDI-Inw-QAT'!AI178+'T1-FDI-Inw-KWT'!AI178</f>
        <v>0</v>
      </c>
      <c r="AJ178" s="220">
        <f>'T1-FDI-Inw-UAE'!AJ178+'T1-FDI-Inw-BHR'!AJ178+'T1-FDI-Inw-KSA'!AJ178+'T1-FDI-Inw-OMN'!AJ178+'T1-FDI-Inw-QAT'!AJ178+'T1-FDI-Inw-KWT'!AJ178</f>
        <v>0</v>
      </c>
      <c r="AK178" s="220">
        <f>'T1-FDI-Inw-UAE'!AK178+'T1-FDI-Inw-BHR'!AK178+'T1-FDI-Inw-KSA'!AK178+'T1-FDI-Inw-OMN'!AK178+'T1-FDI-Inw-QAT'!AK178+'T1-FDI-Inw-KWT'!AK178</f>
        <v>0</v>
      </c>
      <c r="AL178" s="220">
        <f>'T1-FDI-Inw-UAE'!AL178+'T1-FDI-Inw-BHR'!AL178+'T1-FDI-Inw-KSA'!AL178+'T1-FDI-Inw-OMN'!AL178+'T1-FDI-Inw-QAT'!AL178+'T1-FDI-Inw-KWT'!AL178</f>
        <v>0</v>
      </c>
    </row>
    <row r="179" spans="1:38" x14ac:dyDescent="0.25">
      <c r="A179" s="236" t="str">
        <f t="shared" si="2"/>
        <v>Kuwait</v>
      </c>
      <c r="B179" s="206" t="s">
        <v>34</v>
      </c>
      <c r="C179" s="206" t="s">
        <v>33</v>
      </c>
      <c r="D179" s="222" t="s">
        <v>351</v>
      </c>
      <c r="E179">
        <v>288</v>
      </c>
      <c r="F179" s="225" t="s">
        <v>351</v>
      </c>
      <c r="G179" s="132" t="s">
        <v>350</v>
      </c>
      <c r="H179" s="224" t="s">
        <v>349</v>
      </c>
      <c r="I179" s="223" t="s">
        <v>348</v>
      </c>
      <c r="J179" s="212" t="s">
        <v>36</v>
      </c>
      <c r="K179" s="206" t="s">
        <v>3660</v>
      </c>
      <c r="L179" s="206">
        <v>5</v>
      </c>
      <c r="M179" s="206" t="s">
        <v>3658</v>
      </c>
      <c r="N179" s="206">
        <v>419</v>
      </c>
      <c r="O179" s="206" t="s">
        <v>3659</v>
      </c>
      <c r="P179" s="287"/>
      <c r="Q179" s="287"/>
      <c r="R179" s="287"/>
      <c r="S179" s="287"/>
      <c r="T179" s="287"/>
      <c r="U179" s="287"/>
      <c r="V179" s="287"/>
      <c r="W179" s="287"/>
      <c r="X179" s="287"/>
      <c r="Y179" s="220">
        <f>'T1-FDI-Inw-UAE'!Y179+'T1-FDI-Inw-BHR'!Y179+'T1-FDI-Inw-KSA'!Y179+'T1-FDI-Inw-OMN'!Y179+'T1-FDI-Inw-QAT'!Y179+'T1-FDI-Inw-KWT'!Y179</f>
        <v>0</v>
      </c>
      <c r="Z179" s="220">
        <f>'T1-FDI-Inw-UAE'!Z179+'T1-FDI-Inw-BHR'!Z179+'T1-FDI-Inw-KSA'!Z179+'T1-FDI-Inw-OMN'!Z179+'T1-FDI-Inw-QAT'!Z179+'T1-FDI-Inw-KWT'!Z179</f>
        <v>0.31777045609257998</v>
      </c>
      <c r="AA179" s="220">
        <f>'T1-FDI-Inw-UAE'!AA179+'T1-FDI-Inw-BHR'!AA179+'T1-FDI-Inw-KSA'!AA179+'T1-FDI-Inw-OMN'!AA179+'T1-FDI-Inw-QAT'!AA179+'T1-FDI-Inw-KWT'!AA179</f>
        <v>0.31777045609257998</v>
      </c>
      <c r="AB179" s="220">
        <f>'T1-FDI-Inw-UAE'!AB179+'T1-FDI-Inw-BHR'!AB179+'T1-FDI-Inw-KSA'!AB179+'T1-FDI-Inw-OMN'!AB179+'T1-FDI-Inw-QAT'!AB179+'T1-FDI-Inw-KWT'!AB179</f>
        <v>0.31777045609257998</v>
      </c>
      <c r="AC179" s="220">
        <f>'T1-FDI-Inw-UAE'!AC179+'T1-FDI-Inw-BHR'!AC179+'T1-FDI-Inw-KSA'!AC179+'T1-FDI-Inw-OMN'!AC179+'T1-FDI-Inw-QAT'!AC179+'T1-FDI-Inw-KWT'!AC179</f>
        <v>0.31777045609257998</v>
      </c>
      <c r="AD179" s="220">
        <f>'T1-FDI-Inw-UAE'!AD179+'T1-FDI-Inw-BHR'!AD179+'T1-FDI-Inw-KSA'!AD179+'T1-FDI-Inw-OMN'!AD179+'T1-FDI-Inw-QAT'!AD179+'T1-FDI-Inw-KWT'!AD179</f>
        <v>0</v>
      </c>
      <c r="AE179" s="220">
        <f>'T1-FDI-Inw-UAE'!AE179+'T1-FDI-Inw-BHR'!AE179+'T1-FDI-Inw-KSA'!AE179+'T1-FDI-Inw-OMN'!AE179+'T1-FDI-Inw-QAT'!AE179+'T1-FDI-Inw-KWT'!AE179</f>
        <v>0</v>
      </c>
      <c r="AF179" s="220">
        <f>'T1-FDI-Inw-UAE'!AF179+'T1-FDI-Inw-BHR'!AF179+'T1-FDI-Inw-KSA'!AF179+'T1-FDI-Inw-OMN'!AF179+'T1-FDI-Inw-QAT'!AF179+'T1-FDI-Inw-KWT'!AF179</f>
        <v>0</v>
      </c>
      <c r="AG179" s="220">
        <f>'T1-FDI-Inw-UAE'!AG179+'T1-FDI-Inw-BHR'!AG179+'T1-FDI-Inw-KSA'!AG179+'T1-FDI-Inw-OMN'!AG179+'T1-FDI-Inw-QAT'!AG179+'T1-FDI-Inw-KWT'!AG179</f>
        <v>0</v>
      </c>
      <c r="AH179" s="220">
        <f>'T1-FDI-Inw-UAE'!AH179+'T1-FDI-Inw-BHR'!AH179+'T1-FDI-Inw-KSA'!AH179+'T1-FDI-Inw-OMN'!AH179+'T1-FDI-Inw-QAT'!AH179+'T1-FDI-Inw-KWT'!AH179</f>
        <v>0</v>
      </c>
      <c r="AI179" s="220">
        <f>'T1-FDI-Inw-UAE'!AI179+'T1-FDI-Inw-BHR'!AI179+'T1-FDI-Inw-KSA'!AI179+'T1-FDI-Inw-OMN'!AI179+'T1-FDI-Inw-QAT'!AI179+'T1-FDI-Inw-KWT'!AI179</f>
        <v>0</v>
      </c>
      <c r="AJ179" s="220">
        <f>'T1-FDI-Inw-UAE'!AJ179+'T1-FDI-Inw-BHR'!AJ179+'T1-FDI-Inw-KSA'!AJ179+'T1-FDI-Inw-OMN'!AJ179+'T1-FDI-Inw-QAT'!AJ179+'T1-FDI-Inw-KWT'!AJ179</f>
        <v>0</v>
      </c>
      <c r="AK179" s="220">
        <f>'T1-FDI-Inw-UAE'!AK179+'T1-FDI-Inw-BHR'!AK179+'T1-FDI-Inw-KSA'!AK179+'T1-FDI-Inw-OMN'!AK179+'T1-FDI-Inw-QAT'!AK179+'T1-FDI-Inw-KWT'!AK179</f>
        <v>0</v>
      </c>
      <c r="AL179" s="220">
        <f>'T1-FDI-Inw-UAE'!AL179+'T1-FDI-Inw-BHR'!AL179+'T1-FDI-Inw-KSA'!AL179+'T1-FDI-Inw-OMN'!AL179+'T1-FDI-Inw-QAT'!AL179+'T1-FDI-Inw-KWT'!AL179</f>
        <v>0</v>
      </c>
    </row>
    <row r="180" spans="1:38" x14ac:dyDescent="0.25">
      <c r="A180" s="236" t="str">
        <f t="shared" si="2"/>
        <v>Kuwait</v>
      </c>
      <c r="B180" s="206" t="s">
        <v>34</v>
      </c>
      <c r="C180" s="206" t="s">
        <v>33</v>
      </c>
      <c r="D180" s="222" t="s">
        <v>347</v>
      </c>
      <c r="E180">
        <v>293</v>
      </c>
      <c r="F180" s="225" t="s">
        <v>347</v>
      </c>
      <c r="G180" s="132" t="s">
        <v>346</v>
      </c>
      <c r="H180" s="224" t="s">
        <v>345</v>
      </c>
      <c r="I180" s="223" t="s">
        <v>344</v>
      </c>
      <c r="J180" s="212" t="s">
        <v>36</v>
      </c>
      <c r="K180" s="206" t="s">
        <v>3660</v>
      </c>
      <c r="L180" s="206">
        <v>5</v>
      </c>
      <c r="M180" s="206" t="s">
        <v>3658</v>
      </c>
      <c r="N180" s="206">
        <v>419</v>
      </c>
      <c r="O180" s="206" t="s">
        <v>3659</v>
      </c>
      <c r="P180" s="287"/>
      <c r="Q180" s="287"/>
      <c r="R180" s="287"/>
      <c r="S180" s="287"/>
      <c r="T180" s="287"/>
      <c r="U180" s="287"/>
      <c r="V180" s="287"/>
      <c r="W180" s="287"/>
      <c r="X180" s="287"/>
      <c r="Y180" s="220">
        <f>'T1-FDI-Inw-UAE'!Y180+'T1-FDI-Inw-BHR'!Y180+'T1-FDI-Inw-KSA'!Y180+'T1-FDI-Inw-OMN'!Y180+'T1-FDI-Inw-QAT'!Y180+'T1-FDI-Inw-KWT'!Y180</f>
        <v>2.7E-2</v>
      </c>
      <c r="Z180" s="220">
        <f>'T1-FDI-Inw-UAE'!Z180+'T1-FDI-Inw-BHR'!Z180+'T1-FDI-Inw-KSA'!Z180+'T1-FDI-Inw-OMN'!Z180+'T1-FDI-Inw-QAT'!Z180+'T1-FDI-Inw-KWT'!Z180</f>
        <v>0.48499999999999999</v>
      </c>
      <c r="AA180" s="220">
        <f>'T1-FDI-Inw-UAE'!AA180+'T1-FDI-Inw-BHR'!AA180+'T1-FDI-Inw-KSA'!AA180+'T1-FDI-Inw-OMN'!AA180+'T1-FDI-Inw-QAT'!AA180+'T1-FDI-Inw-KWT'!AA180</f>
        <v>0.6766992511912866</v>
      </c>
      <c r="AB180" s="220">
        <f>'T1-FDI-Inw-UAE'!AB180+'T1-FDI-Inw-BHR'!AB180+'T1-FDI-Inw-KSA'!AB180+'T1-FDI-Inw-OMN'!AB180+'T1-FDI-Inw-QAT'!AB180+'T1-FDI-Inw-KWT'!AB180</f>
        <v>0.67663117767188574</v>
      </c>
      <c r="AC180" s="220">
        <f>'T1-FDI-Inw-UAE'!AC180+'T1-FDI-Inw-BHR'!AC180+'T1-FDI-Inw-KSA'!AC180+'T1-FDI-Inw-OMN'!AC180+'T1-FDI-Inw-QAT'!AC180+'T1-FDI-Inw-KWT'!AC180</f>
        <v>1.2285486725663717</v>
      </c>
      <c r="AD180" s="220">
        <f>'T1-FDI-Inw-UAE'!AD180+'T1-FDI-Inw-BHR'!AD180+'T1-FDI-Inw-KSA'!AD180+'T1-FDI-Inw-OMN'!AD180+'T1-FDI-Inw-QAT'!AD180+'T1-FDI-Inw-KWT'!AD180</f>
        <v>32.302566643975496</v>
      </c>
      <c r="AE180" s="220">
        <f>'T1-FDI-Inw-UAE'!AE180+'T1-FDI-Inw-BHR'!AE180+'T1-FDI-Inw-KSA'!AE180+'T1-FDI-Inw-OMN'!AE180+'T1-FDI-Inw-QAT'!AE180+'T1-FDI-Inw-KWT'!AE180</f>
        <v>44.964700612661673</v>
      </c>
      <c r="AF180" s="220">
        <f>'T1-FDI-Inw-UAE'!AF180+'T1-FDI-Inw-BHR'!AF180+'T1-FDI-Inw-KSA'!AF180+'T1-FDI-Inw-OMN'!AF180+'T1-FDI-Inw-QAT'!AF180+'T1-FDI-Inw-KWT'!AF180</f>
        <v>45.392883049693673</v>
      </c>
      <c r="AG180" s="220">
        <f>'T1-FDI-Inw-UAE'!AG180+'T1-FDI-Inw-BHR'!AG180+'T1-FDI-Inw-KSA'!AG180+'T1-FDI-Inw-OMN'!AG180+'T1-FDI-Inw-QAT'!AG180+'T1-FDI-Inw-KWT'!AG180</f>
        <v>0</v>
      </c>
      <c r="AH180" s="220">
        <f>'T1-FDI-Inw-UAE'!AH180+'T1-FDI-Inw-BHR'!AH180+'T1-FDI-Inw-KSA'!AH180+'T1-FDI-Inw-OMN'!AH180+'T1-FDI-Inw-QAT'!AH180+'T1-FDI-Inw-KWT'!AH180</f>
        <v>1.0608378666666667</v>
      </c>
      <c r="AI180" s="220">
        <f>'T1-FDI-Inw-UAE'!AI180+'T1-FDI-Inw-BHR'!AI180+'T1-FDI-Inw-KSA'!AI180+'T1-FDI-Inw-OMN'!AI180+'T1-FDI-Inw-QAT'!AI180+'T1-FDI-Inw-KWT'!AI180</f>
        <v>1.1144901333333335</v>
      </c>
      <c r="AJ180" s="220">
        <f>'T1-FDI-Inw-UAE'!AJ180+'T1-FDI-Inw-BHR'!AJ180+'T1-FDI-Inw-KSA'!AJ180+'T1-FDI-Inw-OMN'!AJ180+'T1-FDI-Inw-QAT'!AJ180+'T1-FDI-Inw-KWT'!AJ180</f>
        <v>1.0552607390066666</v>
      </c>
      <c r="AK180" s="220">
        <f>'T1-FDI-Inw-UAE'!AK180+'T1-FDI-Inw-BHR'!AK180+'T1-FDI-Inw-KSA'!AK180+'T1-FDI-Inw-OMN'!AK180+'T1-FDI-Inw-QAT'!AK180+'T1-FDI-Inw-KWT'!AK180</f>
        <v>0</v>
      </c>
      <c r="AL180" s="220">
        <f>'T1-FDI-Inw-UAE'!AL180+'T1-FDI-Inw-BHR'!AL180+'T1-FDI-Inw-KSA'!AL180+'T1-FDI-Inw-OMN'!AL180+'T1-FDI-Inw-QAT'!AL180+'T1-FDI-Inw-KWT'!AL180</f>
        <v>-2.4090000000000001E-3</v>
      </c>
    </row>
    <row r="181" spans="1:38" x14ac:dyDescent="0.25">
      <c r="A181" s="236" t="str">
        <f t="shared" si="2"/>
        <v>Kuwait</v>
      </c>
      <c r="B181" s="206" t="s">
        <v>34</v>
      </c>
      <c r="C181" s="206" t="s">
        <v>33</v>
      </c>
      <c r="D181" s="222" t="s">
        <v>343</v>
      </c>
      <c r="E181">
        <v>566</v>
      </c>
      <c r="F181" s="225" t="s">
        <v>343</v>
      </c>
      <c r="G181" s="132" t="s">
        <v>342</v>
      </c>
      <c r="H181" s="224" t="s">
        <v>341</v>
      </c>
      <c r="I181" s="223" t="s">
        <v>340</v>
      </c>
      <c r="J181" s="212" t="s">
        <v>36</v>
      </c>
      <c r="K181" s="206" t="s">
        <v>36</v>
      </c>
      <c r="L181" s="206" t="s">
        <v>36</v>
      </c>
      <c r="M181" s="206" t="s">
        <v>3669</v>
      </c>
      <c r="N181" s="206">
        <v>35</v>
      </c>
      <c r="O181" s="206" t="s">
        <v>3647</v>
      </c>
      <c r="P181" s="287"/>
      <c r="Q181" s="287"/>
      <c r="R181" s="287"/>
      <c r="S181" s="287"/>
      <c r="T181" s="287"/>
      <c r="U181" s="287"/>
      <c r="V181" s="287"/>
      <c r="W181" s="287"/>
      <c r="X181" s="287"/>
      <c r="Y181" s="220">
        <f>'T1-FDI-Inw-UAE'!Y181+'T1-FDI-Inw-BHR'!Y181+'T1-FDI-Inw-KSA'!Y181+'T1-FDI-Inw-OMN'!Y181+'T1-FDI-Inw-QAT'!Y181+'T1-FDI-Inw-KWT'!Y181</f>
        <v>5.3742525239700001</v>
      </c>
      <c r="Z181" s="220">
        <f>'T1-FDI-Inw-UAE'!Z181+'T1-FDI-Inw-BHR'!Z181+'T1-FDI-Inw-KSA'!Z181+'T1-FDI-Inw-OMN'!Z181+'T1-FDI-Inw-QAT'!Z181+'T1-FDI-Inw-KWT'!Z181</f>
        <v>0</v>
      </c>
      <c r="AA181" s="220">
        <f>'T1-FDI-Inw-UAE'!AA181+'T1-FDI-Inw-BHR'!AA181+'T1-FDI-Inw-KSA'!AA181+'T1-FDI-Inw-OMN'!AA181+'T1-FDI-Inw-QAT'!AA181+'T1-FDI-Inw-KWT'!AA181</f>
        <v>6.1420127978216472</v>
      </c>
      <c r="AB181" s="220">
        <f>'T1-FDI-Inw-UAE'!AB181+'T1-FDI-Inw-BHR'!AB181+'T1-FDI-Inw-KSA'!AB181+'T1-FDI-Inw-OMN'!AB181+'T1-FDI-Inw-QAT'!AB181+'T1-FDI-Inw-KWT'!AB181</f>
        <v>9.0049195371000685</v>
      </c>
      <c r="AC181" s="220">
        <f>'T1-FDI-Inw-UAE'!AC181+'T1-FDI-Inw-BHR'!AC181+'T1-FDI-Inw-KSA'!AC181+'T1-FDI-Inw-OMN'!AC181+'T1-FDI-Inw-QAT'!AC181+'T1-FDI-Inw-KWT'!AC181</f>
        <v>6.87160108917631</v>
      </c>
      <c r="AD181" s="220">
        <f>'T1-FDI-Inw-UAE'!AD181+'T1-FDI-Inw-BHR'!AD181+'T1-FDI-Inw-KSA'!AD181+'T1-FDI-Inw-OMN'!AD181+'T1-FDI-Inw-QAT'!AD181+'T1-FDI-Inw-KWT'!AD181</f>
        <v>14.697353029271614</v>
      </c>
      <c r="AE181" s="220">
        <f>'T1-FDI-Inw-UAE'!AE181+'T1-FDI-Inw-BHR'!AE181+'T1-FDI-Inw-KSA'!AE181+'T1-FDI-Inw-OMN'!AE181+'T1-FDI-Inw-QAT'!AE181+'T1-FDI-Inw-KWT'!AE181</f>
        <v>30.786635959429617</v>
      </c>
      <c r="AF181" s="220">
        <f>'T1-FDI-Inw-UAE'!AF181+'T1-FDI-Inw-BHR'!AF181+'T1-FDI-Inw-KSA'!AF181+'T1-FDI-Inw-OMN'!AF181+'T1-FDI-Inw-QAT'!AF181+'T1-FDI-Inw-KWT'!AF181</f>
        <v>41.534975352513882</v>
      </c>
      <c r="AG181" s="220">
        <f>'T1-FDI-Inw-UAE'!AG181+'T1-FDI-Inw-BHR'!AG181+'T1-FDI-Inw-KSA'!AG181+'T1-FDI-Inw-OMN'!AG181+'T1-FDI-Inw-QAT'!AG181+'T1-FDI-Inw-KWT'!AG181</f>
        <v>20.016791757247233</v>
      </c>
      <c r="AH181" s="220">
        <f>'T1-FDI-Inw-UAE'!AH181+'T1-FDI-Inw-BHR'!AH181+'T1-FDI-Inw-KSA'!AH181+'T1-FDI-Inw-OMN'!AH181+'T1-FDI-Inw-QAT'!AH181+'T1-FDI-Inw-KWT'!AH181</f>
        <v>26.901541245555556</v>
      </c>
      <c r="AI181" s="220">
        <f>'T1-FDI-Inw-UAE'!AI181+'T1-FDI-Inw-BHR'!AI181+'T1-FDI-Inw-KSA'!AI181+'T1-FDI-Inw-OMN'!AI181+'T1-FDI-Inw-QAT'!AI181+'T1-FDI-Inw-KWT'!AI181</f>
        <v>211.54397181799999</v>
      </c>
      <c r="AJ181" s="220">
        <f>'T1-FDI-Inw-UAE'!AJ181+'T1-FDI-Inw-BHR'!AJ181+'T1-FDI-Inw-KSA'!AJ181+'T1-FDI-Inw-OMN'!AJ181+'T1-FDI-Inw-QAT'!AJ181+'T1-FDI-Inw-KWT'!AJ181</f>
        <v>224.65050060903332</v>
      </c>
      <c r="AK181" s="220">
        <f>'T1-FDI-Inw-UAE'!AK181+'T1-FDI-Inw-BHR'!AK181+'T1-FDI-Inw-KSA'!AK181+'T1-FDI-Inw-OMN'!AK181+'T1-FDI-Inw-QAT'!AK181+'T1-FDI-Inw-KWT'!AK181</f>
        <v>212.39332232768334</v>
      </c>
      <c r="AL181" s="220">
        <f>'T1-FDI-Inw-UAE'!AL181+'T1-FDI-Inw-BHR'!AL181+'T1-FDI-Inw-KSA'!AL181+'T1-FDI-Inw-OMN'!AL181+'T1-FDI-Inw-QAT'!AL181+'T1-FDI-Inw-KWT'!AL181</f>
        <v>195.44673604120999</v>
      </c>
    </row>
    <row r="182" spans="1:38" x14ac:dyDescent="0.25">
      <c r="A182" s="236" t="str">
        <f t="shared" si="2"/>
        <v>Kuwait</v>
      </c>
      <c r="B182" s="206" t="s">
        <v>34</v>
      </c>
      <c r="C182" s="206" t="s">
        <v>33</v>
      </c>
      <c r="D182" s="222" t="s">
        <v>339</v>
      </c>
      <c r="E182">
        <v>863</v>
      </c>
      <c r="F182" s="225" t="s">
        <v>338</v>
      </c>
      <c r="G182" s="132" t="s">
        <v>337</v>
      </c>
      <c r="H182" s="224" t="s">
        <v>336</v>
      </c>
      <c r="I182" s="223" t="s">
        <v>335</v>
      </c>
      <c r="J182" s="212" t="s">
        <v>36</v>
      </c>
      <c r="K182" s="206" t="s">
        <v>36</v>
      </c>
      <c r="L182" s="206" t="s">
        <v>36</v>
      </c>
      <c r="M182" s="206" t="s">
        <v>3653</v>
      </c>
      <c r="N182" s="206">
        <v>61</v>
      </c>
      <c r="O182" s="206" t="s">
        <v>3654</v>
      </c>
      <c r="P182" s="287"/>
      <c r="Q182" s="287"/>
      <c r="R182" s="287"/>
      <c r="S182" s="287"/>
      <c r="T182" s="287"/>
      <c r="U182" s="287"/>
      <c r="V182" s="287"/>
      <c r="W182" s="287"/>
      <c r="X182" s="287"/>
      <c r="Y182" s="220">
        <f>'T1-FDI-Inw-UAE'!Y182+'T1-FDI-Inw-BHR'!Y182+'T1-FDI-Inw-KSA'!Y182+'T1-FDI-Inw-OMN'!Y182+'T1-FDI-Inw-QAT'!Y182+'T1-FDI-Inw-KWT'!Y182</f>
        <v>0</v>
      </c>
      <c r="Z182" s="220">
        <f>'T1-FDI-Inw-UAE'!Z182+'T1-FDI-Inw-BHR'!Z182+'T1-FDI-Inw-KSA'!Z182+'T1-FDI-Inw-OMN'!Z182+'T1-FDI-Inw-QAT'!Z182+'T1-FDI-Inw-KWT'!Z182</f>
        <v>0</v>
      </c>
      <c r="AA182" s="220">
        <f>'T1-FDI-Inw-UAE'!AA182+'T1-FDI-Inw-BHR'!AA182+'T1-FDI-Inw-KSA'!AA182+'T1-FDI-Inw-OMN'!AA182+'T1-FDI-Inw-QAT'!AA182+'T1-FDI-Inw-KWT'!AA182</f>
        <v>0</v>
      </c>
      <c r="AB182" s="220">
        <f>'T1-FDI-Inw-UAE'!AB182+'T1-FDI-Inw-BHR'!AB182+'T1-FDI-Inw-KSA'!AB182+'T1-FDI-Inw-OMN'!AB182+'T1-FDI-Inw-QAT'!AB182+'T1-FDI-Inw-KWT'!AB182</f>
        <v>0</v>
      </c>
      <c r="AC182" s="220">
        <f>'T1-FDI-Inw-UAE'!AC182+'T1-FDI-Inw-BHR'!AC182+'T1-FDI-Inw-KSA'!AC182+'T1-FDI-Inw-OMN'!AC182+'T1-FDI-Inw-QAT'!AC182+'T1-FDI-Inw-KWT'!AC182</f>
        <v>0</v>
      </c>
      <c r="AD182" s="220">
        <f>'T1-FDI-Inw-UAE'!AD182+'T1-FDI-Inw-BHR'!AD182+'T1-FDI-Inw-KSA'!AD182+'T1-FDI-Inw-OMN'!AD182+'T1-FDI-Inw-QAT'!AD182+'T1-FDI-Inw-KWT'!AD182</f>
        <v>0</v>
      </c>
      <c r="AE182" s="220">
        <f>'T1-FDI-Inw-UAE'!AE182+'T1-FDI-Inw-BHR'!AE182+'T1-FDI-Inw-KSA'!AE182+'T1-FDI-Inw-OMN'!AE182+'T1-FDI-Inw-QAT'!AE182+'T1-FDI-Inw-KWT'!AE182</f>
        <v>2.6666666666666668E-2</v>
      </c>
      <c r="AF182" s="220">
        <f>'T1-FDI-Inw-UAE'!AF182+'T1-FDI-Inw-BHR'!AF182+'T1-FDI-Inw-KSA'!AF182+'T1-FDI-Inw-OMN'!AF182+'T1-FDI-Inw-QAT'!AF182+'T1-FDI-Inw-KWT'!AF182</f>
        <v>2.6666666666666668E-2</v>
      </c>
      <c r="AG182" s="220">
        <f>'T1-FDI-Inw-UAE'!AG182+'T1-FDI-Inw-BHR'!AG182+'T1-FDI-Inw-KSA'!AG182+'T1-FDI-Inw-OMN'!AG182+'T1-FDI-Inw-QAT'!AG182+'T1-FDI-Inw-KWT'!AG182</f>
        <v>2.6666666666666668E-2</v>
      </c>
      <c r="AH182" s="220">
        <f>'T1-FDI-Inw-UAE'!AH182+'T1-FDI-Inw-BHR'!AH182+'T1-FDI-Inw-KSA'!AH182+'T1-FDI-Inw-OMN'!AH182+'T1-FDI-Inw-QAT'!AH182+'T1-FDI-Inw-KWT'!AH182</f>
        <v>2.6666666666666668E-2</v>
      </c>
      <c r="AI182" s="220">
        <f>'T1-FDI-Inw-UAE'!AI182+'T1-FDI-Inw-BHR'!AI182+'T1-FDI-Inw-KSA'!AI182+'T1-FDI-Inw-OMN'!AI182+'T1-FDI-Inw-QAT'!AI182+'T1-FDI-Inw-KWT'!AI182</f>
        <v>2.6666666666666668E-2</v>
      </c>
      <c r="AJ182" s="220">
        <f>'T1-FDI-Inw-UAE'!AJ182+'T1-FDI-Inw-BHR'!AJ182+'T1-FDI-Inw-KSA'!AJ182+'T1-FDI-Inw-OMN'!AJ182+'T1-FDI-Inw-QAT'!AJ182+'T1-FDI-Inw-KWT'!AJ182</f>
        <v>2.6666666666666668E-2</v>
      </c>
      <c r="AK182" s="220">
        <f>'T1-FDI-Inw-UAE'!AK182+'T1-FDI-Inw-BHR'!AK182+'T1-FDI-Inw-KSA'!AK182+'T1-FDI-Inw-OMN'!AK182+'T1-FDI-Inw-QAT'!AK182+'T1-FDI-Inw-KWT'!AK182</f>
        <v>2.6666666666666668E-2</v>
      </c>
      <c r="AL182" s="220">
        <f>'T1-FDI-Inw-UAE'!AL182+'T1-FDI-Inw-BHR'!AL182+'T1-FDI-Inw-KSA'!AL182+'T1-FDI-Inw-OMN'!AL182+'T1-FDI-Inw-QAT'!AL182+'T1-FDI-Inw-KWT'!AL182</f>
        <v>2.6666666666666668E-2</v>
      </c>
    </row>
    <row r="183" spans="1:38" x14ac:dyDescent="0.25">
      <c r="A183" s="236" t="str">
        <f t="shared" si="2"/>
        <v>Kuwait</v>
      </c>
      <c r="B183" s="206" t="s">
        <v>34</v>
      </c>
      <c r="C183" s="206" t="s">
        <v>33</v>
      </c>
      <c r="D183" s="222" t="s">
        <v>334</v>
      </c>
      <c r="E183">
        <v>964</v>
      </c>
      <c r="F183" s="225" t="s">
        <v>333</v>
      </c>
      <c r="G183" s="132" t="s">
        <v>332</v>
      </c>
      <c r="H183" s="224" t="s">
        <v>331</v>
      </c>
      <c r="I183" s="223" t="s">
        <v>330</v>
      </c>
      <c r="J183" s="212" t="s">
        <v>31</v>
      </c>
      <c r="K183" s="206" t="s">
        <v>36</v>
      </c>
      <c r="L183" s="206" t="s">
        <v>36</v>
      </c>
      <c r="M183" s="206" t="s">
        <v>3663</v>
      </c>
      <c r="N183" s="206">
        <v>151</v>
      </c>
      <c r="O183" s="206" t="s">
        <v>3650</v>
      </c>
      <c r="P183" s="287"/>
      <c r="Q183" s="287"/>
      <c r="R183" s="287"/>
      <c r="S183" s="287"/>
      <c r="T183" s="287"/>
      <c r="U183" s="287"/>
      <c r="V183" s="287"/>
      <c r="W183" s="287"/>
      <c r="X183" s="287"/>
      <c r="Y183" s="220">
        <f>'T1-FDI-Inw-UAE'!Y183+'T1-FDI-Inw-BHR'!Y183+'T1-FDI-Inw-KSA'!Y183+'T1-FDI-Inw-OMN'!Y183+'T1-FDI-Inw-QAT'!Y183+'T1-FDI-Inw-KWT'!Y183</f>
        <v>0</v>
      </c>
      <c r="Z183" s="220">
        <f>'T1-FDI-Inw-UAE'!Z183+'T1-FDI-Inw-BHR'!Z183+'T1-FDI-Inw-KSA'!Z183+'T1-FDI-Inw-OMN'!Z183+'T1-FDI-Inw-QAT'!Z183+'T1-FDI-Inw-KWT'!Z183</f>
        <v>4.9044429575121713</v>
      </c>
      <c r="AA183" s="220">
        <f>'T1-FDI-Inw-UAE'!AA183+'T1-FDI-Inw-BHR'!AA183+'T1-FDI-Inw-KSA'!AA183+'T1-FDI-Inw-OMN'!AA183+'T1-FDI-Inw-QAT'!AA183+'T1-FDI-Inw-KWT'!AA183</f>
        <v>15.577493927084262</v>
      </c>
      <c r="AB183" s="220">
        <f>'T1-FDI-Inw-UAE'!AB183+'T1-FDI-Inw-BHR'!AB183+'T1-FDI-Inw-KSA'!AB183+'T1-FDI-Inw-OMN'!AB183+'T1-FDI-Inw-QAT'!AB183+'T1-FDI-Inw-KWT'!AB183</f>
        <v>31.656526227678285</v>
      </c>
      <c r="AC183" s="220">
        <f>'T1-FDI-Inw-UAE'!AC183+'T1-FDI-Inw-BHR'!AC183+'T1-FDI-Inw-KSA'!AC183+'T1-FDI-Inw-OMN'!AC183+'T1-FDI-Inw-QAT'!AC183+'T1-FDI-Inw-KWT'!AC183</f>
        <v>31.301732037046094</v>
      </c>
      <c r="AD183" s="220">
        <f>'T1-FDI-Inw-UAE'!AD183+'T1-FDI-Inw-BHR'!AD183+'T1-FDI-Inw-KSA'!AD183+'T1-FDI-Inw-OMN'!AD183+'T1-FDI-Inw-QAT'!AD183+'T1-FDI-Inw-KWT'!AD183</f>
        <v>37.859729446384698</v>
      </c>
      <c r="AE183" s="220">
        <f>'T1-FDI-Inw-UAE'!AE183+'T1-FDI-Inw-BHR'!AE183+'T1-FDI-Inw-KSA'!AE183+'T1-FDI-Inw-OMN'!AE183+'T1-FDI-Inw-QAT'!AE183+'T1-FDI-Inw-KWT'!AE183</f>
        <v>46.292429623328715</v>
      </c>
      <c r="AF183" s="220">
        <f>'T1-FDI-Inw-UAE'!AF183+'T1-FDI-Inw-BHR'!AF183+'T1-FDI-Inw-KSA'!AF183+'T1-FDI-Inw-OMN'!AF183+'T1-FDI-Inw-QAT'!AF183+'T1-FDI-Inw-KWT'!AF183</f>
        <v>63.80347669045068</v>
      </c>
      <c r="AG183" s="220">
        <f>'T1-FDI-Inw-UAE'!AG183+'T1-FDI-Inw-BHR'!AG183+'T1-FDI-Inw-KSA'!AG183+'T1-FDI-Inw-OMN'!AG183+'T1-FDI-Inw-QAT'!AG183+'T1-FDI-Inw-KWT'!AG183</f>
        <v>205.47500344301335</v>
      </c>
      <c r="AH183" s="220">
        <f>'T1-FDI-Inw-UAE'!AH183+'T1-FDI-Inw-BHR'!AH183+'T1-FDI-Inw-KSA'!AH183+'T1-FDI-Inw-OMN'!AH183+'T1-FDI-Inw-QAT'!AH183+'T1-FDI-Inw-KWT'!AH183</f>
        <v>211.39160280114999</v>
      </c>
      <c r="AI183" s="220">
        <f>'T1-FDI-Inw-UAE'!AI183+'T1-FDI-Inw-BHR'!AI183+'T1-FDI-Inw-KSA'!AI183+'T1-FDI-Inw-OMN'!AI183+'T1-FDI-Inw-QAT'!AI183+'T1-FDI-Inw-KWT'!AI183</f>
        <v>217.13777902086667</v>
      </c>
      <c r="AJ183" s="220">
        <f>'T1-FDI-Inw-UAE'!AJ183+'T1-FDI-Inw-BHR'!AJ183+'T1-FDI-Inw-KSA'!AJ183+'T1-FDI-Inw-OMN'!AJ183+'T1-FDI-Inw-QAT'!AJ183+'T1-FDI-Inw-KWT'!AJ183</f>
        <v>273.80084739536341</v>
      </c>
      <c r="AK183" s="220">
        <f>'T1-FDI-Inw-UAE'!AK183+'T1-FDI-Inw-BHR'!AK183+'T1-FDI-Inw-KSA'!AK183+'T1-FDI-Inw-OMN'!AK183+'T1-FDI-Inw-QAT'!AK183+'T1-FDI-Inw-KWT'!AK183</f>
        <v>277.14244371619333</v>
      </c>
      <c r="AL183" s="220">
        <f>'T1-FDI-Inw-UAE'!AL183+'T1-FDI-Inw-BHR'!AL183+'T1-FDI-Inw-KSA'!AL183+'T1-FDI-Inw-OMN'!AL183+'T1-FDI-Inw-QAT'!AL183+'T1-FDI-Inw-KWT'!AL183</f>
        <v>273.72119750756002</v>
      </c>
    </row>
    <row r="184" spans="1:38" x14ac:dyDescent="0.25">
      <c r="A184" s="236" t="str">
        <f t="shared" si="2"/>
        <v>Kuwait</v>
      </c>
      <c r="B184" s="206" t="s">
        <v>34</v>
      </c>
      <c r="C184" s="206" t="s">
        <v>33</v>
      </c>
      <c r="D184" s="222" t="s">
        <v>329</v>
      </c>
      <c r="E184">
        <v>182</v>
      </c>
      <c r="F184" s="225" t="s">
        <v>329</v>
      </c>
      <c r="G184" s="132" t="s">
        <v>328</v>
      </c>
      <c r="H184" s="224" t="s">
        <v>327</v>
      </c>
      <c r="I184" s="223" t="s">
        <v>326</v>
      </c>
      <c r="J184" s="212" t="s">
        <v>31</v>
      </c>
      <c r="K184" s="206" t="s">
        <v>36</v>
      </c>
      <c r="L184" s="206" t="s">
        <v>36</v>
      </c>
      <c r="M184" s="206" t="s">
        <v>3649</v>
      </c>
      <c r="N184" s="206">
        <v>39</v>
      </c>
      <c r="O184" s="206" t="s">
        <v>3650</v>
      </c>
      <c r="P184" s="287"/>
      <c r="Q184" s="287"/>
      <c r="R184" s="287"/>
      <c r="S184" s="287"/>
      <c r="T184" s="287"/>
      <c r="U184" s="287"/>
      <c r="V184" s="287"/>
      <c r="W184" s="287"/>
      <c r="X184" s="287"/>
      <c r="Y184" s="220">
        <f>'T1-FDI-Inw-UAE'!Y184+'T1-FDI-Inw-BHR'!Y184+'T1-FDI-Inw-KSA'!Y184+'T1-FDI-Inw-OMN'!Y184+'T1-FDI-Inw-QAT'!Y184+'T1-FDI-Inw-KWT'!Y184</f>
        <v>5.3333333329999997</v>
      </c>
      <c r="Z184" s="220">
        <f>'T1-FDI-Inw-UAE'!Z184+'T1-FDI-Inw-BHR'!Z184+'T1-FDI-Inw-KSA'!Z184+'T1-FDI-Inw-OMN'!Z184+'T1-FDI-Inw-QAT'!Z184+'T1-FDI-Inw-KWT'!Z184</f>
        <v>15.695711709734514</v>
      </c>
      <c r="AA184" s="220">
        <f>'T1-FDI-Inw-UAE'!AA184+'T1-FDI-Inw-BHR'!AA184+'T1-FDI-Inw-KSA'!AA184+'T1-FDI-Inw-OMN'!AA184+'T1-FDI-Inw-QAT'!AA184+'T1-FDI-Inw-KWT'!AA184</f>
        <v>261.12940639891082</v>
      </c>
      <c r="AB184" s="220">
        <f>'T1-FDI-Inw-UAE'!AB184+'T1-FDI-Inw-BHR'!AB184+'T1-FDI-Inw-KSA'!AB184+'T1-FDI-Inw-OMN'!AB184+'T1-FDI-Inw-QAT'!AB184+'T1-FDI-Inw-KWT'!AB184</f>
        <v>289.06849720898572</v>
      </c>
      <c r="AC184" s="220">
        <f>'T1-FDI-Inw-UAE'!AC184+'T1-FDI-Inw-BHR'!AC184+'T1-FDI-Inw-KSA'!AC184+'T1-FDI-Inw-OMN'!AC184+'T1-FDI-Inw-QAT'!AC184+'T1-FDI-Inw-KWT'!AC184</f>
        <v>316.71167651463583</v>
      </c>
      <c r="AD184" s="220">
        <f>'T1-FDI-Inw-UAE'!AD184+'T1-FDI-Inw-BHR'!AD184+'T1-FDI-Inw-KSA'!AD184+'T1-FDI-Inw-OMN'!AD184+'T1-FDI-Inw-QAT'!AD184+'T1-FDI-Inw-KWT'!AD184</f>
        <v>43.740149761742678</v>
      </c>
      <c r="AE184" s="220">
        <f>'T1-FDI-Inw-UAE'!AE184+'T1-FDI-Inw-BHR'!AE184+'T1-FDI-Inw-KSA'!AE184+'T1-FDI-Inw-OMN'!AE184+'T1-FDI-Inw-QAT'!AE184+'T1-FDI-Inw-KWT'!AE184</f>
        <v>81.243767053259347</v>
      </c>
      <c r="AF184" s="220">
        <f>'T1-FDI-Inw-UAE'!AF184+'T1-FDI-Inw-BHR'!AF184+'T1-FDI-Inw-KSA'!AF184+'T1-FDI-Inw-OMN'!AF184+'T1-FDI-Inw-QAT'!AF184+'T1-FDI-Inw-KWT'!AF184</f>
        <v>84.54498667622363</v>
      </c>
      <c r="AG184" s="220">
        <f>'T1-FDI-Inw-UAE'!AG184+'T1-FDI-Inw-BHR'!AG184+'T1-FDI-Inw-KSA'!AG184+'T1-FDI-Inw-OMN'!AG184+'T1-FDI-Inw-QAT'!AG184+'T1-FDI-Inw-KWT'!AG184</f>
        <v>405.53429597333331</v>
      </c>
      <c r="AH184" s="220">
        <f>'T1-FDI-Inw-UAE'!AH184+'T1-FDI-Inw-BHR'!AH184+'T1-FDI-Inw-KSA'!AH184+'T1-FDI-Inw-OMN'!AH184+'T1-FDI-Inw-QAT'!AH184+'T1-FDI-Inw-KWT'!AH184</f>
        <v>403.66456615977131</v>
      </c>
      <c r="AI184" s="220">
        <f>'T1-FDI-Inw-UAE'!AI184+'T1-FDI-Inw-BHR'!AI184+'T1-FDI-Inw-KSA'!AI184+'T1-FDI-Inw-OMN'!AI184+'T1-FDI-Inw-QAT'!AI184+'T1-FDI-Inw-KWT'!AI184</f>
        <v>446.68756268405463</v>
      </c>
      <c r="AJ184" s="220">
        <f>'T1-FDI-Inw-UAE'!AJ184+'T1-FDI-Inw-BHR'!AJ184+'T1-FDI-Inw-KSA'!AJ184+'T1-FDI-Inw-OMN'!AJ184+'T1-FDI-Inw-QAT'!AJ184+'T1-FDI-Inw-KWT'!AJ184</f>
        <v>94.578586304498018</v>
      </c>
      <c r="AK184" s="220">
        <f>'T1-FDI-Inw-UAE'!AK184+'T1-FDI-Inw-BHR'!AK184+'T1-FDI-Inw-KSA'!AK184+'T1-FDI-Inw-OMN'!AK184+'T1-FDI-Inw-QAT'!AK184+'T1-FDI-Inw-KWT'!AK184</f>
        <v>105.33338372586512</v>
      </c>
      <c r="AL184" s="220">
        <f>'T1-FDI-Inw-UAE'!AL184+'T1-FDI-Inw-BHR'!AL184+'T1-FDI-Inw-KSA'!AL184+'T1-FDI-Inw-OMN'!AL184+'T1-FDI-Inw-QAT'!AL184+'T1-FDI-Inw-KWT'!AL184</f>
        <v>134.37928885958962</v>
      </c>
    </row>
    <row r="185" spans="1:38" x14ac:dyDescent="0.25">
      <c r="A185" s="236" t="str">
        <f t="shared" si="2"/>
        <v>Kuwait</v>
      </c>
      <c r="B185" s="206" t="s">
        <v>34</v>
      </c>
      <c r="C185" s="206" t="s">
        <v>33</v>
      </c>
      <c r="D185" s="222" t="s">
        <v>325</v>
      </c>
      <c r="E185">
        <v>359</v>
      </c>
      <c r="F185" s="225" t="s">
        <v>325</v>
      </c>
      <c r="G185" s="132" t="s">
        <v>324</v>
      </c>
      <c r="H185" s="224" t="s">
        <v>323</v>
      </c>
      <c r="I185" s="223" t="s">
        <v>322</v>
      </c>
      <c r="J185" s="212" t="s">
        <v>36</v>
      </c>
      <c r="K185" s="206" t="s">
        <v>3657</v>
      </c>
      <c r="L185" s="206">
        <v>29</v>
      </c>
      <c r="M185" s="206" t="s">
        <v>3658</v>
      </c>
      <c r="N185" s="206">
        <v>419</v>
      </c>
      <c r="O185" s="206" t="s">
        <v>3659</v>
      </c>
      <c r="P185" s="287"/>
      <c r="Q185" s="287"/>
      <c r="R185" s="287"/>
      <c r="S185" s="287"/>
      <c r="T185" s="287"/>
      <c r="U185" s="287"/>
      <c r="V185" s="287"/>
      <c r="W185" s="287"/>
      <c r="X185" s="287"/>
      <c r="Y185" s="220">
        <f>'T1-FDI-Inw-UAE'!Y185+'T1-FDI-Inw-BHR'!Y185+'T1-FDI-Inw-KSA'!Y185+'T1-FDI-Inw-OMN'!Y185+'T1-FDI-Inw-QAT'!Y185+'T1-FDI-Inw-KWT'!Y185</f>
        <v>0</v>
      </c>
      <c r="Z185" s="220">
        <f>'T1-FDI-Inw-UAE'!Z185+'T1-FDI-Inw-BHR'!Z185+'T1-FDI-Inw-KSA'!Z185+'T1-FDI-Inw-OMN'!Z185+'T1-FDI-Inw-QAT'!Z185+'T1-FDI-Inw-KWT'!Z185</f>
        <v>0</v>
      </c>
      <c r="AA185" s="220">
        <f>'T1-FDI-Inw-UAE'!AA185+'T1-FDI-Inw-BHR'!AA185+'T1-FDI-Inw-KSA'!AA185+'T1-FDI-Inw-OMN'!AA185+'T1-FDI-Inw-QAT'!AA185+'T1-FDI-Inw-KWT'!AA185</f>
        <v>9.3270251872021787E-2</v>
      </c>
      <c r="AB185" s="220">
        <f>'T1-FDI-Inw-UAE'!AB185+'T1-FDI-Inw-BHR'!AB185+'T1-FDI-Inw-KSA'!AB185+'T1-FDI-Inw-OMN'!AB185+'T1-FDI-Inw-QAT'!AB185+'T1-FDI-Inw-KWT'!AB185</f>
        <v>0.13260721579305651</v>
      </c>
      <c r="AC185" s="220">
        <f>'T1-FDI-Inw-UAE'!AC185+'T1-FDI-Inw-BHR'!AC185+'T1-FDI-Inw-KSA'!AC185+'T1-FDI-Inw-OMN'!AC185+'T1-FDI-Inw-QAT'!AC185+'T1-FDI-Inw-KWT'!AC185</f>
        <v>3.9346494213750853E-2</v>
      </c>
      <c r="AD185" s="220">
        <f>'T1-FDI-Inw-UAE'!AD185+'T1-FDI-Inw-BHR'!AD185+'T1-FDI-Inw-KSA'!AD185+'T1-FDI-Inw-OMN'!AD185+'T1-FDI-Inw-QAT'!AD185+'T1-FDI-Inw-KWT'!AD185</f>
        <v>3.9346494213750853E-2</v>
      </c>
      <c r="AE185" s="220">
        <f>'T1-FDI-Inw-UAE'!AE185+'T1-FDI-Inw-BHR'!AE185+'T1-FDI-Inw-KSA'!AE185+'T1-FDI-Inw-OMN'!AE185+'T1-FDI-Inw-QAT'!AE185+'T1-FDI-Inw-KWT'!AE185</f>
        <v>3.9346494213750853E-2</v>
      </c>
      <c r="AF185" s="220">
        <f>'T1-FDI-Inw-UAE'!AF185+'T1-FDI-Inw-BHR'!AF185+'T1-FDI-Inw-KSA'!AF185+'T1-FDI-Inw-OMN'!AF185+'T1-FDI-Inw-QAT'!AF185+'T1-FDI-Inw-KWT'!AF185</f>
        <v>3.9346494213750853E-2</v>
      </c>
      <c r="AG185" s="220">
        <f>'T1-FDI-Inw-UAE'!AG185+'T1-FDI-Inw-BHR'!AG185+'T1-FDI-Inw-KSA'!AG185+'T1-FDI-Inw-OMN'!AG185+'T1-FDI-Inw-QAT'!AG185+'T1-FDI-Inw-KWT'!AG185</f>
        <v>0</v>
      </c>
      <c r="AH185" s="220">
        <f>'T1-FDI-Inw-UAE'!AH185+'T1-FDI-Inw-BHR'!AH185+'T1-FDI-Inw-KSA'!AH185+'T1-FDI-Inw-OMN'!AH185+'T1-FDI-Inw-QAT'!AH185+'T1-FDI-Inw-KWT'!AH185</f>
        <v>0</v>
      </c>
      <c r="AI185" s="220">
        <f>'T1-FDI-Inw-UAE'!AI185+'T1-FDI-Inw-BHR'!AI185+'T1-FDI-Inw-KSA'!AI185+'T1-FDI-Inw-OMN'!AI185+'T1-FDI-Inw-QAT'!AI185+'T1-FDI-Inw-KWT'!AI185</f>
        <v>0</v>
      </c>
      <c r="AJ185" s="220">
        <f>'T1-FDI-Inw-UAE'!AJ185+'T1-FDI-Inw-BHR'!AJ185+'T1-FDI-Inw-KSA'!AJ185+'T1-FDI-Inw-OMN'!AJ185+'T1-FDI-Inw-QAT'!AJ185+'T1-FDI-Inw-KWT'!AJ185</f>
        <v>0</v>
      </c>
      <c r="AK185" s="220">
        <f>'T1-FDI-Inw-UAE'!AK185+'T1-FDI-Inw-BHR'!AK185+'T1-FDI-Inw-KSA'!AK185+'T1-FDI-Inw-OMN'!AK185+'T1-FDI-Inw-QAT'!AK185+'T1-FDI-Inw-KWT'!AK185</f>
        <v>0</v>
      </c>
      <c r="AL185" s="220">
        <f>'T1-FDI-Inw-UAE'!AL185+'T1-FDI-Inw-BHR'!AL185+'T1-FDI-Inw-KSA'!AL185+'T1-FDI-Inw-OMN'!AL185+'T1-FDI-Inw-QAT'!AL185+'T1-FDI-Inw-KWT'!AL185</f>
        <v>0</v>
      </c>
    </row>
    <row r="186" spans="1:38" x14ac:dyDescent="0.25">
      <c r="A186" s="236" t="str">
        <f t="shared" si="2"/>
        <v>Kuwait</v>
      </c>
      <c r="B186" s="206" t="s">
        <v>34</v>
      </c>
      <c r="C186" s="206" t="s">
        <v>33</v>
      </c>
      <c r="D186" s="222" t="s">
        <v>321</v>
      </c>
      <c r="E186">
        <v>696</v>
      </c>
      <c r="F186" s="225" t="s">
        <v>320</v>
      </c>
      <c r="G186" s="132" t="s">
        <v>319</v>
      </c>
      <c r="H186" s="224" t="s">
        <v>318</v>
      </c>
      <c r="I186" s="223" t="s">
        <v>317</v>
      </c>
      <c r="J186" s="212" t="s">
        <v>36</v>
      </c>
      <c r="K186" s="206" t="s">
        <v>3668</v>
      </c>
      <c r="L186" s="206">
        <v>14</v>
      </c>
      <c r="M186" s="206" t="s">
        <v>3656</v>
      </c>
      <c r="N186" s="206">
        <v>202</v>
      </c>
      <c r="O186" s="206" t="s">
        <v>3652</v>
      </c>
      <c r="P186" s="287"/>
      <c r="Q186" s="287"/>
      <c r="R186" s="287"/>
      <c r="S186" s="287"/>
      <c r="T186" s="287"/>
      <c r="U186" s="287"/>
      <c r="V186" s="287"/>
      <c r="W186" s="287"/>
      <c r="X186" s="287"/>
      <c r="Y186" s="220">
        <f>'T1-FDI-Inw-UAE'!Y186+'T1-FDI-Inw-BHR'!Y186+'T1-FDI-Inw-KSA'!Y186+'T1-FDI-Inw-OMN'!Y186+'T1-FDI-Inw-QAT'!Y186+'T1-FDI-Inw-KWT'!Y186</f>
        <v>0</v>
      </c>
      <c r="Z186" s="220">
        <f>'T1-FDI-Inw-UAE'!Z186+'T1-FDI-Inw-BHR'!Z186+'T1-FDI-Inw-KSA'!Z186+'T1-FDI-Inw-OMN'!Z186+'T1-FDI-Inw-QAT'!Z186+'T1-FDI-Inw-KWT'!Z186</f>
        <v>0</v>
      </c>
      <c r="AA186" s="220">
        <f>'T1-FDI-Inw-UAE'!AA186+'T1-FDI-Inw-BHR'!AA186+'T1-FDI-Inw-KSA'!AA186+'T1-FDI-Inw-OMN'!AA186+'T1-FDI-Inw-QAT'!AA186+'T1-FDI-Inw-KWT'!AA186</f>
        <v>0</v>
      </c>
      <c r="AB186" s="220">
        <f>'T1-FDI-Inw-UAE'!AB186+'T1-FDI-Inw-BHR'!AB186+'T1-FDI-Inw-KSA'!AB186+'T1-FDI-Inw-OMN'!AB186+'T1-FDI-Inw-QAT'!AB186+'T1-FDI-Inw-KWT'!AB186</f>
        <v>0</v>
      </c>
      <c r="AC186" s="220">
        <f>'T1-FDI-Inw-UAE'!AC186+'T1-FDI-Inw-BHR'!AC186+'T1-FDI-Inw-KSA'!AC186+'T1-FDI-Inw-OMN'!AC186+'T1-FDI-Inw-QAT'!AC186+'T1-FDI-Inw-KWT'!AC186</f>
        <v>0</v>
      </c>
      <c r="AD186" s="220">
        <f>'T1-FDI-Inw-UAE'!AD186+'T1-FDI-Inw-BHR'!AD186+'T1-FDI-Inw-KSA'!AD186+'T1-FDI-Inw-OMN'!AD186+'T1-FDI-Inw-QAT'!AD186+'T1-FDI-Inw-KWT'!AD186</f>
        <v>0</v>
      </c>
      <c r="AE186" s="220">
        <f>'T1-FDI-Inw-UAE'!AE186+'T1-FDI-Inw-BHR'!AE186+'T1-FDI-Inw-KSA'!AE186+'T1-FDI-Inw-OMN'!AE186+'T1-FDI-Inw-QAT'!AE186+'T1-FDI-Inw-KWT'!AE186</f>
        <v>0</v>
      </c>
      <c r="AF186" s="220">
        <f>'T1-FDI-Inw-UAE'!AF186+'T1-FDI-Inw-BHR'!AF186+'T1-FDI-Inw-KSA'!AF186+'T1-FDI-Inw-OMN'!AF186+'T1-FDI-Inw-QAT'!AF186+'T1-FDI-Inw-KWT'!AF186</f>
        <v>0</v>
      </c>
      <c r="AG186" s="220">
        <f>'T1-FDI-Inw-UAE'!AG186+'T1-FDI-Inw-BHR'!AG186+'T1-FDI-Inw-KSA'!AG186+'T1-FDI-Inw-OMN'!AG186+'T1-FDI-Inw-QAT'!AG186+'T1-FDI-Inw-KWT'!AG186</f>
        <v>0</v>
      </c>
      <c r="AH186" s="220">
        <f>'T1-FDI-Inw-UAE'!AH186+'T1-FDI-Inw-BHR'!AH186+'T1-FDI-Inw-KSA'!AH186+'T1-FDI-Inw-OMN'!AH186+'T1-FDI-Inw-QAT'!AH186+'T1-FDI-Inw-KWT'!AH186</f>
        <v>0</v>
      </c>
      <c r="AI186" s="220">
        <f>'T1-FDI-Inw-UAE'!AI186+'T1-FDI-Inw-BHR'!AI186+'T1-FDI-Inw-KSA'!AI186+'T1-FDI-Inw-OMN'!AI186+'T1-FDI-Inw-QAT'!AI186+'T1-FDI-Inw-KWT'!AI186</f>
        <v>0</v>
      </c>
      <c r="AJ186" s="220">
        <f>'T1-FDI-Inw-UAE'!AJ186+'T1-FDI-Inw-BHR'!AJ186+'T1-FDI-Inw-KSA'!AJ186+'T1-FDI-Inw-OMN'!AJ186+'T1-FDI-Inw-QAT'!AJ186+'T1-FDI-Inw-KWT'!AJ186</f>
        <v>0</v>
      </c>
      <c r="AK186" s="220">
        <f>'T1-FDI-Inw-UAE'!AK186+'T1-FDI-Inw-BHR'!AK186+'T1-FDI-Inw-KSA'!AK186+'T1-FDI-Inw-OMN'!AK186+'T1-FDI-Inw-QAT'!AK186+'T1-FDI-Inw-KWT'!AK186</f>
        <v>0</v>
      </c>
      <c r="AL186" s="220">
        <f>'T1-FDI-Inw-UAE'!AL186+'T1-FDI-Inw-BHR'!AL186+'T1-FDI-Inw-KSA'!AL186+'T1-FDI-Inw-OMN'!AL186+'T1-FDI-Inw-QAT'!AL186+'T1-FDI-Inw-KWT'!AL186</f>
        <v>0</v>
      </c>
    </row>
    <row r="187" spans="1:38" x14ac:dyDescent="0.25">
      <c r="A187" s="236" t="str">
        <f t="shared" si="2"/>
        <v>Kuwait</v>
      </c>
      <c r="B187" s="206" t="s">
        <v>34</v>
      </c>
      <c r="C187" s="206" t="s">
        <v>33</v>
      </c>
      <c r="D187" s="222" t="s">
        <v>316</v>
      </c>
      <c r="E187">
        <v>968</v>
      </c>
      <c r="F187" s="225" t="s">
        <v>316</v>
      </c>
      <c r="G187" s="132" t="s">
        <v>315</v>
      </c>
      <c r="H187" s="224" t="s">
        <v>314</v>
      </c>
      <c r="I187" s="223" t="s">
        <v>313</v>
      </c>
      <c r="J187" s="212" t="s">
        <v>31</v>
      </c>
      <c r="K187" s="206" t="s">
        <v>36</v>
      </c>
      <c r="L187" s="206" t="s">
        <v>36</v>
      </c>
      <c r="M187" s="206" t="s">
        <v>3663</v>
      </c>
      <c r="N187" s="206">
        <v>151</v>
      </c>
      <c r="O187" s="206" t="s">
        <v>3650</v>
      </c>
      <c r="P187" s="287"/>
      <c r="Q187" s="287"/>
      <c r="R187" s="287"/>
      <c r="S187" s="287"/>
      <c r="T187" s="287"/>
      <c r="U187" s="287"/>
      <c r="V187" s="287"/>
      <c r="W187" s="287"/>
      <c r="X187" s="287"/>
      <c r="Y187" s="220">
        <f>'T1-FDI-Inw-UAE'!Y187+'T1-FDI-Inw-BHR'!Y187+'T1-FDI-Inw-KSA'!Y187+'T1-FDI-Inw-OMN'!Y187+'T1-FDI-Inw-QAT'!Y187+'T1-FDI-Inw-KWT'!Y187</f>
        <v>0</v>
      </c>
      <c r="Z187" s="220">
        <f>'T1-FDI-Inw-UAE'!Z187+'T1-FDI-Inw-BHR'!Z187+'T1-FDI-Inw-KSA'!Z187+'T1-FDI-Inw-OMN'!Z187+'T1-FDI-Inw-QAT'!Z187+'T1-FDI-Inw-KWT'!Z187</f>
        <v>0</v>
      </c>
      <c r="AA187" s="220">
        <f>'T1-FDI-Inw-UAE'!AA187+'T1-FDI-Inw-BHR'!AA187+'T1-FDI-Inw-KSA'!AA187+'T1-FDI-Inw-OMN'!AA187+'T1-FDI-Inw-QAT'!AA187+'T1-FDI-Inw-KWT'!AA187</f>
        <v>3.4660343090537782</v>
      </c>
      <c r="AB187" s="220">
        <f>'T1-FDI-Inw-UAE'!AB187+'T1-FDI-Inw-BHR'!AB187+'T1-FDI-Inw-KSA'!AB187+'T1-FDI-Inw-OMN'!AB187+'T1-FDI-Inw-QAT'!AB187+'T1-FDI-Inw-KWT'!AB187</f>
        <v>6.4192400272294075</v>
      </c>
      <c r="AC187" s="220">
        <f>'T1-FDI-Inw-UAE'!AC187+'T1-FDI-Inw-BHR'!AC187+'T1-FDI-Inw-KSA'!AC187+'T1-FDI-Inw-OMN'!AC187+'T1-FDI-Inw-QAT'!AC187+'T1-FDI-Inw-KWT'!AC187</f>
        <v>7.8665108236895849</v>
      </c>
      <c r="AD187" s="220">
        <f>'T1-FDI-Inw-UAE'!AD187+'T1-FDI-Inw-BHR'!AD187+'T1-FDI-Inw-KSA'!AD187+'T1-FDI-Inw-OMN'!AD187+'T1-FDI-Inw-QAT'!AD187+'T1-FDI-Inw-KWT'!AD187</f>
        <v>7.6314360789652831</v>
      </c>
      <c r="AE187" s="220">
        <f>'T1-FDI-Inw-UAE'!AE187+'T1-FDI-Inw-BHR'!AE187+'T1-FDI-Inw-KSA'!AE187+'T1-FDI-Inw-OMN'!AE187+'T1-FDI-Inw-QAT'!AE187+'T1-FDI-Inw-KWT'!AE187</f>
        <v>12.468029048571427</v>
      </c>
      <c r="AF187" s="220">
        <f>'T1-FDI-Inw-UAE'!AF187+'T1-FDI-Inw-BHR'!AF187+'T1-FDI-Inw-KSA'!AF187+'T1-FDI-Inw-OMN'!AF187+'T1-FDI-Inw-QAT'!AF187+'T1-FDI-Inw-KWT'!AF187</f>
        <v>17.580473269434989</v>
      </c>
      <c r="AG187" s="220">
        <f>'T1-FDI-Inw-UAE'!AG187+'T1-FDI-Inw-BHR'!AG187+'T1-FDI-Inw-KSA'!AG187+'T1-FDI-Inw-OMN'!AG187+'T1-FDI-Inw-QAT'!AG187+'T1-FDI-Inw-KWT'!AG187</f>
        <v>1.5895517653333333</v>
      </c>
      <c r="AH187" s="220">
        <f>'T1-FDI-Inw-UAE'!AH187+'T1-FDI-Inw-BHR'!AH187+'T1-FDI-Inw-KSA'!AH187+'T1-FDI-Inw-OMN'!AH187+'T1-FDI-Inw-QAT'!AH187+'T1-FDI-Inw-KWT'!AH187</f>
        <v>2.8745799986493861</v>
      </c>
      <c r="AI187" s="220">
        <f>'T1-FDI-Inw-UAE'!AI187+'T1-FDI-Inw-BHR'!AI187+'T1-FDI-Inw-KSA'!AI187+'T1-FDI-Inw-OMN'!AI187+'T1-FDI-Inw-QAT'!AI187+'T1-FDI-Inw-KWT'!AI187</f>
        <v>4.3955187656707206</v>
      </c>
      <c r="AJ187" s="220">
        <f>'T1-FDI-Inw-UAE'!AJ187+'T1-FDI-Inw-BHR'!AJ187+'T1-FDI-Inw-KSA'!AJ187+'T1-FDI-Inw-OMN'!AJ187+'T1-FDI-Inw-QAT'!AJ187+'T1-FDI-Inw-KWT'!AJ187</f>
        <v>7.5500754873386207</v>
      </c>
      <c r="AK187" s="220">
        <f>'T1-FDI-Inw-UAE'!AK187+'T1-FDI-Inw-BHR'!AK187+'T1-FDI-Inw-KSA'!AK187+'T1-FDI-Inw-OMN'!AK187+'T1-FDI-Inw-QAT'!AK187+'T1-FDI-Inw-KWT'!AK187</f>
        <v>11.539212456534953</v>
      </c>
      <c r="AL187" s="220">
        <f>'T1-FDI-Inw-UAE'!AL187+'T1-FDI-Inw-BHR'!AL187+'T1-FDI-Inw-KSA'!AL187+'T1-FDI-Inw-OMN'!AL187+'T1-FDI-Inw-QAT'!AL187+'T1-FDI-Inw-KWT'!AL187</f>
        <v>10.004448541082297</v>
      </c>
    </row>
    <row r="188" spans="1:38" x14ac:dyDescent="0.25">
      <c r="A188" s="236" t="str">
        <f t="shared" si="2"/>
        <v>Kuwait</v>
      </c>
      <c r="B188" s="206" t="s">
        <v>34</v>
      </c>
      <c r="C188" s="206" t="s">
        <v>33</v>
      </c>
      <c r="D188" s="222" t="s">
        <v>312</v>
      </c>
      <c r="E188">
        <v>922</v>
      </c>
      <c r="F188" s="225" t="s">
        <v>312</v>
      </c>
      <c r="G188" s="132" t="s">
        <v>311</v>
      </c>
      <c r="H188" s="224" t="s">
        <v>310</v>
      </c>
      <c r="I188" s="223" t="s">
        <v>309</v>
      </c>
      <c r="J188" s="212" t="s">
        <v>36</v>
      </c>
      <c r="K188" s="206" t="s">
        <v>36</v>
      </c>
      <c r="L188" s="206" t="s">
        <v>36</v>
      </c>
      <c r="M188" s="206" t="s">
        <v>3663</v>
      </c>
      <c r="N188" s="206">
        <v>151</v>
      </c>
      <c r="O188" s="206" t="s">
        <v>3650</v>
      </c>
      <c r="P188" s="287"/>
      <c r="Q188" s="287"/>
      <c r="R188" s="287"/>
      <c r="S188" s="287"/>
      <c r="T188" s="287"/>
      <c r="U188" s="287"/>
      <c r="V188" s="287"/>
      <c r="W188" s="287"/>
      <c r="X188" s="287"/>
      <c r="Y188" s="220">
        <f>'T1-FDI-Inw-UAE'!Y188+'T1-FDI-Inw-BHR'!Y188+'T1-FDI-Inw-KSA'!Y188+'T1-FDI-Inw-OMN'!Y188+'T1-FDI-Inw-QAT'!Y188+'T1-FDI-Inw-KWT'!Y188</f>
        <v>695.28174500864532</v>
      </c>
      <c r="Z188" s="220">
        <f>'T1-FDI-Inw-UAE'!Z188+'T1-FDI-Inw-BHR'!Z188+'T1-FDI-Inw-KSA'!Z188+'T1-FDI-Inw-OMN'!Z188+'T1-FDI-Inw-QAT'!Z188+'T1-FDI-Inw-KWT'!Z188</f>
        <v>775.62384508985701</v>
      </c>
      <c r="AA188" s="220">
        <f>'T1-FDI-Inw-UAE'!AA188+'T1-FDI-Inw-BHR'!AA188+'T1-FDI-Inw-KSA'!AA188+'T1-FDI-Inw-OMN'!AA188+'T1-FDI-Inw-QAT'!AA188+'T1-FDI-Inw-KWT'!AA188</f>
        <v>370.21749353301567</v>
      </c>
      <c r="AB188" s="220">
        <f>'T1-FDI-Inw-UAE'!AB188+'T1-FDI-Inw-BHR'!AB188+'T1-FDI-Inw-KSA'!AB188+'T1-FDI-Inw-OMN'!AB188+'T1-FDI-Inw-QAT'!AB188+'T1-FDI-Inw-KWT'!AB188</f>
        <v>544.2570668357863</v>
      </c>
      <c r="AC188" s="220">
        <f>'T1-FDI-Inw-UAE'!AC188+'T1-FDI-Inw-BHR'!AC188+'T1-FDI-Inw-KSA'!AC188+'T1-FDI-Inw-OMN'!AC188+'T1-FDI-Inw-QAT'!AC188+'T1-FDI-Inw-KWT'!AC188</f>
        <v>692.72959791754795</v>
      </c>
      <c r="AD188" s="220">
        <f>'T1-FDI-Inw-UAE'!AD188+'T1-FDI-Inw-BHR'!AD188+'T1-FDI-Inw-KSA'!AD188+'T1-FDI-Inw-OMN'!AD188+'T1-FDI-Inw-QAT'!AD188+'T1-FDI-Inw-KWT'!AD188</f>
        <v>755.62500274087597</v>
      </c>
      <c r="AE188" s="220">
        <f>'T1-FDI-Inw-UAE'!AE188+'T1-FDI-Inw-BHR'!AE188+'T1-FDI-Inw-KSA'!AE188+'T1-FDI-Inw-OMN'!AE188+'T1-FDI-Inw-QAT'!AE188+'T1-FDI-Inw-KWT'!AE188</f>
        <v>942.35654291780418</v>
      </c>
      <c r="AF188" s="220">
        <f>'T1-FDI-Inw-UAE'!AF188+'T1-FDI-Inw-BHR'!AF188+'T1-FDI-Inw-KSA'!AF188+'T1-FDI-Inw-OMN'!AF188+'T1-FDI-Inw-QAT'!AF188+'T1-FDI-Inw-KWT'!AF188</f>
        <v>972.36020048244882</v>
      </c>
      <c r="AG188" s="220">
        <f>'T1-FDI-Inw-UAE'!AG188+'T1-FDI-Inw-BHR'!AG188+'T1-FDI-Inw-KSA'!AG188+'T1-FDI-Inw-OMN'!AG188+'T1-FDI-Inw-QAT'!AG188+'T1-FDI-Inw-KWT'!AG188</f>
        <v>944.04959986888332</v>
      </c>
      <c r="AH188" s="220">
        <f>'T1-FDI-Inw-UAE'!AH188+'T1-FDI-Inw-BHR'!AH188+'T1-FDI-Inw-KSA'!AH188+'T1-FDI-Inw-OMN'!AH188+'T1-FDI-Inw-QAT'!AH188+'T1-FDI-Inw-KWT'!AH188</f>
        <v>945.37178108747662</v>
      </c>
      <c r="AI188" s="220">
        <f>'T1-FDI-Inw-UAE'!AI188+'T1-FDI-Inw-BHR'!AI188+'T1-FDI-Inw-KSA'!AI188+'T1-FDI-Inw-OMN'!AI188+'T1-FDI-Inw-QAT'!AI188+'T1-FDI-Inw-KWT'!AI188</f>
        <v>985.91358661999993</v>
      </c>
      <c r="AJ188" s="220">
        <f>'T1-FDI-Inw-UAE'!AJ188+'T1-FDI-Inw-BHR'!AJ188+'T1-FDI-Inw-KSA'!AJ188+'T1-FDI-Inw-OMN'!AJ188+'T1-FDI-Inw-QAT'!AJ188+'T1-FDI-Inw-KWT'!AJ188</f>
        <v>1384.5544176683666</v>
      </c>
      <c r="AK188" s="220">
        <f>'T1-FDI-Inw-UAE'!AK188+'T1-FDI-Inw-BHR'!AK188+'T1-FDI-Inw-KSA'!AK188+'T1-FDI-Inw-OMN'!AK188+'T1-FDI-Inw-QAT'!AK188+'T1-FDI-Inw-KWT'!AK188</f>
        <v>1706.0259833856956</v>
      </c>
      <c r="AL188" s="220">
        <f>'T1-FDI-Inw-UAE'!AL188+'T1-FDI-Inw-BHR'!AL188+'T1-FDI-Inw-KSA'!AL188+'T1-FDI-Inw-OMN'!AL188+'T1-FDI-Inw-QAT'!AL188+'T1-FDI-Inw-KWT'!AL188</f>
        <v>27.199962576160338</v>
      </c>
    </row>
    <row r="189" spans="1:38" x14ac:dyDescent="0.25">
      <c r="A189" s="236" t="str">
        <f t="shared" si="2"/>
        <v>Kuwait</v>
      </c>
      <c r="B189" s="206" t="s">
        <v>34</v>
      </c>
      <c r="C189" s="206" t="s">
        <v>33</v>
      </c>
      <c r="D189" s="222" t="s">
        <v>308</v>
      </c>
      <c r="E189">
        <v>714</v>
      </c>
      <c r="F189" s="225" t="s">
        <v>308</v>
      </c>
      <c r="G189" s="132" t="s">
        <v>307</v>
      </c>
      <c r="H189" s="224" t="s">
        <v>306</v>
      </c>
      <c r="I189" s="223" t="s">
        <v>305</v>
      </c>
      <c r="J189" s="212" t="s">
        <v>36</v>
      </c>
      <c r="K189" s="206" t="s">
        <v>3668</v>
      </c>
      <c r="L189" s="206">
        <v>14</v>
      </c>
      <c r="M189" s="206" t="s">
        <v>3656</v>
      </c>
      <c r="N189" s="206">
        <v>202</v>
      </c>
      <c r="O189" s="206" t="s">
        <v>3652</v>
      </c>
      <c r="P189" s="287"/>
      <c r="Q189" s="287"/>
      <c r="R189" s="287"/>
      <c r="S189" s="287"/>
      <c r="T189" s="287"/>
      <c r="U189" s="287"/>
      <c r="V189" s="287"/>
      <c r="W189" s="287"/>
      <c r="X189" s="287"/>
      <c r="Y189" s="220">
        <f>'T1-FDI-Inw-UAE'!Y189+'T1-FDI-Inw-BHR'!Y189+'T1-FDI-Inw-KSA'!Y189+'T1-FDI-Inw-OMN'!Y189+'T1-FDI-Inw-QAT'!Y189+'T1-FDI-Inw-KWT'!Y189</f>
        <v>0</v>
      </c>
      <c r="Z189" s="220">
        <f>'T1-FDI-Inw-UAE'!Z189+'T1-FDI-Inw-BHR'!Z189+'T1-FDI-Inw-KSA'!Z189+'T1-FDI-Inw-OMN'!Z189+'T1-FDI-Inw-QAT'!Z189+'T1-FDI-Inw-KWT'!Z189</f>
        <v>0</v>
      </c>
      <c r="AA189" s="220">
        <f>'T1-FDI-Inw-UAE'!AA189+'T1-FDI-Inw-BHR'!AA189+'T1-FDI-Inw-KSA'!AA189+'T1-FDI-Inw-OMN'!AA189+'T1-FDI-Inw-QAT'!AA189+'T1-FDI-Inw-KWT'!AA189</f>
        <v>1.2693808032675291</v>
      </c>
      <c r="AB189" s="220">
        <f>'T1-FDI-Inw-UAE'!AB189+'T1-FDI-Inw-BHR'!AB189+'T1-FDI-Inw-KSA'!AB189+'T1-FDI-Inw-OMN'!AB189+'T1-FDI-Inw-QAT'!AB189+'T1-FDI-Inw-KWT'!AB189</f>
        <v>1.493269434989789</v>
      </c>
      <c r="AC189" s="220">
        <f>'T1-FDI-Inw-UAE'!AC189+'T1-FDI-Inw-BHR'!AC189+'T1-FDI-Inw-KSA'!AC189+'T1-FDI-Inw-OMN'!AC189+'T1-FDI-Inw-QAT'!AC189+'T1-FDI-Inw-KWT'!AC189</f>
        <v>2.2824593601089176</v>
      </c>
      <c r="AD189" s="220">
        <f>'T1-FDI-Inw-UAE'!AD189+'T1-FDI-Inw-BHR'!AD189+'T1-FDI-Inw-KSA'!AD189+'T1-FDI-Inw-OMN'!AD189+'T1-FDI-Inw-QAT'!AD189+'T1-FDI-Inw-KWT'!AD189</f>
        <v>2.0779665078284548</v>
      </c>
      <c r="AE189" s="220">
        <f>'T1-FDI-Inw-UAE'!AE189+'T1-FDI-Inw-BHR'!AE189+'T1-FDI-Inw-KSA'!AE189+'T1-FDI-Inw-OMN'!AE189+'T1-FDI-Inw-QAT'!AE189+'T1-FDI-Inw-KWT'!AE189</f>
        <v>3.23283866575902</v>
      </c>
      <c r="AF189" s="220">
        <f>'T1-FDI-Inw-UAE'!AF189+'T1-FDI-Inw-BHR'!AF189+'T1-FDI-Inw-KSA'!AF189+'T1-FDI-Inw-OMN'!AF189+'T1-FDI-Inw-QAT'!AF189+'T1-FDI-Inw-KWT'!AF189</f>
        <v>4.2573451327433629</v>
      </c>
      <c r="AG189" s="220">
        <f>'T1-FDI-Inw-UAE'!AG189+'T1-FDI-Inw-BHR'!AG189+'T1-FDI-Inw-KSA'!AG189+'T1-FDI-Inw-OMN'!AG189+'T1-FDI-Inw-QAT'!AG189+'T1-FDI-Inw-KWT'!AG189</f>
        <v>0</v>
      </c>
      <c r="AH189" s="220">
        <f>'T1-FDI-Inw-UAE'!AH189+'T1-FDI-Inw-BHR'!AH189+'T1-FDI-Inw-KSA'!AH189+'T1-FDI-Inw-OMN'!AH189+'T1-FDI-Inw-QAT'!AH189+'T1-FDI-Inw-KWT'!AH189</f>
        <v>0</v>
      </c>
      <c r="AI189" s="220">
        <f>'T1-FDI-Inw-UAE'!AI189+'T1-FDI-Inw-BHR'!AI189+'T1-FDI-Inw-KSA'!AI189+'T1-FDI-Inw-OMN'!AI189+'T1-FDI-Inw-QAT'!AI189+'T1-FDI-Inw-KWT'!AI189</f>
        <v>0</v>
      </c>
      <c r="AJ189" s="220">
        <f>'T1-FDI-Inw-UAE'!AJ189+'T1-FDI-Inw-BHR'!AJ189+'T1-FDI-Inw-KSA'!AJ189+'T1-FDI-Inw-OMN'!AJ189+'T1-FDI-Inw-QAT'!AJ189+'T1-FDI-Inw-KWT'!AJ189</f>
        <v>0</v>
      </c>
      <c r="AK189" s="220">
        <f>'T1-FDI-Inw-UAE'!AK189+'T1-FDI-Inw-BHR'!AK189+'T1-FDI-Inw-KSA'!AK189+'T1-FDI-Inw-OMN'!AK189+'T1-FDI-Inw-QAT'!AK189+'T1-FDI-Inw-KWT'!AK189</f>
        <v>0</v>
      </c>
      <c r="AL189" s="220">
        <f>'T1-FDI-Inw-UAE'!AL189+'T1-FDI-Inw-BHR'!AL189+'T1-FDI-Inw-KSA'!AL189+'T1-FDI-Inw-OMN'!AL189+'T1-FDI-Inw-QAT'!AL189+'T1-FDI-Inw-KWT'!AL189</f>
        <v>0</v>
      </c>
    </row>
    <row r="190" spans="1:38" x14ac:dyDescent="0.25">
      <c r="A190" s="236" t="str">
        <f t="shared" si="2"/>
        <v>Kuwait</v>
      </c>
      <c r="B190" s="206" t="s">
        <v>34</v>
      </c>
      <c r="C190" s="206" t="s">
        <v>33</v>
      </c>
      <c r="D190" s="222" t="s">
        <v>304</v>
      </c>
      <c r="E190">
        <v>856</v>
      </c>
      <c r="F190" s="225" t="s">
        <v>304</v>
      </c>
      <c r="G190" s="132" t="s">
        <v>303</v>
      </c>
      <c r="H190" s="224" t="s">
        <v>302</v>
      </c>
      <c r="I190" s="223" t="s">
        <v>301</v>
      </c>
      <c r="J190" s="212" t="s">
        <v>36</v>
      </c>
      <c r="K190" s="206" t="s">
        <v>3665</v>
      </c>
      <c r="L190" s="206">
        <v>11</v>
      </c>
      <c r="M190" s="206" t="s">
        <v>3656</v>
      </c>
      <c r="N190" s="206">
        <v>202</v>
      </c>
      <c r="O190" s="206" t="s">
        <v>3652</v>
      </c>
      <c r="P190" s="287"/>
      <c r="Q190" s="287"/>
      <c r="R190" s="287"/>
      <c r="S190" s="287"/>
      <c r="T190" s="287"/>
      <c r="U190" s="287"/>
      <c r="V190" s="287"/>
      <c r="W190" s="287"/>
      <c r="X190" s="287"/>
      <c r="Y190" s="220">
        <f>'T1-FDI-Inw-UAE'!Y190+'T1-FDI-Inw-BHR'!Y190+'T1-FDI-Inw-KSA'!Y190+'T1-FDI-Inw-OMN'!Y190+'T1-FDI-Inw-QAT'!Y190+'T1-FDI-Inw-KWT'!Y190</f>
        <v>0</v>
      </c>
      <c r="Z190" s="220">
        <f>'T1-FDI-Inw-UAE'!Z190+'T1-FDI-Inw-BHR'!Z190+'T1-FDI-Inw-KSA'!Z190+'T1-FDI-Inw-OMN'!Z190+'T1-FDI-Inw-QAT'!Z190+'T1-FDI-Inw-KWT'!Z190</f>
        <v>0</v>
      </c>
      <c r="AA190" s="220">
        <f>'T1-FDI-Inw-UAE'!AA190+'T1-FDI-Inw-BHR'!AA190+'T1-FDI-Inw-KSA'!AA190+'T1-FDI-Inw-OMN'!AA190+'T1-FDI-Inw-QAT'!AA190+'T1-FDI-Inw-KWT'!AA190</f>
        <v>0</v>
      </c>
      <c r="AB190" s="220">
        <f>'T1-FDI-Inw-UAE'!AB190+'T1-FDI-Inw-BHR'!AB190+'T1-FDI-Inw-KSA'!AB190+'T1-FDI-Inw-OMN'!AB190+'T1-FDI-Inw-QAT'!AB190+'T1-FDI-Inw-KWT'!AB190</f>
        <v>0</v>
      </c>
      <c r="AC190" s="220">
        <f>'T1-FDI-Inw-UAE'!AC190+'T1-FDI-Inw-BHR'!AC190+'T1-FDI-Inw-KSA'!AC190+'T1-FDI-Inw-OMN'!AC190+'T1-FDI-Inw-QAT'!AC190+'T1-FDI-Inw-KWT'!AC190</f>
        <v>0</v>
      </c>
      <c r="AD190" s="220">
        <f>'T1-FDI-Inw-UAE'!AD190+'T1-FDI-Inw-BHR'!AD190+'T1-FDI-Inw-KSA'!AD190+'T1-FDI-Inw-OMN'!AD190+'T1-FDI-Inw-QAT'!AD190+'T1-FDI-Inw-KWT'!AD190</f>
        <v>0</v>
      </c>
      <c r="AE190" s="220">
        <f>'T1-FDI-Inw-UAE'!AE190+'T1-FDI-Inw-BHR'!AE190+'T1-FDI-Inw-KSA'!AE190+'T1-FDI-Inw-OMN'!AE190+'T1-FDI-Inw-QAT'!AE190+'T1-FDI-Inw-KWT'!AE190</f>
        <v>0</v>
      </c>
      <c r="AF190" s="220">
        <f>'T1-FDI-Inw-UAE'!AF190+'T1-FDI-Inw-BHR'!AF190+'T1-FDI-Inw-KSA'!AF190+'T1-FDI-Inw-OMN'!AF190+'T1-FDI-Inw-QAT'!AF190+'T1-FDI-Inw-KWT'!AF190</f>
        <v>0</v>
      </c>
      <c r="AG190" s="220">
        <f>'T1-FDI-Inw-UAE'!AG190+'T1-FDI-Inw-BHR'!AG190+'T1-FDI-Inw-KSA'!AG190+'T1-FDI-Inw-OMN'!AG190+'T1-FDI-Inw-QAT'!AG190+'T1-FDI-Inw-KWT'!AG190</f>
        <v>0</v>
      </c>
      <c r="AH190" s="220">
        <f>'T1-FDI-Inw-UAE'!AH190+'T1-FDI-Inw-BHR'!AH190+'T1-FDI-Inw-KSA'!AH190+'T1-FDI-Inw-OMN'!AH190+'T1-FDI-Inw-QAT'!AH190+'T1-FDI-Inw-KWT'!AH190</f>
        <v>0</v>
      </c>
      <c r="AI190" s="220">
        <f>'T1-FDI-Inw-UAE'!AI190+'T1-FDI-Inw-BHR'!AI190+'T1-FDI-Inw-KSA'!AI190+'T1-FDI-Inw-OMN'!AI190+'T1-FDI-Inw-QAT'!AI190+'T1-FDI-Inw-KWT'!AI190</f>
        <v>0</v>
      </c>
      <c r="AJ190" s="220">
        <f>'T1-FDI-Inw-UAE'!AJ190+'T1-FDI-Inw-BHR'!AJ190+'T1-FDI-Inw-KSA'!AJ190+'T1-FDI-Inw-OMN'!AJ190+'T1-FDI-Inw-QAT'!AJ190+'T1-FDI-Inw-KWT'!AJ190</f>
        <v>0</v>
      </c>
      <c r="AK190" s="220">
        <f>'T1-FDI-Inw-UAE'!AK190+'T1-FDI-Inw-BHR'!AK190+'T1-FDI-Inw-KSA'!AK190+'T1-FDI-Inw-OMN'!AK190+'T1-FDI-Inw-QAT'!AK190+'T1-FDI-Inw-KWT'!AK190</f>
        <v>0</v>
      </c>
      <c r="AL190" s="220">
        <f>'T1-FDI-Inw-UAE'!AL190+'T1-FDI-Inw-BHR'!AL190+'T1-FDI-Inw-KSA'!AL190+'T1-FDI-Inw-OMN'!AL190+'T1-FDI-Inw-QAT'!AL190+'T1-FDI-Inw-KWT'!AL190</f>
        <v>0</v>
      </c>
    </row>
    <row r="191" spans="1:38" ht="25.5" x14ac:dyDescent="0.25">
      <c r="A191" s="236" t="str">
        <f t="shared" si="2"/>
        <v>Kuwait</v>
      </c>
      <c r="B191" s="206" t="s">
        <v>34</v>
      </c>
      <c r="C191" s="206" t="s">
        <v>33</v>
      </c>
      <c r="D191" s="222" t="s">
        <v>300</v>
      </c>
      <c r="E191">
        <v>363</v>
      </c>
      <c r="F191" s="225" t="s">
        <v>300</v>
      </c>
      <c r="G191" s="132" t="s">
        <v>299</v>
      </c>
      <c r="H191" s="224" t="s">
        <v>298</v>
      </c>
      <c r="I191" s="223" t="s">
        <v>297</v>
      </c>
      <c r="J191" s="212" t="s">
        <v>36</v>
      </c>
      <c r="K191" s="206" t="s">
        <v>36</v>
      </c>
      <c r="L191" s="206" t="s">
        <v>36</v>
      </c>
      <c r="M191" s="206" t="s">
        <v>3666</v>
      </c>
      <c r="N191" s="206">
        <v>21</v>
      </c>
      <c r="O191" s="206" t="s">
        <v>3659</v>
      </c>
      <c r="P191" s="287"/>
      <c r="Q191" s="287"/>
      <c r="R191" s="287"/>
      <c r="S191" s="287"/>
      <c r="T191" s="287"/>
      <c r="U191" s="287"/>
      <c r="V191" s="287"/>
      <c r="W191" s="287"/>
      <c r="X191" s="287"/>
      <c r="Y191" s="220">
        <f>'T1-FDI-Inw-UAE'!Y191+'T1-FDI-Inw-BHR'!Y191+'T1-FDI-Inw-KSA'!Y191+'T1-FDI-Inw-OMN'!Y191+'T1-FDI-Inw-QAT'!Y191+'T1-FDI-Inw-KWT'!Y191</f>
        <v>0</v>
      </c>
      <c r="Z191" s="220">
        <f>'T1-FDI-Inw-UAE'!Z191+'T1-FDI-Inw-BHR'!Z191+'T1-FDI-Inw-KSA'!Z191+'T1-FDI-Inw-OMN'!Z191+'T1-FDI-Inw-QAT'!Z191+'T1-FDI-Inw-KWT'!Z191</f>
        <v>0</v>
      </c>
      <c r="AA191" s="220">
        <f>'T1-FDI-Inw-UAE'!AA191+'T1-FDI-Inw-BHR'!AA191+'T1-FDI-Inw-KSA'!AA191+'T1-FDI-Inw-OMN'!AA191+'T1-FDI-Inw-QAT'!AA191+'T1-FDI-Inw-KWT'!AA191</f>
        <v>0</v>
      </c>
      <c r="AB191" s="220">
        <f>'T1-FDI-Inw-UAE'!AB191+'T1-FDI-Inw-BHR'!AB191+'T1-FDI-Inw-KSA'!AB191+'T1-FDI-Inw-OMN'!AB191+'T1-FDI-Inw-QAT'!AB191+'T1-FDI-Inw-KWT'!AB191</f>
        <v>0</v>
      </c>
      <c r="AC191" s="220">
        <f>'T1-FDI-Inw-UAE'!AC191+'T1-FDI-Inw-BHR'!AC191+'T1-FDI-Inw-KSA'!AC191+'T1-FDI-Inw-OMN'!AC191+'T1-FDI-Inw-QAT'!AC191+'T1-FDI-Inw-KWT'!AC191</f>
        <v>0</v>
      </c>
      <c r="AD191" s="220">
        <f>'T1-FDI-Inw-UAE'!AD191+'T1-FDI-Inw-BHR'!AD191+'T1-FDI-Inw-KSA'!AD191+'T1-FDI-Inw-OMN'!AD191+'T1-FDI-Inw-QAT'!AD191+'T1-FDI-Inw-KWT'!AD191</f>
        <v>0</v>
      </c>
      <c r="AE191" s="220">
        <f>'T1-FDI-Inw-UAE'!AE191+'T1-FDI-Inw-BHR'!AE191+'T1-FDI-Inw-KSA'!AE191+'T1-FDI-Inw-OMN'!AE191+'T1-FDI-Inw-QAT'!AE191+'T1-FDI-Inw-KWT'!AE191</f>
        <v>0</v>
      </c>
      <c r="AF191" s="220">
        <f>'T1-FDI-Inw-UAE'!AF191+'T1-FDI-Inw-BHR'!AF191+'T1-FDI-Inw-KSA'!AF191+'T1-FDI-Inw-OMN'!AF191+'T1-FDI-Inw-QAT'!AF191+'T1-FDI-Inw-KWT'!AF191</f>
        <v>0</v>
      </c>
      <c r="AG191" s="220">
        <f>'T1-FDI-Inw-UAE'!AG191+'T1-FDI-Inw-BHR'!AG191+'T1-FDI-Inw-KSA'!AG191+'T1-FDI-Inw-OMN'!AG191+'T1-FDI-Inw-QAT'!AG191+'T1-FDI-Inw-KWT'!AG191</f>
        <v>0</v>
      </c>
      <c r="AH191" s="220">
        <f>'T1-FDI-Inw-UAE'!AH191+'T1-FDI-Inw-BHR'!AH191+'T1-FDI-Inw-KSA'!AH191+'T1-FDI-Inw-OMN'!AH191+'T1-FDI-Inw-QAT'!AH191+'T1-FDI-Inw-KWT'!AH191</f>
        <v>0</v>
      </c>
      <c r="AI191" s="220">
        <f>'T1-FDI-Inw-UAE'!AI191+'T1-FDI-Inw-BHR'!AI191+'T1-FDI-Inw-KSA'!AI191+'T1-FDI-Inw-OMN'!AI191+'T1-FDI-Inw-QAT'!AI191+'T1-FDI-Inw-KWT'!AI191</f>
        <v>0</v>
      </c>
      <c r="AJ191" s="220">
        <f>'T1-FDI-Inw-UAE'!AJ191+'T1-FDI-Inw-BHR'!AJ191+'T1-FDI-Inw-KSA'!AJ191+'T1-FDI-Inw-OMN'!AJ191+'T1-FDI-Inw-QAT'!AJ191+'T1-FDI-Inw-KWT'!AJ191</f>
        <v>0</v>
      </c>
      <c r="AK191" s="220">
        <f>'T1-FDI-Inw-UAE'!AK191+'T1-FDI-Inw-BHR'!AK191+'T1-FDI-Inw-KSA'!AK191+'T1-FDI-Inw-OMN'!AK191+'T1-FDI-Inw-QAT'!AK191+'T1-FDI-Inw-KWT'!AK191</f>
        <v>0</v>
      </c>
      <c r="AL191" s="220">
        <f>'T1-FDI-Inw-UAE'!AL191+'T1-FDI-Inw-BHR'!AL191+'T1-FDI-Inw-KSA'!AL191+'T1-FDI-Inw-OMN'!AL191+'T1-FDI-Inw-QAT'!AL191+'T1-FDI-Inw-KWT'!AL191</f>
        <v>0</v>
      </c>
    </row>
    <row r="192" spans="1:38" x14ac:dyDescent="0.25">
      <c r="A192" s="236" t="str">
        <f t="shared" si="2"/>
        <v>Kuwait</v>
      </c>
      <c r="B192" s="206" t="s">
        <v>34</v>
      </c>
      <c r="C192" s="206" t="s">
        <v>33</v>
      </c>
      <c r="D192" s="222" t="s">
        <v>296</v>
      </c>
      <c r="E192">
        <v>862</v>
      </c>
      <c r="F192" s="225" t="s">
        <v>296</v>
      </c>
      <c r="G192" s="132" t="s">
        <v>295</v>
      </c>
      <c r="H192" s="224" t="s">
        <v>294</v>
      </c>
      <c r="I192" s="223" t="s">
        <v>293</v>
      </c>
      <c r="J192" s="212" t="s">
        <v>36</v>
      </c>
      <c r="K192" s="206" t="s">
        <v>36</v>
      </c>
      <c r="L192" s="206" t="s">
        <v>36</v>
      </c>
      <c r="M192" s="206" t="s">
        <v>3653</v>
      </c>
      <c r="N192" s="206">
        <v>61</v>
      </c>
      <c r="O192" s="206" t="s">
        <v>3654</v>
      </c>
      <c r="P192" s="287"/>
      <c r="Q192" s="287"/>
      <c r="R192" s="287"/>
      <c r="S192" s="287"/>
      <c r="T192" s="287"/>
      <c r="U192" s="287"/>
      <c r="V192" s="287"/>
      <c r="W192" s="287"/>
      <c r="X192" s="287"/>
      <c r="Y192" s="220">
        <f>'T1-FDI-Inw-UAE'!Y192+'T1-FDI-Inw-BHR'!Y192+'T1-FDI-Inw-KSA'!Y192+'T1-FDI-Inw-OMN'!Y192+'T1-FDI-Inw-QAT'!Y192+'T1-FDI-Inw-KWT'!Y192</f>
        <v>0</v>
      </c>
      <c r="Z192" s="220">
        <f>'T1-FDI-Inw-UAE'!Z192+'T1-FDI-Inw-BHR'!Z192+'T1-FDI-Inw-KSA'!Z192+'T1-FDI-Inw-OMN'!Z192+'T1-FDI-Inw-QAT'!Z192+'T1-FDI-Inw-KWT'!Z192</f>
        <v>0</v>
      </c>
      <c r="AA192" s="220">
        <f>'T1-FDI-Inw-UAE'!AA192+'T1-FDI-Inw-BHR'!AA192+'T1-FDI-Inw-KSA'!AA192+'T1-FDI-Inw-OMN'!AA192+'T1-FDI-Inw-QAT'!AA192+'T1-FDI-Inw-KWT'!AA192</f>
        <v>0</v>
      </c>
      <c r="AB192" s="220">
        <f>'T1-FDI-Inw-UAE'!AB192+'T1-FDI-Inw-BHR'!AB192+'T1-FDI-Inw-KSA'!AB192+'T1-FDI-Inw-OMN'!AB192+'T1-FDI-Inw-QAT'!AB192+'T1-FDI-Inw-KWT'!AB192</f>
        <v>0</v>
      </c>
      <c r="AC192" s="220">
        <f>'T1-FDI-Inw-UAE'!AC192+'T1-FDI-Inw-BHR'!AC192+'T1-FDI-Inw-KSA'!AC192+'T1-FDI-Inw-OMN'!AC192+'T1-FDI-Inw-QAT'!AC192+'T1-FDI-Inw-KWT'!AC192</f>
        <v>0</v>
      </c>
      <c r="AD192" s="220">
        <f>'T1-FDI-Inw-UAE'!AD192+'T1-FDI-Inw-BHR'!AD192+'T1-FDI-Inw-KSA'!AD192+'T1-FDI-Inw-OMN'!AD192+'T1-FDI-Inw-QAT'!AD192+'T1-FDI-Inw-KWT'!AD192</f>
        <v>0</v>
      </c>
      <c r="AE192" s="220">
        <f>'T1-FDI-Inw-UAE'!AE192+'T1-FDI-Inw-BHR'!AE192+'T1-FDI-Inw-KSA'!AE192+'T1-FDI-Inw-OMN'!AE192+'T1-FDI-Inw-QAT'!AE192+'T1-FDI-Inw-KWT'!AE192</f>
        <v>0.08</v>
      </c>
      <c r="AF192" s="220">
        <f>'T1-FDI-Inw-UAE'!AF192+'T1-FDI-Inw-BHR'!AF192+'T1-FDI-Inw-KSA'!AF192+'T1-FDI-Inw-OMN'!AF192+'T1-FDI-Inw-QAT'!AF192+'T1-FDI-Inw-KWT'!AF192</f>
        <v>0.08</v>
      </c>
      <c r="AG192" s="220">
        <f>'T1-FDI-Inw-UAE'!AG192+'T1-FDI-Inw-BHR'!AG192+'T1-FDI-Inw-KSA'!AG192+'T1-FDI-Inw-OMN'!AG192+'T1-FDI-Inw-QAT'!AG192+'T1-FDI-Inw-KWT'!AG192</f>
        <v>0.08</v>
      </c>
      <c r="AH192" s="220">
        <f>'T1-FDI-Inw-UAE'!AH192+'T1-FDI-Inw-BHR'!AH192+'T1-FDI-Inw-KSA'!AH192+'T1-FDI-Inw-OMN'!AH192+'T1-FDI-Inw-QAT'!AH192+'T1-FDI-Inw-KWT'!AH192</f>
        <v>0.08</v>
      </c>
      <c r="AI192" s="220">
        <f>'T1-FDI-Inw-UAE'!AI192+'T1-FDI-Inw-BHR'!AI192+'T1-FDI-Inw-KSA'!AI192+'T1-FDI-Inw-OMN'!AI192+'T1-FDI-Inw-QAT'!AI192+'T1-FDI-Inw-KWT'!AI192</f>
        <v>0.08</v>
      </c>
      <c r="AJ192" s="220">
        <f>'T1-FDI-Inw-UAE'!AJ192+'T1-FDI-Inw-BHR'!AJ192+'T1-FDI-Inw-KSA'!AJ192+'T1-FDI-Inw-OMN'!AJ192+'T1-FDI-Inw-QAT'!AJ192+'T1-FDI-Inw-KWT'!AJ192</f>
        <v>0.08</v>
      </c>
      <c r="AK192" s="220">
        <f>'T1-FDI-Inw-UAE'!AK192+'T1-FDI-Inw-BHR'!AK192+'T1-FDI-Inw-KSA'!AK192+'T1-FDI-Inw-OMN'!AK192+'T1-FDI-Inw-QAT'!AK192+'T1-FDI-Inw-KWT'!AK192</f>
        <v>0.08</v>
      </c>
      <c r="AL192" s="220">
        <f>'T1-FDI-Inw-UAE'!AL192+'T1-FDI-Inw-BHR'!AL192+'T1-FDI-Inw-KSA'!AL192+'T1-FDI-Inw-OMN'!AL192+'T1-FDI-Inw-QAT'!AL192+'T1-FDI-Inw-KWT'!AL192</f>
        <v>0.08</v>
      </c>
    </row>
    <row r="193" spans="1:38" x14ac:dyDescent="0.25">
      <c r="A193" s="236" t="str">
        <f t="shared" si="2"/>
        <v>Kuwait</v>
      </c>
      <c r="B193" s="206" t="s">
        <v>34</v>
      </c>
      <c r="C193" s="206" t="s">
        <v>33</v>
      </c>
      <c r="D193" s="222" t="s">
        <v>292</v>
      </c>
      <c r="E193">
        <v>135</v>
      </c>
      <c r="F193" s="225" t="s">
        <v>291</v>
      </c>
      <c r="G193" s="132" t="s">
        <v>290</v>
      </c>
      <c r="H193" s="224" t="s">
        <v>289</v>
      </c>
      <c r="I193" s="223" t="s">
        <v>288</v>
      </c>
      <c r="J193" s="212" t="s">
        <v>36</v>
      </c>
      <c r="K193" s="206" t="s">
        <v>36</v>
      </c>
      <c r="L193" s="206" t="s">
        <v>36</v>
      </c>
      <c r="M193" s="206" t="s">
        <v>3649</v>
      </c>
      <c r="N193" s="206">
        <v>39</v>
      </c>
      <c r="O193" s="206" t="s">
        <v>3650</v>
      </c>
      <c r="P193" s="287"/>
      <c r="Q193" s="287"/>
      <c r="R193" s="287"/>
      <c r="S193" s="287"/>
      <c r="T193" s="287"/>
      <c r="U193" s="287"/>
      <c r="V193" s="287"/>
      <c r="W193" s="287"/>
      <c r="X193" s="287"/>
      <c r="Y193" s="220">
        <f>'T1-FDI-Inw-UAE'!Y193+'T1-FDI-Inw-BHR'!Y193+'T1-FDI-Inw-KSA'!Y193+'T1-FDI-Inw-OMN'!Y193+'T1-FDI-Inw-QAT'!Y193+'T1-FDI-Inw-KWT'!Y193</f>
        <v>0</v>
      </c>
      <c r="Z193" s="220">
        <f>'T1-FDI-Inw-UAE'!Z193+'T1-FDI-Inw-BHR'!Z193+'T1-FDI-Inw-KSA'!Z193+'T1-FDI-Inw-OMN'!Z193+'T1-FDI-Inw-QAT'!Z193+'T1-FDI-Inw-KWT'!Z193</f>
        <v>0</v>
      </c>
      <c r="AA193" s="220">
        <f>'T1-FDI-Inw-UAE'!AA193+'T1-FDI-Inw-BHR'!AA193+'T1-FDI-Inw-KSA'!AA193+'T1-FDI-Inw-OMN'!AA193+'T1-FDI-Inw-QAT'!AA193+'T1-FDI-Inw-KWT'!AA193</f>
        <v>0</v>
      </c>
      <c r="AB193" s="220">
        <f>'T1-FDI-Inw-UAE'!AB193+'T1-FDI-Inw-BHR'!AB193+'T1-FDI-Inw-KSA'!AB193+'T1-FDI-Inw-OMN'!AB193+'T1-FDI-Inw-QAT'!AB193+'T1-FDI-Inw-KWT'!AB193</f>
        <v>0</v>
      </c>
      <c r="AC193" s="220">
        <f>'T1-FDI-Inw-UAE'!AC193+'T1-FDI-Inw-BHR'!AC193+'T1-FDI-Inw-KSA'!AC193+'T1-FDI-Inw-OMN'!AC193+'T1-FDI-Inw-QAT'!AC193+'T1-FDI-Inw-KWT'!AC193</f>
        <v>0</v>
      </c>
      <c r="AD193" s="220">
        <f>'T1-FDI-Inw-UAE'!AD193+'T1-FDI-Inw-BHR'!AD193+'T1-FDI-Inw-KSA'!AD193+'T1-FDI-Inw-OMN'!AD193+'T1-FDI-Inw-QAT'!AD193+'T1-FDI-Inw-KWT'!AD193</f>
        <v>0</v>
      </c>
      <c r="AE193" s="220">
        <f>'T1-FDI-Inw-UAE'!AE193+'T1-FDI-Inw-BHR'!AE193+'T1-FDI-Inw-KSA'!AE193+'T1-FDI-Inw-OMN'!AE193+'T1-FDI-Inw-QAT'!AE193+'T1-FDI-Inw-KWT'!AE193</f>
        <v>0</v>
      </c>
      <c r="AF193" s="220">
        <f>'T1-FDI-Inw-UAE'!AF193+'T1-FDI-Inw-BHR'!AF193+'T1-FDI-Inw-KSA'!AF193+'T1-FDI-Inw-OMN'!AF193+'T1-FDI-Inw-QAT'!AF193+'T1-FDI-Inw-KWT'!AF193</f>
        <v>0</v>
      </c>
      <c r="AG193" s="220">
        <f>'T1-FDI-Inw-UAE'!AG193+'T1-FDI-Inw-BHR'!AG193+'T1-FDI-Inw-KSA'!AG193+'T1-FDI-Inw-OMN'!AG193+'T1-FDI-Inw-QAT'!AG193+'T1-FDI-Inw-KWT'!AG193</f>
        <v>0</v>
      </c>
      <c r="AH193" s="220">
        <f>'T1-FDI-Inw-UAE'!AH193+'T1-FDI-Inw-BHR'!AH193+'T1-FDI-Inw-KSA'!AH193+'T1-FDI-Inw-OMN'!AH193+'T1-FDI-Inw-QAT'!AH193+'T1-FDI-Inw-KWT'!AH193</f>
        <v>0</v>
      </c>
      <c r="AI193" s="220">
        <f>'T1-FDI-Inw-UAE'!AI193+'T1-FDI-Inw-BHR'!AI193+'T1-FDI-Inw-KSA'!AI193+'T1-FDI-Inw-OMN'!AI193+'T1-FDI-Inw-QAT'!AI193+'T1-FDI-Inw-KWT'!AI193</f>
        <v>0</v>
      </c>
      <c r="AJ193" s="220">
        <f>'T1-FDI-Inw-UAE'!AJ193+'T1-FDI-Inw-BHR'!AJ193+'T1-FDI-Inw-KSA'!AJ193+'T1-FDI-Inw-OMN'!AJ193+'T1-FDI-Inw-QAT'!AJ193+'T1-FDI-Inw-KWT'!AJ193</f>
        <v>0</v>
      </c>
      <c r="AK193" s="220">
        <f>'T1-FDI-Inw-UAE'!AK193+'T1-FDI-Inw-BHR'!AK193+'T1-FDI-Inw-KSA'!AK193+'T1-FDI-Inw-OMN'!AK193+'T1-FDI-Inw-QAT'!AK193+'T1-FDI-Inw-KWT'!AK193</f>
        <v>0</v>
      </c>
      <c r="AL193" s="220">
        <f>'T1-FDI-Inw-UAE'!AL193+'T1-FDI-Inw-BHR'!AL193+'T1-FDI-Inw-KSA'!AL193+'T1-FDI-Inw-OMN'!AL193+'T1-FDI-Inw-QAT'!AL193+'T1-FDI-Inw-KWT'!AL193</f>
        <v>0</v>
      </c>
    </row>
    <row r="194" spans="1:38" ht="25.5" x14ac:dyDescent="0.25">
      <c r="A194" s="236" t="str">
        <f t="shared" si="2"/>
        <v>Kuwait</v>
      </c>
      <c r="B194" s="206" t="s">
        <v>34</v>
      </c>
      <c r="C194" s="206" t="s">
        <v>33</v>
      </c>
      <c r="D194" s="222" t="s">
        <v>287</v>
      </c>
      <c r="E194">
        <v>716</v>
      </c>
      <c r="F194" s="225" t="s">
        <v>286</v>
      </c>
      <c r="G194" s="132" t="s">
        <v>285</v>
      </c>
      <c r="H194" s="224" t="s">
        <v>284</v>
      </c>
      <c r="I194" s="223" t="s">
        <v>283</v>
      </c>
      <c r="J194" s="212" t="s">
        <v>36</v>
      </c>
      <c r="K194" s="206" t="s">
        <v>3655</v>
      </c>
      <c r="L194" s="206">
        <v>17</v>
      </c>
      <c r="M194" s="206" t="s">
        <v>3656</v>
      </c>
      <c r="N194" s="206">
        <v>202</v>
      </c>
      <c r="O194" s="206" t="s">
        <v>3652</v>
      </c>
      <c r="P194" s="287"/>
      <c r="Q194" s="287"/>
      <c r="R194" s="287"/>
      <c r="S194" s="287"/>
      <c r="T194" s="287"/>
      <c r="U194" s="287"/>
      <c r="V194" s="287"/>
      <c r="W194" s="287"/>
      <c r="X194" s="287"/>
      <c r="Y194" s="220">
        <f>'T1-FDI-Inw-UAE'!Y194+'T1-FDI-Inw-BHR'!Y194+'T1-FDI-Inw-KSA'!Y194+'T1-FDI-Inw-OMN'!Y194+'T1-FDI-Inw-QAT'!Y194+'T1-FDI-Inw-KWT'!Y194</f>
        <v>0</v>
      </c>
      <c r="Z194" s="220">
        <f>'T1-FDI-Inw-UAE'!Z194+'T1-FDI-Inw-BHR'!Z194+'T1-FDI-Inw-KSA'!Z194+'T1-FDI-Inw-OMN'!Z194+'T1-FDI-Inw-QAT'!Z194+'T1-FDI-Inw-KWT'!Z194</f>
        <v>0</v>
      </c>
      <c r="AA194" s="220">
        <f>'T1-FDI-Inw-UAE'!AA194+'T1-FDI-Inw-BHR'!AA194+'T1-FDI-Inw-KSA'!AA194+'T1-FDI-Inw-OMN'!AA194+'T1-FDI-Inw-QAT'!AA194+'T1-FDI-Inw-KWT'!AA194</f>
        <v>0</v>
      </c>
      <c r="AB194" s="220">
        <f>'T1-FDI-Inw-UAE'!AB194+'T1-FDI-Inw-BHR'!AB194+'T1-FDI-Inw-KSA'!AB194+'T1-FDI-Inw-OMN'!AB194+'T1-FDI-Inw-QAT'!AB194+'T1-FDI-Inw-KWT'!AB194</f>
        <v>0</v>
      </c>
      <c r="AC194" s="220">
        <f>'T1-FDI-Inw-UAE'!AC194+'T1-FDI-Inw-BHR'!AC194+'T1-FDI-Inw-KSA'!AC194+'T1-FDI-Inw-OMN'!AC194+'T1-FDI-Inw-QAT'!AC194+'T1-FDI-Inw-KWT'!AC194</f>
        <v>0</v>
      </c>
      <c r="AD194" s="220">
        <f>'T1-FDI-Inw-UAE'!AD194+'T1-FDI-Inw-BHR'!AD194+'T1-FDI-Inw-KSA'!AD194+'T1-FDI-Inw-OMN'!AD194+'T1-FDI-Inw-QAT'!AD194+'T1-FDI-Inw-KWT'!AD194</f>
        <v>0</v>
      </c>
      <c r="AE194" s="220">
        <f>'T1-FDI-Inw-UAE'!AE194+'T1-FDI-Inw-BHR'!AE194+'T1-FDI-Inw-KSA'!AE194+'T1-FDI-Inw-OMN'!AE194+'T1-FDI-Inw-QAT'!AE194+'T1-FDI-Inw-KWT'!AE194</f>
        <v>0</v>
      </c>
      <c r="AF194" s="220">
        <f>'T1-FDI-Inw-UAE'!AF194+'T1-FDI-Inw-BHR'!AF194+'T1-FDI-Inw-KSA'!AF194+'T1-FDI-Inw-OMN'!AF194+'T1-FDI-Inw-QAT'!AF194+'T1-FDI-Inw-KWT'!AF194</f>
        <v>0</v>
      </c>
      <c r="AG194" s="220">
        <f>'T1-FDI-Inw-UAE'!AG194+'T1-FDI-Inw-BHR'!AG194+'T1-FDI-Inw-KSA'!AG194+'T1-FDI-Inw-OMN'!AG194+'T1-FDI-Inw-QAT'!AG194+'T1-FDI-Inw-KWT'!AG194</f>
        <v>0</v>
      </c>
      <c r="AH194" s="220">
        <f>'T1-FDI-Inw-UAE'!AH194+'T1-FDI-Inw-BHR'!AH194+'T1-FDI-Inw-KSA'!AH194+'T1-FDI-Inw-OMN'!AH194+'T1-FDI-Inw-QAT'!AH194+'T1-FDI-Inw-KWT'!AH194</f>
        <v>0</v>
      </c>
      <c r="AI194" s="220">
        <f>'T1-FDI-Inw-UAE'!AI194+'T1-FDI-Inw-BHR'!AI194+'T1-FDI-Inw-KSA'!AI194+'T1-FDI-Inw-OMN'!AI194+'T1-FDI-Inw-QAT'!AI194+'T1-FDI-Inw-KWT'!AI194</f>
        <v>0</v>
      </c>
      <c r="AJ194" s="220">
        <f>'T1-FDI-Inw-UAE'!AJ194+'T1-FDI-Inw-BHR'!AJ194+'T1-FDI-Inw-KSA'!AJ194+'T1-FDI-Inw-OMN'!AJ194+'T1-FDI-Inw-QAT'!AJ194+'T1-FDI-Inw-KWT'!AJ194</f>
        <v>0</v>
      </c>
      <c r="AK194" s="220">
        <f>'T1-FDI-Inw-UAE'!AK194+'T1-FDI-Inw-BHR'!AK194+'T1-FDI-Inw-KSA'!AK194+'T1-FDI-Inw-OMN'!AK194+'T1-FDI-Inw-QAT'!AK194+'T1-FDI-Inw-KWT'!AK194</f>
        <v>0</v>
      </c>
      <c r="AL194" s="220">
        <f>'T1-FDI-Inw-UAE'!AL194+'T1-FDI-Inw-BHR'!AL194+'T1-FDI-Inw-KSA'!AL194+'T1-FDI-Inw-OMN'!AL194+'T1-FDI-Inw-QAT'!AL194+'T1-FDI-Inw-KWT'!AL194</f>
        <v>0</v>
      </c>
    </row>
    <row r="195" spans="1:38" x14ac:dyDescent="0.25">
      <c r="A195" s="236" t="str">
        <f t="shared" si="2"/>
        <v>Kuwait</v>
      </c>
      <c r="B195" s="206" t="s">
        <v>34</v>
      </c>
      <c r="C195" s="206" t="s">
        <v>33</v>
      </c>
      <c r="D195" s="222" t="s">
        <v>282</v>
      </c>
      <c r="E195">
        <v>722</v>
      </c>
      <c r="F195" s="225" t="s">
        <v>282</v>
      </c>
      <c r="G195" s="132" t="s">
        <v>281</v>
      </c>
      <c r="H195" s="224" t="s">
        <v>280</v>
      </c>
      <c r="I195" s="223" t="s">
        <v>279</v>
      </c>
      <c r="J195" s="212" t="s">
        <v>36</v>
      </c>
      <c r="K195" s="206" t="s">
        <v>3665</v>
      </c>
      <c r="L195" s="206">
        <v>11</v>
      </c>
      <c r="M195" s="206" t="s">
        <v>3656</v>
      </c>
      <c r="N195" s="206">
        <v>202</v>
      </c>
      <c r="O195" s="206" t="s">
        <v>3652</v>
      </c>
      <c r="P195" s="287"/>
      <c r="Q195" s="287"/>
      <c r="R195" s="287"/>
      <c r="S195" s="287"/>
      <c r="T195" s="287"/>
      <c r="U195" s="287"/>
      <c r="V195" s="287"/>
      <c r="W195" s="287"/>
      <c r="X195" s="287"/>
      <c r="Y195" s="220">
        <f>'T1-FDI-Inw-UAE'!Y195+'T1-FDI-Inw-BHR'!Y195+'T1-FDI-Inw-KSA'!Y195+'T1-FDI-Inw-OMN'!Y195+'T1-FDI-Inw-QAT'!Y195+'T1-FDI-Inw-KWT'!Y195</f>
        <v>0</v>
      </c>
      <c r="Z195" s="220">
        <f>'T1-FDI-Inw-UAE'!Z195+'T1-FDI-Inw-BHR'!Z195+'T1-FDI-Inw-KSA'!Z195+'T1-FDI-Inw-OMN'!Z195+'T1-FDI-Inw-QAT'!Z195+'T1-FDI-Inw-KWT'!Z195</f>
        <v>2.5421639210347173</v>
      </c>
      <c r="AA195" s="220">
        <f>'T1-FDI-Inw-UAE'!AA195+'T1-FDI-Inw-BHR'!AA195+'T1-FDI-Inw-KSA'!AA195+'T1-FDI-Inw-OMN'!AA195+'T1-FDI-Inw-QAT'!AA195+'T1-FDI-Inw-KWT'!AA195</f>
        <v>2.2431820285908781</v>
      </c>
      <c r="AB195" s="220">
        <f>'T1-FDI-Inw-UAE'!AB195+'T1-FDI-Inw-BHR'!AB195+'T1-FDI-Inw-KSA'!AB195+'T1-FDI-Inw-OMN'!AB195+'T1-FDI-Inw-QAT'!AB195+'T1-FDI-Inw-KWT'!AB195</f>
        <v>2.4091264805990473</v>
      </c>
      <c r="AC195" s="220">
        <f>'T1-FDI-Inw-UAE'!AC195+'T1-FDI-Inw-BHR'!AC195+'T1-FDI-Inw-KSA'!AC195+'T1-FDI-Inw-OMN'!AC195+'T1-FDI-Inw-QAT'!AC195+'T1-FDI-Inw-KWT'!AC195</f>
        <v>3.2589445881552077</v>
      </c>
      <c r="AD195" s="220">
        <f>'T1-FDI-Inw-UAE'!AD195+'T1-FDI-Inw-BHR'!AD195+'T1-FDI-Inw-KSA'!AD195+'T1-FDI-Inw-OMN'!AD195+'T1-FDI-Inw-QAT'!AD195+'T1-FDI-Inw-KWT'!AD195</f>
        <v>2.6520087134104831</v>
      </c>
      <c r="AE195" s="220">
        <f>'T1-FDI-Inw-UAE'!AE195+'T1-FDI-Inw-BHR'!AE195+'T1-FDI-Inw-KSA'!AE195+'T1-FDI-Inw-OMN'!AE195+'T1-FDI-Inw-QAT'!AE195+'T1-FDI-Inw-KWT'!AE195</f>
        <v>2.820264641161788</v>
      </c>
      <c r="AF195" s="220">
        <f>'T1-FDI-Inw-UAE'!AF195+'T1-FDI-Inw-BHR'!AF195+'T1-FDI-Inw-KSA'!AF195+'T1-FDI-Inw-OMN'!AF195+'T1-FDI-Inw-QAT'!AF195+'T1-FDI-Inw-KWT'!AF195</f>
        <v>2.8931033069208079</v>
      </c>
      <c r="AG195" s="220">
        <f>'T1-FDI-Inw-UAE'!AG195+'T1-FDI-Inw-BHR'!AG195+'T1-FDI-Inw-KSA'!AG195+'T1-FDI-Inw-OMN'!AG195+'T1-FDI-Inw-QAT'!AG195+'T1-FDI-Inw-KWT'!AG195</f>
        <v>0.12857893333333334</v>
      </c>
      <c r="AH195" s="220">
        <f>'T1-FDI-Inw-UAE'!AH195+'T1-FDI-Inw-BHR'!AH195+'T1-FDI-Inw-KSA'!AH195+'T1-FDI-Inw-OMN'!AH195+'T1-FDI-Inw-QAT'!AH195+'T1-FDI-Inw-KWT'!AH195</f>
        <v>8.0698133333333338E-2</v>
      </c>
      <c r="AI195" s="220">
        <f>'T1-FDI-Inw-UAE'!AI195+'T1-FDI-Inw-BHR'!AI195+'T1-FDI-Inw-KSA'!AI195+'T1-FDI-Inw-OMN'!AI195+'T1-FDI-Inw-QAT'!AI195+'T1-FDI-Inw-KWT'!AI195</f>
        <v>8.0698133333333338E-2</v>
      </c>
      <c r="AJ195" s="220">
        <f>'T1-FDI-Inw-UAE'!AJ195+'T1-FDI-Inw-BHR'!AJ195+'T1-FDI-Inw-KSA'!AJ195+'T1-FDI-Inw-OMN'!AJ195+'T1-FDI-Inw-QAT'!AJ195+'T1-FDI-Inw-KWT'!AJ195</f>
        <v>8.0698133333333338E-2</v>
      </c>
      <c r="AK195" s="220">
        <f>'T1-FDI-Inw-UAE'!AK195+'T1-FDI-Inw-BHR'!AK195+'T1-FDI-Inw-KSA'!AK195+'T1-FDI-Inw-OMN'!AK195+'T1-FDI-Inw-QAT'!AK195+'T1-FDI-Inw-KWT'!AK195</f>
        <v>8.0698133333333338E-2</v>
      </c>
      <c r="AL195" s="220">
        <f>'T1-FDI-Inw-UAE'!AL195+'T1-FDI-Inw-BHR'!AL195+'T1-FDI-Inw-KSA'!AL195+'T1-FDI-Inw-OMN'!AL195+'T1-FDI-Inw-QAT'!AL195+'T1-FDI-Inw-KWT'!AL195</f>
        <v>8.0698133333333338E-2</v>
      </c>
    </row>
    <row r="196" spans="1:38" x14ac:dyDescent="0.25">
      <c r="A196" s="236" t="str">
        <f t="shared" ref="A196:A250" si="3">A$2</f>
        <v>Kuwait</v>
      </c>
      <c r="B196" s="206" t="s">
        <v>34</v>
      </c>
      <c r="C196" s="206" t="s">
        <v>33</v>
      </c>
      <c r="D196" s="222" t="s">
        <v>278</v>
      </c>
      <c r="E196">
        <v>942</v>
      </c>
      <c r="F196" s="225" t="s">
        <v>277</v>
      </c>
      <c r="G196" s="132" t="s">
        <v>276</v>
      </c>
      <c r="H196" s="224" t="s">
        <v>275</v>
      </c>
      <c r="I196" s="223" t="s">
        <v>274</v>
      </c>
      <c r="J196" s="212" t="s">
        <v>36</v>
      </c>
      <c r="K196" s="206" t="s">
        <v>36</v>
      </c>
      <c r="L196" s="206" t="s">
        <v>36</v>
      </c>
      <c r="M196" s="206" t="s">
        <v>3649</v>
      </c>
      <c r="N196" s="206">
        <v>39</v>
      </c>
      <c r="O196" s="206" t="s">
        <v>3650</v>
      </c>
      <c r="P196" s="287"/>
      <c r="Q196" s="287"/>
      <c r="R196" s="287"/>
      <c r="S196" s="287"/>
      <c r="T196" s="287"/>
      <c r="U196" s="287"/>
      <c r="V196" s="287"/>
      <c r="W196" s="287"/>
      <c r="X196" s="287"/>
      <c r="Y196" s="220">
        <f>'T1-FDI-Inw-UAE'!Y196+'T1-FDI-Inw-BHR'!Y196+'T1-FDI-Inw-KSA'!Y196+'T1-FDI-Inw-OMN'!Y196+'T1-FDI-Inw-QAT'!Y196+'T1-FDI-Inw-KWT'!Y196</f>
        <v>0</v>
      </c>
      <c r="Z196" s="220">
        <f>'T1-FDI-Inw-UAE'!Z196+'T1-FDI-Inw-BHR'!Z196+'T1-FDI-Inw-KSA'!Z196+'T1-FDI-Inw-OMN'!Z196+'T1-FDI-Inw-QAT'!Z196+'T1-FDI-Inw-KWT'!Z196</f>
        <v>0</v>
      </c>
      <c r="AA196" s="220">
        <f>'T1-FDI-Inw-UAE'!AA196+'T1-FDI-Inw-BHR'!AA196+'T1-FDI-Inw-KSA'!AA196+'T1-FDI-Inw-OMN'!AA196+'T1-FDI-Inw-QAT'!AA196+'T1-FDI-Inw-KWT'!AA196</f>
        <v>2.0627041524846836</v>
      </c>
      <c r="AB196" s="220">
        <f>'T1-FDI-Inw-UAE'!AB196+'T1-FDI-Inw-BHR'!AB196+'T1-FDI-Inw-KSA'!AB196+'T1-FDI-Inw-OMN'!AB196+'T1-FDI-Inw-QAT'!AB196+'T1-FDI-Inw-KWT'!AB196</f>
        <v>2.6491539823008852</v>
      </c>
      <c r="AC196" s="220">
        <f>'T1-FDI-Inw-UAE'!AC196+'T1-FDI-Inw-BHR'!AC196+'T1-FDI-Inw-KSA'!AC196+'T1-FDI-Inw-OMN'!AC196+'T1-FDI-Inw-QAT'!AC196+'T1-FDI-Inw-KWT'!AC196</f>
        <v>9.3497219098008042</v>
      </c>
      <c r="AD196" s="220">
        <f>'T1-FDI-Inw-UAE'!AD196+'T1-FDI-Inw-BHR'!AD196+'T1-FDI-Inw-KSA'!AD196+'T1-FDI-Inw-OMN'!AD196+'T1-FDI-Inw-QAT'!AD196+'T1-FDI-Inw-KWT'!AD196</f>
        <v>9.717942041102793</v>
      </c>
      <c r="AE196" s="220">
        <f>'T1-FDI-Inw-UAE'!AE196+'T1-FDI-Inw-BHR'!AE196+'T1-FDI-Inw-KSA'!AE196+'T1-FDI-Inw-OMN'!AE196+'T1-FDI-Inw-QAT'!AE196+'T1-FDI-Inw-KWT'!AE196</f>
        <v>9.2905664829449854</v>
      </c>
      <c r="AF196" s="220">
        <f>'T1-FDI-Inw-UAE'!AF196+'T1-FDI-Inw-BHR'!AF196+'T1-FDI-Inw-KSA'!AF196+'T1-FDI-Inw-OMN'!AF196+'T1-FDI-Inw-QAT'!AF196+'T1-FDI-Inw-KWT'!AF196</f>
        <v>12.183873080281371</v>
      </c>
      <c r="AG196" s="220">
        <f>'T1-FDI-Inw-UAE'!AG196+'T1-FDI-Inw-BHR'!AG196+'T1-FDI-Inw-KSA'!AG196+'T1-FDI-Inw-OMN'!AG196+'T1-FDI-Inw-QAT'!AG196+'T1-FDI-Inw-KWT'!AG196</f>
        <v>0.33685306666666665</v>
      </c>
      <c r="AH196" s="220">
        <f>'T1-FDI-Inw-UAE'!AH196+'T1-FDI-Inw-BHR'!AH196+'T1-FDI-Inw-KSA'!AH196+'T1-FDI-Inw-OMN'!AH196+'T1-FDI-Inw-QAT'!AH196+'T1-FDI-Inw-KWT'!AH196</f>
        <v>1.6091</v>
      </c>
      <c r="AI196" s="220">
        <f>'T1-FDI-Inw-UAE'!AI196+'T1-FDI-Inw-BHR'!AI196+'T1-FDI-Inw-KSA'!AI196+'T1-FDI-Inw-OMN'!AI196+'T1-FDI-Inw-QAT'!AI196+'T1-FDI-Inw-KWT'!AI196</f>
        <v>1.5909819999999999</v>
      </c>
      <c r="AJ196" s="220">
        <f>'T1-FDI-Inw-UAE'!AJ196+'T1-FDI-Inw-BHR'!AJ196+'T1-FDI-Inw-KSA'!AJ196+'T1-FDI-Inw-OMN'!AJ196+'T1-FDI-Inw-QAT'!AJ196+'T1-FDI-Inw-KWT'!AJ196</f>
        <v>1.3217747716333332</v>
      </c>
      <c r="AK196" s="220">
        <f>'T1-FDI-Inw-UAE'!AK196+'T1-FDI-Inw-BHR'!AK196+'T1-FDI-Inw-KSA'!AK196+'T1-FDI-Inw-OMN'!AK196+'T1-FDI-Inw-QAT'!AK196+'T1-FDI-Inw-KWT'!AK196</f>
        <v>1.0277341333333334</v>
      </c>
      <c r="AL196" s="220">
        <f>'T1-FDI-Inw-UAE'!AL196+'T1-FDI-Inw-BHR'!AL196+'T1-FDI-Inw-KSA'!AL196+'T1-FDI-Inw-OMN'!AL196+'T1-FDI-Inw-QAT'!AL196+'T1-FDI-Inw-KWT'!AL196</f>
        <v>1.3512554609933334</v>
      </c>
    </row>
    <row r="197" spans="1:38" x14ac:dyDescent="0.25">
      <c r="A197" s="236" t="str">
        <f t="shared" si="3"/>
        <v>Kuwait</v>
      </c>
      <c r="B197" s="206" t="s">
        <v>34</v>
      </c>
      <c r="C197" s="206" t="s">
        <v>33</v>
      </c>
      <c r="D197" s="222" t="s">
        <v>273</v>
      </c>
      <c r="E197">
        <v>718</v>
      </c>
      <c r="F197" s="225" t="s">
        <v>273</v>
      </c>
      <c r="G197" s="132" t="s">
        <v>272</v>
      </c>
      <c r="H197" s="224" t="s">
        <v>271</v>
      </c>
      <c r="I197" s="223" t="s">
        <v>270</v>
      </c>
      <c r="J197" s="212" t="s">
        <v>36</v>
      </c>
      <c r="K197" s="206" t="s">
        <v>3668</v>
      </c>
      <c r="L197" s="206">
        <v>14</v>
      </c>
      <c r="M197" s="206" t="s">
        <v>3656</v>
      </c>
      <c r="N197" s="206">
        <v>202</v>
      </c>
      <c r="O197" s="206" t="s">
        <v>3652</v>
      </c>
      <c r="P197" s="287"/>
      <c r="Q197" s="287"/>
      <c r="R197" s="287"/>
      <c r="S197" s="287"/>
      <c r="T197" s="287"/>
      <c r="U197" s="287"/>
      <c r="V197" s="287"/>
      <c r="W197" s="287"/>
      <c r="X197" s="287"/>
      <c r="Y197" s="220">
        <f>'T1-FDI-Inw-UAE'!Y197+'T1-FDI-Inw-BHR'!Y197+'T1-FDI-Inw-KSA'!Y197+'T1-FDI-Inw-OMN'!Y197+'T1-FDI-Inw-QAT'!Y197+'T1-FDI-Inw-KWT'!Y197</f>
        <v>0</v>
      </c>
      <c r="Z197" s="220">
        <f>'T1-FDI-Inw-UAE'!Z197+'T1-FDI-Inw-BHR'!Z197+'T1-FDI-Inw-KSA'!Z197+'T1-FDI-Inw-OMN'!Z197+'T1-FDI-Inw-QAT'!Z197+'T1-FDI-Inw-KWT'!Z197</f>
        <v>0.95978488767869308</v>
      </c>
      <c r="AA197" s="220">
        <f>'T1-FDI-Inw-UAE'!AA197+'T1-FDI-Inw-BHR'!AA197+'T1-FDI-Inw-KSA'!AA197+'T1-FDI-Inw-OMN'!AA197+'T1-FDI-Inw-QAT'!AA197+'T1-FDI-Inw-KWT'!AA197</f>
        <v>6.4612419332879512</v>
      </c>
      <c r="AB197" s="220">
        <f>'T1-FDI-Inw-UAE'!AB197+'T1-FDI-Inw-BHR'!AB197+'T1-FDI-Inw-KSA'!AB197+'T1-FDI-Inw-OMN'!AB197+'T1-FDI-Inw-QAT'!AB197+'T1-FDI-Inw-KWT'!AB197</f>
        <v>2.5031226684819603</v>
      </c>
      <c r="AC197" s="220">
        <f>'T1-FDI-Inw-UAE'!AC197+'T1-FDI-Inw-BHR'!AC197+'T1-FDI-Inw-KSA'!AC197+'T1-FDI-Inw-OMN'!AC197+'T1-FDI-Inw-QAT'!AC197+'T1-FDI-Inw-KWT'!AC197</f>
        <v>2.5818823689584751</v>
      </c>
      <c r="AD197" s="220">
        <f>'T1-FDI-Inw-UAE'!AD197+'T1-FDI-Inw-BHR'!AD197+'T1-FDI-Inw-KSA'!AD197+'T1-FDI-Inw-OMN'!AD197+'T1-FDI-Inw-QAT'!AD197+'T1-FDI-Inw-KWT'!AD197</f>
        <v>5.3231744043567053</v>
      </c>
      <c r="AE197" s="220">
        <f>'T1-FDI-Inw-UAE'!AE197+'T1-FDI-Inw-BHR'!AE197+'T1-FDI-Inw-KSA'!AE197+'T1-FDI-Inw-OMN'!AE197+'T1-FDI-Inw-QAT'!AE197+'T1-FDI-Inw-KWT'!AE197</f>
        <v>6.8466537817835258</v>
      </c>
      <c r="AF197" s="220">
        <f>'T1-FDI-Inw-UAE'!AF197+'T1-FDI-Inw-BHR'!AF197+'T1-FDI-Inw-KSA'!AF197+'T1-FDI-Inw-OMN'!AF197+'T1-FDI-Inw-QAT'!AF197+'T1-FDI-Inw-KWT'!AF197</f>
        <v>13.969841948327661</v>
      </c>
      <c r="AG197" s="220">
        <f>'T1-FDI-Inw-UAE'!AG197+'T1-FDI-Inw-BHR'!AG197+'T1-FDI-Inw-KSA'!AG197+'T1-FDI-Inw-OMN'!AG197+'T1-FDI-Inw-QAT'!AG197+'T1-FDI-Inw-KWT'!AG197</f>
        <v>2.3874464266666662</v>
      </c>
      <c r="AH197" s="220">
        <f>'T1-FDI-Inw-UAE'!AH197+'T1-FDI-Inw-BHR'!AH197+'T1-FDI-Inw-KSA'!AH197+'T1-FDI-Inw-OMN'!AH197+'T1-FDI-Inw-QAT'!AH197+'T1-FDI-Inw-KWT'!AH197</f>
        <v>0.7196145066666666</v>
      </c>
      <c r="AI197" s="220">
        <f>'T1-FDI-Inw-UAE'!AI197+'T1-FDI-Inw-BHR'!AI197+'T1-FDI-Inw-KSA'!AI197+'T1-FDI-Inw-OMN'!AI197+'T1-FDI-Inw-QAT'!AI197+'T1-FDI-Inw-KWT'!AI197</f>
        <v>1.4209417466666667</v>
      </c>
      <c r="AJ197" s="220">
        <f>'T1-FDI-Inw-UAE'!AJ197+'T1-FDI-Inw-BHR'!AJ197+'T1-FDI-Inw-KSA'!AJ197+'T1-FDI-Inw-OMN'!AJ197+'T1-FDI-Inw-QAT'!AJ197+'T1-FDI-Inw-KWT'!AJ197</f>
        <v>2.4892775930666664</v>
      </c>
      <c r="AK197" s="220">
        <f>'T1-FDI-Inw-UAE'!AK197+'T1-FDI-Inw-BHR'!AK197+'T1-FDI-Inw-KSA'!AK197+'T1-FDI-Inw-OMN'!AK197+'T1-FDI-Inw-QAT'!AK197+'T1-FDI-Inw-KWT'!AK197</f>
        <v>0.77701208013333334</v>
      </c>
      <c r="AL197" s="220">
        <f>'T1-FDI-Inw-UAE'!AL197+'T1-FDI-Inw-BHR'!AL197+'T1-FDI-Inw-KSA'!AL197+'T1-FDI-Inw-OMN'!AL197+'T1-FDI-Inw-QAT'!AL197+'T1-FDI-Inw-KWT'!AL197</f>
        <v>11.519201605499999</v>
      </c>
    </row>
    <row r="198" spans="1:38" x14ac:dyDescent="0.25">
      <c r="A198" s="236" t="str">
        <f t="shared" si="3"/>
        <v>Kuwait</v>
      </c>
      <c r="B198" s="206" t="s">
        <v>34</v>
      </c>
      <c r="C198" s="206" t="s">
        <v>33</v>
      </c>
      <c r="D198" s="222" t="s">
        <v>269</v>
      </c>
      <c r="E198">
        <v>724</v>
      </c>
      <c r="F198" s="225" t="s">
        <v>269</v>
      </c>
      <c r="G198" s="132" t="s">
        <v>268</v>
      </c>
      <c r="H198" s="224" t="s">
        <v>267</v>
      </c>
      <c r="I198" s="223" t="s">
        <v>266</v>
      </c>
      <c r="J198" s="212" t="s">
        <v>36</v>
      </c>
      <c r="K198" s="206" t="s">
        <v>3665</v>
      </c>
      <c r="L198" s="206">
        <v>11</v>
      </c>
      <c r="M198" s="206" t="s">
        <v>3656</v>
      </c>
      <c r="N198" s="206">
        <v>202</v>
      </c>
      <c r="O198" s="206" t="s">
        <v>3652</v>
      </c>
      <c r="P198" s="287"/>
      <c r="Q198" s="287"/>
      <c r="R198" s="287"/>
      <c r="S198" s="287"/>
      <c r="T198" s="287"/>
      <c r="U198" s="287"/>
      <c r="V198" s="287"/>
      <c r="W198" s="287"/>
      <c r="X198" s="287"/>
      <c r="Y198" s="220">
        <f>'T1-FDI-Inw-UAE'!Y198+'T1-FDI-Inw-BHR'!Y198+'T1-FDI-Inw-KSA'!Y198+'T1-FDI-Inw-OMN'!Y198+'T1-FDI-Inw-QAT'!Y198+'T1-FDI-Inw-KWT'!Y198</f>
        <v>0</v>
      </c>
      <c r="Z198" s="220">
        <f>'T1-FDI-Inw-UAE'!Z198+'T1-FDI-Inw-BHR'!Z198+'T1-FDI-Inw-KSA'!Z198+'T1-FDI-Inw-OMN'!Z198+'T1-FDI-Inw-QAT'!Z198+'T1-FDI-Inw-KWT'!Z198</f>
        <v>0</v>
      </c>
      <c r="AA198" s="220">
        <f>'T1-FDI-Inw-UAE'!AA198+'T1-FDI-Inw-BHR'!AA198+'T1-FDI-Inw-KSA'!AA198+'T1-FDI-Inw-OMN'!AA198+'T1-FDI-Inw-QAT'!AA198+'T1-FDI-Inw-KWT'!AA198</f>
        <v>0</v>
      </c>
      <c r="AB198" s="220">
        <f>'T1-FDI-Inw-UAE'!AB198+'T1-FDI-Inw-BHR'!AB198+'T1-FDI-Inw-KSA'!AB198+'T1-FDI-Inw-OMN'!AB198+'T1-FDI-Inw-QAT'!AB198+'T1-FDI-Inw-KWT'!AB198</f>
        <v>0.11640571817562968</v>
      </c>
      <c r="AC198" s="220">
        <f>'T1-FDI-Inw-UAE'!AC198+'T1-FDI-Inw-BHR'!AC198+'T1-FDI-Inw-KSA'!AC198+'T1-FDI-Inw-OMN'!AC198+'T1-FDI-Inw-QAT'!AC198+'T1-FDI-Inw-KWT'!AC198</f>
        <v>2.2859632402995231</v>
      </c>
      <c r="AD198" s="220">
        <f>'T1-FDI-Inw-UAE'!AD198+'T1-FDI-Inw-BHR'!AD198+'T1-FDI-Inw-KSA'!AD198+'T1-FDI-Inw-OMN'!AD198+'T1-FDI-Inw-QAT'!AD198+'T1-FDI-Inw-KWT'!AD198</f>
        <v>0.11640571817562968</v>
      </c>
      <c r="AE198" s="220">
        <f>'T1-FDI-Inw-UAE'!AE198+'T1-FDI-Inw-BHR'!AE198+'T1-FDI-Inw-KSA'!AE198+'T1-FDI-Inw-OMN'!AE198+'T1-FDI-Inw-QAT'!AE198+'T1-FDI-Inw-KWT'!AE198</f>
        <v>0.26712049012933969</v>
      </c>
      <c r="AF198" s="220">
        <f>'T1-FDI-Inw-UAE'!AF198+'T1-FDI-Inw-BHR'!AF198+'T1-FDI-Inw-KSA'!AF198+'T1-FDI-Inw-OMN'!AF198+'T1-FDI-Inw-QAT'!AF198+'T1-FDI-Inw-KWT'!AF198</f>
        <v>0.26712049012933969</v>
      </c>
      <c r="AG198" s="220">
        <f>'T1-FDI-Inw-UAE'!AG198+'T1-FDI-Inw-BHR'!AG198+'T1-FDI-Inw-KSA'!AG198+'T1-FDI-Inw-OMN'!AG198+'T1-FDI-Inw-QAT'!AG198+'T1-FDI-Inw-KWT'!AG198</f>
        <v>0</v>
      </c>
      <c r="AH198" s="220">
        <f>'T1-FDI-Inw-UAE'!AH198+'T1-FDI-Inw-BHR'!AH198+'T1-FDI-Inw-KSA'!AH198+'T1-FDI-Inw-OMN'!AH198+'T1-FDI-Inw-QAT'!AH198+'T1-FDI-Inw-KWT'!AH198</f>
        <v>0</v>
      </c>
      <c r="AI198" s="220">
        <f>'T1-FDI-Inw-UAE'!AI198+'T1-FDI-Inw-BHR'!AI198+'T1-FDI-Inw-KSA'!AI198+'T1-FDI-Inw-OMN'!AI198+'T1-FDI-Inw-QAT'!AI198+'T1-FDI-Inw-KWT'!AI198</f>
        <v>0</v>
      </c>
      <c r="AJ198" s="220">
        <f>'T1-FDI-Inw-UAE'!AJ198+'T1-FDI-Inw-BHR'!AJ198+'T1-FDI-Inw-KSA'!AJ198+'T1-FDI-Inw-OMN'!AJ198+'T1-FDI-Inw-QAT'!AJ198+'T1-FDI-Inw-KWT'!AJ198</f>
        <v>0</v>
      </c>
      <c r="AK198" s="220">
        <f>'T1-FDI-Inw-UAE'!AK198+'T1-FDI-Inw-BHR'!AK198+'T1-FDI-Inw-KSA'!AK198+'T1-FDI-Inw-OMN'!AK198+'T1-FDI-Inw-QAT'!AK198+'T1-FDI-Inw-KWT'!AK198</f>
        <v>0</v>
      </c>
      <c r="AL198" s="220">
        <f>'T1-FDI-Inw-UAE'!AL198+'T1-FDI-Inw-BHR'!AL198+'T1-FDI-Inw-KSA'!AL198+'T1-FDI-Inw-OMN'!AL198+'T1-FDI-Inw-QAT'!AL198+'T1-FDI-Inw-KWT'!AL198</f>
        <v>0</v>
      </c>
    </row>
    <row r="199" spans="1:38" x14ac:dyDescent="0.25">
      <c r="A199" s="236" t="str">
        <f t="shared" si="3"/>
        <v>Kuwait</v>
      </c>
      <c r="B199" s="206" t="s">
        <v>34</v>
      </c>
      <c r="C199" s="206" t="s">
        <v>33</v>
      </c>
      <c r="D199" s="222" t="s">
        <v>265</v>
      </c>
      <c r="E199">
        <v>576</v>
      </c>
      <c r="F199" s="225" t="s">
        <v>265</v>
      </c>
      <c r="G199" s="132" t="s">
        <v>264</v>
      </c>
      <c r="H199" s="224" t="s">
        <v>263</v>
      </c>
      <c r="I199" s="223" t="s">
        <v>262</v>
      </c>
      <c r="J199" s="212" t="s">
        <v>36</v>
      </c>
      <c r="K199" s="206" t="s">
        <v>36</v>
      </c>
      <c r="L199" s="206" t="s">
        <v>36</v>
      </c>
      <c r="M199" s="206" t="s">
        <v>3669</v>
      </c>
      <c r="N199" s="206">
        <v>35</v>
      </c>
      <c r="O199" s="206" t="s">
        <v>3647</v>
      </c>
      <c r="P199" s="287"/>
      <c r="Q199" s="287"/>
      <c r="R199" s="287"/>
      <c r="S199" s="287"/>
      <c r="T199" s="287"/>
      <c r="U199" s="287"/>
      <c r="V199" s="287"/>
      <c r="W199" s="287"/>
      <c r="X199" s="287"/>
      <c r="Y199" s="220">
        <f>'T1-FDI-Inw-UAE'!Y199+'T1-FDI-Inw-BHR'!Y199+'T1-FDI-Inw-KSA'!Y199+'T1-FDI-Inw-OMN'!Y199+'T1-FDI-Inw-QAT'!Y199+'T1-FDI-Inw-KWT'!Y199</f>
        <v>1452.8755004608577</v>
      </c>
      <c r="Z199" s="220">
        <f>'T1-FDI-Inw-UAE'!Z199+'T1-FDI-Inw-BHR'!Z199+'T1-FDI-Inw-KSA'!Z199+'T1-FDI-Inw-OMN'!Z199+'T1-FDI-Inw-QAT'!Z199+'T1-FDI-Inw-KWT'!Z199</f>
        <v>2107.3608261831178</v>
      </c>
      <c r="AA199" s="220">
        <f>'T1-FDI-Inw-UAE'!AA199+'T1-FDI-Inw-BHR'!AA199+'T1-FDI-Inw-KSA'!AA199+'T1-FDI-Inw-OMN'!AA199+'T1-FDI-Inw-QAT'!AA199+'T1-FDI-Inw-KWT'!AA199</f>
        <v>1084.4942480599047</v>
      </c>
      <c r="AB199" s="220">
        <f>'T1-FDI-Inw-UAE'!AB199+'T1-FDI-Inw-BHR'!AB199+'T1-FDI-Inw-KSA'!AB199+'T1-FDI-Inw-OMN'!AB199+'T1-FDI-Inw-QAT'!AB199+'T1-FDI-Inw-KWT'!AB199</f>
        <v>1511.3002099387338</v>
      </c>
      <c r="AC199" s="220">
        <f>'T1-FDI-Inw-UAE'!AC199+'T1-FDI-Inw-BHR'!AC199+'T1-FDI-Inw-KSA'!AC199+'T1-FDI-Inw-OMN'!AC199+'T1-FDI-Inw-QAT'!AC199+'T1-FDI-Inw-KWT'!AC199</f>
        <v>1536.1009813478558</v>
      </c>
      <c r="AD199" s="220">
        <f>'T1-FDI-Inw-UAE'!AD199+'T1-FDI-Inw-BHR'!AD199+'T1-FDI-Inw-KSA'!AD199+'T1-FDI-Inw-OMN'!AD199+'T1-FDI-Inw-QAT'!AD199+'T1-FDI-Inw-KWT'!AD199</f>
        <v>2454.7317524846835</v>
      </c>
      <c r="AE199" s="220">
        <f>'T1-FDI-Inw-UAE'!AE199+'T1-FDI-Inw-BHR'!AE199+'T1-FDI-Inw-KSA'!AE199+'T1-FDI-Inw-OMN'!AE199+'T1-FDI-Inw-QAT'!AE199+'T1-FDI-Inw-KWT'!AE199</f>
        <v>2646.4662057927708</v>
      </c>
      <c r="AF199" s="220">
        <f>'T1-FDI-Inw-UAE'!AF199+'T1-FDI-Inw-BHR'!AF199+'T1-FDI-Inw-KSA'!AF199+'T1-FDI-Inw-OMN'!AF199+'T1-FDI-Inw-QAT'!AF199+'T1-FDI-Inw-KWT'!AF199</f>
        <v>2890.3444235396441</v>
      </c>
      <c r="AG199" s="220">
        <f>'T1-FDI-Inw-UAE'!AG199+'T1-FDI-Inw-BHR'!AG199+'T1-FDI-Inw-KSA'!AG199+'T1-FDI-Inw-OMN'!AG199+'T1-FDI-Inw-QAT'!AG199+'T1-FDI-Inw-KWT'!AG199</f>
        <v>629.3993773244672</v>
      </c>
      <c r="AH199" s="220">
        <f>'T1-FDI-Inw-UAE'!AH199+'T1-FDI-Inw-BHR'!AH199+'T1-FDI-Inw-KSA'!AH199+'T1-FDI-Inw-OMN'!AH199+'T1-FDI-Inw-QAT'!AH199+'T1-FDI-Inw-KWT'!AH199</f>
        <v>559.84459430375932</v>
      </c>
      <c r="AI199" s="220">
        <f>'T1-FDI-Inw-UAE'!AI199+'T1-FDI-Inw-BHR'!AI199+'T1-FDI-Inw-KSA'!AI199+'T1-FDI-Inw-OMN'!AI199+'T1-FDI-Inw-QAT'!AI199+'T1-FDI-Inw-KWT'!AI199</f>
        <v>516.43277163522123</v>
      </c>
      <c r="AJ199" s="220">
        <f>'T1-FDI-Inw-UAE'!AJ199+'T1-FDI-Inw-BHR'!AJ199+'T1-FDI-Inw-KSA'!AJ199+'T1-FDI-Inw-OMN'!AJ199+'T1-FDI-Inw-QAT'!AJ199+'T1-FDI-Inw-KWT'!AJ199</f>
        <v>645.17310355725044</v>
      </c>
      <c r="AK199" s="220">
        <f>'T1-FDI-Inw-UAE'!AK199+'T1-FDI-Inw-BHR'!AK199+'T1-FDI-Inw-KSA'!AK199+'T1-FDI-Inw-OMN'!AK199+'T1-FDI-Inw-QAT'!AK199+'T1-FDI-Inw-KWT'!AK199</f>
        <v>788.65227953885176</v>
      </c>
      <c r="AL199" s="220">
        <f>'T1-FDI-Inw-UAE'!AL199+'T1-FDI-Inw-BHR'!AL199+'T1-FDI-Inw-KSA'!AL199+'T1-FDI-Inw-OMN'!AL199+'T1-FDI-Inw-QAT'!AL199+'T1-FDI-Inw-KWT'!AL199</f>
        <v>992.5101290644526</v>
      </c>
    </row>
    <row r="200" spans="1:38" ht="25.5" x14ac:dyDescent="0.25">
      <c r="A200" s="236" t="str">
        <f t="shared" si="3"/>
        <v>Kuwait</v>
      </c>
      <c r="B200" s="206" t="s">
        <v>34</v>
      </c>
      <c r="C200" s="206" t="s">
        <v>33</v>
      </c>
      <c r="D200" s="222" t="s">
        <v>261</v>
      </c>
      <c r="E200">
        <v>352</v>
      </c>
      <c r="F200" s="225" t="s">
        <v>260</v>
      </c>
      <c r="G200" s="132" t="s">
        <v>259</v>
      </c>
      <c r="H200" s="224" t="s">
        <v>258</v>
      </c>
      <c r="I200" s="223" t="s">
        <v>257</v>
      </c>
      <c r="J200" s="212" t="s">
        <v>36</v>
      </c>
      <c r="K200" s="206" t="s">
        <v>3657</v>
      </c>
      <c r="L200" s="206">
        <v>29</v>
      </c>
      <c r="M200" s="206" t="s">
        <v>3658</v>
      </c>
      <c r="N200" s="206">
        <v>419</v>
      </c>
      <c r="O200" s="206" t="s">
        <v>3659</v>
      </c>
      <c r="P200" s="287"/>
      <c r="Q200" s="287"/>
      <c r="R200" s="287"/>
      <c r="S200" s="287"/>
      <c r="T200" s="287"/>
      <c r="U200" s="287"/>
      <c r="V200" s="287"/>
      <c r="W200" s="287"/>
      <c r="X200" s="287"/>
      <c r="Y200" s="220">
        <f>'T1-FDI-Inw-UAE'!Y200+'T1-FDI-Inw-BHR'!Y200+'T1-FDI-Inw-KSA'!Y200+'T1-FDI-Inw-OMN'!Y200+'T1-FDI-Inw-QAT'!Y200+'T1-FDI-Inw-KWT'!Y200</f>
        <v>0</v>
      </c>
      <c r="Z200" s="220">
        <f>'T1-FDI-Inw-UAE'!Z200+'T1-FDI-Inw-BHR'!Z200+'T1-FDI-Inw-KSA'!Z200+'T1-FDI-Inw-OMN'!Z200+'T1-FDI-Inw-QAT'!Z200+'T1-FDI-Inw-KWT'!Z200</f>
        <v>0</v>
      </c>
      <c r="AA200" s="220">
        <f>'T1-FDI-Inw-UAE'!AA200+'T1-FDI-Inw-BHR'!AA200+'T1-FDI-Inw-KSA'!AA200+'T1-FDI-Inw-OMN'!AA200+'T1-FDI-Inw-QAT'!AA200+'T1-FDI-Inw-KWT'!AA200</f>
        <v>0</v>
      </c>
      <c r="AB200" s="220">
        <f>'T1-FDI-Inw-UAE'!AB200+'T1-FDI-Inw-BHR'!AB200+'T1-FDI-Inw-KSA'!AB200+'T1-FDI-Inw-OMN'!AB200+'T1-FDI-Inw-QAT'!AB200+'T1-FDI-Inw-KWT'!AB200</f>
        <v>0</v>
      </c>
      <c r="AC200" s="220">
        <f>'T1-FDI-Inw-UAE'!AC200+'T1-FDI-Inw-BHR'!AC200+'T1-FDI-Inw-KSA'!AC200+'T1-FDI-Inw-OMN'!AC200+'T1-FDI-Inw-QAT'!AC200+'T1-FDI-Inw-KWT'!AC200</f>
        <v>0</v>
      </c>
      <c r="AD200" s="220">
        <f>'T1-FDI-Inw-UAE'!AD200+'T1-FDI-Inw-BHR'!AD200+'T1-FDI-Inw-KSA'!AD200+'T1-FDI-Inw-OMN'!AD200+'T1-FDI-Inw-QAT'!AD200+'T1-FDI-Inw-KWT'!AD200</f>
        <v>0</v>
      </c>
      <c r="AE200" s="220">
        <f>'T1-FDI-Inw-UAE'!AE200+'T1-FDI-Inw-BHR'!AE200+'T1-FDI-Inw-KSA'!AE200+'T1-FDI-Inw-OMN'!AE200+'T1-FDI-Inw-QAT'!AE200+'T1-FDI-Inw-KWT'!AE200</f>
        <v>0</v>
      </c>
      <c r="AF200" s="220">
        <f>'T1-FDI-Inw-UAE'!AF200+'T1-FDI-Inw-BHR'!AF200+'T1-FDI-Inw-KSA'!AF200+'T1-FDI-Inw-OMN'!AF200+'T1-FDI-Inw-QAT'!AF200+'T1-FDI-Inw-KWT'!AF200</f>
        <v>0</v>
      </c>
      <c r="AG200" s="220">
        <f>'T1-FDI-Inw-UAE'!AG200+'T1-FDI-Inw-BHR'!AG200+'T1-FDI-Inw-KSA'!AG200+'T1-FDI-Inw-OMN'!AG200+'T1-FDI-Inw-QAT'!AG200+'T1-FDI-Inw-KWT'!AG200</f>
        <v>0</v>
      </c>
      <c r="AH200" s="220">
        <f>'T1-FDI-Inw-UAE'!AH200+'T1-FDI-Inw-BHR'!AH200+'T1-FDI-Inw-KSA'!AH200+'T1-FDI-Inw-OMN'!AH200+'T1-FDI-Inw-QAT'!AH200+'T1-FDI-Inw-KWT'!AH200</f>
        <v>0</v>
      </c>
      <c r="AI200" s="220">
        <f>'T1-FDI-Inw-UAE'!AI200+'T1-FDI-Inw-BHR'!AI200+'T1-FDI-Inw-KSA'!AI200+'T1-FDI-Inw-OMN'!AI200+'T1-FDI-Inw-QAT'!AI200+'T1-FDI-Inw-KWT'!AI200</f>
        <v>0</v>
      </c>
      <c r="AJ200" s="220">
        <f>'T1-FDI-Inw-UAE'!AJ200+'T1-FDI-Inw-BHR'!AJ200+'T1-FDI-Inw-KSA'!AJ200+'T1-FDI-Inw-OMN'!AJ200+'T1-FDI-Inw-QAT'!AJ200+'T1-FDI-Inw-KWT'!AJ200</f>
        <v>0</v>
      </c>
      <c r="AK200" s="220">
        <f>'T1-FDI-Inw-UAE'!AK200+'T1-FDI-Inw-BHR'!AK200+'T1-FDI-Inw-KSA'!AK200+'T1-FDI-Inw-OMN'!AK200+'T1-FDI-Inw-QAT'!AK200+'T1-FDI-Inw-KWT'!AK200</f>
        <v>0</v>
      </c>
      <c r="AL200" s="220">
        <f>'T1-FDI-Inw-UAE'!AL200+'T1-FDI-Inw-BHR'!AL200+'T1-FDI-Inw-KSA'!AL200+'T1-FDI-Inw-OMN'!AL200+'T1-FDI-Inw-QAT'!AL200+'T1-FDI-Inw-KWT'!AL200</f>
        <v>0</v>
      </c>
    </row>
    <row r="201" spans="1:38" x14ac:dyDescent="0.25">
      <c r="A201" s="236" t="str">
        <f t="shared" si="3"/>
        <v>Kuwait</v>
      </c>
      <c r="B201" s="206" t="s">
        <v>34</v>
      </c>
      <c r="C201" s="206" t="s">
        <v>33</v>
      </c>
      <c r="D201" s="222" t="s">
        <v>256</v>
      </c>
      <c r="E201">
        <v>936</v>
      </c>
      <c r="F201" s="225" t="s">
        <v>255</v>
      </c>
      <c r="G201" s="132" t="s">
        <v>254</v>
      </c>
      <c r="H201" s="224" t="s">
        <v>253</v>
      </c>
      <c r="I201" s="223" t="s">
        <v>252</v>
      </c>
      <c r="J201" s="212" t="s">
        <v>31</v>
      </c>
      <c r="K201" s="206" t="s">
        <v>36</v>
      </c>
      <c r="L201" s="206" t="s">
        <v>36</v>
      </c>
      <c r="M201" s="206" t="s">
        <v>3663</v>
      </c>
      <c r="N201" s="206">
        <v>151</v>
      </c>
      <c r="O201" s="206" t="s">
        <v>3650</v>
      </c>
      <c r="P201" s="287"/>
      <c r="Q201" s="287"/>
      <c r="R201" s="287"/>
      <c r="S201" s="287"/>
      <c r="T201" s="287"/>
      <c r="U201" s="287"/>
      <c r="V201" s="287"/>
      <c r="W201" s="287"/>
      <c r="X201" s="287"/>
      <c r="Y201" s="220">
        <f>'T1-FDI-Inw-UAE'!Y201+'T1-FDI-Inw-BHR'!Y201+'T1-FDI-Inw-KSA'!Y201+'T1-FDI-Inw-OMN'!Y201+'T1-FDI-Inw-QAT'!Y201+'T1-FDI-Inw-KWT'!Y201</f>
        <v>0</v>
      </c>
      <c r="Z201" s="220">
        <f>'T1-FDI-Inw-UAE'!Z201+'T1-FDI-Inw-BHR'!Z201+'T1-FDI-Inw-KSA'!Z201+'T1-FDI-Inw-OMN'!Z201+'T1-FDI-Inw-QAT'!Z201+'T1-FDI-Inw-KWT'!Z201</f>
        <v>0</v>
      </c>
      <c r="AA201" s="220">
        <f>'T1-FDI-Inw-UAE'!AA201+'T1-FDI-Inw-BHR'!AA201+'T1-FDI-Inw-KSA'!AA201+'T1-FDI-Inw-OMN'!AA201+'T1-FDI-Inw-QAT'!AA201+'T1-FDI-Inw-KWT'!AA201</f>
        <v>2.7672678012253233</v>
      </c>
      <c r="AB201" s="220">
        <f>'T1-FDI-Inw-UAE'!AB201+'T1-FDI-Inw-BHR'!AB201+'T1-FDI-Inw-KSA'!AB201+'T1-FDI-Inw-OMN'!AB201+'T1-FDI-Inw-QAT'!AB201+'T1-FDI-Inw-KWT'!AB201</f>
        <v>3.3784746085772634</v>
      </c>
      <c r="AC201" s="220">
        <f>'T1-FDI-Inw-UAE'!AC201+'T1-FDI-Inw-BHR'!AC201+'T1-FDI-Inw-KSA'!AC201+'T1-FDI-Inw-OMN'!AC201+'T1-FDI-Inw-QAT'!AC201+'T1-FDI-Inw-KWT'!AC201</f>
        <v>3.5953867937372364</v>
      </c>
      <c r="AD201" s="220">
        <f>'T1-FDI-Inw-UAE'!AD201+'T1-FDI-Inw-BHR'!AD201+'T1-FDI-Inw-KSA'!AD201+'T1-FDI-Inw-OMN'!AD201+'T1-FDI-Inw-QAT'!AD201+'T1-FDI-Inw-KWT'!AD201</f>
        <v>3.4867234853641937</v>
      </c>
      <c r="AE201" s="220">
        <f>'T1-FDI-Inw-UAE'!AE201+'T1-FDI-Inw-BHR'!AE201+'T1-FDI-Inw-KSA'!AE201+'T1-FDI-Inw-OMN'!AE201+'T1-FDI-Inw-QAT'!AE201+'T1-FDI-Inw-KWT'!AE201</f>
        <v>4.0741979577944178</v>
      </c>
      <c r="AF201" s="220">
        <f>'T1-FDI-Inw-UAE'!AF201+'T1-FDI-Inw-BHR'!AF201+'T1-FDI-Inw-KSA'!AF201+'T1-FDI-Inw-OMN'!AF201+'T1-FDI-Inw-QAT'!AF201+'T1-FDI-Inw-KWT'!AF201</f>
        <v>7.5531098706603137</v>
      </c>
      <c r="AG201" s="220">
        <f>'T1-FDI-Inw-UAE'!AG201+'T1-FDI-Inw-BHR'!AG201+'T1-FDI-Inw-KSA'!AG201+'T1-FDI-Inw-OMN'!AG201+'T1-FDI-Inw-QAT'!AG201+'T1-FDI-Inw-KWT'!AG201</f>
        <v>0</v>
      </c>
      <c r="AH201" s="220">
        <f>'T1-FDI-Inw-UAE'!AH201+'T1-FDI-Inw-BHR'!AH201+'T1-FDI-Inw-KSA'!AH201+'T1-FDI-Inw-OMN'!AH201+'T1-FDI-Inw-QAT'!AH201+'T1-FDI-Inw-KWT'!AH201</f>
        <v>0</v>
      </c>
      <c r="AI201" s="220">
        <f>'T1-FDI-Inw-UAE'!AI201+'T1-FDI-Inw-BHR'!AI201+'T1-FDI-Inw-KSA'!AI201+'T1-FDI-Inw-OMN'!AI201+'T1-FDI-Inw-QAT'!AI201+'T1-FDI-Inw-KWT'!AI201</f>
        <v>0</v>
      </c>
      <c r="AJ201" s="220">
        <f>'T1-FDI-Inw-UAE'!AJ201+'T1-FDI-Inw-BHR'!AJ201+'T1-FDI-Inw-KSA'!AJ201+'T1-FDI-Inw-OMN'!AJ201+'T1-FDI-Inw-QAT'!AJ201+'T1-FDI-Inw-KWT'!AJ201</f>
        <v>0</v>
      </c>
      <c r="AK201" s="220">
        <f>'T1-FDI-Inw-UAE'!AK201+'T1-FDI-Inw-BHR'!AK201+'T1-FDI-Inw-KSA'!AK201+'T1-FDI-Inw-OMN'!AK201+'T1-FDI-Inw-QAT'!AK201+'T1-FDI-Inw-KWT'!AK201</f>
        <v>0</v>
      </c>
      <c r="AL201" s="220">
        <f>'T1-FDI-Inw-UAE'!AL201+'T1-FDI-Inw-BHR'!AL201+'T1-FDI-Inw-KSA'!AL201+'T1-FDI-Inw-OMN'!AL201+'T1-FDI-Inw-QAT'!AL201+'T1-FDI-Inw-KWT'!AL201</f>
        <v>0.21635904254999999</v>
      </c>
    </row>
    <row r="202" spans="1:38" x14ac:dyDescent="0.25">
      <c r="A202" s="236" t="str">
        <f t="shared" si="3"/>
        <v>Kuwait</v>
      </c>
      <c r="B202" s="206" t="s">
        <v>34</v>
      </c>
      <c r="C202" s="206" t="s">
        <v>33</v>
      </c>
      <c r="D202" s="222" t="s">
        <v>251</v>
      </c>
      <c r="E202">
        <v>961</v>
      </c>
      <c r="F202" s="225" t="s">
        <v>250</v>
      </c>
      <c r="G202" s="132" t="s">
        <v>249</v>
      </c>
      <c r="H202" s="224" t="s">
        <v>248</v>
      </c>
      <c r="I202" s="223" t="s">
        <v>247</v>
      </c>
      <c r="J202" s="212" t="s">
        <v>31</v>
      </c>
      <c r="K202" s="206" t="s">
        <v>36</v>
      </c>
      <c r="L202" s="206" t="s">
        <v>36</v>
      </c>
      <c r="M202" s="206" t="s">
        <v>3649</v>
      </c>
      <c r="N202" s="206">
        <v>39</v>
      </c>
      <c r="O202" s="206" t="s">
        <v>3650</v>
      </c>
      <c r="P202" s="287"/>
      <c r="Q202" s="287"/>
      <c r="R202" s="287"/>
      <c r="S202" s="287"/>
      <c r="T202" s="287"/>
      <c r="U202" s="287"/>
      <c r="V202" s="287"/>
      <c r="W202" s="287"/>
      <c r="X202" s="287"/>
      <c r="Y202" s="220">
        <f>'T1-FDI-Inw-UAE'!Y202+'T1-FDI-Inw-BHR'!Y202+'T1-FDI-Inw-KSA'!Y202+'T1-FDI-Inw-OMN'!Y202+'T1-FDI-Inw-QAT'!Y202+'T1-FDI-Inw-KWT'!Y202</f>
        <v>0.36748191930000002</v>
      </c>
      <c r="Z202" s="220">
        <f>'T1-FDI-Inw-UAE'!Z202+'T1-FDI-Inw-BHR'!Z202+'T1-FDI-Inw-KSA'!Z202+'T1-FDI-Inw-OMN'!Z202+'T1-FDI-Inw-QAT'!Z202+'T1-FDI-Inw-KWT'!Z202</f>
        <v>0.31197553506999998</v>
      </c>
      <c r="AA202" s="220">
        <f>'T1-FDI-Inw-UAE'!AA202+'T1-FDI-Inw-BHR'!AA202+'T1-FDI-Inw-KSA'!AA202+'T1-FDI-Inw-OMN'!AA202+'T1-FDI-Inw-QAT'!AA202+'T1-FDI-Inw-KWT'!AA202</f>
        <v>1.2357597914564737</v>
      </c>
      <c r="AB202" s="220">
        <f>'T1-FDI-Inw-UAE'!AB202+'T1-FDI-Inw-BHR'!AB202+'T1-FDI-Inw-KSA'!AB202+'T1-FDI-Inw-OMN'!AB202+'T1-FDI-Inw-QAT'!AB202+'T1-FDI-Inw-KWT'!AB202</f>
        <v>1.267589705429544</v>
      </c>
      <c r="AC202" s="220">
        <f>'T1-FDI-Inw-UAE'!AC202+'T1-FDI-Inw-BHR'!AC202+'T1-FDI-Inw-KSA'!AC202+'T1-FDI-Inw-OMN'!AC202+'T1-FDI-Inw-QAT'!AC202+'T1-FDI-Inw-KWT'!AC202</f>
        <v>2.5271871573179037</v>
      </c>
      <c r="AD202" s="220">
        <f>'T1-FDI-Inw-UAE'!AD202+'T1-FDI-Inw-BHR'!AD202+'T1-FDI-Inw-KSA'!AD202+'T1-FDI-Inw-OMN'!AD202+'T1-FDI-Inw-QAT'!AD202+'T1-FDI-Inw-KWT'!AD202</f>
        <v>2.8835276439754933</v>
      </c>
      <c r="AE202" s="220">
        <f>'T1-FDI-Inw-UAE'!AE202+'T1-FDI-Inw-BHR'!AE202+'T1-FDI-Inw-KSA'!AE202+'T1-FDI-Inw-OMN'!AE202+'T1-FDI-Inw-QAT'!AE202+'T1-FDI-Inw-KWT'!AE202</f>
        <v>8.3266411208985698</v>
      </c>
      <c r="AF202" s="220">
        <f>'T1-FDI-Inw-UAE'!AF202+'T1-FDI-Inw-BHR'!AF202+'T1-FDI-Inw-KSA'!AF202+'T1-FDI-Inw-OMN'!AF202+'T1-FDI-Inw-QAT'!AF202+'T1-FDI-Inw-KWT'!AF202</f>
        <v>10.850822350102112</v>
      </c>
      <c r="AG202" s="220">
        <f>'T1-FDI-Inw-UAE'!AG202+'T1-FDI-Inw-BHR'!AG202+'T1-FDI-Inw-KSA'!AG202+'T1-FDI-Inw-OMN'!AG202+'T1-FDI-Inw-QAT'!AG202+'T1-FDI-Inw-KWT'!AG202</f>
        <v>2.2402924</v>
      </c>
      <c r="AH202" s="220">
        <f>'T1-FDI-Inw-UAE'!AH202+'T1-FDI-Inw-BHR'!AH202+'T1-FDI-Inw-KSA'!AH202+'T1-FDI-Inw-OMN'!AH202+'T1-FDI-Inw-QAT'!AH202+'T1-FDI-Inw-KWT'!AH202</f>
        <v>2.4571700000000001</v>
      </c>
      <c r="AI202" s="220">
        <f>'T1-FDI-Inw-UAE'!AI202+'T1-FDI-Inw-BHR'!AI202+'T1-FDI-Inw-KSA'!AI202+'T1-FDI-Inw-OMN'!AI202+'T1-FDI-Inw-QAT'!AI202+'T1-FDI-Inw-KWT'!AI202</f>
        <v>1.3455260666666666</v>
      </c>
      <c r="AJ202" s="220">
        <f>'T1-FDI-Inw-UAE'!AJ202+'T1-FDI-Inw-BHR'!AJ202+'T1-FDI-Inw-KSA'!AJ202+'T1-FDI-Inw-OMN'!AJ202+'T1-FDI-Inw-QAT'!AJ202+'T1-FDI-Inw-KWT'!AJ202</f>
        <v>-1.7400275333333333</v>
      </c>
      <c r="AK202" s="220">
        <f>'T1-FDI-Inw-UAE'!AK202+'T1-FDI-Inw-BHR'!AK202+'T1-FDI-Inw-KSA'!AK202+'T1-FDI-Inw-OMN'!AK202+'T1-FDI-Inw-QAT'!AK202+'T1-FDI-Inw-KWT'!AK202</f>
        <v>-2.1251142666666665</v>
      </c>
      <c r="AL202" s="220">
        <f>'T1-FDI-Inw-UAE'!AL202+'T1-FDI-Inw-BHR'!AL202+'T1-FDI-Inw-KSA'!AL202+'T1-FDI-Inw-OMN'!AL202+'T1-FDI-Inw-QAT'!AL202+'T1-FDI-Inw-KWT'!AL202</f>
        <v>-5.7027412186666666</v>
      </c>
    </row>
    <row r="203" spans="1:38" x14ac:dyDescent="0.25">
      <c r="A203" s="236" t="str">
        <f t="shared" si="3"/>
        <v>Kuwait</v>
      </c>
      <c r="B203" s="206" t="s">
        <v>34</v>
      </c>
      <c r="C203" s="206" t="s">
        <v>33</v>
      </c>
      <c r="D203" s="222" t="s">
        <v>246</v>
      </c>
      <c r="E203">
        <v>813</v>
      </c>
      <c r="F203" s="225" t="s">
        <v>246</v>
      </c>
      <c r="G203" s="132" t="s">
        <v>245</v>
      </c>
      <c r="H203" s="224" t="s">
        <v>244</v>
      </c>
      <c r="I203" s="223" t="s">
        <v>243</v>
      </c>
      <c r="J203" s="212" t="s">
        <v>36</v>
      </c>
      <c r="K203" s="206" t="s">
        <v>36</v>
      </c>
      <c r="L203" s="206" t="s">
        <v>36</v>
      </c>
      <c r="M203" s="206" t="s">
        <v>3672</v>
      </c>
      <c r="N203" s="206">
        <v>54</v>
      </c>
      <c r="O203" s="206" t="s">
        <v>3654</v>
      </c>
      <c r="P203" s="287"/>
      <c r="Q203" s="287"/>
      <c r="R203" s="287"/>
      <c r="S203" s="287"/>
      <c r="T203" s="287"/>
      <c r="U203" s="287"/>
      <c r="V203" s="287"/>
      <c r="W203" s="287"/>
      <c r="X203" s="287"/>
      <c r="Y203" s="220">
        <f>'T1-FDI-Inw-UAE'!Y203+'T1-FDI-Inw-BHR'!Y203+'T1-FDI-Inw-KSA'!Y203+'T1-FDI-Inw-OMN'!Y203+'T1-FDI-Inw-QAT'!Y203+'T1-FDI-Inw-KWT'!Y203</f>
        <v>0</v>
      </c>
      <c r="Z203" s="220">
        <f>'T1-FDI-Inw-UAE'!Z203+'T1-FDI-Inw-BHR'!Z203+'T1-FDI-Inw-KSA'!Z203+'T1-FDI-Inw-OMN'!Z203+'T1-FDI-Inw-QAT'!Z203+'T1-FDI-Inw-KWT'!Z203</f>
        <v>0</v>
      </c>
      <c r="AA203" s="220">
        <f>'T1-FDI-Inw-UAE'!AA203+'T1-FDI-Inw-BHR'!AA203+'T1-FDI-Inw-KSA'!AA203+'T1-FDI-Inw-OMN'!AA203+'T1-FDI-Inw-QAT'!AA203+'T1-FDI-Inw-KWT'!AA203</f>
        <v>0</v>
      </c>
      <c r="AB203" s="220">
        <f>'T1-FDI-Inw-UAE'!AB203+'T1-FDI-Inw-BHR'!AB203+'T1-FDI-Inw-KSA'!AB203+'T1-FDI-Inw-OMN'!AB203+'T1-FDI-Inw-QAT'!AB203+'T1-FDI-Inw-KWT'!AB203</f>
        <v>0</v>
      </c>
      <c r="AC203" s="220">
        <f>'T1-FDI-Inw-UAE'!AC203+'T1-FDI-Inw-BHR'!AC203+'T1-FDI-Inw-KSA'!AC203+'T1-FDI-Inw-OMN'!AC203+'T1-FDI-Inw-QAT'!AC203+'T1-FDI-Inw-KWT'!AC203</f>
        <v>0</v>
      </c>
      <c r="AD203" s="220">
        <f>'T1-FDI-Inw-UAE'!AD203+'T1-FDI-Inw-BHR'!AD203+'T1-FDI-Inw-KSA'!AD203+'T1-FDI-Inw-OMN'!AD203+'T1-FDI-Inw-QAT'!AD203+'T1-FDI-Inw-KWT'!AD203</f>
        <v>0</v>
      </c>
      <c r="AE203" s="220">
        <f>'T1-FDI-Inw-UAE'!AE203+'T1-FDI-Inw-BHR'!AE203+'T1-FDI-Inw-KSA'!AE203+'T1-FDI-Inw-OMN'!AE203+'T1-FDI-Inw-QAT'!AE203+'T1-FDI-Inw-KWT'!AE203</f>
        <v>0</v>
      </c>
      <c r="AF203" s="220">
        <f>'T1-FDI-Inw-UAE'!AF203+'T1-FDI-Inw-BHR'!AF203+'T1-FDI-Inw-KSA'!AF203+'T1-FDI-Inw-OMN'!AF203+'T1-FDI-Inw-QAT'!AF203+'T1-FDI-Inw-KWT'!AF203</f>
        <v>0</v>
      </c>
      <c r="AG203" s="220">
        <f>'T1-FDI-Inw-UAE'!AG203+'T1-FDI-Inw-BHR'!AG203+'T1-FDI-Inw-KSA'!AG203+'T1-FDI-Inw-OMN'!AG203+'T1-FDI-Inw-QAT'!AG203+'T1-FDI-Inw-KWT'!AG203</f>
        <v>0</v>
      </c>
      <c r="AH203" s="220">
        <f>'T1-FDI-Inw-UAE'!AH203+'T1-FDI-Inw-BHR'!AH203+'T1-FDI-Inw-KSA'!AH203+'T1-FDI-Inw-OMN'!AH203+'T1-FDI-Inw-QAT'!AH203+'T1-FDI-Inw-KWT'!AH203</f>
        <v>0</v>
      </c>
      <c r="AI203" s="220">
        <f>'T1-FDI-Inw-UAE'!AI203+'T1-FDI-Inw-BHR'!AI203+'T1-FDI-Inw-KSA'!AI203+'T1-FDI-Inw-OMN'!AI203+'T1-FDI-Inw-QAT'!AI203+'T1-FDI-Inw-KWT'!AI203</f>
        <v>0</v>
      </c>
      <c r="AJ203" s="220">
        <f>'T1-FDI-Inw-UAE'!AJ203+'T1-FDI-Inw-BHR'!AJ203+'T1-FDI-Inw-KSA'!AJ203+'T1-FDI-Inw-OMN'!AJ203+'T1-FDI-Inw-QAT'!AJ203+'T1-FDI-Inw-KWT'!AJ203</f>
        <v>0</v>
      </c>
      <c r="AK203" s="220">
        <f>'T1-FDI-Inw-UAE'!AK203+'T1-FDI-Inw-BHR'!AK203+'T1-FDI-Inw-KSA'!AK203+'T1-FDI-Inw-OMN'!AK203+'T1-FDI-Inw-QAT'!AK203+'T1-FDI-Inw-KWT'!AK203</f>
        <v>0</v>
      </c>
      <c r="AL203" s="220">
        <f>'T1-FDI-Inw-UAE'!AL203+'T1-FDI-Inw-BHR'!AL203+'T1-FDI-Inw-KSA'!AL203+'T1-FDI-Inw-OMN'!AL203+'T1-FDI-Inw-QAT'!AL203+'T1-FDI-Inw-KWT'!AL203</f>
        <v>0</v>
      </c>
    </row>
    <row r="204" spans="1:38" x14ac:dyDescent="0.25">
      <c r="A204" s="236" t="str">
        <f t="shared" si="3"/>
        <v>Kuwait</v>
      </c>
      <c r="B204" s="206" t="s">
        <v>34</v>
      </c>
      <c r="C204" s="206" t="s">
        <v>33</v>
      </c>
      <c r="D204" s="222" t="s">
        <v>242</v>
      </c>
      <c r="E204">
        <v>726</v>
      </c>
      <c r="F204" s="225" t="s">
        <v>242</v>
      </c>
      <c r="G204" s="132" t="s">
        <v>241</v>
      </c>
      <c r="H204" s="224" t="s">
        <v>240</v>
      </c>
      <c r="I204" s="223" t="s">
        <v>239</v>
      </c>
      <c r="J204" s="212" t="s">
        <v>36</v>
      </c>
      <c r="K204" s="206" t="s">
        <v>3668</v>
      </c>
      <c r="L204" s="206">
        <v>14</v>
      </c>
      <c r="M204" s="206" t="s">
        <v>3656</v>
      </c>
      <c r="N204" s="206">
        <v>202</v>
      </c>
      <c r="O204" s="206" t="s">
        <v>3652</v>
      </c>
      <c r="P204" s="287"/>
      <c r="Q204" s="287"/>
      <c r="R204" s="287"/>
      <c r="S204" s="287"/>
      <c r="T204" s="287"/>
      <c r="U204" s="287"/>
      <c r="V204" s="287"/>
      <c r="W204" s="287"/>
      <c r="X204" s="287"/>
      <c r="Y204" s="220">
        <f>'T1-FDI-Inw-UAE'!Y204+'T1-FDI-Inw-BHR'!Y204+'T1-FDI-Inw-KSA'!Y204+'T1-FDI-Inw-OMN'!Y204+'T1-FDI-Inw-QAT'!Y204+'T1-FDI-Inw-KWT'!Y204</f>
        <v>0</v>
      </c>
      <c r="Z204" s="220">
        <f>'T1-FDI-Inw-UAE'!Z204+'T1-FDI-Inw-BHR'!Z204+'T1-FDI-Inw-KSA'!Z204+'T1-FDI-Inw-OMN'!Z204+'T1-FDI-Inw-QAT'!Z204+'T1-FDI-Inw-KWT'!Z204</f>
        <v>0.3</v>
      </c>
      <c r="AA204" s="220">
        <f>'T1-FDI-Inw-UAE'!AA204+'T1-FDI-Inw-BHR'!AA204+'T1-FDI-Inw-KSA'!AA204+'T1-FDI-Inw-OMN'!AA204+'T1-FDI-Inw-QAT'!AA204+'T1-FDI-Inw-KWT'!AA204</f>
        <v>0.49653886997957797</v>
      </c>
      <c r="AB204" s="220">
        <f>'T1-FDI-Inw-UAE'!AB204+'T1-FDI-Inw-BHR'!AB204+'T1-FDI-Inw-KSA'!AB204+'T1-FDI-Inw-OMN'!AB204+'T1-FDI-Inw-QAT'!AB204+'T1-FDI-Inw-KWT'!AB204</f>
        <v>0.59849421375085099</v>
      </c>
      <c r="AC204" s="220">
        <f>'T1-FDI-Inw-UAE'!AC204+'T1-FDI-Inw-BHR'!AC204+'T1-FDI-Inw-KSA'!AC204+'T1-FDI-Inw-OMN'!AC204+'T1-FDI-Inw-QAT'!AC204+'T1-FDI-Inw-KWT'!AC204</f>
        <v>0.77319183117767187</v>
      </c>
      <c r="AD204" s="220">
        <f>'T1-FDI-Inw-UAE'!AD204+'T1-FDI-Inw-BHR'!AD204+'T1-FDI-Inw-KSA'!AD204+'T1-FDI-Inw-OMN'!AD204+'T1-FDI-Inw-QAT'!AD204+'T1-FDI-Inw-KWT'!AD204</f>
        <v>0.61832457454050382</v>
      </c>
      <c r="AE204" s="220">
        <f>'T1-FDI-Inw-UAE'!AE204+'T1-FDI-Inw-BHR'!AE204+'T1-FDI-Inw-KSA'!AE204+'T1-FDI-Inw-OMN'!AE204+'T1-FDI-Inw-QAT'!AE204+'T1-FDI-Inw-KWT'!AE204</f>
        <v>1.0755970955298391</v>
      </c>
      <c r="AF204" s="220">
        <f>'T1-FDI-Inw-UAE'!AF204+'T1-FDI-Inw-BHR'!AF204+'T1-FDI-Inw-KSA'!AF204+'T1-FDI-Inw-OMN'!AF204+'T1-FDI-Inw-QAT'!AF204+'T1-FDI-Inw-KWT'!AF204</f>
        <v>1.0307593374177446</v>
      </c>
      <c r="AG204" s="220">
        <f>'T1-FDI-Inw-UAE'!AG204+'T1-FDI-Inw-BHR'!AG204+'T1-FDI-Inw-KSA'!AG204+'T1-FDI-Inw-OMN'!AG204+'T1-FDI-Inw-QAT'!AG204+'T1-FDI-Inw-KWT'!AG204</f>
        <v>0.13333333333333336</v>
      </c>
      <c r="AH204" s="220">
        <f>'T1-FDI-Inw-UAE'!AH204+'T1-FDI-Inw-BHR'!AH204+'T1-FDI-Inw-KSA'!AH204+'T1-FDI-Inw-OMN'!AH204+'T1-FDI-Inw-QAT'!AH204+'T1-FDI-Inw-KWT'!AH204</f>
        <v>0.13333333333333336</v>
      </c>
      <c r="AI204" s="220">
        <f>'T1-FDI-Inw-UAE'!AI204+'T1-FDI-Inw-BHR'!AI204+'T1-FDI-Inw-KSA'!AI204+'T1-FDI-Inw-OMN'!AI204+'T1-FDI-Inw-QAT'!AI204+'T1-FDI-Inw-KWT'!AI204</f>
        <v>0.13333333333333336</v>
      </c>
      <c r="AJ204" s="220">
        <f>'T1-FDI-Inw-UAE'!AJ204+'T1-FDI-Inw-BHR'!AJ204+'T1-FDI-Inw-KSA'!AJ204+'T1-FDI-Inw-OMN'!AJ204+'T1-FDI-Inw-QAT'!AJ204+'T1-FDI-Inw-KWT'!AJ204</f>
        <v>0.13333333333333336</v>
      </c>
      <c r="AK204" s="220">
        <f>'T1-FDI-Inw-UAE'!AK204+'T1-FDI-Inw-BHR'!AK204+'T1-FDI-Inw-KSA'!AK204+'T1-FDI-Inw-OMN'!AK204+'T1-FDI-Inw-QAT'!AK204+'T1-FDI-Inw-KWT'!AK204</f>
        <v>0.13333333333333336</v>
      </c>
      <c r="AL204" s="220">
        <f>'T1-FDI-Inw-UAE'!AL204+'T1-FDI-Inw-BHR'!AL204+'T1-FDI-Inw-KSA'!AL204+'T1-FDI-Inw-OMN'!AL204+'T1-FDI-Inw-QAT'!AL204+'T1-FDI-Inw-KWT'!AL204</f>
        <v>0.13333333333333336</v>
      </c>
    </row>
    <row r="205" spans="1:38" x14ac:dyDescent="0.25">
      <c r="A205" s="236" t="str">
        <f t="shared" si="3"/>
        <v>Kuwait</v>
      </c>
      <c r="B205" s="206" t="s">
        <v>34</v>
      </c>
      <c r="C205" s="206" t="s">
        <v>33</v>
      </c>
      <c r="D205" s="222" t="s">
        <v>238</v>
      </c>
      <c r="E205">
        <v>199</v>
      </c>
      <c r="F205" s="225" t="s">
        <v>238</v>
      </c>
      <c r="G205" s="132" t="s">
        <v>237</v>
      </c>
      <c r="H205" s="224" t="s">
        <v>236</v>
      </c>
      <c r="I205" s="223" t="s">
        <v>235</v>
      </c>
      <c r="J205" s="212" t="s">
        <v>36</v>
      </c>
      <c r="K205" s="206" t="s">
        <v>3667</v>
      </c>
      <c r="L205" s="206">
        <v>18</v>
      </c>
      <c r="M205" s="206" t="s">
        <v>3656</v>
      </c>
      <c r="N205" s="206">
        <v>202</v>
      </c>
      <c r="O205" s="206" t="s">
        <v>3652</v>
      </c>
      <c r="P205" s="287"/>
      <c r="Q205" s="287"/>
      <c r="R205" s="287"/>
      <c r="S205" s="287"/>
      <c r="T205" s="287"/>
      <c r="U205" s="287"/>
      <c r="V205" s="287"/>
      <c r="W205" s="287"/>
      <c r="X205" s="287"/>
      <c r="Y205" s="220">
        <f>'T1-FDI-Inw-UAE'!Y205+'T1-FDI-Inw-BHR'!Y205+'T1-FDI-Inw-KSA'!Y205+'T1-FDI-Inw-OMN'!Y205+'T1-FDI-Inw-QAT'!Y205+'T1-FDI-Inw-KWT'!Y205</f>
        <v>7.2</v>
      </c>
      <c r="Z205" s="220">
        <f>'T1-FDI-Inw-UAE'!Z205+'T1-FDI-Inw-BHR'!Z205+'T1-FDI-Inw-KSA'!Z205+'T1-FDI-Inw-OMN'!Z205+'T1-FDI-Inw-QAT'!Z205+'T1-FDI-Inw-KWT'!Z205</f>
        <v>38.395949560287953</v>
      </c>
      <c r="AA205" s="220">
        <f>'T1-FDI-Inw-UAE'!AA205+'T1-FDI-Inw-BHR'!AA205+'T1-FDI-Inw-KSA'!AA205+'T1-FDI-Inw-OMN'!AA205+'T1-FDI-Inw-QAT'!AA205+'T1-FDI-Inw-KWT'!AA205</f>
        <v>477.50827013320475</v>
      </c>
      <c r="AB205" s="220">
        <f>'T1-FDI-Inw-UAE'!AB205+'T1-FDI-Inw-BHR'!AB205+'T1-FDI-Inw-KSA'!AB205+'T1-FDI-Inw-OMN'!AB205+'T1-FDI-Inw-QAT'!AB205+'T1-FDI-Inw-KWT'!AB205</f>
        <v>549.88548919459777</v>
      </c>
      <c r="AC205" s="220">
        <f>'T1-FDI-Inw-UAE'!AC205+'T1-FDI-Inw-BHR'!AC205+'T1-FDI-Inw-KSA'!AC205+'T1-FDI-Inw-OMN'!AC205+'T1-FDI-Inw-QAT'!AC205+'T1-FDI-Inw-KWT'!AC205</f>
        <v>507.47232412472425</v>
      </c>
      <c r="AD205" s="220">
        <f>'T1-FDI-Inw-UAE'!AD205+'T1-FDI-Inw-BHR'!AD205+'T1-FDI-Inw-KSA'!AD205+'T1-FDI-Inw-OMN'!AD205+'T1-FDI-Inw-QAT'!AD205+'T1-FDI-Inw-KWT'!AD205</f>
        <v>493.8621349981205</v>
      </c>
      <c r="AE205" s="220">
        <f>'T1-FDI-Inw-UAE'!AE205+'T1-FDI-Inw-BHR'!AE205+'T1-FDI-Inw-KSA'!AE205+'T1-FDI-Inw-OMN'!AE205+'T1-FDI-Inw-QAT'!AE205+'T1-FDI-Inw-KWT'!AE205</f>
        <v>547.93788896429373</v>
      </c>
      <c r="AF205" s="220">
        <f>'T1-FDI-Inw-UAE'!AF205+'T1-FDI-Inw-BHR'!AF205+'T1-FDI-Inw-KSA'!AF205+'T1-FDI-Inw-OMN'!AF205+'T1-FDI-Inw-QAT'!AF205+'T1-FDI-Inw-KWT'!AF205</f>
        <v>407.28564507633348</v>
      </c>
      <c r="AG205" s="220">
        <f>'T1-FDI-Inw-UAE'!AG205+'T1-FDI-Inw-BHR'!AG205+'T1-FDI-Inw-KSA'!AG205+'T1-FDI-Inw-OMN'!AG205+'T1-FDI-Inw-QAT'!AG205+'T1-FDI-Inw-KWT'!AG205</f>
        <v>3676.2441137543333</v>
      </c>
      <c r="AH205" s="220">
        <f>'T1-FDI-Inw-UAE'!AH205+'T1-FDI-Inw-BHR'!AH205+'T1-FDI-Inw-KSA'!AH205+'T1-FDI-Inw-OMN'!AH205+'T1-FDI-Inw-QAT'!AH205+'T1-FDI-Inw-KWT'!AH205</f>
        <v>4006.9559083790032</v>
      </c>
      <c r="AI205" s="220">
        <f>'T1-FDI-Inw-UAE'!AI205+'T1-FDI-Inw-BHR'!AI205+'T1-FDI-Inw-KSA'!AI205+'T1-FDI-Inw-OMN'!AI205+'T1-FDI-Inw-QAT'!AI205+'T1-FDI-Inw-KWT'!AI205</f>
        <v>4067.2871130171097</v>
      </c>
      <c r="AJ205" s="220">
        <f>'T1-FDI-Inw-UAE'!AJ205+'T1-FDI-Inw-BHR'!AJ205+'T1-FDI-Inw-KSA'!AJ205+'T1-FDI-Inw-OMN'!AJ205+'T1-FDI-Inw-QAT'!AJ205+'T1-FDI-Inw-KWT'!AJ205</f>
        <v>4034.6830735230919</v>
      </c>
      <c r="AK205" s="220">
        <f>'T1-FDI-Inw-UAE'!AK205+'T1-FDI-Inw-BHR'!AK205+'T1-FDI-Inw-KSA'!AK205+'T1-FDI-Inw-OMN'!AK205+'T1-FDI-Inw-QAT'!AK205+'T1-FDI-Inw-KWT'!AK205</f>
        <v>3862.3105995545425</v>
      </c>
      <c r="AL205" s="220">
        <f>'T1-FDI-Inw-UAE'!AL205+'T1-FDI-Inw-BHR'!AL205+'T1-FDI-Inw-KSA'!AL205+'T1-FDI-Inw-OMN'!AL205+'T1-FDI-Inw-QAT'!AL205+'T1-FDI-Inw-KWT'!AL205</f>
        <v>3712.1499753698972</v>
      </c>
    </row>
    <row r="206" spans="1:38" ht="38.25" x14ac:dyDescent="0.25">
      <c r="A206" s="236" t="str">
        <f t="shared" si="3"/>
        <v>Kuwait</v>
      </c>
      <c r="B206" s="206" t="s">
        <v>34</v>
      </c>
      <c r="C206" s="206" t="s">
        <v>33</v>
      </c>
      <c r="D206" s="222" t="s">
        <v>234</v>
      </c>
      <c r="E206">
        <v>873</v>
      </c>
      <c r="F206" s="225" t="s">
        <v>233</v>
      </c>
      <c r="G206" s="132" t="s">
        <v>232</v>
      </c>
      <c r="H206" s="224" t="s">
        <v>231</v>
      </c>
      <c r="I206" s="223" t="s">
        <v>230</v>
      </c>
      <c r="J206" s="212" t="s">
        <v>36</v>
      </c>
      <c r="K206" s="206" t="s">
        <v>3660</v>
      </c>
      <c r="L206" s="206">
        <v>5</v>
      </c>
      <c r="M206" s="206" t="s">
        <v>3658</v>
      </c>
      <c r="N206" s="206">
        <v>419</v>
      </c>
      <c r="O206" s="206" t="s">
        <v>3659</v>
      </c>
      <c r="P206" s="287"/>
      <c r="Q206" s="287"/>
      <c r="R206" s="287"/>
      <c r="S206" s="287"/>
      <c r="T206" s="287"/>
      <c r="U206" s="287"/>
      <c r="V206" s="287"/>
      <c r="W206" s="287"/>
      <c r="X206" s="287"/>
      <c r="Y206" s="220">
        <f>'T1-FDI-Inw-UAE'!Y206+'T1-FDI-Inw-BHR'!Y206+'T1-FDI-Inw-KSA'!Y206+'T1-FDI-Inw-OMN'!Y206+'T1-FDI-Inw-QAT'!Y206+'T1-FDI-Inw-KWT'!Y206</f>
        <v>0</v>
      </c>
      <c r="Z206" s="220">
        <f>'T1-FDI-Inw-UAE'!Z206+'T1-FDI-Inw-BHR'!Z206+'T1-FDI-Inw-KSA'!Z206+'T1-FDI-Inw-OMN'!Z206+'T1-FDI-Inw-QAT'!Z206+'T1-FDI-Inw-KWT'!Z206</f>
        <v>0</v>
      </c>
      <c r="AA206" s="220">
        <f>'T1-FDI-Inw-UAE'!AA206+'T1-FDI-Inw-BHR'!AA206+'T1-FDI-Inw-KSA'!AA206+'T1-FDI-Inw-OMN'!AA206+'T1-FDI-Inw-QAT'!AA206+'T1-FDI-Inw-KWT'!AA206</f>
        <v>0</v>
      </c>
      <c r="AB206" s="220">
        <f>'T1-FDI-Inw-UAE'!AB206+'T1-FDI-Inw-BHR'!AB206+'T1-FDI-Inw-KSA'!AB206+'T1-FDI-Inw-OMN'!AB206+'T1-FDI-Inw-QAT'!AB206+'T1-FDI-Inw-KWT'!AB206</f>
        <v>0</v>
      </c>
      <c r="AC206" s="220">
        <f>'T1-FDI-Inw-UAE'!AC206+'T1-FDI-Inw-BHR'!AC206+'T1-FDI-Inw-KSA'!AC206+'T1-FDI-Inw-OMN'!AC206+'T1-FDI-Inw-QAT'!AC206+'T1-FDI-Inw-KWT'!AC206</f>
        <v>0</v>
      </c>
      <c r="AD206" s="220">
        <f>'T1-FDI-Inw-UAE'!AD206+'T1-FDI-Inw-BHR'!AD206+'T1-FDI-Inw-KSA'!AD206+'T1-FDI-Inw-OMN'!AD206+'T1-FDI-Inw-QAT'!AD206+'T1-FDI-Inw-KWT'!AD206</f>
        <v>0</v>
      </c>
      <c r="AE206" s="220">
        <f>'T1-FDI-Inw-UAE'!AE206+'T1-FDI-Inw-BHR'!AE206+'T1-FDI-Inw-KSA'!AE206+'T1-FDI-Inw-OMN'!AE206+'T1-FDI-Inw-QAT'!AE206+'T1-FDI-Inw-KWT'!AE206</f>
        <v>0</v>
      </c>
      <c r="AF206" s="220">
        <f>'T1-FDI-Inw-UAE'!AF206+'T1-FDI-Inw-BHR'!AF206+'T1-FDI-Inw-KSA'!AF206+'T1-FDI-Inw-OMN'!AF206+'T1-FDI-Inw-QAT'!AF206+'T1-FDI-Inw-KWT'!AF206</f>
        <v>0</v>
      </c>
      <c r="AG206" s="220">
        <f>'T1-FDI-Inw-UAE'!AG206+'T1-FDI-Inw-BHR'!AG206+'T1-FDI-Inw-KSA'!AG206+'T1-FDI-Inw-OMN'!AG206+'T1-FDI-Inw-QAT'!AG206+'T1-FDI-Inw-KWT'!AG206</f>
        <v>0</v>
      </c>
      <c r="AH206" s="220">
        <f>'T1-FDI-Inw-UAE'!AH206+'T1-FDI-Inw-BHR'!AH206+'T1-FDI-Inw-KSA'!AH206+'T1-FDI-Inw-OMN'!AH206+'T1-FDI-Inw-QAT'!AH206+'T1-FDI-Inw-KWT'!AH206</f>
        <v>0</v>
      </c>
      <c r="AI206" s="220">
        <f>'T1-FDI-Inw-UAE'!AI206+'T1-FDI-Inw-BHR'!AI206+'T1-FDI-Inw-KSA'!AI206+'T1-FDI-Inw-OMN'!AI206+'T1-FDI-Inw-QAT'!AI206+'T1-FDI-Inw-KWT'!AI206</f>
        <v>0</v>
      </c>
      <c r="AJ206" s="220">
        <f>'T1-FDI-Inw-UAE'!AJ206+'T1-FDI-Inw-BHR'!AJ206+'T1-FDI-Inw-KSA'!AJ206+'T1-FDI-Inw-OMN'!AJ206+'T1-FDI-Inw-QAT'!AJ206+'T1-FDI-Inw-KWT'!AJ206</f>
        <v>0</v>
      </c>
      <c r="AK206" s="220">
        <f>'T1-FDI-Inw-UAE'!AK206+'T1-FDI-Inw-BHR'!AK206+'T1-FDI-Inw-KSA'!AK206+'T1-FDI-Inw-OMN'!AK206+'T1-FDI-Inw-QAT'!AK206+'T1-FDI-Inw-KWT'!AK206</f>
        <v>0</v>
      </c>
      <c r="AL206" s="220">
        <f>'T1-FDI-Inw-UAE'!AL206+'T1-FDI-Inw-BHR'!AL206+'T1-FDI-Inw-KSA'!AL206+'T1-FDI-Inw-OMN'!AL206+'T1-FDI-Inw-QAT'!AL206+'T1-FDI-Inw-KWT'!AL206</f>
        <v>0</v>
      </c>
    </row>
    <row r="207" spans="1:38" x14ac:dyDescent="0.25">
      <c r="A207" s="236" t="str">
        <f t="shared" si="3"/>
        <v>Kuwait</v>
      </c>
      <c r="B207" s="206" t="s">
        <v>34</v>
      </c>
      <c r="C207" s="206" t="s">
        <v>33</v>
      </c>
      <c r="D207" s="222" t="s">
        <v>229</v>
      </c>
      <c r="E207">
        <v>733</v>
      </c>
      <c r="F207" s="225" t="s">
        <v>228</v>
      </c>
      <c r="G207" s="132" t="s">
        <v>227</v>
      </c>
      <c r="H207" s="224" t="s">
        <v>226</v>
      </c>
      <c r="I207" s="223" t="s">
        <v>225</v>
      </c>
      <c r="J207" s="212" t="s">
        <v>36</v>
      </c>
      <c r="K207" s="206" t="s">
        <v>3668</v>
      </c>
      <c r="L207" s="206">
        <v>14</v>
      </c>
      <c r="M207" s="206" t="s">
        <v>3656</v>
      </c>
      <c r="N207" s="206">
        <v>202</v>
      </c>
      <c r="O207" s="206" t="s">
        <v>3652</v>
      </c>
      <c r="P207" s="287"/>
      <c r="Q207" s="287"/>
      <c r="R207" s="287"/>
      <c r="S207" s="287"/>
      <c r="T207" s="287"/>
      <c r="U207" s="287"/>
      <c r="V207" s="287"/>
      <c r="W207" s="287"/>
      <c r="X207" s="287"/>
      <c r="Y207" s="220">
        <f>'T1-FDI-Inw-UAE'!Y207+'T1-FDI-Inw-BHR'!Y207+'T1-FDI-Inw-KSA'!Y207+'T1-FDI-Inw-OMN'!Y207+'T1-FDI-Inw-QAT'!Y207+'T1-FDI-Inw-KWT'!Y207</f>
        <v>0</v>
      </c>
      <c r="Z207" s="220">
        <f>'T1-FDI-Inw-UAE'!Z207+'T1-FDI-Inw-BHR'!Z207+'T1-FDI-Inw-KSA'!Z207+'T1-FDI-Inw-OMN'!Z207+'T1-FDI-Inw-QAT'!Z207+'T1-FDI-Inw-KWT'!Z207</f>
        <v>0</v>
      </c>
      <c r="AA207" s="220">
        <f>'T1-FDI-Inw-UAE'!AA207+'T1-FDI-Inw-BHR'!AA207+'T1-FDI-Inw-KSA'!AA207+'T1-FDI-Inw-OMN'!AA207+'T1-FDI-Inw-QAT'!AA207+'T1-FDI-Inw-KWT'!AA207</f>
        <v>0</v>
      </c>
      <c r="AB207" s="220">
        <f>'T1-FDI-Inw-UAE'!AB207+'T1-FDI-Inw-BHR'!AB207+'T1-FDI-Inw-KSA'!AB207+'T1-FDI-Inw-OMN'!AB207+'T1-FDI-Inw-QAT'!AB207+'T1-FDI-Inw-KWT'!AB207</f>
        <v>0</v>
      </c>
      <c r="AC207" s="220">
        <f>'T1-FDI-Inw-UAE'!AC207+'T1-FDI-Inw-BHR'!AC207+'T1-FDI-Inw-KSA'!AC207+'T1-FDI-Inw-OMN'!AC207+'T1-FDI-Inw-QAT'!AC207+'T1-FDI-Inw-KWT'!AC207</f>
        <v>0</v>
      </c>
      <c r="AD207" s="220">
        <f>'T1-FDI-Inw-UAE'!AD207+'T1-FDI-Inw-BHR'!AD207+'T1-FDI-Inw-KSA'!AD207+'T1-FDI-Inw-OMN'!AD207+'T1-FDI-Inw-QAT'!AD207+'T1-FDI-Inw-KWT'!AD207</f>
        <v>0</v>
      </c>
      <c r="AE207" s="220">
        <f>'T1-FDI-Inw-UAE'!AE207+'T1-FDI-Inw-BHR'!AE207+'T1-FDI-Inw-KSA'!AE207+'T1-FDI-Inw-OMN'!AE207+'T1-FDI-Inw-QAT'!AE207+'T1-FDI-Inw-KWT'!AE207</f>
        <v>0</v>
      </c>
      <c r="AF207" s="220">
        <f>'T1-FDI-Inw-UAE'!AF207+'T1-FDI-Inw-BHR'!AF207+'T1-FDI-Inw-KSA'!AF207+'T1-FDI-Inw-OMN'!AF207+'T1-FDI-Inw-QAT'!AF207+'T1-FDI-Inw-KWT'!AF207</f>
        <v>0</v>
      </c>
      <c r="AG207" s="220">
        <f>'T1-FDI-Inw-UAE'!AG207+'T1-FDI-Inw-BHR'!AG207+'T1-FDI-Inw-KSA'!AG207+'T1-FDI-Inw-OMN'!AG207+'T1-FDI-Inw-QAT'!AG207+'T1-FDI-Inw-KWT'!AG207</f>
        <v>0</v>
      </c>
      <c r="AH207" s="220">
        <f>'T1-FDI-Inw-UAE'!AH207+'T1-FDI-Inw-BHR'!AH207+'T1-FDI-Inw-KSA'!AH207+'T1-FDI-Inw-OMN'!AH207+'T1-FDI-Inw-QAT'!AH207+'T1-FDI-Inw-KWT'!AH207</f>
        <v>0</v>
      </c>
      <c r="AI207" s="220">
        <f>'T1-FDI-Inw-UAE'!AI207+'T1-FDI-Inw-BHR'!AI207+'T1-FDI-Inw-KSA'!AI207+'T1-FDI-Inw-OMN'!AI207+'T1-FDI-Inw-QAT'!AI207+'T1-FDI-Inw-KWT'!AI207</f>
        <v>1.24</v>
      </c>
      <c r="AJ207" s="220">
        <f>'T1-FDI-Inw-UAE'!AJ207+'T1-FDI-Inw-BHR'!AJ207+'T1-FDI-Inw-KSA'!AJ207+'T1-FDI-Inw-OMN'!AJ207+'T1-FDI-Inw-QAT'!AJ207+'T1-FDI-Inw-KWT'!AJ207</f>
        <v>0</v>
      </c>
      <c r="AK207" s="220">
        <f>'T1-FDI-Inw-UAE'!AK207+'T1-FDI-Inw-BHR'!AK207+'T1-FDI-Inw-KSA'!AK207+'T1-FDI-Inw-OMN'!AK207+'T1-FDI-Inw-QAT'!AK207+'T1-FDI-Inw-KWT'!AK207</f>
        <v>0</v>
      </c>
      <c r="AL207" s="220">
        <f>'T1-FDI-Inw-UAE'!AL207+'T1-FDI-Inw-BHR'!AL207+'T1-FDI-Inw-KSA'!AL207+'T1-FDI-Inw-OMN'!AL207+'T1-FDI-Inw-QAT'!AL207+'T1-FDI-Inw-KWT'!AL207</f>
        <v>0</v>
      </c>
    </row>
    <row r="208" spans="1:38" x14ac:dyDescent="0.25">
      <c r="A208" s="236" t="str">
        <f t="shared" si="3"/>
        <v>Kuwait</v>
      </c>
      <c r="B208" s="206" t="s">
        <v>34</v>
      </c>
      <c r="C208" s="206" t="s">
        <v>33</v>
      </c>
      <c r="D208" s="222" t="s">
        <v>224</v>
      </c>
      <c r="E208">
        <v>184</v>
      </c>
      <c r="F208" s="225" t="s">
        <v>224</v>
      </c>
      <c r="G208" s="132" t="s">
        <v>223</v>
      </c>
      <c r="H208" s="224" t="s">
        <v>222</v>
      </c>
      <c r="I208" s="223" t="s">
        <v>221</v>
      </c>
      <c r="J208" s="212" t="s">
        <v>31</v>
      </c>
      <c r="K208" s="206" t="s">
        <v>36</v>
      </c>
      <c r="L208" s="206" t="s">
        <v>36</v>
      </c>
      <c r="M208" s="206" t="s">
        <v>3649</v>
      </c>
      <c r="N208" s="206">
        <v>39</v>
      </c>
      <c r="O208" s="206" t="s">
        <v>3650</v>
      </c>
      <c r="P208" s="287"/>
      <c r="Q208" s="287"/>
      <c r="R208" s="287"/>
      <c r="S208" s="287"/>
      <c r="T208" s="287"/>
      <c r="U208" s="287"/>
      <c r="V208" s="287"/>
      <c r="W208" s="287"/>
      <c r="X208" s="287"/>
      <c r="Y208" s="220">
        <f>'T1-FDI-Inw-UAE'!Y208+'T1-FDI-Inw-BHR'!Y208+'T1-FDI-Inw-KSA'!Y208+'T1-FDI-Inw-OMN'!Y208+'T1-FDI-Inw-QAT'!Y208+'T1-FDI-Inw-KWT'!Y208</f>
        <v>1587.767504545269</v>
      </c>
      <c r="Z208" s="220">
        <f>'T1-FDI-Inw-UAE'!Z208+'T1-FDI-Inw-BHR'!Z208+'T1-FDI-Inw-KSA'!Z208+'T1-FDI-Inw-OMN'!Z208+'T1-FDI-Inw-QAT'!Z208+'T1-FDI-Inw-KWT'!Z208</f>
        <v>1286.9183726643976</v>
      </c>
      <c r="AA208" s="220">
        <f>'T1-FDI-Inw-UAE'!AA208+'T1-FDI-Inw-BHR'!AA208+'T1-FDI-Inw-KSA'!AA208+'T1-FDI-Inw-OMN'!AA208+'T1-FDI-Inw-QAT'!AA208+'T1-FDI-Inw-KWT'!AA208</f>
        <v>118.14204656228726</v>
      </c>
      <c r="AB208" s="220">
        <f>'T1-FDI-Inw-UAE'!AB208+'T1-FDI-Inw-BHR'!AB208+'T1-FDI-Inw-KSA'!AB208+'T1-FDI-Inw-OMN'!AB208+'T1-FDI-Inw-QAT'!AB208+'T1-FDI-Inw-KWT'!AB208</f>
        <v>147.36347202178354</v>
      </c>
      <c r="AC208" s="220">
        <f>'T1-FDI-Inw-UAE'!AC208+'T1-FDI-Inw-BHR'!AC208+'T1-FDI-Inw-KSA'!AC208+'T1-FDI-Inw-OMN'!AC208+'T1-FDI-Inw-QAT'!AC208+'T1-FDI-Inw-KWT'!AC208</f>
        <v>1116.8025877467667</v>
      </c>
      <c r="AD208" s="220">
        <f>'T1-FDI-Inw-UAE'!AD208+'T1-FDI-Inw-BHR'!AD208+'T1-FDI-Inw-KSA'!AD208+'T1-FDI-Inw-OMN'!AD208+'T1-FDI-Inw-QAT'!AD208+'T1-FDI-Inw-KWT'!AD208</f>
        <v>1213.1450961878829</v>
      </c>
      <c r="AE208" s="220">
        <f>'T1-FDI-Inw-UAE'!AE208+'T1-FDI-Inw-BHR'!AE208+'T1-FDI-Inw-KSA'!AE208+'T1-FDI-Inw-OMN'!AE208+'T1-FDI-Inw-QAT'!AE208+'T1-FDI-Inw-KWT'!AE208</f>
        <v>1310.0309692270266</v>
      </c>
      <c r="AF208" s="220">
        <f>'T1-FDI-Inw-UAE'!AF208+'T1-FDI-Inw-BHR'!AF208+'T1-FDI-Inw-KSA'!AF208+'T1-FDI-Inw-OMN'!AF208+'T1-FDI-Inw-QAT'!AF208+'T1-FDI-Inw-KWT'!AF208</f>
        <v>2219.3985716738366</v>
      </c>
      <c r="AG208" s="220">
        <f>'T1-FDI-Inw-UAE'!AG208+'T1-FDI-Inw-BHR'!AG208+'T1-FDI-Inw-KSA'!AG208+'T1-FDI-Inw-OMN'!AG208+'T1-FDI-Inw-QAT'!AG208+'T1-FDI-Inw-KWT'!AG208</f>
        <v>1834.0787051064433</v>
      </c>
      <c r="AH208" s="220">
        <f>'T1-FDI-Inw-UAE'!AH208+'T1-FDI-Inw-BHR'!AH208+'T1-FDI-Inw-KSA'!AH208+'T1-FDI-Inw-OMN'!AH208+'T1-FDI-Inw-QAT'!AH208+'T1-FDI-Inw-KWT'!AH208</f>
        <v>4284.1819154481836</v>
      </c>
      <c r="AI208" s="220">
        <f>'T1-FDI-Inw-UAE'!AI208+'T1-FDI-Inw-BHR'!AI208+'T1-FDI-Inw-KSA'!AI208+'T1-FDI-Inw-OMN'!AI208+'T1-FDI-Inw-QAT'!AI208+'T1-FDI-Inw-KWT'!AI208</f>
        <v>4427.133064593304</v>
      </c>
      <c r="AJ208" s="220">
        <f>'T1-FDI-Inw-UAE'!AJ208+'T1-FDI-Inw-BHR'!AJ208+'T1-FDI-Inw-KSA'!AJ208+'T1-FDI-Inw-OMN'!AJ208+'T1-FDI-Inw-QAT'!AJ208+'T1-FDI-Inw-KWT'!AJ208</f>
        <v>4219.2196372044582</v>
      </c>
      <c r="AK208" s="220">
        <f>'T1-FDI-Inw-UAE'!AK208+'T1-FDI-Inw-BHR'!AK208+'T1-FDI-Inw-KSA'!AK208+'T1-FDI-Inw-OMN'!AK208+'T1-FDI-Inw-QAT'!AK208+'T1-FDI-Inw-KWT'!AK208</f>
        <v>5125.8243237384568</v>
      </c>
      <c r="AL208" s="220">
        <f>'T1-FDI-Inw-UAE'!AL208+'T1-FDI-Inw-BHR'!AL208+'T1-FDI-Inw-KSA'!AL208+'T1-FDI-Inw-OMN'!AL208+'T1-FDI-Inw-QAT'!AL208+'T1-FDI-Inw-KWT'!AL208</f>
        <v>4461.7699867444398</v>
      </c>
    </row>
    <row r="209" spans="1:38" x14ac:dyDescent="0.25">
      <c r="A209" s="236" t="str">
        <f t="shared" si="3"/>
        <v>Kuwait</v>
      </c>
      <c r="B209" s="206" t="s">
        <v>34</v>
      </c>
      <c r="C209" s="206" t="s">
        <v>33</v>
      </c>
      <c r="D209" s="222" t="s">
        <v>220</v>
      </c>
      <c r="E209">
        <v>524</v>
      </c>
      <c r="F209" s="225" t="s">
        <v>220</v>
      </c>
      <c r="G209" s="132" t="s">
        <v>219</v>
      </c>
      <c r="H209" s="224" t="s">
        <v>218</v>
      </c>
      <c r="I209" s="223" t="s">
        <v>217</v>
      </c>
      <c r="J209" s="212" t="s">
        <v>36</v>
      </c>
      <c r="K209" s="206" t="s">
        <v>36</v>
      </c>
      <c r="L209" s="206" t="s">
        <v>36</v>
      </c>
      <c r="M209" s="206" t="s">
        <v>3648</v>
      </c>
      <c r="N209" s="206">
        <v>34</v>
      </c>
      <c r="O209" s="206" t="s">
        <v>3647</v>
      </c>
      <c r="P209" s="287"/>
      <c r="Q209" s="287"/>
      <c r="R209" s="287"/>
      <c r="S209" s="287"/>
      <c r="T209" s="287"/>
      <c r="U209" s="287"/>
      <c r="V209" s="287"/>
      <c r="W209" s="287"/>
      <c r="X209" s="287"/>
      <c r="Y209" s="220">
        <f>'T1-FDI-Inw-UAE'!Y209+'T1-FDI-Inw-BHR'!Y209+'T1-FDI-Inw-KSA'!Y209+'T1-FDI-Inw-OMN'!Y209+'T1-FDI-Inw-QAT'!Y209+'T1-FDI-Inw-KWT'!Y209</f>
        <v>3.1383907420013615</v>
      </c>
      <c r="Z209" s="220">
        <f>'T1-FDI-Inw-UAE'!Z209+'T1-FDI-Inw-BHR'!Z209+'T1-FDI-Inw-KSA'!Z209+'T1-FDI-Inw-OMN'!Z209+'T1-FDI-Inw-QAT'!Z209+'T1-FDI-Inw-KWT'!Z209</f>
        <v>3.3834548672566371</v>
      </c>
      <c r="AA209" s="220">
        <f>'T1-FDI-Inw-UAE'!AA209+'T1-FDI-Inw-BHR'!AA209+'T1-FDI-Inw-KSA'!AA209+'T1-FDI-Inw-OMN'!AA209+'T1-FDI-Inw-QAT'!AA209+'T1-FDI-Inw-KWT'!AA209</f>
        <v>12.215713818924439</v>
      </c>
      <c r="AB209" s="220">
        <f>'T1-FDI-Inw-UAE'!AB209+'T1-FDI-Inw-BHR'!AB209+'T1-FDI-Inw-KSA'!AB209+'T1-FDI-Inw-OMN'!AB209+'T1-FDI-Inw-QAT'!AB209+'T1-FDI-Inw-KWT'!AB209</f>
        <v>13.799439891082368</v>
      </c>
      <c r="AC209" s="220">
        <f>'T1-FDI-Inw-UAE'!AC209+'T1-FDI-Inw-BHR'!AC209+'T1-FDI-Inw-KSA'!AC209+'T1-FDI-Inw-OMN'!AC209+'T1-FDI-Inw-QAT'!AC209+'T1-FDI-Inw-KWT'!AC209</f>
        <v>17.160998719633898</v>
      </c>
      <c r="AD209" s="220">
        <f>'T1-FDI-Inw-UAE'!AD209+'T1-FDI-Inw-BHR'!AD209+'T1-FDI-Inw-KSA'!AD209+'T1-FDI-Inw-OMN'!AD209+'T1-FDI-Inw-QAT'!AD209+'T1-FDI-Inw-KWT'!AD209</f>
        <v>15.86660449285228</v>
      </c>
      <c r="AE209" s="220">
        <f>'T1-FDI-Inw-UAE'!AE209+'T1-FDI-Inw-BHR'!AE209+'T1-FDI-Inw-KSA'!AE209+'T1-FDI-Inw-OMN'!AE209+'T1-FDI-Inw-QAT'!AE209+'T1-FDI-Inw-KWT'!AE209</f>
        <v>19.489186321034722</v>
      </c>
      <c r="AF209" s="220">
        <f>'T1-FDI-Inw-UAE'!AF209+'T1-FDI-Inw-BHR'!AF209+'T1-FDI-Inw-KSA'!AF209+'T1-FDI-Inw-OMN'!AF209+'T1-FDI-Inw-QAT'!AF209+'T1-FDI-Inw-KWT'!AF209</f>
        <v>40.329928070433404</v>
      </c>
      <c r="AG209" s="220">
        <f>'T1-FDI-Inw-UAE'!AG209+'T1-FDI-Inw-BHR'!AG209+'T1-FDI-Inw-KSA'!AG209+'T1-FDI-Inw-OMN'!AG209+'T1-FDI-Inw-QAT'!AG209+'T1-FDI-Inw-KWT'!AG209</f>
        <v>24.219245493333336</v>
      </c>
      <c r="AH209" s="220">
        <f>'T1-FDI-Inw-UAE'!AH209+'T1-FDI-Inw-BHR'!AH209+'T1-FDI-Inw-KSA'!AH209+'T1-FDI-Inw-OMN'!AH209+'T1-FDI-Inw-QAT'!AH209+'T1-FDI-Inw-KWT'!AH209</f>
        <v>24.183087243333333</v>
      </c>
      <c r="AI209" s="220">
        <f>'T1-FDI-Inw-UAE'!AI209+'T1-FDI-Inw-BHR'!AI209+'T1-FDI-Inw-KSA'!AI209+'T1-FDI-Inw-OMN'!AI209+'T1-FDI-Inw-QAT'!AI209+'T1-FDI-Inw-KWT'!AI209</f>
        <v>23.819236099999998</v>
      </c>
      <c r="AJ209" s="220">
        <f>'T1-FDI-Inw-UAE'!AJ209+'T1-FDI-Inw-BHR'!AJ209+'T1-FDI-Inw-KSA'!AJ209+'T1-FDI-Inw-OMN'!AJ209+'T1-FDI-Inw-QAT'!AJ209+'T1-FDI-Inw-KWT'!AJ209</f>
        <v>22.798126929666665</v>
      </c>
      <c r="AK209" s="220">
        <f>'T1-FDI-Inw-UAE'!AK209+'T1-FDI-Inw-BHR'!AK209+'T1-FDI-Inw-KSA'!AK209+'T1-FDI-Inw-OMN'!AK209+'T1-FDI-Inw-QAT'!AK209+'T1-FDI-Inw-KWT'!AK209</f>
        <v>23.263756521633333</v>
      </c>
      <c r="AL209" s="220">
        <f>'T1-FDI-Inw-UAE'!AL209+'T1-FDI-Inw-BHR'!AL209+'T1-FDI-Inw-KSA'!AL209+'T1-FDI-Inw-OMN'!AL209+'T1-FDI-Inw-QAT'!AL209+'T1-FDI-Inw-KWT'!AL209</f>
        <v>23.006184847433332</v>
      </c>
    </row>
    <row r="210" spans="1:38" x14ac:dyDescent="0.25">
      <c r="A210" s="236" t="str">
        <f t="shared" si="3"/>
        <v>Kuwait</v>
      </c>
      <c r="B210" s="206" t="s">
        <v>34</v>
      </c>
      <c r="C210" s="206" t="s">
        <v>33</v>
      </c>
      <c r="D210" s="222" t="s">
        <v>216</v>
      </c>
      <c r="E210">
        <v>361</v>
      </c>
      <c r="F210" s="225" t="s">
        <v>215</v>
      </c>
      <c r="G210" s="132" t="s">
        <v>214</v>
      </c>
      <c r="H210" s="224" t="s">
        <v>213</v>
      </c>
      <c r="I210" s="223" t="s">
        <v>212</v>
      </c>
      <c r="J210" s="212" t="s">
        <v>36</v>
      </c>
      <c r="K210" s="206" t="s">
        <v>3657</v>
      </c>
      <c r="L210" s="206">
        <v>29</v>
      </c>
      <c r="M210" s="206" t="s">
        <v>3658</v>
      </c>
      <c r="N210" s="206">
        <v>419</v>
      </c>
      <c r="O210" s="206" t="s">
        <v>3659</v>
      </c>
      <c r="P210" s="287"/>
      <c r="Q210" s="287"/>
      <c r="R210" s="287"/>
      <c r="S210" s="287"/>
      <c r="T210" s="287"/>
      <c r="U210" s="287"/>
      <c r="V210" s="287"/>
      <c r="W210" s="287"/>
      <c r="X210" s="287"/>
      <c r="Y210" s="220">
        <f>'T1-FDI-Inw-UAE'!Y210+'T1-FDI-Inw-BHR'!Y210+'T1-FDI-Inw-KSA'!Y210+'T1-FDI-Inw-OMN'!Y210+'T1-FDI-Inw-QAT'!Y210+'T1-FDI-Inw-KWT'!Y210</f>
        <v>0</v>
      </c>
      <c r="Z210" s="220">
        <f>'T1-FDI-Inw-UAE'!Z210+'T1-FDI-Inw-BHR'!Z210+'T1-FDI-Inw-KSA'!Z210+'T1-FDI-Inw-OMN'!Z210+'T1-FDI-Inw-QAT'!Z210+'T1-FDI-Inw-KWT'!Z210</f>
        <v>0</v>
      </c>
      <c r="AA210" s="220">
        <f>'T1-FDI-Inw-UAE'!AA210+'T1-FDI-Inw-BHR'!AA210+'T1-FDI-Inw-KSA'!AA210+'T1-FDI-Inw-OMN'!AA210+'T1-FDI-Inw-QAT'!AA210+'T1-FDI-Inw-KWT'!AA210</f>
        <v>12.996951395507148</v>
      </c>
      <c r="AB210" s="220">
        <f>'T1-FDI-Inw-UAE'!AB210+'T1-FDI-Inw-BHR'!AB210+'T1-FDI-Inw-KSA'!AB210+'T1-FDI-Inw-OMN'!AB210+'T1-FDI-Inw-QAT'!AB210+'T1-FDI-Inw-KWT'!AB210</f>
        <v>14.979227501701839</v>
      </c>
      <c r="AC210" s="220">
        <f>'T1-FDI-Inw-UAE'!AC210+'T1-FDI-Inw-BHR'!AC210+'T1-FDI-Inw-KSA'!AC210+'T1-FDI-Inw-OMN'!AC210+'T1-FDI-Inw-QAT'!AC210+'T1-FDI-Inw-KWT'!AC210</f>
        <v>187.04250129339687</v>
      </c>
      <c r="AD210" s="220">
        <f>'T1-FDI-Inw-UAE'!AD210+'T1-FDI-Inw-BHR'!AD210+'T1-FDI-Inw-KSA'!AD210+'T1-FDI-Inw-OMN'!AD210+'T1-FDI-Inw-QAT'!AD210+'T1-FDI-Inw-KWT'!AD210</f>
        <v>30.889725799863854</v>
      </c>
      <c r="AE210" s="220">
        <f>'T1-FDI-Inw-UAE'!AE210+'T1-FDI-Inw-BHR'!AE210+'T1-FDI-Inw-KSA'!AE210+'T1-FDI-Inw-OMN'!AE210+'T1-FDI-Inw-QAT'!AE210+'T1-FDI-Inw-KWT'!AE210</f>
        <v>42.879903480508283</v>
      </c>
      <c r="AF210" s="220">
        <f>'T1-FDI-Inw-UAE'!AF210+'T1-FDI-Inw-BHR'!AF210+'T1-FDI-Inw-KSA'!AF210+'T1-FDI-Inw-OMN'!AF210+'T1-FDI-Inw-QAT'!AF210+'T1-FDI-Inw-KWT'!AF210</f>
        <v>83.244550603948269</v>
      </c>
      <c r="AG210" s="220">
        <f>'T1-FDI-Inw-UAE'!AG210+'T1-FDI-Inw-BHR'!AG210+'T1-FDI-Inw-KSA'!AG210+'T1-FDI-Inw-OMN'!AG210+'T1-FDI-Inw-QAT'!AG210+'T1-FDI-Inw-KWT'!AG210</f>
        <v>2.770435</v>
      </c>
      <c r="AH210" s="220">
        <f>'T1-FDI-Inw-UAE'!AH210+'T1-FDI-Inw-BHR'!AH210+'T1-FDI-Inw-KSA'!AH210+'T1-FDI-Inw-OMN'!AH210+'T1-FDI-Inw-QAT'!AH210+'T1-FDI-Inw-KWT'!AH210</f>
        <v>3.1347078000000002</v>
      </c>
      <c r="AI210" s="220">
        <f>'T1-FDI-Inw-UAE'!AI210+'T1-FDI-Inw-BHR'!AI210+'T1-FDI-Inw-KSA'!AI210+'T1-FDI-Inw-OMN'!AI210+'T1-FDI-Inw-QAT'!AI210+'T1-FDI-Inw-KWT'!AI210</f>
        <v>-1.8608250666666666</v>
      </c>
      <c r="AJ210" s="220">
        <f>'T1-FDI-Inw-UAE'!AJ210+'T1-FDI-Inw-BHR'!AJ210+'T1-FDI-Inw-KSA'!AJ210+'T1-FDI-Inw-OMN'!AJ210+'T1-FDI-Inw-QAT'!AJ210+'T1-FDI-Inw-KWT'!AJ210</f>
        <v>-3.1192957333333333</v>
      </c>
      <c r="AK210" s="220">
        <f>'T1-FDI-Inw-UAE'!AK210+'T1-FDI-Inw-BHR'!AK210+'T1-FDI-Inw-KSA'!AK210+'T1-FDI-Inw-OMN'!AK210+'T1-FDI-Inw-QAT'!AK210+'T1-FDI-Inw-KWT'!AK210</f>
        <v>-4.0887504000000003</v>
      </c>
      <c r="AL210" s="220">
        <f>'T1-FDI-Inw-UAE'!AL210+'T1-FDI-Inw-BHR'!AL210+'T1-FDI-Inw-KSA'!AL210+'T1-FDI-Inw-OMN'!AL210+'T1-FDI-Inw-QAT'!AL210+'T1-FDI-Inw-KWT'!AL210</f>
        <v>9.2178268066666664</v>
      </c>
    </row>
    <row r="211" spans="1:38" x14ac:dyDescent="0.25">
      <c r="A211" s="236" t="str">
        <f t="shared" si="3"/>
        <v>Kuwait</v>
      </c>
      <c r="B211" s="206" t="s">
        <v>34</v>
      </c>
      <c r="C211" s="206" t="s">
        <v>33</v>
      </c>
      <c r="D211" s="222" t="s">
        <v>211</v>
      </c>
      <c r="E211">
        <v>362</v>
      </c>
      <c r="F211" s="225" t="s">
        <v>210</v>
      </c>
      <c r="G211" s="132" t="s">
        <v>209</v>
      </c>
      <c r="H211" s="224" t="s">
        <v>208</v>
      </c>
      <c r="I211" s="223" t="s">
        <v>207</v>
      </c>
      <c r="J211" s="212" t="s">
        <v>36</v>
      </c>
      <c r="K211" s="206" t="s">
        <v>3657</v>
      </c>
      <c r="L211" s="206">
        <v>29</v>
      </c>
      <c r="M211" s="206" t="s">
        <v>3658</v>
      </c>
      <c r="N211" s="206">
        <v>419</v>
      </c>
      <c r="O211" s="206" t="s">
        <v>3659</v>
      </c>
      <c r="P211" s="287"/>
      <c r="Q211" s="287"/>
      <c r="R211" s="287"/>
      <c r="S211" s="287"/>
      <c r="T211" s="287"/>
      <c r="U211" s="287"/>
      <c r="V211" s="287"/>
      <c r="W211" s="287"/>
      <c r="X211" s="287"/>
      <c r="Y211" s="220">
        <f>'T1-FDI-Inw-UAE'!Y211+'T1-FDI-Inw-BHR'!Y211+'T1-FDI-Inw-KSA'!Y211+'T1-FDI-Inw-OMN'!Y211+'T1-FDI-Inw-QAT'!Y211+'T1-FDI-Inw-KWT'!Y211</f>
        <v>0</v>
      </c>
      <c r="Z211" s="220">
        <f>'T1-FDI-Inw-UAE'!Z211+'T1-FDI-Inw-BHR'!Z211+'T1-FDI-Inw-KSA'!Z211+'T1-FDI-Inw-OMN'!Z211+'T1-FDI-Inw-QAT'!Z211+'T1-FDI-Inw-KWT'!Z211</f>
        <v>0</v>
      </c>
      <c r="AA211" s="220">
        <f>'T1-FDI-Inw-UAE'!AA211+'T1-FDI-Inw-BHR'!AA211+'T1-FDI-Inw-KSA'!AA211+'T1-FDI-Inw-OMN'!AA211+'T1-FDI-Inw-QAT'!AA211+'T1-FDI-Inw-KWT'!AA211</f>
        <v>0</v>
      </c>
      <c r="AB211" s="220">
        <f>'T1-FDI-Inw-UAE'!AB211+'T1-FDI-Inw-BHR'!AB211+'T1-FDI-Inw-KSA'!AB211+'T1-FDI-Inw-OMN'!AB211+'T1-FDI-Inw-QAT'!AB211+'T1-FDI-Inw-KWT'!AB211</f>
        <v>0</v>
      </c>
      <c r="AC211" s="220">
        <f>'T1-FDI-Inw-UAE'!AC211+'T1-FDI-Inw-BHR'!AC211+'T1-FDI-Inw-KSA'!AC211+'T1-FDI-Inw-OMN'!AC211+'T1-FDI-Inw-QAT'!AC211+'T1-FDI-Inw-KWT'!AC211</f>
        <v>0</v>
      </c>
      <c r="AD211" s="220">
        <f>'T1-FDI-Inw-UAE'!AD211+'T1-FDI-Inw-BHR'!AD211+'T1-FDI-Inw-KSA'!AD211+'T1-FDI-Inw-OMN'!AD211+'T1-FDI-Inw-QAT'!AD211+'T1-FDI-Inw-KWT'!AD211</f>
        <v>0</v>
      </c>
      <c r="AE211" s="220">
        <f>'T1-FDI-Inw-UAE'!AE211+'T1-FDI-Inw-BHR'!AE211+'T1-FDI-Inw-KSA'!AE211+'T1-FDI-Inw-OMN'!AE211+'T1-FDI-Inw-QAT'!AE211+'T1-FDI-Inw-KWT'!AE211</f>
        <v>0</v>
      </c>
      <c r="AF211" s="220">
        <f>'T1-FDI-Inw-UAE'!AF211+'T1-FDI-Inw-BHR'!AF211+'T1-FDI-Inw-KSA'!AF211+'T1-FDI-Inw-OMN'!AF211+'T1-FDI-Inw-QAT'!AF211+'T1-FDI-Inw-KWT'!AF211</f>
        <v>0</v>
      </c>
      <c r="AG211" s="220">
        <f>'T1-FDI-Inw-UAE'!AG211+'T1-FDI-Inw-BHR'!AG211+'T1-FDI-Inw-KSA'!AG211+'T1-FDI-Inw-OMN'!AG211+'T1-FDI-Inw-QAT'!AG211+'T1-FDI-Inw-KWT'!AG211</f>
        <v>0</v>
      </c>
      <c r="AH211" s="220">
        <f>'T1-FDI-Inw-UAE'!AH211+'T1-FDI-Inw-BHR'!AH211+'T1-FDI-Inw-KSA'!AH211+'T1-FDI-Inw-OMN'!AH211+'T1-FDI-Inw-QAT'!AH211+'T1-FDI-Inw-KWT'!AH211</f>
        <v>0</v>
      </c>
      <c r="AI211" s="220">
        <f>'T1-FDI-Inw-UAE'!AI211+'T1-FDI-Inw-BHR'!AI211+'T1-FDI-Inw-KSA'!AI211+'T1-FDI-Inw-OMN'!AI211+'T1-FDI-Inw-QAT'!AI211+'T1-FDI-Inw-KWT'!AI211</f>
        <v>0</v>
      </c>
      <c r="AJ211" s="220">
        <f>'T1-FDI-Inw-UAE'!AJ211+'T1-FDI-Inw-BHR'!AJ211+'T1-FDI-Inw-KSA'!AJ211+'T1-FDI-Inw-OMN'!AJ211+'T1-FDI-Inw-QAT'!AJ211+'T1-FDI-Inw-KWT'!AJ211</f>
        <v>0</v>
      </c>
      <c r="AK211" s="220">
        <f>'T1-FDI-Inw-UAE'!AK211+'T1-FDI-Inw-BHR'!AK211+'T1-FDI-Inw-KSA'!AK211+'T1-FDI-Inw-OMN'!AK211+'T1-FDI-Inw-QAT'!AK211+'T1-FDI-Inw-KWT'!AK211</f>
        <v>0</v>
      </c>
      <c r="AL211" s="220">
        <f>'T1-FDI-Inw-UAE'!AL211+'T1-FDI-Inw-BHR'!AL211+'T1-FDI-Inw-KSA'!AL211+'T1-FDI-Inw-OMN'!AL211+'T1-FDI-Inw-QAT'!AL211+'T1-FDI-Inw-KWT'!AL211</f>
        <v>0</v>
      </c>
    </row>
    <row r="212" spans="1:38" ht="25.5" x14ac:dyDescent="0.25">
      <c r="A212" s="236" t="str">
        <f t="shared" si="3"/>
        <v>Kuwait</v>
      </c>
      <c r="B212" s="206" t="s">
        <v>34</v>
      </c>
      <c r="C212" s="206" t="s">
        <v>33</v>
      </c>
      <c r="D212" s="222" t="s">
        <v>206</v>
      </c>
      <c r="E212">
        <v>364</v>
      </c>
      <c r="F212" s="225" t="s">
        <v>205</v>
      </c>
      <c r="G212" s="132" t="s">
        <v>204</v>
      </c>
      <c r="H212" s="224" t="s">
        <v>203</v>
      </c>
      <c r="I212" s="223" t="s">
        <v>202</v>
      </c>
      <c r="J212" s="212" t="s">
        <v>36</v>
      </c>
      <c r="K212" s="206" t="s">
        <v>3657</v>
      </c>
      <c r="L212" s="206">
        <v>29</v>
      </c>
      <c r="M212" s="206" t="s">
        <v>3658</v>
      </c>
      <c r="N212" s="206">
        <v>419</v>
      </c>
      <c r="O212" s="206" t="s">
        <v>3659</v>
      </c>
      <c r="P212" s="287"/>
      <c r="Q212" s="287"/>
      <c r="R212" s="287"/>
      <c r="S212" s="287"/>
      <c r="T212" s="287"/>
      <c r="U212" s="287"/>
      <c r="V212" s="287"/>
      <c r="W212" s="287"/>
      <c r="X212" s="287"/>
      <c r="Y212" s="220">
        <f>'T1-FDI-Inw-UAE'!Y212+'T1-FDI-Inw-BHR'!Y212+'T1-FDI-Inw-KSA'!Y212+'T1-FDI-Inw-OMN'!Y212+'T1-FDI-Inw-QAT'!Y212+'T1-FDI-Inw-KWT'!Y212</f>
        <v>0</v>
      </c>
      <c r="Z212" s="220">
        <f>'T1-FDI-Inw-UAE'!Z212+'T1-FDI-Inw-BHR'!Z212+'T1-FDI-Inw-KSA'!Z212+'T1-FDI-Inw-OMN'!Z212+'T1-FDI-Inw-QAT'!Z212+'T1-FDI-Inw-KWT'!Z212</f>
        <v>0</v>
      </c>
      <c r="AA212" s="220">
        <f>'T1-FDI-Inw-UAE'!AA212+'T1-FDI-Inw-BHR'!AA212+'T1-FDI-Inw-KSA'!AA212+'T1-FDI-Inw-OMN'!AA212+'T1-FDI-Inw-QAT'!AA212+'T1-FDI-Inw-KWT'!AA212</f>
        <v>0</v>
      </c>
      <c r="AB212" s="220">
        <f>'T1-FDI-Inw-UAE'!AB212+'T1-FDI-Inw-BHR'!AB212+'T1-FDI-Inw-KSA'!AB212+'T1-FDI-Inw-OMN'!AB212+'T1-FDI-Inw-QAT'!AB212+'T1-FDI-Inw-KWT'!AB212</f>
        <v>0</v>
      </c>
      <c r="AC212" s="220">
        <f>'T1-FDI-Inw-UAE'!AC212+'T1-FDI-Inw-BHR'!AC212+'T1-FDI-Inw-KSA'!AC212+'T1-FDI-Inw-OMN'!AC212+'T1-FDI-Inw-QAT'!AC212+'T1-FDI-Inw-KWT'!AC212</f>
        <v>0</v>
      </c>
      <c r="AD212" s="220">
        <f>'T1-FDI-Inw-UAE'!AD212+'T1-FDI-Inw-BHR'!AD212+'T1-FDI-Inw-KSA'!AD212+'T1-FDI-Inw-OMN'!AD212+'T1-FDI-Inw-QAT'!AD212+'T1-FDI-Inw-KWT'!AD212</f>
        <v>0</v>
      </c>
      <c r="AE212" s="220">
        <f>'T1-FDI-Inw-UAE'!AE212+'T1-FDI-Inw-BHR'!AE212+'T1-FDI-Inw-KSA'!AE212+'T1-FDI-Inw-OMN'!AE212+'T1-FDI-Inw-QAT'!AE212+'T1-FDI-Inw-KWT'!AE212</f>
        <v>0.53333333333333333</v>
      </c>
      <c r="AF212" s="220">
        <f>'T1-FDI-Inw-UAE'!AF212+'T1-FDI-Inw-BHR'!AF212+'T1-FDI-Inw-KSA'!AF212+'T1-FDI-Inw-OMN'!AF212+'T1-FDI-Inw-QAT'!AF212+'T1-FDI-Inw-KWT'!AF212</f>
        <v>0.62113746666666669</v>
      </c>
      <c r="AG212" s="220">
        <f>'T1-FDI-Inw-UAE'!AG212+'T1-FDI-Inw-BHR'!AG212+'T1-FDI-Inw-KSA'!AG212+'T1-FDI-Inw-OMN'!AG212+'T1-FDI-Inw-QAT'!AG212+'T1-FDI-Inw-KWT'!AG212</f>
        <v>0.32870973333333336</v>
      </c>
      <c r="AH212" s="220">
        <f>'T1-FDI-Inw-UAE'!AH212+'T1-FDI-Inw-BHR'!AH212+'T1-FDI-Inw-KSA'!AH212+'T1-FDI-Inw-OMN'!AH212+'T1-FDI-Inw-QAT'!AH212+'T1-FDI-Inw-KWT'!AH212</f>
        <v>-6.7036000000000005E-3</v>
      </c>
      <c r="AI212" s="220">
        <f>'T1-FDI-Inw-UAE'!AI212+'T1-FDI-Inw-BHR'!AI212+'T1-FDI-Inw-KSA'!AI212+'T1-FDI-Inw-OMN'!AI212+'T1-FDI-Inw-QAT'!AI212+'T1-FDI-Inw-KWT'!AI212</f>
        <v>0.36864079999999999</v>
      </c>
      <c r="AJ212" s="220">
        <f>'T1-FDI-Inw-UAE'!AJ212+'T1-FDI-Inw-BHR'!AJ212+'T1-FDI-Inw-KSA'!AJ212+'T1-FDI-Inw-OMN'!AJ212+'T1-FDI-Inw-QAT'!AJ212+'T1-FDI-Inw-KWT'!AJ212</f>
        <v>0.44952253333333331</v>
      </c>
      <c r="AK212" s="220">
        <f>'T1-FDI-Inw-UAE'!AK212+'T1-FDI-Inw-BHR'!AK212+'T1-FDI-Inw-KSA'!AK212+'T1-FDI-Inw-OMN'!AK212+'T1-FDI-Inw-QAT'!AK212+'T1-FDI-Inw-KWT'!AK212</f>
        <v>0.59054266666666666</v>
      </c>
      <c r="AL212" s="220">
        <f>'T1-FDI-Inw-UAE'!AL212+'T1-FDI-Inw-BHR'!AL212+'T1-FDI-Inw-KSA'!AL212+'T1-FDI-Inw-OMN'!AL212+'T1-FDI-Inw-QAT'!AL212+'T1-FDI-Inw-KWT'!AL212</f>
        <v>0.59683569333333331</v>
      </c>
    </row>
    <row r="213" spans="1:38" x14ac:dyDescent="0.25">
      <c r="A213" s="236" t="str">
        <f t="shared" si="3"/>
        <v>Kuwait</v>
      </c>
      <c r="B213" s="206" t="s">
        <v>34</v>
      </c>
      <c r="C213" s="206" t="s">
        <v>33</v>
      </c>
      <c r="D213" s="222" t="s">
        <v>201</v>
      </c>
      <c r="E213">
        <v>732</v>
      </c>
      <c r="F213" s="225" t="s">
        <v>201</v>
      </c>
      <c r="G213" s="132" t="s">
        <v>200</v>
      </c>
      <c r="H213" s="224" t="s">
        <v>199</v>
      </c>
      <c r="I213" s="223" t="s">
        <v>198</v>
      </c>
      <c r="J213" s="212" t="s">
        <v>36</v>
      </c>
      <c r="K213" s="206" t="s">
        <v>36</v>
      </c>
      <c r="L213" s="206" t="s">
        <v>36</v>
      </c>
      <c r="M213" s="206" t="s">
        <v>3651</v>
      </c>
      <c r="N213" s="206">
        <v>15</v>
      </c>
      <c r="O213" s="206" t="s">
        <v>3652</v>
      </c>
      <c r="P213" s="287"/>
      <c r="Q213" s="287"/>
      <c r="R213" s="287"/>
      <c r="S213" s="287"/>
      <c r="T213" s="287"/>
      <c r="U213" s="287"/>
      <c r="V213" s="287"/>
      <c r="W213" s="287"/>
      <c r="X213" s="287"/>
      <c r="Y213" s="220">
        <f>'T1-FDI-Inw-UAE'!Y213+'T1-FDI-Inw-BHR'!Y213+'T1-FDI-Inw-KSA'!Y213+'T1-FDI-Inw-OMN'!Y213+'T1-FDI-Inw-QAT'!Y213+'T1-FDI-Inw-KWT'!Y213</f>
        <v>85.467483552232807</v>
      </c>
      <c r="Z213" s="220">
        <f>'T1-FDI-Inw-UAE'!Z213+'T1-FDI-Inw-BHR'!Z213+'T1-FDI-Inw-KSA'!Z213+'T1-FDI-Inw-OMN'!Z213+'T1-FDI-Inw-QAT'!Z213+'T1-FDI-Inw-KWT'!Z213</f>
        <v>56.861657569475838</v>
      </c>
      <c r="AA213" s="220">
        <f>'T1-FDI-Inw-UAE'!AA213+'T1-FDI-Inw-BHR'!AA213+'T1-FDI-Inw-KSA'!AA213+'T1-FDI-Inw-OMN'!AA213+'T1-FDI-Inw-QAT'!AA213+'T1-FDI-Inw-KWT'!AA213</f>
        <v>50.805552620830497</v>
      </c>
      <c r="AB213" s="220">
        <f>'T1-FDI-Inw-UAE'!AB213+'T1-FDI-Inw-BHR'!AB213+'T1-FDI-Inw-KSA'!AB213+'T1-FDI-Inw-OMN'!AB213+'T1-FDI-Inw-QAT'!AB213+'T1-FDI-Inw-KWT'!AB213</f>
        <v>64.204451735874756</v>
      </c>
      <c r="AC213" s="220">
        <f>'T1-FDI-Inw-UAE'!AC213+'T1-FDI-Inw-BHR'!AC213+'T1-FDI-Inw-KSA'!AC213+'T1-FDI-Inw-OMN'!AC213+'T1-FDI-Inw-QAT'!AC213+'T1-FDI-Inw-KWT'!AC213</f>
        <v>93.092560925799859</v>
      </c>
      <c r="AD213" s="220">
        <f>'T1-FDI-Inw-UAE'!AD213+'T1-FDI-Inw-BHR'!AD213+'T1-FDI-Inw-KSA'!AD213+'T1-FDI-Inw-OMN'!AD213+'T1-FDI-Inw-QAT'!AD213+'T1-FDI-Inw-KWT'!AD213</f>
        <v>107.50326317222601</v>
      </c>
      <c r="AE213" s="220">
        <f>'T1-FDI-Inw-UAE'!AE213+'T1-FDI-Inw-BHR'!AE213+'T1-FDI-Inw-KSA'!AE213+'T1-FDI-Inw-OMN'!AE213+'T1-FDI-Inw-QAT'!AE213+'T1-FDI-Inw-KWT'!AE213</f>
        <v>156.95824104974344</v>
      </c>
      <c r="AF213" s="220">
        <f>'T1-FDI-Inw-UAE'!AF213+'T1-FDI-Inw-BHR'!AF213+'T1-FDI-Inw-KSA'!AF213+'T1-FDI-Inw-OMN'!AF213+'T1-FDI-Inw-QAT'!AF213+'T1-FDI-Inw-KWT'!AF213</f>
        <v>124.01844397235692</v>
      </c>
      <c r="AG213" s="220">
        <f>'T1-FDI-Inw-UAE'!AG213+'T1-FDI-Inw-BHR'!AG213+'T1-FDI-Inw-KSA'!AG213+'T1-FDI-Inw-OMN'!AG213+'T1-FDI-Inw-QAT'!AG213+'T1-FDI-Inw-KWT'!AG213</f>
        <v>31.702625597458248</v>
      </c>
      <c r="AH213" s="220">
        <f>'T1-FDI-Inw-UAE'!AH213+'T1-FDI-Inw-BHR'!AH213+'T1-FDI-Inw-KSA'!AH213+'T1-FDI-Inw-OMN'!AH213+'T1-FDI-Inw-QAT'!AH213+'T1-FDI-Inw-KWT'!AH213</f>
        <v>32.265904146718242</v>
      </c>
      <c r="AI213" s="220">
        <f>'T1-FDI-Inw-UAE'!AI213+'T1-FDI-Inw-BHR'!AI213+'T1-FDI-Inw-KSA'!AI213+'T1-FDI-Inw-OMN'!AI213+'T1-FDI-Inw-QAT'!AI213+'T1-FDI-Inw-KWT'!AI213</f>
        <v>42.309306874566779</v>
      </c>
      <c r="AJ213" s="220">
        <f>'T1-FDI-Inw-UAE'!AJ213+'T1-FDI-Inw-BHR'!AJ213+'T1-FDI-Inw-KSA'!AJ213+'T1-FDI-Inw-OMN'!AJ213+'T1-FDI-Inw-QAT'!AJ213+'T1-FDI-Inw-KWT'!AJ213</f>
        <v>28.242991485572531</v>
      </c>
      <c r="AK213" s="220">
        <f>'T1-FDI-Inw-UAE'!AK213+'T1-FDI-Inw-BHR'!AK213+'T1-FDI-Inw-KSA'!AK213+'T1-FDI-Inw-OMN'!AK213+'T1-FDI-Inw-QAT'!AK213+'T1-FDI-Inw-KWT'!AK213</f>
        <v>42.215659295456696</v>
      </c>
      <c r="AL213" s="220">
        <f>'T1-FDI-Inw-UAE'!AL213+'T1-FDI-Inw-BHR'!AL213+'T1-FDI-Inw-KSA'!AL213+'T1-FDI-Inw-OMN'!AL213+'T1-FDI-Inw-QAT'!AL213+'T1-FDI-Inw-KWT'!AL213</f>
        <v>65.722021024345054</v>
      </c>
    </row>
    <row r="214" spans="1:38" x14ac:dyDescent="0.25">
      <c r="A214" s="236" t="str">
        <f t="shared" si="3"/>
        <v>Kuwait</v>
      </c>
      <c r="B214" s="206" t="s">
        <v>34</v>
      </c>
      <c r="C214" s="206" t="s">
        <v>33</v>
      </c>
      <c r="D214" s="222" t="s">
        <v>197</v>
      </c>
      <c r="E214">
        <v>366</v>
      </c>
      <c r="F214" s="225" t="s">
        <v>197</v>
      </c>
      <c r="G214" s="132" t="s">
        <v>196</v>
      </c>
      <c r="H214" s="224" t="s">
        <v>195</v>
      </c>
      <c r="I214" s="223" t="s">
        <v>194</v>
      </c>
      <c r="J214" s="212" t="s">
        <v>36</v>
      </c>
      <c r="K214" s="206" t="s">
        <v>3660</v>
      </c>
      <c r="L214" s="206">
        <v>5</v>
      </c>
      <c r="M214" s="206" t="s">
        <v>3658</v>
      </c>
      <c r="N214" s="206">
        <v>419</v>
      </c>
      <c r="O214" s="206" t="s">
        <v>3659</v>
      </c>
      <c r="P214" s="287"/>
      <c r="Q214" s="287"/>
      <c r="R214" s="287"/>
      <c r="S214" s="287"/>
      <c r="T214" s="287"/>
      <c r="U214" s="287"/>
      <c r="V214" s="287"/>
      <c r="W214" s="287"/>
      <c r="X214" s="287"/>
      <c r="Y214" s="220">
        <f>'T1-FDI-Inw-UAE'!Y214+'T1-FDI-Inw-BHR'!Y214+'T1-FDI-Inw-KSA'!Y214+'T1-FDI-Inw-OMN'!Y214+'T1-FDI-Inw-QAT'!Y214+'T1-FDI-Inw-KWT'!Y214</f>
        <v>0</v>
      </c>
      <c r="Z214" s="220">
        <f>'T1-FDI-Inw-UAE'!Z214+'T1-FDI-Inw-BHR'!Z214+'T1-FDI-Inw-KSA'!Z214+'T1-FDI-Inw-OMN'!Z214+'T1-FDI-Inw-QAT'!Z214+'T1-FDI-Inw-KWT'!Z214</f>
        <v>0</v>
      </c>
      <c r="AA214" s="220">
        <f>'T1-FDI-Inw-UAE'!AA214+'T1-FDI-Inw-BHR'!AA214+'T1-FDI-Inw-KSA'!AA214+'T1-FDI-Inw-OMN'!AA214+'T1-FDI-Inw-QAT'!AA214+'T1-FDI-Inw-KWT'!AA214</f>
        <v>0</v>
      </c>
      <c r="AB214" s="220">
        <f>'T1-FDI-Inw-UAE'!AB214+'T1-FDI-Inw-BHR'!AB214+'T1-FDI-Inw-KSA'!AB214+'T1-FDI-Inw-OMN'!AB214+'T1-FDI-Inw-QAT'!AB214+'T1-FDI-Inw-KWT'!AB214</f>
        <v>0</v>
      </c>
      <c r="AC214" s="220">
        <f>'T1-FDI-Inw-UAE'!AC214+'T1-FDI-Inw-BHR'!AC214+'T1-FDI-Inw-KSA'!AC214+'T1-FDI-Inw-OMN'!AC214+'T1-FDI-Inw-QAT'!AC214+'T1-FDI-Inw-KWT'!AC214</f>
        <v>0.12714608577263445</v>
      </c>
      <c r="AD214" s="220">
        <f>'T1-FDI-Inw-UAE'!AD214+'T1-FDI-Inw-BHR'!AD214+'T1-FDI-Inw-KSA'!AD214+'T1-FDI-Inw-OMN'!AD214+'T1-FDI-Inw-QAT'!AD214+'T1-FDI-Inw-KWT'!AD214</f>
        <v>0.12714608577263445</v>
      </c>
      <c r="AE214" s="220">
        <f>'T1-FDI-Inw-UAE'!AE214+'T1-FDI-Inw-BHR'!AE214+'T1-FDI-Inw-KSA'!AE214+'T1-FDI-Inw-OMN'!AE214+'T1-FDI-Inw-QAT'!AE214+'T1-FDI-Inw-KWT'!AE214</f>
        <v>0.32714608577263449</v>
      </c>
      <c r="AF214" s="220">
        <f>'T1-FDI-Inw-UAE'!AF214+'T1-FDI-Inw-BHR'!AF214+'T1-FDI-Inw-KSA'!AF214+'T1-FDI-Inw-OMN'!AF214+'T1-FDI-Inw-QAT'!AF214+'T1-FDI-Inw-KWT'!AF214</f>
        <v>0</v>
      </c>
      <c r="AG214" s="220">
        <f>'T1-FDI-Inw-UAE'!AG214+'T1-FDI-Inw-BHR'!AG214+'T1-FDI-Inw-KSA'!AG214+'T1-FDI-Inw-OMN'!AG214+'T1-FDI-Inw-QAT'!AG214+'T1-FDI-Inw-KWT'!AG214</f>
        <v>0</v>
      </c>
      <c r="AH214" s="220">
        <f>'T1-FDI-Inw-UAE'!AH214+'T1-FDI-Inw-BHR'!AH214+'T1-FDI-Inw-KSA'!AH214+'T1-FDI-Inw-OMN'!AH214+'T1-FDI-Inw-QAT'!AH214+'T1-FDI-Inw-KWT'!AH214</f>
        <v>0</v>
      </c>
      <c r="AI214" s="220">
        <f>'T1-FDI-Inw-UAE'!AI214+'T1-FDI-Inw-BHR'!AI214+'T1-FDI-Inw-KSA'!AI214+'T1-FDI-Inw-OMN'!AI214+'T1-FDI-Inw-QAT'!AI214+'T1-FDI-Inw-KWT'!AI214</f>
        <v>0</v>
      </c>
      <c r="AJ214" s="220">
        <f>'T1-FDI-Inw-UAE'!AJ214+'T1-FDI-Inw-BHR'!AJ214+'T1-FDI-Inw-KSA'!AJ214+'T1-FDI-Inw-OMN'!AJ214+'T1-FDI-Inw-QAT'!AJ214+'T1-FDI-Inw-KWT'!AJ214</f>
        <v>0</v>
      </c>
      <c r="AK214" s="220">
        <f>'T1-FDI-Inw-UAE'!AK214+'T1-FDI-Inw-BHR'!AK214+'T1-FDI-Inw-KSA'!AK214+'T1-FDI-Inw-OMN'!AK214+'T1-FDI-Inw-QAT'!AK214+'T1-FDI-Inw-KWT'!AK214</f>
        <v>0</v>
      </c>
      <c r="AL214" s="220">
        <f>'T1-FDI-Inw-UAE'!AL214+'T1-FDI-Inw-BHR'!AL214+'T1-FDI-Inw-KSA'!AL214+'T1-FDI-Inw-OMN'!AL214+'T1-FDI-Inw-QAT'!AL214+'T1-FDI-Inw-KWT'!AL214</f>
        <v>0</v>
      </c>
    </row>
    <row r="215" spans="1:38" x14ac:dyDescent="0.25">
      <c r="A215" s="236" t="str">
        <f t="shared" si="3"/>
        <v>Kuwait</v>
      </c>
      <c r="B215" s="206" t="s">
        <v>34</v>
      </c>
      <c r="C215" s="206" t="s">
        <v>33</v>
      </c>
      <c r="D215" s="222" t="s">
        <v>193</v>
      </c>
      <c r="E215">
        <v>144</v>
      </c>
      <c r="F215" s="225" t="s">
        <v>193</v>
      </c>
      <c r="G215" s="132" t="s">
        <v>192</v>
      </c>
      <c r="H215" s="224" t="s">
        <v>191</v>
      </c>
      <c r="I215" s="223" t="s">
        <v>190</v>
      </c>
      <c r="J215" s="212" t="s">
        <v>31</v>
      </c>
      <c r="K215" s="206" t="s">
        <v>36</v>
      </c>
      <c r="L215" s="206" t="s">
        <v>36</v>
      </c>
      <c r="M215" s="206" t="s">
        <v>3671</v>
      </c>
      <c r="N215" s="206">
        <v>154</v>
      </c>
      <c r="O215" s="206" t="s">
        <v>3650</v>
      </c>
      <c r="P215" s="287"/>
      <c r="Q215" s="287"/>
      <c r="R215" s="287"/>
      <c r="S215" s="287"/>
      <c r="T215" s="287"/>
      <c r="U215" s="287"/>
      <c r="V215" s="287"/>
      <c r="W215" s="287"/>
      <c r="X215" s="287"/>
      <c r="Y215" s="220">
        <f>'T1-FDI-Inw-UAE'!Y215+'T1-FDI-Inw-BHR'!Y215+'T1-FDI-Inw-KSA'!Y215+'T1-FDI-Inw-OMN'!Y215+'T1-FDI-Inw-QAT'!Y215+'T1-FDI-Inw-KWT'!Y215</f>
        <v>525.05748442321305</v>
      </c>
      <c r="Z215" s="220">
        <f>'T1-FDI-Inw-UAE'!Z215+'T1-FDI-Inw-BHR'!Z215+'T1-FDI-Inw-KSA'!Z215+'T1-FDI-Inw-OMN'!Z215+'T1-FDI-Inw-QAT'!Z215+'T1-FDI-Inw-KWT'!Z215</f>
        <v>793.41086144567726</v>
      </c>
      <c r="AA215" s="220">
        <f>'T1-FDI-Inw-UAE'!AA215+'T1-FDI-Inw-BHR'!AA215+'T1-FDI-Inw-KSA'!AA215+'T1-FDI-Inw-OMN'!AA215+'T1-FDI-Inw-QAT'!AA215+'T1-FDI-Inw-KWT'!AA215</f>
        <v>118.94697072838666</v>
      </c>
      <c r="AB215" s="220">
        <f>'T1-FDI-Inw-UAE'!AB215+'T1-FDI-Inw-BHR'!AB215+'T1-FDI-Inw-KSA'!AB215+'T1-FDI-Inw-OMN'!AB215+'T1-FDI-Inw-QAT'!AB215+'T1-FDI-Inw-KWT'!AB215</f>
        <v>121.53396296800545</v>
      </c>
      <c r="AC215" s="220">
        <f>'T1-FDI-Inw-UAE'!AC215+'T1-FDI-Inw-BHR'!AC215+'T1-FDI-Inw-KSA'!AC215+'T1-FDI-Inw-OMN'!AC215+'T1-FDI-Inw-QAT'!AC215+'T1-FDI-Inw-KWT'!AC215</f>
        <v>544.7182524339687</v>
      </c>
      <c r="AD215" s="220">
        <f>'T1-FDI-Inw-UAE'!AD215+'T1-FDI-Inw-BHR'!AD215+'T1-FDI-Inw-KSA'!AD215+'T1-FDI-Inw-OMN'!AD215+'T1-FDI-Inw-QAT'!AD215+'T1-FDI-Inw-KWT'!AD215</f>
        <v>164.96453369639212</v>
      </c>
      <c r="AE215" s="220">
        <f>'T1-FDI-Inw-UAE'!AE215+'T1-FDI-Inw-BHR'!AE215+'T1-FDI-Inw-KSA'!AE215+'T1-FDI-Inw-OMN'!AE215+'T1-FDI-Inw-QAT'!AE215+'T1-FDI-Inw-KWT'!AE215</f>
        <v>822.69582198151966</v>
      </c>
      <c r="AF215" s="220">
        <f>'T1-FDI-Inw-UAE'!AF215+'T1-FDI-Inw-BHR'!AF215+'T1-FDI-Inw-KSA'!AF215+'T1-FDI-Inw-OMN'!AF215+'T1-FDI-Inw-QAT'!AF215+'T1-FDI-Inw-KWT'!AF215</f>
        <v>816.12953503248991</v>
      </c>
      <c r="AG215" s="220">
        <f>'T1-FDI-Inw-UAE'!AG215+'T1-FDI-Inw-BHR'!AG215+'T1-FDI-Inw-KSA'!AG215+'T1-FDI-Inw-OMN'!AG215+'T1-FDI-Inw-QAT'!AG215+'T1-FDI-Inw-KWT'!AG215</f>
        <v>1100.5590494274245</v>
      </c>
      <c r="AH215" s="220">
        <f>'T1-FDI-Inw-UAE'!AH215+'T1-FDI-Inw-BHR'!AH215+'T1-FDI-Inw-KSA'!AH215+'T1-FDI-Inw-OMN'!AH215+'T1-FDI-Inw-QAT'!AH215+'T1-FDI-Inw-KWT'!AH215</f>
        <v>666.78107600533326</v>
      </c>
      <c r="AI215" s="220">
        <f>'T1-FDI-Inw-UAE'!AI215+'T1-FDI-Inw-BHR'!AI215+'T1-FDI-Inw-KSA'!AI215+'T1-FDI-Inw-OMN'!AI215+'T1-FDI-Inw-QAT'!AI215+'T1-FDI-Inw-KWT'!AI215</f>
        <v>829.34142259999999</v>
      </c>
      <c r="AJ215" s="220">
        <f>'T1-FDI-Inw-UAE'!AJ215+'T1-FDI-Inw-BHR'!AJ215+'T1-FDI-Inw-KSA'!AJ215+'T1-FDI-Inw-OMN'!AJ215+'T1-FDI-Inw-QAT'!AJ215+'T1-FDI-Inw-KWT'!AJ215</f>
        <v>861.62229409346128</v>
      </c>
      <c r="AK215" s="220">
        <f>'T1-FDI-Inw-UAE'!AK215+'T1-FDI-Inw-BHR'!AK215+'T1-FDI-Inw-KSA'!AK215+'T1-FDI-Inw-OMN'!AK215+'T1-FDI-Inw-QAT'!AK215+'T1-FDI-Inw-KWT'!AK215</f>
        <v>814.08361600749242</v>
      </c>
      <c r="AL215" s="220">
        <f>'T1-FDI-Inw-UAE'!AL215+'T1-FDI-Inw-BHR'!AL215+'T1-FDI-Inw-KSA'!AL215+'T1-FDI-Inw-OMN'!AL215+'T1-FDI-Inw-QAT'!AL215+'T1-FDI-Inw-KWT'!AL215</f>
        <v>883.80504398684877</v>
      </c>
    </row>
    <row r="216" spans="1:38" x14ac:dyDescent="0.25">
      <c r="A216" s="236" t="str">
        <f t="shared" si="3"/>
        <v>Kuwait</v>
      </c>
      <c r="B216" s="206" t="s">
        <v>34</v>
      </c>
      <c r="C216" s="206" t="s">
        <v>33</v>
      </c>
      <c r="D216" s="222" t="s">
        <v>189</v>
      </c>
      <c r="E216">
        <v>146</v>
      </c>
      <c r="F216" s="225" t="s">
        <v>189</v>
      </c>
      <c r="G216" s="132" t="s">
        <v>188</v>
      </c>
      <c r="H216" s="224" t="s">
        <v>187</v>
      </c>
      <c r="I216" s="223" t="s">
        <v>186</v>
      </c>
      <c r="J216" s="212" t="s">
        <v>36</v>
      </c>
      <c r="K216" s="206" t="s">
        <v>36</v>
      </c>
      <c r="L216" s="206" t="s">
        <v>36</v>
      </c>
      <c r="M216" s="206" t="s">
        <v>3662</v>
      </c>
      <c r="N216" s="206">
        <v>155</v>
      </c>
      <c r="O216" s="206" t="s">
        <v>3650</v>
      </c>
      <c r="P216" s="287"/>
      <c r="Q216" s="287"/>
      <c r="R216" s="287"/>
      <c r="S216" s="287"/>
      <c r="T216" s="287"/>
      <c r="U216" s="287"/>
      <c r="V216" s="287"/>
      <c r="W216" s="287"/>
      <c r="X216" s="287"/>
      <c r="Y216" s="220">
        <f>'T1-FDI-Inw-UAE'!Y216+'T1-FDI-Inw-BHR'!Y216+'T1-FDI-Inw-KSA'!Y216+'T1-FDI-Inw-OMN'!Y216+'T1-FDI-Inw-QAT'!Y216+'T1-FDI-Inw-KWT'!Y216</f>
        <v>2828.5979719559346</v>
      </c>
      <c r="Z216" s="220">
        <f>'T1-FDI-Inw-UAE'!Z216+'T1-FDI-Inw-BHR'!Z216+'T1-FDI-Inw-KSA'!Z216+'T1-FDI-Inw-OMN'!Z216+'T1-FDI-Inw-QAT'!Z216+'T1-FDI-Inw-KWT'!Z216</f>
        <v>4643.1465655526399</v>
      </c>
      <c r="AA216" s="220">
        <f>'T1-FDI-Inw-UAE'!AA216+'T1-FDI-Inw-BHR'!AA216+'T1-FDI-Inw-KSA'!AA216+'T1-FDI-Inw-OMN'!AA216+'T1-FDI-Inw-QAT'!AA216+'T1-FDI-Inw-KWT'!AA216</f>
        <v>4017.4328170339977</v>
      </c>
      <c r="AB216" s="220">
        <f>'T1-FDI-Inw-UAE'!AB216+'T1-FDI-Inw-BHR'!AB216+'T1-FDI-Inw-KSA'!AB216+'T1-FDI-Inw-OMN'!AB216+'T1-FDI-Inw-QAT'!AB216+'T1-FDI-Inw-KWT'!AB216</f>
        <v>5388.2471984751501</v>
      </c>
      <c r="AC216" s="220">
        <f>'T1-FDI-Inw-UAE'!AC216+'T1-FDI-Inw-BHR'!AC216+'T1-FDI-Inw-KSA'!AC216+'T1-FDI-Inw-OMN'!AC216+'T1-FDI-Inw-QAT'!AC216+'T1-FDI-Inw-KWT'!AC216</f>
        <v>5379.2340924466316</v>
      </c>
      <c r="AD216" s="220">
        <f>'T1-FDI-Inw-UAE'!AD216+'T1-FDI-Inw-BHR'!AD216+'T1-FDI-Inw-KSA'!AD216+'T1-FDI-Inw-OMN'!AD216+'T1-FDI-Inw-QAT'!AD216+'T1-FDI-Inw-KWT'!AD216</f>
        <v>4361.0056558559918</v>
      </c>
      <c r="AE216" s="220">
        <f>'T1-FDI-Inw-UAE'!AE216+'T1-FDI-Inw-BHR'!AE216+'T1-FDI-Inw-KSA'!AE216+'T1-FDI-Inw-OMN'!AE216+'T1-FDI-Inw-QAT'!AE216+'T1-FDI-Inw-KWT'!AE216</f>
        <v>5430.0596364423664</v>
      </c>
      <c r="AF216" s="220">
        <f>'T1-FDI-Inw-UAE'!AF216+'T1-FDI-Inw-BHR'!AF216+'T1-FDI-Inw-KSA'!AF216+'T1-FDI-Inw-OMN'!AF216+'T1-FDI-Inw-QAT'!AF216+'T1-FDI-Inw-KWT'!AF216</f>
        <v>6093.6717307870786</v>
      </c>
      <c r="AG216" s="220">
        <f>'T1-FDI-Inw-UAE'!AG216+'T1-FDI-Inw-BHR'!AG216+'T1-FDI-Inw-KSA'!AG216+'T1-FDI-Inw-OMN'!AG216+'T1-FDI-Inw-QAT'!AG216+'T1-FDI-Inw-KWT'!AG216</f>
        <v>21014.63182414855</v>
      </c>
      <c r="AH216" s="220">
        <f>'T1-FDI-Inw-UAE'!AH216+'T1-FDI-Inw-BHR'!AH216+'T1-FDI-Inw-KSA'!AH216+'T1-FDI-Inw-OMN'!AH216+'T1-FDI-Inw-QAT'!AH216+'T1-FDI-Inw-KWT'!AH216</f>
        <v>17813.429470998384</v>
      </c>
      <c r="AI216" s="220">
        <f>'T1-FDI-Inw-UAE'!AI216+'T1-FDI-Inw-BHR'!AI216+'T1-FDI-Inw-KSA'!AI216+'T1-FDI-Inw-OMN'!AI216+'T1-FDI-Inw-QAT'!AI216+'T1-FDI-Inw-KWT'!AI216</f>
        <v>13863.95371330845</v>
      </c>
      <c r="AJ216" s="220">
        <f>'T1-FDI-Inw-UAE'!AJ216+'T1-FDI-Inw-BHR'!AJ216+'T1-FDI-Inw-KSA'!AJ216+'T1-FDI-Inw-OMN'!AJ216+'T1-FDI-Inw-QAT'!AJ216+'T1-FDI-Inw-KWT'!AJ216</f>
        <v>8390.8505536067059</v>
      </c>
      <c r="AK216" s="220">
        <f>'T1-FDI-Inw-UAE'!AK216+'T1-FDI-Inw-BHR'!AK216+'T1-FDI-Inw-KSA'!AK216+'T1-FDI-Inw-OMN'!AK216+'T1-FDI-Inw-QAT'!AK216+'T1-FDI-Inw-KWT'!AK216</f>
        <v>16516.812856959121</v>
      </c>
      <c r="AL216" s="220">
        <f>'T1-FDI-Inw-UAE'!AL216+'T1-FDI-Inw-BHR'!AL216+'T1-FDI-Inw-KSA'!AL216+'T1-FDI-Inw-OMN'!AL216+'T1-FDI-Inw-QAT'!AL216+'T1-FDI-Inw-KWT'!AL216</f>
        <v>9666.1032385191556</v>
      </c>
    </row>
    <row r="217" spans="1:38" x14ac:dyDescent="0.25">
      <c r="A217" s="236" t="str">
        <f t="shared" si="3"/>
        <v>Kuwait</v>
      </c>
      <c r="B217" s="206" t="s">
        <v>34</v>
      </c>
      <c r="C217" s="206" t="s">
        <v>33</v>
      </c>
      <c r="D217" s="222" t="s">
        <v>185</v>
      </c>
      <c r="E217">
        <v>463</v>
      </c>
      <c r="F217" s="225" t="s">
        <v>184</v>
      </c>
      <c r="G217" s="132" t="s">
        <v>183</v>
      </c>
      <c r="H217" s="224" t="s">
        <v>182</v>
      </c>
      <c r="I217" s="223" t="s">
        <v>181</v>
      </c>
      <c r="J217" s="212" t="s">
        <v>36</v>
      </c>
      <c r="K217" s="206" t="s">
        <v>36</v>
      </c>
      <c r="L217" s="206" t="s">
        <v>36</v>
      </c>
      <c r="M217" s="206" t="s">
        <v>3646</v>
      </c>
      <c r="N217" s="206">
        <v>145</v>
      </c>
      <c r="O217" s="206" t="s">
        <v>3647</v>
      </c>
      <c r="P217" s="287"/>
      <c r="Q217" s="287"/>
      <c r="R217" s="287"/>
      <c r="S217" s="287"/>
      <c r="T217" s="287"/>
      <c r="U217" s="287"/>
      <c r="V217" s="287"/>
      <c r="W217" s="287"/>
      <c r="X217" s="287"/>
      <c r="Y217" s="220">
        <f>'T1-FDI-Inw-UAE'!Y217+'T1-FDI-Inw-BHR'!Y217+'T1-FDI-Inw-KSA'!Y217+'T1-FDI-Inw-OMN'!Y217+'T1-FDI-Inw-QAT'!Y217+'T1-FDI-Inw-KWT'!Y217</f>
        <v>812.41295208829126</v>
      </c>
      <c r="Z217" s="220">
        <f>'T1-FDI-Inw-UAE'!Z217+'T1-FDI-Inw-BHR'!Z217+'T1-FDI-Inw-KSA'!Z217+'T1-FDI-Inw-OMN'!Z217+'T1-FDI-Inw-QAT'!Z217+'T1-FDI-Inw-KWT'!Z217</f>
        <v>660.67113785915581</v>
      </c>
      <c r="AA217" s="220">
        <f>'T1-FDI-Inw-UAE'!AA217+'T1-FDI-Inw-BHR'!AA217+'T1-FDI-Inw-KSA'!AA217+'T1-FDI-Inw-OMN'!AA217+'T1-FDI-Inw-QAT'!AA217+'T1-FDI-Inw-KWT'!AA217</f>
        <v>222.78741075561607</v>
      </c>
      <c r="AB217" s="220">
        <f>'T1-FDI-Inw-UAE'!AB217+'T1-FDI-Inw-BHR'!AB217+'T1-FDI-Inw-KSA'!AB217+'T1-FDI-Inw-OMN'!AB217+'T1-FDI-Inw-QAT'!AB217+'T1-FDI-Inw-KWT'!AB217</f>
        <v>195.73256119809395</v>
      </c>
      <c r="AC217" s="220">
        <f>'T1-FDI-Inw-UAE'!AC217+'T1-FDI-Inw-BHR'!AC217+'T1-FDI-Inw-KSA'!AC217+'T1-FDI-Inw-OMN'!AC217+'T1-FDI-Inw-QAT'!AC217+'T1-FDI-Inw-KWT'!AC217</f>
        <v>247.88462545949625</v>
      </c>
      <c r="AD217" s="220">
        <f>'T1-FDI-Inw-UAE'!AD217+'T1-FDI-Inw-BHR'!AD217+'T1-FDI-Inw-KSA'!AD217+'T1-FDI-Inw-OMN'!AD217+'T1-FDI-Inw-QAT'!AD217+'T1-FDI-Inw-KWT'!AD217</f>
        <v>324.57162069434986</v>
      </c>
      <c r="AE217" s="220">
        <f>'T1-FDI-Inw-UAE'!AE217+'T1-FDI-Inw-BHR'!AE217+'T1-FDI-Inw-KSA'!AE217+'T1-FDI-Inw-OMN'!AE217+'T1-FDI-Inw-QAT'!AE217+'T1-FDI-Inw-KWT'!AE217</f>
        <v>445.41728882648999</v>
      </c>
      <c r="AF217" s="220">
        <f>'T1-FDI-Inw-UAE'!AF217+'T1-FDI-Inw-BHR'!AF217+'T1-FDI-Inw-KSA'!AF217+'T1-FDI-Inw-OMN'!AF217+'T1-FDI-Inw-QAT'!AF217+'T1-FDI-Inw-KWT'!AF217</f>
        <v>490.41028986468888</v>
      </c>
      <c r="AG217" s="220">
        <f>'T1-FDI-Inw-UAE'!AG217+'T1-FDI-Inw-BHR'!AG217+'T1-FDI-Inw-KSA'!AG217+'T1-FDI-Inw-OMN'!AG217+'T1-FDI-Inw-QAT'!AG217+'T1-FDI-Inw-KWT'!AG217</f>
        <v>126.9825199664355</v>
      </c>
      <c r="AH217" s="220">
        <f>'T1-FDI-Inw-UAE'!AH217+'T1-FDI-Inw-BHR'!AH217+'T1-FDI-Inw-KSA'!AH217+'T1-FDI-Inw-OMN'!AH217+'T1-FDI-Inw-QAT'!AH217+'T1-FDI-Inw-KWT'!AH217</f>
        <v>137.44059157639759</v>
      </c>
      <c r="AI217" s="220">
        <f>'T1-FDI-Inw-UAE'!AI217+'T1-FDI-Inw-BHR'!AI217+'T1-FDI-Inw-KSA'!AI217+'T1-FDI-Inw-OMN'!AI217+'T1-FDI-Inw-QAT'!AI217+'T1-FDI-Inw-KWT'!AI217</f>
        <v>147.08142695359169</v>
      </c>
      <c r="AJ217" s="220">
        <f>'T1-FDI-Inw-UAE'!AJ217+'T1-FDI-Inw-BHR'!AJ217+'T1-FDI-Inw-KSA'!AJ217+'T1-FDI-Inw-OMN'!AJ217+'T1-FDI-Inw-QAT'!AJ217+'T1-FDI-Inw-KWT'!AJ217</f>
        <v>178.22735260718869</v>
      </c>
      <c r="AK217" s="220">
        <f>'T1-FDI-Inw-UAE'!AK217+'T1-FDI-Inw-BHR'!AK217+'T1-FDI-Inw-KSA'!AK217+'T1-FDI-Inw-OMN'!AK217+'T1-FDI-Inw-QAT'!AK217+'T1-FDI-Inw-KWT'!AK217</f>
        <v>251.14861769238422</v>
      </c>
      <c r="AL217" s="220">
        <f>'T1-FDI-Inw-UAE'!AL217+'T1-FDI-Inw-BHR'!AL217+'T1-FDI-Inw-KSA'!AL217+'T1-FDI-Inw-OMN'!AL217+'T1-FDI-Inw-QAT'!AL217+'T1-FDI-Inw-KWT'!AL217</f>
        <v>293.91281284151785</v>
      </c>
    </row>
    <row r="218" spans="1:38" x14ac:dyDescent="0.25">
      <c r="A218" s="236" t="str">
        <f t="shared" si="3"/>
        <v>Kuwait</v>
      </c>
      <c r="B218" s="206" t="s">
        <v>34</v>
      </c>
      <c r="C218" s="206" t="s">
        <v>33</v>
      </c>
      <c r="D218" s="222" t="s">
        <v>180</v>
      </c>
      <c r="E218">
        <v>528</v>
      </c>
      <c r="F218" s="228" t="s">
        <v>179</v>
      </c>
      <c r="G218" s="213">
        <v>158</v>
      </c>
      <c r="H218" s="227" t="s">
        <v>178</v>
      </c>
      <c r="I218" s="213" t="s">
        <v>177</v>
      </c>
      <c r="J218" s="212" t="s">
        <v>36</v>
      </c>
      <c r="K218" s="226" t="str">
        <f>K54</f>
        <v/>
      </c>
      <c r="L218" s="226" t="str">
        <f>L54</f>
        <v/>
      </c>
      <c r="M218" s="226" t="str">
        <f>M54</f>
        <v>Eastern Asia</v>
      </c>
      <c r="N218" s="226">
        <f>N54</f>
        <v>30</v>
      </c>
      <c r="O218" s="226" t="str">
        <f>O54</f>
        <v>Asia</v>
      </c>
      <c r="P218" s="287"/>
      <c r="Q218" s="287"/>
      <c r="R218" s="287"/>
      <c r="S218" s="287"/>
      <c r="T218" s="287"/>
      <c r="U218" s="287"/>
      <c r="V218" s="287"/>
      <c r="W218" s="287"/>
      <c r="X218" s="287"/>
      <c r="Y218" s="220">
        <f>'T1-FDI-Inw-UAE'!Y218+'T1-FDI-Inw-BHR'!Y218+'T1-FDI-Inw-KSA'!Y218+'T1-FDI-Inw-OMN'!Y218+'T1-FDI-Inw-QAT'!Y218+'T1-FDI-Inw-KWT'!Y218</f>
        <v>547.20000000000005</v>
      </c>
      <c r="Z218" s="220">
        <f>'T1-FDI-Inw-UAE'!Z218+'T1-FDI-Inw-BHR'!Z218+'T1-FDI-Inw-KSA'!Z218+'T1-FDI-Inw-OMN'!Z218+'T1-FDI-Inw-QAT'!Z218+'T1-FDI-Inw-KWT'!Z218</f>
        <v>930.09072639999999</v>
      </c>
      <c r="AA218" s="220">
        <f>'T1-FDI-Inw-UAE'!AA218+'T1-FDI-Inw-BHR'!AA218+'T1-FDI-Inw-KSA'!AA218+'T1-FDI-Inw-OMN'!AA218+'T1-FDI-Inw-QAT'!AA218+'T1-FDI-Inw-KWT'!AA218</f>
        <v>0</v>
      </c>
      <c r="AB218" s="220">
        <f>'T1-FDI-Inw-UAE'!AB218+'T1-FDI-Inw-BHR'!AB218+'T1-FDI-Inw-KSA'!AB218+'T1-FDI-Inw-OMN'!AB218+'T1-FDI-Inw-QAT'!AB218+'T1-FDI-Inw-KWT'!AB218</f>
        <v>130.86609911504425</v>
      </c>
      <c r="AC218" s="220">
        <f>'T1-FDI-Inw-UAE'!AC218+'T1-FDI-Inw-BHR'!AC218+'T1-FDI-Inw-KSA'!AC218+'T1-FDI-Inw-OMN'!AC218+'T1-FDI-Inw-QAT'!AC218+'T1-FDI-Inw-KWT'!AC218</f>
        <v>117.7360754254595</v>
      </c>
      <c r="AD218" s="220">
        <f>'T1-FDI-Inw-UAE'!AD218+'T1-FDI-Inw-BHR'!AD218+'T1-FDI-Inw-KSA'!AD218+'T1-FDI-Inw-OMN'!AD218+'T1-FDI-Inw-QAT'!AD218+'T1-FDI-Inw-KWT'!AD218</f>
        <v>163.03561524846833</v>
      </c>
      <c r="AE218" s="220">
        <f>'T1-FDI-Inw-UAE'!AE218+'T1-FDI-Inw-BHR'!AE218+'T1-FDI-Inw-KSA'!AE218+'T1-FDI-Inw-OMN'!AE218+'T1-FDI-Inw-QAT'!AE218+'T1-FDI-Inw-KWT'!AE218</f>
        <v>212.62878204389986</v>
      </c>
      <c r="AF218" s="220">
        <f>'T1-FDI-Inw-UAE'!AF218+'T1-FDI-Inw-BHR'!AF218+'T1-FDI-Inw-KSA'!AF218+'T1-FDI-Inw-OMN'!AF218+'T1-FDI-Inw-QAT'!AF218+'T1-FDI-Inw-KWT'!AF218</f>
        <v>202.09850625520005</v>
      </c>
      <c r="AG218" s="220">
        <f>'T1-FDI-Inw-UAE'!AG218+'T1-FDI-Inw-BHR'!AG218+'T1-FDI-Inw-KSA'!AG218+'T1-FDI-Inw-OMN'!AG218+'T1-FDI-Inw-QAT'!AG218+'T1-FDI-Inw-KWT'!AG218</f>
        <v>32.151208177777775</v>
      </c>
      <c r="AH218" s="220">
        <f>'T1-FDI-Inw-UAE'!AH218+'T1-FDI-Inw-BHR'!AH218+'T1-FDI-Inw-KSA'!AH218+'T1-FDI-Inw-OMN'!AH218+'T1-FDI-Inw-QAT'!AH218+'T1-FDI-Inw-KWT'!AH218</f>
        <v>39.874423377777781</v>
      </c>
      <c r="AI218" s="220">
        <f>'T1-FDI-Inw-UAE'!AI218+'T1-FDI-Inw-BHR'!AI218+'T1-FDI-Inw-KSA'!AI218+'T1-FDI-Inw-OMN'!AI218+'T1-FDI-Inw-QAT'!AI218+'T1-FDI-Inw-KWT'!AI218</f>
        <v>39.621111111111112</v>
      </c>
      <c r="AJ218" s="220">
        <f>'T1-FDI-Inw-UAE'!AJ218+'T1-FDI-Inw-BHR'!AJ218+'T1-FDI-Inw-KSA'!AJ218+'T1-FDI-Inw-OMN'!AJ218+'T1-FDI-Inw-QAT'!AJ218+'T1-FDI-Inw-KWT'!AJ218</f>
        <v>42.863917972444447</v>
      </c>
      <c r="AK218" s="220">
        <f>'T1-FDI-Inw-UAE'!AK218+'T1-FDI-Inw-BHR'!AK218+'T1-FDI-Inw-KSA'!AK218+'T1-FDI-Inw-OMN'!AK218+'T1-FDI-Inw-QAT'!AK218+'T1-FDI-Inw-KWT'!AK218</f>
        <v>42.60163311108338</v>
      </c>
      <c r="AL218" s="220">
        <f>'T1-FDI-Inw-UAE'!AL218+'T1-FDI-Inw-BHR'!AL218+'T1-FDI-Inw-KSA'!AL218+'T1-FDI-Inw-OMN'!AL218+'T1-FDI-Inw-QAT'!AL218+'T1-FDI-Inw-KWT'!AL218</f>
        <v>186.11168239832568</v>
      </c>
    </row>
    <row r="219" spans="1:38" x14ac:dyDescent="0.25">
      <c r="A219" s="236" t="str">
        <f t="shared" si="3"/>
        <v>Kuwait</v>
      </c>
      <c r="B219" s="206" t="s">
        <v>34</v>
      </c>
      <c r="C219" s="206" t="s">
        <v>33</v>
      </c>
      <c r="D219" s="222" t="s">
        <v>176</v>
      </c>
      <c r="E219">
        <v>923</v>
      </c>
      <c r="F219" s="225" t="s">
        <v>175</v>
      </c>
      <c r="G219" s="132" t="s">
        <v>174</v>
      </c>
      <c r="H219" s="224" t="s">
        <v>173</v>
      </c>
      <c r="I219" s="223" t="s">
        <v>172</v>
      </c>
      <c r="J219" s="212" t="s">
        <v>36</v>
      </c>
      <c r="K219" s="206" t="s">
        <v>36</v>
      </c>
      <c r="L219" s="206" t="s">
        <v>36</v>
      </c>
      <c r="M219" s="206" t="s">
        <v>3673</v>
      </c>
      <c r="N219" s="206">
        <v>143</v>
      </c>
      <c r="O219" s="206" t="s">
        <v>3647</v>
      </c>
      <c r="P219" s="287"/>
      <c r="Q219" s="287"/>
      <c r="R219" s="287"/>
      <c r="S219" s="287"/>
      <c r="T219" s="287"/>
      <c r="U219" s="287"/>
      <c r="V219" s="287"/>
      <c r="W219" s="287"/>
      <c r="X219" s="287"/>
      <c r="Y219" s="220">
        <f>'T1-FDI-Inw-UAE'!Y219+'T1-FDI-Inw-BHR'!Y219+'T1-FDI-Inw-KSA'!Y219+'T1-FDI-Inw-OMN'!Y219+'T1-FDI-Inw-QAT'!Y219+'T1-FDI-Inw-KWT'!Y219</f>
        <v>0</v>
      </c>
      <c r="Z219" s="220">
        <f>'T1-FDI-Inw-UAE'!Z219+'T1-FDI-Inw-BHR'!Z219+'T1-FDI-Inw-KSA'!Z219+'T1-FDI-Inw-OMN'!Z219+'T1-FDI-Inw-QAT'!Z219+'T1-FDI-Inw-KWT'!Z219</f>
        <v>0</v>
      </c>
      <c r="AA219" s="220">
        <f>'T1-FDI-Inw-UAE'!AA219+'T1-FDI-Inw-BHR'!AA219+'T1-FDI-Inw-KSA'!AA219+'T1-FDI-Inw-OMN'!AA219+'T1-FDI-Inw-QAT'!AA219+'T1-FDI-Inw-KWT'!AA219</f>
        <v>4.8092969366916272</v>
      </c>
      <c r="AB219" s="220">
        <f>'T1-FDI-Inw-UAE'!AB219+'T1-FDI-Inw-BHR'!AB219+'T1-FDI-Inw-KSA'!AB219+'T1-FDI-Inw-OMN'!AB219+'T1-FDI-Inw-QAT'!AB219+'T1-FDI-Inw-KWT'!AB219</f>
        <v>8.4217911504424769</v>
      </c>
      <c r="AC219" s="220">
        <f>'T1-FDI-Inw-UAE'!AC219+'T1-FDI-Inw-BHR'!AC219+'T1-FDI-Inw-KSA'!AC219+'T1-FDI-Inw-OMN'!AC219+'T1-FDI-Inw-QAT'!AC219+'T1-FDI-Inw-KWT'!AC219</f>
        <v>8.3893464942137506</v>
      </c>
      <c r="AD219" s="220">
        <f>'T1-FDI-Inw-UAE'!AD219+'T1-FDI-Inw-BHR'!AD219+'T1-FDI-Inw-KSA'!AD219+'T1-FDI-Inw-OMN'!AD219+'T1-FDI-Inw-QAT'!AD219+'T1-FDI-Inw-KWT'!AD219</f>
        <v>11.942761606535058</v>
      </c>
      <c r="AE219" s="220">
        <f>'T1-FDI-Inw-UAE'!AE219+'T1-FDI-Inw-BHR'!AE219+'T1-FDI-Inw-KSA'!AE219+'T1-FDI-Inw-OMN'!AE219+'T1-FDI-Inw-QAT'!AE219+'T1-FDI-Inw-KWT'!AE219</f>
        <v>14.105369639210346</v>
      </c>
      <c r="AF219" s="220">
        <f>'T1-FDI-Inw-UAE'!AF219+'T1-FDI-Inw-BHR'!AF219+'T1-FDI-Inw-KSA'!AF219+'T1-FDI-Inw-OMN'!AF219+'T1-FDI-Inw-QAT'!AF219+'T1-FDI-Inw-KWT'!AF219</f>
        <v>16.25925091899251</v>
      </c>
      <c r="AG219" s="220">
        <f>'T1-FDI-Inw-UAE'!AG219+'T1-FDI-Inw-BHR'!AG219+'T1-FDI-Inw-KSA'!AG219+'T1-FDI-Inw-OMN'!AG219+'T1-FDI-Inw-QAT'!AG219+'T1-FDI-Inw-KWT'!AG219</f>
        <v>0</v>
      </c>
      <c r="AH219" s="220">
        <f>'T1-FDI-Inw-UAE'!AH219+'T1-FDI-Inw-BHR'!AH219+'T1-FDI-Inw-KSA'!AH219+'T1-FDI-Inw-OMN'!AH219+'T1-FDI-Inw-QAT'!AH219+'T1-FDI-Inw-KWT'!AH219</f>
        <v>0</v>
      </c>
      <c r="AI219" s="220">
        <f>'T1-FDI-Inw-UAE'!AI219+'T1-FDI-Inw-BHR'!AI219+'T1-FDI-Inw-KSA'!AI219+'T1-FDI-Inw-OMN'!AI219+'T1-FDI-Inw-QAT'!AI219+'T1-FDI-Inw-KWT'!AI219</f>
        <v>0</v>
      </c>
      <c r="AJ219" s="220">
        <f>'T1-FDI-Inw-UAE'!AJ219+'T1-FDI-Inw-BHR'!AJ219+'T1-FDI-Inw-KSA'!AJ219+'T1-FDI-Inw-OMN'!AJ219+'T1-FDI-Inw-QAT'!AJ219+'T1-FDI-Inw-KWT'!AJ219</f>
        <v>0</v>
      </c>
      <c r="AK219" s="220">
        <f>'T1-FDI-Inw-UAE'!AK219+'T1-FDI-Inw-BHR'!AK219+'T1-FDI-Inw-KSA'!AK219+'T1-FDI-Inw-OMN'!AK219+'T1-FDI-Inw-QAT'!AK219+'T1-FDI-Inw-KWT'!AK219</f>
        <v>0</v>
      </c>
      <c r="AL219" s="220">
        <f>'T1-FDI-Inw-UAE'!AL219+'T1-FDI-Inw-BHR'!AL219+'T1-FDI-Inw-KSA'!AL219+'T1-FDI-Inw-OMN'!AL219+'T1-FDI-Inw-QAT'!AL219+'T1-FDI-Inw-KWT'!AL219</f>
        <v>0</v>
      </c>
    </row>
    <row r="220" spans="1:38" ht="25.5" x14ac:dyDescent="0.25">
      <c r="A220" s="236" t="str">
        <f t="shared" si="3"/>
        <v>Kuwait</v>
      </c>
      <c r="B220" s="206" t="s">
        <v>34</v>
      </c>
      <c r="C220" s="206" t="s">
        <v>33</v>
      </c>
      <c r="D220" s="222" t="s">
        <v>171</v>
      </c>
      <c r="E220">
        <v>738</v>
      </c>
      <c r="F220" s="225" t="s">
        <v>170</v>
      </c>
      <c r="G220" s="132" t="s">
        <v>169</v>
      </c>
      <c r="H220" s="224" t="s">
        <v>168</v>
      </c>
      <c r="I220" s="223" t="s">
        <v>167</v>
      </c>
      <c r="J220" s="212" t="s">
        <v>36</v>
      </c>
      <c r="K220" s="206" t="s">
        <v>3668</v>
      </c>
      <c r="L220" s="206">
        <v>14</v>
      </c>
      <c r="M220" s="206" t="s">
        <v>3656</v>
      </c>
      <c r="N220" s="206">
        <v>202</v>
      </c>
      <c r="O220" s="206" t="s">
        <v>3652</v>
      </c>
      <c r="P220" s="287"/>
      <c r="Q220" s="287"/>
      <c r="R220" s="287"/>
      <c r="S220" s="287"/>
      <c r="T220" s="287"/>
      <c r="U220" s="287"/>
      <c r="V220" s="287"/>
      <c r="W220" s="287"/>
      <c r="X220" s="287"/>
      <c r="Y220" s="220">
        <f>'T1-FDI-Inw-UAE'!Y220+'T1-FDI-Inw-BHR'!Y220+'T1-FDI-Inw-KSA'!Y220+'T1-FDI-Inw-OMN'!Y220+'T1-FDI-Inw-QAT'!Y220+'T1-FDI-Inw-KWT'!Y220</f>
        <v>0</v>
      </c>
      <c r="Z220" s="220">
        <f>'T1-FDI-Inw-UAE'!Z220+'T1-FDI-Inw-BHR'!Z220+'T1-FDI-Inw-KSA'!Z220+'T1-FDI-Inw-OMN'!Z220+'T1-FDI-Inw-QAT'!Z220+'T1-FDI-Inw-KWT'!Z220</f>
        <v>0</v>
      </c>
      <c r="AA220" s="220">
        <f>'T1-FDI-Inw-UAE'!AA220+'T1-FDI-Inw-BHR'!AA220+'T1-FDI-Inw-KSA'!AA220+'T1-FDI-Inw-OMN'!AA220+'T1-FDI-Inw-QAT'!AA220+'T1-FDI-Inw-KWT'!AA220</f>
        <v>40.166288631722267</v>
      </c>
      <c r="AB220" s="220">
        <f>'T1-FDI-Inw-UAE'!AB220+'T1-FDI-Inw-BHR'!AB220+'T1-FDI-Inw-KSA'!AB220+'T1-FDI-Inw-OMN'!AB220+'T1-FDI-Inw-QAT'!AB220+'T1-FDI-Inw-KWT'!AB220</f>
        <v>39.860469707283869</v>
      </c>
      <c r="AC220" s="220">
        <f>'T1-FDI-Inw-UAE'!AC220+'T1-FDI-Inw-BHR'!AC220+'T1-FDI-Inw-KSA'!AC220+'T1-FDI-Inw-OMN'!AC220+'T1-FDI-Inw-QAT'!AC220+'T1-FDI-Inw-KWT'!AC220</f>
        <v>38.371276514635809</v>
      </c>
      <c r="AD220" s="220">
        <f>'T1-FDI-Inw-UAE'!AD220+'T1-FDI-Inw-BHR'!AD220+'T1-FDI-Inw-KSA'!AD220+'T1-FDI-Inw-OMN'!AD220+'T1-FDI-Inw-QAT'!AD220+'T1-FDI-Inw-KWT'!AD220</f>
        <v>54.894402722940782</v>
      </c>
      <c r="AE220" s="220">
        <f>'T1-FDI-Inw-UAE'!AE220+'T1-FDI-Inw-BHR'!AE220+'T1-FDI-Inw-KSA'!AE220+'T1-FDI-Inw-OMN'!AE220+'T1-FDI-Inw-QAT'!AE220+'T1-FDI-Inw-KWT'!AE220</f>
        <v>58.732453732697977</v>
      </c>
      <c r="AF220" s="220">
        <f>'T1-FDI-Inw-UAE'!AF220+'T1-FDI-Inw-BHR'!AF220+'T1-FDI-Inw-KSA'!AF220+'T1-FDI-Inw-OMN'!AF220+'T1-FDI-Inw-QAT'!AF220+'T1-FDI-Inw-KWT'!AF220</f>
        <v>48.392128068981165</v>
      </c>
      <c r="AG220" s="220">
        <f>'T1-FDI-Inw-UAE'!AG220+'T1-FDI-Inw-BHR'!AG220+'T1-FDI-Inw-KSA'!AG220+'T1-FDI-Inw-OMN'!AG220+'T1-FDI-Inw-QAT'!AG220+'T1-FDI-Inw-KWT'!AG220</f>
        <v>5.7196973333333334</v>
      </c>
      <c r="AH220" s="220">
        <f>'T1-FDI-Inw-UAE'!AH220+'T1-FDI-Inw-BHR'!AH220+'T1-FDI-Inw-KSA'!AH220+'T1-FDI-Inw-OMN'!AH220+'T1-FDI-Inw-QAT'!AH220+'T1-FDI-Inw-KWT'!AH220</f>
        <v>1.3466666666666667</v>
      </c>
      <c r="AI220" s="220">
        <f>'T1-FDI-Inw-UAE'!AI220+'T1-FDI-Inw-BHR'!AI220+'T1-FDI-Inw-KSA'!AI220+'T1-FDI-Inw-OMN'!AI220+'T1-FDI-Inw-QAT'!AI220+'T1-FDI-Inw-KWT'!AI220</f>
        <v>1.3466666666666667</v>
      </c>
      <c r="AJ220" s="220">
        <f>'T1-FDI-Inw-UAE'!AJ220+'T1-FDI-Inw-BHR'!AJ220+'T1-FDI-Inw-KSA'!AJ220+'T1-FDI-Inw-OMN'!AJ220+'T1-FDI-Inw-QAT'!AJ220+'T1-FDI-Inw-KWT'!AJ220</f>
        <v>1.3466666666666667</v>
      </c>
      <c r="AK220" s="220">
        <f>'T1-FDI-Inw-UAE'!AK220+'T1-FDI-Inw-BHR'!AK220+'T1-FDI-Inw-KSA'!AK220+'T1-FDI-Inw-OMN'!AK220+'T1-FDI-Inw-QAT'!AK220+'T1-FDI-Inw-KWT'!AK220</f>
        <v>1.3466666666666667</v>
      </c>
      <c r="AL220" s="220">
        <f>'T1-FDI-Inw-UAE'!AL220+'T1-FDI-Inw-BHR'!AL220+'T1-FDI-Inw-KSA'!AL220+'T1-FDI-Inw-OMN'!AL220+'T1-FDI-Inw-QAT'!AL220+'T1-FDI-Inw-KWT'!AL220</f>
        <v>4.1284583333333336</v>
      </c>
    </row>
    <row r="221" spans="1:38" x14ac:dyDescent="0.25">
      <c r="A221" s="236" t="str">
        <f t="shared" si="3"/>
        <v>Kuwait</v>
      </c>
      <c r="B221" s="206" t="s">
        <v>34</v>
      </c>
      <c r="C221" s="206" t="s">
        <v>33</v>
      </c>
      <c r="D221" s="222" t="s">
        <v>166</v>
      </c>
      <c r="E221">
        <v>578</v>
      </c>
      <c r="F221" s="225" t="s">
        <v>166</v>
      </c>
      <c r="G221" s="132" t="s">
        <v>165</v>
      </c>
      <c r="H221" s="224" t="s">
        <v>164</v>
      </c>
      <c r="I221" s="223" t="s">
        <v>163</v>
      </c>
      <c r="J221" s="212" t="s">
        <v>36</v>
      </c>
      <c r="K221" s="206" t="s">
        <v>36</v>
      </c>
      <c r="L221" s="206" t="s">
        <v>36</v>
      </c>
      <c r="M221" s="206" t="s">
        <v>3669</v>
      </c>
      <c r="N221" s="206">
        <v>35</v>
      </c>
      <c r="O221" s="206" t="s">
        <v>3647</v>
      </c>
      <c r="P221" s="287"/>
      <c r="Q221" s="287"/>
      <c r="R221" s="287"/>
      <c r="S221" s="287"/>
      <c r="T221" s="287"/>
      <c r="U221" s="287"/>
      <c r="V221" s="287"/>
      <c r="W221" s="287"/>
      <c r="X221" s="287"/>
      <c r="Y221" s="220">
        <f>'T1-FDI-Inw-UAE'!Y221+'T1-FDI-Inw-BHR'!Y221+'T1-FDI-Inw-KSA'!Y221+'T1-FDI-Inw-OMN'!Y221+'T1-FDI-Inw-QAT'!Y221+'T1-FDI-Inw-KWT'!Y221</f>
        <v>0.20830378999999999</v>
      </c>
      <c r="Z221" s="220">
        <f>'T1-FDI-Inw-UAE'!Z221+'T1-FDI-Inw-BHR'!Z221+'T1-FDI-Inw-KSA'!Z221+'T1-FDI-Inw-OMN'!Z221+'T1-FDI-Inw-QAT'!Z221+'T1-FDI-Inw-KWT'!Z221</f>
        <v>22.338418276092582</v>
      </c>
      <c r="AA221" s="220">
        <f>'T1-FDI-Inw-UAE'!AA221+'T1-FDI-Inw-BHR'!AA221+'T1-FDI-Inw-KSA'!AA221+'T1-FDI-Inw-OMN'!AA221+'T1-FDI-Inw-QAT'!AA221+'T1-FDI-Inw-KWT'!AA221</f>
        <v>477.48672432897217</v>
      </c>
      <c r="AB221" s="220">
        <f>'T1-FDI-Inw-UAE'!AB221+'T1-FDI-Inw-BHR'!AB221+'T1-FDI-Inw-KSA'!AB221+'T1-FDI-Inw-OMN'!AB221+'T1-FDI-Inw-QAT'!AB221+'T1-FDI-Inw-KWT'!AB221</f>
        <v>254.28838379903337</v>
      </c>
      <c r="AC221" s="220">
        <f>'T1-FDI-Inw-UAE'!AC221+'T1-FDI-Inw-BHR'!AC221+'T1-FDI-Inw-KSA'!AC221+'T1-FDI-Inw-OMN'!AC221+'T1-FDI-Inw-QAT'!AC221+'T1-FDI-Inw-KWT'!AC221</f>
        <v>338.70713947405039</v>
      </c>
      <c r="AD221" s="220">
        <f>'T1-FDI-Inw-UAE'!AD221+'T1-FDI-Inw-BHR'!AD221+'T1-FDI-Inw-KSA'!AD221+'T1-FDI-Inw-OMN'!AD221+'T1-FDI-Inw-QAT'!AD221+'T1-FDI-Inw-KWT'!AD221</f>
        <v>464.54781687946911</v>
      </c>
      <c r="AE221" s="220">
        <f>'T1-FDI-Inw-UAE'!AE221+'T1-FDI-Inw-BHR'!AE221+'T1-FDI-Inw-KSA'!AE221+'T1-FDI-Inw-OMN'!AE221+'T1-FDI-Inw-QAT'!AE221+'T1-FDI-Inw-KWT'!AE221</f>
        <v>372.91805291165974</v>
      </c>
      <c r="AF221" s="220">
        <f>'T1-FDI-Inw-UAE'!AF221+'T1-FDI-Inw-BHR'!AF221+'T1-FDI-Inw-KSA'!AF221+'T1-FDI-Inw-OMN'!AF221+'T1-FDI-Inw-QAT'!AF221+'T1-FDI-Inw-KWT'!AF221</f>
        <v>381.59302618011657</v>
      </c>
      <c r="AG221" s="220">
        <f>'T1-FDI-Inw-UAE'!AG221+'T1-FDI-Inw-BHR'!AG221+'T1-FDI-Inw-KSA'!AG221+'T1-FDI-Inw-OMN'!AG221+'T1-FDI-Inw-QAT'!AG221+'T1-FDI-Inw-KWT'!AG221</f>
        <v>884.9091518045401</v>
      </c>
      <c r="AH221" s="220">
        <f>'T1-FDI-Inw-UAE'!AH221+'T1-FDI-Inw-BHR'!AH221+'T1-FDI-Inw-KSA'!AH221+'T1-FDI-Inw-OMN'!AH221+'T1-FDI-Inw-QAT'!AH221+'T1-FDI-Inw-KWT'!AH221</f>
        <v>881.9123676596497</v>
      </c>
      <c r="AI221" s="220">
        <f>'T1-FDI-Inw-UAE'!AI221+'T1-FDI-Inw-BHR'!AI221+'T1-FDI-Inw-KSA'!AI221+'T1-FDI-Inw-OMN'!AI221+'T1-FDI-Inw-QAT'!AI221+'T1-FDI-Inw-KWT'!AI221</f>
        <v>951.6879196589997</v>
      </c>
      <c r="AJ221" s="220">
        <f>'T1-FDI-Inw-UAE'!AJ221+'T1-FDI-Inw-BHR'!AJ221+'T1-FDI-Inw-KSA'!AJ221+'T1-FDI-Inw-OMN'!AJ221+'T1-FDI-Inw-QAT'!AJ221+'T1-FDI-Inw-KWT'!AJ221</f>
        <v>1016.5481428464465</v>
      </c>
      <c r="AK221" s="220">
        <f>'T1-FDI-Inw-UAE'!AK221+'T1-FDI-Inw-BHR'!AK221+'T1-FDI-Inw-KSA'!AK221+'T1-FDI-Inw-OMN'!AK221+'T1-FDI-Inw-QAT'!AK221+'T1-FDI-Inw-KWT'!AK221</f>
        <v>753.68341718032332</v>
      </c>
      <c r="AL221" s="220">
        <f>'T1-FDI-Inw-UAE'!AL221+'T1-FDI-Inw-BHR'!AL221+'T1-FDI-Inw-KSA'!AL221+'T1-FDI-Inw-OMN'!AL221+'T1-FDI-Inw-QAT'!AL221+'T1-FDI-Inw-KWT'!AL221</f>
        <v>680.76898874791664</v>
      </c>
    </row>
    <row r="222" spans="1:38" x14ac:dyDescent="0.25">
      <c r="A222" s="236" t="str">
        <f t="shared" si="3"/>
        <v>Kuwait</v>
      </c>
      <c r="B222" s="206" t="s">
        <v>34</v>
      </c>
      <c r="C222" s="206" t="s">
        <v>33</v>
      </c>
      <c r="D222" s="222" t="s">
        <v>162</v>
      </c>
      <c r="E222">
        <v>537</v>
      </c>
      <c r="F222" s="225" t="s">
        <v>161</v>
      </c>
      <c r="G222" s="132" t="s">
        <v>160</v>
      </c>
      <c r="H222" s="224" t="s">
        <v>159</v>
      </c>
      <c r="I222" s="223" t="s">
        <v>158</v>
      </c>
      <c r="J222" s="212" t="s">
        <v>36</v>
      </c>
      <c r="K222" s="206" t="s">
        <v>36</v>
      </c>
      <c r="L222" s="206" t="s">
        <v>36</v>
      </c>
      <c r="M222" s="206" t="s">
        <v>3669</v>
      </c>
      <c r="N222" s="206">
        <v>35</v>
      </c>
      <c r="O222" s="206" t="s">
        <v>3647</v>
      </c>
      <c r="P222" s="287"/>
      <c r="Q222" s="287"/>
      <c r="R222" s="287"/>
      <c r="S222" s="287"/>
      <c r="T222" s="287"/>
      <c r="U222" s="287"/>
      <c r="V222" s="287"/>
      <c r="W222" s="287"/>
      <c r="X222" s="287"/>
      <c r="Y222" s="220">
        <f>'T1-FDI-Inw-UAE'!Y222+'T1-FDI-Inw-BHR'!Y222+'T1-FDI-Inw-KSA'!Y222+'T1-FDI-Inw-OMN'!Y222+'T1-FDI-Inw-QAT'!Y222+'T1-FDI-Inw-KWT'!Y222</f>
        <v>0</v>
      </c>
      <c r="Z222" s="220">
        <f>'T1-FDI-Inw-UAE'!Z222+'T1-FDI-Inw-BHR'!Z222+'T1-FDI-Inw-KSA'!Z222+'T1-FDI-Inw-OMN'!Z222+'T1-FDI-Inw-QAT'!Z222+'T1-FDI-Inw-KWT'!Z222</f>
        <v>0</v>
      </c>
      <c r="AA222" s="220">
        <f>'T1-FDI-Inw-UAE'!AA222+'T1-FDI-Inw-BHR'!AA222+'T1-FDI-Inw-KSA'!AA222+'T1-FDI-Inw-OMN'!AA222+'T1-FDI-Inw-QAT'!AA222+'T1-FDI-Inw-KWT'!AA222</f>
        <v>0</v>
      </c>
      <c r="AB222" s="220">
        <f>'T1-FDI-Inw-UAE'!AB222+'T1-FDI-Inw-BHR'!AB222+'T1-FDI-Inw-KSA'!AB222+'T1-FDI-Inw-OMN'!AB222+'T1-FDI-Inw-QAT'!AB222+'T1-FDI-Inw-KWT'!AB222</f>
        <v>0</v>
      </c>
      <c r="AC222" s="220">
        <f>'T1-FDI-Inw-UAE'!AC222+'T1-FDI-Inw-BHR'!AC222+'T1-FDI-Inw-KSA'!AC222+'T1-FDI-Inw-OMN'!AC222+'T1-FDI-Inw-QAT'!AC222+'T1-FDI-Inw-KWT'!AC222</f>
        <v>0</v>
      </c>
      <c r="AD222" s="220">
        <f>'T1-FDI-Inw-UAE'!AD222+'T1-FDI-Inw-BHR'!AD222+'T1-FDI-Inw-KSA'!AD222+'T1-FDI-Inw-OMN'!AD222+'T1-FDI-Inw-QAT'!AD222+'T1-FDI-Inw-KWT'!AD222</f>
        <v>0</v>
      </c>
      <c r="AE222" s="220">
        <f>'T1-FDI-Inw-UAE'!AE222+'T1-FDI-Inw-BHR'!AE222+'T1-FDI-Inw-KSA'!AE222+'T1-FDI-Inw-OMN'!AE222+'T1-FDI-Inw-QAT'!AE222+'T1-FDI-Inw-KWT'!AE222</f>
        <v>0</v>
      </c>
      <c r="AF222" s="220">
        <f>'T1-FDI-Inw-UAE'!AF222+'T1-FDI-Inw-BHR'!AF222+'T1-FDI-Inw-KSA'!AF222+'T1-FDI-Inw-OMN'!AF222+'T1-FDI-Inw-QAT'!AF222+'T1-FDI-Inw-KWT'!AF222</f>
        <v>0</v>
      </c>
      <c r="AG222" s="220">
        <f>'T1-FDI-Inw-UAE'!AG222+'T1-FDI-Inw-BHR'!AG222+'T1-FDI-Inw-KSA'!AG222+'T1-FDI-Inw-OMN'!AG222+'T1-FDI-Inw-QAT'!AG222+'T1-FDI-Inw-KWT'!AG222</f>
        <v>0</v>
      </c>
      <c r="AH222" s="220">
        <f>'T1-FDI-Inw-UAE'!AH222+'T1-FDI-Inw-BHR'!AH222+'T1-FDI-Inw-KSA'!AH222+'T1-FDI-Inw-OMN'!AH222+'T1-FDI-Inw-QAT'!AH222+'T1-FDI-Inw-KWT'!AH222</f>
        <v>0</v>
      </c>
      <c r="AI222" s="220">
        <f>'T1-FDI-Inw-UAE'!AI222+'T1-FDI-Inw-BHR'!AI222+'T1-FDI-Inw-KSA'!AI222+'T1-FDI-Inw-OMN'!AI222+'T1-FDI-Inw-QAT'!AI222+'T1-FDI-Inw-KWT'!AI222</f>
        <v>0</v>
      </c>
      <c r="AJ222" s="220">
        <f>'T1-FDI-Inw-UAE'!AJ222+'T1-FDI-Inw-BHR'!AJ222+'T1-FDI-Inw-KSA'!AJ222+'T1-FDI-Inw-OMN'!AJ222+'T1-FDI-Inw-QAT'!AJ222+'T1-FDI-Inw-KWT'!AJ222</f>
        <v>0</v>
      </c>
      <c r="AK222" s="220">
        <f>'T1-FDI-Inw-UAE'!AK222+'T1-FDI-Inw-BHR'!AK222+'T1-FDI-Inw-KSA'!AK222+'T1-FDI-Inw-OMN'!AK222+'T1-FDI-Inw-QAT'!AK222+'T1-FDI-Inw-KWT'!AK222</f>
        <v>0</v>
      </c>
      <c r="AL222" s="220">
        <f>'T1-FDI-Inw-UAE'!AL222+'T1-FDI-Inw-BHR'!AL222+'T1-FDI-Inw-KSA'!AL222+'T1-FDI-Inw-OMN'!AL222+'T1-FDI-Inw-QAT'!AL222+'T1-FDI-Inw-KWT'!AL222</f>
        <v>0</v>
      </c>
    </row>
    <row r="223" spans="1:38" x14ac:dyDescent="0.25">
      <c r="A223" s="236" t="str">
        <f t="shared" si="3"/>
        <v>Kuwait</v>
      </c>
      <c r="B223" s="206" t="s">
        <v>34</v>
      </c>
      <c r="C223" s="206" t="s">
        <v>33</v>
      </c>
      <c r="D223" s="222" t="s">
        <v>157</v>
      </c>
      <c r="E223">
        <v>742</v>
      </c>
      <c r="F223" s="225" t="s">
        <v>157</v>
      </c>
      <c r="G223" s="132" t="s">
        <v>156</v>
      </c>
      <c r="H223" s="224" t="s">
        <v>155</v>
      </c>
      <c r="I223" s="223" t="s">
        <v>154</v>
      </c>
      <c r="J223" s="212" t="s">
        <v>36</v>
      </c>
      <c r="K223" s="206" t="s">
        <v>3665</v>
      </c>
      <c r="L223" s="206">
        <v>11</v>
      </c>
      <c r="M223" s="206" t="s">
        <v>3656</v>
      </c>
      <c r="N223" s="206">
        <v>202</v>
      </c>
      <c r="O223" s="206" t="s">
        <v>3652</v>
      </c>
      <c r="P223" s="287"/>
      <c r="Q223" s="287"/>
      <c r="R223" s="287"/>
      <c r="S223" s="287"/>
      <c r="T223" s="287"/>
      <c r="U223" s="287"/>
      <c r="V223" s="287"/>
      <c r="W223" s="287"/>
      <c r="X223" s="287"/>
      <c r="Y223" s="220">
        <f>'T1-FDI-Inw-UAE'!Y223+'T1-FDI-Inw-BHR'!Y223+'T1-FDI-Inw-KSA'!Y223+'T1-FDI-Inw-OMN'!Y223+'T1-FDI-Inw-QAT'!Y223+'T1-FDI-Inw-KWT'!Y223</f>
        <v>0</v>
      </c>
      <c r="Z223" s="220">
        <f>'T1-FDI-Inw-UAE'!Z223+'T1-FDI-Inw-BHR'!Z223+'T1-FDI-Inw-KSA'!Z223+'T1-FDI-Inw-OMN'!Z223+'T1-FDI-Inw-QAT'!Z223+'T1-FDI-Inw-KWT'!Z223</f>
        <v>0</v>
      </c>
      <c r="AA223" s="220">
        <f>'T1-FDI-Inw-UAE'!AA223+'T1-FDI-Inw-BHR'!AA223+'T1-FDI-Inw-KSA'!AA223+'T1-FDI-Inw-OMN'!AA223+'T1-FDI-Inw-QAT'!AA223+'T1-FDI-Inw-KWT'!AA223</f>
        <v>0</v>
      </c>
      <c r="AB223" s="220">
        <f>'T1-FDI-Inw-UAE'!AB223+'T1-FDI-Inw-BHR'!AB223+'T1-FDI-Inw-KSA'!AB223+'T1-FDI-Inw-OMN'!AB223+'T1-FDI-Inw-QAT'!AB223+'T1-FDI-Inw-KWT'!AB223</f>
        <v>0.15556705241660995</v>
      </c>
      <c r="AC223" s="220">
        <f>'T1-FDI-Inw-UAE'!AC223+'T1-FDI-Inw-BHR'!AC223+'T1-FDI-Inw-KSA'!AC223+'T1-FDI-Inw-OMN'!AC223+'T1-FDI-Inw-QAT'!AC223+'T1-FDI-Inw-KWT'!AC223</f>
        <v>0.65088495575221239</v>
      </c>
      <c r="AD223" s="220">
        <f>'T1-FDI-Inw-UAE'!AD223+'T1-FDI-Inw-BHR'!AD223+'T1-FDI-Inw-KSA'!AD223+'T1-FDI-Inw-OMN'!AD223+'T1-FDI-Inw-QAT'!AD223+'T1-FDI-Inw-KWT'!AD223</f>
        <v>0</v>
      </c>
      <c r="AE223" s="220">
        <f>'T1-FDI-Inw-UAE'!AE223+'T1-FDI-Inw-BHR'!AE223+'T1-FDI-Inw-KSA'!AE223+'T1-FDI-Inw-OMN'!AE223+'T1-FDI-Inw-QAT'!AE223+'T1-FDI-Inw-KWT'!AE223</f>
        <v>0</v>
      </c>
      <c r="AF223" s="220">
        <f>'T1-FDI-Inw-UAE'!AF223+'T1-FDI-Inw-BHR'!AF223+'T1-FDI-Inw-KSA'!AF223+'T1-FDI-Inw-OMN'!AF223+'T1-FDI-Inw-QAT'!AF223+'T1-FDI-Inw-KWT'!AF223</f>
        <v>0</v>
      </c>
      <c r="AG223" s="220">
        <f>'T1-FDI-Inw-UAE'!AG223+'T1-FDI-Inw-BHR'!AG223+'T1-FDI-Inw-KSA'!AG223+'T1-FDI-Inw-OMN'!AG223+'T1-FDI-Inw-QAT'!AG223+'T1-FDI-Inw-KWT'!AG223</f>
        <v>0</v>
      </c>
      <c r="AH223" s="220">
        <f>'T1-FDI-Inw-UAE'!AH223+'T1-FDI-Inw-BHR'!AH223+'T1-FDI-Inw-KSA'!AH223+'T1-FDI-Inw-OMN'!AH223+'T1-FDI-Inw-QAT'!AH223+'T1-FDI-Inw-KWT'!AH223</f>
        <v>0</v>
      </c>
      <c r="AI223" s="220">
        <f>'T1-FDI-Inw-UAE'!AI223+'T1-FDI-Inw-BHR'!AI223+'T1-FDI-Inw-KSA'!AI223+'T1-FDI-Inw-OMN'!AI223+'T1-FDI-Inw-QAT'!AI223+'T1-FDI-Inw-KWT'!AI223</f>
        <v>0</v>
      </c>
      <c r="AJ223" s="220">
        <f>'T1-FDI-Inw-UAE'!AJ223+'T1-FDI-Inw-BHR'!AJ223+'T1-FDI-Inw-KSA'!AJ223+'T1-FDI-Inw-OMN'!AJ223+'T1-FDI-Inw-QAT'!AJ223+'T1-FDI-Inw-KWT'!AJ223</f>
        <v>0</v>
      </c>
      <c r="AK223" s="220">
        <f>'T1-FDI-Inw-UAE'!AK223+'T1-FDI-Inw-BHR'!AK223+'T1-FDI-Inw-KSA'!AK223+'T1-FDI-Inw-OMN'!AK223+'T1-FDI-Inw-QAT'!AK223+'T1-FDI-Inw-KWT'!AK223</f>
        <v>0</v>
      </c>
      <c r="AL223" s="220">
        <f>'T1-FDI-Inw-UAE'!AL223+'T1-FDI-Inw-BHR'!AL223+'T1-FDI-Inw-KSA'!AL223+'T1-FDI-Inw-OMN'!AL223+'T1-FDI-Inw-QAT'!AL223+'T1-FDI-Inw-KWT'!AL223</f>
        <v>0.53333333333333333</v>
      </c>
    </row>
    <row r="224" spans="1:38" x14ac:dyDescent="0.25">
      <c r="A224" s="236" t="str">
        <f t="shared" si="3"/>
        <v>Kuwait</v>
      </c>
      <c r="B224" s="206" t="s">
        <v>34</v>
      </c>
      <c r="C224" s="206" t="s">
        <v>33</v>
      </c>
      <c r="D224" s="222" t="s">
        <v>153</v>
      </c>
      <c r="E224">
        <v>818</v>
      </c>
      <c r="F224" s="225" t="s">
        <v>153</v>
      </c>
      <c r="G224" s="132" t="s">
        <v>152</v>
      </c>
      <c r="H224" s="224" t="s">
        <v>151</v>
      </c>
      <c r="I224" s="223" t="s">
        <v>150</v>
      </c>
      <c r="J224" s="212" t="s">
        <v>36</v>
      </c>
      <c r="K224" s="206" t="s">
        <v>36</v>
      </c>
      <c r="L224" s="206" t="s">
        <v>36</v>
      </c>
      <c r="M224" s="206" t="s">
        <v>3653</v>
      </c>
      <c r="N224" s="206">
        <v>61</v>
      </c>
      <c r="O224" s="206" t="s">
        <v>3654</v>
      </c>
      <c r="P224" s="287"/>
      <c r="Q224" s="287"/>
      <c r="R224" s="287"/>
      <c r="S224" s="287"/>
      <c r="T224" s="287"/>
      <c r="U224" s="287"/>
      <c r="V224" s="287"/>
      <c r="W224" s="287"/>
      <c r="X224" s="287"/>
      <c r="Y224" s="220">
        <f>'T1-FDI-Inw-UAE'!Y224+'T1-FDI-Inw-BHR'!Y224+'T1-FDI-Inw-KSA'!Y224+'T1-FDI-Inw-OMN'!Y224+'T1-FDI-Inw-QAT'!Y224+'T1-FDI-Inw-KWT'!Y224</f>
        <v>0</v>
      </c>
      <c r="Z224" s="220">
        <f>'T1-FDI-Inw-UAE'!Z224+'T1-FDI-Inw-BHR'!Z224+'T1-FDI-Inw-KSA'!Z224+'T1-FDI-Inw-OMN'!Z224+'T1-FDI-Inw-QAT'!Z224+'T1-FDI-Inw-KWT'!Z224</f>
        <v>0</v>
      </c>
      <c r="AA224" s="220">
        <f>'T1-FDI-Inw-UAE'!AA224+'T1-FDI-Inw-BHR'!AA224+'T1-FDI-Inw-KSA'!AA224+'T1-FDI-Inw-OMN'!AA224+'T1-FDI-Inw-QAT'!AA224+'T1-FDI-Inw-KWT'!AA224</f>
        <v>0</v>
      </c>
      <c r="AB224" s="220">
        <f>'T1-FDI-Inw-UAE'!AB224+'T1-FDI-Inw-BHR'!AB224+'T1-FDI-Inw-KSA'!AB224+'T1-FDI-Inw-OMN'!AB224+'T1-FDI-Inw-QAT'!AB224+'T1-FDI-Inw-KWT'!AB224</f>
        <v>0</v>
      </c>
      <c r="AC224" s="220">
        <f>'T1-FDI-Inw-UAE'!AC224+'T1-FDI-Inw-BHR'!AC224+'T1-FDI-Inw-KSA'!AC224+'T1-FDI-Inw-OMN'!AC224+'T1-FDI-Inw-QAT'!AC224+'T1-FDI-Inw-KWT'!AC224</f>
        <v>0</v>
      </c>
      <c r="AD224" s="220">
        <f>'T1-FDI-Inw-UAE'!AD224+'T1-FDI-Inw-BHR'!AD224+'T1-FDI-Inw-KSA'!AD224+'T1-FDI-Inw-OMN'!AD224+'T1-FDI-Inw-QAT'!AD224+'T1-FDI-Inw-KWT'!AD224</f>
        <v>0</v>
      </c>
      <c r="AE224" s="220">
        <f>'T1-FDI-Inw-UAE'!AE224+'T1-FDI-Inw-BHR'!AE224+'T1-FDI-Inw-KSA'!AE224+'T1-FDI-Inw-OMN'!AE224+'T1-FDI-Inw-QAT'!AE224+'T1-FDI-Inw-KWT'!AE224</f>
        <v>0</v>
      </c>
      <c r="AF224" s="220">
        <f>'T1-FDI-Inw-UAE'!AF224+'T1-FDI-Inw-BHR'!AF224+'T1-FDI-Inw-KSA'!AF224+'T1-FDI-Inw-OMN'!AF224+'T1-FDI-Inw-QAT'!AF224+'T1-FDI-Inw-KWT'!AF224</f>
        <v>0</v>
      </c>
      <c r="AG224" s="220">
        <f>'T1-FDI-Inw-UAE'!AG224+'T1-FDI-Inw-BHR'!AG224+'T1-FDI-Inw-KSA'!AG224+'T1-FDI-Inw-OMN'!AG224+'T1-FDI-Inw-QAT'!AG224+'T1-FDI-Inw-KWT'!AG224</f>
        <v>0</v>
      </c>
      <c r="AH224" s="220">
        <f>'T1-FDI-Inw-UAE'!AH224+'T1-FDI-Inw-BHR'!AH224+'T1-FDI-Inw-KSA'!AH224+'T1-FDI-Inw-OMN'!AH224+'T1-FDI-Inw-QAT'!AH224+'T1-FDI-Inw-KWT'!AH224</f>
        <v>0</v>
      </c>
      <c r="AI224" s="220">
        <f>'T1-FDI-Inw-UAE'!AI224+'T1-FDI-Inw-BHR'!AI224+'T1-FDI-Inw-KSA'!AI224+'T1-FDI-Inw-OMN'!AI224+'T1-FDI-Inw-QAT'!AI224+'T1-FDI-Inw-KWT'!AI224</f>
        <v>0</v>
      </c>
      <c r="AJ224" s="220">
        <f>'T1-FDI-Inw-UAE'!AJ224+'T1-FDI-Inw-BHR'!AJ224+'T1-FDI-Inw-KSA'!AJ224+'T1-FDI-Inw-OMN'!AJ224+'T1-FDI-Inw-QAT'!AJ224+'T1-FDI-Inw-KWT'!AJ224</f>
        <v>0</v>
      </c>
      <c r="AK224" s="220">
        <f>'T1-FDI-Inw-UAE'!AK224+'T1-FDI-Inw-BHR'!AK224+'T1-FDI-Inw-KSA'!AK224+'T1-FDI-Inw-OMN'!AK224+'T1-FDI-Inw-QAT'!AK224+'T1-FDI-Inw-KWT'!AK224</f>
        <v>0</v>
      </c>
      <c r="AL224" s="220">
        <f>'T1-FDI-Inw-UAE'!AL224+'T1-FDI-Inw-BHR'!AL224+'T1-FDI-Inw-KSA'!AL224+'T1-FDI-Inw-OMN'!AL224+'T1-FDI-Inw-QAT'!AL224+'T1-FDI-Inw-KWT'!AL224</f>
        <v>0</v>
      </c>
    </row>
    <row r="225" spans="1:38" x14ac:dyDescent="0.25">
      <c r="A225" s="236" t="str">
        <f t="shared" si="3"/>
        <v>Kuwait</v>
      </c>
      <c r="B225" s="206" t="s">
        <v>34</v>
      </c>
      <c r="C225" s="206" t="s">
        <v>33</v>
      </c>
      <c r="D225" s="222" t="s">
        <v>149</v>
      </c>
      <c r="E225">
        <v>866</v>
      </c>
      <c r="F225" s="225" t="s">
        <v>149</v>
      </c>
      <c r="G225" s="132" t="s">
        <v>148</v>
      </c>
      <c r="H225" s="224" t="s">
        <v>147</v>
      </c>
      <c r="I225" s="223" t="s">
        <v>146</v>
      </c>
      <c r="J225" s="212" t="s">
        <v>36</v>
      </c>
      <c r="K225" s="206" t="s">
        <v>36</v>
      </c>
      <c r="L225" s="206" t="s">
        <v>36</v>
      </c>
      <c r="M225" s="206" t="s">
        <v>3653</v>
      </c>
      <c r="N225" s="206">
        <v>61</v>
      </c>
      <c r="O225" s="206" t="s">
        <v>3654</v>
      </c>
      <c r="P225" s="287"/>
      <c r="Q225" s="287"/>
      <c r="R225" s="287"/>
      <c r="S225" s="287"/>
      <c r="T225" s="287"/>
      <c r="U225" s="287"/>
      <c r="V225" s="287"/>
      <c r="W225" s="287"/>
      <c r="X225" s="287"/>
      <c r="Y225" s="220">
        <f>'T1-FDI-Inw-UAE'!Y225+'T1-FDI-Inw-BHR'!Y225+'T1-FDI-Inw-KSA'!Y225+'T1-FDI-Inw-OMN'!Y225+'T1-FDI-Inw-QAT'!Y225+'T1-FDI-Inw-KWT'!Y225</f>
        <v>0</v>
      </c>
      <c r="Z225" s="220">
        <f>'T1-FDI-Inw-UAE'!Z225+'T1-FDI-Inw-BHR'!Z225+'T1-FDI-Inw-KSA'!Z225+'T1-FDI-Inw-OMN'!Z225+'T1-FDI-Inw-QAT'!Z225+'T1-FDI-Inw-KWT'!Z225</f>
        <v>0</v>
      </c>
      <c r="AA225" s="220">
        <f>'T1-FDI-Inw-UAE'!AA225+'T1-FDI-Inw-BHR'!AA225+'T1-FDI-Inw-KSA'!AA225+'T1-FDI-Inw-OMN'!AA225+'T1-FDI-Inw-QAT'!AA225+'T1-FDI-Inw-KWT'!AA225</f>
        <v>0</v>
      </c>
      <c r="AB225" s="220">
        <f>'T1-FDI-Inw-UAE'!AB225+'T1-FDI-Inw-BHR'!AB225+'T1-FDI-Inw-KSA'!AB225+'T1-FDI-Inw-OMN'!AB225+'T1-FDI-Inw-QAT'!AB225+'T1-FDI-Inw-KWT'!AB225</f>
        <v>0</v>
      </c>
      <c r="AC225" s="220">
        <f>'T1-FDI-Inw-UAE'!AC225+'T1-FDI-Inw-BHR'!AC225+'T1-FDI-Inw-KSA'!AC225+'T1-FDI-Inw-OMN'!AC225+'T1-FDI-Inw-QAT'!AC225+'T1-FDI-Inw-KWT'!AC225</f>
        <v>0</v>
      </c>
      <c r="AD225" s="220">
        <f>'T1-FDI-Inw-UAE'!AD225+'T1-FDI-Inw-BHR'!AD225+'T1-FDI-Inw-KSA'!AD225+'T1-FDI-Inw-OMN'!AD225+'T1-FDI-Inw-QAT'!AD225+'T1-FDI-Inw-KWT'!AD225</f>
        <v>0</v>
      </c>
      <c r="AE225" s="220">
        <f>'T1-FDI-Inw-UAE'!AE225+'T1-FDI-Inw-BHR'!AE225+'T1-FDI-Inw-KSA'!AE225+'T1-FDI-Inw-OMN'!AE225+'T1-FDI-Inw-QAT'!AE225+'T1-FDI-Inw-KWT'!AE225</f>
        <v>0</v>
      </c>
      <c r="AF225" s="220">
        <f>'T1-FDI-Inw-UAE'!AF225+'T1-FDI-Inw-BHR'!AF225+'T1-FDI-Inw-KSA'!AF225+'T1-FDI-Inw-OMN'!AF225+'T1-FDI-Inw-QAT'!AF225+'T1-FDI-Inw-KWT'!AF225</f>
        <v>0</v>
      </c>
      <c r="AG225" s="220">
        <f>'T1-FDI-Inw-UAE'!AG225+'T1-FDI-Inw-BHR'!AG225+'T1-FDI-Inw-KSA'!AG225+'T1-FDI-Inw-OMN'!AG225+'T1-FDI-Inw-QAT'!AG225+'T1-FDI-Inw-KWT'!AG225</f>
        <v>0</v>
      </c>
      <c r="AH225" s="220">
        <f>'T1-FDI-Inw-UAE'!AH225+'T1-FDI-Inw-BHR'!AH225+'T1-FDI-Inw-KSA'!AH225+'T1-FDI-Inw-OMN'!AH225+'T1-FDI-Inw-QAT'!AH225+'T1-FDI-Inw-KWT'!AH225</f>
        <v>0</v>
      </c>
      <c r="AI225" s="220">
        <f>'T1-FDI-Inw-UAE'!AI225+'T1-FDI-Inw-BHR'!AI225+'T1-FDI-Inw-KSA'!AI225+'T1-FDI-Inw-OMN'!AI225+'T1-FDI-Inw-QAT'!AI225+'T1-FDI-Inw-KWT'!AI225</f>
        <v>0</v>
      </c>
      <c r="AJ225" s="220">
        <f>'T1-FDI-Inw-UAE'!AJ225+'T1-FDI-Inw-BHR'!AJ225+'T1-FDI-Inw-KSA'!AJ225+'T1-FDI-Inw-OMN'!AJ225+'T1-FDI-Inw-QAT'!AJ225+'T1-FDI-Inw-KWT'!AJ225</f>
        <v>0</v>
      </c>
      <c r="AK225" s="220">
        <f>'T1-FDI-Inw-UAE'!AK225+'T1-FDI-Inw-BHR'!AK225+'T1-FDI-Inw-KSA'!AK225+'T1-FDI-Inw-OMN'!AK225+'T1-FDI-Inw-QAT'!AK225+'T1-FDI-Inw-KWT'!AK225</f>
        <v>0</v>
      </c>
      <c r="AL225" s="220">
        <f>'T1-FDI-Inw-UAE'!AL225+'T1-FDI-Inw-BHR'!AL225+'T1-FDI-Inw-KSA'!AL225+'T1-FDI-Inw-OMN'!AL225+'T1-FDI-Inw-QAT'!AL225+'T1-FDI-Inw-KWT'!AL225</f>
        <v>0</v>
      </c>
    </row>
    <row r="226" spans="1:38" x14ac:dyDescent="0.25">
      <c r="A226" s="236" t="str">
        <f t="shared" si="3"/>
        <v>Kuwait</v>
      </c>
      <c r="B226" s="206" t="s">
        <v>34</v>
      </c>
      <c r="C226" s="206" t="s">
        <v>33</v>
      </c>
      <c r="D226" s="222" t="s">
        <v>145</v>
      </c>
      <c r="E226">
        <v>369</v>
      </c>
      <c r="F226" s="225" t="s">
        <v>145</v>
      </c>
      <c r="G226" s="132" t="s">
        <v>144</v>
      </c>
      <c r="H226" s="224" t="s">
        <v>143</v>
      </c>
      <c r="I226" s="223" t="s">
        <v>142</v>
      </c>
      <c r="J226" s="212" t="s">
        <v>36</v>
      </c>
      <c r="K226" s="206" t="s">
        <v>3657</v>
      </c>
      <c r="L226" s="206">
        <v>29</v>
      </c>
      <c r="M226" s="206" t="s">
        <v>3658</v>
      </c>
      <c r="N226" s="206">
        <v>419</v>
      </c>
      <c r="O226" s="206" t="s">
        <v>3659</v>
      </c>
      <c r="P226" s="287"/>
      <c r="Q226" s="287"/>
      <c r="R226" s="287"/>
      <c r="S226" s="287"/>
      <c r="T226" s="287"/>
      <c r="U226" s="287"/>
      <c r="V226" s="287"/>
      <c r="W226" s="287"/>
      <c r="X226" s="287"/>
      <c r="Y226" s="220">
        <f>'T1-FDI-Inw-UAE'!Y226+'T1-FDI-Inw-BHR'!Y226+'T1-FDI-Inw-KSA'!Y226+'T1-FDI-Inw-OMN'!Y226+'T1-FDI-Inw-QAT'!Y226+'T1-FDI-Inw-KWT'!Y226</f>
        <v>0</v>
      </c>
      <c r="Z226" s="220">
        <f>'T1-FDI-Inw-UAE'!Z226+'T1-FDI-Inw-BHR'!Z226+'T1-FDI-Inw-KSA'!Z226+'T1-FDI-Inw-OMN'!Z226+'T1-FDI-Inw-QAT'!Z226+'T1-FDI-Inw-KWT'!Z226</f>
        <v>0</v>
      </c>
      <c r="AA226" s="220">
        <f>'T1-FDI-Inw-UAE'!AA226+'T1-FDI-Inw-BHR'!AA226+'T1-FDI-Inw-KSA'!AA226+'T1-FDI-Inw-OMN'!AA226+'T1-FDI-Inw-QAT'!AA226+'T1-FDI-Inw-KWT'!AA226</f>
        <v>0</v>
      </c>
      <c r="AB226" s="220">
        <f>'T1-FDI-Inw-UAE'!AB226+'T1-FDI-Inw-BHR'!AB226+'T1-FDI-Inw-KSA'!AB226+'T1-FDI-Inw-OMN'!AB226+'T1-FDI-Inw-QAT'!AB226+'T1-FDI-Inw-KWT'!AB226</f>
        <v>0</v>
      </c>
      <c r="AC226" s="220">
        <f>'T1-FDI-Inw-UAE'!AC226+'T1-FDI-Inw-BHR'!AC226+'T1-FDI-Inw-KSA'!AC226+'T1-FDI-Inw-OMN'!AC226+'T1-FDI-Inw-QAT'!AC226+'T1-FDI-Inw-KWT'!AC226</f>
        <v>0</v>
      </c>
      <c r="AD226" s="220">
        <f>'T1-FDI-Inw-UAE'!AD226+'T1-FDI-Inw-BHR'!AD226+'T1-FDI-Inw-KSA'!AD226+'T1-FDI-Inw-OMN'!AD226+'T1-FDI-Inw-QAT'!AD226+'T1-FDI-Inw-KWT'!AD226</f>
        <v>0</v>
      </c>
      <c r="AE226" s="220">
        <f>'T1-FDI-Inw-UAE'!AE226+'T1-FDI-Inw-BHR'!AE226+'T1-FDI-Inw-KSA'!AE226+'T1-FDI-Inw-OMN'!AE226+'T1-FDI-Inw-QAT'!AE226+'T1-FDI-Inw-KWT'!AE226</f>
        <v>2.5681768266666665</v>
      </c>
      <c r="AF226" s="220">
        <f>'T1-FDI-Inw-UAE'!AF226+'T1-FDI-Inw-BHR'!AF226+'T1-FDI-Inw-KSA'!AF226+'T1-FDI-Inw-OMN'!AF226+'T1-FDI-Inw-QAT'!AF226+'T1-FDI-Inw-KWT'!AF226</f>
        <v>2.8171178133333337</v>
      </c>
      <c r="AG226" s="220">
        <f>'T1-FDI-Inw-UAE'!AG226+'T1-FDI-Inw-BHR'!AG226+'T1-FDI-Inw-KSA'!AG226+'T1-FDI-Inw-OMN'!AG226+'T1-FDI-Inw-QAT'!AG226+'T1-FDI-Inw-KWT'!AG226</f>
        <v>2.6055045333333333</v>
      </c>
      <c r="AH226" s="220">
        <f>'T1-FDI-Inw-UAE'!AH226+'T1-FDI-Inw-BHR'!AH226+'T1-FDI-Inw-KSA'!AH226+'T1-FDI-Inw-OMN'!AH226+'T1-FDI-Inw-QAT'!AH226+'T1-FDI-Inw-KWT'!AH226</f>
        <v>5.1158253333333334</v>
      </c>
      <c r="AI226" s="220">
        <f>'T1-FDI-Inw-UAE'!AI226+'T1-FDI-Inw-BHR'!AI226+'T1-FDI-Inw-KSA'!AI226+'T1-FDI-Inw-OMN'!AI226+'T1-FDI-Inw-QAT'!AI226+'T1-FDI-Inw-KWT'!AI226</f>
        <v>5.0947583999999999</v>
      </c>
      <c r="AJ226" s="220">
        <f>'T1-FDI-Inw-UAE'!AJ226+'T1-FDI-Inw-BHR'!AJ226+'T1-FDI-Inw-KSA'!AJ226+'T1-FDI-Inw-OMN'!AJ226+'T1-FDI-Inw-QAT'!AJ226+'T1-FDI-Inw-KWT'!AJ226</f>
        <v>5.1158253333333334</v>
      </c>
      <c r="AK226" s="220">
        <f>'T1-FDI-Inw-UAE'!AK226+'T1-FDI-Inw-BHR'!AK226+'T1-FDI-Inw-KSA'!AK226+'T1-FDI-Inw-OMN'!AK226+'T1-FDI-Inw-QAT'!AK226+'T1-FDI-Inw-KWT'!AK226</f>
        <v>2.1066933333333333E-2</v>
      </c>
      <c r="AL226" s="220">
        <f>'T1-FDI-Inw-UAE'!AL226+'T1-FDI-Inw-BHR'!AL226+'T1-FDI-Inw-KSA'!AL226+'T1-FDI-Inw-OMN'!AL226+'T1-FDI-Inw-QAT'!AL226+'T1-FDI-Inw-KWT'!AL226</f>
        <v>2.6101933333333334E-2</v>
      </c>
    </row>
    <row r="227" spans="1:38" x14ac:dyDescent="0.25">
      <c r="A227" s="236" t="str">
        <f t="shared" si="3"/>
        <v>Kuwait</v>
      </c>
      <c r="B227" s="206" t="s">
        <v>34</v>
      </c>
      <c r="C227" s="206" t="s">
        <v>33</v>
      </c>
      <c r="D227" s="222" t="s">
        <v>141</v>
      </c>
      <c r="E227">
        <v>744</v>
      </c>
      <c r="F227" s="225" t="s">
        <v>141</v>
      </c>
      <c r="G227" s="132" t="s">
        <v>140</v>
      </c>
      <c r="H227" s="224" t="s">
        <v>139</v>
      </c>
      <c r="I227" s="223" t="s">
        <v>138</v>
      </c>
      <c r="J227" s="212" t="s">
        <v>36</v>
      </c>
      <c r="K227" s="206" t="s">
        <v>36</v>
      </c>
      <c r="L227" s="206" t="s">
        <v>36</v>
      </c>
      <c r="M227" s="206" t="s">
        <v>3651</v>
      </c>
      <c r="N227" s="206">
        <v>15</v>
      </c>
      <c r="O227" s="206" t="s">
        <v>3652</v>
      </c>
      <c r="P227" s="287"/>
      <c r="Q227" s="287"/>
      <c r="R227" s="287"/>
      <c r="S227" s="287"/>
      <c r="T227" s="287"/>
      <c r="U227" s="287"/>
      <c r="V227" s="287"/>
      <c r="W227" s="287"/>
      <c r="X227" s="287"/>
      <c r="Y227" s="220">
        <f>'T1-FDI-Inw-UAE'!Y227+'T1-FDI-Inw-BHR'!Y227+'T1-FDI-Inw-KSA'!Y227+'T1-FDI-Inw-OMN'!Y227+'T1-FDI-Inw-QAT'!Y227+'T1-FDI-Inw-KWT'!Y227</f>
        <v>0</v>
      </c>
      <c r="Z227" s="220">
        <f>'T1-FDI-Inw-UAE'!Z227+'T1-FDI-Inw-BHR'!Z227+'T1-FDI-Inw-KSA'!Z227+'T1-FDI-Inw-OMN'!Z227+'T1-FDI-Inw-QAT'!Z227+'T1-FDI-Inw-KWT'!Z227</f>
        <v>0.5</v>
      </c>
      <c r="AA227" s="220">
        <f>'T1-FDI-Inw-UAE'!AA227+'T1-FDI-Inw-BHR'!AA227+'T1-FDI-Inw-KSA'!AA227+'T1-FDI-Inw-OMN'!AA227+'T1-FDI-Inw-QAT'!AA227+'T1-FDI-Inw-KWT'!AA227</f>
        <v>12.28172389380531</v>
      </c>
      <c r="AB227" s="220">
        <f>'T1-FDI-Inw-UAE'!AB227+'T1-FDI-Inw-BHR'!AB227+'T1-FDI-Inw-KSA'!AB227+'T1-FDI-Inw-OMN'!AB227+'T1-FDI-Inw-QAT'!AB227+'T1-FDI-Inw-KWT'!AB227</f>
        <v>17.608282913546631</v>
      </c>
      <c r="AC227" s="220">
        <f>'T1-FDI-Inw-UAE'!AC227+'T1-FDI-Inw-BHR'!AC227+'T1-FDI-Inw-KSA'!AC227+'T1-FDI-Inw-OMN'!AC227+'T1-FDI-Inw-QAT'!AC227+'T1-FDI-Inw-KWT'!AC227</f>
        <v>17.751485364193329</v>
      </c>
      <c r="AD227" s="220">
        <f>'T1-FDI-Inw-UAE'!AD227+'T1-FDI-Inw-BHR'!AD227+'T1-FDI-Inw-KSA'!AD227+'T1-FDI-Inw-OMN'!AD227+'T1-FDI-Inw-QAT'!AD227+'T1-FDI-Inw-KWT'!AD227</f>
        <v>32.330857454050374</v>
      </c>
      <c r="AE227" s="220">
        <f>'T1-FDI-Inw-UAE'!AE227+'T1-FDI-Inw-BHR'!AE227+'T1-FDI-Inw-KSA'!AE227+'T1-FDI-Inw-OMN'!AE227+'T1-FDI-Inw-QAT'!AE227+'T1-FDI-Inw-KWT'!AE227</f>
        <v>46.867625314817985</v>
      </c>
      <c r="AF227" s="220">
        <f>'T1-FDI-Inw-UAE'!AF227+'T1-FDI-Inw-BHR'!AF227+'T1-FDI-Inw-KSA'!AF227+'T1-FDI-Inw-OMN'!AF227+'T1-FDI-Inw-QAT'!AF227+'T1-FDI-Inw-KWT'!AF227</f>
        <v>55.759932724879206</v>
      </c>
      <c r="AG227" s="220">
        <f>'T1-FDI-Inw-UAE'!AG227+'T1-FDI-Inw-BHR'!AG227+'T1-FDI-Inw-KSA'!AG227+'T1-FDI-Inw-OMN'!AG227+'T1-FDI-Inw-QAT'!AG227+'T1-FDI-Inw-KWT'!AG227</f>
        <v>14.231934761459049</v>
      </c>
      <c r="AH227" s="220">
        <f>'T1-FDI-Inw-UAE'!AH227+'T1-FDI-Inw-BHR'!AH227+'T1-FDI-Inw-KSA'!AH227+'T1-FDI-Inw-OMN'!AH227+'T1-FDI-Inw-QAT'!AH227+'T1-FDI-Inw-KWT'!AH227</f>
        <v>21.760734147300901</v>
      </c>
      <c r="AI227" s="220">
        <f>'T1-FDI-Inw-UAE'!AI227+'T1-FDI-Inw-BHR'!AI227+'T1-FDI-Inw-KSA'!AI227+'T1-FDI-Inw-OMN'!AI227+'T1-FDI-Inw-QAT'!AI227+'T1-FDI-Inw-KWT'!AI227</f>
        <v>25.820419200487812</v>
      </c>
      <c r="AJ227" s="220">
        <f>'T1-FDI-Inw-UAE'!AJ227+'T1-FDI-Inw-BHR'!AJ227+'T1-FDI-Inw-KSA'!AJ227+'T1-FDI-Inw-OMN'!AJ227+'T1-FDI-Inw-QAT'!AJ227+'T1-FDI-Inw-KWT'!AJ227</f>
        <v>33.621000086847268</v>
      </c>
      <c r="AK227" s="220">
        <f>'T1-FDI-Inw-UAE'!AK227+'T1-FDI-Inw-BHR'!AK227+'T1-FDI-Inw-KSA'!AK227+'T1-FDI-Inw-OMN'!AK227+'T1-FDI-Inw-QAT'!AK227+'T1-FDI-Inw-KWT'!AK227</f>
        <v>27.706563836369615</v>
      </c>
      <c r="AL227" s="220">
        <f>'T1-FDI-Inw-UAE'!AL227+'T1-FDI-Inw-BHR'!AL227+'T1-FDI-Inw-KSA'!AL227+'T1-FDI-Inw-OMN'!AL227+'T1-FDI-Inw-QAT'!AL227+'T1-FDI-Inw-KWT'!AL227</f>
        <v>26.107014726292977</v>
      </c>
    </row>
    <row r="228" spans="1:38" x14ac:dyDescent="0.25">
      <c r="A228" s="236" t="str">
        <f t="shared" si="3"/>
        <v>Kuwait</v>
      </c>
      <c r="B228" s="206" t="s">
        <v>34</v>
      </c>
      <c r="C228" s="206" t="s">
        <v>33</v>
      </c>
      <c r="D228" s="222" t="s">
        <v>137</v>
      </c>
      <c r="E228">
        <v>186</v>
      </c>
      <c r="F228" s="225" t="s">
        <v>136</v>
      </c>
      <c r="G228" s="132" t="s">
        <v>135</v>
      </c>
      <c r="H228" s="224" t="s">
        <v>134</v>
      </c>
      <c r="I228" s="223" t="s">
        <v>133</v>
      </c>
      <c r="J228" s="212" t="s">
        <v>36</v>
      </c>
      <c r="K228" s="206" t="s">
        <v>36</v>
      </c>
      <c r="L228" s="206" t="s">
        <v>36</v>
      </c>
      <c r="M228" s="206" t="s">
        <v>3646</v>
      </c>
      <c r="N228" s="206">
        <v>145</v>
      </c>
      <c r="O228" s="206" t="s">
        <v>3647</v>
      </c>
      <c r="P228" s="287"/>
      <c r="Q228" s="287"/>
      <c r="R228" s="287"/>
      <c r="S228" s="287"/>
      <c r="T228" s="287"/>
      <c r="U228" s="287"/>
      <c r="V228" s="287"/>
      <c r="W228" s="287"/>
      <c r="X228" s="287"/>
      <c r="Y228" s="220">
        <f>'T1-FDI-Inw-UAE'!Y228+'T1-FDI-Inw-BHR'!Y228+'T1-FDI-Inw-KSA'!Y228+'T1-FDI-Inw-OMN'!Y228+'T1-FDI-Inw-QAT'!Y228+'T1-FDI-Inw-KWT'!Y228</f>
        <v>2901.0065560245066</v>
      </c>
      <c r="Z228" s="220">
        <f>'T1-FDI-Inw-UAE'!Z228+'T1-FDI-Inw-BHR'!Z228+'T1-FDI-Inw-KSA'!Z228+'T1-FDI-Inw-OMN'!Z228+'T1-FDI-Inw-QAT'!Z228+'T1-FDI-Inw-KWT'!Z228</f>
        <v>3567.0604206058542</v>
      </c>
      <c r="AA228" s="220">
        <f>'T1-FDI-Inw-UAE'!AA228+'T1-FDI-Inw-BHR'!AA228+'T1-FDI-Inw-KSA'!AA228+'T1-FDI-Inw-OMN'!AA228+'T1-FDI-Inw-QAT'!AA228+'T1-FDI-Inw-KWT'!AA228</f>
        <v>519.13766698434301</v>
      </c>
      <c r="AB228" s="220">
        <f>'T1-FDI-Inw-UAE'!AB228+'T1-FDI-Inw-BHR'!AB228+'T1-FDI-Inw-KSA'!AB228+'T1-FDI-Inw-OMN'!AB228+'T1-FDI-Inw-QAT'!AB228+'T1-FDI-Inw-KWT'!AB228</f>
        <v>559.16179469026542</v>
      </c>
      <c r="AC228" s="220">
        <f>'T1-FDI-Inw-UAE'!AC228+'T1-FDI-Inw-BHR'!AC228+'T1-FDI-Inw-KSA'!AC228+'T1-FDI-Inw-OMN'!AC228+'T1-FDI-Inw-QAT'!AC228+'T1-FDI-Inw-KWT'!AC228</f>
        <v>351.9759308373043</v>
      </c>
      <c r="AD228" s="220">
        <f>'T1-FDI-Inw-UAE'!AD228+'T1-FDI-Inw-BHR'!AD228+'T1-FDI-Inw-KSA'!AD228+'T1-FDI-Inw-OMN'!AD228+'T1-FDI-Inw-QAT'!AD228+'T1-FDI-Inw-KWT'!AD228</f>
        <v>559.59344452008168</v>
      </c>
      <c r="AE228" s="220">
        <f>'T1-FDI-Inw-UAE'!AE228+'T1-FDI-Inw-BHR'!AE228+'T1-FDI-Inw-KSA'!AE228+'T1-FDI-Inw-OMN'!AE228+'T1-FDI-Inw-QAT'!AE228+'T1-FDI-Inw-KWT'!AE228</f>
        <v>1664.8625450423788</v>
      </c>
      <c r="AF228" s="220">
        <f>'T1-FDI-Inw-UAE'!AF228+'T1-FDI-Inw-BHR'!AF228+'T1-FDI-Inw-KSA'!AF228+'T1-FDI-Inw-OMN'!AF228+'T1-FDI-Inw-QAT'!AF228+'T1-FDI-Inw-KWT'!AF228</f>
        <v>1542.1489844618443</v>
      </c>
      <c r="AG228" s="220">
        <f>'T1-FDI-Inw-UAE'!AG228+'T1-FDI-Inw-BHR'!AG228+'T1-FDI-Inw-KSA'!AG228+'T1-FDI-Inw-OMN'!AG228+'T1-FDI-Inw-QAT'!AG228+'T1-FDI-Inw-KWT'!AG228</f>
        <v>1777.6446762151477</v>
      </c>
      <c r="AH228" s="220">
        <f>'T1-FDI-Inw-UAE'!AH228+'T1-FDI-Inw-BHR'!AH228+'T1-FDI-Inw-KSA'!AH228+'T1-FDI-Inw-OMN'!AH228+'T1-FDI-Inw-QAT'!AH228+'T1-FDI-Inw-KWT'!AH228</f>
        <v>2246.5936506583439</v>
      </c>
      <c r="AI228" s="220">
        <f>'T1-FDI-Inw-UAE'!AI228+'T1-FDI-Inw-BHR'!AI228+'T1-FDI-Inw-KSA'!AI228+'T1-FDI-Inw-OMN'!AI228+'T1-FDI-Inw-QAT'!AI228+'T1-FDI-Inw-KWT'!AI228</f>
        <v>1878.7828667644444</v>
      </c>
      <c r="AJ228" s="220">
        <f>'T1-FDI-Inw-UAE'!AJ228+'T1-FDI-Inw-BHR'!AJ228+'T1-FDI-Inw-KSA'!AJ228+'T1-FDI-Inw-OMN'!AJ228+'T1-FDI-Inw-QAT'!AJ228+'T1-FDI-Inw-KWT'!AJ228</f>
        <v>2569.3822198986954</v>
      </c>
      <c r="AK228" s="220">
        <f>'T1-FDI-Inw-UAE'!AK228+'T1-FDI-Inw-BHR'!AK228+'T1-FDI-Inw-KSA'!AK228+'T1-FDI-Inw-OMN'!AK228+'T1-FDI-Inw-QAT'!AK228+'T1-FDI-Inw-KWT'!AK228</f>
        <v>2245.2602222584323</v>
      </c>
      <c r="AL228" s="220">
        <f>'T1-FDI-Inw-UAE'!AL228+'T1-FDI-Inw-BHR'!AL228+'T1-FDI-Inw-KSA'!AL228+'T1-FDI-Inw-OMN'!AL228+'T1-FDI-Inw-QAT'!AL228+'T1-FDI-Inw-KWT'!AL228</f>
        <v>1465.6680841170116</v>
      </c>
    </row>
    <row r="229" spans="1:38" x14ac:dyDescent="0.25">
      <c r="A229" s="236" t="str">
        <f t="shared" si="3"/>
        <v>Kuwait</v>
      </c>
      <c r="B229" s="206" t="s">
        <v>34</v>
      </c>
      <c r="C229" s="206" t="s">
        <v>33</v>
      </c>
      <c r="D229" s="222" t="s">
        <v>132</v>
      </c>
      <c r="E229">
        <v>925</v>
      </c>
      <c r="F229" s="225" t="s">
        <v>132</v>
      </c>
      <c r="G229" s="132" t="s">
        <v>131</v>
      </c>
      <c r="H229" s="224" t="s">
        <v>130</v>
      </c>
      <c r="I229" s="223" t="s">
        <v>129</v>
      </c>
      <c r="J229" s="212" t="s">
        <v>36</v>
      </c>
      <c r="K229" s="206" t="s">
        <v>36</v>
      </c>
      <c r="L229" s="206" t="s">
        <v>36</v>
      </c>
      <c r="M229" s="206" t="s">
        <v>3673</v>
      </c>
      <c r="N229" s="206">
        <v>143</v>
      </c>
      <c r="O229" s="206" t="s">
        <v>3647</v>
      </c>
      <c r="P229" s="287"/>
      <c r="Q229" s="287"/>
      <c r="R229" s="287"/>
      <c r="S229" s="287"/>
      <c r="T229" s="287"/>
      <c r="U229" s="287"/>
      <c r="V229" s="287"/>
      <c r="W229" s="287"/>
      <c r="X229" s="287"/>
      <c r="Y229" s="220">
        <f>'T1-FDI-Inw-UAE'!Y229+'T1-FDI-Inw-BHR'!Y229+'T1-FDI-Inw-KSA'!Y229+'T1-FDI-Inw-OMN'!Y229+'T1-FDI-Inw-QAT'!Y229+'T1-FDI-Inw-KWT'!Y229</f>
        <v>0</v>
      </c>
      <c r="Z229" s="220">
        <f>'T1-FDI-Inw-UAE'!Z229+'T1-FDI-Inw-BHR'!Z229+'T1-FDI-Inw-KSA'!Z229+'T1-FDI-Inw-OMN'!Z229+'T1-FDI-Inw-QAT'!Z229+'T1-FDI-Inw-KWT'!Z229</f>
        <v>0</v>
      </c>
      <c r="AA229" s="220">
        <f>'T1-FDI-Inw-UAE'!AA229+'T1-FDI-Inw-BHR'!AA229+'T1-FDI-Inw-KSA'!AA229+'T1-FDI-Inw-OMN'!AA229+'T1-FDI-Inw-QAT'!AA229+'T1-FDI-Inw-KWT'!AA229</f>
        <v>6.8547196732471072</v>
      </c>
      <c r="AB229" s="220">
        <f>'T1-FDI-Inw-UAE'!AB229+'T1-FDI-Inw-BHR'!AB229+'T1-FDI-Inw-KSA'!AB229+'T1-FDI-Inw-OMN'!AB229+'T1-FDI-Inw-QAT'!AB229+'T1-FDI-Inw-KWT'!AB229</f>
        <v>8.9039534377127314</v>
      </c>
      <c r="AC229" s="220">
        <f>'T1-FDI-Inw-UAE'!AC229+'T1-FDI-Inw-BHR'!AC229+'T1-FDI-Inw-KSA'!AC229+'T1-FDI-Inw-OMN'!AC229+'T1-FDI-Inw-QAT'!AC229+'T1-FDI-Inw-KWT'!AC229</f>
        <v>9.7467643294758357</v>
      </c>
      <c r="AD229" s="220">
        <f>'T1-FDI-Inw-UAE'!AD229+'T1-FDI-Inw-BHR'!AD229+'T1-FDI-Inw-KSA'!AD229+'T1-FDI-Inw-OMN'!AD229+'T1-FDI-Inw-QAT'!AD229+'T1-FDI-Inw-KWT'!AD229</f>
        <v>10.294590333560246</v>
      </c>
      <c r="AE229" s="220">
        <f>'T1-FDI-Inw-UAE'!AE229+'T1-FDI-Inw-BHR'!AE229+'T1-FDI-Inw-KSA'!AE229+'T1-FDI-Inw-OMN'!AE229+'T1-FDI-Inw-QAT'!AE229+'T1-FDI-Inw-KWT'!AE229</f>
        <v>15.370858270932606</v>
      </c>
      <c r="AF229" s="220">
        <f>'T1-FDI-Inw-UAE'!AF229+'T1-FDI-Inw-BHR'!AF229+'T1-FDI-Inw-KSA'!AF229+'T1-FDI-Inw-OMN'!AF229+'T1-FDI-Inw-QAT'!AF229+'T1-FDI-Inw-KWT'!AF229</f>
        <v>19.78405936010892</v>
      </c>
      <c r="AG229" s="220">
        <f>'T1-FDI-Inw-UAE'!AG229+'T1-FDI-Inw-BHR'!AG229+'T1-FDI-Inw-KSA'!AG229+'T1-FDI-Inw-OMN'!AG229+'T1-FDI-Inw-QAT'!AG229+'T1-FDI-Inw-KWT'!AG229</f>
        <v>8.0000000000000002E-3</v>
      </c>
      <c r="AH229" s="220">
        <f>'T1-FDI-Inw-UAE'!AH229+'T1-FDI-Inw-BHR'!AH229+'T1-FDI-Inw-KSA'!AH229+'T1-FDI-Inw-OMN'!AH229+'T1-FDI-Inw-QAT'!AH229+'T1-FDI-Inw-KWT'!AH229</f>
        <v>8.0000000000000002E-3</v>
      </c>
      <c r="AI229" s="220">
        <f>'T1-FDI-Inw-UAE'!AI229+'T1-FDI-Inw-BHR'!AI229+'T1-FDI-Inw-KSA'!AI229+'T1-FDI-Inw-OMN'!AI229+'T1-FDI-Inw-QAT'!AI229+'T1-FDI-Inw-KWT'!AI229</f>
        <v>8.0000000000000002E-3</v>
      </c>
      <c r="AJ229" s="220">
        <f>'T1-FDI-Inw-UAE'!AJ229+'T1-FDI-Inw-BHR'!AJ229+'T1-FDI-Inw-KSA'!AJ229+'T1-FDI-Inw-OMN'!AJ229+'T1-FDI-Inw-QAT'!AJ229+'T1-FDI-Inw-KWT'!AJ229</f>
        <v>8.0000000000000002E-3</v>
      </c>
      <c r="AK229" s="220">
        <f>'T1-FDI-Inw-UAE'!AK229+'T1-FDI-Inw-BHR'!AK229+'T1-FDI-Inw-KSA'!AK229+'T1-FDI-Inw-OMN'!AK229+'T1-FDI-Inw-QAT'!AK229+'T1-FDI-Inw-KWT'!AK229</f>
        <v>8.0000000000000002E-3</v>
      </c>
      <c r="AL229" s="220">
        <f>'T1-FDI-Inw-UAE'!AL229+'T1-FDI-Inw-BHR'!AL229+'T1-FDI-Inw-KSA'!AL229+'T1-FDI-Inw-OMN'!AL229+'T1-FDI-Inw-QAT'!AL229+'T1-FDI-Inw-KWT'!AL229</f>
        <v>8.0000000000000002E-3</v>
      </c>
    </row>
    <row r="230" spans="1:38" ht="25.5" x14ac:dyDescent="0.25">
      <c r="A230" s="236" t="str">
        <f t="shared" si="3"/>
        <v>Kuwait</v>
      </c>
      <c r="B230" s="206" t="s">
        <v>34</v>
      </c>
      <c r="C230" s="206" t="s">
        <v>33</v>
      </c>
      <c r="D230" s="222" t="s">
        <v>128</v>
      </c>
      <c r="E230">
        <v>381</v>
      </c>
      <c r="F230" s="225" t="s">
        <v>128</v>
      </c>
      <c r="G230" s="132" t="s">
        <v>127</v>
      </c>
      <c r="H230" s="224" t="s">
        <v>126</v>
      </c>
      <c r="I230" s="223" t="s">
        <v>125</v>
      </c>
      <c r="J230" s="212" t="s">
        <v>36</v>
      </c>
      <c r="K230" s="206" t="s">
        <v>3657</v>
      </c>
      <c r="L230" s="206">
        <v>29</v>
      </c>
      <c r="M230" s="206" t="s">
        <v>3658</v>
      </c>
      <c r="N230" s="206">
        <v>419</v>
      </c>
      <c r="O230" s="206" t="s">
        <v>3659</v>
      </c>
      <c r="P230" s="287"/>
      <c r="Q230" s="287"/>
      <c r="R230" s="287"/>
      <c r="S230" s="287"/>
      <c r="T230" s="287"/>
      <c r="U230" s="287"/>
      <c r="V230" s="287"/>
      <c r="W230" s="287"/>
      <c r="X230" s="287"/>
      <c r="Y230" s="220">
        <f>'T1-FDI-Inw-UAE'!Y230+'T1-FDI-Inw-BHR'!Y230+'T1-FDI-Inw-KSA'!Y230+'T1-FDI-Inw-OMN'!Y230+'T1-FDI-Inw-QAT'!Y230+'T1-FDI-Inw-KWT'!Y230</f>
        <v>0</v>
      </c>
      <c r="Z230" s="220">
        <f>'T1-FDI-Inw-UAE'!Z230+'T1-FDI-Inw-BHR'!Z230+'T1-FDI-Inw-KSA'!Z230+'T1-FDI-Inw-OMN'!Z230+'T1-FDI-Inw-QAT'!Z230+'T1-FDI-Inw-KWT'!Z230</f>
        <v>0</v>
      </c>
      <c r="AA230" s="220">
        <f>'T1-FDI-Inw-UAE'!AA230+'T1-FDI-Inw-BHR'!AA230+'T1-FDI-Inw-KSA'!AA230+'T1-FDI-Inw-OMN'!AA230+'T1-FDI-Inw-QAT'!AA230+'T1-FDI-Inw-KWT'!AA230</f>
        <v>0</v>
      </c>
      <c r="AB230" s="220">
        <f>'T1-FDI-Inw-UAE'!AB230+'T1-FDI-Inw-BHR'!AB230+'T1-FDI-Inw-KSA'!AB230+'T1-FDI-Inw-OMN'!AB230+'T1-FDI-Inw-QAT'!AB230+'T1-FDI-Inw-KWT'!AB230</f>
        <v>0</v>
      </c>
      <c r="AC230" s="220">
        <f>'T1-FDI-Inw-UAE'!AC230+'T1-FDI-Inw-BHR'!AC230+'T1-FDI-Inw-KSA'!AC230+'T1-FDI-Inw-OMN'!AC230+'T1-FDI-Inw-QAT'!AC230+'T1-FDI-Inw-KWT'!AC230</f>
        <v>0</v>
      </c>
      <c r="AD230" s="220">
        <f>'T1-FDI-Inw-UAE'!AD230+'T1-FDI-Inw-BHR'!AD230+'T1-FDI-Inw-KSA'!AD230+'T1-FDI-Inw-OMN'!AD230+'T1-FDI-Inw-QAT'!AD230+'T1-FDI-Inw-KWT'!AD230</f>
        <v>0</v>
      </c>
      <c r="AE230" s="220">
        <f>'T1-FDI-Inw-UAE'!AE230+'T1-FDI-Inw-BHR'!AE230+'T1-FDI-Inw-KSA'!AE230+'T1-FDI-Inw-OMN'!AE230+'T1-FDI-Inw-QAT'!AE230+'T1-FDI-Inw-KWT'!AE230</f>
        <v>1.2</v>
      </c>
      <c r="AF230" s="220">
        <f>'T1-FDI-Inw-UAE'!AF230+'T1-FDI-Inw-BHR'!AF230+'T1-FDI-Inw-KSA'!AF230+'T1-FDI-Inw-OMN'!AF230+'T1-FDI-Inw-QAT'!AF230+'T1-FDI-Inw-KWT'!AF230</f>
        <v>1.0666666666666667</v>
      </c>
      <c r="AG230" s="220">
        <f>'T1-FDI-Inw-UAE'!AG230+'T1-FDI-Inw-BHR'!AG230+'T1-FDI-Inw-KSA'!AG230+'T1-FDI-Inw-OMN'!AG230+'T1-FDI-Inw-QAT'!AG230+'T1-FDI-Inw-KWT'!AG230</f>
        <v>1.0666666666666667</v>
      </c>
      <c r="AH230" s="220">
        <f>'T1-FDI-Inw-UAE'!AH230+'T1-FDI-Inw-BHR'!AH230+'T1-FDI-Inw-KSA'!AH230+'T1-FDI-Inw-OMN'!AH230+'T1-FDI-Inw-QAT'!AH230+'T1-FDI-Inw-KWT'!AH230</f>
        <v>1.0666666666666667</v>
      </c>
      <c r="AI230" s="220">
        <f>'T1-FDI-Inw-UAE'!AI230+'T1-FDI-Inw-BHR'!AI230+'T1-FDI-Inw-KSA'!AI230+'T1-FDI-Inw-OMN'!AI230+'T1-FDI-Inw-QAT'!AI230+'T1-FDI-Inw-KWT'!AI230</f>
        <v>1.0666666666666667</v>
      </c>
      <c r="AJ230" s="220">
        <f>'T1-FDI-Inw-UAE'!AJ230+'T1-FDI-Inw-BHR'!AJ230+'T1-FDI-Inw-KSA'!AJ230+'T1-FDI-Inw-OMN'!AJ230+'T1-FDI-Inw-QAT'!AJ230+'T1-FDI-Inw-KWT'!AJ230</f>
        <v>1.0666666666666667</v>
      </c>
      <c r="AK230" s="220">
        <f>'T1-FDI-Inw-UAE'!AK230+'T1-FDI-Inw-BHR'!AK230+'T1-FDI-Inw-KSA'!AK230+'T1-FDI-Inw-OMN'!AK230+'T1-FDI-Inw-QAT'!AK230+'T1-FDI-Inw-KWT'!AK230</f>
        <v>1.0666666666666667</v>
      </c>
      <c r="AL230" s="220">
        <f>'T1-FDI-Inw-UAE'!AL230+'T1-FDI-Inw-BHR'!AL230+'T1-FDI-Inw-KSA'!AL230+'T1-FDI-Inw-OMN'!AL230+'T1-FDI-Inw-QAT'!AL230+'T1-FDI-Inw-KWT'!AL230</f>
        <v>6.2016451236666672</v>
      </c>
    </row>
    <row r="231" spans="1:38" x14ac:dyDescent="0.25">
      <c r="A231" s="236" t="str">
        <f t="shared" si="3"/>
        <v>Kuwait</v>
      </c>
      <c r="B231" s="206" t="s">
        <v>34</v>
      </c>
      <c r="C231" s="206" t="s">
        <v>33</v>
      </c>
      <c r="D231" s="222" t="s">
        <v>124</v>
      </c>
      <c r="E231">
        <v>869</v>
      </c>
      <c r="F231" s="225" t="s">
        <v>124</v>
      </c>
      <c r="G231" s="132" t="s">
        <v>123</v>
      </c>
      <c r="H231" s="224" t="s">
        <v>122</v>
      </c>
      <c r="I231" s="223" t="s">
        <v>121</v>
      </c>
      <c r="J231" s="212" t="s">
        <v>36</v>
      </c>
      <c r="K231" s="206" t="s">
        <v>36</v>
      </c>
      <c r="L231" s="206" t="s">
        <v>36</v>
      </c>
      <c r="M231" s="206" t="s">
        <v>3653</v>
      </c>
      <c r="N231" s="206">
        <v>61</v>
      </c>
      <c r="O231" s="206" t="s">
        <v>3654</v>
      </c>
      <c r="P231" s="287"/>
      <c r="Q231" s="287"/>
      <c r="R231" s="287"/>
      <c r="S231" s="287"/>
      <c r="T231" s="287"/>
      <c r="U231" s="287"/>
      <c r="V231" s="287"/>
      <c r="W231" s="287"/>
      <c r="X231" s="287"/>
      <c r="Y231" s="220">
        <f>'T1-FDI-Inw-UAE'!Y231+'T1-FDI-Inw-BHR'!Y231+'T1-FDI-Inw-KSA'!Y231+'T1-FDI-Inw-OMN'!Y231+'T1-FDI-Inw-QAT'!Y231+'T1-FDI-Inw-KWT'!Y231</f>
        <v>0</v>
      </c>
      <c r="Z231" s="220">
        <f>'T1-FDI-Inw-UAE'!Z231+'T1-FDI-Inw-BHR'!Z231+'T1-FDI-Inw-KSA'!Z231+'T1-FDI-Inw-OMN'!Z231+'T1-FDI-Inw-QAT'!Z231+'T1-FDI-Inw-KWT'!Z231</f>
        <v>0</v>
      </c>
      <c r="AA231" s="220">
        <f>'T1-FDI-Inw-UAE'!AA231+'T1-FDI-Inw-BHR'!AA231+'T1-FDI-Inw-KSA'!AA231+'T1-FDI-Inw-OMN'!AA231+'T1-FDI-Inw-QAT'!AA231+'T1-FDI-Inw-KWT'!AA231</f>
        <v>0</v>
      </c>
      <c r="AB231" s="220">
        <f>'T1-FDI-Inw-UAE'!AB231+'T1-FDI-Inw-BHR'!AB231+'T1-FDI-Inw-KSA'!AB231+'T1-FDI-Inw-OMN'!AB231+'T1-FDI-Inw-QAT'!AB231+'T1-FDI-Inw-KWT'!AB231</f>
        <v>0</v>
      </c>
      <c r="AC231" s="220">
        <f>'T1-FDI-Inw-UAE'!AC231+'T1-FDI-Inw-BHR'!AC231+'T1-FDI-Inw-KSA'!AC231+'T1-FDI-Inw-OMN'!AC231+'T1-FDI-Inw-QAT'!AC231+'T1-FDI-Inw-KWT'!AC231</f>
        <v>0</v>
      </c>
      <c r="AD231" s="220">
        <f>'T1-FDI-Inw-UAE'!AD231+'T1-FDI-Inw-BHR'!AD231+'T1-FDI-Inw-KSA'!AD231+'T1-FDI-Inw-OMN'!AD231+'T1-FDI-Inw-QAT'!AD231+'T1-FDI-Inw-KWT'!AD231</f>
        <v>0</v>
      </c>
      <c r="AE231" s="220">
        <f>'T1-FDI-Inw-UAE'!AE231+'T1-FDI-Inw-BHR'!AE231+'T1-FDI-Inw-KSA'!AE231+'T1-FDI-Inw-OMN'!AE231+'T1-FDI-Inw-QAT'!AE231+'T1-FDI-Inw-KWT'!AE231</f>
        <v>0</v>
      </c>
      <c r="AF231" s="220">
        <f>'T1-FDI-Inw-UAE'!AF231+'T1-FDI-Inw-BHR'!AF231+'T1-FDI-Inw-KSA'!AF231+'T1-FDI-Inw-OMN'!AF231+'T1-FDI-Inw-QAT'!AF231+'T1-FDI-Inw-KWT'!AF231</f>
        <v>0</v>
      </c>
      <c r="AG231" s="220">
        <f>'T1-FDI-Inw-UAE'!AG231+'T1-FDI-Inw-BHR'!AG231+'T1-FDI-Inw-KSA'!AG231+'T1-FDI-Inw-OMN'!AG231+'T1-FDI-Inw-QAT'!AG231+'T1-FDI-Inw-KWT'!AG231</f>
        <v>0</v>
      </c>
      <c r="AH231" s="220">
        <f>'T1-FDI-Inw-UAE'!AH231+'T1-FDI-Inw-BHR'!AH231+'T1-FDI-Inw-KSA'!AH231+'T1-FDI-Inw-OMN'!AH231+'T1-FDI-Inw-QAT'!AH231+'T1-FDI-Inw-KWT'!AH231</f>
        <v>0</v>
      </c>
      <c r="AI231" s="220">
        <f>'T1-FDI-Inw-UAE'!AI231+'T1-FDI-Inw-BHR'!AI231+'T1-FDI-Inw-KSA'!AI231+'T1-FDI-Inw-OMN'!AI231+'T1-FDI-Inw-QAT'!AI231+'T1-FDI-Inw-KWT'!AI231</f>
        <v>0</v>
      </c>
      <c r="AJ231" s="220">
        <f>'T1-FDI-Inw-UAE'!AJ231+'T1-FDI-Inw-BHR'!AJ231+'T1-FDI-Inw-KSA'!AJ231+'T1-FDI-Inw-OMN'!AJ231+'T1-FDI-Inw-QAT'!AJ231+'T1-FDI-Inw-KWT'!AJ231</f>
        <v>0</v>
      </c>
      <c r="AK231" s="220">
        <f>'T1-FDI-Inw-UAE'!AK231+'T1-FDI-Inw-BHR'!AK231+'T1-FDI-Inw-KSA'!AK231+'T1-FDI-Inw-OMN'!AK231+'T1-FDI-Inw-QAT'!AK231+'T1-FDI-Inw-KWT'!AK231</f>
        <v>0</v>
      </c>
      <c r="AL231" s="220">
        <f>'T1-FDI-Inw-UAE'!AL231+'T1-FDI-Inw-BHR'!AL231+'T1-FDI-Inw-KSA'!AL231+'T1-FDI-Inw-OMN'!AL231+'T1-FDI-Inw-QAT'!AL231+'T1-FDI-Inw-KWT'!AL231</f>
        <v>0</v>
      </c>
    </row>
    <row r="232" spans="1:38" x14ac:dyDescent="0.25">
      <c r="A232" s="236" t="str">
        <f t="shared" si="3"/>
        <v>Kuwait</v>
      </c>
      <c r="B232" s="206" t="s">
        <v>34</v>
      </c>
      <c r="C232" s="206" t="s">
        <v>33</v>
      </c>
      <c r="D232" s="222" t="s">
        <v>120</v>
      </c>
      <c r="E232">
        <v>746</v>
      </c>
      <c r="F232" s="225" t="s">
        <v>120</v>
      </c>
      <c r="G232" s="132" t="s">
        <v>119</v>
      </c>
      <c r="H232" s="224" t="s">
        <v>118</v>
      </c>
      <c r="I232" s="223" t="s">
        <v>117</v>
      </c>
      <c r="J232" s="212" t="s">
        <v>36</v>
      </c>
      <c r="K232" s="206" t="s">
        <v>3668</v>
      </c>
      <c r="L232" s="206">
        <v>14</v>
      </c>
      <c r="M232" s="206" t="s">
        <v>3656</v>
      </c>
      <c r="N232" s="206">
        <v>202</v>
      </c>
      <c r="O232" s="206" t="s">
        <v>3652</v>
      </c>
      <c r="P232" s="287"/>
      <c r="Q232" s="287"/>
      <c r="R232" s="287"/>
      <c r="S232" s="287"/>
      <c r="T232" s="287"/>
      <c r="U232" s="287"/>
      <c r="V232" s="287"/>
      <c r="W232" s="287"/>
      <c r="X232" s="287"/>
      <c r="Y232" s="220">
        <f>'T1-FDI-Inw-UAE'!Y232+'T1-FDI-Inw-BHR'!Y232+'T1-FDI-Inw-KSA'!Y232+'T1-FDI-Inw-OMN'!Y232+'T1-FDI-Inw-QAT'!Y232+'T1-FDI-Inw-KWT'!Y232</f>
        <v>0</v>
      </c>
      <c r="Z232" s="220">
        <f>'T1-FDI-Inw-UAE'!Z232+'T1-FDI-Inw-BHR'!Z232+'T1-FDI-Inw-KSA'!Z232+'T1-FDI-Inw-OMN'!Z232+'T1-FDI-Inw-QAT'!Z232+'T1-FDI-Inw-KWT'!Z232</f>
        <v>0</v>
      </c>
      <c r="AA232" s="220">
        <f>'T1-FDI-Inw-UAE'!AA232+'T1-FDI-Inw-BHR'!AA232+'T1-FDI-Inw-KSA'!AA232+'T1-FDI-Inw-OMN'!AA232+'T1-FDI-Inw-QAT'!AA232+'T1-FDI-Inw-KWT'!AA232</f>
        <v>3.2640427501701836</v>
      </c>
      <c r="AB232" s="220">
        <f>'T1-FDI-Inw-UAE'!AB232+'T1-FDI-Inw-BHR'!AB232+'T1-FDI-Inw-KSA'!AB232+'T1-FDI-Inw-OMN'!AB232+'T1-FDI-Inw-QAT'!AB232+'T1-FDI-Inw-KWT'!AB232</f>
        <v>3.8678510551395511</v>
      </c>
      <c r="AC232" s="220">
        <f>'T1-FDI-Inw-UAE'!AC232+'T1-FDI-Inw-BHR'!AC232+'T1-FDI-Inw-KSA'!AC232+'T1-FDI-Inw-OMN'!AC232+'T1-FDI-Inw-QAT'!AC232+'T1-FDI-Inw-KWT'!AC232</f>
        <v>4.9796658951667796</v>
      </c>
      <c r="AD232" s="220">
        <f>'T1-FDI-Inw-UAE'!AD232+'T1-FDI-Inw-BHR'!AD232+'T1-FDI-Inw-KSA'!AD232+'T1-FDI-Inw-OMN'!AD232+'T1-FDI-Inw-QAT'!AD232+'T1-FDI-Inw-KWT'!AD232</f>
        <v>3.5509900612661673</v>
      </c>
      <c r="AE232" s="220">
        <f>'T1-FDI-Inw-UAE'!AE232+'T1-FDI-Inw-BHR'!AE232+'T1-FDI-Inw-KSA'!AE232+'T1-FDI-Inw-OMN'!AE232+'T1-FDI-Inw-QAT'!AE232+'T1-FDI-Inw-KWT'!AE232</f>
        <v>3.6290377127297484</v>
      </c>
      <c r="AF232" s="220">
        <f>'T1-FDI-Inw-UAE'!AF232+'T1-FDI-Inw-BHR'!AF232+'T1-FDI-Inw-KSA'!AF232+'T1-FDI-Inw-OMN'!AF232+'T1-FDI-Inw-QAT'!AF232+'T1-FDI-Inw-KWT'!AF232</f>
        <v>4.1090921715452691</v>
      </c>
      <c r="AG232" s="220">
        <f>'T1-FDI-Inw-UAE'!AG232+'T1-FDI-Inw-BHR'!AG232+'T1-FDI-Inw-KSA'!AG232+'T1-FDI-Inw-OMN'!AG232+'T1-FDI-Inw-QAT'!AG232+'T1-FDI-Inw-KWT'!AG232</f>
        <v>0</v>
      </c>
      <c r="AH232" s="220">
        <f>'T1-FDI-Inw-UAE'!AH232+'T1-FDI-Inw-BHR'!AH232+'T1-FDI-Inw-KSA'!AH232+'T1-FDI-Inw-OMN'!AH232+'T1-FDI-Inw-QAT'!AH232+'T1-FDI-Inw-KWT'!AH232</f>
        <v>0</v>
      </c>
      <c r="AI232" s="220">
        <f>'T1-FDI-Inw-UAE'!AI232+'T1-FDI-Inw-BHR'!AI232+'T1-FDI-Inw-KSA'!AI232+'T1-FDI-Inw-OMN'!AI232+'T1-FDI-Inw-QAT'!AI232+'T1-FDI-Inw-KWT'!AI232</f>
        <v>0</v>
      </c>
      <c r="AJ232" s="220">
        <f>'T1-FDI-Inw-UAE'!AJ232+'T1-FDI-Inw-BHR'!AJ232+'T1-FDI-Inw-KSA'!AJ232+'T1-FDI-Inw-OMN'!AJ232+'T1-FDI-Inw-QAT'!AJ232+'T1-FDI-Inw-KWT'!AJ232</f>
        <v>0</v>
      </c>
      <c r="AK232" s="220">
        <f>'T1-FDI-Inw-UAE'!AK232+'T1-FDI-Inw-BHR'!AK232+'T1-FDI-Inw-KSA'!AK232+'T1-FDI-Inw-OMN'!AK232+'T1-FDI-Inw-QAT'!AK232+'T1-FDI-Inw-KWT'!AK232</f>
        <v>0</v>
      </c>
      <c r="AL232" s="220">
        <f>'T1-FDI-Inw-UAE'!AL232+'T1-FDI-Inw-BHR'!AL232+'T1-FDI-Inw-KSA'!AL232+'T1-FDI-Inw-OMN'!AL232+'T1-FDI-Inw-QAT'!AL232+'T1-FDI-Inw-KWT'!AL232</f>
        <v>0</v>
      </c>
    </row>
    <row r="233" spans="1:38" x14ac:dyDescent="0.25">
      <c r="A233" s="236" t="str">
        <f t="shared" si="3"/>
        <v>Kuwait</v>
      </c>
      <c r="B233" s="206" t="s">
        <v>34</v>
      </c>
      <c r="C233" s="206" t="s">
        <v>33</v>
      </c>
      <c r="D233" s="222" t="s">
        <v>116</v>
      </c>
      <c r="E233">
        <v>926</v>
      </c>
      <c r="F233" s="225" t="s">
        <v>116</v>
      </c>
      <c r="G233" s="132" t="s">
        <v>115</v>
      </c>
      <c r="H233" s="224" t="s">
        <v>114</v>
      </c>
      <c r="I233" s="223" t="s">
        <v>113</v>
      </c>
      <c r="J233" s="212" t="s">
        <v>36</v>
      </c>
      <c r="K233" s="206" t="s">
        <v>36</v>
      </c>
      <c r="L233" s="206" t="s">
        <v>36</v>
      </c>
      <c r="M233" s="206" t="s">
        <v>3663</v>
      </c>
      <c r="N233" s="206">
        <v>151</v>
      </c>
      <c r="O233" s="206" t="s">
        <v>3650</v>
      </c>
      <c r="P233" s="287"/>
      <c r="Q233" s="287"/>
      <c r="R233" s="287"/>
      <c r="S233" s="287"/>
      <c r="T233" s="287"/>
      <c r="U233" s="287"/>
      <c r="V233" s="287"/>
      <c r="W233" s="287"/>
      <c r="X233" s="287"/>
      <c r="Y233" s="220">
        <f>'T1-FDI-Inw-UAE'!Y233+'T1-FDI-Inw-BHR'!Y233+'T1-FDI-Inw-KSA'!Y233+'T1-FDI-Inw-OMN'!Y233+'T1-FDI-Inw-QAT'!Y233+'T1-FDI-Inw-KWT'!Y233</f>
        <v>0</v>
      </c>
      <c r="Z233" s="220">
        <f>'T1-FDI-Inw-UAE'!Z233+'T1-FDI-Inw-BHR'!Z233+'T1-FDI-Inw-KSA'!Z233+'T1-FDI-Inw-OMN'!Z233+'T1-FDI-Inw-QAT'!Z233+'T1-FDI-Inw-KWT'!Z233</f>
        <v>0</v>
      </c>
      <c r="AA233" s="220">
        <f>'T1-FDI-Inw-UAE'!AA233+'T1-FDI-Inw-BHR'!AA233+'T1-FDI-Inw-KSA'!AA233+'T1-FDI-Inw-OMN'!AA233+'T1-FDI-Inw-QAT'!AA233+'T1-FDI-Inw-KWT'!AA233</f>
        <v>22.40798230088496</v>
      </c>
      <c r="AB233" s="220">
        <f>'T1-FDI-Inw-UAE'!AB233+'T1-FDI-Inw-BHR'!AB233+'T1-FDI-Inw-KSA'!AB233+'T1-FDI-Inw-OMN'!AB233+'T1-FDI-Inw-QAT'!AB233+'T1-FDI-Inw-KWT'!AB233</f>
        <v>61.54205609257999</v>
      </c>
      <c r="AC233" s="220">
        <f>'T1-FDI-Inw-UAE'!AC233+'T1-FDI-Inw-BHR'!AC233+'T1-FDI-Inw-KSA'!AC233+'T1-FDI-Inw-OMN'!AC233+'T1-FDI-Inw-QAT'!AC233+'T1-FDI-Inw-KWT'!AC233</f>
        <v>84.182303880190616</v>
      </c>
      <c r="AD233" s="220">
        <f>'T1-FDI-Inw-UAE'!AD233+'T1-FDI-Inw-BHR'!AD233+'T1-FDI-Inw-KSA'!AD233+'T1-FDI-Inw-OMN'!AD233+'T1-FDI-Inw-QAT'!AD233+'T1-FDI-Inw-KWT'!AD233</f>
        <v>80.571869843430903</v>
      </c>
      <c r="AE233" s="220">
        <f>'T1-FDI-Inw-UAE'!AE233+'T1-FDI-Inw-BHR'!AE233+'T1-FDI-Inw-KSA'!AE233+'T1-FDI-Inw-OMN'!AE233+'T1-FDI-Inw-QAT'!AE233+'T1-FDI-Inw-KWT'!AE233</f>
        <v>61.740266221443804</v>
      </c>
      <c r="AF233" s="220">
        <f>'T1-FDI-Inw-UAE'!AF233+'T1-FDI-Inw-BHR'!AF233+'T1-FDI-Inw-KSA'!AF233+'T1-FDI-Inw-OMN'!AF233+'T1-FDI-Inw-QAT'!AF233+'T1-FDI-Inw-KWT'!AF233</f>
        <v>64.278014814794645</v>
      </c>
      <c r="AG233" s="220">
        <f>'T1-FDI-Inw-UAE'!AG233+'T1-FDI-Inw-BHR'!AG233+'T1-FDI-Inw-KSA'!AG233+'T1-FDI-Inw-OMN'!AG233+'T1-FDI-Inw-QAT'!AG233+'T1-FDI-Inw-KWT'!AG233</f>
        <v>0.77957759999999987</v>
      </c>
      <c r="AH233" s="220">
        <f>'T1-FDI-Inw-UAE'!AH233+'T1-FDI-Inw-BHR'!AH233+'T1-FDI-Inw-KSA'!AH233+'T1-FDI-Inw-OMN'!AH233+'T1-FDI-Inw-QAT'!AH233+'T1-FDI-Inw-KWT'!AH233</f>
        <v>0.89126186666666662</v>
      </c>
      <c r="AI233" s="220">
        <f>'T1-FDI-Inw-UAE'!AI233+'T1-FDI-Inw-BHR'!AI233+'T1-FDI-Inw-KSA'!AI233+'T1-FDI-Inw-OMN'!AI233+'T1-FDI-Inw-QAT'!AI233+'T1-FDI-Inw-KWT'!AI233</f>
        <v>1.2173610666666665</v>
      </c>
      <c r="AJ233" s="220">
        <f>'T1-FDI-Inw-UAE'!AJ233+'T1-FDI-Inw-BHR'!AJ233+'T1-FDI-Inw-KSA'!AJ233+'T1-FDI-Inw-OMN'!AJ233+'T1-FDI-Inw-QAT'!AJ233+'T1-FDI-Inw-KWT'!AJ233</f>
        <v>1.3684173333333334</v>
      </c>
      <c r="AK233" s="220">
        <f>'T1-FDI-Inw-UAE'!AK233+'T1-FDI-Inw-BHR'!AK233+'T1-FDI-Inw-KSA'!AK233+'T1-FDI-Inw-OMN'!AK233+'T1-FDI-Inw-QAT'!AK233+'T1-FDI-Inw-KWT'!AK233</f>
        <v>1.1658634666666667</v>
      </c>
      <c r="AL233" s="220">
        <f>'T1-FDI-Inw-UAE'!AL233+'T1-FDI-Inw-BHR'!AL233+'T1-FDI-Inw-KSA'!AL233+'T1-FDI-Inw-OMN'!AL233+'T1-FDI-Inw-QAT'!AL233+'T1-FDI-Inw-KWT'!AL233</f>
        <v>1.3188745836599998</v>
      </c>
    </row>
    <row r="234" spans="1:38" ht="38.25" x14ac:dyDescent="0.25">
      <c r="A234" s="236" t="str">
        <f t="shared" si="3"/>
        <v>Kuwait</v>
      </c>
      <c r="B234" s="206" t="s">
        <v>34</v>
      </c>
      <c r="C234" s="206" t="s">
        <v>33</v>
      </c>
      <c r="D234" s="222" t="s">
        <v>112</v>
      </c>
      <c r="E234">
        <v>112</v>
      </c>
      <c r="F234" s="225" t="s">
        <v>111</v>
      </c>
      <c r="G234" s="132" t="s">
        <v>110</v>
      </c>
      <c r="H234" s="224" t="s">
        <v>109</v>
      </c>
      <c r="I234" s="223" t="s">
        <v>108</v>
      </c>
      <c r="J234" s="212" t="s">
        <v>36</v>
      </c>
      <c r="K234" s="206" t="s">
        <v>36</v>
      </c>
      <c r="L234" s="206" t="s">
        <v>36</v>
      </c>
      <c r="M234" s="206" t="s">
        <v>3671</v>
      </c>
      <c r="N234" s="206">
        <v>154</v>
      </c>
      <c r="O234" s="206" t="s">
        <v>3650</v>
      </c>
      <c r="P234" s="287"/>
      <c r="Q234" s="287"/>
      <c r="R234" s="287"/>
      <c r="S234" s="287"/>
      <c r="T234" s="287"/>
      <c r="U234" s="287"/>
      <c r="V234" s="287"/>
      <c r="W234" s="287"/>
      <c r="X234" s="287"/>
      <c r="Y234" s="220">
        <f>'T1-FDI-Inw-UAE'!Y234+'T1-FDI-Inw-BHR'!Y234+'T1-FDI-Inw-KSA'!Y234+'T1-FDI-Inw-OMN'!Y234+'T1-FDI-Inw-QAT'!Y234+'T1-FDI-Inw-KWT'!Y234</f>
        <v>16511.698587673643</v>
      </c>
      <c r="Z234" s="220">
        <f>'T1-FDI-Inw-UAE'!Z234+'T1-FDI-Inw-BHR'!Z234+'T1-FDI-Inw-KSA'!Z234+'T1-FDI-Inw-OMN'!Z234+'T1-FDI-Inw-QAT'!Z234+'T1-FDI-Inw-KWT'!Z234</f>
        <v>22538.607697121937</v>
      </c>
      <c r="AA234" s="220">
        <f>'T1-FDI-Inw-UAE'!AA234+'T1-FDI-Inw-BHR'!AA234+'T1-FDI-Inw-KSA'!AA234+'T1-FDI-Inw-OMN'!AA234+'T1-FDI-Inw-QAT'!AA234+'T1-FDI-Inw-KWT'!AA234</f>
        <v>21963.028906342195</v>
      </c>
      <c r="AB234" s="220">
        <f>'T1-FDI-Inw-UAE'!AB234+'T1-FDI-Inw-BHR'!AB234+'T1-FDI-Inw-KSA'!AB234+'T1-FDI-Inw-OMN'!AB234+'T1-FDI-Inw-QAT'!AB234+'T1-FDI-Inw-KWT'!AB234</f>
        <v>18115.735030487755</v>
      </c>
      <c r="AC234" s="220">
        <f>'T1-FDI-Inw-UAE'!AC234+'T1-FDI-Inw-BHR'!AC234+'T1-FDI-Inw-KSA'!AC234+'T1-FDI-Inw-OMN'!AC234+'T1-FDI-Inw-QAT'!AC234+'T1-FDI-Inw-KWT'!AC234</f>
        <v>20579.307986600925</v>
      </c>
      <c r="AD234" s="220">
        <f>'T1-FDI-Inw-UAE'!AD234+'T1-FDI-Inw-BHR'!AD234+'T1-FDI-Inw-KSA'!AD234+'T1-FDI-Inw-OMN'!AD234+'T1-FDI-Inw-QAT'!AD234+'T1-FDI-Inw-KWT'!AD234</f>
        <v>30167.042380083232</v>
      </c>
      <c r="AE234" s="220">
        <f>'T1-FDI-Inw-UAE'!AE234+'T1-FDI-Inw-BHR'!AE234+'T1-FDI-Inw-KSA'!AE234+'T1-FDI-Inw-OMN'!AE234+'T1-FDI-Inw-QAT'!AE234+'T1-FDI-Inw-KWT'!AE234</f>
        <v>28370.68784417642</v>
      </c>
      <c r="AF234" s="220">
        <f>'T1-FDI-Inw-UAE'!AF234+'T1-FDI-Inw-BHR'!AF234+'T1-FDI-Inw-KSA'!AF234+'T1-FDI-Inw-OMN'!AF234+'T1-FDI-Inw-QAT'!AF234+'T1-FDI-Inw-KWT'!AF234</f>
        <v>35841.780619077559</v>
      </c>
      <c r="AG234" s="220">
        <f>'T1-FDI-Inw-UAE'!AG234+'T1-FDI-Inw-BHR'!AG234+'T1-FDI-Inw-KSA'!AG234+'T1-FDI-Inw-OMN'!AG234+'T1-FDI-Inw-QAT'!AG234+'T1-FDI-Inw-KWT'!AG234</f>
        <v>28783.49456090184</v>
      </c>
      <c r="AH234" s="220">
        <f>'T1-FDI-Inw-UAE'!AH234+'T1-FDI-Inw-BHR'!AH234+'T1-FDI-Inw-KSA'!AH234+'T1-FDI-Inw-OMN'!AH234+'T1-FDI-Inw-QAT'!AH234+'T1-FDI-Inw-KWT'!AH234</f>
        <v>39274.986157644707</v>
      </c>
      <c r="AI234" s="220">
        <f>'T1-FDI-Inw-UAE'!AI234+'T1-FDI-Inw-BHR'!AI234+'T1-FDI-Inw-KSA'!AI234+'T1-FDI-Inw-OMN'!AI234+'T1-FDI-Inw-QAT'!AI234+'T1-FDI-Inw-KWT'!AI234</f>
        <v>45593.193406097584</v>
      </c>
      <c r="AJ234" s="220">
        <f>'T1-FDI-Inw-UAE'!AJ234+'T1-FDI-Inw-BHR'!AJ234+'T1-FDI-Inw-KSA'!AJ234+'T1-FDI-Inw-OMN'!AJ234+'T1-FDI-Inw-QAT'!AJ234+'T1-FDI-Inw-KWT'!AJ234</f>
        <v>37677.558010014778</v>
      </c>
      <c r="AK234" s="220">
        <f>'T1-FDI-Inw-UAE'!AK234+'T1-FDI-Inw-BHR'!AK234+'T1-FDI-Inw-KSA'!AK234+'T1-FDI-Inw-OMN'!AK234+'T1-FDI-Inw-QAT'!AK234+'T1-FDI-Inw-KWT'!AK234</f>
        <v>40495.055403355975</v>
      </c>
      <c r="AL234" s="220">
        <f>'T1-FDI-Inw-UAE'!AL234+'T1-FDI-Inw-BHR'!AL234+'T1-FDI-Inw-KSA'!AL234+'T1-FDI-Inw-OMN'!AL234+'T1-FDI-Inw-QAT'!AL234+'T1-FDI-Inw-KWT'!AL234</f>
        <v>47564.990158077853</v>
      </c>
    </row>
    <row r="235" spans="1:38" ht="25.5" x14ac:dyDescent="0.25">
      <c r="A235" s="236" t="str">
        <f t="shared" si="3"/>
        <v>Kuwait</v>
      </c>
      <c r="B235" s="206" t="s">
        <v>34</v>
      </c>
      <c r="C235" s="206" t="s">
        <v>33</v>
      </c>
      <c r="D235" s="222" t="s">
        <v>107</v>
      </c>
      <c r="E235">
        <v>111</v>
      </c>
      <c r="F235" s="225" t="s">
        <v>106</v>
      </c>
      <c r="G235" s="132" t="s">
        <v>105</v>
      </c>
      <c r="H235" s="224" t="s">
        <v>104</v>
      </c>
      <c r="I235" s="223" t="s">
        <v>103</v>
      </c>
      <c r="J235" s="212" t="s">
        <v>36</v>
      </c>
      <c r="K235" s="206" t="s">
        <v>36</v>
      </c>
      <c r="L235" s="206" t="s">
        <v>36</v>
      </c>
      <c r="M235" s="206" t="s">
        <v>3666</v>
      </c>
      <c r="N235" s="206">
        <v>21</v>
      </c>
      <c r="O235" s="206" t="s">
        <v>3659</v>
      </c>
      <c r="P235" s="287"/>
      <c r="Q235" s="287"/>
      <c r="R235" s="287"/>
      <c r="S235" s="287"/>
      <c r="T235" s="287"/>
      <c r="U235" s="287"/>
      <c r="V235" s="287"/>
      <c r="W235" s="287"/>
      <c r="X235" s="287"/>
      <c r="Y235" s="220">
        <f>'T1-FDI-Inw-UAE'!Y235+'T1-FDI-Inw-BHR'!Y235+'T1-FDI-Inw-KSA'!Y235+'T1-FDI-Inw-OMN'!Y235+'T1-FDI-Inw-QAT'!Y235+'T1-FDI-Inw-KWT'!Y235</f>
        <v>12288.378921800017</v>
      </c>
      <c r="Z235" s="220">
        <f>'T1-FDI-Inw-UAE'!Z235+'T1-FDI-Inw-BHR'!Z235+'T1-FDI-Inw-KSA'!Z235+'T1-FDI-Inw-OMN'!Z235+'T1-FDI-Inw-QAT'!Z235+'T1-FDI-Inw-KWT'!Z235</f>
        <v>21241.914218545007</v>
      </c>
      <c r="AA235" s="220">
        <f>'T1-FDI-Inw-UAE'!AA235+'T1-FDI-Inw-BHR'!AA235+'T1-FDI-Inw-KSA'!AA235+'T1-FDI-Inw-OMN'!AA235+'T1-FDI-Inw-QAT'!AA235+'T1-FDI-Inw-KWT'!AA235</f>
        <v>20620.879735596787</v>
      </c>
      <c r="AB235" s="220">
        <f>'T1-FDI-Inw-UAE'!AB235+'T1-FDI-Inw-BHR'!AB235+'T1-FDI-Inw-KSA'!AB235+'T1-FDI-Inw-OMN'!AB235+'T1-FDI-Inw-QAT'!AB235+'T1-FDI-Inw-KWT'!AB235</f>
        <v>21023.696341332896</v>
      </c>
      <c r="AC235" s="220">
        <f>'T1-FDI-Inw-UAE'!AC235+'T1-FDI-Inw-BHR'!AC235+'T1-FDI-Inw-KSA'!AC235+'T1-FDI-Inw-OMN'!AC235+'T1-FDI-Inw-QAT'!AC235+'T1-FDI-Inw-KWT'!AC235</f>
        <v>22354.402865075201</v>
      </c>
      <c r="AD235" s="220">
        <f>'T1-FDI-Inw-UAE'!AD235+'T1-FDI-Inw-BHR'!AD235+'T1-FDI-Inw-KSA'!AD235+'T1-FDI-Inw-OMN'!AD235+'T1-FDI-Inw-QAT'!AD235+'T1-FDI-Inw-KWT'!AD235</f>
        <v>24626.182121400663</v>
      </c>
      <c r="AE235" s="220">
        <f>'T1-FDI-Inw-UAE'!AE235+'T1-FDI-Inw-BHR'!AE235+'T1-FDI-Inw-KSA'!AE235+'T1-FDI-Inw-OMN'!AE235+'T1-FDI-Inw-QAT'!AE235+'T1-FDI-Inw-KWT'!AE235</f>
        <v>24862.401640289489</v>
      </c>
      <c r="AF235" s="220">
        <f>'T1-FDI-Inw-UAE'!AF235+'T1-FDI-Inw-BHR'!AF235+'T1-FDI-Inw-KSA'!AF235+'T1-FDI-Inw-OMN'!AF235+'T1-FDI-Inw-QAT'!AF235+'T1-FDI-Inw-KWT'!AF235</f>
        <v>27270.939048620974</v>
      </c>
      <c r="AG235" s="220">
        <f>'T1-FDI-Inw-UAE'!AG235+'T1-FDI-Inw-BHR'!AG235+'T1-FDI-Inw-KSA'!AG235+'T1-FDI-Inw-OMN'!AG235+'T1-FDI-Inw-QAT'!AG235+'T1-FDI-Inw-KWT'!AG235</f>
        <v>45543.353099856111</v>
      </c>
      <c r="AH235" s="220">
        <f>'T1-FDI-Inw-UAE'!AH235+'T1-FDI-Inw-BHR'!AH235+'T1-FDI-Inw-KSA'!AH235+'T1-FDI-Inw-OMN'!AH235+'T1-FDI-Inw-QAT'!AH235+'T1-FDI-Inw-KWT'!AH235</f>
        <v>50001.370521073288</v>
      </c>
      <c r="AI235" s="220">
        <f>'T1-FDI-Inw-UAE'!AI235+'T1-FDI-Inw-BHR'!AI235+'T1-FDI-Inw-KSA'!AI235+'T1-FDI-Inw-OMN'!AI235+'T1-FDI-Inw-QAT'!AI235+'T1-FDI-Inw-KWT'!AI235</f>
        <v>52501.881834067506</v>
      </c>
      <c r="AJ235" s="220">
        <f>'T1-FDI-Inw-UAE'!AJ235+'T1-FDI-Inw-BHR'!AJ235+'T1-FDI-Inw-KSA'!AJ235+'T1-FDI-Inw-OMN'!AJ235+'T1-FDI-Inw-QAT'!AJ235+'T1-FDI-Inw-KWT'!AJ235</f>
        <v>45103.936253771455</v>
      </c>
      <c r="AK235" s="220">
        <f>'T1-FDI-Inw-UAE'!AK235+'T1-FDI-Inw-BHR'!AK235+'T1-FDI-Inw-KSA'!AK235+'T1-FDI-Inw-OMN'!AK235+'T1-FDI-Inw-QAT'!AK235+'T1-FDI-Inw-KWT'!AK235</f>
        <v>44873.573778872058</v>
      </c>
      <c r="AL235" s="220">
        <f>'T1-FDI-Inw-UAE'!AL235+'T1-FDI-Inw-BHR'!AL235+'T1-FDI-Inw-KSA'!AL235+'T1-FDI-Inw-OMN'!AL235+'T1-FDI-Inw-QAT'!AL235+'T1-FDI-Inw-KWT'!AL235</f>
        <v>48753.793015955969</v>
      </c>
    </row>
    <row r="236" spans="1:38" ht="25.5" x14ac:dyDescent="0.25">
      <c r="A236" s="236" t="str">
        <f t="shared" si="3"/>
        <v>Kuwait</v>
      </c>
      <c r="B236" s="206" t="s">
        <v>34</v>
      </c>
      <c r="C236" s="206" t="s">
        <v>33</v>
      </c>
      <c r="D236" s="222" t="s">
        <v>102</v>
      </c>
      <c r="E236">
        <v>373</v>
      </c>
      <c r="F236" s="225" t="s">
        <v>102</v>
      </c>
      <c r="G236" s="132" t="s">
        <v>101</v>
      </c>
      <c r="H236" s="224" t="s">
        <v>100</v>
      </c>
      <c r="I236" s="223" t="s">
        <v>99</v>
      </c>
      <c r="J236" s="212" t="s">
        <v>36</v>
      </c>
      <c r="K236" s="206" t="s">
        <v>3657</v>
      </c>
      <c r="L236" s="206">
        <v>29</v>
      </c>
      <c r="M236" s="206" t="s">
        <v>3658</v>
      </c>
      <c r="N236" s="206">
        <v>419</v>
      </c>
      <c r="O236" s="206" t="s">
        <v>3659</v>
      </c>
      <c r="P236" s="287"/>
      <c r="Q236" s="287"/>
      <c r="R236" s="287"/>
      <c r="S236" s="287"/>
      <c r="T236" s="287"/>
      <c r="U236" s="287"/>
      <c r="V236" s="287"/>
      <c r="W236" s="287"/>
      <c r="X236" s="287"/>
      <c r="Y236" s="220">
        <f>'T1-FDI-Inw-UAE'!Y236+'T1-FDI-Inw-BHR'!Y236+'T1-FDI-Inw-KSA'!Y236+'T1-FDI-Inw-OMN'!Y236+'T1-FDI-Inw-QAT'!Y236+'T1-FDI-Inw-KWT'!Y236</f>
        <v>9.1477086453369658</v>
      </c>
      <c r="Z236" s="220">
        <f>'T1-FDI-Inw-UAE'!Z236+'T1-FDI-Inw-BHR'!Z236+'T1-FDI-Inw-KSA'!Z236+'T1-FDI-Inw-OMN'!Z236+'T1-FDI-Inw-QAT'!Z236+'T1-FDI-Inw-KWT'!Z236</f>
        <v>84.968212117086452</v>
      </c>
      <c r="AA236" s="220">
        <f>'T1-FDI-Inw-UAE'!AA236+'T1-FDI-Inw-BHR'!AA236+'T1-FDI-Inw-KSA'!AA236+'T1-FDI-Inw-OMN'!AA236+'T1-FDI-Inw-QAT'!AA236+'T1-FDI-Inw-KWT'!AA236</f>
        <v>50.123020013614706</v>
      </c>
      <c r="AB236" s="220">
        <f>'T1-FDI-Inw-UAE'!AB236+'T1-FDI-Inw-BHR'!AB236+'T1-FDI-Inw-KSA'!AB236+'T1-FDI-Inw-OMN'!AB236+'T1-FDI-Inw-QAT'!AB236+'T1-FDI-Inw-KWT'!AB236</f>
        <v>102.9844255956433</v>
      </c>
      <c r="AC236" s="220">
        <f>'T1-FDI-Inw-UAE'!AC236+'T1-FDI-Inw-BHR'!AC236+'T1-FDI-Inw-KSA'!AC236+'T1-FDI-Inw-OMN'!AC236+'T1-FDI-Inw-QAT'!AC236+'T1-FDI-Inw-KWT'!AC236</f>
        <v>109.69010565010211</v>
      </c>
      <c r="AD236" s="220">
        <f>'T1-FDI-Inw-UAE'!AD236+'T1-FDI-Inw-BHR'!AD236+'T1-FDI-Inw-KSA'!AD236+'T1-FDI-Inw-OMN'!AD236+'T1-FDI-Inw-QAT'!AD236+'T1-FDI-Inw-KWT'!AD236</f>
        <v>44.179820013614709</v>
      </c>
      <c r="AE236" s="220">
        <f>'T1-FDI-Inw-UAE'!AE236+'T1-FDI-Inw-BHR'!AE236+'T1-FDI-Inw-KSA'!AE236+'T1-FDI-Inw-OMN'!AE236+'T1-FDI-Inw-QAT'!AE236+'T1-FDI-Inw-KWT'!AE236</f>
        <v>56.535890537780809</v>
      </c>
      <c r="AF236" s="220">
        <f>'T1-FDI-Inw-UAE'!AF236+'T1-FDI-Inw-BHR'!AF236+'T1-FDI-Inw-KSA'!AF236+'T1-FDI-Inw-OMN'!AF236+'T1-FDI-Inw-QAT'!AF236+'T1-FDI-Inw-KWT'!AF236</f>
        <v>44.740734377127296</v>
      </c>
      <c r="AG236" s="220">
        <f>'T1-FDI-Inw-UAE'!AG236+'T1-FDI-Inw-BHR'!AG236+'T1-FDI-Inw-KSA'!AG236+'T1-FDI-Inw-OMN'!AG236+'T1-FDI-Inw-QAT'!AG236+'T1-FDI-Inw-KWT'!AG236</f>
        <v>0</v>
      </c>
      <c r="AH236" s="220">
        <f>'T1-FDI-Inw-UAE'!AH236+'T1-FDI-Inw-BHR'!AH236+'T1-FDI-Inw-KSA'!AH236+'T1-FDI-Inw-OMN'!AH236+'T1-FDI-Inw-QAT'!AH236+'T1-FDI-Inw-KWT'!AH236</f>
        <v>0</v>
      </c>
      <c r="AI236" s="220">
        <f>'T1-FDI-Inw-UAE'!AI236+'T1-FDI-Inw-BHR'!AI236+'T1-FDI-Inw-KSA'!AI236+'T1-FDI-Inw-OMN'!AI236+'T1-FDI-Inw-QAT'!AI236+'T1-FDI-Inw-KWT'!AI236</f>
        <v>0</v>
      </c>
      <c r="AJ236" s="220">
        <f>'T1-FDI-Inw-UAE'!AJ236+'T1-FDI-Inw-BHR'!AJ236+'T1-FDI-Inw-KSA'!AJ236+'T1-FDI-Inw-OMN'!AJ236+'T1-FDI-Inw-QAT'!AJ236+'T1-FDI-Inw-KWT'!AJ236</f>
        <v>0</v>
      </c>
      <c r="AK236" s="220">
        <f>'T1-FDI-Inw-UAE'!AK236+'T1-FDI-Inw-BHR'!AK236+'T1-FDI-Inw-KSA'!AK236+'T1-FDI-Inw-OMN'!AK236+'T1-FDI-Inw-QAT'!AK236+'T1-FDI-Inw-KWT'!AK236</f>
        <v>-2.0474818080000001</v>
      </c>
      <c r="AL236" s="220">
        <f>'T1-FDI-Inw-UAE'!AL236+'T1-FDI-Inw-BHR'!AL236+'T1-FDI-Inw-KSA'!AL236+'T1-FDI-Inw-OMN'!AL236+'T1-FDI-Inw-QAT'!AL236+'T1-FDI-Inw-KWT'!AL236</f>
        <v>-3.9932028719999999</v>
      </c>
    </row>
    <row r="237" spans="1:38" x14ac:dyDescent="0.25">
      <c r="A237" s="236" t="str">
        <f t="shared" si="3"/>
        <v>Kuwait</v>
      </c>
      <c r="B237" s="206" t="s">
        <v>34</v>
      </c>
      <c r="C237" s="206" t="s">
        <v>33</v>
      </c>
      <c r="D237" s="222" t="s">
        <v>98</v>
      </c>
      <c r="E237">
        <v>298</v>
      </c>
      <c r="F237" s="225" t="s">
        <v>98</v>
      </c>
      <c r="G237" s="132" t="s">
        <v>97</v>
      </c>
      <c r="H237" s="224" t="s">
        <v>96</v>
      </c>
      <c r="I237" s="223" t="s">
        <v>95</v>
      </c>
      <c r="J237" s="212" t="s">
        <v>36</v>
      </c>
      <c r="K237" s="206" t="s">
        <v>3660</v>
      </c>
      <c r="L237" s="206">
        <v>5</v>
      </c>
      <c r="M237" s="206" t="s">
        <v>3658</v>
      </c>
      <c r="N237" s="206">
        <v>419</v>
      </c>
      <c r="O237" s="206" t="s">
        <v>3659</v>
      </c>
      <c r="P237" s="287"/>
      <c r="Q237" s="287"/>
      <c r="R237" s="287"/>
      <c r="S237" s="287"/>
      <c r="T237" s="287"/>
      <c r="U237" s="287"/>
      <c r="V237" s="287"/>
      <c r="W237" s="287"/>
      <c r="X237" s="287"/>
      <c r="Y237" s="220">
        <f>'T1-FDI-Inw-UAE'!Y237+'T1-FDI-Inw-BHR'!Y237+'T1-FDI-Inw-KSA'!Y237+'T1-FDI-Inw-OMN'!Y237+'T1-FDI-Inw-QAT'!Y237+'T1-FDI-Inw-KWT'!Y237</f>
        <v>0</v>
      </c>
      <c r="Z237" s="220">
        <f>'T1-FDI-Inw-UAE'!Z237+'T1-FDI-Inw-BHR'!Z237+'T1-FDI-Inw-KSA'!Z237+'T1-FDI-Inw-OMN'!Z237+'T1-FDI-Inw-QAT'!Z237+'T1-FDI-Inw-KWT'!Z237</f>
        <v>0</v>
      </c>
      <c r="AA237" s="220">
        <f>'T1-FDI-Inw-UAE'!AA237+'T1-FDI-Inw-BHR'!AA237+'T1-FDI-Inw-KSA'!AA237+'T1-FDI-Inw-OMN'!AA237+'T1-FDI-Inw-QAT'!AA237+'T1-FDI-Inw-KWT'!AA237</f>
        <v>0</v>
      </c>
      <c r="AB237" s="220">
        <f>'T1-FDI-Inw-UAE'!AB237+'T1-FDI-Inw-BHR'!AB237+'T1-FDI-Inw-KSA'!AB237+'T1-FDI-Inw-OMN'!AB237+'T1-FDI-Inw-QAT'!AB237+'T1-FDI-Inw-KWT'!AB237</f>
        <v>0</v>
      </c>
      <c r="AC237" s="220">
        <f>'T1-FDI-Inw-UAE'!AC237+'T1-FDI-Inw-BHR'!AC237+'T1-FDI-Inw-KSA'!AC237+'T1-FDI-Inw-OMN'!AC237+'T1-FDI-Inw-QAT'!AC237+'T1-FDI-Inw-KWT'!AC237</f>
        <v>1.1197974132062627</v>
      </c>
      <c r="AD237" s="220">
        <f>'T1-FDI-Inw-UAE'!AD237+'T1-FDI-Inw-BHR'!AD237+'T1-FDI-Inw-KSA'!AD237+'T1-FDI-Inw-OMN'!AD237+'T1-FDI-Inw-QAT'!AD237+'T1-FDI-Inw-KWT'!AD237</f>
        <v>0.17018379850238258</v>
      </c>
      <c r="AE237" s="220">
        <f>'T1-FDI-Inw-UAE'!AE237+'T1-FDI-Inw-BHR'!AE237+'T1-FDI-Inw-KSA'!AE237+'T1-FDI-Inw-OMN'!AE237+'T1-FDI-Inw-QAT'!AE237+'T1-FDI-Inw-KWT'!AE237</f>
        <v>26.023330150544215</v>
      </c>
      <c r="AF237" s="220">
        <f>'T1-FDI-Inw-UAE'!AF237+'T1-FDI-Inw-BHR'!AF237+'T1-FDI-Inw-KSA'!AF237+'T1-FDI-Inw-OMN'!AF237+'T1-FDI-Inw-QAT'!AF237+'T1-FDI-Inw-KWT'!AF237</f>
        <v>25.850182375312006</v>
      </c>
      <c r="AG237" s="220">
        <f>'T1-FDI-Inw-UAE'!AG237+'T1-FDI-Inw-BHR'!AG237+'T1-FDI-Inw-KSA'!AG237+'T1-FDI-Inw-OMN'!AG237+'T1-FDI-Inw-QAT'!AG237+'T1-FDI-Inw-KWT'!AG237</f>
        <v>15.1275808</v>
      </c>
      <c r="AH237" s="220">
        <f>'T1-FDI-Inw-UAE'!AH237+'T1-FDI-Inw-BHR'!AH237+'T1-FDI-Inw-KSA'!AH237+'T1-FDI-Inw-OMN'!AH237+'T1-FDI-Inw-QAT'!AH237+'T1-FDI-Inw-KWT'!AH237</f>
        <v>30.582056266666665</v>
      </c>
      <c r="AI237" s="220">
        <f>'T1-FDI-Inw-UAE'!AI237+'T1-FDI-Inw-BHR'!AI237+'T1-FDI-Inw-KSA'!AI237+'T1-FDI-Inw-OMN'!AI237+'T1-FDI-Inw-QAT'!AI237+'T1-FDI-Inw-KWT'!AI237</f>
        <v>136.73959120000001</v>
      </c>
      <c r="AJ237" s="220">
        <f>'T1-FDI-Inw-UAE'!AJ237+'T1-FDI-Inw-BHR'!AJ237+'T1-FDI-Inw-KSA'!AJ237+'T1-FDI-Inw-OMN'!AJ237+'T1-FDI-Inw-QAT'!AJ237+'T1-FDI-Inw-KWT'!AJ237</f>
        <v>61.611807999999996</v>
      </c>
      <c r="AK237" s="220">
        <f>'T1-FDI-Inw-UAE'!AK237+'T1-FDI-Inw-BHR'!AK237+'T1-FDI-Inw-KSA'!AK237+'T1-FDI-Inw-OMN'!AK237+'T1-FDI-Inw-QAT'!AK237+'T1-FDI-Inw-KWT'!AK237</f>
        <v>66.014298724053305</v>
      </c>
      <c r="AL237" s="220">
        <f>'T1-FDI-Inw-UAE'!AL237+'T1-FDI-Inw-BHR'!AL237+'T1-FDI-Inw-KSA'!AL237+'T1-FDI-Inw-OMN'!AL237+'T1-FDI-Inw-QAT'!AL237+'T1-FDI-Inw-KWT'!AL237</f>
        <v>71.813057807130562</v>
      </c>
    </row>
    <row r="238" spans="1:38" ht="25.5" x14ac:dyDescent="0.25">
      <c r="A238" s="236" t="str">
        <f t="shared" si="3"/>
        <v>Kuwait</v>
      </c>
      <c r="B238" s="206" t="s">
        <v>34</v>
      </c>
      <c r="C238" s="206" t="s">
        <v>33</v>
      </c>
      <c r="D238" s="222" t="s">
        <v>94</v>
      </c>
      <c r="E238">
        <v>374</v>
      </c>
      <c r="F238" s="225" t="s">
        <v>93</v>
      </c>
      <c r="G238" s="132" t="s">
        <v>92</v>
      </c>
      <c r="H238" s="224" t="s">
        <v>91</v>
      </c>
      <c r="I238" s="223" t="s">
        <v>90</v>
      </c>
      <c r="J238" s="212" t="s">
        <v>36</v>
      </c>
      <c r="K238" s="206" t="s">
        <v>36</v>
      </c>
      <c r="L238" s="206" t="s">
        <v>36</v>
      </c>
      <c r="M238" s="206" t="s">
        <v>2238</v>
      </c>
      <c r="N238" s="206">
        <v>57</v>
      </c>
      <c r="O238" s="206" t="s">
        <v>3654</v>
      </c>
      <c r="P238" s="287"/>
      <c r="Q238" s="287"/>
      <c r="R238" s="287"/>
      <c r="S238" s="287"/>
      <c r="T238" s="287"/>
      <c r="U238" s="287"/>
      <c r="V238" s="287"/>
      <c r="W238" s="287"/>
      <c r="X238" s="287"/>
      <c r="Y238" s="220">
        <f>'T1-FDI-Inw-UAE'!Y238+'T1-FDI-Inw-BHR'!Y238+'T1-FDI-Inw-KSA'!Y238+'T1-FDI-Inw-OMN'!Y238+'T1-FDI-Inw-QAT'!Y238+'T1-FDI-Inw-KWT'!Y238</f>
        <v>0</v>
      </c>
      <c r="Z238" s="220">
        <f>'T1-FDI-Inw-UAE'!Z238+'T1-FDI-Inw-BHR'!Z238+'T1-FDI-Inw-KSA'!Z238+'T1-FDI-Inw-OMN'!Z238+'T1-FDI-Inw-QAT'!Z238+'T1-FDI-Inw-KWT'!Z238</f>
        <v>0</v>
      </c>
      <c r="AA238" s="220">
        <f>'T1-FDI-Inw-UAE'!AA238+'T1-FDI-Inw-BHR'!AA238+'T1-FDI-Inw-KSA'!AA238+'T1-FDI-Inw-OMN'!AA238+'T1-FDI-Inw-QAT'!AA238+'T1-FDI-Inw-KWT'!AA238</f>
        <v>0</v>
      </c>
      <c r="AB238" s="220">
        <f>'T1-FDI-Inw-UAE'!AB238+'T1-FDI-Inw-BHR'!AB238+'T1-FDI-Inw-KSA'!AB238+'T1-FDI-Inw-OMN'!AB238+'T1-FDI-Inw-QAT'!AB238+'T1-FDI-Inw-KWT'!AB238</f>
        <v>0</v>
      </c>
      <c r="AC238" s="220">
        <f>'T1-FDI-Inw-UAE'!AC238+'T1-FDI-Inw-BHR'!AC238+'T1-FDI-Inw-KSA'!AC238+'T1-FDI-Inw-OMN'!AC238+'T1-FDI-Inw-QAT'!AC238+'T1-FDI-Inw-KWT'!AC238</f>
        <v>0</v>
      </c>
      <c r="AD238" s="220">
        <f>'T1-FDI-Inw-UAE'!AD238+'T1-FDI-Inw-BHR'!AD238+'T1-FDI-Inw-KSA'!AD238+'T1-FDI-Inw-OMN'!AD238+'T1-FDI-Inw-QAT'!AD238+'T1-FDI-Inw-KWT'!AD238</f>
        <v>0</v>
      </c>
      <c r="AE238" s="220">
        <f>'T1-FDI-Inw-UAE'!AE238+'T1-FDI-Inw-BHR'!AE238+'T1-FDI-Inw-KSA'!AE238+'T1-FDI-Inw-OMN'!AE238+'T1-FDI-Inw-QAT'!AE238+'T1-FDI-Inw-KWT'!AE238</f>
        <v>0</v>
      </c>
      <c r="AF238" s="220">
        <f>'T1-FDI-Inw-UAE'!AF238+'T1-FDI-Inw-BHR'!AF238+'T1-FDI-Inw-KSA'!AF238+'T1-FDI-Inw-OMN'!AF238+'T1-FDI-Inw-QAT'!AF238+'T1-FDI-Inw-KWT'!AF238</f>
        <v>0</v>
      </c>
      <c r="AG238" s="220">
        <f>'T1-FDI-Inw-UAE'!AG238+'T1-FDI-Inw-BHR'!AG238+'T1-FDI-Inw-KSA'!AG238+'T1-FDI-Inw-OMN'!AG238+'T1-FDI-Inw-QAT'!AG238+'T1-FDI-Inw-KWT'!AG238</f>
        <v>0</v>
      </c>
      <c r="AH238" s="220">
        <f>'T1-FDI-Inw-UAE'!AH238+'T1-FDI-Inw-BHR'!AH238+'T1-FDI-Inw-KSA'!AH238+'T1-FDI-Inw-OMN'!AH238+'T1-FDI-Inw-QAT'!AH238+'T1-FDI-Inw-KWT'!AH238</f>
        <v>0</v>
      </c>
      <c r="AI238" s="220">
        <f>'T1-FDI-Inw-UAE'!AI238+'T1-FDI-Inw-BHR'!AI238+'T1-FDI-Inw-KSA'!AI238+'T1-FDI-Inw-OMN'!AI238+'T1-FDI-Inw-QAT'!AI238+'T1-FDI-Inw-KWT'!AI238</f>
        <v>0</v>
      </c>
      <c r="AJ238" s="220">
        <f>'T1-FDI-Inw-UAE'!AJ238+'T1-FDI-Inw-BHR'!AJ238+'T1-FDI-Inw-KSA'!AJ238+'T1-FDI-Inw-OMN'!AJ238+'T1-FDI-Inw-QAT'!AJ238+'T1-FDI-Inw-KWT'!AJ238</f>
        <v>0</v>
      </c>
      <c r="AK238" s="220">
        <f>'T1-FDI-Inw-UAE'!AK238+'T1-FDI-Inw-BHR'!AK238+'T1-FDI-Inw-KSA'!AK238+'T1-FDI-Inw-OMN'!AK238+'T1-FDI-Inw-QAT'!AK238+'T1-FDI-Inw-KWT'!AK238</f>
        <v>0</v>
      </c>
      <c r="AL238" s="220">
        <f>'T1-FDI-Inw-UAE'!AL238+'T1-FDI-Inw-BHR'!AL238+'T1-FDI-Inw-KSA'!AL238+'T1-FDI-Inw-OMN'!AL238+'T1-FDI-Inw-QAT'!AL238+'T1-FDI-Inw-KWT'!AL238</f>
        <v>0</v>
      </c>
    </row>
    <row r="239" spans="1:38" x14ac:dyDescent="0.25">
      <c r="A239" s="236" t="str">
        <f t="shared" si="3"/>
        <v>Kuwait</v>
      </c>
      <c r="B239" s="206" t="s">
        <v>34</v>
      </c>
      <c r="C239" s="206" t="s">
        <v>33</v>
      </c>
      <c r="D239" s="222" t="s">
        <v>89</v>
      </c>
      <c r="E239">
        <v>927</v>
      </c>
      <c r="F239" s="225" t="s">
        <v>88</v>
      </c>
      <c r="G239" s="132" t="s">
        <v>87</v>
      </c>
      <c r="H239" s="224" t="s">
        <v>86</v>
      </c>
      <c r="I239" s="223" t="s">
        <v>85</v>
      </c>
      <c r="J239" s="212" t="s">
        <v>36</v>
      </c>
      <c r="K239" s="206" t="s">
        <v>36</v>
      </c>
      <c r="L239" s="206" t="s">
        <v>36</v>
      </c>
      <c r="M239" s="206" t="s">
        <v>3673</v>
      </c>
      <c r="N239" s="206">
        <v>143</v>
      </c>
      <c r="O239" s="206" t="s">
        <v>3647</v>
      </c>
      <c r="P239" s="287"/>
      <c r="Q239" s="287"/>
      <c r="R239" s="287"/>
      <c r="S239" s="287"/>
      <c r="T239" s="287"/>
      <c r="U239" s="287"/>
      <c r="V239" s="287"/>
      <c r="W239" s="287"/>
      <c r="X239" s="287"/>
      <c r="Y239" s="220">
        <f>'T1-FDI-Inw-UAE'!Y239+'T1-FDI-Inw-BHR'!Y239+'T1-FDI-Inw-KSA'!Y239+'T1-FDI-Inw-OMN'!Y239+'T1-FDI-Inw-QAT'!Y239+'T1-FDI-Inw-KWT'!Y239</f>
        <v>0</v>
      </c>
      <c r="Z239" s="220">
        <f>'T1-FDI-Inw-UAE'!Z239+'T1-FDI-Inw-BHR'!Z239+'T1-FDI-Inw-KSA'!Z239+'T1-FDI-Inw-OMN'!Z239+'T1-FDI-Inw-QAT'!Z239+'T1-FDI-Inw-KWT'!Z239</f>
        <v>0</v>
      </c>
      <c r="AA239" s="220">
        <f>'T1-FDI-Inw-UAE'!AA239+'T1-FDI-Inw-BHR'!AA239+'T1-FDI-Inw-KSA'!AA239+'T1-FDI-Inw-OMN'!AA239+'T1-FDI-Inw-QAT'!AA239+'T1-FDI-Inw-KWT'!AA239</f>
        <v>17.549308373042884</v>
      </c>
      <c r="AB239" s="220">
        <f>'T1-FDI-Inw-UAE'!AB239+'T1-FDI-Inw-BHR'!AB239+'T1-FDI-Inw-KSA'!AB239+'T1-FDI-Inw-OMN'!AB239+'T1-FDI-Inw-QAT'!AB239+'T1-FDI-Inw-KWT'!AB239</f>
        <v>23.824667392784207</v>
      </c>
      <c r="AC239" s="220">
        <f>'T1-FDI-Inw-UAE'!AC239+'T1-FDI-Inw-BHR'!AC239+'T1-FDI-Inw-KSA'!AC239+'T1-FDI-Inw-OMN'!AC239+'T1-FDI-Inw-QAT'!AC239+'T1-FDI-Inw-KWT'!AC239</f>
        <v>37.425795234853638</v>
      </c>
      <c r="AD239" s="220">
        <f>'T1-FDI-Inw-UAE'!AD239+'T1-FDI-Inw-BHR'!AD239+'T1-FDI-Inw-KSA'!AD239+'T1-FDI-Inw-OMN'!AD239+'T1-FDI-Inw-QAT'!AD239+'T1-FDI-Inw-KWT'!AD239</f>
        <v>37.032340912185163</v>
      </c>
      <c r="AE239" s="220">
        <f>'T1-FDI-Inw-UAE'!AE239+'T1-FDI-Inw-BHR'!AE239+'T1-FDI-Inw-KSA'!AE239+'T1-FDI-Inw-OMN'!AE239+'T1-FDI-Inw-QAT'!AE239+'T1-FDI-Inw-KWT'!AE239</f>
        <v>52.611840707964603</v>
      </c>
      <c r="AF239" s="220">
        <f>'T1-FDI-Inw-UAE'!AF239+'T1-FDI-Inw-BHR'!AF239+'T1-FDI-Inw-KSA'!AF239+'T1-FDI-Inw-OMN'!AF239+'T1-FDI-Inw-QAT'!AF239+'T1-FDI-Inw-KWT'!AF239</f>
        <v>57.115933560245068</v>
      </c>
      <c r="AG239" s="220">
        <f>'T1-FDI-Inw-UAE'!AG239+'T1-FDI-Inw-BHR'!AG239+'T1-FDI-Inw-KSA'!AG239+'T1-FDI-Inw-OMN'!AG239+'T1-FDI-Inw-QAT'!AG239+'T1-FDI-Inw-KWT'!AG239</f>
        <v>3.2269938666666667</v>
      </c>
      <c r="AH239" s="220">
        <f>'T1-FDI-Inw-UAE'!AH239+'T1-FDI-Inw-BHR'!AH239+'T1-FDI-Inw-KSA'!AH239+'T1-FDI-Inw-OMN'!AH239+'T1-FDI-Inw-QAT'!AH239+'T1-FDI-Inw-KWT'!AH239</f>
        <v>3.2269938666666667</v>
      </c>
      <c r="AI239" s="220">
        <f>'T1-FDI-Inw-UAE'!AI239+'T1-FDI-Inw-BHR'!AI239+'T1-FDI-Inw-KSA'!AI239+'T1-FDI-Inw-OMN'!AI239+'T1-FDI-Inw-QAT'!AI239+'T1-FDI-Inw-KWT'!AI239</f>
        <v>3.2269938666666667</v>
      </c>
      <c r="AJ239" s="220">
        <f>'T1-FDI-Inw-UAE'!AJ239+'T1-FDI-Inw-BHR'!AJ239+'T1-FDI-Inw-KSA'!AJ239+'T1-FDI-Inw-OMN'!AJ239+'T1-FDI-Inw-QAT'!AJ239+'T1-FDI-Inw-KWT'!AJ239</f>
        <v>3.2269938666666667</v>
      </c>
      <c r="AK239" s="220">
        <f>'T1-FDI-Inw-UAE'!AK239+'T1-FDI-Inw-BHR'!AK239+'T1-FDI-Inw-KSA'!AK239+'T1-FDI-Inw-OMN'!AK239+'T1-FDI-Inw-QAT'!AK239+'T1-FDI-Inw-KWT'!AK239</f>
        <v>3.2269938666666667</v>
      </c>
      <c r="AL239" s="220">
        <f>'T1-FDI-Inw-UAE'!AL239+'T1-FDI-Inw-BHR'!AL239+'T1-FDI-Inw-KSA'!AL239+'T1-FDI-Inw-OMN'!AL239+'T1-FDI-Inw-QAT'!AL239+'T1-FDI-Inw-KWT'!AL239</f>
        <v>3.2535408524822329</v>
      </c>
    </row>
    <row r="240" spans="1:38" x14ac:dyDescent="0.25">
      <c r="A240" s="236" t="str">
        <f t="shared" si="3"/>
        <v>Kuwait</v>
      </c>
      <c r="B240" s="206" t="s">
        <v>34</v>
      </c>
      <c r="C240" s="206" t="s">
        <v>33</v>
      </c>
      <c r="D240" s="222" t="s">
        <v>84</v>
      </c>
      <c r="E240">
        <v>846</v>
      </c>
      <c r="F240" s="225" t="s">
        <v>84</v>
      </c>
      <c r="G240" s="132" t="s">
        <v>83</v>
      </c>
      <c r="H240" s="224" t="s">
        <v>82</v>
      </c>
      <c r="I240" s="223" t="s">
        <v>81</v>
      </c>
      <c r="J240" s="212" t="s">
        <v>36</v>
      </c>
      <c r="K240" s="206" t="s">
        <v>36</v>
      </c>
      <c r="L240" s="206" t="s">
        <v>36</v>
      </c>
      <c r="M240" s="206" t="s">
        <v>3672</v>
      </c>
      <c r="N240" s="206">
        <v>54</v>
      </c>
      <c r="O240" s="206" t="s">
        <v>3654</v>
      </c>
      <c r="P240" s="287"/>
      <c r="Q240" s="287"/>
      <c r="R240" s="287"/>
      <c r="S240" s="287"/>
      <c r="T240" s="287"/>
      <c r="U240" s="287"/>
      <c r="V240" s="287"/>
      <c r="W240" s="287"/>
      <c r="X240" s="287"/>
      <c r="Y240" s="220">
        <f>'T1-FDI-Inw-UAE'!Y240+'T1-FDI-Inw-BHR'!Y240+'T1-FDI-Inw-KSA'!Y240+'T1-FDI-Inw-OMN'!Y240+'T1-FDI-Inw-QAT'!Y240+'T1-FDI-Inw-KWT'!Y240</f>
        <v>0</v>
      </c>
      <c r="Z240" s="220">
        <f>'T1-FDI-Inw-UAE'!Z240+'T1-FDI-Inw-BHR'!Z240+'T1-FDI-Inw-KSA'!Z240+'T1-FDI-Inw-OMN'!Z240+'T1-FDI-Inw-QAT'!Z240+'T1-FDI-Inw-KWT'!Z240</f>
        <v>0</v>
      </c>
      <c r="AA240" s="220">
        <f>'T1-FDI-Inw-UAE'!AA240+'T1-FDI-Inw-BHR'!AA240+'T1-FDI-Inw-KSA'!AA240+'T1-FDI-Inw-OMN'!AA240+'T1-FDI-Inw-QAT'!AA240+'T1-FDI-Inw-KWT'!AA240</f>
        <v>0</v>
      </c>
      <c r="AB240" s="220">
        <f>'T1-FDI-Inw-UAE'!AB240+'T1-FDI-Inw-BHR'!AB240+'T1-FDI-Inw-KSA'!AB240+'T1-FDI-Inw-OMN'!AB240+'T1-FDI-Inw-QAT'!AB240+'T1-FDI-Inw-KWT'!AB240</f>
        <v>0</v>
      </c>
      <c r="AC240" s="220">
        <f>'T1-FDI-Inw-UAE'!AC240+'T1-FDI-Inw-BHR'!AC240+'T1-FDI-Inw-KSA'!AC240+'T1-FDI-Inw-OMN'!AC240+'T1-FDI-Inw-QAT'!AC240+'T1-FDI-Inw-KWT'!AC240</f>
        <v>0</v>
      </c>
      <c r="AD240" s="220">
        <f>'T1-FDI-Inw-UAE'!AD240+'T1-FDI-Inw-BHR'!AD240+'T1-FDI-Inw-KSA'!AD240+'T1-FDI-Inw-OMN'!AD240+'T1-FDI-Inw-QAT'!AD240+'T1-FDI-Inw-KWT'!AD240</f>
        <v>0</v>
      </c>
      <c r="AE240" s="220">
        <f>'T1-FDI-Inw-UAE'!AE240+'T1-FDI-Inw-BHR'!AE240+'T1-FDI-Inw-KSA'!AE240+'T1-FDI-Inw-OMN'!AE240+'T1-FDI-Inw-QAT'!AE240+'T1-FDI-Inw-KWT'!AE240</f>
        <v>0</v>
      </c>
      <c r="AF240" s="220">
        <f>'T1-FDI-Inw-UAE'!AF240+'T1-FDI-Inw-BHR'!AF240+'T1-FDI-Inw-KSA'!AF240+'T1-FDI-Inw-OMN'!AF240+'T1-FDI-Inw-QAT'!AF240+'T1-FDI-Inw-KWT'!AF240</f>
        <v>0</v>
      </c>
      <c r="AG240" s="220">
        <f>'T1-FDI-Inw-UAE'!AG240+'T1-FDI-Inw-BHR'!AG240+'T1-FDI-Inw-KSA'!AG240+'T1-FDI-Inw-OMN'!AG240+'T1-FDI-Inw-QAT'!AG240+'T1-FDI-Inw-KWT'!AG240</f>
        <v>0</v>
      </c>
      <c r="AH240" s="220">
        <f>'T1-FDI-Inw-UAE'!AH240+'T1-FDI-Inw-BHR'!AH240+'T1-FDI-Inw-KSA'!AH240+'T1-FDI-Inw-OMN'!AH240+'T1-FDI-Inw-QAT'!AH240+'T1-FDI-Inw-KWT'!AH240</f>
        <v>0</v>
      </c>
      <c r="AI240" s="220">
        <f>'T1-FDI-Inw-UAE'!AI240+'T1-FDI-Inw-BHR'!AI240+'T1-FDI-Inw-KSA'!AI240+'T1-FDI-Inw-OMN'!AI240+'T1-FDI-Inw-QAT'!AI240+'T1-FDI-Inw-KWT'!AI240</f>
        <v>0</v>
      </c>
      <c r="AJ240" s="220">
        <f>'T1-FDI-Inw-UAE'!AJ240+'T1-FDI-Inw-BHR'!AJ240+'T1-FDI-Inw-KSA'!AJ240+'T1-FDI-Inw-OMN'!AJ240+'T1-FDI-Inw-QAT'!AJ240+'T1-FDI-Inw-KWT'!AJ240</f>
        <v>0</v>
      </c>
      <c r="AK240" s="220">
        <f>'T1-FDI-Inw-UAE'!AK240+'T1-FDI-Inw-BHR'!AK240+'T1-FDI-Inw-KSA'!AK240+'T1-FDI-Inw-OMN'!AK240+'T1-FDI-Inw-QAT'!AK240+'T1-FDI-Inw-KWT'!AK240</f>
        <v>0</v>
      </c>
      <c r="AL240" s="220">
        <f>'T1-FDI-Inw-UAE'!AL240+'T1-FDI-Inw-BHR'!AL240+'T1-FDI-Inw-KSA'!AL240+'T1-FDI-Inw-OMN'!AL240+'T1-FDI-Inw-QAT'!AL240+'T1-FDI-Inw-KWT'!AL240</f>
        <v>0</v>
      </c>
    </row>
    <row r="241" spans="1:38" ht="25.5" x14ac:dyDescent="0.25">
      <c r="A241" s="236" t="str">
        <f t="shared" si="3"/>
        <v>Kuwait</v>
      </c>
      <c r="B241" s="206" t="s">
        <v>34</v>
      </c>
      <c r="C241" s="206" t="s">
        <v>33</v>
      </c>
      <c r="D241" s="222" t="s">
        <v>80</v>
      </c>
      <c r="E241">
        <v>299</v>
      </c>
      <c r="F241" s="225" t="s">
        <v>79</v>
      </c>
      <c r="G241" s="132" t="s">
        <v>78</v>
      </c>
      <c r="H241" s="224" t="s">
        <v>77</v>
      </c>
      <c r="I241" s="223" t="s">
        <v>76</v>
      </c>
      <c r="J241" s="212" t="s">
        <v>36</v>
      </c>
      <c r="K241" s="206" t="s">
        <v>3660</v>
      </c>
      <c r="L241" s="206">
        <v>5</v>
      </c>
      <c r="M241" s="206" t="s">
        <v>3658</v>
      </c>
      <c r="N241" s="206">
        <v>419</v>
      </c>
      <c r="O241" s="206" t="s">
        <v>3659</v>
      </c>
      <c r="P241" s="287"/>
      <c r="Q241" s="287"/>
      <c r="R241" s="287"/>
      <c r="S241" s="287"/>
      <c r="T241" s="287"/>
      <c r="U241" s="287"/>
      <c r="V241" s="287"/>
      <c r="W241" s="287"/>
      <c r="X241" s="287"/>
      <c r="Y241" s="220">
        <f>'T1-FDI-Inw-UAE'!Y241+'T1-FDI-Inw-BHR'!Y241+'T1-FDI-Inw-KSA'!Y241+'T1-FDI-Inw-OMN'!Y241+'T1-FDI-Inw-QAT'!Y241+'T1-FDI-Inw-KWT'!Y241</f>
        <v>0</v>
      </c>
      <c r="Z241" s="220">
        <f>'T1-FDI-Inw-UAE'!Z241+'T1-FDI-Inw-BHR'!Z241+'T1-FDI-Inw-KSA'!Z241+'T1-FDI-Inw-OMN'!Z241+'T1-FDI-Inw-QAT'!Z241+'T1-FDI-Inw-KWT'!Z241</f>
        <v>0</v>
      </c>
      <c r="AA241" s="220">
        <f>'T1-FDI-Inw-UAE'!AA241+'T1-FDI-Inw-BHR'!AA241+'T1-FDI-Inw-KSA'!AA241+'T1-FDI-Inw-OMN'!AA241+'T1-FDI-Inw-QAT'!AA241+'T1-FDI-Inw-KWT'!AA241</f>
        <v>0.59337345132743369</v>
      </c>
      <c r="AB241" s="220">
        <f>'T1-FDI-Inw-UAE'!AB241+'T1-FDI-Inw-BHR'!AB241+'T1-FDI-Inw-KSA'!AB241+'T1-FDI-Inw-OMN'!AB241+'T1-FDI-Inw-QAT'!AB241+'T1-FDI-Inw-KWT'!AB241</f>
        <v>1.0728106194690266</v>
      </c>
      <c r="AC241" s="220">
        <f>'T1-FDI-Inw-UAE'!AC241+'T1-FDI-Inw-BHR'!AC241+'T1-FDI-Inw-KSA'!AC241+'T1-FDI-Inw-OMN'!AC241+'T1-FDI-Inw-QAT'!AC241+'T1-FDI-Inw-KWT'!AC241</f>
        <v>1.7419400953029274</v>
      </c>
      <c r="AD241" s="220">
        <f>'T1-FDI-Inw-UAE'!AD241+'T1-FDI-Inw-BHR'!AD241+'T1-FDI-Inw-KSA'!AD241+'T1-FDI-Inw-OMN'!AD241+'T1-FDI-Inw-QAT'!AD241+'T1-FDI-Inw-KWT'!AD241</f>
        <v>1.4468819605173586</v>
      </c>
      <c r="AE241" s="220">
        <f>'T1-FDI-Inw-UAE'!AE241+'T1-FDI-Inw-BHR'!AE241+'T1-FDI-Inw-KSA'!AE241+'T1-FDI-Inw-OMN'!AE241+'T1-FDI-Inw-QAT'!AE241+'T1-FDI-Inw-KWT'!AE241</f>
        <v>18.526315973047165</v>
      </c>
      <c r="AF241" s="220">
        <f>'T1-FDI-Inw-UAE'!AF241+'T1-FDI-Inw-BHR'!AF241+'T1-FDI-Inw-KSA'!AF241+'T1-FDI-Inw-OMN'!AF241+'T1-FDI-Inw-QAT'!AF241+'T1-FDI-Inw-KWT'!AF241</f>
        <v>20.604193680519177</v>
      </c>
      <c r="AG241" s="220">
        <f>'T1-FDI-Inw-UAE'!AG241+'T1-FDI-Inw-BHR'!AG241+'T1-FDI-Inw-KSA'!AG241+'T1-FDI-Inw-OMN'!AG241+'T1-FDI-Inw-QAT'!AG241+'T1-FDI-Inw-KWT'!AG241</f>
        <v>19.552842656000003</v>
      </c>
      <c r="AH241" s="220">
        <f>'T1-FDI-Inw-UAE'!AH241+'T1-FDI-Inw-BHR'!AH241+'T1-FDI-Inw-KSA'!AH241+'T1-FDI-Inw-OMN'!AH241+'T1-FDI-Inw-QAT'!AH241+'T1-FDI-Inw-KWT'!AH241</f>
        <v>21.849915466666669</v>
      </c>
      <c r="AI241" s="220">
        <f>'T1-FDI-Inw-UAE'!AI241+'T1-FDI-Inw-BHR'!AI241+'T1-FDI-Inw-KSA'!AI241+'T1-FDI-Inw-OMN'!AI241+'T1-FDI-Inw-QAT'!AI241+'T1-FDI-Inw-KWT'!AI241</f>
        <v>16.555031039999999</v>
      </c>
      <c r="AJ241" s="220">
        <f>'T1-FDI-Inw-UAE'!AJ241+'T1-FDI-Inw-BHR'!AJ241+'T1-FDI-Inw-KSA'!AJ241+'T1-FDI-Inw-OMN'!AJ241+'T1-FDI-Inw-QAT'!AJ241+'T1-FDI-Inw-KWT'!AJ241</f>
        <v>12.779427878013333</v>
      </c>
      <c r="AK241" s="220">
        <f>'T1-FDI-Inw-UAE'!AK241+'T1-FDI-Inw-BHR'!AK241+'T1-FDI-Inw-KSA'!AK241+'T1-FDI-Inw-OMN'!AK241+'T1-FDI-Inw-QAT'!AK241+'T1-FDI-Inw-KWT'!AK241</f>
        <v>9.4926007938366652</v>
      </c>
      <c r="AL241" s="220">
        <f>'T1-FDI-Inw-UAE'!AL241+'T1-FDI-Inw-BHR'!AL241+'T1-FDI-Inw-KSA'!AL241+'T1-FDI-Inw-OMN'!AL241+'T1-FDI-Inw-QAT'!AL241+'T1-FDI-Inw-KWT'!AL241</f>
        <v>9.6087888187833332</v>
      </c>
    </row>
    <row r="242" spans="1:38" x14ac:dyDescent="0.25">
      <c r="A242" s="236" t="str">
        <f t="shared" si="3"/>
        <v>Kuwait</v>
      </c>
      <c r="B242" s="206" t="s">
        <v>34</v>
      </c>
      <c r="C242" s="206" t="s">
        <v>33</v>
      </c>
      <c r="D242" s="222" t="s">
        <v>75</v>
      </c>
      <c r="E242">
        <v>582</v>
      </c>
      <c r="F242" s="225" t="s">
        <v>74</v>
      </c>
      <c r="G242" s="132" t="s">
        <v>73</v>
      </c>
      <c r="H242" s="224" t="s">
        <v>72</v>
      </c>
      <c r="I242" s="223" t="s">
        <v>71</v>
      </c>
      <c r="J242" s="212" t="s">
        <v>36</v>
      </c>
      <c r="K242" s="206" t="s">
        <v>36</v>
      </c>
      <c r="L242" s="206" t="s">
        <v>36</v>
      </c>
      <c r="M242" s="206" t="s">
        <v>3669</v>
      </c>
      <c r="N242" s="206">
        <v>35</v>
      </c>
      <c r="O242" s="206" t="s">
        <v>3647</v>
      </c>
      <c r="P242" s="287"/>
      <c r="Q242" s="287"/>
      <c r="R242" s="287"/>
      <c r="S242" s="287"/>
      <c r="T242" s="287"/>
      <c r="U242" s="287"/>
      <c r="V242" s="287"/>
      <c r="W242" s="287"/>
      <c r="X242" s="287"/>
      <c r="Y242" s="220">
        <f>'T1-FDI-Inw-UAE'!Y242+'T1-FDI-Inw-BHR'!Y242+'T1-FDI-Inw-KSA'!Y242+'T1-FDI-Inw-OMN'!Y242+'T1-FDI-Inw-QAT'!Y242+'T1-FDI-Inw-KWT'!Y242</f>
        <v>0</v>
      </c>
      <c r="Z242" s="220">
        <f>'T1-FDI-Inw-UAE'!Z242+'T1-FDI-Inw-BHR'!Z242+'T1-FDI-Inw-KSA'!Z242+'T1-FDI-Inw-OMN'!Z242+'T1-FDI-Inw-QAT'!Z242+'T1-FDI-Inw-KWT'!Z242</f>
        <v>0</v>
      </c>
      <c r="AA242" s="220">
        <f>'T1-FDI-Inw-UAE'!AA242+'T1-FDI-Inw-BHR'!AA242+'T1-FDI-Inw-KSA'!AA242+'T1-FDI-Inw-OMN'!AA242+'T1-FDI-Inw-QAT'!AA242+'T1-FDI-Inw-KWT'!AA242</f>
        <v>0.26948944860449286</v>
      </c>
      <c r="AB242" s="220">
        <f>'T1-FDI-Inw-UAE'!AB242+'T1-FDI-Inw-BHR'!AB242+'T1-FDI-Inw-KSA'!AB242+'T1-FDI-Inw-OMN'!AB242+'T1-FDI-Inw-QAT'!AB242+'T1-FDI-Inw-KWT'!AB242</f>
        <v>0.26946221919673252</v>
      </c>
      <c r="AC242" s="220">
        <f>'T1-FDI-Inw-UAE'!AC242+'T1-FDI-Inw-BHR'!AC242+'T1-FDI-Inw-KSA'!AC242+'T1-FDI-Inw-OMN'!AC242+'T1-FDI-Inw-QAT'!AC242+'T1-FDI-Inw-KWT'!AC242</f>
        <v>0.23474472430224644</v>
      </c>
      <c r="AD242" s="220">
        <f>'T1-FDI-Inw-UAE'!AD242+'T1-FDI-Inw-BHR'!AD242+'T1-FDI-Inw-KSA'!AD242+'T1-FDI-Inw-OMN'!AD242+'T1-FDI-Inw-QAT'!AD242+'T1-FDI-Inw-KWT'!AD242</f>
        <v>0.64814349897889723</v>
      </c>
      <c r="AE242" s="220">
        <f>'T1-FDI-Inw-UAE'!AE242+'T1-FDI-Inw-BHR'!AE242+'T1-FDI-Inw-KSA'!AE242+'T1-FDI-Inw-OMN'!AE242+'T1-FDI-Inw-QAT'!AE242+'T1-FDI-Inw-KWT'!AE242</f>
        <v>2.1552743520265931</v>
      </c>
      <c r="AF242" s="220">
        <f>'T1-FDI-Inw-UAE'!AF242+'T1-FDI-Inw-BHR'!AF242+'T1-FDI-Inw-KSA'!AF242+'T1-FDI-Inw-OMN'!AF242+'T1-FDI-Inw-QAT'!AF242+'T1-FDI-Inw-KWT'!AF242</f>
        <v>12.59215014372843</v>
      </c>
      <c r="AG242" s="220">
        <f>'T1-FDI-Inw-UAE'!AG242+'T1-FDI-Inw-BHR'!AG242+'T1-FDI-Inw-KSA'!AG242+'T1-FDI-Inw-OMN'!AG242+'T1-FDI-Inw-QAT'!AG242+'T1-FDI-Inw-KWT'!AG242</f>
        <v>0.74728358666666661</v>
      </c>
      <c r="AH242" s="220">
        <f>'T1-FDI-Inw-UAE'!AH242+'T1-FDI-Inw-BHR'!AH242+'T1-FDI-Inw-KSA'!AH242+'T1-FDI-Inw-OMN'!AH242+'T1-FDI-Inw-QAT'!AH242+'T1-FDI-Inw-KWT'!AH242</f>
        <v>0.72616766666666666</v>
      </c>
      <c r="AI242" s="220">
        <f>'T1-FDI-Inw-UAE'!AI242+'T1-FDI-Inw-BHR'!AI242+'T1-FDI-Inw-KSA'!AI242+'T1-FDI-Inw-OMN'!AI242+'T1-FDI-Inw-QAT'!AI242+'T1-FDI-Inw-KWT'!AI242</f>
        <v>0.487072</v>
      </c>
      <c r="AJ242" s="220">
        <f>'T1-FDI-Inw-UAE'!AJ242+'T1-FDI-Inw-BHR'!AJ242+'T1-FDI-Inw-KSA'!AJ242+'T1-FDI-Inw-OMN'!AJ242+'T1-FDI-Inw-QAT'!AJ242+'T1-FDI-Inw-KWT'!AJ242</f>
        <v>0.58778722836876673</v>
      </c>
      <c r="AK242" s="220">
        <f>'T1-FDI-Inw-UAE'!AK242+'T1-FDI-Inw-BHR'!AK242+'T1-FDI-Inw-KSA'!AK242+'T1-FDI-Inw-OMN'!AK242+'T1-FDI-Inw-QAT'!AK242+'T1-FDI-Inw-KWT'!AK242</f>
        <v>1.9421429333333333</v>
      </c>
      <c r="AL242" s="220">
        <f>'T1-FDI-Inw-UAE'!AL242+'T1-FDI-Inw-BHR'!AL242+'T1-FDI-Inw-KSA'!AL242+'T1-FDI-Inw-OMN'!AL242+'T1-FDI-Inw-QAT'!AL242+'T1-FDI-Inw-KWT'!AL242</f>
        <v>2.0672785496200001</v>
      </c>
    </row>
    <row r="243" spans="1:38" ht="25.5" x14ac:dyDescent="0.25">
      <c r="A243" s="236" t="str">
        <f t="shared" si="3"/>
        <v>Kuwait</v>
      </c>
      <c r="B243" s="206" t="s">
        <v>34</v>
      </c>
      <c r="C243" s="206" t="s">
        <v>33</v>
      </c>
      <c r="D243" s="222" t="s">
        <v>70</v>
      </c>
      <c r="E243">
        <v>857</v>
      </c>
      <c r="F243" s="225" t="s">
        <v>70</v>
      </c>
      <c r="G243" s="132" t="s">
        <v>69</v>
      </c>
      <c r="H243" s="224" t="s">
        <v>68</v>
      </c>
      <c r="I243" s="223" t="s">
        <v>67</v>
      </c>
      <c r="J243" s="212" t="s">
        <v>36</v>
      </c>
      <c r="K243" s="206" t="s">
        <v>36</v>
      </c>
      <c r="L243" s="206" t="s">
        <v>36</v>
      </c>
      <c r="M243" s="206" t="s">
        <v>3653</v>
      </c>
      <c r="N243" s="206">
        <v>61</v>
      </c>
      <c r="O243" s="206" t="s">
        <v>3654</v>
      </c>
      <c r="P243" s="287"/>
      <c r="Q243" s="287"/>
      <c r="R243" s="287"/>
      <c r="S243" s="287"/>
      <c r="T243" s="287"/>
      <c r="U243" s="287"/>
      <c r="V243" s="287"/>
      <c r="W243" s="287"/>
      <c r="X243" s="287"/>
      <c r="Y243" s="220">
        <f>'T1-FDI-Inw-UAE'!Y243+'T1-FDI-Inw-BHR'!Y243+'T1-FDI-Inw-KSA'!Y243+'T1-FDI-Inw-OMN'!Y243+'T1-FDI-Inw-QAT'!Y243+'T1-FDI-Inw-KWT'!Y243</f>
        <v>0</v>
      </c>
      <c r="Z243" s="220">
        <f>'T1-FDI-Inw-UAE'!Z243+'T1-FDI-Inw-BHR'!Z243+'T1-FDI-Inw-KSA'!Z243+'T1-FDI-Inw-OMN'!Z243+'T1-FDI-Inw-QAT'!Z243+'T1-FDI-Inw-KWT'!Z243</f>
        <v>0</v>
      </c>
      <c r="AA243" s="220">
        <f>'T1-FDI-Inw-UAE'!AA243+'T1-FDI-Inw-BHR'!AA243+'T1-FDI-Inw-KSA'!AA243+'T1-FDI-Inw-OMN'!AA243+'T1-FDI-Inw-QAT'!AA243+'T1-FDI-Inw-KWT'!AA243</f>
        <v>0</v>
      </c>
      <c r="AB243" s="220">
        <f>'T1-FDI-Inw-UAE'!AB243+'T1-FDI-Inw-BHR'!AB243+'T1-FDI-Inw-KSA'!AB243+'T1-FDI-Inw-OMN'!AB243+'T1-FDI-Inw-QAT'!AB243+'T1-FDI-Inw-KWT'!AB243</f>
        <v>0</v>
      </c>
      <c r="AC243" s="220">
        <f>'T1-FDI-Inw-UAE'!AC243+'T1-FDI-Inw-BHR'!AC243+'T1-FDI-Inw-KSA'!AC243+'T1-FDI-Inw-OMN'!AC243+'T1-FDI-Inw-QAT'!AC243+'T1-FDI-Inw-KWT'!AC243</f>
        <v>0</v>
      </c>
      <c r="AD243" s="220">
        <f>'T1-FDI-Inw-UAE'!AD243+'T1-FDI-Inw-BHR'!AD243+'T1-FDI-Inw-KSA'!AD243+'T1-FDI-Inw-OMN'!AD243+'T1-FDI-Inw-QAT'!AD243+'T1-FDI-Inw-KWT'!AD243</f>
        <v>0</v>
      </c>
      <c r="AE243" s="220">
        <f>'T1-FDI-Inw-UAE'!AE243+'T1-FDI-Inw-BHR'!AE243+'T1-FDI-Inw-KSA'!AE243+'T1-FDI-Inw-OMN'!AE243+'T1-FDI-Inw-QAT'!AE243+'T1-FDI-Inw-KWT'!AE243</f>
        <v>0</v>
      </c>
      <c r="AF243" s="220">
        <f>'T1-FDI-Inw-UAE'!AF243+'T1-FDI-Inw-BHR'!AF243+'T1-FDI-Inw-KSA'!AF243+'T1-FDI-Inw-OMN'!AF243+'T1-FDI-Inw-QAT'!AF243+'T1-FDI-Inw-KWT'!AF243</f>
        <v>0</v>
      </c>
      <c r="AG243" s="220">
        <f>'T1-FDI-Inw-UAE'!AG243+'T1-FDI-Inw-BHR'!AG243+'T1-FDI-Inw-KSA'!AG243+'T1-FDI-Inw-OMN'!AG243+'T1-FDI-Inw-QAT'!AG243+'T1-FDI-Inw-KWT'!AG243</f>
        <v>0</v>
      </c>
      <c r="AH243" s="220">
        <f>'T1-FDI-Inw-UAE'!AH243+'T1-FDI-Inw-BHR'!AH243+'T1-FDI-Inw-KSA'!AH243+'T1-FDI-Inw-OMN'!AH243+'T1-FDI-Inw-QAT'!AH243+'T1-FDI-Inw-KWT'!AH243</f>
        <v>0</v>
      </c>
      <c r="AI243" s="220">
        <f>'T1-FDI-Inw-UAE'!AI243+'T1-FDI-Inw-BHR'!AI243+'T1-FDI-Inw-KSA'!AI243+'T1-FDI-Inw-OMN'!AI243+'T1-FDI-Inw-QAT'!AI243+'T1-FDI-Inw-KWT'!AI243</f>
        <v>0</v>
      </c>
      <c r="AJ243" s="220">
        <f>'T1-FDI-Inw-UAE'!AJ243+'T1-FDI-Inw-BHR'!AJ243+'T1-FDI-Inw-KSA'!AJ243+'T1-FDI-Inw-OMN'!AJ243+'T1-FDI-Inw-QAT'!AJ243+'T1-FDI-Inw-KWT'!AJ243</f>
        <v>0</v>
      </c>
      <c r="AK243" s="220">
        <f>'T1-FDI-Inw-UAE'!AK243+'T1-FDI-Inw-BHR'!AK243+'T1-FDI-Inw-KSA'!AK243+'T1-FDI-Inw-OMN'!AK243+'T1-FDI-Inw-QAT'!AK243+'T1-FDI-Inw-KWT'!AK243</f>
        <v>0</v>
      </c>
      <c r="AL243" s="220">
        <f>'T1-FDI-Inw-UAE'!AL243+'T1-FDI-Inw-BHR'!AL243+'T1-FDI-Inw-KSA'!AL243+'T1-FDI-Inw-OMN'!AL243+'T1-FDI-Inw-QAT'!AL243+'T1-FDI-Inw-KWT'!AL243</f>
        <v>0</v>
      </c>
    </row>
    <row r="244" spans="1:38" x14ac:dyDescent="0.25">
      <c r="A244" s="236" t="str">
        <f t="shared" si="3"/>
        <v>Kuwait</v>
      </c>
      <c r="B244" s="206" t="s">
        <v>34</v>
      </c>
      <c r="C244" s="206" t="s">
        <v>33</v>
      </c>
      <c r="D244" s="222" t="s">
        <v>66</v>
      </c>
      <c r="E244">
        <v>487</v>
      </c>
      <c r="F244" s="225" t="s">
        <v>65</v>
      </c>
      <c r="G244" s="132" t="s">
        <v>64</v>
      </c>
      <c r="H244" s="224" t="s">
        <v>63</v>
      </c>
      <c r="I244" s="223" t="s">
        <v>62</v>
      </c>
      <c r="J244" s="212" t="s">
        <v>36</v>
      </c>
      <c r="K244" s="206" t="s">
        <v>36</v>
      </c>
      <c r="L244" s="206" t="s">
        <v>36</v>
      </c>
      <c r="M244" s="206" t="s">
        <v>3646</v>
      </c>
      <c r="N244" s="206">
        <v>145</v>
      </c>
      <c r="O244" s="206" t="s">
        <v>3647</v>
      </c>
      <c r="P244" s="287"/>
      <c r="Q244" s="287"/>
      <c r="R244" s="287"/>
      <c r="S244" s="287"/>
      <c r="T244" s="287"/>
      <c r="U244" s="287"/>
      <c r="V244" s="287"/>
      <c r="W244" s="287"/>
      <c r="X244" s="287"/>
      <c r="Y244" s="220">
        <f>'T1-FDI-Inw-UAE'!Y244+'T1-FDI-Inw-BHR'!Y244+'T1-FDI-Inw-KSA'!Y244+'T1-FDI-Inw-OMN'!Y244+'T1-FDI-Inw-QAT'!Y244+'T1-FDI-Inw-KWT'!Y244</f>
        <v>416.90692077447244</v>
      </c>
      <c r="Z244" s="220">
        <f>'T1-FDI-Inw-UAE'!Z244+'T1-FDI-Inw-BHR'!Z244+'T1-FDI-Inw-KSA'!Z244+'T1-FDI-Inw-OMN'!Z244+'T1-FDI-Inw-QAT'!Z244+'T1-FDI-Inw-KWT'!Z244</f>
        <v>461.01578879530291</v>
      </c>
      <c r="AA244" s="220">
        <f>'T1-FDI-Inw-UAE'!AA244+'T1-FDI-Inw-BHR'!AA244+'T1-FDI-Inw-KSA'!AA244+'T1-FDI-Inw-OMN'!AA244+'T1-FDI-Inw-QAT'!AA244+'T1-FDI-Inw-KWT'!AA244</f>
        <v>23.520228727025188</v>
      </c>
      <c r="AB244" s="220">
        <f>'T1-FDI-Inw-UAE'!AB244+'T1-FDI-Inw-BHR'!AB244+'T1-FDI-Inw-KSA'!AB244+'T1-FDI-Inw-OMN'!AB244+'T1-FDI-Inw-QAT'!AB244+'T1-FDI-Inw-KWT'!AB244</f>
        <v>22.703627773995919</v>
      </c>
      <c r="AC244" s="220">
        <f>'T1-FDI-Inw-UAE'!AC244+'T1-FDI-Inw-BHR'!AC244+'T1-FDI-Inw-KSA'!AC244+'T1-FDI-Inw-OMN'!AC244+'T1-FDI-Inw-QAT'!AC244+'T1-FDI-Inw-KWT'!AC244</f>
        <v>42.035269707283867</v>
      </c>
      <c r="AD244" s="220">
        <f>'T1-FDI-Inw-UAE'!AD244+'T1-FDI-Inw-BHR'!AD244+'T1-FDI-Inw-KSA'!AD244+'T1-FDI-Inw-OMN'!AD244+'T1-FDI-Inw-QAT'!AD244+'T1-FDI-Inw-KWT'!AD244</f>
        <v>61.876117903335597</v>
      </c>
      <c r="AE244" s="220">
        <f>'T1-FDI-Inw-UAE'!AE244+'T1-FDI-Inw-BHR'!AE244+'T1-FDI-Inw-KSA'!AE244+'T1-FDI-Inw-OMN'!AE244+'T1-FDI-Inw-QAT'!AE244+'T1-FDI-Inw-KWT'!AE244</f>
        <v>99.984139824392486</v>
      </c>
      <c r="AF244" s="220">
        <f>'T1-FDI-Inw-UAE'!AF244+'T1-FDI-Inw-BHR'!AF244+'T1-FDI-Inw-KSA'!AF244+'T1-FDI-Inw-OMN'!AF244+'T1-FDI-Inw-QAT'!AF244+'T1-FDI-Inw-KWT'!AF244</f>
        <v>125.01854239802478</v>
      </c>
      <c r="AG244" s="220">
        <f>'T1-FDI-Inw-UAE'!AG244+'T1-FDI-Inw-BHR'!AG244+'T1-FDI-Inw-KSA'!AG244+'T1-FDI-Inw-OMN'!AG244+'T1-FDI-Inw-QAT'!AG244+'T1-FDI-Inw-KWT'!AG244</f>
        <v>45.197619503240617</v>
      </c>
      <c r="AH244" s="220">
        <f>'T1-FDI-Inw-UAE'!AH244+'T1-FDI-Inw-BHR'!AH244+'T1-FDI-Inw-KSA'!AH244+'T1-FDI-Inw-OMN'!AH244+'T1-FDI-Inw-QAT'!AH244+'T1-FDI-Inw-KWT'!AH244</f>
        <v>63.954222082940802</v>
      </c>
      <c r="AI244" s="220">
        <f>'T1-FDI-Inw-UAE'!AI244+'T1-FDI-Inw-BHR'!AI244+'T1-FDI-Inw-KSA'!AI244+'T1-FDI-Inw-OMN'!AI244+'T1-FDI-Inw-QAT'!AI244+'T1-FDI-Inw-KWT'!AI244</f>
        <v>67.462274450941464</v>
      </c>
      <c r="AJ244" s="220">
        <f>'T1-FDI-Inw-UAE'!AJ244+'T1-FDI-Inw-BHR'!AJ244+'T1-FDI-Inw-KSA'!AJ244+'T1-FDI-Inw-OMN'!AJ244+'T1-FDI-Inw-QAT'!AJ244+'T1-FDI-Inw-KWT'!AJ244</f>
        <v>65.072810071940893</v>
      </c>
      <c r="AK244" s="220">
        <f>'T1-FDI-Inw-UAE'!AK244+'T1-FDI-Inw-BHR'!AK244+'T1-FDI-Inw-KSA'!AK244+'T1-FDI-Inw-OMN'!AK244+'T1-FDI-Inw-QAT'!AK244+'T1-FDI-Inw-KWT'!AK244</f>
        <v>96.137292919619824</v>
      </c>
      <c r="AL244" s="220">
        <f>'T1-FDI-Inw-UAE'!AL244+'T1-FDI-Inw-BHR'!AL244+'T1-FDI-Inw-KSA'!AL244+'T1-FDI-Inw-OMN'!AL244+'T1-FDI-Inw-QAT'!AL244+'T1-FDI-Inw-KWT'!AL244</f>
        <v>109.22625759166152</v>
      </c>
    </row>
    <row r="245" spans="1:38" x14ac:dyDescent="0.25">
      <c r="A245" s="236" t="str">
        <f t="shared" si="3"/>
        <v>Kuwait</v>
      </c>
      <c r="B245" s="206" t="s">
        <v>34</v>
      </c>
      <c r="C245" s="206" t="s">
        <v>33</v>
      </c>
      <c r="D245" s="222" t="s">
        <v>61</v>
      </c>
      <c r="E245">
        <v>793</v>
      </c>
      <c r="F245" s="225" t="s">
        <v>61</v>
      </c>
      <c r="G245" s="132" t="s">
        <v>60</v>
      </c>
      <c r="H245" s="224" t="s">
        <v>59</v>
      </c>
      <c r="I245" s="223" t="s">
        <v>58</v>
      </c>
      <c r="J245" s="212" t="s">
        <v>36</v>
      </c>
      <c r="K245" s="206" t="s">
        <v>36</v>
      </c>
      <c r="L245" s="206" t="s">
        <v>36</v>
      </c>
      <c r="M245" s="206" t="s">
        <v>3651</v>
      </c>
      <c r="N245" s="206">
        <v>15</v>
      </c>
      <c r="O245" s="206" t="s">
        <v>3652</v>
      </c>
      <c r="P245" s="287"/>
      <c r="Q245" s="287"/>
      <c r="R245" s="287"/>
      <c r="S245" s="287"/>
      <c r="T245" s="287"/>
      <c r="U245" s="287"/>
      <c r="V245" s="287"/>
      <c r="W245" s="287"/>
      <c r="X245" s="287"/>
      <c r="Y245" s="220">
        <f>'T1-FDI-Inw-UAE'!Y245+'T1-FDI-Inw-BHR'!Y245+'T1-FDI-Inw-KSA'!Y245+'T1-FDI-Inw-OMN'!Y245+'T1-FDI-Inw-QAT'!Y245+'T1-FDI-Inw-KWT'!Y245</f>
        <v>0</v>
      </c>
      <c r="Z245" s="220">
        <f>'T1-FDI-Inw-UAE'!Z245+'T1-FDI-Inw-BHR'!Z245+'T1-FDI-Inw-KSA'!Z245+'T1-FDI-Inw-OMN'!Z245+'T1-FDI-Inw-QAT'!Z245+'T1-FDI-Inw-KWT'!Z245</f>
        <v>0</v>
      </c>
      <c r="AA245" s="220">
        <f>'T1-FDI-Inw-UAE'!AA245+'T1-FDI-Inw-BHR'!AA245+'T1-FDI-Inw-KSA'!AA245+'T1-FDI-Inw-OMN'!AA245+'T1-FDI-Inw-QAT'!AA245+'T1-FDI-Inw-KWT'!AA245</f>
        <v>0</v>
      </c>
      <c r="AB245" s="220">
        <f>'T1-FDI-Inw-UAE'!AB245+'T1-FDI-Inw-BHR'!AB245+'T1-FDI-Inw-KSA'!AB245+'T1-FDI-Inw-OMN'!AB245+'T1-FDI-Inw-QAT'!AB245+'T1-FDI-Inw-KWT'!AB245</f>
        <v>0</v>
      </c>
      <c r="AC245" s="220">
        <f>'T1-FDI-Inw-UAE'!AC245+'T1-FDI-Inw-BHR'!AC245+'T1-FDI-Inw-KSA'!AC245+'T1-FDI-Inw-OMN'!AC245+'T1-FDI-Inw-QAT'!AC245+'T1-FDI-Inw-KWT'!AC245</f>
        <v>0</v>
      </c>
      <c r="AD245" s="220">
        <f>'T1-FDI-Inw-UAE'!AD245+'T1-FDI-Inw-BHR'!AD245+'T1-FDI-Inw-KSA'!AD245+'T1-FDI-Inw-OMN'!AD245+'T1-FDI-Inw-QAT'!AD245+'T1-FDI-Inw-KWT'!AD245</f>
        <v>0</v>
      </c>
      <c r="AE245" s="220">
        <f>'T1-FDI-Inw-UAE'!AE245+'T1-FDI-Inw-BHR'!AE245+'T1-FDI-Inw-KSA'!AE245+'T1-FDI-Inw-OMN'!AE245+'T1-FDI-Inw-QAT'!AE245+'T1-FDI-Inw-KWT'!AE245</f>
        <v>0</v>
      </c>
      <c r="AF245" s="220">
        <f>'T1-FDI-Inw-UAE'!AF245+'T1-FDI-Inw-BHR'!AF245+'T1-FDI-Inw-KSA'!AF245+'T1-FDI-Inw-OMN'!AF245+'T1-FDI-Inw-QAT'!AF245+'T1-FDI-Inw-KWT'!AF245</f>
        <v>0</v>
      </c>
      <c r="AG245" s="220">
        <f>'T1-FDI-Inw-UAE'!AG245+'T1-FDI-Inw-BHR'!AG245+'T1-FDI-Inw-KSA'!AG245+'T1-FDI-Inw-OMN'!AG245+'T1-FDI-Inw-QAT'!AG245+'T1-FDI-Inw-KWT'!AG245</f>
        <v>0</v>
      </c>
      <c r="AH245" s="220">
        <f>'T1-FDI-Inw-UAE'!AH245+'T1-FDI-Inw-BHR'!AH245+'T1-FDI-Inw-KSA'!AH245+'T1-FDI-Inw-OMN'!AH245+'T1-FDI-Inw-QAT'!AH245+'T1-FDI-Inw-KWT'!AH245</f>
        <v>0</v>
      </c>
      <c r="AI245" s="220">
        <f>'T1-FDI-Inw-UAE'!AI245+'T1-FDI-Inw-BHR'!AI245+'T1-FDI-Inw-KSA'!AI245+'T1-FDI-Inw-OMN'!AI245+'T1-FDI-Inw-QAT'!AI245+'T1-FDI-Inw-KWT'!AI245</f>
        <v>0</v>
      </c>
      <c r="AJ245" s="220">
        <f>'T1-FDI-Inw-UAE'!AJ245+'T1-FDI-Inw-BHR'!AJ245+'T1-FDI-Inw-KSA'!AJ245+'T1-FDI-Inw-OMN'!AJ245+'T1-FDI-Inw-QAT'!AJ245+'T1-FDI-Inw-KWT'!AJ245</f>
        <v>0</v>
      </c>
      <c r="AK245" s="220">
        <f>'T1-FDI-Inw-UAE'!AK245+'T1-FDI-Inw-BHR'!AK245+'T1-FDI-Inw-KSA'!AK245+'T1-FDI-Inw-OMN'!AK245+'T1-FDI-Inw-QAT'!AK245+'T1-FDI-Inw-KWT'!AK245</f>
        <v>0</v>
      </c>
      <c r="AL245" s="220">
        <f>'T1-FDI-Inw-UAE'!AL245+'T1-FDI-Inw-BHR'!AL245+'T1-FDI-Inw-KSA'!AL245+'T1-FDI-Inw-OMN'!AL245+'T1-FDI-Inw-QAT'!AL245+'T1-FDI-Inw-KWT'!AL245</f>
        <v>0</v>
      </c>
    </row>
    <row r="246" spans="1:38" x14ac:dyDescent="0.25">
      <c r="A246" s="236" t="str">
        <f t="shared" si="3"/>
        <v>Kuwait</v>
      </c>
      <c r="B246" s="206" t="s">
        <v>34</v>
      </c>
      <c r="C246" s="206" t="s">
        <v>33</v>
      </c>
      <c r="D246" s="222" t="s">
        <v>57</v>
      </c>
      <c r="E246">
        <v>474</v>
      </c>
      <c r="F246" s="225" t="s">
        <v>56</v>
      </c>
      <c r="G246" s="132" t="s">
        <v>55</v>
      </c>
      <c r="H246" s="224" t="s">
        <v>54</v>
      </c>
      <c r="I246" s="223" t="s">
        <v>53</v>
      </c>
      <c r="J246" s="212" t="s">
        <v>36</v>
      </c>
      <c r="K246" s="206" t="s">
        <v>36</v>
      </c>
      <c r="L246" s="206" t="s">
        <v>36</v>
      </c>
      <c r="M246" s="206" t="s">
        <v>3646</v>
      </c>
      <c r="N246" s="206">
        <v>145</v>
      </c>
      <c r="O246" s="206" t="s">
        <v>3647</v>
      </c>
      <c r="P246" s="287"/>
      <c r="Q246" s="287"/>
      <c r="R246" s="287"/>
      <c r="S246" s="287"/>
      <c r="T246" s="287"/>
      <c r="U246" s="287"/>
      <c r="V246" s="287"/>
      <c r="W246" s="287"/>
      <c r="X246" s="287"/>
      <c r="Y246" s="220">
        <f>'T1-FDI-Inw-UAE'!Y246+'T1-FDI-Inw-BHR'!Y246+'T1-FDI-Inw-KSA'!Y246+'T1-FDI-Inw-OMN'!Y246+'T1-FDI-Inw-QAT'!Y246+'T1-FDI-Inw-KWT'!Y246</f>
        <v>335.46666669999996</v>
      </c>
      <c r="Z246" s="220">
        <f>'T1-FDI-Inw-UAE'!Z246+'T1-FDI-Inw-BHR'!Z246+'T1-FDI-Inw-KSA'!Z246+'T1-FDI-Inw-OMN'!Z246+'T1-FDI-Inw-QAT'!Z246+'T1-FDI-Inw-KWT'!Z246</f>
        <v>382.47196623281144</v>
      </c>
      <c r="AA246" s="220">
        <f>'T1-FDI-Inw-UAE'!AA246+'T1-FDI-Inw-BHR'!AA246+'T1-FDI-Inw-KSA'!AA246+'T1-FDI-Inw-OMN'!AA246+'T1-FDI-Inw-QAT'!AA246+'T1-FDI-Inw-KWT'!AA246</f>
        <v>64.489379986385302</v>
      </c>
      <c r="AB246" s="220">
        <f>'T1-FDI-Inw-UAE'!AB246+'T1-FDI-Inw-BHR'!AB246+'T1-FDI-Inw-KSA'!AB246+'T1-FDI-Inw-OMN'!AB246+'T1-FDI-Inw-QAT'!AB246+'T1-FDI-Inw-KWT'!AB246</f>
        <v>89.235315180394835</v>
      </c>
      <c r="AC246" s="220">
        <f>'T1-FDI-Inw-UAE'!AC246+'T1-FDI-Inw-BHR'!AC246+'T1-FDI-Inw-KSA'!AC246+'T1-FDI-Inw-OMN'!AC246+'T1-FDI-Inw-QAT'!AC246+'T1-FDI-Inw-KWT'!AC246</f>
        <v>110.83936174268209</v>
      </c>
      <c r="AD246" s="220">
        <f>'T1-FDI-Inw-UAE'!AD246+'T1-FDI-Inw-BHR'!AD246+'T1-FDI-Inw-KSA'!AD246+'T1-FDI-Inw-OMN'!AD246+'T1-FDI-Inw-QAT'!AD246+'T1-FDI-Inw-KWT'!AD246</f>
        <v>116.47064479237577</v>
      </c>
      <c r="AE246" s="220">
        <f>'T1-FDI-Inw-UAE'!AE246+'T1-FDI-Inw-BHR'!AE246+'T1-FDI-Inw-KSA'!AE246+'T1-FDI-Inw-OMN'!AE246+'T1-FDI-Inw-QAT'!AE246+'T1-FDI-Inw-KWT'!AE246</f>
        <v>503.85221409451992</v>
      </c>
      <c r="AF246" s="220">
        <f>'T1-FDI-Inw-UAE'!AF246+'T1-FDI-Inw-BHR'!AF246+'T1-FDI-Inw-KSA'!AF246+'T1-FDI-Inw-OMN'!AF246+'T1-FDI-Inw-QAT'!AF246+'T1-FDI-Inw-KWT'!AF246</f>
        <v>513.67790720669382</v>
      </c>
      <c r="AG246" s="220">
        <f>'T1-FDI-Inw-UAE'!AG246+'T1-FDI-Inw-BHR'!AG246+'T1-FDI-Inw-KSA'!AG246+'T1-FDI-Inw-OMN'!AG246+'T1-FDI-Inw-QAT'!AG246+'T1-FDI-Inw-KWT'!AG246</f>
        <v>409.7835018255854</v>
      </c>
      <c r="AH246" s="220">
        <f>'T1-FDI-Inw-UAE'!AH246+'T1-FDI-Inw-BHR'!AH246+'T1-FDI-Inw-KSA'!AH246+'T1-FDI-Inw-OMN'!AH246+'T1-FDI-Inw-QAT'!AH246+'T1-FDI-Inw-KWT'!AH246</f>
        <v>430.70373401875509</v>
      </c>
      <c r="AI246" s="220">
        <f>'T1-FDI-Inw-UAE'!AI246+'T1-FDI-Inw-BHR'!AI246+'T1-FDI-Inw-KSA'!AI246+'T1-FDI-Inw-OMN'!AI246+'T1-FDI-Inw-QAT'!AI246+'T1-FDI-Inw-KWT'!AI246</f>
        <v>643.64721111704762</v>
      </c>
      <c r="AJ246" s="220">
        <f>'T1-FDI-Inw-UAE'!AJ246+'T1-FDI-Inw-BHR'!AJ246+'T1-FDI-Inw-KSA'!AJ246+'T1-FDI-Inw-OMN'!AJ246+'T1-FDI-Inw-QAT'!AJ246+'T1-FDI-Inw-KWT'!AJ246</f>
        <v>746.47764015375333</v>
      </c>
      <c r="AK246" s="220">
        <f>'T1-FDI-Inw-UAE'!AK246+'T1-FDI-Inw-BHR'!AK246+'T1-FDI-Inw-KSA'!AK246+'T1-FDI-Inw-OMN'!AK246+'T1-FDI-Inw-QAT'!AK246+'T1-FDI-Inw-KWT'!AK246</f>
        <v>1722.0976220455498</v>
      </c>
      <c r="AL246" s="220">
        <f>'T1-FDI-Inw-UAE'!AL246+'T1-FDI-Inw-BHR'!AL246+'T1-FDI-Inw-KSA'!AL246+'T1-FDI-Inw-OMN'!AL246+'T1-FDI-Inw-QAT'!AL246+'T1-FDI-Inw-KWT'!AL246</f>
        <v>2004.0987158495968</v>
      </c>
    </row>
    <row r="247" spans="1:38" x14ac:dyDescent="0.25">
      <c r="A247" s="236" t="str">
        <f t="shared" si="3"/>
        <v>Kuwait</v>
      </c>
      <c r="B247" s="206" t="s">
        <v>34</v>
      </c>
      <c r="C247" s="206" t="s">
        <v>33</v>
      </c>
      <c r="D247" s="222" t="s">
        <v>52</v>
      </c>
      <c r="E247">
        <v>754</v>
      </c>
      <c r="F247" s="225" t="s">
        <v>52</v>
      </c>
      <c r="G247" s="132" t="s">
        <v>51</v>
      </c>
      <c r="H247" s="224" t="s">
        <v>50</v>
      </c>
      <c r="I247" s="223" t="s">
        <v>49</v>
      </c>
      <c r="J247" s="212" t="s">
        <v>36</v>
      </c>
      <c r="K247" s="206" t="s">
        <v>3668</v>
      </c>
      <c r="L247" s="206">
        <v>14</v>
      </c>
      <c r="M247" s="206" t="s">
        <v>3656</v>
      </c>
      <c r="N247" s="206">
        <v>202</v>
      </c>
      <c r="O247" s="206" t="s">
        <v>3652</v>
      </c>
      <c r="P247" s="287"/>
      <c r="Q247" s="287"/>
      <c r="R247" s="287"/>
      <c r="S247" s="287"/>
      <c r="T247" s="287"/>
      <c r="U247" s="287"/>
      <c r="V247" s="287"/>
      <c r="W247" s="287"/>
      <c r="X247" s="287"/>
      <c r="Y247" s="220">
        <f>'T1-FDI-Inw-UAE'!Y247+'T1-FDI-Inw-BHR'!Y247+'T1-FDI-Inw-KSA'!Y247+'T1-FDI-Inw-OMN'!Y247+'T1-FDI-Inw-QAT'!Y247+'T1-FDI-Inw-KWT'!Y247</f>
        <v>0</v>
      </c>
      <c r="Z247" s="220">
        <f>'T1-FDI-Inw-UAE'!Z247+'T1-FDI-Inw-BHR'!Z247+'T1-FDI-Inw-KSA'!Z247+'T1-FDI-Inw-OMN'!Z247+'T1-FDI-Inw-QAT'!Z247+'T1-FDI-Inw-KWT'!Z247</f>
        <v>0.31777045609257998</v>
      </c>
      <c r="AA247" s="220">
        <f>'T1-FDI-Inw-UAE'!AA247+'T1-FDI-Inw-BHR'!AA247+'T1-FDI-Inw-KSA'!AA247+'T1-FDI-Inw-OMN'!AA247+'T1-FDI-Inw-QAT'!AA247+'T1-FDI-Inw-KWT'!AA247</f>
        <v>11.580739006126619</v>
      </c>
      <c r="AB247" s="220">
        <f>'T1-FDI-Inw-UAE'!AB247+'T1-FDI-Inw-BHR'!AB247+'T1-FDI-Inw-KSA'!AB247+'T1-FDI-Inw-OMN'!AB247+'T1-FDI-Inw-QAT'!AB247+'T1-FDI-Inw-KWT'!AB247</f>
        <v>16.158235534377127</v>
      </c>
      <c r="AC247" s="220">
        <f>'T1-FDI-Inw-UAE'!AC247+'T1-FDI-Inw-BHR'!AC247+'T1-FDI-Inw-KSA'!AC247+'T1-FDI-Inw-OMN'!AC247+'T1-FDI-Inw-QAT'!AC247+'T1-FDI-Inw-KWT'!AC247</f>
        <v>16.110932607215794</v>
      </c>
      <c r="AD247" s="220">
        <f>'T1-FDI-Inw-UAE'!AD247+'T1-FDI-Inw-BHR'!AD247+'T1-FDI-Inw-KSA'!AD247+'T1-FDI-Inw-OMN'!AD247+'T1-FDI-Inw-QAT'!AD247+'T1-FDI-Inw-KWT'!AD247</f>
        <v>16.540433764465622</v>
      </c>
      <c r="AE247" s="220">
        <f>'T1-FDI-Inw-UAE'!AE247+'T1-FDI-Inw-BHR'!AE247+'T1-FDI-Inw-KSA'!AE247+'T1-FDI-Inw-OMN'!AE247+'T1-FDI-Inw-QAT'!AE247+'T1-FDI-Inw-KWT'!AE247</f>
        <v>17.548950306330838</v>
      </c>
      <c r="AF247" s="220">
        <f>'T1-FDI-Inw-UAE'!AF247+'T1-FDI-Inw-BHR'!AF247+'T1-FDI-Inw-KSA'!AF247+'T1-FDI-Inw-OMN'!AF247+'T1-FDI-Inw-QAT'!AF247+'T1-FDI-Inw-KWT'!AF247</f>
        <v>18.480668751168597</v>
      </c>
      <c r="AG247" s="220">
        <f>'T1-FDI-Inw-UAE'!AG247+'T1-FDI-Inw-BHR'!AG247+'T1-FDI-Inw-KSA'!AG247+'T1-FDI-Inw-OMN'!AG247+'T1-FDI-Inw-QAT'!AG247+'T1-FDI-Inw-KWT'!AG247</f>
        <v>246.96712873333331</v>
      </c>
      <c r="AH247" s="220">
        <f>'T1-FDI-Inw-UAE'!AH247+'T1-FDI-Inw-BHR'!AH247+'T1-FDI-Inw-KSA'!AH247+'T1-FDI-Inw-OMN'!AH247+'T1-FDI-Inw-QAT'!AH247+'T1-FDI-Inw-KWT'!AH247</f>
        <v>244.46132586666667</v>
      </c>
      <c r="AI247" s="220">
        <f>'T1-FDI-Inw-UAE'!AI247+'T1-FDI-Inw-BHR'!AI247+'T1-FDI-Inw-KSA'!AI247+'T1-FDI-Inw-OMN'!AI247+'T1-FDI-Inw-QAT'!AI247+'T1-FDI-Inw-KWT'!AI247</f>
        <v>11.668348453333332</v>
      </c>
      <c r="AJ247" s="220">
        <f>'T1-FDI-Inw-UAE'!AJ247+'T1-FDI-Inw-BHR'!AJ247+'T1-FDI-Inw-KSA'!AJ247+'T1-FDI-Inw-OMN'!AJ247+'T1-FDI-Inw-QAT'!AJ247+'T1-FDI-Inw-KWT'!AJ247</f>
        <v>1.8905964683333334</v>
      </c>
      <c r="AK247" s="220">
        <f>'T1-FDI-Inw-UAE'!AK247+'T1-FDI-Inw-BHR'!AK247+'T1-FDI-Inw-KSA'!AK247+'T1-FDI-Inw-OMN'!AK247+'T1-FDI-Inw-QAT'!AK247+'T1-FDI-Inw-KWT'!AK247</f>
        <v>8.4550440020000011</v>
      </c>
      <c r="AL247" s="220">
        <f>'T1-FDI-Inw-UAE'!AL247+'T1-FDI-Inw-BHR'!AL247+'T1-FDI-Inw-KSA'!AL247+'T1-FDI-Inw-OMN'!AL247+'T1-FDI-Inw-QAT'!AL247+'T1-FDI-Inw-KWT'!AL247</f>
        <v>67.535299000000009</v>
      </c>
    </row>
    <row r="248" spans="1:38" x14ac:dyDescent="0.25">
      <c r="A248" s="236" t="str">
        <f t="shared" si="3"/>
        <v>Kuwait</v>
      </c>
      <c r="B248" s="206" t="s">
        <v>34</v>
      </c>
      <c r="C248" s="206" t="s">
        <v>33</v>
      </c>
      <c r="D248" s="222" t="s">
        <v>48</v>
      </c>
      <c r="E248">
        <v>698</v>
      </c>
      <c r="F248" s="225" t="s">
        <v>48</v>
      </c>
      <c r="G248" s="132" t="s">
        <v>47</v>
      </c>
      <c r="H248" s="224" t="s">
        <v>46</v>
      </c>
      <c r="I248" s="223" t="s">
        <v>45</v>
      </c>
      <c r="J248" s="212" t="s">
        <v>36</v>
      </c>
      <c r="K248" s="206" t="s">
        <v>3668</v>
      </c>
      <c r="L248" s="206">
        <v>14</v>
      </c>
      <c r="M248" s="206" t="s">
        <v>3656</v>
      </c>
      <c r="N248" s="206">
        <v>202</v>
      </c>
      <c r="O248" s="206" t="s">
        <v>3652</v>
      </c>
      <c r="P248" s="287"/>
      <c r="Q248" s="287"/>
      <c r="R248" s="287"/>
      <c r="S248" s="287"/>
      <c r="T248" s="287"/>
      <c r="U248" s="287"/>
      <c r="V248" s="287"/>
      <c r="W248" s="287"/>
      <c r="X248" s="287"/>
      <c r="Y248" s="220">
        <f>'T1-FDI-Inw-UAE'!Y248+'T1-FDI-Inw-BHR'!Y248+'T1-FDI-Inw-KSA'!Y248+'T1-FDI-Inw-OMN'!Y248+'T1-FDI-Inw-QAT'!Y248+'T1-FDI-Inw-KWT'!Y248</f>
        <v>0</v>
      </c>
      <c r="Z248" s="220">
        <f>'T1-FDI-Inw-UAE'!Z248+'T1-FDI-Inw-BHR'!Z248+'T1-FDI-Inw-KSA'!Z248+'T1-FDI-Inw-OMN'!Z248+'T1-FDI-Inw-QAT'!Z248+'T1-FDI-Inw-KWT'!Z248</f>
        <v>0</v>
      </c>
      <c r="AA248" s="220">
        <f>'T1-FDI-Inw-UAE'!AA248+'T1-FDI-Inw-BHR'!AA248+'T1-FDI-Inw-KSA'!AA248+'T1-FDI-Inw-OMN'!AA248+'T1-FDI-Inw-QAT'!AA248+'T1-FDI-Inw-KWT'!AA248</f>
        <v>2.8760119809394147</v>
      </c>
      <c r="AB248" s="220">
        <f>'T1-FDI-Inw-UAE'!AB248+'T1-FDI-Inw-BHR'!AB248+'T1-FDI-Inw-KSA'!AB248+'T1-FDI-Inw-OMN'!AB248+'T1-FDI-Inw-QAT'!AB248+'T1-FDI-Inw-KWT'!AB248</f>
        <v>4.148236623553438</v>
      </c>
      <c r="AC248" s="220">
        <f>'T1-FDI-Inw-UAE'!AC248+'T1-FDI-Inw-BHR'!AC248+'T1-FDI-Inw-KSA'!AC248+'T1-FDI-Inw-OMN'!AC248+'T1-FDI-Inw-QAT'!AC248+'T1-FDI-Inw-KWT'!AC248</f>
        <v>4.4053394145677336</v>
      </c>
      <c r="AD248" s="220">
        <f>'T1-FDI-Inw-UAE'!AD248+'T1-FDI-Inw-BHR'!AD248+'T1-FDI-Inw-KSA'!AD248+'T1-FDI-Inw-OMN'!AD248+'T1-FDI-Inw-QAT'!AD248+'T1-FDI-Inw-KWT'!AD248</f>
        <v>3.9539844792375769</v>
      </c>
      <c r="AE248" s="220">
        <f>'T1-FDI-Inw-UAE'!AE248+'T1-FDI-Inw-BHR'!AE248+'T1-FDI-Inw-KSA'!AE248+'T1-FDI-Inw-OMN'!AE248+'T1-FDI-Inw-QAT'!AE248+'T1-FDI-Inw-KWT'!AE248</f>
        <v>4.0153051055139546</v>
      </c>
      <c r="AF248" s="220">
        <f>'T1-FDI-Inw-UAE'!AF248+'T1-FDI-Inw-BHR'!AF248+'T1-FDI-Inw-KSA'!AF248+'T1-FDI-Inw-OMN'!AF248+'T1-FDI-Inw-QAT'!AF248+'T1-FDI-Inw-KWT'!AF248</f>
        <v>4.251520217835262</v>
      </c>
      <c r="AG248" s="220">
        <f>'T1-FDI-Inw-UAE'!AG248+'T1-FDI-Inw-BHR'!AG248+'T1-FDI-Inw-KSA'!AG248+'T1-FDI-Inw-OMN'!AG248+'T1-FDI-Inw-QAT'!AG248+'T1-FDI-Inw-KWT'!AG248</f>
        <v>0</v>
      </c>
      <c r="AH248" s="220">
        <f>'T1-FDI-Inw-UAE'!AH248+'T1-FDI-Inw-BHR'!AH248+'T1-FDI-Inw-KSA'!AH248+'T1-FDI-Inw-OMN'!AH248+'T1-FDI-Inw-QAT'!AH248+'T1-FDI-Inw-KWT'!AH248</f>
        <v>0</v>
      </c>
      <c r="AI248" s="220">
        <f>'T1-FDI-Inw-UAE'!AI248+'T1-FDI-Inw-BHR'!AI248+'T1-FDI-Inw-KSA'!AI248+'T1-FDI-Inw-OMN'!AI248+'T1-FDI-Inw-QAT'!AI248+'T1-FDI-Inw-KWT'!AI248</f>
        <v>0</v>
      </c>
      <c r="AJ248" s="220">
        <f>'T1-FDI-Inw-UAE'!AJ248+'T1-FDI-Inw-BHR'!AJ248+'T1-FDI-Inw-KSA'!AJ248+'T1-FDI-Inw-OMN'!AJ248+'T1-FDI-Inw-QAT'!AJ248+'T1-FDI-Inw-KWT'!AJ248</f>
        <v>0.24980640000000001</v>
      </c>
      <c r="AK248" s="220">
        <f>'T1-FDI-Inw-UAE'!AK248+'T1-FDI-Inw-BHR'!AK248+'T1-FDI-Inw-KSA'!AK248+'T1-FDI-Inw-OMN'!AK248+'T1-FDI-Inw-QAT'!AK248+'T1-FDI-Inw-KWT'!AK248</f>
        <v>0.24980640000000001</v>
      </c>
      <c r="AL248" s="220">
        <f>'T1-FDI-Inw-UAE'!AL248+'T1-FDI-Inw-BHR'!AL248+'T1-FDI-Inw-KSA'!AL248+'T1-FDI-Inw-OMN'!AL248+'T1-FDI-Inw-QAT'!AL248+'T1-FDI-Inw-KWT'!AL248</f>
        <v>0.277285104</v>
      </c>
    </row>
    <row r="249" spans="1:38" ht="15.75" x14ac:dyDescent="0.25">
      <c r="A249" s="236" t="str">
        <f t="shared" si="3"/>
        <v>Kuwait</v>
      </c>
      <c r="B249" s="206" t="s">
        <v>34</v>
      </c>
      <c r="C249" s="206" t="s">
        <v>33</v>
      </c>
      <c r="D249" s="222" t="s">
        <v>44</v>
      </c>
      <c r="E249">
        <v>983</v>
      </c>
      <c r="F249" t="s">
        <v>44</v>
      </c>
      <c r="G249" s="221" t="s">
        <v>43</v>
      </c>
      <c r="H249" s="214" t="s">
        <v>42</v>
      </c>
      <c r="I249" s="213" t="s">
        <v>41</v>
      </c>
      <c r="J249" s="212" t="s">
        <v>36</v>
      </c>
      <c r="M249" s="206"/>
      <c r="N249" s="206"/>
      <c r="O249" t="s">
        <v>35</v>
      </c>
      <c r="P249" s="287"/>
      <c r="Q249" s="287"/>
      <c r="R249" s="287"/>
      <c r="S249" s="287"/>
      <c r="T249" s="287"/>
      <c r="U249" s="287"/>
      <c r="V249" s="287"/>
      <c r="W249" s="287"/>
      <c r="X249" s="287"/>
      <c r="Y249" s="220">
        <f>'T1-FDI-Inw-UAE'!Y249+'T1-FDI-Inw-BHR'!Y249+'T1-FDI-Inw-KSA'!Y249+'T1-FDI-Inw-OMN'!Y249+'T1-FDI-Inw-QAT'!Y249+'T1-FDI-Inw-KWT'!Y249</f>
        <v>80704.635803514946</v>
      </c>
      <c r="Z249" s="220">
        <f>'T1-FDI-Inw-UAE'!Z249+'T1-FDI-Inw-BHR'!Z249+'T1-FDI-Inw-KSA'!Z249+'T1-FDI-Inw-OMN'!Z249+'T1-FDI-Inw-QAT'!Z249+'T1-FDI-Inw-KWT'!Z249</f>
        <v>78696.966572557154</v>
      </c>
      <c r="AA249" s="220">
        <f>'T1-FDI-Inw-UAE'!AA249+'T1-FDI-Inw-BHR'!AA249+'T1-FDI-Inw-KSA'!AA249+'T1-FDI-Inw-OMN'!AA249+'T1-FDI-Inw-QAT'!AA249+'T1-FDI-Inw-KWT'!AA249</f>
        <v>161320.49246817856</v>
      </c>
      <c r="AB249" s="220">
        <f>'T1-FDI-Inw-UAE'!AB249+'T1-FDI-Inw-BHR'!AB249+'T1-FDI-Inw-KSA'!AB249+'T1-FDI-Inw-OMN'!AB249+'T1-FDI-Inw-QAT'!AB249+'T1-FDI-Inw-KWT'!AB249</f>
        <v>173368.09021217184</v>
      </c>
      <c r="AC249" s="220">
        <f>'T1-FDI-Inw-UAE'!AC249+'T1-FDI-Inw-BHR'!AC249+'T1-FDI-Inw-KSA'!AC249+'T1-FDI-Inw-OMN'!AC249+'T1-FDI-Inw-QAT'!AC249+'T1-FDI-Inw-KWT'!AC249</f>
        <v>171496.879726265</v>
      </c>
      <c r="AD249" s="220">
        <f>'T1-FDI-Inw-UAE'!AD249+'T1-FDI-Inw-BHR'!AD249+'T1-FDI-Inw-KSA'!AD249+'T1-FDI-Inw-OMN'!AD249+'T1-FDI-Inw-QAT'!AD249+'T1-FDI-Inw-KWT'!AD249</f>
        <v>184470.39753056713</v>
      </c>
      <c r="AE249" s="220">
        <f>'T1-FDI-Inw-UAE'!AE249+'T1-FDI-Inw-BHR'!AE249+'T1-FDI-Inw-KSA'!AE249+'T1-FDI-Inw-OMN'!AE249+'T1-FDI-Inw-QAT'!AE249+'T1-FDI-Inw-KWT'!AE249</f>
        <v>153150.78661564481</v>
      </c>
      <c r="AF249" s="220">
        <f>'T1-FDI-Inw-UAE'!AF249+'T1-FDI-Inw-BHR'!AF249+'T1-FDI-Inw-KSA'!AF249+'T1-FDI-Inw-OMN'!AF249+'T1-FDI-Inw-QAT'!AF249+'T1-FDI-Inw-KWT'!AF249</f>
        <v>138131.36290876422</v>
      </c>
      <c r="AG249" s="220">
        <f>'T1-FDI-Inw-UAE'!AG249+'T1-FDI-Inw-BHR'!AG249+'T1-FDI-Inw-KSA'!AG249+'T1-FDI-Inw-OMN'!AG249+'T1-FDI-Inw-QAT'!AG249+'T1-FDI-Inw-KWT'!AG249</f>
        <v>3427.0194821215755</v>
      </c>
      <c r="AH249" s="220">
        <f>'T1-FDI-Inw-UAE'!AH249+'T1-FDI-Inw-BHR'!AH249+'T1-FDI-Inw-KSA'!AH249+'T1-FDI-Inw-OMN'!AH249+'T1-FDI-Inw-QAT'!AH249+'T1-FDI-Inw-KWT'!AH249</f>
        <v>-9813.6277707021054</v>
      </c>
      <c r="AI249" s="528">
        <f>'T1-FDI-Inw-UAE'!AI249+'T1-FDI-Inw-BHR'!AI249+'T1-FDI-Inw-KSA'!AI249+'T1-FDI-Inw-OMN'!AI249+'T1-FDI-Inw-QAT'!AI249+'T1-FDI-Inw-KWT'!AI249</f>
        <v>-233507.46542941077</v>
      </c>
      <c r="AJ249" s="220">
        <f>'T1-FDI-Inw-UAE'!AJ249+'T1-FDI-Inw-BHR'!AJ249+'T1-FDI-Inw-KSA'!AJ249+'T1-FDI-Inw-OMN'!AJ249+'T1-FDI-Inw-QAT'!AJ249+'T1-FDI-Inw-KWT'!AJ249</f>
        <v>54305.820974171053</v>
      </c>
      <c r="AK249" s="220">
        <f>'T1-FDI-Inw-UAE'!AK249+'T1-FDI-Inw-BHR'!AK249+'T1-FDI-Inw-KSA'!AK249+'T1-FDI-Inw-OMN'!AK249+'T1-FDI-Inw-QAT'!AK249+'T1-FDI-Inw-KWT'!AK249</f>
        <v>71215.126289798704</v>
      </c>
      <c r="AL249" s="220">
        <f>'T1-FDI-Inw-UAE'!AL249+'T1-FDI-Inw-BHR'!AL249+'T1-FDI-Inw-KSA'!AL249+'T1-FDI-Inw-OMN'!AL249+'T1-FDI-Inw-QAT'!AL249+'T1-FDI-Inw-KWT'!AL249</f>
        <v>70397.644299026448</v>
      </c>
    </row>
    <row r="250" spans="1:38" x14ac:dyDescent="0.25">
      <c r="A250" s="236" t="str">
        <f t="shared" si="3"/>
        <v>Kuwait</v>
      </c>
      <c r="B250" s="206" t="s">
        <v>34</v>
      </c>
      <c r="C250" s="206" t="s">
        <v>33</v>
      </c>
      <c r="D250" s="218" t="s">
        <v>35</v>
      </c>
      <c r="E250">
        <v>1</v>
      </c>
      <c r="F250" t="s">
        <v>35</v>
      </c>
      <c r="G250" s="215" t="s">
        <v>39</v>
      </c>
      <c r="H250" s="214" t="s">
        <v>38</v>
      </c>
      <c r="I250" s="213" t="s">
        <v>37</v>
      </c>
      <c r="J250" s="212" t="s">
        <v>36</v>
      </c>
      <c r="M250" s="206"/>
      <c r="N250" s="206"/>
      <c r="O250" t="s">
        <v>35</v>
      </c>
      <c r="P250" s="309"/>
      <c r="Q250" s="309"/>
      <c r="R250" s="309"/>
      <c r="S250" s="309"/>
      <c r="T250" s="309"/>
      <c r="U250" s="309"/>
      <c r="V250" s="309"/>
      <c r="W250" s="309"/>
      <c r="X250" s="309"/>
      <c r="Y250" s="210">
        <f>'T1-FDI-Inw-UAE'!Y250+'T1-FDI-Inw-BHR'!Y250+'T1-FDI-Inw-KSA'!Y250+'T1-FDI-Inw-OMN'!Y250+'T1-FDI-Inw-QAT'!Y250+'T1-FDI-Inw-KWT'!Y250</f>
        <v>267489.25252775586</v>
      </c>
      <c r="Z250" s="210">
        <f>'T1-FDI-Inw-UAE'!Z250+'T1-FDI-Inw-BHR'!Z250+'T1-FDI-Inw-KSA'!Z250+'T1-FDI-Inw-OMN'!Z250+'T1-FDI-Inw-QAT'!Z250+'T1-FDI-Inw-KWT'!Z250</f>
        <v>312109.38501620834</v>
      </c>
      <c r="AA250" s="210">
        <f>'T1-FDI-Inw-UAE'!AA250+'T1-FDI-Inw-BHR'!AA250+'T1-FDI-Inw-KSA'!AA250+'T1-FDI-Inw-OMN'!AA250+'T1-FDI-Inw-QAT'!AA250+'T1-FDI-Inw-KWT'!AA250</f>
        <v>341423.83770462178</v>
      </c>
      <c r="AB250" s="210">
        <f>'T1-FDI-Inw-UAE'!AB250+'T1-FDI-Inw-BHR'!AB250+'T1-FDI-Inw-KSA'!AB250+'T1-FDI-Inw-OMN'!AB250+'T1-FDI-Inw-QAT'!AB250+'T1-FDI-Inw-KWT'!AB250</f>
        <v>368922.77794609894</v>
      </c>
      <c r="AC250" s="210">
        <f>'T1-FDI-Inw-UAE'!AC250+'T1-FDI-Inw-BHR'!AC250+'T1-FDI-Inw-KSA'!AC250+'T1-FDI-Inw-OMN'!AC250+'T1-FDI-Inw-QAT'!AC250+'T1-FDI-Inw-KWT'!AC250</f>
        <v>389760.08698747028</v>
      </c>
      <c r="AD250" s="210">
        <f>'T1-FDI-Inw-UAE'!AD250+'T1-FDI-Inw-BHR'!AD250+'T1-FDI-Inw-KSA'!AD250+'T1-FDI-Inw-OMN'!AD250+'T1-FDI-Inw-QAT'!AD250+'T1-FDI-Inw-KWT'!AD250</f>
        <v>415815.56920651189</v>
      </c>
      <c r="AE250" s="210">
        <f>'T1-FDI-Inw-UAE'!AE250+'T1-FDI-Inw-BHR'!AE250+'T1-FDI-Inw-KSA'!AE250+'T1-FDI-Inw-OMN'!AE250+'T1-FDI-Inw-QAT'!AE250+'T1-FDI-Inw-KWT'!AE250</f>
        <v>430920.03403857391</v>
      </c>
      <c r="AF250" s="210">
        <f>'T1-FDI-Inw-UAE'!AF250+'T1-FDI-Inw-BHR'!AF250+'T1-FDI-Inw-KSA'!AF250+'T1-FDI-Inw-OMN'!AF250+'T1-FDI-Inw-QAT'!AF250+'T1-FDI-Inw-KWT'!AF250</f>
        <v>448985.02903679764</v>
      </c>
      <c r="AG250" s="210">
        <f>'T1-FDI-Inw-UAE'!AG250+'T1-FDI-Inw-BHR'!AG250+'T1-FDI-Inw-KSA'!AG250+'T1-FDI-Inw-OMN'!AG250+'T1-FDI-Inw-QAT'!AG250+'T1-FDI-Inw-KWT'!AG250</f>
        <v>490800.14732650825</v>
      </c>
      <c r="AH250" s="210">
        <f>'T1-FDI-Inw-UAE'!AH250+'T1-FDI-Inw-BHR'!AH250+'T1-FDI-Inw-KSA'!AH250+'T1-FDI-Inw-OMN'!AH250+'T1-FDI-Inw-QAT'!AH250+'T1-FDI-Inw-KWT'!AH250</f>
        <v>511799.09571309603</v>
      </c>
      <c r="AI250" s="210">
        <f>'T1-FDI-Inw-UAE'!AI250+'T1-FDI-Inw-BHR'!AI250+'T1-FDI-Inw-KSA'!AI250+'T1-FDI-Inw-OMN'!AI250+'T1-FDI-Inw-QAT'!AI250+'T1-FDI-Inw-KWT'!AI250</f>
        <v>534390.10237802565</v>
      </c>
      <c r="AJ250" s="210">
        <f>'T1-FDI-Inw-UAE'!AJ250+'T1-FDI-Inw-BHR'!AJ250+'T1-FDI-Inw-KSA'!AJ250+'T1-FDI-Inw-OMN'!AJ250+'T1-FDI-Inw-QAT'!AJ250+'T1-FDI-Inw-KWT'!AJ250</f>
        <v>560998.01186350675</v>
      </c>
      <c r="AK250" s="210">
        <f>'T1-FDI-Inw-UAE'!AK250+'T1-FDI-Inw-BHR'!AK250+'T1-FDI-Inw-KSA'!AK250+'T1-FDI-Inw-OMN'!AK250+'T1-FDI-Inw-QAT'!AK250+'T1-FDI-Inw-KWT'!AK250</f>
        <v>609853.62651080301</v>
      </c>
      <c r="AL250" s="210">
        <f>'T1-FDI-Inw-UAE'!AL250+'T1-FDI-Inw-BHR'!AL250+'T1-FDI-Inw-KSA'!AL250+'T1-FDI-Inw-OMN'!AL250+'T1-FDI-Inw-QAT'!AL250+'T1-FDI-Inw-KWT'!AL250</f>
        <v>649039.25512545346</v>
      </c>
    </row>
    <row r="251" spans="1:38" x14ac:dyDescent="0.25">
      <c r="B251" s="206"/>
      <c r="C251" s="206"/>
      <c r="J251" s="207">
        <v>0</v>
      </c>
      <c r="M251" s="206"/>
      <c r="N251" s="206"/>
      <c r="O251" s="206"/>
      <c r="P251" s="118">
        <f>ROUND(P250-SUM(P3:P249),0)</f>
        <v>0</v>
      </c>
      <c r="Q251" s="118">
        <f t="shared" ref="Q251:AL251" si="4">ROUND(Q250-SUM(Q3:Q249),0)</f>
        <v>0</v>
      </c>
      <c r="R251" s="118">
        <f t="shared" si="4"/>
        <v>0</v>
      </c>
      <c r="S251" s="118">
        <f t="shared" si="4"/>
        <v>0</v>
      </c>
      <c r="T251" s="118">
        <f t="shared" si="4"/>
        <v>0</v>
      </c>
      <c r="U251" s="118">
        <f t="shared" si="4"/>
        <v>0</v>
      </c>
      <c r="V251" s="118">
        <f t="shared" si="4"/>
        <v>0</v>
      </c>
      <c r="W251" s="118">
        <f t="shared" si="4"/>
        <v>0</v>
      </c>
      <c r="X251" s="118">
        <f t="shared" si="4"/>
        <v>0</v>
      </c>
      <c r="Y251" s="118">
        <f t="shared" si="4"/>
        <v>0</v>
      </c>
      <c r="Z251" s="118">
        <f t="shared" si="4"/>
        <v>0</v>
      </c>
      <c r="AA251" s="119">
        <f t="shared" si="4"/>
        <v>-1</v>
      </c>
      <c r="AB251" s="119">
        <f t="shared" si="4"/>
        <v>1</v>
      </c>
      <c r="AC251" s="118">
        <f t="shared" si="4"/>
        <v>1</v>
      </c>
      <c r="AD251" s="118">
        <f t="shared" si="4"/>
        <v>0</v>
      </c>
      <c r="AE251" s="118">
        <f t="shared" si="4"/>
        <v>0</v>
      </c>
      <c r="AF251" s="118">
        <f t="shared" si="4"/>
        <v>0</v>
      </c>
      <c r="AG251" s="118">
        <f t="shared" si="4"/>
        <v>0</v>
      </c>
      <c r="AH251" s="118">
        <f t="shared" si="4"/>
        <v>0</v>
      </c>
      <c r="AI251" s="118">
        <f t="shared" si="4"/>
        <v>0</v>
      </c>
      <c r="AJ251" s="118">
        <f t="shared" si="4"/>
        <v>-1</v>
      </c>
      <c r="AK251" s="118">
        <f t="shared" si="4"/>
        <v>0</v>
      </c>
      <c r="AL251" s="118">
        <f t="shared" si="4"/>
        <v>0</v>
      </c>
    </row>
    <row r="252" spans="1:38" x14ac:dyDescent="0.25">
      <c r="B252" s="206"/>
      <c r="C252" s="206"/>
      <c r="D252" s="216"/>
      <c r="G252" s="215"/>
      <c r="H252" s="214"/>
      <c r="I252" s="213"/>
      <c r="J252" s="212"/>
      <c r="M252" s="206"/>
      <c r="N252" s="206"/>
      <c r="P252" s="506"/>
      <c r="Q252" s="197"/>
      <c r="R252" s="197"/>
      <c r="S252" s="506"/>
      <c r="T252" s="506"/>
      <c r="U252" s="506"/>
      <c r="V252" s="506"/>
      <c r="W252" s="506"/>
      <c r="X252" s="506"/>
      <c r="Y252" s="506"/>
      <c r="Z252" s="506"/>
      <c r="AA252" s="506"/>
      <c r="AB252" s="506"/>
      <c r="AC252" s="506"/>
      <c r="AD252" s="506"/>
      <c r="AE252" s="506"/>
      <c r="AF252" s="506"/>
      <c r="AG252" s="197"/>
      <c r="AH252" s="197"/>
      <c r="AI252" s="506"/>
      <c r="AJ252" s="506"/>
      <c r="AK252" s="506"/>
      <c r="AL252" s="506"/>
    </row>
    <row r="253" spans="1:38" x14ac:dyDescent="0.25">
      <c r="P253" s="197"/>
      <c r="Q253" s="197"/>
      <c r="R253" s="197"/>
      <c r="S253" s="197"/>
      <c r="T253" s="197"/>
      <c r="U253" s="197"/>
      <c r="V253" s="197"/>
      <c r="W253" s="197"/>
      <c r="X253" s="197"/>
      <c r="Y253" s="197"/>
      <c r="Z253" s="197"/>
      <c r="AA253" s="197"/>
      <c r="AB253" s="197"/>
      <c r="AC253" s="197"/>
      <c r="AD253" s="197"/>
      <c r="AE253" s="197"/>
      <c r="AF253" s="197"/>
      <c r="AG253" s="197"/>
      <c r="AH253" s="197"/>
      <c r="AI253" s="506"/>
      <c r="AJ253" s="506"/>
      <c r="AK253" s="506"/>
      <c r="AL253" s="506"/>
    </row>
    <row r="255" spans="1:38" x14ac:dyDescent="0.25">
      <c r="B255" s="109"/>
      <c r="C255" s="109"/>
      <c r="F255" s="116" t="s">
        <v>32</v>
      </c>
      <c r="G255" s="116"/>
      <c r="H255" s="116"/>
      <c r="I255" s="116"/>
      <c r="J255" s="115" t="s">
        <v>31</v>
      </c>
      <c r="K255" s="110"/>
      <c r="L255" s="110"/>
      <c r="M255" s="109"/>
      <c r="N255" s="109"/>
      <c r="O255" s="109"/>
      <c r="P255" s="109"/>
      <c r="Q255" s="109"/>
      <c r="R255" s="109"/>
      <c r="S255" s="109"/>
      <c r="T255" s="109"/>
      <c r="U255" s="109"/>
      <c r="V255" s="109"/>
      <c r="W255" s="109"/>
      <c r="X255" s="109"/>
      <c r="Y255" s="114">
        <f t="shared" ref="Y255:AL255" si="5">SUMIF($J$3:$J$249,$J255,Y$3:Y$249)</f>
        <v>41343.711803016078</v>
      </c>
      <c r="Z255" s="114">
        <f t="shared" si="5"/>
        <v>56017.704873465605</v>
      </c>
      <c r="AA255" s="114">
        <f t="shared" si="5"/>
        <v>37277.297175364401</v>
      </c>
      <c r="AB255" s="114">
        <f t="shared" si="5"/>
        <v>43779.639953211386</v>
      </c>
      <c r="AC255" s="114">
        <f t="shared" si="5"/>
        <v>49037.456883384242</v>
      </c>
      <c r="AD255" s="114">
        <f t="shared" si="5"/>
        <v>50685.08468386688</v>
      </c>
      <c r="AE255" s="114">
        <f t="shared" si="5"/>
        <v>54846.927999111766</v>
      </c>
      <c r="AF255" s="114">
        <f t="shared" si="5"/>
        <v>59432.102561609609</v>
      </c>
      <c r="AG255" s="114">
        <f t="shared" si="5"/>
        <v>229477.962603085</v>
      </c>
      <c r="AH255" s="114">
        <f t="shared" si="5"/>
        <v>239903.53996326154</v>
      </c>
      <c r="AI255" s="114">
        <f t="shared" si="5"/>
        <v>480029.68270406552</v>
      </c>
      <c r="AJ255" s="114">
        <f t="shared" si="5"/>
        <v>230748.27745561671</v>
      </c>
      <c r="AK255" s="114">
        <f t="shared" si="5"/>
        <v>237554.68123477194</v>
      </c>
      <c r="AL255" s="114">
        <f t="shared" si="5"/>
        <v>255981.80898471439</v>
      </c>
    </row>
    <row r="256" spans="1:38" x14ac:dyDescent="0.25">
      <c r="B256" s="109"/>
      <c r="C256" s="109"/>
      <c r="F256" s="116" t="s">
        <v>30</v>
      </c>
      <c r="G256" s="109"/>
      <c r="H256" s="109"/>
      <c r="I256" s="109"/>
      <c r="J256" s="111"/>
      <c r="K256" s="110"/>
      <c r="L256" s="110"/>
      <c r="M256" s="109"/>
      <c r="N256" s="109"/>
      <c r="O256" s="109"/>
      <c r="P256" s="109"/>
      <c r="Q256" s="109"/>
      <c r="R256" s="109"/>
      <c r="S256" s="109"/>
      <c r="T256" s="109"/>
      <c r="U256" s="109"/>
      <c r="V256" s="109"/>
      <c r="W256" s="109"/>
      <c r="X256" s="109"/>
      <c r="Y256" s="109"/>
      <c r="Z256" s="114">
        <f>Z255-Y255</f>
        <v>14673.993070449527</v>
      </c>
      <c r="AA256" s="114">
        <f t="shared" ref="AA256:AL256" si="6">AA255-Z255</f>
        <v>-18740.407698101204</v>
      </c>
      <c r="AB256" s="114">
        <f t="shared" si="6"/>
        <v>6502.342777846985</v>
      </c>
      <c r="AC256" s="114">
        <f t="shared" si="6"/>
        <v>5257.8169301728558</v>
      </c>
      <c r="AD256" s="114">
        <f t="shared" si="6"/>
        <v>1647.6278004826381</v>
      </c>
      <c r="AE256" s="114">
        <f t="shared" si="6"/>
        <v>4161.8433152448852</v>
      </c>
      <c r="AF256" s="114">
        <f t="shared" si="6"/>
        <v>4585.174562497843</v>
      </c>
      <c r="AG256" s="114">
        <f t="shared" si="6"/>
        <v>170045.86004147539</v>
      </c>
      <c r="AH256" s="114">
        <f t="shared" si="6"/>
        <v>10425.57736017654</v>
      </c>
      <c r="AI256" s="114">
        <f t="shared" si="6"/>
        <v>240126.14274080397</v>
      </c>
      <c r="AJ256" s="114">
        <f t="shared" si="6"/>
        <v>-249281.40524844881</v>
      </c>
      <c r="AK256" s="114">
        <f t="shared" si="6"/>
        <v>6806.4037791552255</v>
      </c>
      <c r="AL256" s="114">
        <f t="shared" si="6"/>
        <v>18427.127749942447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9</vt:i4>
      </vt:variant>
    </vt:vector>
  </HeadingPairs>
  <TitlesOfParts>
    <vt:vector size="37" baseType="lpstr">
      <vt:lpstr>UNCTAD-GCC</vt:lpstr>
      <vt:lpstr>T1-FI-GCC</vt:lpstr>
      <vt:lpstr>T1-FI-UAE</vt:lpstr>
      <vt:lpstr>T1-FI-BHR</vt:lpstr>
      <vt:lpstr>T1-FI-KSA</vt:lpstr>
      <vt:lpstr>T1-FI-OMN</vt:lpstr>
      <vt:lpstr>T1-FI-QAT</vt:lpstr>
      <vt:lpstr>T1-FI-KWT</vt:lpstr>
      <vt:lpstr>T1-FDI-Inw-GCC</vt:lpstr>
      <vt:lpstr>T1-FDI-Otw-GCC</vt:lpstr>
      <vt:lpstr>T1-FDI-Inw-UAE</vt:lpstr>
      <vt:lpstr>T1-FDI-Otw-UAE</vt:lpstr>
      <vt:lpstr>T1-FDI-Inw-BHR</vt:lpstr>
      <vt:lpstr>T1-FDI-Otw-BHR</vt:lpstr>
      <vt:lpstr>T1-FDI-Inw-KSA</vt:lpstr>
      <vt:lpstr>T1-FDI-Otw-KSA</vt:lpstr>
      <vt:lpstr>T1-FDI-Inw-OMN</vt:lpstr>
      <vt:lpstr>T1-FDI-Otw-OMN</vt:lpstr>
      <vt:lpstr>T1-FDI-Inw-QAT</vt:lpstr>
      <vt:lpstr>T1-FDI-Otw-QAT</vt:lpstr>
      <vt:lpstr>T1-FDI-Inw-KWT</vt:lpstr>
      <vt:lpstr>T1-FDI-Otw-KWT</vt:lpstr>
      <vt:lpstr>T1-FI-GCC count</vt:lpstr>
      <vt:lpstr>country-codes</vt:lpstr>
      <vt:lpstr>Codes (2)</vt:lpstr>
      <vt:lpstr>Codes</vt:lpstr>
      <vt:lpstr>GCC X-Rates</vt:lpstr>
      <vt:lpstr>KWD-USD</vt:lpstr>
      <vt:lpstr>'T1-FI-BHR'!Print_Area</vt:lpstr>
      <vt:lpstr>'T1-FI-GCC'!Print_Area</vt:lpstr>
      <vt:lpstr>'T1-FI-GCC count'!Print_Area</vt:lpstr>
      <vt:lpstr>'T1-FI-KSA'!Print_Area</vt:lpstr>
      <vt:lpstr>'T1-FI-KWT'!Print_Area</vt:lpstr>
      <vt:lpstr>'T1-FI-OMN'!Print_Area</vt:lpstr>
      <vt:lpstr>'T1-FI-QAT'!Print_Area</vt:lpstr>
      <vt:lpstr>'T1-FI-UAE'!Print_Area</vt:lpstr>
      <vt:lpstr>'T1-FI-GCC count'!Print_Titles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Tigran Terlemezian</dc:creator>
  <cp:lastModifiedBy>Tigran Terlemezian</cp:lastModifiedBy>
  <dcterms:created xsi:type="dcterms:W3CDTF">2023-02-23T09:03:23Z</dcterms:created>
  <dcterms:modified xsi:type="dcterms:W3CDTF">2024-06-09T11:00:44Z</dcterms:modified>
</cp:coreProperties>
</file>